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mpt" sheetId="2" state="visible" r:id="rId4"/>
    <sheet name="Training Example" sheetId="3" state="visible" r:id="rId5"/>
    <sheet name="Backpropagation" sheetId="4" state="visible" r:id="rId6"/>
    <sheet name="Gradient Descent Lab" sheetId="5" state="visible" r:id="rId7"/>
    <sheet name="Circuits &amp; Activations" sheetId="6" state="visible" r:id="rId8"/>
    <sheet name="How It Works" sheetId="7" state="visible" r:id="rId9"/>
    <sheet name="Tokenizer" sheetId="8" state="visible" r:id="rId10"/>
    <sheet name="Vocabulary" sheetId="9" state="visible" r:id="rId11"/>
    <sheet name="Embeddings" sheetId="10" state="visible" r:id="rId12"/>
    <sheet name="Output Weights" sheetId="11" state="visible" r:id="rId13"/>
    <sheet name="Hidden Weights" sheetId="12" state="visible" r:id="rId14"/>
    <sheet name="Prediction"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<sst xmlns="http://schemas.openxmlformats.org/spreadsheetml/2006/main" count="8465" uniqueCount="2986">
  <si>
    <t xml:space="preserve">A TINY LLM IN A SPREADSHEET, WITH ITS TRAINING OPENED UP</t>
  </si>
  <si>
    <t xml:space="preserve">A working next-word predictor trained on Alice in Wonderland: 10-word context, learned attention, live backpropagation.</t>
  </si>
  <si>
    <t xml:space="preserve">WHAT THIS IS</t>
  </si>
  <si>
    <t xml:space="preserve">A real (very small) neural language model. It reads the last 10 words, blends them with attention weights it</t>
  </si>
  <si>
    <t xml:space="preserve">learned by itself, passes them through a hidden layer, and scores all 2627 words of the book's vocabulary.</t>
  </si>
  <si>
    <t xml:space="preserve">It was trained by gradient descent on 26,673 ten-word windows from the book, and this workbook does not just</t>
  </si>
  <si>
    <t xml:space="preserve">run the model: the Training Example and Backpropagation tabs recompute a real training step, live.</t>
  </si>
  <si>
    <t xml:space="preserve">START HERE</t>
  </si>
  <si>
    <t xml:space="preserve">Prompt tab: type up to 10 words in the yellow cells, watch every step, read the prediction.</t>
  </si>
  <si>
    <t xml:space="preserve">Training Example tab: one real passage from the book, the forward pass, and the loss.</t>
  </si>
  <si>
    <t xml:space="preserve">Backpropagation tab: the actual gradients for that example, computed with MMULT, ending in a weight update.</t>
  </si>
  <si>
    <t xml:space="preserve">Circuits &amp; Activations tab: a live trace of WHY the model picked its word, neuron by neuron.</t>
  </si>
  <si>
    <t xml:space="preserve">How It Works, Tokenizer: explanations. Vocabulary, Embeddings, Hidden Weights, Output Weights: the model itself.</t>
  </si>
  <si>
    <t xml:space="preserve">Prediction: where one MMULT scores the whole vocabulary.</t>
  </si>
  <si>
    <t xml:space="preserve">THE HEADLINE RESULT</t>
  </si>
  <si>
    <t xml:space="preserve">The 10 attention scores were learnable parameters. The model discovered on its own that recent words matter:</t>
  </si>
  <si>
    <t xml:space="preserve">its learned weights rise smoothly from 2.7% on the oldest word to 40.2% on the most recent one.</t>
  </si>
  <si>
    <t xml:space="preserve">Training loss fell from 6.97 to 2.59 over 120 epochs; the model now gets 47% of next words in the book exactly right.</t>
  </si>
  <si>
    <t xml:space="preserve">THINGS TO TRY</t>
  </si>
  <si>
    <t xml:space="preserve">On Prompt, keep the default and see it correctly continue "...making a daisy chain would" with "be".</t>
  </si>
  <si>
    <t xml:space="preserve">Type just a few words in the rightmost cells and leave the rest blank; blanks become &lt;unk&gt; and are ignored.</t>
  </si>
  <si>
    <t xml:space="preserve">On Backpropagation, raise the learning rate and watch the updated weight matrix jump too far: instability, live.</t>
  </si>
  <si>
    <t xml:space="preserve">On Training Example, change the target word to something absurd and watch the loss explode.</t>
  </si>
  <si>
    <t xml:space="preserve">Set temperature (Prompt tab) to 0.3, then 3.0. Move attention onto old positions and watch quality collapse.</t>
  </si>
  <si>
    <t xml:space="preserve">THE NUMBERS</t>
  </si>
  <si>
    <t xml:space="preserve">2627 word tokens + &lt;unk&gt;. Embedding size 16. Context 10. Parameters: 84,362 (two 2628x16 matrices, one 16x16, 10 attention scores).</t>
  </si>
  <si>
    <t xml:space="preserve">Trained with Adam, cross-entropy loss, batch 512, 120 epochs. Source text: Project Gutenberg eBook #11.</t>
  </si>
  <si>
    <t xml:space="preserve">NEW: THE GRADIENT DESCENT LAB</t>
  </si>
  <si>
    <t xml:space="preserve">Found a prediction you dislike? The Gradient Descent Lab tab lets you pick any context and any desired next word,</t>
  </si>
  <si>
    <t xml:space="preserve">then runs 20 live gradient-descent steps on the output weights until the model agrees. Watch p(your word) climb</t>
  </si>
  <si>
    <t xml:space="preserve">step by step, see exactly which 32 numbers changed, and learn why hammering one example too hard causes</t>
  </si>
  <si>
    <t xml:space="preserve">overfitting. Default example: "a large rose tree stood near the entrance of the" -&gt; "garden" (chapter 8).</t>
  </si>
  <si>
    <t xml:space="preserve">Also new: on Prompt and the Lab you can paste a whole sentence into one cell; its last 10 words are used,</t>
  </si>
  <si>
    <t xml:space="preserve">so you never have to distribute words across cells by hand.</t>
  </si>
  <si>
    <t xml:space="preserve">A TINY LLM: TYPE WORDS, WATCH IT THINK</t>
  </si>
  <si>
    <t xml:space="preserve">Yellow cells are inputs. Ten-word context; the model learned its own attention weights. Read top to bottom.</t>
  </si>
  <si>
    <t xml:space="preserve">STEP 1 · YOUR PROMPT (up to 10 words; blanks become &lt;unk&gt; and are ignored)</t>
  </si>
  <si>
    <t xml:space="preserve">w1 (oldest)</t>
  </si>
  <si>
    <t xml:space="preserve">w2</t>
  </si>
  <si>
    <t xml:space="preserve">w3</t>
  </si>
  <si>
    <t xml:space="preserve">w4</t>
  </si>
  <si>
    <t xml:space="preserve">w5</t>
  </si>
  <si>
    <t xml:space="preserve">w6</t>
  </si>
  <si>
    <t xml:space="preserve">w7</t>
  </si>
  <si>
    <t xml:space="preserve">w8</t>
  </si>
  <si>
    <t xml:space="preserve">w9</t>
  </si>
  <si>
    <t xml:space="preserve">w10 (latest)</t>
  </si>
  <si>
    <t xml:space="preserve">and</t>
  </si>
  <si>
    <t xml:space="preserve">whether</t>
  </si>
  <si>
    <t xml:space="preserve">the</t>
  </si>
  <si>
    <t xml:space="preserve">pleasure</t>
  </si>
  <si>
    <t xml:space="preserve">of</t>
  </si>
  <si>
    <t xml:space="preserve">making</t>
  </si>
  <si>
    <t xml:space="preserve">a</t>
  </si>
  <si>
    <t xml:space="preserve">daisy</t>
  </si>
  <si>
    <t xml:space="preserve">chain</t>
  </si>
  <si>
    <t xml:space="preserve">would</t>
  </si>
  <si>
    <t xml:space="preserve">or paste a sentence:</t>
  </si>
  <si>
    <t xml:space="preserve">If the sentence cell is filled, its LAST 10 words are used and the word cells above are ignored; clear it to use the cells. Default prompt: the book's second sentence, cut off; the true next word is "be".</t>
  </si>
  <si>
    <t xml:space="preserve">STEP 2 · TOKENIZE (find each word's row in the Vocabulary tab)</t>
  </si>
  <si>
    <t xml:space="preserve">Row 10: cleaned (lowercase, strip . , ! ?).  Row 11: token ID via MATCH.  Full story on the Tokenizer tab.</t>
  </si>
  <si>
    <t xml:space="preserve">STEP 3 · EMBEDDINGS (each token ID looks up its learned row of 16 numbers: a 10 x 16 block)</t>
  </si>
  <si>
    <t xml:space="preserve">token</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</si>
  <si>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</si>
  <si>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</si>
  <si>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</si>
  <si>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</si>
  <si>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</si>
  <si>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</si>
  <si>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</si>
  <si>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</si>
  <si>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</si>
  <si>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</si>
  <si>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</si>
  <si>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</si>
  <si>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</si>
  <si>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</si>
  <si>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</si>
  <si>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d16</t>
  </si>
  <si>
    <t xml:space="preserve">Learned vectors: the model's "meaning" for each word. &lt;unk&gt; (token 1) is all zeros so it contributes nothing.</t>
  </si>
  <si>
    <t xml:space="preserve">STEP 4 · ATTENTION: THE MODEL LEARNED THESE SCORES ITSELF</t>
  </si>
  <si>
    <t xml:space="preserve">Row 30: raw scores, exactly as gradient descent left them (editable). Row 31: their softmax. Nobody told the model recency matters; it learned the 2.7% -&gt; 40% ramp from the data alone.</t>
  </si>
  <si>
    <t xml:space="preserve">STEP 5 · MIX INTO ONE CONTEXT VECTOR   (MMULT #1: 1x10 times 10x16 = 1x16)</t>
  </si>
  <si>
    <t xml:space="preserve">context c =</t>
  </si>
  <si>
    <t xml:space="preserve">STEP 6 · HIDDEN LAYER   (MMULT #2: c times the 16x16 matrix, then TANH)</t>
  </si>
  <si>
    <t xml:space="preserve">c x W =</t>
  </si>
  <si>
    <t xml:space="preserve">h = TANH:</t>
  </si>
  <si>
    <t xml:space="preserve">TANH squashes into -1..1: the nonlinearity that makes this a neural network instead of one big matrix.</t>
  </si>
  <si>
    <t xml:space="preserve">STEP 7 · SCORE EVERY WORD   (MMULT #3, on the Prediction tab)</t>
  </si>
  <si>
    <t xml:space="preserve">One array formula multiplies the 2627 x 16 Output Weights by TRANSPOSE(h): 2628 scores at once.</t>
  </si>
  <si>
    <t xml:space="preserve">Softmax with temperature turns scores into probabilities. See the Prediction tab for every word's score.</t>
  </si>
  <si>
    <t xml:space="preserve">temperature</t>
  </si>
  <si>
    <t xml:space="preserve">&lt;- editable. 0.3 = confident, 3.0 = chaotic.</t>
  </si>
  <si>
    <t xml:space="preserve">STEP 8 · THE PREDICTION</t>
  </si>
  <si>
    <t xml:space="preserve">next word:</t>
  </si>
  <si>
    <t xml:space="preserve">probability:</t>
  </si>
  <si>
    <t xml:space="preserve">rank</t>
  </si>
  <si>
    <t xml:space="preserve">word</t>
  </si>
  <si>
    <t xml:space="preserve">probability</t>
  </si>
  <si>
    <t xml:space="preserve">p as a bar</t>
  </si>
  <si>
    <t xml:space="preserve">Now visit Training Example and Backpropagation to see how the model got its weights, and Circuits &amp; Activations to see why it chose this word.</t>
  </si>
  <si>
    <t xml:space="preserve">ONE REAL TRAINING EXAMPLE, LIVE</t>
  </si>
  <si>
    <t xml:space="preserve">Training data is just the book, cut into 10-word windows plus the word that came next. Here is one of the 26,673.</t>
  </si>
  <si>
    <t xml:space="preserve">THE EXAMPLE (yellow = editable; the default is a real passage from chapter 1)</t>
  </si>
  <si>
    <t xml:space="preserve">w1</t>
  </si>
  <si>
    <t xml:space="preserve">w10</t>
  </si>
  <si>
    <t xml:space="preserve">there</t>
  </si>
  <si>
    <t xml:space="preserve">was</t>
  </si>
  <si>
    <t xml:space="preserve">nothing</t>
  </si>
  <si>
    <t xml:space="preserve">so</t>
  </si>
  <si>
    <t xml:space="preserve">very</t>
  </si>
  <si>
    <t xml:space="preserve">remarkable</t>
  </si>
  <si>
    <t xml:space="preserve">in</t>
  </si>
  <si>
    <t xml:space="preserve">that</t>
  </si>
  <si>
    <t xml:space="preserve">nor</t>
  </si>
  <si>
    <t xml:space="preserve">did</t>
  </si>
  <si>
    <t xml:space="preserve">target (the word that ACTUALLY came next in the book):</t>
  </si>
  <si>
    <t xml:space="preserve">alice</t>
  </si>
  <si>
    <t xml:space="preserve">&lt;- "...nor did Alice think it so very much out of the way..."</t>
  </si>
  <si>
    <t xml:space="preserve">FORWARD PASS (identical math to the Prompt tab)</t>
  </si>
  <si>
    <t xml:space="preserve">target token ID:</t>
  </si>
  <si>
    <t xml:space="preserve">max logit</t>
  </si>
  <si>
    <t xml:space="preserve">sum of exp</t>
  </si>
  <si>
    <t xml:space="preserve">ID</t>
  </si>
  <si>
    <t xml:space="preserve">Word</t>
  </si>
  <si>
    <t xml:space="preserve">Logit</t>
  </si>
  <si>
    <t xml:space="preserve">EXP(L-max)</t>
  </si>
  <si>
    <t xml:space="preserve">p</t>
  </si>
  <si>
    <t xml:space="preserve">y (truth)</t>
  </si>
  <si>
    <t xml:space="preserve">learned attention weights (fixed values here; play with them on the Prompt tab):</t>
  </si>
  <si>
    <t xml:space="preserve">THE LOSS: HOW SURPRISED WAS THE MODEL BY THE TRUTH?</t>
  </si>
  <si>
    <t xml:space="preserve">The tall table at the right (columns T-Y) scores all 2628 words, exactly like the Prediction tab (temperature 1).</t>
  </si>
  <si>
    <t xml:space="preserve">p(target): probability given to the true word</t>
  </si>
  <si>
    <t xml:space="preserve">LOSS = -LN(p(target))</t>
  </si>
  <si>
    <t xml:space="preserve">the model's own top pick was:</t>
  </si>
  <si>
    <t xml:space="preserve">A perfect model gives p(target)=100% and loss 0. Blind guessing gives p=1/2628, loss 7.87. Training is nothing more than making this one number smaller, averaged over the whole book. When the top pick is not the target, the gradients on the Backpropagation tab are big.</t>
  </si>
  <si>
    <t xml:space="preserve">Try it: change the target to "computer" (loss explodes: the model can never predict &lt;unk&gt;-adjacent nonsense) or swap the context words and watch loss, h, and every gradient react.</t>
  </si>
  <si>
    <t xml:space="preserve">BACKPROPAGATION: HOW THE WEIGHTS LEARN</t>
  </si>
  <si>
    <t xml:space="preserve">The real gradients for the Training Example, live. Change that tab and every number here follows. Chain rule, as spreadsheet formulas.</t>
  </si>
  <si>
    <t xml:space="preserve">STEP 1 · THE ERROR SIGNAL:  g = p - y,  for every word</t>
  </si>
  <si>
    <t xml:space="preserve">Take each word's predicted probability p and subtract 1 if it was the true word. That single subtraction IS the</t>
  </si>
  <si>
    <t xml:space="preserve">derivative of cross-entropy loss with respect to each logit. Positive g = scored too high; the target alone goes negative.</t>
  </si>
  <si>
    <t xml:space="preserve">target ID</t>
  </si>
  <si>
    <t xml:space="preserve">g at the target</t>
  </si>
  <si>
    <t xml:space="preserve">top-pick ID</t>
  </si>
  <si>
    <t xml:space="preserve">The full g column is the tall table at the right (columns T-V).</t>
  </si>
  <si>
    <t xml:space="preserve">STEP 2 · GRADIENT OF THE OUTPUT WEIGHTS:  dOut(word) = g(word) x h   (two example rows)</t>
  </si>
  <si>
    <t xml:space="preserve">Update rule subtracts the gradient, so the target's row (negative g) moves TOWARD h: its score rises next time. Wrong words with positive g get pushed away. Every one of the 2628 output rows gets this treatment at once.</t>
  </si>
  <si>
    <t xml:space="preserve">STEP 3 · BACK INTO THE HIDDEN VECTOR:  dh = TRANSPOSE(g) MMULT OutputWeights   (MMULT #4)</t>
  </si>
  <si>
    <t xml:space="preserve">dh =</t>
  </si>
  <si>
    <t xml:space="preserve">16 numbers: how much the loss would drop if each hidden activation nudged down. A 1x2628 times 2628x16 MMULT.</t>
  </si>
  <si>
    <t xml:space="preserve">STEP 4 · BACK THROUGH TANH:  dpre = dh x (1 - h^2)</t>
  </si>
  <si>
    <t xml:space="preserve">dpre =</t>
  </si>
  <si>
    <t xml:space="preserve">The derivative of TANH(x) is 1 - TANH(x)^2. A saturated neuron (h near -1 or 1) passes almost no gradient: it has stopped learning. Compare h on the Training Example tab with dpre here.</t>
  </si>
  <si>
    <t xml:space="preserve">g = p - y</t>
  </si>
  <si>
    <t xml:space="preserve">STEP 5 · GRADIENT OF THE HIDDEN WEIGHTS:  dW = TRANSPOSE(c) MMULT dpre   (MMULT #5: a 16x16 outer product)</t>
  </si>
  <si>
    <t xml:space="preserve">to d1</t>
  </si>
  <si>
    <t xml:space="preserve">to d2</t>
  </si>
  <si>
    <t xml:space="preserve">to d3</t>
  </si>
  <si>
    <t xml:space="preserve">to d4</t>
  </si>
  <si>
    <t xml:space="preserve">to d5</t>
  </si>
  <si>
    <t xml:space="preserve">to d6</t>
  </si>
  <si>
    <t xml:space="preserve">to d7</t>
  </si>
  <si>
    <t xml:space="preserve">to d8</t>
  </si>
  <si>
    <t xml:space="preserve">to d9</t>
  </si>
  <si>
    <t xml:space="preserve">to d10</t>
  </si>
  <si>
    <t xml:space="preserve">to d11</t>
  </si>
  <si>
    <t xml:space="preserve">to d12</t>
  </si>
  <si>
    <t xml:space="preserve">to d13</t>
  </si>
  <si>
    <t xml:space="preserve">to d14</t>
  </si>
  <si>
    <t xml:space="preserve">to d15</t>
  </si>
  <si>
    <t xml:space="preserve">to d16</t>
  </si>
  <si>
    <t xml:space="preserve">from d1</t>
  </si>
  <si>
    <t xml:space="preserve">from d2</t>
  </si>
  <si>
    <t xml:space="preserve">from d3</t>
  </si>
  <si>
    <t xml:space="preserve">from d4</t>
  </si>
  <si>
    <t xml:space="preserve">from d5</t>
  </si>
  <si>
    <t xml:space="preserve">from d6</t>
  </si>
  <si>
    <t xml:space="preserve">from d7</t>
  </si>
  <si>
    <t xml:space="preserve">from d8</t>
  </si>
  <si>
    <t xml:space="preserve">from d9</t>
  </si>
  <si>
    <t xml:space="preserve">from d10</t>
  </si>
  <si>
    <t xml:space="preserve">from d11</t>
  </si>
  <si>
    <t xml:space="preserve">from d12</t>
  </si>
  <si>
    <t xml:space="preserve">from d13</t>
  </si>
  <si>
    <t xml:space="preserve">from d14</t>
  </si>
  <si>
    <t xml:space="preserve">from d15</t>
  </si>
  <si>
    <t xml:space="preserve">from d16</t>
  </si>
  <si>
    <t xml:space="preserve">Cell (i,k) = c_i x dpre_k. The whole chain rule for a 256-weight matrix, in one MMULT.</t>
  </si>
  <si>
    <t xml:space="preserve">STEP 6 · GRADIENT REACHING THE EMBEDDINGS:  dc = dpre MMULT TRANSPOSE(W)   (MMULT #6)</t>
  </si>
  <si>
    <t xml:space="preserve">dc =</t>
  </si>
  <si>
    <t xml:space="preserve">dU for word 10 =</t>
  </si>
  <si>
    <t xml:space="preserve">Each context word's embedding receives attention_weight x dc. The latest word (40% attention) learns the most; the oldest (2.7%) barely moves. Attention decides not only what the model reads but also what it learns from. The 10 attention scores get their own gradients the same way.</t>
  </si>
  <si>
    <t xml:space="preserve">STEP 7 · THE UPDATE:  new weight = old weight - learning rate x gradient</t>
  </si>
  <si>
    <t xml:space="preserve">learning rate</t>
  </si>
  <si>
    <t xml:space="preserve">&lt;- editable. Real training used Adam, an adaptive per-weight version of exactly this rule.</t>
  </si>
  <si>
    <t xml:space="preserve">watch one weight learn:</t>
  </si>
  <si>
    <t xml:space="preserve">W[1,1] before</t>
  </si>
  <si>
    <t xml:space="preserve">gradient</t>
  </si>
  <si>
    <t xml:space="preserve">after</t>
  </si>
  <si>
    <t xml:space="preserve">the whole updated 16x16 hidden matrix after this ONE example:</t>
  </si>
  <si>
    <t xml:space="preserve">That is one step, for one example, for one of the three weight matrices. Real training: this exact procedure on all 84,362 parameters, for 26,673 examples per epoch, for 120 epochs. Every number on the Embeddings, Hidden Weights and Output Weights tabs is where that process came to rest. Crank the learning rate up to 0.5 and watch the updated matrix overshoot: that is training instability, live.</t>
  </si>
  <si>
    <t xml:space="preserve">GRADIENT DESCENT LAB: TEACH THE MODEL A WORD</t>
  </si>
  <si>
    <t xml:space="preserve">Pick a context and the word you WANT next. Twenty live gradient steps tune the output weights until the model agrees.</t>
  </si>
  <si>
    <t xml:space="preserve">THE SETUP (yellow = yours). Default: chapter 8 opens "A large rose-tree stood near the entrance of the garden..."</t>
  </si>
  <si>
    <t xml:space="preserve">machine room: embeddings (10x16), attention, c, pre, h</t>
  </si>
  <si>
    <t xml:space="preserve">large</t>
  </si>
  <si>
    <t xml:space="preserve">rose</t>
  </si>
  <si>
    <t xml:space="preserve">tree</t>
  </si>
  <si>
    <t xml:space="preserve">stood</t>
  </si>
  <si>
    <t xml:space="preserve">near</t>
  </si>
  <si>
    <t xml:space="preserve">entrance</t>
  </si>
  <si>
    <t xml:space="preserve">A large rose tree stood near the entrance of the...</t>
  </si>
  <si>
    <t xml:space="preserve">the word you WANT next:</t>
  </si>
  <si>
    <t xml:space="preserve">garden</t>
  </si>
  <si>
    <t xml:space="preserve">&lt;- the book says "garden". The sentence cell is filled, so it wins; clear it to use the word cells.</t>
  </si>
  <si>
    <t xml:space="preserve">FORWARD PASS (frozen model): the context becomes a hidden vector h</t>
  </si>
  <si>
    <t xml:space="preserve">target ID:</t>
  </si>
  <si>
    <t xml:space="preserve">h =</t>
  </si>
  <si>
    <t xml:space="preserve">computed in the machine room at columns AB-AQ: embeddings block, learned attention, MMULT, MMULT, TANH, exactly as on the Prompt tab.</t>
  </si>
  <si>
    <t xml:space="preserve">BEFORE TUNING</t>
  </si>
  <si>
    <t xml:space="preserve">top pick:</t>
  </si>
  <si>
    <t xml:space="preserve">p(your word):</t>
  </si>
  <si>
    <t xml:space="preserve">its rank:</t>
  </si>
  <si>
    <t xml:space="preserve">loss:</t>
  </si>
  <si>
    <t xml:space="preserve">TWENTY STEPS OF GRADIENT DESCENT, LIVE</t>
  </si>
  <si>
    <t xml:space="preserve">We tune just TWO rows of the Output Weights: your word's and its strongest rival's, with the exact Backpropagation</t>
  </si>
  <si>
    <t xml:space="preserve">rule, new = old - lr x g x h. Each step changes a row's logit by -lr x g x ||h||^2 (g = p - 1 for your word, g = p for</t>
  </si>
  <si>
    <t xml:space="preserve">exp (raw)</t>
  </si>
  <si>
    <t xml:space="preserve">exp (not yours)</t>
  </si>
  <si>
    <t xml:space="preserve">exp (neither)</t>
  </si>
  <si>
    <t xml:space="preserve">the rival). Everything else is frozen, so all other scores are constant and this table is exact, not a cartoon.</t>
  </si>
  <si>
    <t xml:space="preserve">||h||^2</t>
  </si>
  <si>
    <t xml:space="preserve">rival:</t>
  </si>
  <si>
    <t xml:space="preserve">&lt;- rival ID</t>
  </si>
  <si>
    <t xml:space="preserve">S_rest (all other words' exp, frozen)</t>
  </si>
  <si>
    <t xml:space="preserve">step</t>
  </si>
  <si>
    <t xml:space="preserve">logit (yours)</t>
  </si>
  <si>
    <t xml:space="preserve">logit (rival)</t>
  </si>
  <si>
    <t xml:space="preserve">p (yours)</t>
  </si>
  <si>
    <t xml:space="preserve">p (rival)</t>
  </si>
  <si>
    <t xml:space="preserve">loss</t>
  </si>
  <si>
    <t xml:space="preserve">p (yours) as a bar</t>
  </si>
  <si>
    <t xml:space="preserve">cum 1-p</t>
  </si>
  <si>
    <t xml:space="preserve">cum p riv</t>
  </si>
  <si>
    <t xml:space="preserve">Each row is one application of new = old - lr x gradient. Watch the loss column: that curve IS gradient descent. The last two columns accumulate the update coefficients used below.</t>
  </si>
  <si>
    <t xml:space="preserve">THE RESULT</t>
  </si>
  <si>
    <t xml:space="preserve">before  -&gt;</t>
  </si>
  <si>
    <t xml:space="preserve">after 20 steps.  loss:</t>
  </si>
  <si>
    <t xml:space="preserve">-&gt;</t>
  </si>
  <si>
    <t xml:space="preserve">AFTER TUNING, THE MODEL SAYS:</t>
  </si>
  <si>
    <t xml:space="preserve">Not your word yet? Raise the learning rate, or accept that 20 steps was not enough: the table shows exactly how far it got. Steps here are bigger than real training steps on purpose, so you can see the curve.</t>
  </si>
  <si>
    <t xml:space="preserve">THE WEIGHTS THAT CHANGED (only these 32 numbers moved; every other tab is untouched)</t>
  </si>
  <si>
    <t xml:space="preserve">check: updated row times h =</t>
  </si>
  <si>
    <t xml:space="preserve">and the final logit in the table:</t>
  </si>
  <si>
    <t xml:space="preserve">identical: the weights and the descent table agree.</t>
  </si>
  <si>
    <t xml:space="preserve">WHAT THIS TEACHES</t>
  </si>
  <si>
    <t xml:space="preserve">This is fine-tuning: take a trained model, show it what you want, and let gradient descent adjust the weights.</t>
  </si>
  <si>
    <t xml:space="preserve">Here only 2 of the 2,628 output rows moved, and the base tabs stay frozen, so the rest of the workbook is intact.</t>
  </si>
  <si>
    <t xml:space="preserve">Real training updates every matrix a little (see Backpropagation) for every example, cycling the whole book so</t>
  </si>
  <si>
    <t xml:space="preserve">no single sentence dominates. That balance is the hard part: set the learning rate to 1.0 and the rival gets</t>
  </si>
  <si>
    <t xml:space="preserve">crushed so hard it may vanish from predictions it deserved elsewhere. Overfit one example, damage the rest;</t>
  </si>
  <si>
    <t xml:space="preserve">in large models this is called catastrophic forgetting, and it is why real fine-tuning mixes in general data.</t>
  </si>
  <si>
    <t xml:space="preserve">Why was the model ever shaky here? 84,362 parameters must compress 26,673 examples, and "of the" precedes</t>
  </si>
  <si>
    <t xml:space="preserve">over a hundred different words in the book, while this sentence occurs once. Capacity goes to common patterns</t>
  </si>
  <si>
    <t xml:space="preserve">first: exactly why bigger models miss less. You just fixed one of the compromises by hand.</t>
  </si>
  <si>
    <t xml:space="preserve">CIRCUITS AND ACTIVATIONS: WHY DID IT SAY THAT?</t>
  </si>
  <si>
    <t xml:space="preserve">Weights are the model's frozen knowledge. Activations are its passing thoughts. A circuit is the path between them.</t>
  </si>
  <si>
    <t xml:space="preserve">WEIGHTS VS ACTIVATIONS</t>
  </si>
  <si>
    <t xml:space="preserve">WEIGHTS live on the Embeddings, Hidden Weights and Output Weights tabs. They were fixed by training and do not</t>
  </si>
  <si>
    <t xml:space="preserve">change when you type. ACTIVATIONS are everything computed from your prompt: the embedding rows, the context c,</t>
  </si>
  <si>
    <t xml:space="preserve">the hidden vector h, the logits, the probabilities. Same weights, different prompt, different activations.</t>
  </si>
  <si>
    <t xml:space="preserve">Interpretability research asks: which weights, carrying which activations, cause which behavior? Such a causal</t>
  </si>
  <si>
    <t xml:space="preserve">pathway is called a CIRCUIT. In big models finding circuits is hard science; here the model is small enough</t>
  </si>
  <si>
    <t xml:space="preserve">to trace one completely, live, below.</t>
  </si>
  <si>
    <t xml:space="preserve">A LIVE CIRCUIT TRACE, HOP 1: HIDDEN NEURONS -&gt; THE PREDICTED WORD</t>
  </si>
  <si>
    <t xml:space="preserve">the Prompt tab currently predicts:</t>
  </si>
  <si>
    <t xml:space="preserve">token ID:</t>
  </si>
  <si>
    <t xml:space="preserve">Its logit is just a dot product: SUM over 16 dims of h[dim] x OutputWeight[word,dim]. Here is every term:</t>
  </si>
  <si>
    <t xml:space="preserve">dim</t>
  </si>
  <si>
    <t xml:space="preserve">h (activation)</t>
  </si>
  <si>
    <t xml:space="preserve">Out[word,dim]</t>
  </si>
  <si>
    <t xml:space="preserve">contribution</t>
  </si>
  <si>
    <t xml:space="preserve">contribution bar</t>
  </si>
  <si>
    <t xml:space="preserve">abs</t>
  </si>
  <si>
    <t xml:space="preserve">sum of contributions = the word's logit:</t>
  </si>
  <si>
    <t xml:space="preserve">Check it against this word's Logit on the Prediction tab: identical. A few dims usually dominate; they are the circuit for this prediction. Change the prompt and watch different neurons take over.</t>
  </si>
  <si>
    <t xml:space="preserve">HOP 2: WHICH CONTEXT DIMENSIONS FEED THE MOST INFLUENTIAL NEURON?</t>
  </si>
  <si>
    <t xml:space="preserve">most influential hidden dim k* =</t>
  </si>
  <si>
    <t xml:space="preserve">That neuron's value is h[k*] = TANH(pre[k*]), and pre[k*] = SUM over i of c[i] x W[i,k*]. Every term:</t>
  </si>
  <si>
    <t xml:space="preserve">dim i</t>
  </si>
  <si>
    <t xml:space="preserve">c (activation)</t>
  </si>
  <si>
    <t xml:space="preserve">W[i,k*] (weight)</t>
  </si>
  <si>
    <t xml:space="preserve">sum = pre-activation of neuron k*:</t>
  </si>
  <si>
    <t xml:space="preserve">Matches the "c x W" row (dim k*) on the Prompt tab. You have now traced a full two-hop circuit: context dims -&gt; one neuron -&gt; the predicted word. Add the attention step (which words built c) and the path runs input to output.</t>
  </si>
  <si>
    <t xml:space="preserve">WHAT THIS MEANS, AND REAL CIRCUITS</t>
  </si>
  <si>
    <t xml:space="preserve">In this tiny model one neuron rarely means one clean concept: dims get reused for many words. Big models do</t>
  </si>
  <si>
    <t xml:space="preserve">this too, aggressively: far more concepts than neurons, stored as overlapping directions. That is called</t>
  </si>
  <si>
    <t xml:space="preserve">superposition, and it is why interpreting real LLMs is hard. Researchers have still isolated famous circuits,</t>
  </si>
  <si>
    <t xml:space="preserve">like induction heads: attention patterns that spot "A B ... A" and predict "B", a mechanism behind in-context</t>
  </si>
  <si>
    <t xml:space="preserve">learning. The decompositions above are the same technique (direct logit attribution) those researchers use,</t>
  </si>
  <si>
    <t xml:space="preserve">just on a model small enough that nothing can hide.</t>
  </si>
  <si>
    <t xml:space="preserve">HOW THIS TINY LLM WORKS</t>
  </si>
  <si>
    <t xml:space="preserve">THE BIG PICTURE</t>
  </si>
  <si>
    <t xml:space="preserve">A language model does one thing: given some words, assign a probability to every possible next word.</t>
  </si>
  <si>
    <t xml:space="preserve">Chatbots repeat that step, feeding each chosen word back in. This workbook is that single step, opened up,</t>
  </si>
  <si>
    <t xml:space="preserve">plus the thing most demos skip: the training step that created the weights, live on two tabs.</t>
  </si>
  <si>
    <t xml:space="preserve">STEP A: TOKENIZE</t>
  </si>
  <si>
    <t xml:space="preserve">Words are looked up in the Vocabulary tab with =IFERROR(MATCH(word, Vocabulary!B:B, 0), 1).</t>
  </si>
  <si>
    <t xml:space="preserve">The row number IS the token ID. Unknown words get ID 1, &lt;unk&gt;, whose embedding is all zeros.</t>
  </si>
  <si>
    <t xml:space="preserve">Real LLMs use subword pieces so nothing is ever unknown; details on the Tokenizer tab.</t>
  </si>
  <si>
    <t xml:space="preserve">STEP B: EMBED (10 x 16 BLOCK)</t>
  </si>
  <si>
    <t xml:space="preserve">Each of the 10 token IDs looks up a learned row of 16 numbers in the Embeddings tab with INDEX.</t>
  </si>
  <si>
    <t xml:space="preserve">Words used similarly ended up with similar vectors because that reduced training loss. Nobody chose them.</t>
  </si>
  <si>
    <t xml:space="preserve">STEP C: LEARNED ATTENTION (MMULT #1)</t>
  </si>
  <si>
    <t xml:space="preserve">Ten vectors must become one. The 10 attention scores were PARAMETERS, trained like every other weight,</t>
  </si>
  <si>
    <t xml:space="preserve">and gradient descent discovered recency: softmaxed, they rise from 2.7% (oldest) to 40.2% (latest).</t>
  </si>
  <si>
    <t xml:space="preserve">MMULT #1 blends: (1x10 weights) times (10x16 embeddings) = one 1x16 context vector c.</t>
  </si>
  <si>
    <t xml:space="preserve">Real transformers go further: scores are computed from the words themselves (query times key), per head,</t>
  </si>
  <si>
    <t xml:space="preserve">per layer, so "where to look" can depend on content, not just position. Same principle, more machinery.</t>
  </si>
  <si>
    <t xml:space="preserve">STEP D: HIDDEN LAYER (MMULT #2)</t>
  </si>
  <si>
    <t xml:space="preserve">MMULT #2: c times the 16x16 Hidden Weights, then TANH each value. 256 learned wires between dimensions.</t>
  </si>
  <si>
    <t xml:space="preserve">TANH is the nonlinearity: without it, stacked matrices collapse into one matrix and only straight-line</t>
  </si>
  <si>
    <t xml:space="preserve">relationships could ever be learned. This is the "neural" in neural network.</t>
  </si>
  <si>
    <t xml:space="preserve">STEPS E, F: SCORE ALL WORDS (MMULT #3), SOFTMAX, PREDICT</t>
  </si>
  <si>
    <t xml:space="preserve">MMULT #3, Prediction tab: the 2628 x 16 Output Weights times TRANSPOSE(h) = 2628 logits in one array formula.</t>
  </si>
  <si>
    <t xml:space="preserve">Each logit is a dot product: words whose output row points along h score high.</t>
  </si>
  <si>
    <t xml:space="preserve">Then softmax: p = EXP((logit - max)/T) / SUM(...). Subtracting the max prevents overflow and changes nothing.</t>
  </si>
  <si>
    <t xml:space="preserve">T is the temperature on the Prompt tab: small T sharpens, large T flattens. LARGE + MATCH rank the top 10.</t>
  </si>
  <si>
    <t xml:space="preserve">A chatbot would now sample a word, append it, and loop.</t>
  </si>
  <si>
    <t xml:space="preserve">WHERE THE WEIGHTS CAME FROM: TRAINING AND BACKPROP, LIVE</t>
  </si>
  <si>
    <t xml:space="preserve">Training data: all 26,673 windows of 10 consecutive book words, each labeled with the word that came next.</t>
  </si>
  <si>
    <t xml:space="preserve">The Training Example tab shows one window's forward pass and its loss = -LN(p(target)): the model's surprise.</t>
  </si>
  <si>
    <t xml:space="preserve">The Backpropagation tab then walks the chain rule BACKWARD, with live formulas: g = p - y for all words,</t>
  </si>
  <si>
    <t xml:space="preserve">dOut = g x h, dh via MMULT #4, dpre = dh x (1 - h^2) through the tanh, dW via MMULT #5 (an outer product),</t>
  </si>
  <si>
    <t xml:space="preserve">dc via MMULT #6 back to the embeddings, and finally new = old - learning_rate x gradient.</t>
  </si>
  <si>
    <t xml:space="preserve">Real training repeated exactly that: 120 epochs of Adam over the whole book, loss falling 6.97 to 2.59,</t>
  </si>
  <si>
    <t xml:space="preserve">ending with 47% of the book's next words predicted exactly right. All 84,362 parameters came from this.</t>
  </si>
  <si>
    <t xml:space="preserve">WHY MMULT IS THE STAR, SIX TIMES</t>
  </si>
  <si>
    <t xml:space="preserve">MMULT(A,B) computes every dot product between rows of A and columns of B; a dot product measures agreement.</t>
  </si>
  <si>
    <t xml:space="preserve">Six MMULTs run this workbook: three forward (mix, transform, score) and three backward (dh, dW, dc).</t>
  </si>
  <si>
    <t xml:space="preserve">That symmetry is real: training is roughly the forward pass run in reverse, and GPUs exist because they do</t>
  </si>
  <si>
    <t xml:space="preserve">both directions of MMULT very fast. The arrays ship pre-entered (Ctrl+Shift+Enter style; Excel 365 just works).</t>
  </si>
  <si>
    <t xml:space="preserve">CIRCUITS AND ACTIVATIONS</t>
  </si>
  <si>
    <t xml:space="preserve">Activations are the numbers flowing through (embeddings, c, h, logits); weights are the frozen matrices.</t>
  </si>
  <si>
    <t xml:space="preserve">The Circuits &amp; Activations tab traces the current prediction: which neurons pushed the winning word up</t>
  </si>
  <si>
    <t xml:space="preserve">(direct logit attribution), then which context dimensions fed the busiest neuron. Two hops, input to output.</t>
  </si>
  <si>
    <t xml:space="preserve">It also explains superposition and induction heads, the vocabulary of modern interpretability work.</t>
  </si>
  <si>
    <t xml:space="preserve">HONEST DIFFERENCES FROM A REAL LLM</t>
  </si>
  <si>
    <t xml:space="preserve">Context: 10 words here, hundreds of thousands there. Dims: 16 here, ~10,000 there. Layers: 1 here, ~100 there.</t>
  </si>
  <si>
    <t xml:space="preserve">Attention: 10 learned position scores here; content-dependent query/key/value heads there, many per layer.</t>
  </si>
  <si>
    <t xml:space="preserve">Tokens: whole words here, subwords there. Parameters: 84,362 here, up to trillions there.</t>
  </si>
  <si>
    <t xml:space="preserve">But every step, forward and backward, is the real thing at 1:10,000,000 scale.</t>
  </si>
  <si>
    <t xml:space="preserve">TOKENIZER: FROM TEXT TO NUMBERS</t>
  </si>
  <si>
    <t xml:space="preserve">Models cannot read letters. The first job is turning text into token IDs.</t>
  </si>
  <si>
    <t xml:space="preserve">When the book was prepared, all text was lowercased and split on anything that is not a letter or an</t>
  </si>
  <si>
    <t xml:space="preserve">apostrophe. So "Rabbit-hole!" became two tokens, "rabbit" and "hole". Every distinct word got one row in the</t>
  </si>
  <si>
    <t xml:space="preserve">Vocabulary tab, ordered by frequency, and that row number is its token ID forever.</t>
  </si>
  <si>
    <t xml:space="preserve">The Prompt and Training Example tabs clean your typing the same way: lowercase, strip . , ! ? and spaces, then MATCH.</t>
  </si>
  <si>
    <t xml:space="preserve">LIVE DEMO: TYPE ANYTHING IN THE YELLOW CELL</t>
  </si>
  <si>
    <t xml:space="preserve">Curiouser!</t>
  </si>
  <si>
    <t xml:space="preserve">&lt;- your raw text</t>
  </si>
  <si>
    <t xml:space="preserve">step 1: LOWER() lowercases it</t>
  </si>
  <si>
    <t xml:space="preserve">step 2: SUBSTITUTE() strips . , ! ?</t>
  </si>
  <si>
    <t xml:space="preserve">step 3: TRIM() removes stray spaces</t>
  </si>
  <si>
    <t xml:space="preserve">step 4: MATCH() finds its Vocabulary row: the token ID (unknown -&gt; 1, &lt;unk&gt;)</t>
  </si>
  <si>
    <t xml:space="preserve">step 5: INDEX() reads back the token</t>
  </si>
  <si>
    <t xml:space="preserve">bonus: how often the book uses it</t>
  </si>
  <si>
    <t xml:space="preserve">Real LLMs use subword tokenization (byte pair encoding): rare words split into common pieces, so the model</t>
  </si>
  <si>
    <t xml:space="preserve">never meets a truly unknown word. With word-level tokens like ours, anything outside the book becomes &lt;unk&gt;,</t>
  </si>
  <si>
    <t xml:space="preserve">token 1, whose embedding is all zeros: present but silent.</t>
  </si>
  <si>
    <t xml:space="preserve">Token ID</t>
  </si>
  <si>
    <t xml:space="preserve">Count</t>
  </si>
  <si>
    <t xml:space="preserve">Share</t>
  </si>
  <si>
    <t xml:space="preserve">Every distinct word in Alice in Wonderland, ordered by frequency. Row number = token ID. Token 1 is &lt;unk&gt;, the catch-all for words the book never uses.</t>
  </si>
  <si>
    <t xml:space="preserve">&lt;unk&gt;</t>
  </si>
  <si>
    <t xml:space="preserve">to</t>
  </si>
  <si>
    <t xml:space="preserve">she</t>
  </si>
  <si>
    <t xml:space="preserve">it</t>
  </si>
  <si>
    <t xml:space="preserve">said</t>
  </si>
  <si>
    <t xml:space="preserve">i</t>
  </si>
  <si>
    <t xml:space="preserve">you</t>
  </si>
  <si>
    <t xml:space="preserve">as</t>
  </si>
  <si>
    <t xml:space="preserve">her</t>
  </si>
  <si>
    <t xml:space="preserve">at</t>
  </si>
  <si>
    <t xml:space="preserve">on</t>
  </si>
  <si>
    <t xml:space="preserve">all</t>
  </si>
  <si>
    <t xml:space="preserve">with</t>
  </si>
  <si>
    <t xml:space="preserve">had</t>
  </si>
  <si>
    <t xml:space="preserve">but</t>
  </si>
  <si>
    <t xml:space="preserve">for</t>
  </si>
  <si>
    <t xml:space="preserve">be</t>
  </si>
  <si>
    <t xml:space="preserve">not</t>
  </si>
  <si>
    <t xml:space="preserve">what</t>
  </si>
  <si>
    <t xml:space="preserve">this</t>
  </si>
  <si>
    <t xml:space="preserve">they</t>
  </si>
  <si>
    <t xml:space="preserve">little</t>
  </si>
  <si>
    <t xml:space="preserve">he</t>
  </si>
  <si>
    <t xml:space="preserve">out</t>
  </si>
  <si>
    <t xml:space="preserve">is</t>
  </si>
  <si>
    <t xml:space="preserve">one</t>
  </si>
  <si>
    <t xml:space="preserve">down</t>
  </si>
  <si>
    <t xml:space="preserve">up</t>
  </si>
  <si>
    <t xml:space="preserve">if</t>
  </si>
  <si>
    <t xml:space="preserve">his</t>
  </si>
  <si>
    <t xml:space="preserve">then</t>
  </si>
  <si>
    <t xml:space="preserve">about</t>
  </si>
  <si>
    <t xml:space="preserve">no</t>
  </si>
  <si>
    <t xml:space="preserve">them</t>
  </si>
  <si>
    <t xml:space="preserve">know</t>
  </si>
  <si>
    <t xml:space="preserve">like</t>
  </si>
  <si>
    <t xml:space="preserve">were</t>
  </si>
  <si>
    <t xml:space="preserve">went</t>
  </si>
  <si>
    <t xml:space="preserve">again</t>
  </si>
  <si>
    <t xml:space="preserve">herself</t>
  </si>
  <si>
    <t xml:space="preserve">do</t>
  </si>
  <si>
    <t xml:space="preserve">have</t>
  </si>
  <si>
    <t xml:space="preserve">when</t>
  </si>
  <si>
    <t xml:space="preserve">or</t>
  </si>
  <si>
    <t xml:space="preserve">could</t>
  </si>
  <si>
    <t xml:space="preserve">thought</t>
  </si>
  <si>
    <t xml:space="preserve">off</t>
  </si>
  <si>
    <t xml:space="preserve">time</t>
  </si>
  <si>
    <t xml:space="preserve">how</t>
  </si>
  <si>
    <t xml:space="preserve">me</t>
  </si>
  <si>
    <t xml:space="preserve">queen</t>
  </si>
  <si>
    <t xml:space="preserve">into</t>
  </si>
  <si>
    <t xml:space="preserve">see</t>
  </si>
  <si>
    <t xml:space="preserve">well</t>
  </si>
  <si>
    <t xml:space="preserve">your</t>
  </si>
  <si>
    <t xml:space="preserve">who</t>
  </si>
  <si>
    <t xml:space="preserve">don't</t>
  </si>
  <si>
    <t xml:space="preserve">king</t>
  </si>
  <si>
    <t xml:space="preserve">now</t>
  </si>
  <si>
    <t xml:space="preserve">i'm</t>
  </si>
  <si>
    <t xml:space="preserve">by</t>
  </si>
  <si>
    <t xml:space="preserve">began</t>
  </si>
  <si>
    <t xml:space="preserve">my</t>
  </si>
  <si>
    <t xml:space="preserve">its</t>
  </si>
  <si>
    <t xml:space="preserve">an</t>
  </si>
  <si>
    <t xml:space="preserve">it's</t>
  </si>
  <si>
    <t xml:space="preserve">turtle</t>
  </si>
  <si>
    <t xml:space="preserve">way</t>
  </si>
  <si>
    <t xml:space="preserve">mock</t>
  </si>
  <si>
    <t xml:space="preserve">quite</t>
  </si>
  <si>
    <t xml:space="preserve">hatter</t>
  </si>
  <si>
    <t xml:space="preserve">gryphon</t>
  </si>
  <si>
    <t xml:space="preserve">are</t>
  </si>
  <si>
    <t xml:space="preserve">think</t>
  </si>
  <si>
    <t xml:space="preserve">just</t>
  </si>
  <si>
    <t xml:space="preserve">their</t>
  </si>
  <si>
    <t xml:space="preserve">much</t>
  </si>
  <si>
    <t xml:space="preserve">say</t>
  </si>
  <si>
    <t xml:space="preserve">some</t>
  </si>
  <si>
    <t xml:space="preserve">first</t>
  </si>
  <si>
    <t xml:space="preserve">here</t>
  </si>
  <si>
    <t xml:space="preserve">go</t>
  </si>
  <si>
    <t xml:space="preserve">only</t>
  </si>
  <si>
    <t xml:space="preserve">which</t>
  </si>
  <si>
    <t xml:space="preserve">head</t>
  </si>
  <si>
    <t xml:space="preserve">thing</t>
  </si>
  <si>
    <t xml:space="preserve">more</t>
  </si>
  <si>
    <t xml:space="preserve">never</t>
  </si>
  <si>
    <t xml:space="preserve">voice</t>
  </si>
  <si>
    <t xml:space="preserve">rabbit</t>
  </si>
  <si>
    <t xml:space="preserve">get</t>
  </si>
  <si>
    <t xml:space="preserve">come</t>
  </si>
  <si>
    <t xml:space="preserve">oh</t>
  </si>
  <si>
    <t xml:space="preserve">looked</t>
  </si>
  <si>
    <t xml:space="preserve">got</t>
  </si>
  <si>
    <t xml:space="preserve">must</t>
  </si>
  <si>
    <t xml:space="preserve">mouse</t>
  </si>
  <si>
    <t xml:space="preserve">him</t>
  </si>
  <si>
    <t xml:space="preserve">such</t>
  </si>
  <si>
    <t xml:space="preserve">round</t>
  </si>
  <si>
    <t xml:space="preserve">over</t>
  </si>
  <si>
    <t xml:space="preserve">why</t>
  </si>
  <si>
    <t xml:space="preserve">came</t>
  </si>
  <si>
    <t xml:space="preserve">other</t>
  </si>
  <si>
    <t xml:space="preserve">two</t>
  </si>
  <si>
    <t xml:space="preserve">tone</t>
  </si>
  <si>
    <t xml:space="preserve">great</t>
  </si>
  <si>
    <t xml:space="preserve">any</t>
  </si>
  <si>
    <t xml:space="preserve">back</t>
  </si>
  <si>
    <t xml:space="preserve">duchess</t>
  </si>
  <si>
    <t xml:space="preserve">dormouse</t>
  </si>
  <si>
    <t xml:space="preserve">before</t>
  </si>
  <si>
    <t xml:space="preserve">been</t>
  </si>
  <si>
    <t xml:space="preserve">from</t>
  </si>
  <si>
    <t xml:space="preserve">cat</t>
  </si>
  <si>
    <t xml:space="preserve">can</t>
  </si>
  <si>
    <t xml:space="preserve">once</t>
  </si>
  <si>
    <t xml:space="preserve">i've</t>
  </si>
  <si>
    <t xml:space="preserve">that's</t>
  </si>
  <si>
    <t xml:space="preserve">march</t>
  </si>
  <si>
    <t xml:space="preserve">will</t>
  </si>
  <si>
    <t xml:space="preserve">last</t>
  </si>
  <si>
    <t xml:space="preserve">found</t>
  </si>
  <si>
    <t xml:space="preserve">right</t>
  </si>
  <si>
    <t xml:space="preserve">tell</t>
  </si>
  <si>
    <t xml:space="preserve">long</t>
  </si>
  <si>
    <t xml:space="preserve">looking</t>
  </si>
  <si>
    <t xml:space="preserve">put</t>
  </si>
  <si>
    <t xml:space="preserve">things</t>
  </si>
  <si>
    <t xml:space="preserve">i'll</t>
  </si>
  <si>
    <t xml:space="preserve">hare</t>
  </si>
  <si>
    <t xml:space="preserve">made</t>
  </si>
  <si>
    <t xml:space="preserve">white</t>
  </si>
  <si>
    <t xml:space="preserve">next</t>
  </si>
  <si>
    <t xml:space="preserve">door</t>
  </si>
  <si>
    <t xml:space="preserve">heard</t>
  </si>
  <si>
    <t xml:space="preserve">we</t>
  </si>
  <si>
    <t xml:space="preserve">day</t>
  </si>
  <si>
    <t xml:space="preserve">eyes</t>
  </si>
  <si>
    <t xml:space="preserve">dear</t>
  </si>
  <si>
    <t xml:space="preserve">moment</t>
  </si>
  <si>
    <t xml:space="preserve">look</t>
  </si>
  <si>
    <t xml:space="preserve">replied</t>
  </si>
  <si>
    <t xml:space="preserve">might</t>
  </si>
  <si>
    <t xml:space="preserve">three</t>
  </si>
  <si>
    <t xml:space="preserve">can't</t>
  </si>
  <si>
    <t xml:space="preserve">seemed</t>
  </si>
  <si>
    <t xml:space="preserve">going</t>
  </si>
  <si>
    <t xml:space="preserve">make</t>
  </si>
  <si>
    <t xml:space="preserve">good</t>
  </si>
  <si>
    <t xml:space="preserve">should</t>
  </si>
  <si>
    <t xml:space="preserve">poor</t>
  </si>
  <si>
    <t xml:space="preserve">caterpillar</t>
  </si>
  <si>
    <t xml:space="preserve">without</t>
  </si>
  <si>
    <t xml:space="preserve">too</t>
  </si>
  <si>
    <t xml:space="preserve">upon</t>
  </si>
  <si>
    <t xml:space="preserve">course</t>
  </si>
  <si>
    <t xml:space="preserve">shall</t>
  </si>
  <si>
    <t xml:space="preserve">rather</t>
  </si>
  <si>
    <t xml:space="preserve">soon</t>
  </si>
  <si>
    <t xml:space="preserve">away</t>
  </si>
  <si>
    <t xml:space="preserve">while</t>
  </si>
  <si>
    <t xml:space="preserve">yet</t>
  </si>
  <si>
    <t xml:space="preserve">took</t>
  </si>
  <si>
    <t xml:space="preserve">than</t>
  </si>
  <si>
    <t xml:space="preserve">there's</t>
  </si>
  <si>
    <t xml:space="preserve">same</t>
  </si>
  <si>
    <t xml:space="preserve">sure</t>
  </si>
  <si>
    <t xml:space="preserve">won't</t>
  </si>
  <si>
    <t xml:space="preserve">you're</t>
  </si>
  <si>
    <t xml:space="preserve">felt</t>
  </si>
  <si>
    <t xml:space="preserve">half</t>
  </si>
  <si>
    <t xml:space="preserve">added</t>
  </si>
  <si>
    <t xml:space="preserve">getting</t>
  </si>
  <si>
    <t xml:space="preserve">take</t>
  </si>
  <si>
    <t xml:space="preserve">another</t>
  </si>
  <si>
    <t xml:space="preserve">jury</t>
  </si>
  <si>
    <t xml:space="preserve">words</t>
  </si>
  <si>
    <t xml:space="preserve">wish</t>
  </si>
  <si>
    <t xml:space="preserve">hand</t>
  </si>
  <si>
    <t xml:space="preserve">ever</t>
  </si>
  <si>
    <t xml:space="preserve">find</t>
  </si>
  <si>
    <t xml:space="preserve">minute</t>
  </si>
  <si>
    <t xml:space="preserve">till</t>
  </si>
  <si>
    <t xml:space="preserve">anything</t>
  </si>
  <si>
    <t xml:space="preserve">sort</t>
  </si>
  <si>
    <t xml:space="preserve">however</t>
  </si>
  <si>
    <t xml:space="preserve">cried</t>
  </si>
  <si>
    <t xml:space="preserve">feet</t>
  </si>
  <si>
    <t xml:space="preserve">tried</t>
  </si>
  <si>
    <t xml:space="preserve">even</t>
  </si>
  <si>
    <t xml:space="preserve">please</t>
  </si>
  <si>
    <t xml:space="preserve">tea</t>
  </si>
  <si>
    <t xml:space="preserve">curious</t>
  </si>
  <si>
    <t xml:space="preserve">being</t>
  </si>
  <si>
    <t xml:space="preserve">old</t>
  </si>
  <si>
    <t xml:space="preserve">use</t>
  </si>
  <si>
    <t xml:space="preserve">wonder</t>
  </si>
  <si>
    <t xml:space="preserve">house</t>
  </si>
  <si>
    <t xml:space="preserve">end</t>
  </si>
  <si>
    <t xml:space="preserve">eat</t>
  </si>
  <si>
    <t xml:space="preserve">table</t>
  </si>
  <si>
    <t xml:space="preserve">enough</t>
  </si>
  <si>
    <t xml:space="preserve">something</t>
  </si>
  <si>
    <t xml:space="preserve">soup</t>
  </si>
  <si>
    <t xml:space="preserve">court</t>
  </si>
  <si>
    <t xml:space="preserve">let</t>
  </si>
  <si>
    <t xml:space="preserve">spoke</t>
  </si>
  <si>
    <t xml:space="preserve">perhaps</t>
  </si>
  <si>
    <t xml:space="preserve">talking</t>
  </si>
  <si>
    <t xml:space="preserve">question</t>
  </si>
  <si>
    <t xml:space="preserve">side</t>
  </si>
  <si>
    <t xml:space="preserve">sat</t>
  </si>
  <si>
    <t xml:space="preserve">asked</t>
  </si>
  <si>
    <t xml:space="preserve">ran</t>
  </si>
  <si>
    <t xml:space="preserve">under</t>
  </si>
  <si>
    <t xml:space="preserve">bit</t>
  </si>
  <si>
    <t xml:space="preserve">turned</t>
  </si>
  <si>
    <t xml:space="preserve">high</t>
  </si>
  <si>
    <t xml:space="preserve">indeed</t>
  </si>
  <si>
    <t xml:space="preserve">hastily</t>
  </si>
  <si>
    <t xml:space="preserve">doesn't</t>
  </si>
  <si>
    <t xml:space="preserve">seen</t>
  </si>
  <si>
    <t xml:space="preserve">idea</t>
  </si>
  <si>
    <t xml:space="preserve">air</t>
  </si>
  <si>
    <t xml:space="preserve">saying</t>
  </si>
  <si>
    <t xml:space="preserve">low</t>
  </si>
  <si>
    <t xml:space="preserve">knew</t>
  </si>
  <si>
    <t xml:space="preserve">because</t>
  </si>
  <si>
    <t xml:space="preserve">face</t>
  </si>
  <si>
    <t xml:space="preserve">gave</t>
  </si>
  <si>
    <t xml:space="preserve">speak</t>
  </si>
  <si>
    <t xml:space="preserve">am</t>
  </si>
  <si>
    <t xml:space="preserve">done</t>
  </si>
  <si>
    <t xml:space="preserve">called</t>
  </si>
  <si>
    <t xml:space="preserve">arm</t>
  </si>
  <si>
    <t xml:space="preserve">mad</t>
  </si>
  <si>
    <t xml:space="preserve">beginning</t>
  </si>
  <si>
    <t xml:space="preserve">hear</t>
  </si>
  <si>
    <t xml:space="preserve">itself</t>
  </si>
  <si>
    <t xml:space="preserve">ought</t>
  </si>
  <si>
    <t xml:space="preserve">saw</t>
  </si>
  <si>
    <t xml:space="preserve">through</t>
  </si>
  <si>
    <t xml:space="preserve">didn't</t>
  </si>
  <si>
    <t xml:space="preserve">remember</t>
  </si>
  <si>
    <t xml:space="preserve">trying</t>
  </si>
  <si>
    <t xml:space="preserve">certainly</t>
  </si>
  <si>
    <t xml:space="preserve">left</t>
  </si>
  <si>
    <t xml:space="preserve">anxiously</t>
  </si>
  <si>
    <t xml:space="preserve">set</t>
  </si>
  <si>
    <t xml:space="preserve">change</t>
  </si>
  <si>
    <t xml:space="preserve">these</t>
  </si>
  <si>
    <t xml:space="preserve">sea</t>
  </si>
  <si>
    <t xml:space="preserve">suppose</t>
  </si>
  <si>
    <t xml:space="preserve">talk</t>
  </si>
  <si>
    <t xml:space="preserve">us</t>
  </si>
  <si>
    <t xml:space="preserve">better</t>
  </si>
  <si>
    <t xml:space="preserve">silence</t>
  </si>
  <si>
    <t xml:space="preserve">both</t>
  </si>
  <si>
    <t xml:space="preserve">baby</t>
  </si>
  <si>
    <t xml:space="preserve">suddenly</t>
  </si>
  <si>
    <t xml:space="preserve">close</t>
  </si>
  <si>
    <t xml:space="preserve">wouldn't</t>
  </si>
  <si>
    <t xml:space="preserve">still</t>
  </si>
  <si>
    <t xml:space="preserve">yes</t>
  </si>
  <si>
    <t xml:space="preserve">people</t>
  </si>
  <si>
    <t xml:space="preserve">cats</t>
  </si>
  <si>
    <t xml:space="preserve">behind</t>
  </si>
  <si>
    <t xml:space="preserve">begin</t>
  </si>
  <si>
    <t xml:space="preserve">really</t>
  </si>
  <si>
    <t xml:space="preserve">size</t>
  </si>
  <si>
    <t xml:space="preserve">grow</t>
  </si>
  <si>
    <t xml:space="preserve">far</t>
  </si>
  <si>
    <t xml:space="preserve">kept</t>
  </si>
  <si>
    <t xml:space="preserve">used</t>
  </si>
  <si>
    <t xml:space="preserve">always</t>
  </si>
  <si>
    <t xml:space="preserve">dodo</t>
  </si>
  <si>
    <t xml:space="preserve">whole</t>
  </si>
  <si>
    <t xml:space="preserve">bill</t>
  </si>
  <si>
    <t xml:space="preserve">where</t>
  </si>
  <si>
    <t xml:space="preserve">room</t>
  </si>
  <si>
    <t xml:space="preserve">gone</t>
  </si>
  <si>
    <t xml:space="preserve">may</t>
  </si>
  <si>
    <t xml:space="preserve">they're</t>
  </si>
  <si>
    <t xml:space="preserve">beautiful</t>
  </si>
  <si>
    <t xml:space="preserve">footman</t>
  </si>
  <si>
    <t xml:space="preserve">cook</t>
  </si>
  <si>
    <t xml:space="preserve">dance</t>
  </si>
  <si>
    <t xml:space="preserve">chapter</t>
  </si>
  <si>
    <t xml:space="preserve">many</t>
  </si>
  <si>
    <t xml:space="preserve">among</t>
  </si>
  <si>
    <t xml:space="preserve">afraid</t>
  </si>
  <si>
    <t xml:space="preserve">every</t>
  </si>
  <si>
    <t xml:space="preserve">finished</t>
  </si>
  <si>
    <t xml:space="preserve">best</t>
  </si>
  <si>
    <t xml:space="preserve">game</t>
  </si>
  <si>
    <t xml:space="preserve">hardly</t>
  </si>
  <si>
    <t xml:space="preserve">life</t>
  </si>
  <si>
    <t xml:space="preserve">deal</t>
  </si>
  <si>
    <t xml:space="preserve">give</t>
  </si>
  <si>
    <t xml:space="preserve">queer</t>
  </si>
  <si>
    <t xml:space="preserve">everything</t>
  </si>
  <si>
    <t xml:space="preserve">try</t>
  </si>
  <si>
    <t xml:space="preserve">hands</t>
  </si>
  <si>
    <t xml:space="preserve">turning</t>
  </si>
  <si>
    <t xml:space="preserve">pigeon</t>
  </si>
  <si>
    <t xml:space="preserve">majesty</t>
  </si>
  <si>
    <t xml:space="preserve">book</t>
  </si>
  <si>
    <t xml:space="preserve">mind</t>
  </si>
  <si>
    <t xml:space="preserve">hurried</t>
  </si>
  <si>
    <t xml:space="preserve">though</t>
  </si>
  <si>
    <t xml:space="preserve">glad</t>
  </si>
  <si>
    <t xml:space="preserve">ask</t>
  </si>
  <si>
    <t xml:space="preserve">else</t>
  </si>
  <si>
    <t xml:space="preserve">dinah</t>
  </si>
  <si>
    <t xml:space="preserve">alice's</t>
  </si>
  <si>
    <t xml:space="preserve">hurry</t>
  </si>
  <si>
    <t xml:space="preserve">read</t>
  </si>
  <si>
    <t xml:space="preserve">waited</t>
  </si>
  <si>
    <t xml:space="preserve">minutes</t>
  </si>
  <si>
    <t xml:space="preserve">tears</t>
  </si>
  <si>
    <t xml:space="preserve">child</t>
  </si>
  <si>
    <t xml:space="preserve">makes</t>
  </si>
  <si>
    <t xml:space="preserve">growing</t>
  </si>
  <si>
    <t xml:space="preserve">pool</t>
  </si>
  <si>
    <t xml:space="preserve">gloves</t>
  </si>
  <si>
    <t xml:space="preserve">thinking</t>
  </si>
  <si>
    <t xml:space="preserve">nearly</t>
  </si>
  <si>
    <t xml:space="preserve">i'd</t>
  </si>
  <si>
    <t xml:space="preserve">wasn't</t>
  </si>
  <si>
    <t xml:space="preserve">keep</t>
  </si>
  <si>
    <t xml:space="preserve">turn</t>
  </si>
  <si>
    <t xml:space="preserve">pig</t>
  </si>
  <si>
    <t xml:space="preserve">sitting</t>
  </si>
  <si>
    <t xml:space="preserve">having</t>
  </si>
  <si>
    <t xml:space="preserve">own</t>
  </si>
  <si>
    <t xml:space="preserve">either</t>
  </si>
  <si>
    <t xml:space="preserve">lessons</t>
  </si>
  <si>
    <t xml:space="preserve">heads</t>
  </si>
  <si>
    <t xml:space="preserve">name</t>
  </si>
  <si>
    <t xml:space="preserve">sight</t>
  </si>
  <si>
    <t xml:space="preserve">walked</t>
  </si>
  <si>
    <t xml:space="preserve">glass</t>
  </si>
  <si>
    <t xml:space="preserve">small</t>
  </si>
  <si>
    <t xml:space="preserve">opened</t>
  </si>
  <si>
    <t xml:space="preserve">those</t>
  </si>
  <si>
    <t xml:space="preserve">bottle</t>
  </si>
  <si>
    <t xml:space="preserve">children</t>
  </si>
  <si>
    <t xml:space="preserve">hold</t>
  </si>
  <si>
    <t xml:space="preserve">box</t>
  </si>
  <si>
    <t xml:space="preserve">foot</t>
  </si>
  <si>
    <t xml:space="preserve">yourself</t>
  </si>
  <si>
    <t xml:space="preserve">fan</t>
  </si>
  <si>
    <t xml:space="preserve">mine</t>
  </si>
  <si>
    <t xml:space="preserve">you'd</t>
  </si>
  <si>
    <t xml:space="preserve">offended</t>
  </si>
  <si>
    <t xml:space="preserve">birds</t>
  </si>
  <si>
    <t xml:space="preserve">creatures</t>
  </si>
  <si>
    <t xml:space="preserve">party</t>
  </si>
  <si>
    <t xml:space="preserve">explain</t>
  </si>
  <si>
    <t xml:space="preserve">rest</t>
  </si>
  <si>
    <t xml:space="preserve">mean</t>
  </si>
  <si>
    <t xml:space="preserve">mouth</t>
  </si>
  <si>
    <t xml:space="preserve">repeated</t>
  </si>
  <si>
    <t xml:space="preserve">remarked</t>
  </si>
  <si>
    <t xml:space="preserve">remark</t>
  </si>
  <si>
    <t xml:space="preserve">soldiers</t>
  </si>
  <si>
    <t xml:space="preserve">witness</t>
  </si>
  <si>
    <t xml:space="preserve">coming</t>
  </si>
  <si>
    <t xml:space="preserve">couldn't</t>
  </si>
  <si>
    <t xml:space="preserve">answer</t>
  </si>
  <si>
    <t xml:space="preserve">matter</t>
  </si>
  <si>
    <t xml:space="preserve">hall</t>
  </si>
  <si>
    <t xml:space="preserve">key</t>
  </si>
  <si>
    <t xml:space="preserve">rate</t>
  </si>
  <si>
    <t xml:space="preserve">few</t>
  </si>
  <si>
    <t xml:space="preserve">waiting</t>
  </si>
  <si>
    <t xml:space="preserve">leave</t>
  </si>
  <si>
    <t xml:space="preserve">croquet</t>
  </si>
  <si>
    <t xml:space="preserve">against</t>
  </si>
  <si>
    <t xml:space="preserve">want</t>
  </si>
  <si>
    <t xml:space="preserve">help</t>
  </si>
  <si>
    <t xml:space="preserve">different</t>
  </si>
  <si>
    <t xml:space="preserve">tail</t>
  </si>
  <si>
    <t xml:space="preserve">conversation</t>
  </si>
  <si>
    <t xml:space="preserve">continued</t>
  </si>
  <si>
    <t xml:space="preserve">believe</t>
  </si>
  <si>
    <t xml:space="preserve">call</t>
  </si>
  <si>
    <t xml:space="preserve">angrily</t>
  </si>
  <si>
    <t xml:space="preserve">shook</t>
  </si>
  <si>
    <t xml:space="preserve">does</t>
  </si>
  <si>
    <t xml:space="preserve">least</t>
  </si>
  <si>
    <t xml:space="preserve">reason</t>
  </si>
  <si>
    <t xml:space="preserve">together</t>
  </si>
  <si>
    <t xml:space="preserve">shouted</t>
  </si>
  <si>
    <t xml:space="preserve">timidly</t>
  </si>
  <si>
    <t xml:space="preserve">serpent</t>
  </si>
  <si>
    <t xml:space="preserve">puzzled</t>
  </si>
  <si>
    <t xml:space="preserve">butter</t>
  </si>
  <si>
    <t xml:space="preserve">interrupted</t>
  </si>
  <si>
    <t xml:space="preserve">knave</t>
  </si>
  <si>
    <t xml:space="preserve">join</t>
  </si>
  <si>
    <t xml:space="preserve">sister</t>
  </si>
  <si>
    <t xml:space="preserve">feel</t>
  </si>
  <si>
    <t xml:space="preserve">watch</t>
  </si>
  <si>
    <t xml:space="preserve">slowly</t>
  </si>
  <si>
    <t xml:space="preserve">happen</t>
  </si>
  <si>
    <t xml:space="preserve">noticed</t>
  </si>
  <si>
    <t xml:space="preserve">top</t>
  </si>
  <si>
    <t xml:space="preserve">four</t>
  </si>
  <si>
    <t xml:space="preserve">opportunity</t>
  </si>
  <si>
    <t xml:space="preserve">distance</t>
  </si>
  <si>
    <t xml:space="preserve">it'll</t>
  </si>
  <si>
    <t xml:space="preserve">seem</t>
  </si>
  <si>
    <t xml:space="preserve">dry</t>
  </si>
  <si>
    <t xml:space="preserve">bright</t>
  </si>
  <si>
    <t xml:space="preserve">fact</t>
  </si>
  <si>
    <t xml:space="preserve">followed</t>
  </si>
  <si>
    <t xml:space="preserve">lying</t>
  </si>
  <si>
    <t xml:space="preserve">work</t>
  </si>
  <si>
    <t xml:space="preserve">ready</t>
  </si>
  <si>
    <t xml:space="preserve">hard</t>
  </si>
  <si>
    <t xml:space="preserve">changed</t>
  </si>
  <si>
    <t xml:space="preserve">five</t>
  </si>
  <si>
    <t xml:space="preserve">live</t>
  </si>
  <si>
    <t xml:space="preserve">play</t>
  </si>
  <si>
    <t xml:space="preserve">hadn't</t>
  </si>
  <si>
    <t xml:space="preserve">beg</t>
  </si>
  <si>
    <t xml:space="preserve">our</t>
  </si>
  <si>
    <t xml:space="preserve">eagerly</t>
  </si>
  <si>
    <t xml:space="preserve">sit</t>
  </si>
  <si>
    <t xml:space="preserve">meaning</t>
  </si>
  <si>
    <t xml:space="preserve">running</t>
  </si>
  <si>
    <t xml:space="preserve">everybody</t>
  </si>
  <si>
    <t xml:space="preserve">exactly</t>
  </si>
  <si>
    <t xml:space="preserve">story</t>
  </si>
  <si>
    <t xml:space="preserve">nobody</t>
  </si>
  <si>
    <t xml:space="preserve">window</t>
  </si>
  <si>
    <t xml:space="preserve">place</t>
  </si>
  <si>
    <t xml:space="preserve">appeared</t>
  </si>
  <si>
    <t xml:space="preserve">wood</t>
  </si>
  <si>
    <t xml:space="preserve">each</t>
  </si>
  <si>
    <t xml:space="preserve">mushroom</t>
  </si>
  <si>
    <t xml:space="preserve">haven't</t>
  </si>
  <si>
    <t xml:space="preserve">most</t>
  </si>
  <si>
    <t xml:space="preserve">nose</t>
  </si>
  <si>
    <t xml:space="preserve">pepper</t>
  </si>
  <si>
    <t xml:space="preserve">fish</t>
  </si>
  <si>
    <t xml:space="preserve">ground</t>
  </si>
  <si>
    <t xml:space="preserve">asleep</t>
  </si>
  <si>
    <t xml:space="preserve">hearts</t>
  </si>
  <si>
    <t xml:space="preserve">twinkle</t>
  </si>
  <si>
    <t xml:space="preserve">gardeners</t>
  </si>
  <si>
    <t xml:space="preserve">moral</t>
  </si>
  <si>
    <t xml:space="preserve">whiting</t>
  </si>
  <si>
    <t xml:space="preserve">tired</t>
  </si>
  <si>
    <t xml:space="preserve">hot</t>
  </si>
  <si>
    <t xml:space="preserve">pocket</t>
  </si>
  <si>
    <t xml:space="preserve">world</t>
  </si>
  <si>
    <t xml:space="preserve">deep</t>
  </si>
  <si>
    <t xml:space="preserve">somebody</t>
  </si>
  <si>
    <t xml:space="preserve">fall</t>
  </si>
  <si>
    <t xml:space="preserve">listen</t>
  </si>
  <si>
    <t xml:space="preserve">fancy</t>
  </si>
  <si>
    <t xml:space="preserve">manage</t>
  </si>
  <si>
    <t xml:space="preserve">begun</t>
  </si>
  <si>
    <t xml:space="preserve">dream</t>
  </si>
  <si>
    <t xml:space="preserve">middle</t>
  </si>
  <si>
    <t xml:space="preserve">wondering</t>
  </si>
  <si>
    <t xml:space="preserve">golden</t>
  </si>
  <si>
    <t xml:space="preserve">open</t>
  </si>
  <si>
    <t xml:space="preserve">larger</t>
  </si>
  <si>
    <t xml:space="preserve">happened</t>
  </si>
  <si>
    <t xml:space="preserve">neck</t>
  </si>
  <si>
    <t xml:space="preserve">drink</t>
  </si>
  <si>
    <t xml:space="preserve">feeling</t>
  </si>
  <si>
    <t xml:space="preserve">generally</t>
  </si>
  <si>
    <t xml:space="preserve">eye</t>
  </si>
  <si>
    <t xml:space="preserve">surprised</t>
  </si>
  <si>
    <t xml:space="preserve">shoes</t>
  </si>
  <si>
    <t xml:space="preserve">myself</t>
  </si>
  <si>
    <t xml:space="preserve">kind</t>
  </si>
  <si>
    <t xml:space="preserve">nonsense</t>
  </si>
  <si>
    <t xml:space="preserve">sir</t>
  </si>
  <si>
    <t xml:space="preserve">hair</t>
  </si>
  <si>
    <t xml:space="preserve">goes</t>
  </si>
  <si>
    <t xml:space="preserve">she's</t>
  </si>
  <si>
    <t xml:space="preserve">repeat</t>
  </si>
  <si>
    <t xml:space="preserve">learn</t>
  </si>
  <si>
    <t xml:space="preserve">frightened</t>
  </si>
  <si>
    <t xml:space="preserve">chin</t>
  </si>
  <si>
    <t xml:space="preserve">william</t>
  </si>
  <si>
    <t xml:space="preserve">history</t>
  </si>
  <si>
    <t xml:space="preserve">fetch</t>
  </si>
  <si>
    <t xml:space="preserve">lory</t>
  </si>
  <si>
    <t xml:space="preserve">important</t>
  </si>
  <si>
    <t xml:space="preserve">has</t>
  </si>
  <si>
    <t xml:space="preserve">trial</t>
  </si>
  <si>
    <t xml:space="preserve">others</t>
  </si>
  <si>
    <t xml:space="preserve">grown</t>
  </si>
  <si>
    <t xml:space="preserve">business</t>
  </si>
  <si>
    <t xml:space="preserve">trees</t>
  </si>
  <si>
    <t xml:space="preserve">isn't</t>
  </si>
  <si>
    <t xml:space="preserve">draw</t>
  </si>
  <si>
    <t xml:space="preserve">you've</t>
  </si>
  <si>
    <t xml:space="preserve">silent</t>
  </si>
  <si>
    <t xml:space="preserve">cheshire</t>
  </si>
  <si>
    <t xml:space="preserve">pleased</t>
  </si>
  <si>
    <t xml:space="preserve">song</t>
  </si>
  <si>
    <t xml:space="preserve">bread</t>
  </si>
  <si>
    <t xml:space="preserve">treacle</t>
  </si>
  <si>
    <t xml:space="preserve">queen's</t>
  </si>
  <si>
    <t xml:space="preserve">hedgehog</t>
  </si>
  <si>
    <t xml:space="preserve">lobster</t>
  </si>
  <si>
    <t xml:space="preserve">lobsters</t>
  </si>
  <si>
    <t xml:space="preserve">soo</t>
  </si>
  <si>
    <t xml:space="preserve">oop</t>
  </si>
  <si>
    <t xml:space="preserve">tarts</t>
  </si>
  <si>
    <t xml:space="preserve">slates</t>
  </si>
  <si>
    <t xml:space="preserve">evidence</t>
  </si>
  <si>
    <t xml:space="preserve">stupid</t>
  </si>
  <si>
    <t xml:space="preserve">trouble</t>
  </si>
  <si>
    <t xml:space="preserve">late</t>
  </si>
  <si>
    <t xml:space="preserve">fell</t>
  </si>
  <si>
    <t xml:space="preserve">nice</t>
  </si>
  <si>
    <t xml:space="preserve">written</t>
  </si>
  <si>
    <t xml:space="preserve">leaves</t>
  </si>
  <si>
    <t xml:space="preserve">jumped</t>
  </si>
  <si>
    <t xml:space="preserve">roof</t>
  </si>
  <si>
    <t xml:space="preserve">inches</t>
  </si>
  <si>
    <t xml:space="preserve">along</t>
  </si>
  <si>
    <t xml:space="preserve">marked</t>
  </si>
  <si>
    <t xml:space="preserve">forgotten</t>
  </si>
  <si>
    <t xml:space="preserve">almost</t>
  </si>
  <si>
    <t xml:space="preserve">ten</t>
  </si>
  <si>
    <t xml:space="preserve">english</t>
  </si>
  <si>
    <t xml:space="preserve">shan't</t>
  </si>
  <si>
    <t xml:space="preserve">stop</t>
  </si>
  <si>
    <t xml:space="preserve">himself</t>
  </si>
  <si>
    <t xml:space="preserve">times</t>
  </si>
  <si>
    <t xml:space="preserve">seven</t>
  </si>
  <si>
    <t xml:space="preserve">grin</t>
  </si>
  <si>
    <t xml:space="preserve">understand</t>
  </si>
  <si>
    <t xml:space="preserve">sentence</t>
  </si>
  <si>
    <t xml:space="preserve">pardon</t>
  </si>
  <si>
    <t xml:space="preserve">trembling</t>
  </si>
  <si>
    <t xml:space="preserve">subject</t>
  </si>
  <si>
    <t xml:space="preserve">you'll</t>
  </si>
  <si>
    <t xml:space="preserve">race</t>
  </si>
  <si>
    <t xml:space="preserve">politely</t>
  </si>
  <si>
    <t xml:space="preserve">melancholy</t>
  </si>
  <si>
    <t xml:space="preserve">liked</t>
  </si>
  <si>
    <t xml:space="preserve">chorus</t>
  </si>
  <si>
    <t xml:space="preserve">piece</t>
  </si>
  <si>
    <t xml:space="preserve">executed</t>
  </si>
  <si>
    <t xml:space="preserve">broken</t>
  </si>
  <si>
    <t xml:space="preserve">chimney</t>
  </si>
  <si>
    <t xml:space="preserve">full</t>
  </si>
  <si>
    <t xml:space="preserve">write</t>
  </si>
  <si>
    <t xml:space="preserve">loud</t>
  </si>
  <si>
    <t xml:space="preserve">sharp</t>
  </si>
  <si>
    <t xml:space="preserve">guinea</t>
  </si>
  <si>
    <t xml:space="preserve">pigs</t>
  </si>
  <si>
    <t xml:space="preserve">puppy</t>
  </si>
  <si>
    <t xml:space="preserve">arms</t>
  </si>
  <si>
    <t xml:space="preserve">father</t>
  </si>
  <si>
    <t xml:space="preserve">stand</t>
  </si>
  <si>
    <t xml:space="preserve">youth</t>
  </si>
  <si>
    <t xml:space="preserve">sleep</t>
  </si>
  <si>
    <t xml:space="preserve">sneezing</t>
  </si>
  <si>
    <t xml:space="preserve">between</t>
  </si>
  <si>
    <t xml:space="preserve">told</t>
  </si>
  <si>
    <t xml:space="preserve">ear</t>
  </si>
  <si>
    <t xml:space="preserve">wow</t>
  </si>
  <si>
    <t xml:space="preserve">dreadfully</t>
  </si>
  <si>
    <t xml:space="preserve">writing</t>
  </si>
  <si>
    <t xml:space="preserve">sing</t>
  </si>
  <si>
    <t xml:space="preserve">exclaimed</t>
  </si>
  <si>
    <t xml:space="preserve">school</t>
  </si>
  <si>
    <t xml:space="preserve">adventures</t>
  </si>
  <si>
    <t xml:space="preserve">e</t>
  </si>
  <si>
    <t xml:space="preserve">hole</t>
  </si>
  <si>
    <t xml:space="preserve">twice</t>
  </si>
  <si>
    <t xml:space="preserve">sleepy</t>
  </si>
  <si>
    <t xml:space="preserve">across</t>
  </si>
  <si>
    <t xml:space="preserve">curiosity</t>
  </si>
  <si>
    <t xml:space="preserve">passed</t>
  </si>
  <si>
    <t xml:space="preserve">home</t>
  </si>
  <si>
    <t xml:space="preserve">likely</t>
  </si>
  <si>
    <t xml:space="preserve">aloud</t>
  </si>
  <si>
    <t xml:space="preserve">walk</t>
  </si>
  <si>
    <t xml:space="preserve">new</t>
  </si>
  <si>
    <t xml:space="preserve">asking</t>
  </si>
  <si>
    <t xml:space="preserve">night</t>
  </si>
  <si>
    <t xml:space="preserve">sometimes</t>
  </si>
  <si>
    <t xml:space="preserve">walking</t>
  </si>
  <si>
    <t xml:space="preserve">ears</t>
  </si>
  <si>
    <t xml:space="preserve">sadly</t>
  </si>
  <si>
    <t xml:space="preserve">shut</t>
  </si>
  <si>
    <t xml:space="preserve">simple</t>
  </si>
  <si>
    <t xml:space="preserve">cut</t>
  </si>
  <si>
    <t xml:space="preserve">finger</t>
  </si>
  <si>
    <t xml:space="preserve">nervous</t>
  </si>
  <si>
    <t xml:space="preserve">altogether</t>
  </si>
  <si>
    <t xml:space="preserve">remembered</t>
  </si>
  <si>
    <t xml:space="preserve">happens</t>
  </si>
  <si>
    <t xml:space="preserve">pair</t>
  </si>
  <si>
    <t xml:space="preserve">nine</t>
  </si>
  <si>
    <t xml:space="preserve">until</t>
  </si>
  <si>
    <t xml:space="preserve">kid</t>
  </si>
  <si>
    <t xml:space="preserve">dropped</t>
  </si>
  <si>
    <t xml:space="preserve">usual</t>
  </si>
  <si>
    <t xml:space="preserve">morning</t>
  </si>
  <si>
    <t xml:space="preserve">ah</t>
  </si>
  <si>
    <t xml:space="preserve">let's</t>
  </si>
  <si>
    <t xml:space="preserve">wrong</t>
  </si>
  <si>
    <t xml:space="preserve">sounded</t>
  </si>
  <si>
    <t xml:space="preserve">strange</t>
  </si>
  <si>
    <t xml:space="preserve">seems</t>
  </si>
  <si>
    <t xml:space="preserve">stay</t>
  </si>
  <si>
    <t xml:space="preserve">sudden</t>
  </si>
  <si>
    <t xml:space="preserve">water</t>
  </si>
  <si>
    <t xml:space="preserve">case</t>
  </si>
  <si>
    <t xml:space="preserve">number</t>
  </si>
  <si>
    <t xml:space="preserve">swam</t>
  </si>
  <si>
    <t xml:space="preserve">nearer</t>
  </si>
  <si>
    <t xml:space="preserve">speaking</t>
  </si>
  <si>
    <t xml:space="preserve">shrill</t>
  </si>
  <si>
    <t xml:space="preserve">angry</t>
  </si>
  <si>
    <t xml:space="preserve">crowded</t>
  </si>
  <si>
    <t xml:space="preserve">means</t>
  </si>
  <si>
    <t xml:space="preserve">notice</t>
  </si>
  <si>
    <t xml:space="preserve">what's</t>
  </si>
  <si>
    <t xml:space="preserve">prizes</t>
  </si>
  <si>
    <t xml:space="preserve">dare</t>
  </si>
  <si>
    <t xml:space="preserve">confusion</t>
  </si>
  <si>
    <t xml:space="preserve">reply</t>
  </si>
  <si>
    <t xml:space="preserve">finish</t>
  </si>
  <si>
    <t xml:space="preserve">impatiently</t>
  </si>
  <si>
    <t xml:space="preserve">sighed</t>
  </si>
  <si>
    <t xml:space="preserve">temper</t>
  </si>
  <si>
    <t xml:space="preserve">young</t>
  </si>
  <si>
    <t xml:space="preserve">moved</t>
  </si>
  <si>
    <t xml:space="preserve">swim</t>
  </si>
  <si>
    <t xml:space="preserve">doing</t>
  </si>
  <si>
    <t xml:space="preserve">direction</t>
  </si>
  <si>
    <t xml:space="preserve">interesting</t>
  </si>
  <si>
    <t xml:space="preserve">become</t>
  </si>
  <si>
    <t xml:space="preserve">shouldn't</t>
  </si>
  <si>
    <t xml:space="preserve">taking</t>
  </si>
  <si>
    <t xml:space="preserve">shriek</t>
  </si>
  <si>
    <t xml:space="preserve">drew</t>
  </si>
  <si>
    <t xml:space="preserve">sky</t>
  </si>
  <si>
    <t xml:space="preserve">instantly</t>
  </si>
  <si>
    <t xml:space="preserve">surprise</t>
  </si>
  <si>
    <t xml:space="preserve">lizard</t>
  </si>
  <si>
    <t xml:space="preserve">height</t>
  </si>
  <si>
    <t xml:space="preserve">quietly</t>
  </si>
  <si>
    <t xml:space="preserve">hookah</t>
  </si>
  <si>
    <t xml:space="preserve">man</t>
  </si>
  <si>
    <t xml:space="preserve">often</t>
  </si>
  <si>
    <t xml:space="preserve">eggs</t>
  </si>
  <si>
    <t xml:space="preserve">meant</t>
  </si>
  <si>
    <t xml:space="preserve">waving</t>
  </si>
  <si>
    <t xml:space="preserve">faces</t>
  </si>
  <si>
    <t xml:space="preserve">procession</t>
  </si>
  <si>
    <t xml:space="preserve">rule</t>
  </si>
  <si>
    <t xml:space="preserve">pack</t>
  </si>
  <si>
    <t xml:space="preserve">knee</t>
  </si>
  <si>
    <t xml:space="preserve">whispered</t>
  </si>
  <si>
    <t xml:space="preserve">flamingo</t>
  </si>
  <si>
    <t xml:space="preserve">executioner</t>
  </si>
  <si>
    <t xml:space="preserve">tis</t>
  </si>
  <si>
    <t xml:space="preserve">evening</t>
  </si>
  <si>
    <t xml:space="preserve">unimportant</t>
  </si>
  <si>
    <t xml:space="preserve">pictures</t>
  </si>
  <si>
    <t xml:space="preserve">worth</t>
  </si>
  <si>
    <t xml:space="preserve">natural</t>
  </si>
  <si>
    <t xml:space="preserve">sides</t>
  </si>
  <si>
    <t xml:space="preserve">fear</t>
  </si>
  <si>
    <t xml:space="preserve">managed</t>
  </si>
  <si>
    <t xml:space="preserve">they'll</t>
  </si>
  <si>
    <t xml:space="preserve">true</t>
  </si>
  <si>
    <t xml:space="preserve">fallen</t>
  </si>
  <si>
    <t xml:space="preserve">earth</t>
  </si>
  <si>
    <t xml:space="preserve">several</t>
  </si>
  <si>
    <t xml:space="preserve">sound</t>
  </si>
  <si>
    <t xml:space="preserve">girl</t>
  </si>
  <si>
    <t xml:space="preserve">miss</t>
  </si>
  <si>
    <t xml:space="preserve">mice</t>
  </si>
  <si>
    <t xml:space="preserve">catch</t>
  </si>
  <si>
    <t xml:space="preserve">bats</t>
  </si>
  <si>
    <t xml:space="preserve">passage</t>
  </si>
  <si>
    <t xml:space="preserve">corner</t>
  </si>
  <si>
    <t xml:space="preserve">except</t>
  </si>
  <si>
    <t xml:space="preserve">tiny</t>
  </si>
  <si>
    <t xml:space="preserve">alas</t>
  </si>
  <si>
    <t xml:space="preserve">second</t>
  </si>
  <si>
    <t xml:space="preserve">led</t>
  </si>
  <si>
    <t xml:space="preserve">shoulders</t>
  </si>
  <si>
    <t xml:space="preserve">paper</t>
  </si>
  <si>
    <t xml:space="preserve">taught</t>
  </si>
  <si>
    <t xml:space="preserve">deeply</t>
  </si>
  <si>
    <t xml:space="preserve">ventured</t>
  </si>
  <si>
    <t xml:space="preserve">reach</t>
  </si>
  <si>
    <t xml:space="preserve">sharply</t>
  </si>
  <si>
    <t xml:space="preserve">severely</t>
  </si>
  <si>
    <t xml:space="preserve">fond</t>
  </si>
  <si>
    <t xml:space="preserve">person</t>
  </si>
  <si>
    <t xml:space="preserve">care</t>
  </si>
  <si>
    <t xml:space="preserve">boots</t>
  </si>
  <si>
    <t xml:space="preserve">savage</t>
  </si>
  <si>
    <t xml:space="preserve">violently</t>
  </si>
  <si>
    <t xml:space="preserve">age</t>
  </si>
  <si>
    <t xml:space="preserve">mabel</t>
  </si>
  <si>
    <t xml:space="preserve">besides</t>
  </si>
  <si>
    <t xml:space="preserve">puzzling</t>
  </si>
  <si>
    <t xml:space="preserve">twelve</t>
  </si>
  <si>
    <t xml:space="preserve">capital</t>
  </si>
  <si>
    <t xml:space="preserve">alone</t>
  </si>
  <si>
    <t xml:space="preserve">rabbit's</t>
  </si>
  <si>
    <t xml:space="preserve">shrinking</t>
  </si>
  <si>
    <t xml:space="preserve">escape</t>
  </si>
  <si>
    <t xml:space="preserve">digging</t>
  </si>
  <si>
    <t xml:space="preserve">french</t>
  </si>
  <si>
    <t xml:space="preserve">fire</t>
  </si>
  <si>
    <t xml:space="preserve">paws</t>
  </si>
  <si>
    <t xml:space="preserve">says</t>
  </si>
  <si>
    <t xml:space="preserve">pale</t>
  </si>
  <si>
    <t xml:space="preserve">shore</t>
  </si>
  <si>
    <t xml:space="preserve">animals</t>
  </si>
  <si>
    <t xml:space="preserve">duck</t>
  </si>
  <si>
    <t xml:space="preserve">tale</t>
  </si>
  <si>
    <t xml:space="preserve">uncomfortable</t>
  </si>
  <si>
    <t xml:space="preserve">argument</t>
  </si>
  <si>
    <t xml:space="preserve">wanted</t>
  </si>
  <si>
    <t xml:space="preserve">frowning</t>
  </si>
  <si>
    <t xml:space="preserve">solemnly</t>
  </si>
  <si>
    <t xml:space="preserve">pointing</t>
  </si>
  <si>
    <t xml:space="preserve">confused</t>
  </si>
  <si>
    <t xml:space="preserve">thimble</t>
  </si>
  <si>
    <t xml:space="preserve">short</t>
  </si>
  <si>
    <t xml:space="preserve">bowed</t>
  </si>
  <si>
    <t xml:space="preserve">judge</t>
  </si>
  <si>
    <t xml:space="preserve">breath</t>
  </si>
  <si>
    <t xml:space="preserve">tongue</t>
  </si>
  <si>
    <t xml:space="preserve">particular</t>
  </si>
  <si>
    <t xml:space="preserve">since</t>
  </si>
  <si>
    <t xml:space="preserve">vanished</t>
  </si>
  <si>
    <t xml:space="preserve">mary</t>
  </si>
  <si>
    <t xml:space="preserve">ann</t>
  </si>
  <si>
    <t xml:space="preserve">run</t>
  </si>
  <si>
    <t xml:space="preserve">they'd</t>
  </si>
  <si>
    <t xml:space="preserve">chance</t>
  </si>
  <si>
    <t xml:space="preserve">ordered</t>
  </si>
  <si>
    <t xml:space="preserve">answered</t>
  </si>
  <si>
    <t xml:space="preserve">outside</t>
  </si>
  <si>
    <t xml:space="preserve">yer</t>
  </si>
  <si>
    <t xml:space="preserve">honour</t>
  </si>
  <si>
    <t xml:space="preserve">sounds</t>
  </si>
  <si>
    <t xml:space="preserve">hearing</t>
  </si>
  <si>
    <t xml:space="preserve">bill's</t>
  </si>
  <si>
    <t xml:space="preserve">slate</t>
  </si>
  <si>
    <t xml:space="preserve">master</t>
  </si>
  <si>
    <t xml:space="preserve">fellow</t>
  </si>
  <si>
    <t xml:space="preserve">thank</t>
  </si>
  <si>
    <t xml:space="preserve">dead</t>
  </si>
  <si>
    <t xml:space="preserve">doubt</t>
  </si>
  <si>
    <t xml:space="preserve">lay</t>
  </si>
  <si>
    <t xml:space="preserve">crowd</t>
  </si>
  <si>
    <t xml:space="preserve">held</t>
  </si>
  <si>
    <t xml:space="preserve">plan</t>
  </si>
  <si>
    <t xml:space="preserve">difficulty</t>
  </si>
  <si>
    <t xml:space="preserve">stick</t>
  </si>
  <si>
    <t xml:space="preserve">grass</t>
  </si>
  <si>
    <t xml:space="preserve">perfectly</t>
  </si>
  <si>
    <t xml:space="preserve">none</t>
  </si>
  <si>
    <t xml:space="preserve">questions</t>
  </si>
  <si>
    <t xml:space="preserve">stuff</t>
  </si>
  <si>
    <t xml:space="preserve">decidedly</t>
  </si>
  <si>
    <t xml:space="preserve">thoughtfully</t>
  </si>
  <si>
    <t xml:space="preserve">green</t>
  </si>
  <si>
    <t xml:space="preserve">screamed</t>
  </si>
  <si>
    <t xml:space="preserve">indignantly</t>
  </si>
  <si>
    <t xml:space="preserve">taken</t>
  </si>
  <si>
    <t xml:space="preserve">lives</t>
  </si>
  <si>
    <t xml:space="preserve">otherwise</t>
  </si>
  <si>
    <t xml:space="preserve">dish</t>
  </si>
  <si>
    <t xml:space="preserve">days</t>
  </si>
  <si>
    <t xml:space="preserve">kitchen</t>
  </si>
  <si>
    <t xml:space="preserve">jumping</t>
  </si>
  <si>
    <t xml:space="preserve">carried</t>
  </si>
  <si>
    <t xml:space="preserve">hours</t>
  </si>
  <si>
    <t xml:space="preserve">busily</t>
  </si>
  <si>
    <t xml:space="preserve">beat</t>
  </si>
  <si>
    <t xml:space="preserve">verse</t>
  </si>
  <si>
    <t xml:space="preserve">creature</t>
  </si>
  <si>
    <t xml:space="preserve">grunted</t>
  </si>
  <si>
    <t xml:space="preserve">less</t>
  </si>
  <si>
    <t xml:space="preserve">fast</t>
  </si>
  <si>
    <t xml:space="preserve">crumbs</t>
  </si>
  <si>
    <t xml:space="preserve">shoulder</t>
  </si>
  <si>
    <t xml:space="preserve">twinkling</t>
  </si>
  <si>
    <t xml:space="preserve">sigh</t>
  </si>
  <si>
    <t xml:space="preserve">bottom</t>
  </si>
  <si>
    <t xml:space="preserve">begins</t>
  </si>
  <si>
    <t xml:space="preserve">m</t>
  </si>
  <si>
    <t xml:space="preserve">consider</t>
  </si>
  <si>
    <t xml:space="preserve">arches</t>
  </si>
  <si>
    <t xml:space="preserve">players</t>
  </si>
  <si>
    <t xml:space="preserve">hers</t>
  </si>
  <si>
    <t xml:space="preserve">quadrille</t>
  </si>
  <si>
    <t xml:space="preserve">sobs</t>
  </si>
  <si>
    <t xml:space="preserve">porpoise</t>
  </si>
  <si>
    <t xml:space="preserve">mouths</t>
  </si>
  <si>
    <t xml:space="preserve">beau</t>
  </si>
  <si>
    <t xml:space="preserve">ootiful</t>
  </si>
  <si>
    <t xml:space="preserve">jurors</t>
  </si>
  <si>
    <t xml:space="preserve">verdict</t>
  </si>
  <si>
    <t xml:space="preserve">officers</t>
  </si>
  <si>
    <t xml:space="preserve">suppressed</t>
  </si>
  <si>
    <t xml:space="preserve">jurymen</t>
  </si>
  <si>
    <t xml:space="preserve">verses</t>
  </si>
  <si>
    <t xml:space="preserve">bank</t>
  </si>
  <si>
    <t xml:space="preserve">peeped</t>
  </si>
  <si>
    <t xml:space="preserve">reading</t>
  </si>
  <si>
    <t xml:space="preserve">considering</t>
  </si>
  <si>
    <t xml:space="preserve">dark</t>
  </si>
  <si>
    <t xml:space="preserve">filled</t>
  </si>
  <si>
    <t xml:space="preserve">past</t>
  </si>
  <si>
    <t xml:space="preserve">stairs</t>
  </si>
  <si>
    <t xml:space="preserve">miles</t>
  </si>
  <si>
    <t xml:space="preserve">somewhere</t>
  </si>
  <si>
    <t xml:space="preserve">knowledge</t>
  </si>
  <si>
    <t xml:space="preserve">grand</t>
  </si>
  <si>
    <t xml:space="preserve">funny</t>
  </si>
  <si>
    <t xml:space="preserve">listening</t>
  </si>
  <si>
    <t xml:space="preserve">she'll</t>
  </si>
  <si>
    <t xml:space="preserve">hope</t>
  </si>
  <si>
    <t xml:space="preserve">bat</t>
  </si>
  <si>
    <t xml:space="preserve">hurt</t>
  </si>
  <si>
    <t xml:space="preserve">lost</t>
  </si>
  <si>
    <t xml:space="preserve">whiskers</t>
  </si>
  <si>
    <t xml:space="preserve">longer</t>
  </si>
  <si>
    <t xml:space="preserve">hanging</t>
  </si>
  <si>
    <t xml:space="preserve">delight</t>
  </si>
  <si>
    <t xml:space="preserve">telescope</t>
  </si>
  <si>
    <t xml:space="preserve">impossible</t>
  </si>
  <si>
    <t xml:space="preserve">hoping</t>
  </si>
  <si>
    <t xml:space="preserve">rules</t>
  </si>
  <si>
    <t xml:space="preserve">poison</t>
  </si>
  <si>
    <t xml:space="preserve">red</t>
  </si>
  <si>
    <t xml:space="preserve">knife</t>
  </si>
  <si>
    <t xml:space="preserve">certain</t>
  </si>
  <si>
    <t xml:space="preserve">later</t>
  </si>
  <si>
    <t xml:space="preserve">finding</t>
  </si>
  <si>
    <t xml:space="preserve">further</t>
  </si>
  <si>
    <t xml:space="preserve">candle</t>
  </si>
  <si>
    <t xml:space="preserve">decided</t>
  </si>
  <si>
    <t xml:space="preserve">possibly</t>
  </si>
  <si>
    <t xml:space="preserve">legs</t>
  </si>
  <si>
    <t xml:space="preserve">bring</t>
  </si>
  <si>
    <t xml:space="preserve">cake</t>
  </si>
  <si>
    <t xml:space="preserve">smaller</t>
  </si>
  <si>
    <t xml:space="preserve">holding</t>
  </si>
  <si>
    <t xml:space="preserve">remained</t>
  </si>
  <si>
    <t xml:space="preserve">expecting</t>
  </si>
  <si>
    <t xml:space="preserve">dull</t>
  </si>
  <si>
    <t xml:space="preserve">opening</t>
  </si>
  <si>
    <t xml:space="preserve">dears</t>
  </si>
  <si>
    <t xml:space="preserve">directions</t>
  </si>
  <si>
    <t xml:space="preserve">love</t>
  </si>
  <si>
    <t xml:space="preserve">cry</t>
  </si>
  <si>
    <t xml:space="preserve">pattering</t>
  </si>
  <si>
    <t xml:space="preserve">muttering</t>
  </si>
  <si>
    <t xml:space="preserve">timid</t>
  </si>
  <si>
    <t xml:space="preserve">yesterday</t>
  </si>
  <si>
    <t xml:space="preserve">sorts</t>
  </si>
  <si>
    <t xml:space="preserve">twenty</t>
  </si>
  <si>
    <t xml:space="preserve">doth</t>
  </si>
  <si>
    <t xml:space="preserve">crossed</t>
  </si>
  <si>
    <t xml:space="preserve">hoarse</t>
  </si>
  <si>
    <t xml:space="preserve">spread</t>
  </si>
  <si>
    <t xml:space="preserve">gently</t>
  </si>
  <si>
    <t xml:space="preserve">putting</t>
  </si>
  <si>
    <t xml:space="preserve">guess</t>
  </si>
  <si>
    <t xml:space="preserve">cause</t>
  </si>
  <si>
    <t xml:space="preserve">worse</t>
  </si>
  <si>
    <t xml:space="preserve">slipped</t>
  </si>
  <si>
    <t xml:space="preserve">general</t>
  </si>
  <si>
    <t xml:space="preserve">o</t>
  </si>
  <si>
    <t xml:space="preserve">notion</t>
  </si>
  <si>
    <t xml:space="preserve">lesson</t>
  </si>
  <si>
    <t xml:space="preserve">show</t>
  </si>
  <si>
    <t xml:space="preserve">washing</t>
  </si>
  <si>
    <t xml:space="preserve">nurse</t>
  </si>
  <si>
    <t xml:space="preserve">dogs</t>
  </si>
  <si>
    <t xml:space="preserve">throw</t>
  </si>
  <si>
    <t xml:space="preserve">passion</t>
  </si>
  <si>
    <t xml:space="preserve">eaglet</t>
  </si>
  <si>
    <t xml:space="preserve">caucus</t>
  </si>
  <si>
    <t xml:space="preserve">fur</t>
  </si>
  <si>
    <t xml:space="preserve">cross</t>
  </si>
  <si>
    <t xml:space="preserve">sulky</t>
  </si>
  <si>
    <t xml:space="preserve">allow</t>
  </si>
  <si>
    <t xml:space="preserve">frog</t>
  </si>
  <si>
    <t xml:space="preserve">crown</t>
  </si>
  <si>
    <t xml:space="preserve">move</t>
  </si>
  <si>
    <t xml:space="preserve">pressed</t>
  </si>
  <si>
    <t xml:space="preserve">voices</t>
  </si>
  <si>
    <t xml:space="preserve">handed</t>
  </si>
  <si>
    <t xml:space="preserve">gravely</t>
  </si>
  <si>
    <t xml:space="preserve">speech</t>
  </si>
  <si>
    <t xml:space="preserve">cheered</t>
  </si>
  <si>
    <t xml:space="preserve">grave</t>
  </si>
  <si>
    <t xml:space="preserve">simply</t>
  </si>
  <si>
    <t xml:space="preserve">solemn</t>
  </si>
  <si>
    <t xml:space="preserve">noise</t>
  </si>
  <si>
    <t xml:space="preserve">choked</t>
  </si>
  <si>
    <t xml:space="preserve">whisper</t>
  </si>
  <si>
    <t xml:space="preserve">sad</t>
  </si>
  <si>
    <t xml:space="preserve">sighing</t>
  </si>
  <si>
    <t xml:space="preserve">fury</t>
  </si>
  <si>
    <t xml:space="preserve">met</t>
  </si>
  <si>
    <t xml:space="preserve">attending</t>
  </si>
  <si>
    <t xml:space="preserve">pleaded</t>
  </si>
  <si>
    <t xml:space="preserve">easily</t>
  </si>
  <si>
    <t xml:space="preserve">joined</t>
  </si>
  <si>
    <t xml:space="preserve">pity</t>
  </si>
  <si>
    <t xml:space="preserve">crab</t>
  </si>
  <si>
    <t xml:space="preserve">venture</t>
  </si>
  <si>
    <t xml:space="preserve">carefully</t>
  </si>
  <si>
    <t xml:space="preserve">remarking</t>
  </si>
  <si>
    <t xml:space="preserve">suit</t>
  </si>
  <si>
    <t xml:space="preserve">mentioned</t>
  </si>
  <si>
    <t xml:space="preserve">guessed</t>
  </si>
  <si>
    <t xml:space="preserve">hunting</t>
  </si>
  <si>
    <t xml:space="preserve">mistake</t>
  </si>
  <si>
    <t xml:space="preserve">plate</t>
  </si>
  <si>
    <t xml:space="preserve">knocking</t>
  </si>
  <si>
    <t xml:space="preserve">real</t>
  </si>
  <si>
    <t xml:space="preserve">floor</t>
  </si>
  <si>
    <t xml:space="preserve">effect</t>
  </si>
  <si>
    <t xml:space="preserve">elbow</t>
  </si>
  <si>
    <t xml:space="preserve">whatever</t>
  </si>
  <si>
    <t xml:space="preserve">stopped</t>
  </si>
  <si>
    <t xml:space="preserve">forgetting</t>
  </si>
  <si>
    <t xml:space="preserve">crash</t>
  </si>
  <si>
    <t xml:space="preserve">pat</t>
  </si>
  <si>
    <t xml:space="preserve">em</t>
  </si>
  <si>
    <t xml:space="preserve">below</t>
  </si>
  <si>
    <t xml:space="preserve">kick</t>
  </si>
  <si>
    <t xml:space="preserve">above</t>
  </si>
  <si>
    <t xml:space="preserve">sense</t>
  </si>
  <si>
    <t xml:space="preserve">moving</t>
  </si>
  <si>
    <t xml:space="preserve">cakes</t>
  </si>
  <si>
    <t xml:space="preserve">paw</t>
  </si>
  <si>
    <t xml:space="preserve">hungry</t>
  </si>
  <si>
    <t xml:space="preserve">picked</t>
  </si>
  <si>
    <t xml:space="preserve">edge</t>
  </si>
  <si>
    <t xml:space="preserve">immediately</t>
  </si>
  <si>
    <t xml:space="preserve">folded</t>
  </si>
  <si>
    <t xml:space="preserve">present</t>
  </si>
  <si>
    <t xml:space="preserve">confusing</t>
  </si>
  <si>
    <t xml:space="preserve">brought</t>
  </si>
  <si>
    <t xml:space="preserve">remarks</t>
  </si>
  <si>
    <t xml:space="preserve">pray</t>
  </si>
  <si>
    <t xml:space="preserve">free</t>
  </si>
  <si>
    <t xml:space="preserve">shaking</t>
  </si>
  <si>
    <t xml:space="preserve">succeeded</t>
  </si>
  <si>
    <t xml:space="preserve">serpents</t>
  </si>
  <si>
    <t xml:space="preserve">girls</t>
  </si>
  <si>
    <t xml:space="preserve">tasted</t>
  </si>
  <si>
    <t xml:space="preserve">yours</t>
  </si>
  <si>
    <t xml:space="preserve">settled</t>
  </si>
  <si>
    <t xml:space="preserve">pieces</t>
  </si>
  <si>
    <t xml:space="preserve">nibbling</t>
  </si>
  <si>
    <t xml:space="preserve">bringing</t>
  </si>
  <si>
    <t xml:space="preserve">livery</t>
  </si>
  <si>
    <t xml:space="preserve">considered</t>
  </si>
  <si>
    <t xml:space="preserve">loudly</t>
  </si>
  <si>
    <t xml:space="preserve">letter</t>
  </si>
  <si>
    <t xml:space="preserve">order</t>
  </si>
  <si>
    <t xml:space="preserve">staring</t>
  </si>
  <si>
    <t xml:space="preserve">howling</t>
  </si>
  <si>
    <t xml:space="preserve">instance</t>
  </si>
  <si>
    <t xml:space="preserve">repeating</t>
  </si>
  <si>
    <t xml:space="preserve">he's</t>
  </si>
  <si>
    <t xml:space="preserve">nursing</t>
  </si>
  <si>
    <t xml:space="preserve">courage</t>
  </si>
  <si>
    <t xml:space="preserve">grinned</t>
  </si>
  <si>
    <t xml:space="preserve">growl</t>
  </si>
  <si>
    <t xml:space="preserve">faster</t>
  </si>
  <si>
    <t xml:space="preserve">advantage</t>
  </si>
  <si>
    <t xml:space="preserve">boy</t>
  </si>
  <si>
    <t xml:space="preserve">tossing</t>
  </si>
  <si>
    <t xml:space="preserve">caught</t>
  </si>
  <si>
    <t xml:space="preserve">shaped</t>
  </si>
  <si>
    <t xml:space="preserve">proper</t>
  </si>
  <si>
    <t xml:space="preserve">sobbing</t>
  </si>
  <si>
    <t xml:space="preserve">instead</t>
  </si>
  <si>
    <t xml:space="preserve">civil</t>
  </si>
  <si>
    <t xml:space="preserve">fun</t>
  </si>
  <si>
    <t xml:space="preserve">breathe</t>
  </si>
  <si>
    <t xml:space="preserve">o'clock</t>
  </si>
  <si>
    <t xml:space="preserve">cautiously</t>
  </si>
  <si>
    <t xml:space="preserve">music</t>
  </si>
  <si>
    <t xml:space="preserve">fly</t>
  </si>
  <si>
    <t xml:space="preserve">lady</t>
  </si>
  <si>
    <t xml:space="preserve">lived</t>
  </si>
  <si>
    <t xml:space="preserve">upset</t>
  </si>
  <si>
    <t xml:space="preserve">muchness</t>
  </si>
  <si>
    <t xml:space="preserve">roses</t>
  </si>
  <si>
    <t xml:space="preserve">beheaded</t>
  </si>
  <si>
    <t xml:space="preserve">watching</t>
  </si>
  <si>
    <t xml:space="preserve">checked</t>
  </si>
  <si>
    <t xml:space="preserve">themselves</t>
  </si>
  <si>
    <t xml:space="preserve">eager</t>
  </si>
  <si>
    <t xml:space="preserve">guests</t>
  </si>
  <si>
    <t xml:space="preserve">cards</t>
  </si>
  <si>
    <t xml:space="preserve">needn't</t>
  </si>
  <si>
    <t xml:space="preserve">unfortunate</t>
  </si>
  <si>
    <t xml:space="preserve">hush</t>
  </si>
  <si>
    <t xml:space="preserve">execution</t>
  </si>
  <si>
    <t xml:space="preserve">hedgehogs</t>
  </si>
  <si>
    <t xml:space="preserve">tucked</t>
  </si>
  <si>
    <t xml:space="preserve">turns</t>
  </si>
  <si>
    <t xml:space="preserve">alive</t>
  </si>
  <si>
    <t xml:space="preserve">friend</t>
  </si>
  <si>
    <t xml:space="preserve">anxious</t>
  </si>
  <si>
    <t xml:space="preserve">mustard</t>
  </si>
  <si>
    <t xml:space="preserve">duchess's</t>
  </si>
  <si>
    <t xml:space="preserve">tortoise</t>
  </si>
  <si>
    <t xml:space="preserve">drawling</t>
  </si>
  <si>
    <t xml:space="preserve">week</t>
  </si>
  <si>
    <t xml:space="preserve">advance</t>
  </si>
  <si>
    <t xml:space="preserve">figure</t>
  </si>
  <si>
    <t xml:space="preserve">toes</t>
  </si>
  <si>
    <t xml:space="preserve">mark</t>
  </si>
  <si>
    <t xml:space="preserve">snail</t>
  </si>
  <si>
    <t xml:space="preserve">tails</t>
  </si>
  <si>
    <t xml:space="preserve">obliged</t>
  </si>
  <si>
    <t xml:space="preserve">follows</t>
  </si>
  <si>
    <t xml:space="preserve">around</t>
  </si>
  <si>
    <t xml:space="preserve">owl</t>
  </si>
  <si>
    <t xml:space="preserve">panther</t>
  </si>
  <si>
    <t xml:space="preserve">pie</t>
  </si>
  <si>
    <t xml:space="preserve">trial's</t>
  </si>
  <si>
    <t xml:space="preserve">trumpet</t>
  </si>
  <si>
    <t xml:space="preserve">spectacles</t>
  </si>
  <si>
    <t xml:space="preserve">teacup</t>
  </si>
  <si>
    <t xml:space="preserve">wrote</t>
  </si>
  <si>
    <t xml:space="preserve">list</t>
  </si>
  <si>
    <t xml:space="preserve">fit</t>
  </si>
  <si>
    <t xml:space="preserve">conversations</t>
  </si>
  <si>
    <t xml:space="preserve">picking</t>
  </si>
  <si>
    <t xml:space="preserve">afterwards</t>
  </si>
  <si>
    <t xml:space="preserve">occurred</t>
  </si>
  <si>
    <t xml:space="preserve">waistcoat</t>
  </si>
  <si>
    <t xml:space="preserve">started</t>
  </si>
  <si>
    <t xml:space="preserve">hedge</t>
  </si>
  <si>
    <t xml:space="preserve">straight</t>
  </si>
  <si>
    <t xml:space="preserve">dipped</t>
  </si>
  <si>
    <t xml:space="preserve">falling</t>
  </si>
  <si>
    <t xml:space="preserve">plenty</t>
  </si>
  <si>
    <t xml:space="preserve">cupboards</t>
  </si>
  <si>
    <t xml:space="preserve">shelves</t>
  </si>
  <si>
    <t xml:space="preserve">jar</t>
  </si>
  <si>
    <t xml:space="preserve">tumbling</t>
  </si>
  <si>
    <t xml:space="preserve">thousand</t>
  </si>
  <si>
    <t xml:space="preserve">learnt</t>
  </si>
  <si>
    <t xml:space="preserve">showing</t>
  </si>
  <si>
    <t xml:space="preserve">latitude</t>
  </si>
  <si>
    <t xml:space="preserve">longitude</t>
  </si>
  <si>
    <t xml:space="preserve">presently</t>
  </si>
  <si>
    <t xml:space="preserve">dinah'll</t>
  </si>
  <si>
    <t xml:space="preserve">milk</t>
  </si>
  <si>
    <t xml:space="preserve">earnestly</t>
  </si>
  <si>
    <t xml:space="preserve">thump</t>
  </si>
  <si>
    <t xml:space="preserve">wind</t>
  </si>
  <si>
    <t xml:space="preserve">row</t>
  </si>
  <si>
    <t xml:space="preserve">doors</t>
  </si>
  <si>
    <t xml:space="preserve">legged</t>
  </si>
  <si>
    <t xml:space="preserve">locks</t>
  </si>
  <si>
    <t xml:space="preserve">longed</t>
  </si>
  <si>
    <t xml:space="preserve">beds</t>
  </si>
  <si>
    <t xml:space="preserve">flowers</t>
  </si>
  <si>
    <t xml:space="preserve">cool</t>
  </si>
  <si>
    <t xml:space="preserve">fountains</t>
  </si>
  <si>
    <t xml:space="preserve">shutting</t>
  </si>
  <si>
    <t xml:space="preserve">label</t>
  </si>
  <si>
    <t xml:space="preserve">beautifully</t>
  </si>
  <si>
    <t xml:space="preserve">wise</t>
  </si>
  <si>
    <t xml:space="preserve">wild</t>
  </si>
  <si>
    <t xml:space="preserve">beasts</t>
  </si>
  <si>
    <t xml:space="preserve">unpleasant</t>
  </si>
  <si>
    <t xml:space="preserve">friends</t>
  </si>
  <si>
    <t xml:space="preserve">burn</t>
  </si>
  <si>
    <t xml:space="preserve">usually</t>
  </si>
  <si>
    <t xml:space="preserve">sooner</t>
  </si>
  <si>
    <t xml:space="preserve">taste</t>
  </si>
  <si>
    <t xml:space="preserve">mixed</t>
  </si>
  <si>
    <t xml:space="preserve">brightened</t>
  </si>
  <si>
    <t xml:space="preserve">lovely</t>
  </si>
  <si>
    <t xml:space="preserve">crying</t>
  </si>
  <si>
    <t xml:space="preserve">advice</t>
  </si>
  <si>
    <t xml:space="preserve">playing</t>
  </si>
  <si>
    <t xml:space="preserve">curiouser</t>
  </si>
  <si>
    <t xml:space="preserve">forgot</t>
  </si>
  <si>
    <t xml:space="preserve">bye</t>
  </si>
  <si>
    <t xml:space="preserve">sending</t>
  </si>
  <si>
    <t xml:space="preserve">presents</t>
  </si>
  <si>
    <t xml:space="preserve">struck</t>
  </si>
  <si>
    <t xml:space="preserve">ashamed</t>
  </si>
  <si>
    <t xml:space="preserve">trotting</t>
  </si>
  <si>
    <t xml:space="preserve">ringlets</t>
  </si>
  <si>
    <t xml:space="preserve">knows</t>
  </si>
  <si>
    <t xml:space="preserve">six</t>
  </si>
  <si>
    <t xml:space="preserve">paris</t>
  </si>
  <si>
    <t xml:space="preserve">rome</t>
  </si>
  <si>
    <t xml:space="preserve">lap</t>
  </si>
  <si>
    <t xml:space="preserve">neatly</t>
  </si>
  <si>
    <t xml:space="preserve">claws</t>
  </si>
  <si>
    <t xml:space="preserve">smiling</t>
  </si>
  <si>
    <t xml:space="preserve">jaws</t>
  </si>
  <si>
    <t xml:space="preserve">rapidly</t>
  </si>
  <si>
    <t xml:space="preserve">narrow</t>
  </si>
  <si>
    <t xml:space="preserve">declare</t>
  </si>
  <si>
    <t xml:space="preserve">bad</t>
  </si>
  <si>
    <t xml:space="preserve">salt</t>
  </si>
  <si>
    <t xml:space="preserve">railway</t>
  </si>
  <si>
    <t xml:space="preserve">conclusion</t>
  </si>
  <si>
    <t xml:space="preserve">wherever</t>
  </si>
  <si>
    <t xml:space="preserve">splashing</t>
  </si>
  <si>
    <t xml:space="preserve">swimming</t>
  </si>
  <si>
    <t xml:space="preserve">wink</t>
  </si>
  <si>
    <t xml:space="preserve">conqueror</t>
  </si>
  <si>
    <t xml:space="preserve">clear</t>
  </si>
  <si>
    <t xml:space="preserve">ago</t>
  </si>
  <si>
    <t xml:space="preserve">ma</t>
  </si>
  <si>
    <t xml:space="preserve">fright</t>
  </si>
  <si>
    <t xml:space="preserve">feelings</t>
  </si>
  <si>
    <t xml:space="preserve">quiet</t>
  </si>
  <si>
    <t xml:space="preserve">purring</t>
  </si>
  <si>
    <t xml:space="preserve">nicely</t>
  </si>
  <si>
    <t xml:space="preserve">catching</t>
  </si>
  <si>
    <t xml:space="preserve">dog</t>
  </si>
  <si>
    <t xml:space="preserve">brown</t>
  </si>
  <si>
    <t xml:space="preserve">dinner</t>
  </si>
  <si>
    <t xml:space="preserve">belongs</t>
  </si>
  <si>
    <t xml:space="preserve">useful</t>
  </si>
  <si>
    <t xml:space="preserve">sorrowful</t>
  </si>
  <si>
    <t xml:space="preserve">hate</t>
  </si>
  <si>
    <t xml:space="preserve">assembled</t>
  </si>
  <si>
    <t xml:space="preserve">wet</t>
  </si>
  <si>
    <t xml:space="preserve">older</t>
  </si>
  <si>
    <t xml:space="preserve">knowing</t>
  </si>
  <si>
    <t xml:space="preserve">authority</t>
  </si>
  <si>
    <t xml:space="preserve">ring</t>
  </si>
  <si>
    <t xml:space="preserve">whose</t>
  </si>
  <si>
    <t xml:space="preserve">edwin</t>
  </si>
  <si>
    <t xml:space="preserve">morcar</t>
  </si>
  <si>
    <t xml:space="preserve">earls</t>
  </si>
  <si>
    <t xml:space="preserve">mercia</t>
  </si>
  <si>
    <t xml:space="preserve">northumbria</t>
  </si>
  <si>
    <t xml:space="preserve">ugh</t>
  </si>
  <si>
    <t xml:space="preserve">proceed</t>
  </si>
  <si>
    <t xml:space="preserve">archbishop</t>
  </si>
  <si>
    <t xml:space="preserve">advisable</t>
  </si>
  <si>
    <t xml:space="preserve">hurriedly</t>
  </si>
  <si>
    <t xml:space="preserve">meet</t>
  </si>
  <si>
    <t xml:space="preserve">offer</t>
  </si>
  <si>
    <t xml:space="preserve">smile</t>
  </si>
  <si>
    <t xml:space="preserve">easy</t>
  </si>
  <si>
    <t xml:space="preserve">hour</t>
  </si>
  <si>
    <t xml:space="preserve">panting</t>
  </si>
  <si>
    <t xml:space="preserve">won</t>
  </si>
  <si>
    <t xml:space="preserve">forehead</t>
  </si>
  <si>
    <t xml:space="preserve">position</t>
  </si>
  <si>
    <t xml:space="preserve">comfits</t>
  </si>
  <si>
    <t xml:space="preserve">luckily</t>
  </si>
  <si>
    <t xml:space="preserve">absurd</t>
  </si>
  <si>
    <t xml:space="preserve">caused</t>
  </si>
  <si>
    <t xml:space="preserve">law</t>
  </si>
  <si>
    <t xml:space="preserve">wasting</t>
  </si>
  <si>
    <t xml:space="preserve">humbly</t>
  </si>
  <si>
    <t xml:space="preserve">bend</t>
  </si>
  <si>
    <t xml:space="preserve">knot</t>
  </si>
  <si>
    <t xml:space="preserve">she'd</t>
  </si>
  <si>
    <t xml:space="preserve">bird</t>
  </si>
  <si>
    <t xml:space="preserve">sensation</t>
  </si>
  <si>
    <t xml:space="preserve">throat</t>
  </si>
  <si>
    <t xml:space="preserve">lonely</t>
  </si>
  <si>
    <t xml:space="preserve">footsteps</t>
  </si>
  <si>
    <t xml:space="preserve">ferrets</t>
  </si>
  <si>
    <t xml:space="preserve">nowhere</t>
  </si>
  <si>
    <t xml:space="preserve">quick</t>
  </si>
  <si>
    <t xml:space="preserve">messages</t>
  </si>
  <si>
    <t xml:space="preserve">directly</t>
  </si>
  <si>
    <t xml:space="preserve">ordering</t>
  </si>
  <si>
    <t xml:space="preserve">drunk</t>
  </si>
  <si>
    <t xml:space="preserve">stoop</t>
  </si>
  <si>
    <t xml:space="preserve">curled</t>
  </si>
  <si>
    <t xml:space="preserve">unhappy</t>
  </si>
  <si>
    <t xml:space="preserve">fancied</t>
  </si>
  <si>
    <t xml:space="preserve">woman</t>
  </si>
  <si>
    <t xml:space="preserve">books</t>
  </si>
  <si>
    <t xml:space="preserve">trembled</t>
  </si>
  <si>
    <t xml:space="preserve">proved</t>
  </si>
  <si>
    <t xml:space="preserve">snatch</t>
  </si>
  <si>
    <t xml:space="preserve">concluded</t>
  </si>
  <si>
    <t xml:space="preserve">cucumber</t>
  </si>
  <si>
    <t xml:space="preserve">apples</t>
  </si>
  <si>
    <t xml:space="preserve">goose</t>
  </si>
  <si>
    <t xml:space="preserve">where's</t>
  </si>
  <si>
    <t xml:space="preserve">bear</t>
  </si>
  <si>
    <t xml:space="preserve">who's</t>
  </si>
  <si>
    <t xml:space="preserve">feeble</t>
  </si>
  <si>
    <t xml:space="preserve">squeaking</t>
  </si>
  <si>
    <t xml:space="preserve">comes</t>
  </si>
  <si>
    <t xml:space="preserve">barrowful</t>
  </si>
  <si>
    <t xml:space="preserve">shower</t>
  </si>
  <si>
    <t xml:space="preserve">pebbles</t>
  </si>
  <si>
    <t xml:space="preserve">rattling</t>
  </si>
  <si>
    <t xml:space="preserve">hit</t>
  </si>
  <si>
    <t xml:space="preserve">delighted</t>
  </si>
  <si>
    <t xml:space="preserve">giving</t>
  </si>
  <si>
    <t xml:space="preserve">rush</t>
  </si>
  <si>
    <t xml:space="preserve">safe</t>
  </si>
  <si>
    <t xml:space="preserve">wandered</t>
  </si>
  <si>
    <t xml:space="preserve">excellent</t>
  </si>
  <si>
    <t xml:space="preserve">smallest</t>
  </si>
  <si>
    <t xml:space="preserve">bark</t>
  </si>
  <si>
    <t xml:space="preserve">stretching</t>
  </si>
  <si>
    <t xml:space="preserve">coaxing</t>
  </si>
  <si>
    <t xml:space="preserve">thistle</t>
  </si>
  <si>
    <t xml:space="preserve">stretched</t>
  </si>
  <si>
    <t xml:space="preserve">tiptoe</t>
  </si>
  <si>
    <t xml:space="preserve">smoking</t>
  </si>
  <si>
    <t xml:space="preserve">addressed</t>
  </si>
  <si>
    <t xml:space="preserve">encouraging</t>
  </si>
  <si>
    <t xml:space="preserve">contemptuously</t>
  </si>
  <si>
    <t xml:space="preserve">anger</t>
  </si>
  <si>
    <t xml:space="preserve">unfolded</t>
  </si>
  <si>
    <t xml:space="preserve">busy</t>
  </si>
  <si>
    <t xml:space="preserve">somersault</t>
  </si>
  <si>
    <t xml:space="preserve">sell</t>
  </si>
  <si>
    <t xml:space="preserve">weak</t>
  </si>
  <si>
    <t xml:space="preserve">lasted</t>
  </si>
  <si>
    <t xml:space="preserve">eel</t>
  </si>
  <si>
    <t xml:space="preserve">clever</t>
  </si>
  <si>
    <t xml:space="preserve">changing</t>
  </si>
  <si>
    <t xml:space="preserve">wretched</t>
  </si>
  <si>
    <t xml:space="preserve">patiently</t>
  </si>
  <si>
    <t xml:space="preserve">chose</t>
  </si>
  <si>
    <t xml:space="preserve">yawned</t>
  </si>
  <si>
    <t xml:space="preserve">merely</t>
  </si>
  <si>
    <t xml:space="preserve">taller</t>
  </si>
  <si>
    <t xml:space="preserve">shorter</t>
  </si>
  <si>
    <t xml:space="preserve">difficult</t>
  </si>
  <si>
    <t xml:space="preserve">broke</t>
  </si>
  <si>
    <t xml:space="preserve">nibbled</t>
  </si>
  <si>
    <t xml:space="preserve">violent</t>
  </si>
  <si>
    <t xml:space="preserve">blow</t>
  </si>
  <si>
    <t xml:space="preserve">lefthand</t>
  </si>
  <si>
    <t xml:space="preserve">alarm</t>
  </si>
  <si>
    <t xml:space="preserve">follow</t>
  </si>
  <si>
    <t xml:space="preserve">distant</t>
  </si>
  <si>
    <t xml:space="preserve">wandering</t>
  </si>
  <si>
    <t xml:space="preserve">beating</t>
  </si>
  <si>
    <t xml:space="preserve">roots</t>
  </si>
  <si>
    <t xml:space="preserve">doubtfully</t>
  </si>
  <si>
    <t xml:space="preserve">changes</t>
  </si>
  <si>
    <t xml:space="preserve">telling</t>
  </si>
  <si>
    <t xml:space="preserve">matters</t>
  </si>
  <si>
    <t xml:space="preserve">entangled</t>
  </si>
  <si>
    <t xml:space="preserve">branches</t>
  </si>
  <si>
    <t xml:space="preserve">invitation</t>
  </si>
  <si>
    <t xml:space="preserve">laughed</t>
  </si>
  <si>
    <t xml:space="preserve">secondly</t>
  </si>
  <si>
    <t xml:space="preserve">inside</t>
  </si>
  <si>
    <t xml:space="preserve">extraordinary</t>
  </si>
  <si>
    <t xml:space="preserve">within</t>
  </si>
  <si>
    <t xml:space="preserve">constant</t>
  </si>
  <si>
    <t xml:space="preserve">maybe</t>
  </si>
  <si>
    <t xml:space="preserve">dreadful</t>
  </si>
  <si>
    <t xml:space="preserve">muttered</t>
  </si>
  <si>
    <t xml:space="preserve">drive</t>
  </si>
  <si>
    <t xml:space="preserve">leaning</t>
  </si>
  <si>
    <t xml:space="preserve">stirring</t>
  </si>
  <si>
    <t xml:space="preserve">cauldron</t>
  </si>
  <si>
    <t xml:space="preserve">moment's</t>
  </si>
  <si>
    <t xml:space="preserve">pause</t>
  </si>
  <si>
    <t xml:space="preserve">sneeze</t>
  </si>
  <si>
    <t xml:space="preserve">introduce</t>
  </si>
  <si>
    <t xml:space="preserve">throwing</t>
  </si>
  <si>
    <t xml:space="preserve">plates</t>
  </si>
  <si>
    <t xml:space="preserve">dishes</t>
  </si>
  <si>
    <t xml:space="preserve">already</t>
  </si>
  <si>
    <t xml:space="preserve">takes</t>
  </si>
  <si>
    <t xml:space="preserve">hint</t>
  </si>
  <si>
    <t xml:space="preserve">singing</t>
  </si>
  <si>
    <t xml:space="preserve">line</t>
  </si>
  <si>
    <t xml:space="preserve">sneezes</t>
  </si>
  <si>
    <t xml:space="preserve">sang</t>
  </si>
  <si>
    <t xml:space="preserve">thoroughly</t>
  </si>
  <si>
    <t xml:space="preserve">threw</t>
  </si>
  <si>
    <t xml:space="preserve">missed</t>
  </si>
  <si>
    <t xml:space="preserve">twist</t>
  </si>
  <si>
    <t xml:space="preserve">also</t>
  </si>
  <si>
    <t xml:space="preserve">extremely</t>
  </si>
  <si>
    <t xml:space="preserve">neither</t>
  </si>
  <si>
    <t xml:space="preserve">ugly</t>
  </si>
  <si>
    <t xml:space="preserve">startled</t>
  </si>
  <si>
    <t xml:space="preserve">explanation</t>
  </si>
  <si>
    <t xml:space="preserve">denied</t>
  </si>
  <si>
    <t xml:space="preserve">we're</t>
  </si>
  <si>
    <t xml:space="preserve">invited</t>
  </si>
  <si>
    <t xml:space="preserve">became</t>
  </si>
  <si>
    <t xml:space="preserve">appear</t>
  </si>
  <si>
    <t xml:space="preserve">raving</t>
  </si>
  <si>
    <t xml:space="preserve">giddy</t>
  </si>
  <si>
    <t xml:space="preserve">ending</t>
  </si>
  <si>
    <t xml:space="preserve">raised</t>
  </si>
  <si>
    <t xml:space="preserve">front</t>
  </si>
  <si>
    <t xml:space="preserve">using</t>
  </si>
  <si>
    <t xml:space="preserve">cushion</t>
  </si>
  <si>
    <t xml:space="preserve">resting</t>
  </si>
  <si>
    <t xml:space="preserve">wine</t>
  </si>
  <si>
    <t xml:space="preserve">laid</t>
  </si>
  <si>
    <t xml:space="preserve">wants</t>
  </si>
  <si>
    <t xml:space="preserve">personal</t>
  </si>
  <si>
    <t xml:space="preserve">rude</t>
  </si>
  <si>
    <t xml:space="preserve">wide</t>
  </si>
  <si>
    <t xml:space="preserve">riddles</t>
  </si>
  <si>
    <t xml:space="preserve">break</t>
  </si>
  <si>
    <t xml:space="preserve">month</t>
  </si>
  <si>
    <t xml:space="preserve">uneasily</t>
  </si>
  <si>
    <t xml:space="preserve">meekly</t>
  </si>
  <si>
    <t xml:space="preserve">cup</t>
  </si>
  <si>
    <t xml:space="preserve">tells</t>
  </si>
  <si>
    <t xml:space="preserve">year</t>
  </si>
  <si>
    <t xml:space="preserve">clock</t>
  </si>
  <si>
    <t xml:space="preserve">spoon</t>
  </si>
  <si>
    <t xml:space="preserve">concert</t>
  </si>
  <si>
    <t xml:space="preserve">pinch</t>
  </si>
  <si>
    <t xml:space="preserve">we've</t>
  </si>
  <si>
    <t xml:space="preserve">wash</t>
  </si>
  <si>
    <t xml:space="preserve">yawning</t>
  </si>
  <si>
    <t xml:space="preserve">wake</t>
  </si>
  <si>
    <t xml:space="preserve">pinched</t>
  </si>
  <si>
    <t xml:space="preserve">sisters</t>
  </si>
  <si>
    <t xml:space="preserve">names</t>
  </si>
  <si>
    <t xml:space="preserve">ill</t>
  </si>
  <si>
    <t xml:space="preserve">living</t>
  </si>
  <si>
    <t xml:space="preserve">triumphantly</t>
  </si>
  <si>
    <t xml:space="preserve">sh</t>
  </si>
  <si>
    <t xml:space="preserve">sulkily</t>
  </si>
  <si>
    <t xml:space="preserve">learning</t>
  </si>
  <si>
    <t xml:space="preserve">interrupting</t>
  </si>
  <si>
    <t xml:space="preserve">rubbing</t>
  </si>
  <si>
    <t xml:space="preserve">manner</t>
  </si>
  <si>
    <t xml:space="preserve">closed</t>
  </si>
  <si>
    <t xml:space="preserve">everything's</t>
  </si>
  <si>
    <t xml:space="preserve">flower</t>
  </si>
  <si>
    <t xml:space="preserve">painting</t>
  </si>
  <si>
    <t xml:space="preserve">flat</t>
  </si>
  <si>
    <t xml:space="preserve">carrying</t>
  </si>
  <si>
    <t xml:space="preserve">courtiers</t>
  </si>
  <si>
    <t xml:space="preserve">ornamented</t>
  </si>
  <si>
    <t xml:space="preserve">royal</t>
  </si>
  <si>
    <t xml:space="preserve">mostly</t>
  </si>
  <si>
    <t xml:space="preserve">king's</t>
  </si>
  <si>
    <t xml:space="preserve">crimson</t>
  </si>
  <si>
    <t xml:space="preserve">doubtful</t>
  </si>
  <si>
    <t xml:space="preserve">lie</t>
  </si>
  <si>
    <t xml:space="preserve">smiled</t>
  </si>
  <si>
    <t xml:space="preserve">fine</t>
  </si>
  <si>
    <t xml:space="preserve">scream</t>
  </si>
  <si>
    <t xml:space="preserve">places</t>
  </si>
  <si>
    <t xml:space="preserve">flamingoes</t>
  </si>
  <si>
    <t xml:space="preserve">body</t>
  </si>
  <si>
    <t xml:space="preserve">laughing</t>
  </si>
  <si>
    <t xml:space="preserve">unrolled</t>
  </si>
  <si>
    <t xml:space="preserve">quarrelling</t>
  </si>
  <si>
    <t xml:space="preserve">stamping</t>
  </si>
  <si>
    <t xml:space="preserve">shouting</t>
  </si>
  <si>
    <t xml:space="preserve">dispute</t>
  </si>
  <si>
    <t xml:space="preserve">cat's</t>
  </si>
  <si>
    <t xml:space="preserve">removed</t>
  </si>
  <si>
    <t xml:space="preserve">fight</t>
  </si>
  <si>
    <t xml:space="preserve">collected</t>
  </si>
  <si>
    <t xml:space="preserve">unless</t>
  </si>
  <si>
    <t xml:space="preserve">entirely</t>
  </si>
  <si>
    <t xml:space="preserve">disappeared</t>
  </si>
  <si>
    <t xml:space="preserve">wildly</t>
  </si>
  <si>
    <t xml:space="preserve">turtle's</t>
  </si>
  <si>
    <t xml:space="preserve">tempered</t>
  </si>
  <si>
    <t xml:space="preserve">sugar</t>
  </si>
  <si>
    <t xml:space="preserve">forget</t>
  </si>
  <si>
    <t xml:space="preserve">hasn't</t>
  </si>
  <si>
    <t xml:space="preserve">tut</t>
  </si>
  <si>
    <t xml:space="preserve">keeping</t>
  </si>
  <si>
    <t xml:space="preserve">experiment</t>
  </si>
  <si>
    <t xml:space="preserve">bite</t>
  </si>
  <si>
    <t xml:space="preserve">agree</t>
  </si>
  <si>
    <t xml:space="preserve">imagine</t>
  </si>
  <si>
    <t xml:space="preserve">choice</t>
  </si>
  <si>
    <t xml:space="preserve">custody</t>
  </si>
  <si>
    <t xml:space="preserve">executions</t>
  </si>
  <si>
    <t xml:space="preserve">sun</t>
  </si>
  <si>
    <t xml:space="preserve">watched</t>
  </si>
  <si>
    <t xml:space="preserve">heart</t>
  </si>
  <si>
    <t xml:space="preserve">sorrow</t>
  </si>
  <si>
    <t xml:space="preserve">heavy</t>
  </si>
  <si>
    <t xml:space="preserve">proud</t>
  </si>
  <si>
    <t xml:space="preserve">relief</t>
  </si>
  <si>
    <t xml:space="preserve">regular</t>
  </si>
  <si>
    <t xml:space="preserve">uglification</t>
  </si>
  <si>
    <t xml:space="preserve">mystery</t>
  </si>
  <si>
    <t xml:space="preserve">recovered</t>
  </si>
  <si>
    <t xml:space="preserve">delightful</t>
  </si>
  <si>
    <t xml:space="preserve">turtles</t>
  </si>
  <si>
    <t xml:space="preserve">dancing</t>
  </si>
  <si>
    <t xml:space="preserve">treading</t>
  </si>
  <si>
    <t xml:space="preserve">kindly</t>
  </si>
  <si>
    <t xml:space="preserve">dinn</t>
  </si>
  <si>
    <t xml:space="preserve">thoughts</t>
  </si>
  <si>
    <t xml:space="preserve">part</t>
  </si>
  <si>
    <t xml:space="preserve">editions</t>
  </si>
  <si>
    <t xml:space="preserve">tones</t>
  </si>
  <si>
    <t xml:space="preserve">persisted</t>
  </si>
  <si>
    <t xml:space="preserve">cares</t>
  </si>
  <si>
    <t xml:space="preserve">pennyworth</t>
  </si>
  <si>
    <t xml:space="preserve">stole</t>
  </si>
  <si>
    <t xml:space="preserve">scroll</t>
  </si>
  <si>
    <t xml:space="preserve">parchment</t>
  </si>
  <si>
    <t xml:space="preserve">wig</t>
  </si>
  <si>
    <t xml:space="preserve">pencil</t>
  </si>
  <si>
    <t xml:space="preserve">quickly</t>
  </si>
  <si>
    <t xml:space="preserve">blew</t>
  </si>
  <si>
    <t xml:space="preserve">blasts</t>
  </si>
  <si>
    <t xml:space="preserve">summer</t>
  </si>
  <si>
    <t xml:space="preserve">sent</t>
  </si>
  <si>
    <t xml:space="preserve">fashion</t>
  </si>
  <si>
    <t xml:space="preserve">singers</t>
  </si>
  <si>
    <t xml:space="preserve">deny</t>
  </si>
  <si>
    <t xml:space="preserve">miserable</t>
  </si>
  <si>
    <t xml:space="preserve">examine</t>
  </si>
  <si>
    <t xml:space="preserve">undertone</t>
  </si>
  <si>
    <t xml:space="preserve">goldfish</t>
  </si>
  <si>
    <t xml:space="preserve">accident</t>
  </si>
  <si>
    <t xml:space="preserve">note</t>
  </si>
  <si>
    <t xml:space="preserve">mile</t>
  </si>
  <si>
    <t xml:space="preserve">directed</t>
  </si>
  <si>
    <t xml:space="preserve">signed</t>
  </si>
  <si>
    <t xml:space="preserve">proves</t>
  </si>
  <si>
    <t xml:space="preserve">returned</t>
  </si>
  <si>
    <t xml:space="preserve">atom</t>
  </si>
  <si>
    <t xml:space="preserve">wonderful</t>
  </si>
  <si>
    <t xml:space="preserve">teacups</t>
  </si>
  <si>
    <t xml:space="preserve">wonderland</t>
  </si>
  <si>
    <t xml:space="preserve">daisies</t>
  </si>
  <si>
    <t xml:space="preserve">pink</t>
  </si>
  <si>
    <t xml:space="preserve">wondered</t>
  </si>
  <si>
    <t xml:space="preserve">actually</t>
  </si>
  <si>
    <t xml:space="preserve">flashed</t>
  </si>
  <si>
    <t xml:space="preserve">burning</t>
  </si>
  <si>
    <t xml:space="preserve">field</t>
  </si>
  <si>
    <t xml:space="preserve">fortunately</t>
  </si>
  <si>
    <t xml:space="preserve">pop</t>
  </si>
  <si>
    <t xml:space="preserve">tunnel</t>
  </si>
  <si>
    <t xml:space="preserve">stopping</t>
  </si>
  <si>
    <t xml:space="preserve">maps</t>
  </si>
  <si>
    <t xml:space="preserve">hung</t>
  </si>
  <si>
    <t xml:space="preserve">pegs</t>
  </si>
  <si>
    <t xml:space="preserve">labelled</t>
  </si>
  <si>
    <t xml:space="preserve">orange</t>
  </si>
  <si>
    <t xml:space="preserve">marmalade</t>
  </si>
  <si>
    <t xml:space="preserve">disappointment</t>
  </si>
  <si>
    <t xml:space="preserve">empty</t>
  </si>
  <si>
    <t xml:space="preserve">drop</t>
  </si>
  <si>
    <t xml:space="preserve">killing</t>
  </si>
  <si>
    <t xml:space="preserve">brave</t>
  </si>
  <si>
    <t xml:space="preserve">centre</t>
  </si>
  <si>
    <t xml:space="preserve">schoolroom</t>
  </si>
  <si>
    <t xml:space="preserve">practice</t>
  </si>
  <si>
    <t xml:space="preserve">downward</t>
  </si>
  <si>
    <t xml:space="preserve">antipathies</t>
  </si>
  <si>
    <t xml:space="preserve">country</t>
  </si>
  <si>
    <t xml:space="preserve">ma'am</t>
  </si>
  <si>
    <t xml:space="preserve">zealand</t>
  </si>
  <si>
    <t xml:space="preserve">australia</t>
  </si>
  <si>
    <t xml:space="preserve">curtsey</t>
  </si>
  <si>
    <t xml:space="preserve">curtseying</t>
  </si>
  <si>
    <t xml:space="preserve">ignorant</t>
  </si>
  <si>
    <t xml:space="preserve">saucer</t>
  </si>
  <si>
    <t xml:space="preserve">dreamy</t>
  </si>
  <si>
    <t xml:space="preserve">dozing</t>
  </si>
  <si>
    <t xml:space="preserve">truth</t>
  </si>
  <si>
    <t xml:space="preserve">heap</t>
  </si>
  <si>
    <t xml:space="preserve">sticks</t>
  </si>
  <si>
    <t xml:space="preserve">overhead</t>
  </si>
  <si>
    <t xml:space="preserve">hurrying</t>
  </si>
  <si>
    <t xml:space="preserve">lit</t>
  </si>
  <si>
    <t xml:space="preserve">lamps</t>
  </si>
  <si>
    <t xml:space="preserve">locked</t>
  </si>
  <si>
    <t xml:space="preserve">solid</t>
  </si>
  <si>
    <t xml:space="preserve">belong</t>
  </si>
  <si>
    <t xml:space="preserve">curtain</t>
  </si>
  <si>
    <t xml:space="preserve">fifteen</t>
  </si>
  <si>
    <t xml:space="preserve">lock</t>
  </si>
  <si>
    <t xml:space="preserve">fitted</t>
  </si>
  <si>
    <t xml:space="preserve">rat</t>
  </si>
  <si>
    <t xml:space="preserve">knelt</t>
  </si>
  <si>
    <t xml:space="preserve">loveliest</t>
  </si>
  <si>
    <t xml:space="preserve">wander</t>
  </si>
  <si>
    <t xml:space="preserve">doorway</t>
  </si>
  <si>
    <t xml:space="preserve">lately</t>
  </si>
  <si>
    <t xml:space="preserve">telescopes</t>
  </si>
  <si>
    <t xml:space="preserve">printed</t>
  </si>
  <si>
    <t xml:space="preserve">letters</t>
  </si>
  <si>
    <t xml:space="preserve">histories</t>
  </si>
  <si>
    <t xml:space="preserve">burnt</t>
  </si>
  <si>
    <t xml:space="preserve">eaten</t>
  </si>
  <si>
    <t xml:space="preserve">poker</t>
  </si>
  <si>
    <t xml:space="preserve">bleeds</t>
  </si>
  <si>
    <t xml:space="preserve">disagree</t>
  </si>
  <si>
    <t xml:space="preserve">flavour</t>
  </si>
  <si>
    <t xml:space="preserve">cherry</t>
  </si>
  <si>
    <t xml:space="preserve">tart</t>
  </si>
  <si>
    <t xml:space="preserve">custard</t>
  </si>
  <si>
    <t xml:space="preserve">pine</t>
  </si>
  <si>
    <t xml:space="preserve">apple</t>
  </si>
  <si>
    <t xml:space="preserve">roast</t>
  </si>
  <si>
    <t xml:space="preserve">turkey</t>
  </si>
  <si>
    <t xml:space="preserve">toffee</t>
  </si>
  <si>
    <t xml:space="preserve">buttered</t>
  </si>
  <si>
    <t xml:space="preserve">toast</t>
  </si>
  <si>
    <t xml:space="preserve">shrink</t>
  </si>
  <si>
    <t xml:space="preserve">flame</t>
  </si>
  <si>
    <t xml:space="preserve">blown</t>
  </si>
  <si>
    <t xml:space="preserve">plainly</t>
  </si>
  <si>
    <t xml:space="preserve">climb</t>
  </si>
  <si>
    <t xml:space="preserve">slippery</t>
  </si>
  <si>
    <t xml:space="preserve">advise</t>
  </si>
  <si>
    <t xml:space="preserve">seldom</t>
  </si>
  <si>
    <t xml:space="preserve">scolded</t>
  </si>
  <si>
    <t xml:space="preserve">cheated</t>
  </si>
  <si>
    <t xml:space="preserve">pretending</t>
  </si>
  <si>
    <t xml:space="preserve">pretend</t>
  </si>
  <si>
    <t xml:space="preserve">respectable</t>
  </si>
  <si>
    <t xml:space="preserve">currants</t>
  </si>
  <si>
    <t xml:space="preserve">creep</t>
  </si>
  <si>
    <t xml:space="preserve">ate</t>
  </si>
  <si>
    <t xml:space="preserve">eats</t>
  </si>
  <si>
    <t xml:space="preserve">common</t>
  </si>
  <si>
    <t xml:space="preserve">ii</t>
  </si>
  <si>
    <t xml:space="preserve">largest</t>
  </si>
  <si>
    <t xml:space="preserve">stockings</t>
  </si>
  <si>
    <t xml:space="preserve">able</t>
  </si>
  <si>
    <t xml:space="preserve">christmas</t>
  </si>
  <si>
    <t xml:space="preserve">planning</t>
  </si>
  <si>
    <t xml:space="preserve">carrier</t>
  </si>
  <si>
    <t xml:space="preserve">one's</t>
  </si>
  <si>
    <t xml:space="preserve">odd</t>
  </si>
  <si>
    <t xml:space="preserve">esq</t>
  </si>
  <si>
    <t xml:space="preserve">hearthrug</t>
  </si>
  <si>
    <t xml:space="preserve">fender</t>
  </si>
  <si>
    <t xml:space="preserve">hopeless</t>
  </si>
  <si>
    <t xml:space="preserve">shedding</t>
  </si>
  <si>
    <t xml:space="preserve">gallons</t>
  </si>
  <si>
    <t xml:space="preserve">reaching</t>
  </si>
  <si>
    <t xml:space="preserve">dried</t>
  </si>
  <si>
    <t xml:space="preserve">returning</t>
  </si>
  <si>
    <t xml:space="preserve">splendidly</t>
  </si>
  <si>
    <t xml:space="preserve">dressed</t>
  </si>
  <si>
    <t xml:space="preserve">desperate</t>
  </si>
  <si>
    <t xml:space="preserve">skurried</t>
  </si>
  <si>
    <t xml:space="preserve">darkness</t>
  </si>
  <si>
    <t xml:space="preserve">fanning</t>
  </si>
  <si>
    <t xml:space="preserve">puzzle</t>
  </si>
  <si>
    <t xml:space="preserve">ada</t>
  </si>
  <si>
    <t xml:space="preserve">thirteen</t>
  </si>
  <si>
    <t xml:space="preserve">multiplication</t>
  </si>
  <si>
    <t xml:space="preserve">signify</t>
  </si>
  <si>
    <t xml:space="preserve">geography</t>
  </si>
  <si>
    <t xml:space="preserve">london</t>
  </si>
  <si>
    <t xml:space="preserve">crocodile</t>
  </si>
  <si>
    <t xml:space="preserve">improve</t>
  </si>
  <si>
    <t xml:space="preserve">shining</t>
  </si>
  <si>
    <t xml:space="preserve">pour</t>
  </si>
  <si>
    <t xml:space="preserve">waters</t>
  </si>
  <si>
    <t xml:space="preserve">nile</t>
  </si>
  <si>
    <t xml:space="preserve">scale</t>
  </si>
  <si>
    <t xml:space="preserve">cheerfully</t>
  </si>
  <si>
    <t xml:space="preserve">welcome</t>
  </si>
  <si>
    <t xml:space="preserve">fishes</t>
  </si>
  <si>
    <t xml:space="preserve">poky</t>
  </si>
  <si>
    <t xml:space="preserve">toys</t>
  </si>
  <si>
    <t xml:space="preserve">burst</t>
  </si>
  <si>
    <t xml:space="preserve">measure</t>
  </si>
  <si>
    <t xml:space="preserve">avoid</t>
  </si>
  <si>
    <t xml:space="preserve">existence</t>
  </si>
  <si>
    <t xml:space="preserve">speed</t>
  </si>
  <si>
    <t xml:space="preserve">splash</t>
  </si>
  <si>
    <t xml:space="preserve">somehow</t>
  </si>
  <si>
    <t xml:space="preserve">seaside</t>
  </si>
  <si>
    <t xml:space="preserve">coast</t>
  </si>
  <si>
    <t xml:space="preserve">bathing</t>
  </si>
  <si>
    <t xml:space="preserve">machines</t>
  </si>
  <si>
    <t xml:space="preserve">sand</t>
  </si>
  <si>
    <t xml:space="preserve">wooden</t>
  </si>
  <si>
    <t xml:space="preserve">spades</t>
  </si>
  <si>
    <t xml:space="preserve">lodging</t>
  </si>
  <si>
    <t xml:space="preserve">houses</t>
  </si>
  <si>
    <t xml:space="preserve">station</t>
  </si>
  <si>
    <t xml:space="preserve">wept</t>
  </si>
  <si>
    <t xml:space="preserve">punished</t>
  </si>
  <si>
    <t xml:space="preserve">drowned</t>
  </si>
  <si>
    <t xml:space="preserve">walrus</t>
  </si>
  <si>
    <t xml:space="preserve">hippopotamus</t>
  </si>
  <si>
    <t xml:space="preserve">harm</t>
  </si>
  <si>
    <t xml:space="preserve">brother's</t>
  </si>
  <si>
    <t xml:space="preserve">latin</t>
  </si>
  <si>
    <t xml:space="preserve">grammar</t>
  </si>
  <si>
    <t xml:space="preserve">inquisitively</t>
  </si>
  <si>
    <t xml:space="preserve">daresay</t>
  </si>
  <si>
    <t xml:space="preserve">ou</t>
  </si>
  <si>
    <t xml:space="preserve">est</t>
  </si>
  <si>
    <t xml:space="preserve">chatte</t>
  </si>
  <si>
    <t xml:space="preserve">leap</t>
  </si>
  <si>
    <t xml:space="preserve">quiver</t>
  </si>
  <si>
    <t xml:space="preserve">animal's</t>
  </si>
  <si>
    <t xml:space="preserve">passionate</t>
  </si>
  <si>
    <t xml:space="preserve">soothing</t>
  </si>
  <si>
    <t xml:space="preserve">lazily</t>
  </si>
  <si>
    <t xml:space="preserve">sits</t>
  </si>
  <si>
    <t xml:space="preserve">licking</t>
  </si>
  <si>
    <t xml:space="preserve">soft</t>
  </si>
  <si>
    <t xml:space="preserve">bristling</t>
  </si>
  <si>
    <t xml:space="preserve">family</t>
  </si>
  <si>
    <t xml:space="preserve">hated</t>
  </si>
  <si>
    <t xml:space="preserve">nasty</t>
  </si>
  <si>
    <t xml:space="preserve">vulgar</t>
  </si>
  <si>
    <t xml:space="preserve">eyed</t>
  </si>
  <si>
    <t xml:space="preserve">terrier</t>
  </si>
  <si>
    <t xml:space="preserve">curly</t>
  </si>
  <si>
    <t xml:space="preserve">farmer</t>
  </si>
  <si>
    <t xml:space="preserve">hundred</t>
  </si>
  <si>
    <t xml:space="preserve">pounds</t>
  </si>
  <si>
    <t xml:space="preserve">kills</t>
  </si>
  <si>
    <t xml:space="preserve">rats</t>
  </si>
  <si>
    <t xml:space="preserve">commotion</t>
  </si>
  <si>
    <t xml:space="preserve">softly</t>
  </si>
  <si>
    <t xml:space="preserve">iii</t>
  </si>
  <si>
    <t xml:space="preserve">draggled</t>
  </si>
  <si>
    <t xml:space="preserve">feathers</t>
  </si>
  <si>
    <t xml:space="preserve">clinging</t>
  </si>
  <si>
    <t xml:space="preserve">dripping</t>
  </si>
  <si>
    <t xml:space="preserve">consultation</t>
  </si>
  <si>
    <t xml:space="preserve">familiarly</t>
  </si>
  <si>
    <t xml:space="preserve">known</t>
  </si>
  <si>
    <t xml:space="preserve">positively</t>
  </si>
  <si>
    <t xml:space="preserve">refused</t>
  </si>
  <si>
    <t xml:space="preserve">fixed</t>
  </si>
  <si>
    <t xml:space="preserve">cold</t>
  </si>
  <si>
    <t xml:space="preserve">ahem</t>
  </si>
  <si>
    <t xml:space="preserve">driest</t>
  </si>
  <si>
    <t xml:space="preserve">favoured</t>
  </si>
  <si>
    <t xml:space="preserve">pope</t>
  </si>
  <si>
    <t xml:space="preserve">submitted</t>
  </si>
  <si>
    <t xml:space="preserve">leaders</t>
  </si>
  <si>
    <t xml:space="preserve">accustomed</t>
  </si>
  <si>
    <t xml:space="preserve">usurpation</t>
  </si>
  <si>
    <t xml:space="preserve">conquest</t>
  </si>
  <si>
    <t xml:space="preserve">shiver</t>
  </si>
  <si>
    <t xml:space="preserve">declared</t>
  </si>
  <si>
    <t xml:space="preserve">stigand</t>
  </si>
  <si>
    <t xml:space="preserve">patriotic</t>
  </si>
  <si>
    <t xml:space="preserve">canterbury</t>
  </si>
  <si>
    <t xml:space="preserve">crossly</t>
  </si>
  <si>
    <t xml:space="preserve">worm</t>
  </si>
  <si>
    <t xml:space="preserve">edgar</t>
  </si>
  <si>
    <t xml:space="preserve">atheling</t>
  </si>
  <si>
    <t xml:space="preserve">william's</t>
  </si>
  <si>
    <t xml:space="preserve">conduct</t>
  </si>
  <si>
    <t xml:space="preserve">moderate</t>
  </si>
  <si>
    <t xml:space="preserve">insolence</t>
  </si>
  <si>
    <t xml:space="preserve">normans</t>
  </si>
  <si>
    <t xml:space="preserve">rising</t>
  </si>
  <si>
    <t xml:space="preserve">meeting</t>
  </si>
  <si>
    <t xml:space="preserve">adjourn</t>
  </si>
  <si>
    <t xml:space="preserve">immediate</t>
  </si>
  <si>
    <t xml:space="preserve">adoption</t>
  </si>
  <si>
    <t xml:space="preserve">energetic</t>
  </si>
  <si>
    <t xml:space="preserve">remedies</t>
  </si>
  <si>
    <t xml:space="preserve">bent</t>
  </si>
  <si>
    <t xml:space="preserve">hide</t>
  </si>
  <si>
    <t xml:space="preserve">tittered</t>
  </si>
  <si>
    <t xml:space="preserve">audibly</t>
  </si>
  <si>
    <t xml:space="preserve">paused</t>
  </si>
  <si>
    <t xml:space="preserve">inclined</t>
  </si>
  <si>
    <t xml:space="preserve">winter</t>
  </si>
  <si>
    <t xml:space="preserve">circle</t>
  </si>
  <si>
    <t xml:space="preserve">exact</t>
  </si>
  <si>
    <t xml:space="preserve">shape</t>
  </si>
  <si>
    <t xml:space="preserve">placed</t>
  </si>
  <si>
    <t xml:space="preserve">shakespeare</t>
  </si>
  <si>
    <t xml:space="preserve">calling</t>
  </si>
  <si>
    <t xml:space="preserve">despair</t>
  </si>
  <si>
    <t xml:space="preserve">pulled</t>
  </si>
  <si>
    <t xml:space="preserve">prize</t>
  </si>
  <si>
    <t xml:space="preserve">presented</t>
  </si>
  <si>
    <t xml:space="preserve">acceptance</t>
  </si>
  <si>
    <t xml:space="preserve">elegant</t>
  </si>
  <si>
    <t xml:space="preserve">laugh</t>
  </si>
  <si>
    <t xml:space="preserve">complained</t>
  </si>
  <si>
    <t xml:space="preserve">theirs</t>
  </si>
  <si>
    <t xml:space="preserve">ones</t>
  </si>
  <si>
    <t xml:space="preserve">patted</t>
  </si>
  <si>
    <t xml:space="preserve">begged</t>
  </si>
  <si>
    <t xml:space="preserve">promised</t>
  </si>
  <si>
    <t xml:space="preserve">c</t>
  </si>
  <si>
    <t xml:space="preserve">d</t>
  </si>
  <si>
    <t xml:space="preserve">mouse's</t>
  </si>
  <si>
    <t xml:space="preserve">prosecute</t>
  </si>
  <si>
    <t xml:space="preserve">denial</t>
  </si>
  <si>
    <t xml:space="preserve">cur</t>
  </si>
  <si>
    <t xml:space="preserve">cunning</t>
  </si>
  <si>
    <t xml:space="preserve">condemn</t>
  </si>
  <si>
    <t xml:space="preserve">death</t>
  </si>
  <si>
    <t xml:space="preserve">fifth</t>
  </si>
  <si>
    <t xml:space="preserve">undo</t>
  </si>
  <si>
    <t xml:space="preserve">insult</t>
  </si>
  <si>
    <t xml:space="preserve">growled</t>
  </si>
  <si>
    <t xml:space="preserve">quicker</t>
  </si>
  <si>
    <t xml:space="preserve">daughter</t>
  </si>
  <si>
    <t xml:space="preserve">lose</t>
  </si>
  <si>
    <t xml:space="preserve">snappishly</t>
  </si>
  <si>
    <t xml:space="preserve">patience</t>
  </si>
  <si>
    <t xml:space="preserve">oyster</t>
  </si>
  <si>
    <t xml:space="preserve">addressing</t>
  </si>
  <si>
    <t xml:space="preserve">pet</t>
  </si>
  <si>
    <t xml:space="preserve">dinah's</t>
  </si>
  <si>
    <t xml:space="preserve">magpie</t>
  </si>
  <si>
    <t xml:space="preserve">wrapping</t>
  </si>
  <si>
    <t xml:space="preserve">canary</t>
  </si>
  <si>
    <t xml:space="preserve">bed</t>
  </si>
  <si>
    <t xml:space="preserve">various</t>
  </si>
  <si>
    <t xml:space="preserve">pretexts</t>
  </si>
  <si>
    <t xml:space="preserve">spirited</t>
  </si>
  <si>
    <t xml:space="preserve">iv</t>
  </si>
  <si>
    <t xml:space="preserve">sends</t>
  </si>
  <si>
    <t xml:space="preserve">naturedly</t>
  </si>
  <si>
    <t xml:space="preserve">completely</t>
  </si>
  <si>
    <t xml:space="preserve">pointed</t>
  </si>
  <si>
    <t xml:space="preserve">housemaid</t>
  </si>
  <si>
    <t xml:space="preserve">he'll</t>
  </si>
  <si>
    <t xml:space="preserve">finds</t>
  </si>
  <si>
    <t xml:space="preserve">neat</t>
  </si>
  <si>
    <t xml:space="preserve">brass</t>
  </si>
  <si>
    <t xml:space="preserve">w</t>
  </si>
  <si>
    <t xml:space="preserve">engraved</t>
  </si>
  <si>
    <t xml:space="preserve">upstairs</t>
  </si>
  <si>
    <t xml:space="preserve">lest</t>
  </si>
  <si>
    <t xml:space="preserve">fancying</t>
  </si>
  <si>
    <t xml:space="preserve">tidy</t>
  </si>
  <si>
    <t xml:space="preserve">hoped</t>
  </si>
  <si>
    <t xml:space="preserve">pairs</t>
  </si>
  <si>
    <t xml:space="preserve">nevertheless</t>
  </si>
  <si>
    <t xml:space="preserve">uncorked</t>
  </si>
  <si>
    <t xml:space="preserve">lips</t>
  </si>
  <si>
    <t xml:space="preserve">whenever</t>
  </si>
  <si>
    <t xml:space="preserve">expected</t>
  </si>
  <si>
    <t xml:space="preserve">pressing</t>
  </si>
  <si>
    <t xml:space="preserve">ceiling</t>
  </si>
  <si>
    <t xml:space="preserve">save</t>
  </si>
  <si>
    <t xml:space="preserve">kneel</t>
  </si>
  <si>
    <t xml:space="preserve">resource</t>
  </si>
  <si>
    <t xml:space="preserve">magic</t>
  </si>
  <si>
    <t xml:space="preserve">grew</t>
  </si>
  <si>
    <t xml:space="preserve">pleasanter</t>
  </si>
  <si>
    <t xml:space="preserve">rabbits</t>
  </si>
  <si>
    <t xml:space="preserve">fairy</t>
  </si>
  <si>
    <t xml:space="preserve">tales</t>
  </si>
  <si>
    <t xml:space="preserve">that'll</t>
  </si>
  <si>
    <t xml:space="preserve">comfort</t>
  </si>
  <si>
    <t xml:space="preserve">foolish</t>
  </si>
  <si>
    <t xml:space="preserve">inwards</t>
  </si>
  <si>
    <t xml:space="preserve">attempt</t>
  </si>
  <si>
    <t xml:space="preserve">failure</t>
  </si>
  <si>
    <t xml:space="preserve">possible</t>
  </si>
  <si>
    <t xml:space="preserve">frame</t>
  </si>
  <si>
    <t xml:space="preserve">pronounced</t>
  </si>
  <si>
    <t xml:space="preserve">arrum</t>
  </si>
  <si>
    <t xml:space="preserve">fills</t>
  </si>
  <si>
    <t xml:space="preserve">whispers</t>
  </si>
  <si>
    <t xml:space="preserve">coward</t>
  </si>
  <si>
    <t xml:space="preserve">shrieks</t>
  </si>
  <si>
    <t xml:space="preserve">frames</t>
  </si>
  <si>
    <t xml:space="preserve">pulling</t>
  </si>
  <si>
    <t xml:space="preserve">rumbling</t>
  </si>
  <si>
    <t xml:space="preserve">cartwheels</t>
  </si>
  <si>
    <t xml:space="preserve">ladder</t>
  </si>
  <si>
    <t xml:space="preserve">lad</t>
  </si>
  <si>
    <t xml:space="preserve">tie</t>
  </si>
  <si>
    <t xml:space="preserve">rope</t>
  </si>
  <si>
    <t xml:space="preserve">loose</t>
  </si>
  <si>
    <t xml:space="preserve">nay</t>
  </si>
  <si>
    <t xml:space="preserve">shy</t>
  </si>
  <si>
    <t xml:space="preserve">fireplace</t>
  </si>
  <si>
    <t xml:space="preserve">animal</t>
  </si>
  <si>
    <t xml:space="preserve">scratching</t>
  </si>
  <si>
    <t xml:space="preserve">scrambling</t>
  </si>
  <si>
    <t xml:space="preserve">brandy</t>
  </si>
  <si>
    <t xml:space="preserve">choke</t>
  </si>
  <si>
    <t xml:space="preserve">ye</t>
  </si>
  <si>
    <t xml:space="preserve">flustered</t>
  </si>
  <si>
    <t xml:space="preserve">jack</t>
  </si>
  <si>
    <t xml:space="preserve">rocket</t>
  </si>
  <si>
    <t xml:space="preserve">produced</t>
  </si>
  <si>
    <t xml:space="preserve">swallowed</t>
  </si>
  <si>
    <t xml:space="preserve">thick</t>
  </si>
  <si>
    <t xml:space="preserve">arranged</t>
  </si>
  <si>
    <t xml:space="preserve">peering</t>
  </si>
  <si>
    <t xml:space="preserve">enormous</t>
  </si>
  <si>
    <t xml:space="preserve">feebly</t>
  </si>
  <si>
    <t xml:space="preserve">touch</t>
  </si>
  <si>
    <t xml:space="preserve">whistle</t>
  </si>
  <si>
    <t xml:space="preserve">terribly</t>
  </si>
  <si>
    <t xml:space="preserve">spite</t>
  </si>
  <si>
    <t xml:space="preserve">whereupon</t>
  </si>
  <si>
    <t xml:space="preserve">yelp</t>
  </si>
  <si>
    <t xml:space="preserve">rushed</t>
  </si>
  <si>
    <t xml:space="preserve">worry</t>
  </si>
  <si>
    <t xml:space="preserve">dodged</t>
  </si>
  <si>
    <t xml:space="preserve">tumbled</t>
  </si>
  <si>
    <t xml:space="preserve">heels</t>
  </si>
  <si>
    <t xml:space="preserve">cart</t>
  </si>
  <si>
    <t xml:space="preserve">horse</t>
  </si>
  <si>
    <t xml:space="preserve">trampled</t>
  </si>
  <si>
    <t xml:space="preserve">series</t>
  </si>
  <si>
    <t xml:space="preserve">charges</t>
  </si>
  <si>
    <t xml:space="preserve">forwards</t>
  </si>
  <si>
    <t xml:space="preserve">barking</t>
  </si>
  <si>
    <t xml:space="preserve">hoarsely</t>
  </si>
  <si>
    <t xml:space="preserve">puppy's</t>
  </si>
  <si>
    <t xml:space="preserve">faint</t>
  </si>
  <si>
    <t xml:space="preserve">leant</t>
  </si>
  <si>
    <t xml:space="preserve">buttercup</t>
  </si>
  <si>
    <t xml:space="preserve">fanned</t>
  </si>
  <si>
    <t xml:space="preserve">teaching</t>
  </si>
  <si>
    <t xml:space="preserve">tricks</t>
  </si>
  <si>
    <t xml:space="preserve">blades</t>
  </si>
  <si>
    <t xml:space="preserve">circumstances</t>
  </si>
  <si>
    <t xml:space="preserve">v</t>
  </si>
  <si>
    <t xml:space="preserve">languid</t>
  </si>
  <si>
    <t xml:space="preserve">shyly</t>
  </si>
  <si>
    <t xml:space="preserve">sternly</t>
  </si>
  <si>
    <t xml:space="preserve">clearly</t>
  </si>
  <si>
    <t xml:space="preserve">sizes</t>
  </si>
  <si>
    <t xml:space="preserve">chrysalis</t>
  </si>
  <si>
    <t xml:space="preserve">butterfly</t>
  </si>
  <si>
    <t xml:space="preserve">irritated</t>
  </si>
  <si>
    <t xml:space="preserve">caterpillar's</t>
  </si>
  <si>
    <t xml:space="preserve">state</t>
  </si>
  <si>
    <t xml:space="preserve">promising</t>
  </si>
  <si>
    <t xml:space="preserve">swallowing</t>
  </si>
  <si>
    <t xml:space="preserve">wait</t>
  </si>
  <si>
    <t xml:space="preserve">puffed</t>
  </si>
  <si>
    <t xml:space="preserve">bee</t>
  </si>
  <si>
    <t xml:space="preserve">incessantly</t>
  </si>
  <si>
    <t xml:space="preserve">son</t>
  </si>
  <si>
    <t xml:space="preserve">feared</t>
  </si>
  <si>
    <t xml:space="preserve">injure</t>
  </si>
  <si>
    <t xml:space="preserve">brain</t>
  </si>
  <si>
    <t xml:space="preserve">uncommonly</t>
  </si>
  <si>
    <t xml:space="preserve">fat</t>
  </si>
  <si>
    <t xml:space="preserve">sage</t>
  </si>
  <si>
    <t xml:space="preserve">grey</t>
  </si>
  <si>
    <t xml:space="preserve">limbs</t>
  </si>
  <si>
    <t xml:space="preserve">supple</t>
  </si>
  <si>
    <t xml:space="preserve">ointment</t>
  </si>
  <si>
    <t xml:space="preserve">shilling</t>
  </si>
  <si>
    <t xml:space="preserve">couple</t>
  </si>
  <si>
    <t xml:space="preserve">tougher</t>
  </si>
  <si>
    <t xml:space="preserve">suet</t>
  </si>
  <si>
    <t xml:space="preserve">bones</t>
  </si>
  <si>
    <t xml:space="preserve">beak</t>
  </si>
  <si>
    <t xml:space="preserve">argued</t>
  </si>
  <si>
    <t xml:space="preserve">wife</t>
  </si>
  <si>
    <t xml:space="preserve">muscular</t>
  </si>
  <si>
    <t xml:space="preserve">strength</t>
  </si>
  <si>
    <t xml:space="preserve">jaw</t>
  </si>
  <si>
    <t xml:space="preserve">steady</t>
  </si>
  <si>
    <t xml:space="preserve">balanced</t>
  </si>
  <si>
    <t xml:space="preserve">awfully</t>
  </si>
  <si>
    <t xml:space="preserve">airs</t>
  </si>
  <si>
    <t xml:space="preserve">altered</t>
  </si>
  <si>
    <t xml:space="preserve">contradicted</t>
  </si>
  <si>
    <t xml:space="preserve">losing</t>
  </si>
  <si>
    <t xml:space="preserve">content</t>
  </si>
  <si>
    <t xml:space="preserve">rearing</t>
  </si>
  <si>
    <t xml:space="preserve">upright</t>
  </si>
  <si>
    <t xml:space="preserve">piteous</t>
  </si>
  <si>
    <t xml:space="preserve">crawled</t>
  </si>
  <si>
    <t xml:space="preserve">underneath</t>
  </si>
  <si>
    <t xml:space="preserve">closely</t>
  </si>
  <si>
    <t xml:space="preserve">swallow</t>
  </si>
  <si>
    <t xml:space="preserve">morsel</t>
  </si>
  <si>
    <t xml:space="preserve">head's</t>
  </si>
  <si>
    <t xml:space="preserve">immense</t>
  </si>
  <si>
    <t xml:space="preserve">length</t>
  </si>
  <si>
    <t xml:space="preserve">rise</t>
  </si>
  <si>
    <t xml:space="preserve">stalk</t>
  </si>
  <si>
    <t xml:space="preserve">result</t>
  </si>
  <si>
    <t xml:space="preserve">curving</t>
  </si>
  <si>
    <t xml:space="preserve">graceful</t>
  </si>
  <si>
    <t xml:space="preserve">zigzag</t>
  </si>
  <si>
    <t xml:space="preserve">dive</t>
  </si>
  <si>
    <t xml:space="preserve">tops</t>
  </si>
  <si>
    <t xml:space="preserve">hiss</t>
  </si>
  <si>
    <t xml:space="preserve">flown</t>
  </si>
  <si>
    <t xml:space="preserve">wings</t>
  </si>
  <si>
    <t xml:space="preserve">subdued</t>
  </si>
  <si>
    <t xml:space="preserve">sob</t>
  </si>
  <si>
    <t xml:space="preserve">banks</t>
  </si>
  <si>
    <t xml:space="preserve">hedges</t>
  </si>
  <si>
    <t xml:space="preserve">pleasing</t>
  </si>
  <si>
    <t xml:space="preserve">hatching</t>
  </si>
  <si>
    <t xml:space="preserve">weeks</t>
  </si>
  <si>
    <t xml:space="preserve">sorry</t>
  </si>
  <si>
    <t xml:space="preserve">annoyed</t>
  </si>
  <si>
    <t xml:space="preserve">highest</t>
  </si>
  <si>
    <t xml:space="preserve">raising</t>
  </si>
  <si>
    <t xml:space="preserve">needs</t>
  </si>
  <si>
    <t xml:space="preserve">wriggling</t>
  </si>
  <si>
    <t xml:space="preserve">invent</t>
  </si>
  <si>
    <t xml:space="preserve">deepest</t>
  </si>
  <si>
    <t xml:space="preserve">contempt</t>
  </si>
  <si>
    <t xml:space="preserve">denying</t>
  </si>
  <si>
    <t xml:space="preserve">egg</t>
  </si>
  <si>
    <t xml:space="preserve">truthful</t>
  </si>
  <si>
    <t xml:space="preserve">adding</t>
  </si>
  <si>
    <t xml:space="preserve">raw</t>
  </si>
  <si>
    <t xml:space="preserve">nest</t>
  </si>
  <si>
    <t xml:space="preserve">crouched</t>
  </si>
  <si>
    <t xml:space="preserve">untwist</t>
  </si>
  <si>
    <t xml:space="preserve">whoever</t>
  </si>
  <si>
    <t xml:space="preserve">frighten</t>
  </si>
  <si>
    <t xml:space="preserve">wits</t>
  </si>
  <si>
    <t xml:space="preserve">righthand</t>
  </si>
  <si>
    <t xml:space="preserve">vi</t>
  </si>
  <si>
    <t xml:space="preserve">judging</t>
  </si>
  <si>
    <t xml:space="preserve">rapped</t>
  </si>
  <si>
    <t xml:space="preserve">knuckles</t>
  </si>
  <si>
    <t xml:space="preserve">footmen</t>
  </si>
  <si>
    <t xml:space="preserve">powdered</t>
  </si>
  <si>
    <t xml:space="preserve">crept</t>
  </si>
  <si>
    <t xml:space="preserve">producing</t>
  </si>
  <si>
    <t xml:space="preserve">curls</t>
  </si>
  <si>
    <t xml:space="preserve">stupidly</t>
  </si>
  <si>
    <t xml:space="preserve">knocked</t>
  </si>
  <si>
    <t xml:space="preserve">reasons</t>
  </si>
  <si>
    <t xml:space="preserve">kettle</t>
  </si>
  <si>
    <t xml:space="preserve">knock</t>
  </si>
  <si>
    <t xml:space="preserve">uncivil</t>
  </si>
  <si>
    <t xml:space="preserve">tomorrow</t>
  </si>
  <si>
    <t xml:space="preserve">skimming</t>
  </si>
  <si>
    <t xml:space="preserve">footman's</t>
  </si>
  <si>
    <t xml:space="preserve">grazed</t>
  </si>
  <si>
    <t xml:space="preserve">louder</t>
  </si>
  <si>
    <t xml:space="preserve">argue</t>
  </si>
  <si>
    <t xml:space="preserve">crazy</t>
  </si>
  <si>
    <t xml:space="preserve">variations</t>
  </si>
  <si>
    <t xml:space="preserve">whistling</t>
  </si>
  <si>
    <t xml:space="preserve">desperately</t>
  </si>
  <si>
    <t xml:space="preserve">idiotic</t>
  </si>
  <si>
    <t xml:space="preserve">smoke</t>
  </si>
  <si>
    <t xml:space="preserve">stool</t>
  </si>
  <si>
    <t xml:space="preserve">sneezed</t>
  </si>
  <si>
    <t xml:space="preserve">occasionally</t>
  </si>
  <si>
    <t xml:space="preserve">alternately</t>
  </si>
  <si>
    <t xml:space="preserve">hearth</t>
  </si>
  <si>
    <t xml:space="preserve">grinning</t>
  </si>
  <si>
    <t xml:space="preserve">manners</t>
  </si>
  <si>
    <t xml:space="preserve">grins</t>
  </si>
  <si>
    <t xml:space="preserve">violence</t>
  </si>
  <si>
    <t xml:space="preserve">fix</t>
  </si>
  <si>
    <t xml:space="preserve">irons</t>
  </si>
  <si>
    <t xml:space="preserve">saucepans</t>
  </si>
  <si>
    <t xml:space="preserve">blows</t>
  </si>
  <si>
    <t xml:space="preserve">agony</t>
  </si>
  <si>
    <t xml:space="preserve">terror</t>
  </si>
  <si>
    <t xml:space="preserve">precious</t>
  </si>
  <si>
    <t xml:space="preserve">unusually</t>
  </si>
  <si>
    <t xml:space="preserve">saucepan</t>
  </si>
  <si>
    <t xml:space="preserve">flew</t>
  </si>
  <si>
    <t xml:space="preserve">minded</t>
  </si>
  <si>
    <t xml:space="preserve">axis</t>
  </si>
  <si>
    <t xml:space="preserve">axes</t>
  </si>
  <si>
    <t xml:space="preserve">chop</t>
  </si>
  <si>
    <t xml:space="preserve">glanced</t>
  </si>
  <si>
    <t xml:space="preserve">bother</t>
  </si>
  <si>
    <t xml:space="preserve">abide</t>
  </si>
  <si>
    <t xml:space="preserve">figures</t>
  </si>
  <si>
    <t xml:space="preserve">lullaby</t>
  </si>
  <si>
    <t xml:space="preserve">shake</t>
  </si>
  <si>
    <t xml:space="preserve">roughly</t>
  </si>
  <si>
    <t xml:space="preserve">annoy</t>
  </si>
  <si>
    <t xml:space="preserve">teases</t>
  </si>
  <si>
    <t xml:space="preserve">howled</t>
  </si>
  <si>
    <t xml:space="preserve">enjoy</t>
  </si>
  <si>
    <t xml:space="preserve">pleases</t>
  </si>
  <si>
    <t xml:space="preserve">flinging</t>
  </si>
  <si>
    <t xml:space="preserve">frying</t>
  </si>
  <si>
    <t xml:space="preserve">pan</t>
  </si>
  <si>
    <t xml:space="preserve">star</t>
  </si>
  <si>
    <t xml:space="preserve">snorting</t>
  </si>
  <si>
    <t xml:space="preserve">steam</t>
  </si>
  <si>
    <t xml:space="preserve">engine</t>
  </si>
  <si>
    <t xml:space="preserve">doubling</t>
  </si>
  <si>
    <t xml:space="preserve">straightening</t>
  </si>
  <si>
    <t xml:space="preserve">tight</t>
  </si>
  <si>
    <t xml:space="preserve">prevent</t>
  </si>
  <si>
    <t xml:space="preserve">undoing</t>
  </si>
  <si>
    <t xml:space="preserve">kill</t>
  </si>
  <si>
    <t xml:space="preserve">murder</t>
  </si>
  <si>
    <t xml:space="preserve">grunt</t>
  </si>
  <si>
    <t xml:space="preserve">expressing</t>
  </si>
  <si>
    <t xml:space="preserve">snout</t>
  </si>
  <si>
    <t xml:space="preserve">seriously</t>
  </si>
  <si>
    <t xml:space="preserve">sobbed</t>
  </si>
  <si>
    <t xml:space="preserve">carry</t>
  </si>
  <si>
    <t xml:space="preserve">relieved</t>
  </si>
  <si>
    <t xml:space="preserve">trot</t>
  </si>
  <si>
    <t xml:space="preserve">handsome</t>
  </si>
  <si>
    <t xml:space="preserve">seeing</t>
  </si>
  <si>
    <t xml:space="preserve">bough</t>
  </si>
  <si>
    <t xml:space="preserve">yards</t>
  </si>
  <si>
    <t xml:space="preserve">natured</t>
  </si>
  <si>
    <t xml:space="preserve">teeth</t>
  </si>
  <si>
    <t xml:space="preserve">treated</t>
  </si>
  <si>
    <t xml:space="preserve">respect</t>
  </si>
  <si>
    <t xml:space="preserve">puss</t>
  </si>
  <si>
    <t xml:space="preserve">wider</t>
  </si>
  <si>
    <t xml:space="preserve">depends</t>
  </si>
  <si>
    <t xml:space="preserve">visit</t>
  </si>
  <si>
    <t xml:space="preserve">dog's</t>
  </si>
  <si>
    <t xml:space="preserve">grant</t>
  </si>
  <si>
    <t xml:space="preserve">growls</t>
  </si>
  <si>
    <t xml:space="preserve">wags</t>
  </si>
  <si>
    <t xml:space="preserve">wag</t>
  </si>
  <si>
    <t xml:space="preserve">therefore</t>
  </si>
  <si>
    <t xml:space="preserve">growling</t>
  </si>
  <si>
    <t xml:space="preserve">happening</t>
  </si>
  <si>
    <t xml:space="preserve">hatters</t>
  </si>
  <si>
    <t xml:space="preserve">branch</t>
  </si>
  <si>
    <t xml:space="preserve">fig</t>
  </si>
  <si>
    <t xml:space="preserve">appearing</t>
  </si>
  <si>
    <t xml:space="preserve">vanishing</t>
  </si>
  <si>
    <t xml:space="preserve">farther</t>
  </si>
  <si>
    <t xml:space="preserve">chimneys</t>
  </si>
  <si>
    <t xml:space="preserve">thatched</t>
  </si>
  <si>
    <t xml:space="preserve">towards</t>
  </si>
  <si>
    <t xml:space="preserve">vii</t>
  </si>
  <si>
    <t xml:space="preserve">elbows</t>
  </si>
  <si>
    <t xml:space="preserve">chair</t>
  </si>
  <si>
    <t xml:space="preserve">cutting</t>
  </si>
  <si>
    <t xml:space="preserve">severity</t>
  </si>
  <si>
    <t xml:space="preserve">raven</t>
  </si>
  <si>
    <t xml:space="preserve">desk</t>
  </si>
  <si>
    <t xml:space="preserve">they've</t>
  </si>
  <si>
    <t xml:space="preserve">ravens</t>
  </si>
  <si>
    <t xml:space="preserve">desks</t>
  </si>
  <si>
    <t xml:space="preserve">fourth</t>
  </si>
  <si>
    <t xml:space="preserve">works</t>
  </si>
  <si>
    <t xml:space="preserve">grumbled</t>
  </si>
  <si>
    <t xml:space="preserve">gloomily</t>
  </si>
  <si>
    <t xml:space="preserve">readily</t>
  </si>
  <si>
    <t xml:space="preserve">stays</t>
  </si>
  <si>
    <t xml:space="preserve">hatter's</t>
  </si>
  <si>
    <t xml:space="preserve">poured</t>
  </si>
  <si>
    <t xml:space="preserve">riddle</t>
  </si>
  <si>
    <t xml:space="preserve">slightest</t>
  </si>
  <si>
    <t xml:space="preserve">wearily</t>
  </si>
  <si>
    <t xml:space="preserve">waste</t>
  </si>
  <si>
    <t xml:space="preserve">answers</t>
  </si>
  <si>
    <t xml:space="preserve">accounts</t>
  </si>
  <si>
    <t xml:space="preserve">terms</t>
  </si>
  <si>
    <t xml:space="preserve">he'd</t>
  </si>
  <si>
    <t xml:space="preserve">mournfully</t>
  </si>
  <si>
    <t xml:space="preserve">quarrelled</t>
  </si>
  <si>
    <t xml:space="preserve">given</t>
  </si>
  <si>
    <t xml:space="preserve">tray</t>
  </si>
  <si>
    <t xml:space="preserve">bawled</t>
  </si>
  <si>
    <t xml:space="preserve">murdering</t>
  </si>
  <si>
    <t xml:space="preserve">mournful</t>
  </si>
  <si>
    <t xml:space="preserve">whiles</t>
  </si>
  <si>
    <t xml:space="preserve">vote</t>
  </si>
  <si>
    <t xml:space="preserve">alarmed</t>
  </si>
  <si>
    <t xml:space="preserve">proposal</t>
  </si>
  <si>
    <t xml:space="preserve">fellows</t>
  </si>
  <si>
    <t xml:space="preserve">elsie</t>
  </si>
  <si>
    <t xml:space="preserve">lacie</t>
  </si>
  <si>
    <t xml:space="preserve">tillie</t>
  </si>
  <si>
    <t xml:space="preserve">interest</t>
  </si>
  <si>
    <t xml:space="preserve">eating</t>
  </si>
  <si>
    <t xml:space="preserve">drinking</t>
  </si>
  <si>
    <t xml:space="preserve">ways</t>
  </si>
  <si>
    <t xml:space="preserve">opinion</t>
  </si>
  <si>
    <t xml:space="preserve">helped</t>
  </si>
  <si>
    <t xml:space="preserve">interrupt</t>
  </si>
  <si>
    <t xml:space="preserve">consented</t>
  </si>
  <si>
    <t xml:space="preserve">promise</t>
  </si>
  <si>
    <t xml:space="preserve">clean</t>
  </si>
  <si>
    <t xml:space="preserve">dormouse's</t>
  </si>
  <si>
    <t xml:space="preserve">unwillingly</t>
  </si>
  <si>
    <t xml:space="preserve">jug</t>
  </si>
  <si>
    <t xml:space="preserve">offend</t>
  </si>
  <si>
    <t xml:space="preserve">eh</t>
  </si>
  <si>
    <t xml:space="preserve">choosing</t>
  </si>
  <si>
    <t xml:space="preserve">doze</t>
  </si>
  <si>
    <t xml:space="preserve">woke</t>
  </si>
  <si>
    <t xml:space="preserve">traps</t>
  </si>
  <si>
    <t xml:space="preserve">moon</t>
  </si>
  <si>
    <t xml:space="preserve">memory</t>
  </si>
  <si>
    <t xml:space="preserve">drawing</t>
  </si>
  <si>
    <t xml:space="preserve">rudeness</t>
  </si>
  <si>
    <t xml:space="preserve">disgust</t>
  </si>
  <si>
    <t xml:space="preserve">teapot</t>
  </si>
  <si>
    <t xml:space="preserve">stupidest</t>
  </si>
  <si>
    <t xml:space="preserve">leading</t>
  </si>
  <si>
    <t xml:space="preserve">today</t>
  </si>
  <si>
    <t xml:space="preserve">unlocking</t>
  </si>
  <si>
    <t xml:space="preserve">viii</t>
  </si>
  <si>
    <t xml:space="preserve">paint</t>
  </si>
  <si>
    <t xml:space="preserve">jogged</t>
  </si>
  <si>
    <t xml:space="preserve">blame</t>
  </si>
  <si>
    <t xml:space="preserve">deserved</t>
  </si>
  <si>
    <t xml:space="preserve">spoken</t>
  </si>
  <si>
    <t xml:space="preserve">tulip</t>
  </si>
  <si>
    <t xml:space="preserve">onions</t>
  </si>
  <si>
    <t xml:space="preserve">flung</t>
  </si>
  <si>
    <t xml:space="preserve">brush</t>
  </si>
  <si>
    <t xml:space="preserve">unjust</t>
  </si>
  <si>
    <t xml:space="preserve">chanced</t>
  </si>
  <si>
    <t xml:space="preserve">afore</t>
  </si>
  <si>
    <t xml:space="preserve">clubs</t>
  </si>
  <si>
    <t xml:space="preserve">oblong</t>
  </si>
  <si>
    <t xml:space="preserve">corners</t>
  </si>
  <si>
    <t xml:space="preserve">diamonds</t>
  </si>
  <si>
    <t xml:space="preserve">merrily</t>
  </si>
  <si>
    <t xml:space="preserve">couples</t>
  </si>
  <si>
    <t xml:space="preserve">kings</t>
  </si>
  <si>
    <t xml:space="preserve">queens</t>
  </si>
  <si>
    <t xml:space="preserve">recognised</t>
  </si>
  <si>
    <t xml:space="preserve">noticing</t>
  </si>
  <si>
    <t xml:space="preserve">velvet</t>
  </si>
  <si>
    <t xml:space="preserve">processions</t>
  </si>
  <si>
    <t xml:space="preserve">opposite</t>
  </si>
  <si>
    <t xml:space="preserve">idiot</t>
  </si>
  <si>
    <t xml:space="preserve">rosetree</t>
  </si>
  <si>
    <t xml:space="preserve">pattern</t>
  </si>
  <si>
    <t xml:space="preserve">backs</t>
  </si>
  <si>
    <t xml:space="preserve">glaring</t>
  </si>
  <si>
    <t xml:space="preserve">beast</t>
  </si>
  <si>
    <t xml:space="preserve">bowing</t>
  </si>
  <si>
    <t xml:space="preserve">humble</t>
  </si>
  <si>
    <t xml:space="preserve">meanwhile</t>
  </si>
  <si>
    <t xml:space="preserve">examining</t>
  </si>
  <si>
    <t xml:space="preserve">remaining</t>
  </si>
  <si>
    <t xml:space="preserve">execute</t>
  </si>
  <si>
    <t xml:space="preserve">protection</t>
  </si>
  <si>
    <t xml:space="preserve">pot</t>
  </si>
  <si>
    <t xml:space="preserve">marched</t>
  </si>
  <si>
    <t xml:space="preserve">evidently</t>
  </si>
  <si>
    <t xml:space="preserve">roared</t>
  </si>
  <si>
    <t xml:space="preserve">peeping</t>
  </si>
  <si>
    <t xml:space="preserve">boxed</t>
  </si>
  <si>
    <t xml:space="preserve">laughter</t>
  </si>
  <si>
    <t xml:space="preserve">thunder</t>
  </si>
  <si>
    <t xml:space="preserve">ridges</t>
  </si>
  <si>
    <t xml:space="preserve">furrows</t>
  </si>
  <si>
    <t xml:space="preserve">balls</t>
  </si>
  <si>
    <t xml:space="preserve">mallets</t>
  </si>
  <si>
    <t xml:space="preserve">double</t>
  </si>
  <si>
    <t xml:space="preserve">chief</t>
  </si>
  <si>
    <t xml:space="preserve">managing</t>
  </si>
  <si>
    <t xml:space="preserve">comfortably</t>
  </si>
  <si>
    <t xml:space="preserve">straightened</t>
  </si>
  <si>
    <t xml:space="preserve">expression</t>
  </si>
  <si>
    <t xml:space="preserve">bursting</t>
  </si>
  <si>
    <t xml:space="preserve">provoking</t>
  </si>
  <si>
    <t xml:space="preserve">act</t>
  </si>
  <si>
    <t xml:space="preserve">crawling</t>
  </si>
  <si>
    <t xml:space="preserve">ridge</t>
  </si>
  <si>
    <t xml:space="preserve">furrow</t>
  </si>
  <si>
    <t xml:space="preserve">send</t>
  </si>
  <si>
    <t xml:space="preserve">doubled</t>
  </si>
  <si>
    <t xml:space="preserve">parts</t>
  </si>
  <si>
    <t xml:space="preserve">played</t>
  </si>
  <si>
    <t xml:space="preserve">fighting</t>
  </si>
  <si>
    <t xml:space="preserve">furious</t>
  </si>
  <si>
    <t xml:space="preserve">uneasy</t>
  </si>
  <si>
    <t xml:space="preserve">beheading</t>
  </si>
  <si>
    <t xml:space="preserve">appearance</t>
  </si>
  <si>
    <t xml:space="preserve">nodded</t>
  </si>
  <si>
    <t xml:space="preserve">account</t>
  </si>
  <si>
    <t xml:space="preserve">someone</t>
  </si>
  <si>
    <t xml:space="preserve">fairly</t>
  </si>
  <si>
    <t xml:space="preserve">complaining</t>
  </si>
  <si>
    <t xml:space="preserve">quarrel</t>
  </si>
  <si>
    <t xml:space="preserve">oneself</t>
  </si>
  <si>
    <t xml:space="preserve">attends</t>
  </si>
  <si>
    <t xml:space="preserve">arch</t>
  </si>
  <si>
    <t xml:space="preserve">croqueted</t>
  </si>
  <si>
    <t xml:space="preserve">win</t>
  </si>
  <si>
    <t xml:space="preserve">finishing</t>
  </si>
  <si>
    <t xml:space="preserve">kiss</t>
  </si>
  <si>
    <t xml:space="preserve">likes</t>
  </si>
  <si>
    <t xml:space="preserve">impertinent</t>
  </si>
  <si>
    <t xml:space="preserve">passing</t>
  </si>
  <si>
    <t xml:space="preserve">settling</t>
  </si>
  <si>
    <t xml:space="preserve">difficulties</t>
  </si>
  <si>
    <t xml:space="preserve">screaming</t>
  </si>
  <si>
    <t xml:space="preserve">search</t>
  </si>
  <si>
    <t xml:space="preserve">engaged</t>
  </si>
  <si>
    <t xml:space="preserve">croqueting</t>
  </si>
  <si>
    <t xml:space="preserve">helpless</t>
  </si>
  <si>
    <t xml:space="preserve">appealed</t>
  </si>
  <si>
    <t xml:space="preserve">settle</t>
  </si>
  <si>
    <t xml:space="preserve">arguments</t>
  </si>
  <si>
    <t xml:space="preserve">executioner's</t>
  </si>
  <si>
    <t xml:space="preserve">weren't</t>
  </si>
  <si>
    <t xml:space="preserve">prison</t>
  </si>
  <si>
    <t xml:space="preserve">arrow</t>
  </si>
  <si>
    <t xml:space="preserve">fading</t>
  </si>
  <si>
    <t xml:space="preserve">ix</t>
  </si>
  <si>
    <t xml:space="preserve">affectionately</t>
  </si>
  <si>
    <t xml:space="preserve">pleasant</t>
  </si>
  <si>
    <t xml:space="preserve">hopeful</t>
  </si>
  <si>
    <t xml:space="preserve">vinegar</t>
  </si>
  <si>
    <t xml:space="preserve">sour</t>
  </si>
  <si>
    <t xml:space="preserve">camomile</t>
  </si>
  <si>
    <t xml:space="preserve">bitter</t>
  </si>
  <si>
    <t xml:space="preserve">barley</t>
  </si>
  <si>
    <t xml:space="preserve">sweet</t>
  </si>
  <si>
    <t xml:space="preserve">stingy</t>
  </si>
  <si>
    <t xml:space="preserve">squeezed</t>
  </si>
  <si>
    <t xml:space="preserve">closer</t>
  </si>
  <si>
    <t xml:space="preserve">uncomfortably</t>
  </si>
  <si>
    <t xml:space="preserve">bore</t>
  </si>
  <si>
    <t xml:space="preserve">game's</t>
  </si>
  <si>
    <t xml:space="preserve">minding</t>
  </si>
  <si>
    <t xml:space="preserve">morals</t>
  </si>
  <si>
    <t xml:space="preserve">waist</t>
  </si>
  <si>
    <t xml:space="preserve">feather</t>
  </si>
  <si>
    <t xml:space="preserve">flock</t>
  </si>
  <si>
    <t xml:space="preserve">mineral</t>
  </si>
  <si>
    <t xml:space="preserve">attended</t>
  </si>
  <si>
    <t xml:space="preserve">vegetable</t>
  </si>
  <si>
    <t xml:space="preserve">cheap</t>
  </si>
  <si>
    <t xml:space="preserve">birthday</t>
  </si>
  <si>
    <t xml:space="preserve">dig</t>
  </si>
  <si>
    <t xml:space="preserve">worried</t>
  </si>
  <si>
    <t xml:space="preserve">died</t>
  </si>
  <si>
    <t xml:space="preserve">favourite</t>
  </si>
  <si>
    <t xml:space="preserve">linked</t>
  </si>
  <si>
    <t xml:space="preserve">tremble</t>
  </si>
  <si>
    <t xml:space="preserve">thunderstorm</t>
  </si>
  <si>
    <t xml:space="preserve">fair</t>
  </si>
  <si>
    <t xml:space="preserve">warning</t>
  </si>
  <si>
    <t xml:space="preserve">absence</t>
  </si>
  <si>
    <t xml:space="preserve">shade</t>
  </si>
  <si>
    <t xml:space="preserve">delay</t>
  </si>
  <si>
    <t xml:space="preserve">cost</t>
  </si>
  <si>
    <t xml:space="preserve">whom</t>
  </si>
  <si>
    <t xml:space="preserve">sentenced</t>
  </si>
  <si>
    <t xml:space="preserve">company</t>
  </si>
  <si>
    <t xml:space="preserve">pardoned</t>
  </si>
  <si>
    <t xml:space="preserve">picture</t>
  </si>
  <si>
    <t xml:space="preserve">lazy</t>
  </si>
  <si>
    <t xml:space="preserve">leaving</t>
  </si>
  <si>
    <t xml:space="preserve">rubbed</t>
  </si>
  <si>
    <t xml:space="preserve">chuckled</t>
  </si>
  <si>
    <t xml:space="preserve">executes</t>
  </si>
  <si>
    <t xml:space="preserve">ledge</t>
  </si>
  <si>
    <t xml:space="preserve">rock</t>
  </si>
  <si>
    <t xml:space="preserve">pitied</t>
  </si>
  <si>
    <t xml:space="preserve">hollow</t>
  </si>
  <si>
    <t xml:space="preserve">occasional</t>
  </si>
  <si>
    <t xml:space="preserve">exclamation</t>
  </si>
  <si>
    <t xml:space="preserve">hjckrrh</t>
  </si>
  <si>
    <t xml:space="preserve">calmly</t>
  </si>
  <si>
    <t xml:space="preserve">sink</t>
  </si>
  <si>
    <t xml:space="preserve">mayn't</t>
  </si>
  <si>
    <t xml:space="preserve">educations</t>
  </si>
  <si>
    <t xml:space="preserve">extras</t>
  </si>
  <si>
    <t xml:space="preserve">learned</t>
  </si>
  <si>
    <t xml:space="preserve">ours</t>
  </si>
  <si>
    <t xml:space="preserve">extra</t>
  </si>
  <si>
    <t xml:space="preserve">afford</t>
  </si>
  <si>
    <t xml:space="preserve">inquired</t>
  </si>
  <si>
    <t xml:space="preserve">reeling</t>
  </si>
  <si>
    <t xml:space="preserve">writhing</t>
  </si>
  <si>
    <t xml:space="preserve">arithmetic</t>
  </si>
  <si>
    <t xml:space="preserve">ambition</t>
  </si>
  <si>
    <t xml:space="preserve">distraction</t>
  </si>
  <si>
    <t xml:space="preserve">derision</t>
  </si>
  <si>
    <t xml:space="preserve">lifted</t>
  </si>
  <si>
    <t xml:space="preserve">uglifying</t>
  </si>
  <si>
    <t xml:space="preserve">beautify</t>
  </si>
  <si>
    <t xml:space="preserve">prettier</t>
  </si>
  <si>
    <t xml:space="preserve">uglify</t>
  </si>
  <si>
    <t xml:space="preserve">simpleton</t>
  </si>
  <si>
    <t xml:space="preserve">encouraged</t>
  </si>
  <si>
    <t xml:space="preserve">counting</t>
  </si>
  <si>
    <t xml:space="preserve">subjects</t>
  </si>
  <si>
    <t xml:space="preserve">flappers</t>
  </si>
  <si>
    <t xml:space="preserve">ancient</t>
  </si>
  <si>
    <t xml:space="preserve">modern</t>
  </si>
  <si>
    <t xml:space="preserve">seaography</t>
  </si>
  <si>
    <t xml:space="preserve">conger</t>
  </si>
  <si>
    <t xml:space="preserve">fainting</t>
  </si>
  <si>
    <t xml:space="preserve">coils</t>
  </si>
  <si>
    <t xml:space="preserve">stiff</t>
  </si>
  <si>
    <t xml:space="preserve">classics</t>
  </si>
  <si>
    <t xml:space="preserve">grief</t>
  </si>
  <si>
    <t xml:space="preserve">hid</t>
  </si>
  <si>
    <t xml:space="preserve">lessen</t>
  </si>
  <si>
    <t xml:space="preserve">eleventh</t>
  </si>
  <si>
    <t xml:space="preserve">holiday</t>
  </si>
  <si>
    <t xml:space="preserve">twelfth</t>
  </si>
  <si>
    <t xml:space="preserve">games</t>
  </si>
  <si>
    <t xml:space="preserve">x</t>
  </si>
  <si>
    <t xml:space="preserve">flapper</t>
  </si>
  <si>
    <t xml:space="preserve">bone</t>
  </si>
  <si>
    <t xml:space="preserve">punching</t>
  </si>
  <si>
    <t xml:space="preserve">cheeks</t>
  </si>
  <si>
    <t xml:space="preserve">introduced</t>
  </si>
  <si>
    <t xml:space="preserve">form</t>
  </si>
  <si>
    <t xml:space="preserve">lines</t>
  </si>
  <si>
    <t xml:space="preserve">seals</t>
  </si>
  <si>
    <t xml:space="preserve">salmon</t>
  </si>
  <si>
    <t xml:space="preserve">cleared</t>
  </si>
  <si>
    <t xml:space="preserve">jelly</t>
  </si>
  <si>
    <t xml:space="preserve">partner</t>
  </si>
  <si>
    <t xml:space="preserve">partners</t>
  </si>
  <si>
    <t xml:space="preserve">retire</t>
  </si>
  <si>
    <t xml:space="preserve">bound</t>
  </si>
  <si>
    <t xml:space="preserve">capering</t>
  </si>
  <si>
    <t xml:space="preserve">yelled</t>
  </si>
  <si>
    <t xml:space="preserve">land</t>
  </si>
  <si>
    <t xml:space="preserve">dropping</t>
  </si>
  <si>
    <t xml:space="preserve">pretty</t>
  </si>
  <si>
    <t xml:space="preserve">forepaws</t>
  </si>
  <si>
    <t xml:space="preserve">shingle</t>
  </si>
  <si>
    <t xml:space="preserve">askance</t>
  </si>
  <si>
    <t xml:space="preserve">thanked</t>
  </si>
  <si>
    <t xml:space="preserve">scaly</t>
  </si>
  <si>
    <t xml:space="preserve">england</t>
  </si>
  <si>
    <t xml:space="preserve">france</t>
  </si>
  <si>
    <t xml:space="preserve">beloved</t>
  </si>
  <si>
    <t xml:space="preserve">thrown</t>
  </si>
  <si>
    <t xml:space="preserve">shiny</t>
  </si>
  <si>
    <t xml:space="preserve">blacking</t>
  </si>
  <si>
    <t xml:space="preserve">soles</t>
  </si>
  <si>
    <t xml:space="preserve">eels</t>
  </si>
  <si>
    <t xml:space="preserve">shrimp</t>
  </si>
  <si>
    <t xml:space="preserve">anywhere</t>
  </si>
  <si>
    <t xml:space="preserve">journey</t>
  </si>
  <si>
    <t xml:space="preserve">purpose</t>
  </si>
  <si>
    <t xml:space="preserve">impatient</t>
  </si>
  <si>
    <t xml:space="preserve">explanations</t>
  </si>
  <si>
    <t xml:space="preserve">gained</t>
  </si>
  <si>
    <t xml:space="preserve">listeners</t>
  </si>
  <si>
    <t xml:space="preserve">sluggard</t>
  </si>
  <si>
    <t xml:space="preserve">baked</t>
  </si>
  <si>
    <t xml:space="preserve">eyelids</t>
  </si>
  <si>
    <t xml:space="preserve">trims</t>
  </si>
  <si>
    <t xml:space="preserve">belt</t>
  </si>
  <si>
    <t xml:space="preserve">buttons</t>
  </si>
  <si>
    <t xml:space="preserve">sands</t>
  </si>
  <si>
    <t xml:space="preserve">gay</t>
  </si>
  <si>
    <t xml:space="preserve">lark</t>
  </si>
  <si>
    <t xml:space="preserve">contemptuous</t>
  </si>
  <si>
    <t xml:space="preserve">shark</t>
  </si>
  <si>
    <t xml:space="preserve">tide</t>
  </si>
  <si>
    <t xml:space="preserve">rises</t>
  </si>
  <si>
    <t xml:space="preserve">sharks</t>
  </si>
  <si>
    <t xml:space="preserve">tremulous</t>
  </si>
  <si>
    <t xml:space="preserve">uncommon</t>
  </si>
  <si>
    <t xml:space="preserve">explained</t>
  </si>
  <si>
    <t xml:space="preserve">disobey</t>
  </si>
  <si>
    <t xml:space="preserve">sharing</t>
  </si>
  <si>
    <t xml:space="preserve">crust</t>
  </si>
  <si>
    <t xml:space="preserve">gravy</t>
  </si>
  <si>
    <t xml:space="preserve">meat</t>
  </si>
  <si>
    <t xml:space="preserve">share</t>
  </si>
  <si>
    <t xml:space="preserve">treat</t>
  </si>
  <si>
    <t xml:space="preserve">boon</t>
  </si>
  <si>
    <t xml:space="preserve">permitted</t>
  </si>
  <si>
    <t xml:space="preserve">received</t>
  </si>
  <si>
    <t xml:space="preserve">fork</t>
  </si>
  <si>
    <t xml:space="preserve">banquet</t>
  </si>
  <si>
    <t xml:space="preserve">hm</t>
  </si>
  <si>
    <t xml:space="preserve">accounting</t>
  </si>
  <si>
    <t xml:space="preserve">tastes</t>
  </si>
  <si>
    <t xml:space="preserve">rich</t>
  </si>
  <si>
    <t xml:space="preserve">tureen</t>
  </si>
  <si>
    <t xml:space="preserve">dainties</t>
  </si>
  <si>
    <t xml:space="preserve">beauti</t>
  </si>
  <si>
    <t xml:space="preserve">ful</t>
  </si>
  <si>
    <t xml:space="preserve">panted</t>
  </si>
  <si>
    <t xml:space="preserve">faintly</t>
  </si>
  <si>
    <t xml:space="preserve">breeze</t>
  </si>
  <si>
    <t xml:space="preserve">xi</t>
  </si>
  <si>
    <t xml:space="preserve">seated</t>
  </si>
  <si>
    <t xml:space="preserve">throne</t>
  </si>
  <si>
    <t xml:space="preserve">arrived</t>
  </si>
  <si>
    <t xml:space="preserve">standing</t>
  </si>
  <si>
    <t xml:space="preserve">chains</t>
  </si>
  <si>
    <t xml:space="preserve">soldier</t>
  </si>
  <si>
    <t xml:space="preserve">guard</t>
  </si>
  <si>
    <t xml:space="preserve">refreshments</t>
  </si>
  <si>
    <t xml:space="preserve">pass</t>
  </si>
  <si>
    <t xml:space="preserve">justice</t>
  </si>
  <si>
    <t xml:space="preserve">wore</t>
  </si>
  <si>
    <t xml:space="preserve">frontispiece</t>
  </si>
  <si>
    <t xml:space="preserve">comfortable</t>
  </si>
  <si>
    <t xml:space="preserve">becoming</t>
  </si>
  <si>
    <t xml:space="preserve">rightly</t>
  </si>
  <si>
    <t xml:space="preserve">men</t>
  </si>
  <si>
    <t xml:space="preserve">indignant</t>
  </si>
  <si>
    <t xml:space="preserve">spell</t>
  </si>
  <si>
    <t xml:space="preserve">neighbour</t>
  </si>
  <si>
    <t xml:space="preserve">muddle</t>
  </si>
  <si>
    <t xml:space="preserve">slates'll</t>
  </si>
  <si>
    <t xml:space="preserve">squeaked</t>
  </si>
  <si>
    <t xml:space="preserve">juror</t>
  </si>
  <si>
    <t xml:space="preserve">herald</t>
  </si>
  <si>
    <t xml:space="preserve">accusation</t>
  </si>
  <si>
    <t xml:space="preserve">fourteenth</t>
  </si>
  <si>
    <t xml:space="preserve">fifteenth</t>
  </si>
  <si>
    <t xml:space="preserve">sixteenth</t>
  </si>
  <si>
    <t xml:space="preserve">dates</t>
  </si>
  <si>
    <t xml:space="preserve">reduced</t>
  </si>
  <si>
    <t xml:space="preserve">shillings</t>
  </si>
  <si>
    <t xml:space="preserve">pence</t>
  </si>
  <si>
    <t xml:space="preserve">hat</t>
  </si>
  <si>
    <t xml:space="preserve">stolen</t>
  </si>
  <si>
    <t xml:space="preserve">memorandum</t>
  </si>
  <si>
    <t xml:space="preserve">fidgeted</t>
  </si>
  <si>
    <t xml:space="preserve">spot</t>
  </si>
  <si>
    <t xml:space="preserve">encourage</t>
  </si>
  <si>
    <t xml:space="preserve">shifting</t>
  </si>
  <si>
    <t xml:space="preserve">remain</t>
  </si>
  <si>
    <t xml:space="preserve">squeeze</t>
  </si>
  <si>
    <t xml:space="preserve">boldly</t>
  </si>
  <si>
    <t xml:space="preserve">reasonable</t>
  </si>
  <si>
    <t xml:space="preserve">pace</t>
  </si>
  <si>
    <t xml:space="preserve">ridiculous</t>
  </si>
  <si>
    <t xml:space="preserve">thin</t>
  </si>
  <si>
    <t xml:space="preserve">t</t>
  </si>
  <si>
    <t xml:space="preserve">dunce</t>
  </si>
  <si>
    <t xml:space="preserve">twinkled</t>
  </si>
  <si>
    <t xml:space="preserve">denies</t>
  </si>
  <si>
    <t xml:space="preserve">speaker</t>
  </si>
  <si>
    <t xml:space="preserve">canvas</t>
  </si>
  <si>
    <t xml:space="preserve">bag</t>
  </si>
  <si>
    <t xml:space="preserve">tied</t>
  </si>
  <si>
    <t xml:space="preserve">strings</t>
  </si>
  <si>
    <t xml:space="preserve">newspapers</t>
  </si>
  <si>
    <t xml:space="preserve">trials</t>
  </si>
  <si>
    <t xml:space="preserve">attempts</t>
  </si>
  <si>
    <t xml:space="preserve">applause</t>
  </si>
  <si>
    <t xml:space="preserve">understood</t>
  </si>
  <si>
    <t xml:space="preserve">lower</t>
  </si>
  <si>
    <t xml:space="preserve">officer</t>
  </si>
  <si>
    <t xml:space="preserve">folding</t>
  </si>
  <si>
    <t xml:space="preserve">collar</t>
  </si>
  <si>
    <t xml:space="preserve">shrieked</t>
  </si>
  <si>
    <t xml:space="preserve">behead</t>
  </si>
  <si>
    <t xml:space="preserve">suppress</t>
  </si>
  <si>
    <t xml:space="preserve">ache</t>
  </si>
  <si>
    <t xml:space="preserve">fumbled</t>
  </si>
  <si>
    <t xml:space="preserve">xii</t>
  </si>
  <si>
    <t xml:space="preserve">flurry</t>
  </si>
  <si>
    <t xml:space="preserve">tipped</t>
  </si>
  <si>
    <t xml:space="preserve">skirt</t>
  </si>
  <si>
    <t xml:space="preserve">upsetting</t>
  </si>
  <si>
    <t xml:space="preserve">sprawling</t>
  </si>
  <si>
    <t xml:space="preserve">reminding</t>
  </si>
  <si>
    <t xml:space="preserve">globe</t>
  </si>
  <si>
    <t xml:space="preserve">accidentally</t>
  </si>
  <si>
    <t xml:space="preserve">dismay</t>
  </si>
  <si>
    <t xml:space="preserve">vague</t>
  </si>
  <si>
    <t xml:space="preserve">die</t>
  </si>
  <si>
    <t xml:space="preserve">cannot</t>
  </si>
  <si>
    <t xml:space="preserve">emphasis</t>
  </si>
  <si>
    <t xml:space="preserve">haste</t>
  </si>
  <si>
    <t xml:space="preserve">downwards</t>
  </si>
  <si>
    <t xml:space="preserve">unable</t>
  </si>
  <si>
    <t xml:space="preserve">signifies</t>
  </si>
  <si>
    <t xml:space="preserve">shock</t>
  </si>
  <si>
    <t xml:space="preserve">pencils</t>
  </si>
  <si>
    <t xml:space="preserve">diligently</t>
  </si>
  <si>
    <t xml:space="preserve">overcome</t>
  </si>
  <si>
    <t xml:space="preserve">gazing</t>
  </si>
  <si>
    <t xml:space="preserve">respectful</t>
  </si>
  <si>
    <t xml:space="preserve">cackled</t>
  </si>
  <si>
    <t xml:space="preserve">forty</t>
  </si>
  <si>
    <t xml:space="preserve">persons</t>
  </si>
  <si>
    <t xml:space="preserve">invented</t>
  </si>
  <si>
    <t xml:space="preserve">oldest</t>
  </si>
  <si>
    <t xml:space="preserve">prisoner</t>
  </si>
  <si>
    <t xml:space="preserve">prisoner's</t>
  </si>
  <si>
    <t xml:space="preserve">handwriting</t>
  </si>
  <si>
    <t xml:space="preserve">queerest</t>
  </si>
  <si>
    <t xml:space="preserve">imitated</t>
  </si>
  <si>
    <t xml:space="preserve">else's</t>
  </si>
  <si>
    <t xml:space="preserve">prove</t>
  </si>
  <si>
    <t xml:space="preserve">sign</t>
  </si>
  <si>
    <t xml:space="preserve">mischief</t>
  </si>
  <si>
    <t xml:space="preserve">honest</t>
  </si>
  <si>
    <t xml:space="preserve">clapping</t>
  </si>
  <si>
    <t xml:space="preserve">guilt</t>
  </si>
  <si>
    <t xml:space="preserve">character</t>
  </si>
  <si>
    <t xml:space="preserve">push</t>
  </si>
  <si>
    <t xml:space="preserve">involved</t>
  </si>
  <si>
    <t xml:space="preserve">affair</t>
  </si>
  <si>
    <t xml:space="preserve">trusts</t>
  </si>
  <si>
    <t xml:space="preserve">obstacle</t>
  </si>
  <si>
    <t xml:space="preserve">ourselves</t>
  </si>
  <si>
    <t xml:space="preserve">secret</t>
  </si>
  <si>
    <t xml:space="preserve">sixpence</t>
  </si>
  <si>
    <t xml:space="preserve">attempted</t>
  </si>
  <si>
    <t xml:space="preserve">saves</t>
  </si>
  <si>
    <t xml:space="preserve">spreading</t>
  </si>
  <si>
    <t xml:space="preserve">cardboard</t>
  </si>
  <si>
    <t xml:space="preserve">clearer</t>
  </si>
  <si>
    <t xml:space="preserve">fits</t>
  </si>
  <si>
    <t xml:space="preserve">furiously</t>
  </si>
  <si>
    <t xml:space="preserve">inkstand</t>
  </si>
  <si>
    <t xml:space="preserve">ink</t>
  </si>
  <si>
    <t xml:space="preserve">trickling</t>
  </si>
  <si>
    <t xml:space="preserve">pun</t>
  </si>
  <si>
    <t xml:space="preserve">twentieth</t>
  </si>
  <si>
    <t xml:space="preserve">purple</t>
  </si>
  <si>
    <t xml:space="preserve">flying</t>
  </si>
  <si>
    <t xml:space="preserve">brushing</t>
  </si>
  <si>
    <t xml:space="preserve">fluttered</t>
  </si>
  <si>
    <t xml:space="preserve">kissed</t>
  </si>
  <si>
    <t xml:space="preserve">setting</t>
  </si>
  <si>
    <t xml:space="preserve">dreaming</t>
  </si>
  <si>
    <t xml:space="preserve">dreamed</t>
  </si>
  <si>
    <t xml:space="preserve">clasped</t>
  </si>
  <si>
    <t xml:space="preserve">toss</t>
  </si>
  <si>
    <t xml:space="preserve">listened</t>
  </si>
  <si>
    <t xml:space="preserve">sister's</t>
  </si>
  <si>
    <t xml:space="preserve">rustled</t>
  </si>
  <si>
    <t xml:space="preserve">splashed</t>
  </si>
  <si>
    <t xml:space="preserve">neighbouring</t>
  </si>
  <si>
    <t xml:space="preserve">rattle</t>
  </si>
  <si>
    <t xml:space="preserve">shared</t>
  </si>
  <si>
    <t xml:space="preserve">meal</t>
  </si>
  <si>
    <t xml:space="preserve">crashed</t>
  </si>
  <si>
    <t xml:space="preserve">lizard's</t>
  </si>
  <si>
    <t xml:space="preserve">choking</t>
  </si>
  <si>
    <t xml:space="preserve">believed</t>
  </si>
  <si>
    <t xml:space="preserve">reality</t>
  </si>
  <si>
    <t xml:space="preserve">rustling</t>
  </si>
  <si>
    <t xml:space="preserve">rippling</t>
  </si>
  <si>
    <t xml:space="preserve">reeds</t>
  </si>
  <si>
    <t xml:space="preserve">tinkling</t>
  </si>
  <si>
    <t xml:space="preserve">sheep</t>
  </si>
  <si>
    <t xml:space="preserve">bells</t>
  </si>
  <si>
    <t xml:space="preserve">cries</t>
  </si>
  <si>
    <t xml:space="preserve">shepherd</t>
  </si>
  <si>
    <t xml:space="preserve">noises</t>
  </si>
  <si>
    <t xml:space="preserve">clamour</t>
  </si>
  <si>
    <t xml:space="preserve">farm</t>
  </si>
  <si>
    <t xml:space="preserve">yard</t>
  </si>
  <si>
    <t xml:space="preserve">lowing</t>
  </si>
  <si>
    <t xml:space="preserve">cattle</t>
  </si>
  <si>
    <t xml:space="preserve">lastly</t>
  </si>
  <si>
    <t xml:space="preserve">pictured</t>
  </si>
  <si>
    <t xml:space="preserve">riper</t>
  </si>
  <si>
    <t xml:space="preserve">years</t>
  </si>
  <si>
    <t xml:space="preserve">loving</t>
  </si>
  <si>
    <t xml:space="preserve">childhood</t>
  </si>
  <si>
    <t xml:space="preserve">gather</t>
  </si>
  <si>
    <t xml:space="preserve">sorrows</t>
  </si>
  <si>
    <t xml:space="preserve">joys</t>
  </si>
  <si>
    <t xml:space="preserve">remembering</t>
  </si>
  <si>
    <t xml:space="preserve">happy</t>
  </si>
  <si>
    <t xml:space="preserve">Learned INPUT embeddings: what each token means to the model. Row 2 is &lt;unk&gt;: zeros on purpose. These numbers were set by the gradient updates you can watch on the Backpropagation tab.</t>
  </si>
  <si>
    <t xml:space="preserve">Learned OUTPUT projection: each word's detector. Its logit = dot product of this row with h, computed for all rows at once by MMULT #3 on the Prediction tab. The Backpropagation tab shows how these rows get pulled toward or pushed away from h.</t>
  </si>
  <si>
    <t xml:space="preserve">HIDDEN LAYER WEIGHTS W (16 x 16)</t>
  </si>
  <si>
    <t xml:space="preserve">Used as MMULT(c, W) then TANH on the Prompt tab. Its gradient dW, and its updated version after one training</t>
  </si>
  <si>
    <t xml:space="preserve">step, are computed live on the Backpropagation tab. No individual number has a story; the matrix works as a</t>
  </si>
  <si>
    <t xml:space="preserve">whole, and the Circuits &amp; Activations tab shows how to read pieces of it anyway.</t>
  </si>
  <si>
    <t xml:space="preserve">SCORING ALL 2628 WORDS AT ONCE</t>
  </si>
  <si>
    <t xml:space="preserve">Column C is one MMULT array formula: Output Weights (2628 x 16) times TRANSPOSE(h from the Prompt tab) = 2628 logits.</t>
  </si>
  <si>
    <t xml:space="preserve">Logit (MMULT)</t>
  </si>
  <si>
    <t xml:space="preserve">EXP((L-max)/T)</t>
  </si>
  <si>
    <t xml:space="preserve">Probability</t>
  </si>
  <si>
    <t xml:space="preserve">Rank helper</t>
  </si>
  <si>
    <t xml:space="preserve">Rank helper = probability + tokenID x 1E-10 (tie-break), with &lt;unk&gt; forced to -1 so it can never be predicted. The Prompt tab ranks this column with LARGE + MATCH.</t>
  </si>
</sst>
</file>

<file path=xl/styles.xml><?xml version="1.0" encoding="utf-8"?>
<styleSheet xmlns="http://schemas.openxmlformats.org/spreadsheetml/2006/main">
  <numFmts count="11">
    <numFmt numFmtId="164" formatCode="General"/>
    <numFmt numFmtId="165" formatCode="General"/>
    <numFmt numFmtId="166" formatCode="0.00"/>
    <numFmt numFmtId="167" formatCode="0.0%"/>
    <numFmt numFmtId="168" formatCode="0.0"/>
    <numFmt numFmtId="169" formatCode="0.000"/>
    <numFmt numFmtId="170" formatCode="0.0000"/>
    <numFmt numFmtId="171" formatCode="0.000%"/>
    <numFmt numFmtId="172" formatCode="0.00%"/>
    <numFmt numFmtId="173" formatCode="0.000000"/>
    <numFmt numFmtId="174" formatCode="0.000000000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0000FF"/>
      <name val="Arial"/>
      <family val="0"/>
      <charset val="1"/>
    </font>
    <font>
      <i val="true"/>
      <sz val="9"/>
      <color rgb="FF595959"/>
      <name val="Arial"/>
      <family val="0"/>
      <charset val="1"/>
    </font>
    <font>
      <b val="true"/>
      <sz val="20"/>
      <color rgb="FFC00000"/>
      <name val="Arial"/>
      <family val="0"/>
      <charset val="1"/>
    </font>
    <font>
      <b val="true"/>
      <sz val="14"/>
      <name val="Arial"/>
      <family val="0"/>
      <charset val="1"/>
    </font>
    <font>
      <b val="true"/>
      <sz val="10"/>
      <color rgb="FFFFFFFF"/>
      <name val="Arial"/>
      <family val="0"/>
      <charset val="1"/>
    </font>
    <font>
      <b val="true"/>
      <sz val="10"/>
      <color rgb="FF4472C4"/>
      <name val="Arial"/>
      <family val="0"/>
      <charset val="1"/>
    </font>
    <font>
      <b val="true"/>
      <sz val="12"/>
      <color rgb="FFC00000"/>
      <name val="Arial"/>
      <family val="0"/>
      <charset val="1"/>
    </font>
    <font>
      <b val="true"/>
      <sz val="11"/>
      <color rgb="FFC00000"/>
      <name val="Arial"/>
      <family val="0"/>
      <charset val="1"/>
    </font>
    <font>
      <b val="true"/>
      <sz val="14"/>
      <color rgb="FFC00000"/>
      <name val="Arial"/>
      <family val="0"/>
      <charset val="1"/>
    </font>
  </fonts>
  <fills count="6">
    <fill>
      <patternFill patternType="none"/>
    </fill>
    <fill>
      <patternFill patternType="gray125"/>
    </fill>
    <fill>
      <patternFill patternType="solid">
        <fgColor rgb="FF4472C4"/>
        <bgColor rgb="FF0066CC"/>
      </patternFill>
    </fill>
    <fill>
      <patternFill patternType="solid">
        <fgColor rgb="FFFFFF00"/>
        <bgColor rgb="FFFFFF00"/>
      </patternFill>
    </fill>
    <fill>
      <patternFill patternType="solid">
        <fgColor rgb="FFD9E2F3"/>
        <bgColor rgb="FFCCFFFF"/>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true" applyProtection="false">
      <alignment horizontal="center"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B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row>
    <row r="6" customFormat="false" ht="15" hidden="false" customHeight="false" outlineLevel="0" collapsed="false">
      <c r="B6" s="4" t="s">
        <v>4</v>
      </c>
    </row>
    <row r="7" customFormat="false" ht="15" hidden="false" customHeight="false" outlineLevel="0" collapsed="false">
      <c r="B7" s="4" t="s">
        <v>5</v>
      </c>
    </row>
    <row r="8" customFormat="false" ht="15" hidden="false" customHeight="false" outlineLevel="0" collapsed="false">
      <c r="B8" s="4" t="s">
        <v>6</v>
      </c>
    </row>
    <row r="9" customFormat="false" ht="15" hidden="false" customHeight="false" outlineLevel="0" collapsed="false">
      <c r="B9" s="4"/>
    </row>
    <row r="10" customFormat="false" ht="15" hidden="false" customHeight="false" outlineLevel="0" collapsed="false">
      <c r="B10" s="3" t="s">
        <v>7</v>
      </c>
    </row>
    <row r="11" customFormat="false" ht="15" hidden="false" customHeight="false" outlineLevel="0" collapsed="false">
      <c r="B11" s="4" t="s">
        <v>8</v>
      </c>
    </row>
    <row r="12" customFormat="false" ht="15" hidden="false" customHeight="false" outlineLevel="0" collapsed="false">
      <c r="B12" s="4" t="s">
        <v>9</v>
      </c>
    </row>
    <row r="13" customFormat="false" ht="15" hidden="false" customHeight="false" outlineLevel="0" collapsed="false">
      <c r="B13" s="4" t="s">
        <v>10</v>
      </c>
    </row>
    <row r="14" customFormat="false" ht="15" hidden="false" customHeight="false" outlineLevel="0" collapsed="false">
      <c r="B14" s="4" t="s">
        <v>11</v>
      </c>
    </row>
    <row r="15" customFormat="false" ht="15" hidden="false" customHeight="false" outlineLevel="0" collapsed="false">
      <c r="B15" s="4" t="s">
        <v>12</v>
      </c>
    </row>
    <row r="16" customFormat="false" ht="15" hidden="false" customHeight="false" outlineLevel="0" collapsed="false">
      <c r="B16" s="4" t="s">
        <v>13</v>
      </c>
    </row>
    <row r="17" customFormat="false" ht="15" hidden="false" customHeight="false" outlineLevel="0" collapsed="false">
      <c r="B17" s="4"/>
    </row>
    <row r="18" customFormat="false" ht="15" hidden="false" customHeight="false" outlineLevel="0" collapsed="false">
      <c r="B18" s="3" t="s">
        <v>14</v>
      </c>
    </row>
    <row r="19" customFormat="false" ht="15" hidden="false" customHeight="false" outlineLevel="0" collapsed="false">
      <c r="B19" s="4" t="s">
        <v>15</v>
      </c>
    </row>
    <row r="20" customFormat="false" ht="15" hidden="false" customHeight="false" outlineLevel="0" collapsed="false">
      <c r="B20" s="4" t="s">
        <v>16</v>
      </c>
    </row>
    <row r="21" customFormat="false" ht="15" hidden="false" customHeight="false" outlineLevel="0" collapsed="false">
      <c r="B21" s="4" t="s">
        <v>17</v>
      </c>
    </row>
    <row r="22" customFormat="false" ht="15" hidden="false" customHeight="false" outlineLevel="0" collapsed="false">
      <c r="B22" s="4"/>
    </row>
    <row r="23" customFormat="false" ht="15" hidden="false" customHeight="false" outlineLevel="0" collapsed="false">
      <c r="B23" s="3" t="s">
        <v>18</v>
      </c>
    </row>
    <row r="24" customFormat="false" ht="15" hidden="false" customHeight="false" outlineLevel="0" collapsed="false">
      <c r="B24" s="4" t="s">
        <v>19</v>
      </c>
    </row>
    <row r="25" customFormat="false" ht="15" hidden="false" customHeight="false" outlineLevel="0" collapsed="false">
      <c r="B25" s="4" t="s">
        <v>20</v>
      </c>
    </row>
    <row r="26" customFormat="false" ht="15" hidden="false" customHeight="false" outlineLevel="0" collapsed="false">
      <c r="B26" s="4" t="s">
        <v>21</v>
      </c>
    </row>
    <row r="27" customFormat="false" ht="15" hidden="false" customHeight="false" outlineLevel="0" collapsed="false">
      <c r="B27" s="4" t="s">
        <v>22</v>
      </c>
    </row>
    <row r="28" customFormat="false" ht="15" hidden="false" customHeight="false" outlineLevel="0" collapsed="false">
      <c r="B28" s="4" t="s">
        <v>23</v>
      </c>
    </row>
    <row r="29" customFormat="false" ht="15" hidden="false" customHeight="false" outlineLevel="0" collapsed="false">
      <c r="B29" s="4"/>
    </row>
    <row r="30" customFormat="false" ht="15" hidden="false" customHeight="false" outlineLevel="0" collapsed="false">
      <c r="B30" s="3" t="s">
        <v>24</v>
      </c>
    </row>
    <row r="31" customFormat="false" ht="15" hidden="false" customHeight="false" outlineLevel="0" collapsed="false">
      <c r="B31" s="4" t="s">
        <v>25</v>
      </c>
    </row>
    <row r="32" customFormat="false" ht="15" hidden="false" customHeight="false" outlineLevel="0" collapsed="false">
      <c r="B32" s="4" t="s">
        <v>26</v>
      </c>
    </row>
    <row r="33" customFormat="false" ht="15" hidden="false" customHeight="false" outlineLevel="0" collapsed="false">
      <c r="B33" s="4"/>
    </row>
    <row r="34" customFormat="false" ht="15" hidden="false" customHeight="false" outlineLevel="0" collapsed="false">
      <c r="B34" s="3" t="s">
        <v>27</v>
      </c>
    </row>
    <row r="35" customFormat="false" ht="15" hidden="false" customHeight="false" outlineLevel="0" collapsed="false">
      <c r="B35" s="4" t="s">
        <v>28</v>
      </c>
    </row>
    <row r="36" customFormat="false" ht="15" hidden="false" customHeight="false" outlineLevel="0" collapsed="false">
      <c r="B36" s="4" t="s">
        <v>29</v>
      </c>
    </row>
    <row r="37" customFormat="false" ht="15" hidden="false" customHeight="false" outlineLevel="0" collapsed="false">
      <c r="B37" s="4" t="s">
        <v>30</v>
      </c>
    </row>
    <row r="38" customFormat="false" ht="15" hidden="false" customHeight="false" outlineLevel="0" collapsed="false">
      <c r="B38" s="4" t="s">
        <v>31</v>
      </c>
    </row>
    <row r="39" customFormat="false" ht="15" hidden="false" customHeight="false" outlineLevel="0" collapsed="false">
      <c r="B39" s="4" t="s">
        <v>32</v>
      </c>
    </row>
    <row r="40" customFormat="false" ht="15" hidden="false" customHeight="false" outlineLevel="0" collapsed="false">
      <c r="B40"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R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1" min="2" style="0" width="10.51"/>
    <col collapsed="false" customWidth="true" hidden="false" outlineLevel="0" max="18" min="12" style="0" width="8.5"/>
  </cols>
  <sheetData>
    <row r="1" customFormat="false" ht="19.7" hidden="false" customHeight="false" outlineLevel="0" collapsed="false">
      <c r="B1" s="1" t="s">
        <v>34</v>
      </c>
    </row>
    <row r="2" customFormat="false" ht="15" hidden="false" customHeight="false" outlineLevel="0" collapsed="false">
      <c r="B2" s="2" t="s">
        <v>35</v>
      </c>
    </row>
    <row r="4" customFormat="false" ht="15" hidden="false" customHeight="false" outlineLevel="0" collapsed="false">
      <c r="B4" s="5" t="s">
        <v>36</v>
      </c>
      <c r="C4" s="6"/>
      <c r="D4" s="6"/>
      <c r="E4" s="6"/>
      <c r="F4" s="6"/>
      <c r="G4" s="6"/>
      <c r="H4" s="6"/>
      <c r="I4" s="6"/>
      <c r="J4" s="6"/>
      <c r="K4" s="6"/>
      <c r="L4" s="6"/>
      <c r="M4" s="6"/>
      <c r="N4" s="6"/>
      <c r="O4" s="6"/>
      <c r="P4" s="6"/>
      <c r="Q4" s="6"/>
      <c r="R4" s="6"/>
    </row>
    <row r="5" customFormat="false" ht="15" hidden="false" customHeight="false" outlineLevel="0" collapsed="false">
      <c r="B5" s="7" t="s">
        <v>37</v>
      </c>
      <c r="C5" s="7" t="s">
        <v>38</v>
      </c>
      <c r="D5" s="7" t="s">
        <v>39</v>
      </c>
      <c r="E5" s="7" t="s">
        <v>40</v>
      </c>
      <c r="F5" s="7" t="s">
        <v>41</v>
      </c>
      <c r="G5" s="7" t="s">
        <v>42</v>
      </c>
      <c r="H5" s="7" t="s">
        <v>43</v>
      </c>
      <c r="I5" s="7" t="s">
        <v>44</v>
      </c>
      <c r="J5" s="7" t="s">
        <v>45</v>
      </c>
      <c r="K5" s="7" t="s">
        <v>46</v>
      </c>
    </row>
    <row r="6" customFormat="false" ht="15" hidden="false" customHeight="false" outlineLevel="0" collapsed="false">
      <c r="B6" s="8" t="s">
        <v>47</v>
      </c>
      <c r="C6" s="8" t="s">
        <v>48</v>
      </c>
      <c r="D6" s="8" t="s">
        <v>49</v>
      </c>
      <c r="E6" s="8" t="s">
        <v>50</v>
      </c>
      <c r="F6" s="8" t="s">
        <v>51</v>
      </c>
      <c r="G6" s="8" t="s">
        <v>52</v>
      </c>
      <c r="H6" s="8" t="s">
        <v>53</v>
      </c>
      <c r="I6" s="8" t="s">
        <v>54</v>
      </c>
      <c r="J6" s="8" t="s">
        <v>55</v>
      </c>
      <c r="K6" s="8" t="s">
        <v>56</v>
      </c>
    </row>
    <row r="7" customFormat="false" ht="15" hidden="false" customHeight="false" outlineLevel="0" collapsed="false">
      <c r="B7" s="3" t="s">
        <v>57</v>
      </c>
      <c r="C7" s="9"/>
      <c r="D7" s="9"/>
      <c r="E7" s="9"/>
      <c r="F7" s="9"/>
      <c r="G7" s="9"/>
      <c r="H7" s="9"/>
      <c r="I7" s="9"/>
      <c r="J7" s="9"/>
      <c r="K7" s="9"/>
      <c r="M7" s="10" t="n">
        <f aca="false">IF($C$7="",0,LEN(TRIM($C$7))-LEN(SUBSTITUTE(TRIM($C$7)," ",""))+1)</f>
        <v>0</v>
      </c>
    </row>
    <row r="8" customFormat="false" ht="15" hidden="false" customHeight="false" outlineLevel="0" collapsed="false">
      <c r="B8" s="10" t="s">
        <v>58</v>
      </c>
    </row>
    <row r="9" customFormat="false" ht="15" hidden="false" customHeight="false" outlineLevel="0" collapsed="false">
      <c r="B9" s="5" t="s">
        <v>59</v>
      </c>
      <c r="C9" s="6"/>
      <c r="D9" s="6"/>
      <c r="E9" s="6"/>
      <c r="F9" s="6"/>
      <c r="G9" s="6"/>
      <c r="H9" s="6"/>
      <c r="I9" s="6"/>
      <c r="J9" s="6"/>
      <c r="K9" s="6"/>
      <c r="L9" s="6"/>
      <c r="M9" s="6"/>
      <c r="N9" s="6"/>
      <c r="O9" s="6"/>
      <c r="P9" s="6"/>
      <c r="Q9" s="6"/>
      <c r="R9" s="6"/>
    </row>
    <row r="10" customFormat="false" ht="15" hidden="false" customHeight="false" outlineLevel="0" collapsed="false">
      <c r="B10" s="4" t="str">
        <f aca="false">IF($C$7="",TRIM(SUBSTITUTE(SUBSTITUTE(SUBSTITUTE(SUBSTITUTE(LOWER(B6),".",""),",",""),"!",""),"?","")),IF($M$7-10+1&lt;1,"",TRIM(SUBSTITUTE(SUBSTITUTE(SUBSTITUTE(SUBSTITUTE(LOWER(TRIM(MID(SUBSTITUTE(TRIM($C$7)," ",REPT(" ",LEN($C$7))),($M$7-10+1-1)*LEN($C$7)+1,LEN($C$7)))),".",""),",",""),"!",""),"?",""))))</f>
        <v>and</v>
      </c>
      <c r="C10" s="4" t="str">
        <f aca="false">IF($C$7="",TRIM(SUBSTITUTE(SUBSTITUTE(SUBSTITUTE(SUBSTITUTE(LOWER(C6),".",""),",",""),"!",""),"?","")),IF($M$7-10+2&lt;1,"",TRIM(SUBSTITUTE(SUBSTITUTE(SUBSTITUTE(SUBSTITUTE(LOWER(TRIM(MID(SUBSTITUTE(TRIM($C$7)," ",REPT(" ",LEN($C$7))),($M$7-10+2-1)*LEN($C$7)+1,LEN($C$7)))),".",""),",",""),"!",""),"?",""))))</f>
        <v>whether</v>
      </c>
      <c r="D10" s="4" t="str">
        <f aca="false">IF($C$7="",TRIM(SUBSTITUTE(SUBSTITUTE(SUBSTITUTE(SUBSTITUTE(LOWER(D6),".",""),",",""),"!",""),"?","")),IF($M$7-10+3&lt;1,"",TRIM(SUBSTITUTE(SUBSTITUTE(SUBSTITUTE(SUBSTITUTE(LOWER(TRIM(MID(SUBSTITUTE(TRIM($C$7)," ",REPT(" ",LEN($C$7))),($M$7-10+3-1)*LEN($C$7)+1,LEN($C$7)))),".",""),",",""),"!",""),"?",""))))</f>
        <v>the</v>
      </c>
      <c r="E10" s="4" t="str">
        <f aca="false">IF($C$7="",TRIM(SUBSTITUTE(SUBSTITUTE(SUBSTITUTE(SUBSTITUTE(LOWER(E6),".",""),",",""),"!",""),"?","")),IF($M$7-10+4&lt;1,"",TRIM(SUBSTITUTE(SUBSTITUTE(SUBSTITUTE(SUBSTITUTE(LOWER(TRIM(MID(SUBSTITUTE(TRIM($C$7)," ",REPT(" ",LEN($C$7))),($M$7-10+4-1)*LEN($C$7)+1,LEN($C$7)))),".",""),",",""),"!",""),"?",""))))</f>
        <v>pleasure</v>
      </c>
      <c r="F10" s="4" t="str">
        <f aca="false">IF($C$7="",TRIM(SUBSTITUTE(SUBSTITUTE(SUBSTITUTE(SUBSTITUTE(LOWER(F6),".",""),",",""),"!",""),"?","")),IF($M$7-10+5&lt;1,"",TRIM(SUBSTITUTE(SUBSTITUTE(SUBSTITUTE(SUBSTITUTE(LOWER(TRIM(MID(SUBSTITUTE(TRIM($C$7)," ",REPT(" ",LEN($C$7))),($M$7-10+5-1)*LEN($C$7)+1,LEN($C$7)))),".",""),",",""),"!",""),"?",""))))</f>
        <v>of</v>
      </c>
      <c r="G10" s="4" t="str">
        <f aca="false">IF($C$7="",TRIM(SUBSTITUTE(SUBSTITUTE(SUBSTITUTE(SUBSTITUTE(LOWER(G6),".",""),",",""),"!",""),"?","")),IF($M$7-10+6&lt;1,"",TRIM(SUBSTITUTE(SUBSTITUTE(SUBSTITUTE(SUBSTITUTE(LOWER(TRIM(MID(SUBSTITUTE(TRIM($C$7)," ",REPT(" ",LEN($C$7))),($M$7-10+6-1)*LEN($C$7)+1,LEN($C$7)))),".",""),",",""),"!",""),"?",""))))</f>
        <v>making</v>
      </c>
      <c r="H10" s="4" t="str">
        <f aca="false">IF($C$7="",TRIM(SUBSTITUTE(SUBSTITUTE(SUBSTITUTE(SUBSTITUTE(LOWER(H6),".",""),",",""),"!",""),"?","")),IF($M$7-10+7&lt;1,"",TRIM(SUBSTITUTE(SUBSTITUTE(SUBSTITUTE(SUBSTITUTE(LOWER(TRIM(MID(SUBSTITUTE(TRIM($C$7)," ",REPT(" ",LEN($C$7))),($M$7-10+7-1)*LEN($C$7)+1,LEN($C$7)))),".",""),",",""),"!",""),"?",""))))</f>
        <v>a</v>
      </c>
      <c r="I10" s="4" t="str">
        <f aca="false">IF($C$7="",TRIM(SUBSTITUTE(SUBSTITUTE(SUBSTITUTE(SUBSTITUTE(LOWER(I6),".",""),",",""),"!",""),"?","")),IF($M$7-10+8&lt;1,"",TRIM(SUBSTITUTE(SUBSTITUTE(SUBSTITUTE(SUBSTITUTE(LOWER(TRIM(MID(SUBSTITUTE(TRIM($C$7)," ",REPT(" ",LEN($C$7))),($M$7-10+8-1)*LEN($C$7)+1,LEN($C$7)))),".",""),",",""),"!",""),"?",""))))</f>
        <v>daisy</v>
      </c>
      <c r="J10" s="4" t="str">
        <f aca="false">IF($C$7="",TRIM(SUBSTITUTE(SUBSTITUTE(SUBSTITUTE(SUBSTITUTE(LOWER(J6),".",""),",",""),"!",""),"?","")),IF($M$7-10+9&lt;1,"",TRIM(SUBSTITUTE(SUBSTITUTE(SUBSTITUTE(SUBSTITUTE(LOWER(TRIM(MID(SUBSTITUTE(TRIM($C$7)," ",REPT(" ",LEN($C$7))),($M$7-10+9-1)*LEN($C$7)+1,LEN($C$7)))),".",""),",",""),"!",""),"?",""))))</f>
        <v>chain</v>
      </c>
      <c r="K10" s="4" t="str">
        <f aca="false">IF($C$7="",TRIM(SUBSTITUTE(SUBSTITUTE(SUBSTITUTE(SUBSTITUTE(LOWER(K6),".",""),",",""),"!",""),"?","")),IF($M$7-10+10&lt;1,"",TRIM(SUBSTITUTE(SUBSTITUTE(SUBSTITUTE(SUBSTITUTE(LOWER(TRIM(MID(SUBSTITUTE(TRIM($C$7)," ",REPT(" ",LEN($C$7))),($M$7-10+10-1)*LEN($C$7)+1,LEN($C$7)))),".",""),",",""),"!",""),"?",""))))</f>
        <v>would</v>
      </c>
    </row>
    <row r="11" customFormat="false" ht="15" hidden="false" customHeight="false" outlineLevel="0" collapsed="false">
      <c r="B11" s="3" t="n">
        <f aca="false">IFERROR(MATCH(B10,Vocabulary!$B$2:$B$2629,0),1)</f>
        <v>3</v>
      </c>
      <c r="C11" s="3" t="n">
        <f aca="false">IFERROR(MATCH(C10,Vocabulary!$B$2:$B$2629,0),1)</f>
        <v>328</v>
      </c>
      <c r="D11" s="3" t="n">
        <f aca="false">IFERROR(MATCH(D10,Vocabulary!$B$2:$B$2629,0),1)</f>
        <v>2</v>
      </c>
      <c r="E11" s="3" t="n">
        <f aca="false">IFERROR(MATCH(E10,Vocabulary!$B$2:$B$2629,0),1)</f>
        <v>1081</v>
      </c>
      <c r="F11" s="3" t="n">
        <f aca="false">IFERROR(MATCH(F10,Vocabulary!$B$2:$B$2629,0),1)</f>
        <v>8</v>
      </c>
      <c r="G11" s="3" t="n">
        <f aca="false">IFERROR(MATCH(G10,Vocabulary!$B$2:$B$2629,0),1)</f>
        <v>425</v>
      </c>
      <c r="H11" s="3" t="n">
        <f aca="false">IFERROR(MATCH(H10,Vocabulary!$B$2:$B$2629,0),1)</f>
        <v>5</v>
      </c>
      <c r="I11" s="3" t="n">
        <f aca="false">IFERROR(MATCH(I10,Vocabulary!$B$2:$B$2629,0),1)</f>
        <v>1490</v>
      </c>
      <c r="J11" s="3" t="n">
        <f aca="false">IFERROR(MATCH(J10,Vocabulary!$B$2:$B$2629,0),1)</f>
        <v>1491</v>
      </c>
      <c r="K11" s="3" t="n">
        <f aca="false">IFERROR(MATCH(K10,Vocabulary!$B$2:$B$2629,0),1)</f>
        <v>48</v>
      </c>
    </row>
    <row r="12" customFormat="false" ht="15" hidden="false" customHeight="false" outlineLevel="0" collapsed="false">
      <c r="B12" s="11" t="str">
        <f aca="false">IF(ISNUMBER(MATCH(B10,Vocabulary!$B$2:$B$2629,0)),"ok","&lt;unk&gt;")</f>
        <v>ok</v>
      </c>
      <c r="C12" s="11" t="str">
        <f aca="false">IF(ISNUMBER(MATCH(C10,Vocabulary!$B$2:$B$2629,0)),"ok","&lt;unk&gt;")</f>
        <v>ok</v>
      </c>
      <c r="D12" s="11" t="str">
        <f aca="false">IF(ISNUMBER(MATCH(D10,Vocabulary!$B$2:$B$2629,0)),"ok","&lt;unk&gt;")</f>
        <v>ok</v>
      </c>
      <c r="E12" s="11" t="str">
        <f aca="false">IF(ISNUMBER(MATCH(E10,Vocabulary!$B$2:$B$2629,0)),"ok","&lt;unk&gt;")</f>
        <v>ok</v>
      </c>
      <c r="F12" s="11" t="str">
        <f aca="false">IF(ISNUMBER(MATCH(F10,Vocabulary!$B$2:$B$2629,0)),"ok","&lt;unk&gt;")</f>
        <v>ok</v>
      </c>
      <c r="G12" s="11" t="str">
        <f aca="false">IF(ISNUMBER(MATCH(G10,Vocabulary!$B$2:$B$2629,0)),"ok","&lt;unk&gt;")</f>
        <v>ok</v>
      </c>
      <c r="H12" s="11" t="str">
        <f aca="false">IF(ISNUMBER(MATCH(H10,Vocabulary!$B$2:$B$2629,0)),"ok","&lt;unk&gt;")</f>
        <v>ok</v>
      </c>
      <c r="I12" s="11" t="str">
        <f aca="false">IF(ISNUMBER(MATCH(I10,Vocabulary!$B$2:$B$2629,0)),"ok","&lt;unk&gt;")</f>
        <v>ok</v>
      </c>
      <c r="J12" s="11" t="str">
        <f aca="false">IF(ISNUMBER(MATCH(J10,Vocabulary!$B$2:$B$2629,0)),"ok","&lt;unk&gt;")</f>
        <v>ok</v>
      </c>
      <c r="K12" s="11" t="str">
        <f aca="false">IF(ISNUMBER(MATCH(K10,Vocabulary!$B$2:$B$2629,0)),"ok","&lt;unk&gt;")</f>
        <v>ok</v>
      </c>
    </row>
    <row r="13" customFormat="false" ht="15" hidden="false" customHeight="false" outlineLevel="0" collapsed="false">
      <c r="B13" s="10" t="s">
        <v>60</v>
      </c>
    </row>
    <row r="15" customFormat="false" ht="15" hidden="false" customHeight="false" outlineLevel="0" collapsed="false">
      <c r="B15" s="5" t="s">
        <v>61</v>
      </c>
      <c r="C15" s="6"/>
      <c r="D15" s="6"/>
      <c r="E15" s="6"/>
      <c r="F15" s="6"/>
      <c r="G15" s="6"/>
      <c r="H15" s="6"/>
      <c r="I15" s="6"/>
      <c r="J15" s="6"/>
      <c r="K15" s="6"/>
      <c r="L15" s="6"/>
      <c r="M15" s="6"/>
      <c r="N15" s="6"/>
      <c r="O15" s="6"/>
      <c r="P15" s="6"/>
      <c r="Q15" s="6"/>
      <c r="R15" s="6"/>
    </row>
    <row r="16" customFormat="false" ht="15" hidden="false" customHeight="false" outlineLevel="0" collapsed="false">
      <c r="B16" s="3" t="s">
        <v>62</v>
      </c>
      <c r="C16" s="7" t="s">
        <v>63</v>
      </c>
      <c r="D16" s="7" t="s">
        <v>64</v>
      </c>
      <c r="E16" s="7" t="s">
        <v>65</v>
      </c>
      <c r="F16" s="7" t="s">
        <v>66</v>
      </c>
      <c r="G16" s="7" t="s">
        <v>67</v>
      </c>
      <c r="H16" s="7" t="s">
        <v>68</v>
      </c>
      <c r="I16" s="7" t="s">
        <v>69</v>
      </c>
      <c r="J16" s="7" t="s">
        <v>70</v>
      </c>
      <c r="K16" s="7" t="s">
        <v>71</v>
      </c>
      <c r="L16" s="7" t="s">
        <v>72</v>
      </c>
      <c r="M16" s="7" t="s">
        <v>73</v>
      </c>
      <c r="N16" s="7" t="s">
        <v>74</v>
      </c>
      <c r="O16" s="7" t="s">
        <v>75</v>
      </c>
      <c r="P16" s="7" t="s">
        <v>76</v>
      </c>
      <c r="Q16" s="7" t="s">
        <v>77</v>
      </c>
      <c r="R16" s="7" t="s">
        <v>78</v>
      </c>
    </row>
    <row r="17" customFormat="false" ht="15" hidden="false" customHeight="false" outlineLevel="0" collapsed="false">
      <c r="B17" s="4" t="str">
        <f aca="false">B10</f>
        <v>and</v>
      </c>
      <c r="C17" s="12" t="n">
        <f aca="false">INDEX(Embeddings!$C$2:$R$2629,B$11,COLUMN()-2)</f>
        <v>-0.25765</v>
      </c>
      <c r="D17" s="12" t="n">
        <f aca="false">INDEX(Embeddings!$C$2:$R$2629,B$11,COLUMN()-2)</f>
        <v>-0.27206</v>
      </c>
      <c r="E17" s="12" t="n">
        <f aca="false">INDEX(Embeddings!$C$2:$R$2629,B$11,COLUMN()-2)</f>
        <v>1.0304</v>
      </c>
      <c r="F17" s="12" t="n">
        <f aca="false">INDEX(Embeddings!$C$2:$R$2629,B$11,COLUMN()-2)</f>
        <v>-0.35624</v>
      </c>
      <c r="G17" s="12" t="n">
        <f aca="false">INDEX(Embeddings!$C$2:$R$2629,B$11,COLUMN()-2)</f>
        <v>0.0815</v>
      </c>
      <c r="H17" s="12" t="n">
        <f aca="false">INDEX(Embeddings!$C$2:$R$2629,B$11,COLUMN()-2)</f>
        <v>0.64867</v>
      </c>
      <c r="I17" s="12" t="n">
        <f aca="false">INDEX(Embeddings!$C$2:$R$2629,B$11,COLUMN()-2)</f>
        <v>0.45802</v>
      </c>
      <c r="J17" s="12" t="n">
        <f aca="false">INDEX(Embeddings!$C$2:$R$2629,B$11,COLUMN()-2)</f>
        <v>-0.48542</v>
      </c>
      <c r="K17" s="12" t="n">
        <f aca="false">INDEX(Embeddings!$C$2:$R$2629,B$11,COLUMN()-2)</f>
        <v>-0.40933</v>
      </c>
      <c r="L17" s="12" t="n">
        <f aca="false">INDEX(Embeddings!$C$2:$R$2629,B$11,COLUMN()-2)</f>
        <v>0.10557</v>
      </c>
      <c r="M17" s="12" t="n">
        <f aca="false">INDEX(Embeddings!$C$2:$R$2629,B$11,COLUMN()-2)</f>
        <v>-0.48216</v>
      </c>
      <c r="N17" s="12" t="n">
        <f aca="false">INDEX(Embeddings!$C$2:$R$2629,B$11,COLUMN()-2)</f>
        <v>-0.51501</v>
      </c>
      <c r="O17" s="12" t="n">
        <f aca="false">INDEX(Embeddings!$C$2:$R$2629,B$11,COLUMN()-2)</f>
        <v>0.07698</v>
      </c>
      <c r="P17" s="12" t="n">
        <f aca="false">INDEX(Embeddings!$C$2:$R$2629,B$11,COLUMN()-2)</f>
        <v>-0.14712</v>
      </c>
      <c r="Q17" s="12" t="n">
        <f aca="false">INDEX(Embeddings!$C$2:$R$2629,B$11,COLUMN()-2)</f>
        <v>0.73348</v>
      </c>
      <c r="R17" s="12" t="n">
        <f aca="false">INDEX(Embeddings!$C$2:$R$2629,B$11,COLUMN()-2)</f>
        <v>-0.33239</v>
      </c>
    </row>
    <row r="18" customFormat="false" ht="15" hidden="false" customHeight="false" outlineLevel="0" collapsed="false">
      <c r="B18" s="4" t="str">
        <f aca="false">C10</f>
        <v>whether</v>
      </c>
      <c r="C18" s="12" t="n">
        <f aca="false">INDEX(Embeddings!$C$2:$R$2629,C$11,COLUMN()-2)</f>
        <v>-1.86254</v>
      </c>
      <c r="D18" s="12" t="n">
        <f aca="false">INDEX(Embeddings!$C$2:$R$2629,C$11,COLUMN()-2)</f>
        <v>0.23212</v>
      </c>
      <c r="E18" s="12" t="n">
        <f aca="false">INDEX(Embeddings!$C$2:$R$2629,C$11,COLUMN()-2)</f>
        <v>-1.32472</v>
      </c>
      <c r="F18" s="12" t="n">
        <f aca="false">INDEX(Embeddings!$C$2:$R$2629,C$11,COLUMN()-2)</f>
        <v>-1.14225</v>
      </c>
      <c r="G18" s="12" t="n">
        <f aca="false">INDEX(Embeddings!$C$2:$R$2629,C$11,COLUMN()-2)</f>
        <v>-0.22653</v>
      </c>
      <c r="H18" s="12" t="n">
        <f aca="false">INDEX(Embeddings!$C$2:$R$2629,C$11,COLUMN()-2)</f>
        <v>0.53177</v>
      </c>
      <c r="I18" s="12" t="n">
        <f aca="false">INDEX(Embeddings!$C$2:$R$2629,C$11,COLUMN()-2)</f>
        <v>-0.55961</v>
      </c>
      <c r="J18" s="12" t="n">
        <f aca="false">INDEX(Embeddings!$C$2:$R$2629,C$11,COLUMN()-2)</f>
        <v>0.06918</v>
      </c>
      <c r="K18" s="12" t="n">
        <f aca="false">INDEX(Embeddings!$C$2:$R$2629,C$11,COLUMN()-2)</f>
        <v>-0.95933</v>
      </c>
      <c r="L18" s="12" t="n">
        <f aca="false">INDEX(Embeddings!$C$2:$R$2629,C$11,COLUMN()-2)</f>
        <v>-2.22461</v>
      </c>
      <c r="M18" s="12" t="n">
        <f aca="false">INDEX(Embeddings!$C$2:$R$2629,C$11,COLUMN()-2)</f>
        <v>1.23668</v>
      </c>
      <c r="N18" s="12" t="n">
        <f aca="false">INDEX(Embeddings!$C$2:$R$2629,C$11,COLUMN()-2)</f>
        <v>2.11572</v>
      </c>
      <c r="O18" s="12" t="n">
        <f aca="false">INDEX(Embeddings!$C$2:$R$2629,C$11,COLUMN()-2)</f>
        <v>0.28465</v>
      </c>
      <c r="P18" s="12" t="n">
        <f aca="false">INDEX(Embeddings!$C$2:$R$2629,C$11,COLUMN()-2)</f>
        <v>0.11699</v>
      </c>
      <c r="Q18" s="12" t="n">
        <f aca="false">INDEX(Embeddings!$C$2:$R$2629,C$11,COLUMN()-2)</f>
        <v>0.29215</v>
      </c>
      <c r="R18" s="12" t="n">
        <f aca="false">INDEX(Embeddings!$C$2:$R$2629,C$11,COLUMN()-2)</f>
        <v>-1.01482</v>
      </c>
    </row>
    <row r="19" customFormat="false" ht="15" hidden="false" customHeight="false" outlineLevel="0" collapsed="false">
      <c r="B19" s="4" t="str">
        <f aca="false">D10</f>
        <v>the</v>
      </c>
      <c r="C19" s="12" t="n">
        <f aca="false">INDEX(Embeddings!$C$2:$R$2629,D$11,COLUMN()-2)</f>
        <v>-0.24612</v>
      </c>
      <c r="D19" s="12" t="n">
        <f aca="false">INDEX(Embeddings!$C$2:$R$2629,D$11,COLUMN()-2)</f>
        <v>-0.69257</v>
      </c>
      <c r="E19" s="12" t="n">
        <f aca="false">INDEX(Embeddings!$C$2:$R$2629,D$11,COLUMN()-2)</f>
        <v>-1.11074</v>
      </c>
      <c r="F19" s="12" t="n">
        <f aca="false">INDEX(Embeddings!$C$2:$R$2629,D$11,COLUMN()-2)</f>
        <v>-0.52835</v>
      </c>
      <c r="G19" s="12" t="n">
        <f aca="false">INDEX(Embeddings!$C$2:$R$2629,D$11,COLUMN()-2)</f>
        <v>-0.49587</v>
      </c>
      <c r="H19" s="12" t="n">
        <f aca="false">INDEX(Embeddings!$C$2:$R$2629,D$11,COLUMN()-2)</f>
        <v>0.16979</v>
      </c>
      <c r="I19" s="12" t="n">
        <f aca="false">INDEX(Embeddings!$C$2:$R$2629,D$11,COLUMN()-2)</f>
        <v>-1.56429</v>
      </c>
      <c r="J19" s="12" t="n">
        <f aca="false">INDEX(Embeddings!$C$2:$R$2629,D$11,COLUMN()-2)</f>
        <v>-0.73668</v>
      </c>
      <c r="K19" s="12" t="n">
        <f aca="false">INDEX(Embeddings!$C$2:$R$2629,D$11,COLUMN()-2)</f>
        <v>0.62002</v>
      </c>
      <c r="L19" s="12" t="n">
        <f aca="false">INDEX(Embeddings!$C$2:$R$2629,D$11,COLUMN()-2)</f>
        <v>0.80283</v>
      </c>
      <c r="M19" s="12" t="n">
        <f aca="false">INDEX(Embeddings!$C$2:$R$2629,D$11,COLUMN()-2)</f>
        <v>-0.61923</v>
      </c>
      <c r="N19" s="12" t="n">
        <f aca="false">INDEX(Embeddings!$C$2:$R$2629,D$11,COLUMN()-2)</f>
        <v>-0.87934</v>
      </c>
      <c r="O19" s="12" t="n">
        <f aca="false">INDEX(Embeddings!$C$2:$R$2629,D$11,COLUMN()-2)</f>
        <v>-0.30187</v>
      </c>
      <c r="P19" s="12" t="n">
        <f aca="false">INDEX(Embeddings!$C$2:$R$2629,D$11,COLUMN()-2)</f>
        <v>0.67991</v>
      </c>
      <c r="Q19" s="12" t="n">
        <f aca="false">INDEX(Embeddings!$C$2:$R$2629,D$11,COLUMN()-2)</f>
        <v>-0.28704</v>
      </c>
      <c r="R19" s="12" t="n">
        <f aca="false">INDEX(Embeddings!$C$2:$R$2629,D$11,COLUMN()-2)</f>
        <v>0.23597</v>
      </c>
    </row>
    <row r="20" customFormat="false" ht="15" hidden="false" customHeight="false" outlineLevel="0" collapsed="false">
      <c r="B20" s="4" t="str">
        <f aca="false">E10</f>
        <v>pleasure</v>
      </c>
      <c r="C20" s="12" t="n">
        <f aca="false">INDEX(Embeddings!$C$2:$R$2629,E$11,COLUMN()-2)</f>
        <v>-0.27592</v>
      </c>
      <c r="D20" s="12" t="n">
        <f aca="false">INDEX(Embeddings!$C$2:$R$2629,E$11,COLUMN()-2)</f>
        <v>-0.46226</v>
      </c>
      <c r="E20" s="12" t="n">
        <f aca="false">INDEX(Embeddings!$C$2:$R$2629,E$11,COLUMN()-2)</f>
        <v>-1.79933</v>
      </c>
      <c r="F20" s="12" t="n">
        <f aca="false">INDEX(Embeddings!$C$2:$R$2629,E$11,COLUMN()-2)</f>
        <v>-1.45504</v>
      </c>
      <c r="G20" s="12" t="n">
        <f aca="false">INDEX(Embeddings!$C$2:$R$2629,E$11,COLUMN()-2)</f>
        <v>0.34007</v>
      </c>
      <c r="H20" s="12" t="n">
        <f aca="false">INDEX(Embeddings!$C$2:$R$2629,E$11,COLUMN()-2)</f>
        <v>-1.05535</v>
      </c>
      <c r="I20" s="12" t="n">
        <f aca="false">INDEX(Embeddings!$C$2:$R$2629,E$11,COLUMN()-2)</f>
        <v>1.10641</v>
      </c>
      <c r="J20" s="12" t="n">
        <f aca="false">INDEX(Embeddings!$C$2:$R$2629,E$11,COLUMN()-2)</f>
        <v>2.07358</v>
      </c>
      <c r="K20" s="12" t="n">
        <f aca="false">INDEX(Embeddings!$C$2:$R$2629,E$11,COLUMN()-2)</f>
        <v>1.63027</v>
      </c>
      <c r="L20" s="12" t="n">
        <f aca="false">INDEX(Embeddings!$C$2:$R$2629,E$11,COLUMN()-2)</f>
        <v>1.75805</v>
      </c>
      <c r="M20" s="12" t="n">
        <f aca="false">INDEX(Embeddings!$C$2:$R$2629,E$11,COLUMN()-2)</f>
        <v>-1.96145</v>
      </c>
      <c r="N20" s="12" t="n">
        <f aca="false">INDEX(Embeddings!$C$2:$R$2629,E$11,COLUMN()-2)</f>
        <v>-1.09477</v>
      </c>
      <c r="O20" s="12" t="n">
        <f aca="false">INDEX(Embeddings!$C$2:$R$2629,E$11,COLUMN()-2)</f>
        <v>-0.12867</v>
      </c>
      <c r="P20" s="12" t="n">
        <f aca="false">INDEX(Embeddings!$C$2:$R$2629,E$11,COLUMN()-2)</f>
        <v>1.84758</v>
      </c>
      <c r="Q20" s="12" t="n">
        <f aca="false">INDEX(Embeddings!$C$2:$R$2629,E$11,COLUMN()-2)</f>
        <v>0.02697</v>
      </c>
      <c r="R20" s="12" t="n">
        <f aca="false">INDEX(Embeddings!$C$2:$R$2629,E$11,COLUMN()-2)</f>
        <v>-3.24116</v>
      </c>
    </row>
    <row r="21" customFormat="false" ht="15" hidden="false" customHeight="false" outlineLevel="0" collapsed="false">
      <c r="B21" s="4" t="str">
        <f aca="false">F10</f>
        <v>of</v>
      </c>
      <c r="C21" s="12" t="n">
        <f aca="false">INDEX(Embeddings!$C$2:$R$2629,F$11,COLUMN()-2)</f>
        <v>-0.05844</v>
      </c>
      <c r="D21" s="12" t="n">
        <f aca="false">INDEX(Embeddings!$C$2:$R$2629,F$11,COLUMN()-2)</f>
        <v>-0.69847</v>
      </c>
      <c r="E21" s="12" t="n">
        <f aca="false">INDEX(Embeddings!$C$2:$R$2629,F$11,COLUMN()-2)</f>
        <v>-0.01318</v>
      </c>
      <c r="F21" s="12" t="n">
        <f aca="false">INDEX(Embeddings!$C$2:$R$2629,F$11,COLUMN()-2)</f>
        <v>0.69573</v>
      </c>
      <c r="G21" s="12" t="n">
        <f aca="false">INDEX(Embeddings!$C$2:$R$2629,F$11,COLUMN()-2)</f>
        <v>0.40065</v>
      </c>
      <c r="H21" s="12" t="n">
        <f aca="false">INDEX(Embeddings!$C$2:$R$2629,F$11,COLUMN()-2)</f>
        <v>-0.26492</v>
      </c>
      <c r="I21" s="12" t="n">
        <f aca="false">INDEX(Embeddings!$C$2:$R$2629,F$11,COLUMN()-2)</f>
        <v>1.42647</v>
      </c>
      <c r="J21" s="12" t="n">
        <f aca="false">INDEX(Embeddings!$C$2:$R$2629,F$11,COLUMN()-2)</f>
        <v>-0.65642</v>
      </c>
      <c r="K21" s="12" t="n">
        <f aca="false">INDEX(Embeddings!$C$2:$R$2629,F$11,COLUMN()-2)</f>
        <v>-0.65223</v>
      </c>
      <c r="L21" s="12" t="n">
        <f aca="false">INDEX(Embeddings!$C$2:$R$2629,F$11,COLUMN()-2)</f>
        <v>-0.7729</v>
      </c>
      <c r="M21" s="12" t="n">
        <f aca="false">INDEX(Embeddings!$C$2:$R$2629,F$11,COLUMN()-2)</f>
        <v>-0.26861</v>
      </c>
      <c r="N21" s="12" t="n">
        <f aca="false">INDEX(Embeddings!$C$2:$R$2629,F$11,COLUMN()-2)</f>
        <v>-0.03118</v>
      </c>
      <c r="O21" s="12" t="n">
        <f aca="false">INDEX(Embeddings!$C$2:$R$2629,F$11,COLUMN()-2)</f>
        <v>0.01131</v>
      </c>
      <c r="P21" s="12" t="n">
        <f aca="false">INDEX(Embeddings!$C$2:$R$2629,F$11,COLUMN()-2)</f>
        <v>0.69797</v>
      </c>
      <c r="Q21" s="12" t="n">
        <f aca="false">INDEX(Embeddings!$C$2:$R$2629,F$11,COLUMN()-2)</f>
        <v>-0.25873</v>
      </c>
      <c r="R21" s="12" t="n">
        <f aca="false">INDEX(Embeddings!$C$2:$R$2629,F$11,COLUMN()-2)</f>
        <v>0.80276</v>
      </c>
    </row>
    <row r="22" customFormat="false" ht="15" hidden="false" customHeight="false" outlineLevel="0" collapsed="false">
      <c r="B22" s="4" t="str">
        <f aca="false">G10</f>
        <v>making</v>
      </c>
      <c r="C22" s="12" t="n">
        <f aca="false">INDEX(Embeddings!$C$2:$R$2629,G$11,COLUMN()-2)</f>
        <v>0.85812</v>
      </c>
      <c r="D22" s="12" t="n">
        <f aca="false">INDEX(Embeddings!$C$2:$R$2629,G$11,COLUMN()-2)</f>
        <v>0.66564</v>
      </c>
      <c r="E22" s="12" t="n">
        <f aca="false">INDEX(Embeddings!$C$2:$R$2629,G$11,COLUMN()-2)</f>
        <v>2.47402</v>
      </c>
      <c r="F22" s="12" t="n">
        <f aca="false">INDEX(Embeddings!$C$2:$R$2629,G$11,COLUMN()-2)</f>
        <v>0.86201</v>
      </c>
      <c r="G22" s="12" t="n">
        <f aca="false">INDEX(Embeddings!$C$2:$R$2629,G$11,COLUMN()-2)</f>
        <v>-0.22479</v>
      </c>
      <c r="H22" s="12" t="n">
        <f aca="false">INDEX(Embeddings!$C$2:$R$2629,G$11,COLUMN()-2)</f>
        <v>0.12082</v>
      </c>
      <c r="I22" s="12" t="n">
        <f aca="false">INDEX(Embeddings!$C$2:$R$2629,G$11,COLUMN()-2)</f>
        <v>2.06183</v>
      </c>
      <c r="J22" s="12" t="n">
        <f aca="false">INDEX(Embeddings!$C$2:$R$2629,G$11,COLUMN()-2)</f>
        <v>0.30828</v>
      </c>
      <c r="K22" s="12" t="n">
        <f aca="false">INDEX(Embeddings!$C$2:$R$2629,G$11,COLUMN()-2)</f>
        <v>1.30011</v>
      </c>
      <c r="L22" s="12" t="n">
        <f aca="false">INDEX(Embeddings!$C$2:$R$2629,G$11,COLUMN()-2)</f>
        <v>-0.72049</v>
      </c>
      <c r="M22" s="12" t="n">
        <f aca="false">INDEX(Embeddings!$C$2:$R$2629,G$11,COLUMN()-2)</f>
        <v>0.16129</v>
      </c>
      <c r="N22" s="12" t="n">
        <f aca="false">INDEX(Embeddings!$C$2:$R$2629,G$11,COLUMN()-2)</f>
        <v>0.33156</v>
      </c>
      <c r="O22" s="12" t="n">
        <f aca="false">INDEX(Embeddings!$C$2:$R$2629,G$11,COLUMN()-2)</f>
        <v>-0.0888</v>
      </c>
      <c r="P22" s="12" t="n">
        <f aca="false">INDEX(Embeddings!$C$2:$R$2629,G$11,COLUMN()-2)</f>
        <v>1.73543</v>
      </c>
      <c r="Q22" s="12" t="n">
        <f aca="false">INDEX(Embeddings!$C$2:$R$2629,G$11,COLUMN()-2)</f>
        <v>-0.67013</v>
      </c>
      <c r="R22" s="12" t="n">
        <f aca="false">INDEX(Embeddings!$C$2:$R$2629,G$11,COLUMN()-2)</f>
        <v>0.25614</v>
      </c>
    </row>
    <row r="23" customFormat="false" ht="15" hidden="false" customHeight="false" outlineLevel="0" collapsed="false">
      <c r="B23" s="4" t="str">
        <f aca="false">H10</f>
        <v>a</v>
      </c>
      <c r="C23" s="12" t="n">
        <f aca="false">INDEX(Embeddings!$C$2:$R$2629,H$11,COLUMN()-2)</f>
        <v>0.44645</v>
      </c>
      <c r="D23" s="12" t="n">
        <f aca="false">INDEX(Embeddings!$C$2:$R$2629,H$11,COLUMN()-2)</f>
        <v>0.35822</v>
      </c>
      <c r="E23" s="12" t="n">
        <f aca="false">INDEX(Embeddings!$C$2:$R$2629,H$11,COLUMN()-2)</f>
        <v>-0.33882</v>
      </c>
      <c r="F23" s="12" t="n">
        <f aca="false">INDEX(Embeddings!$C$2:$R$2629,H$11,COLUMN()-2)</f>
        <v>0.46646</v>
      </c>
      <c r="G23" s="12" t="n">
        <f aca="false">INDEX(Embeddings!$C$2:$R$2629,H$11,COLUMN()-2)</f>
        <v>-0.49398</v>
      </c>
      <c r="H23" s="12" t="n">
        <f aca="false">INDEX(Embeddings!$C$2:$R$2629,H$11,COLUMN()-2)</f>
        <v>-0.35397</v>
      </c>
      <c r="I23" s="12" t="n">
        <f aca="false">INDEX(Embeddings!$C$2:$R$2629,H$11,COLUMN()-2)</f>
        <v>-1.67177</v>
      </c>
      <c r="J23" s="12" t="n">
        <f aca="false">INDEX(Embeddings!$C$2:$R$2629,H$11,COLUMN()-2)</f>
        <v>-1.32692</v>
      </c>
      <c r="K23" s="12" t="n">
        <f aca="false">INDEX(Embeddings!$C$2:$R$2629,H$11,COLUMN()-2)</f>
        <v>-0.02545</v>
      </c>
      <c r="L23" s="12" t="n">
        <f aca="false">INDEX(Embeddings!$C$2:$R$2629,H$11,COLUMN()-2)</f>
        <v>0.24869</v>
      </c>
      <c r="M23" s="12" t="n">
        <f aca="false">INDEX(Embeddings!$C$2:$R$2629,H$11,COLUMN()-2)</f>
        <v>0.63082</v>
      </c>
      <c r="N23" s="12" t="n">
        <f aca="false">INDEX(Embeddings!$C$2:$R$2629,H$11,COLUMN()-2)</f>
        <v>-0.58007</v>
      </c>
      <c r="O23" s="12" t="n">
        <f aca="false">INDEX(Embeddings!$C$2:$R$2629,H$11,COLUMN()-2)</f>
        <v>-0.04389</v>
      </c>
      <c r="P23" s="12" t="n">
        <f aca="false">INDEX(Embeddings!$C$2:$R$2629,H$11,COLUMN()-2)</f>
        <v>0.52169</v>
      </c>
      <c r="Q23" s="12" t="n">
        <f aca="false">INDEX(Embeddings!$C$2:$R$2629,H$11,COLUMN()-2)</f>
        <v>-0.25329</v>
      </c>
      <c r="R23" s="12" t="n">
        <f aca="false">INDEX(Embeddings!$C$2:$R$2629,H$11,COLUMN()-2)</f>
        <v>1.71116</v>
      </c>
    </row>
    <row r="24" customFormat="false" ht="15" hidden="false" customHeight="false" outlineLevel="0" collapsed="false">
      <c r="B24" s="4" t="str">
        <f aca="false">I10</f>
        <v>daisy</v>
      </c>
      <c r="C24" s="12" t="n">
        <f aca="false">INDEX(Embeddings!$C$2:$R$2629,I$11,COLUMN()-2)</f>
        <v>-1.76346</v>
      </c>
      <c r="D24" s="12" t="n">
        <f aca="false">INDEX(Embeddings!$C$2:$R$2629,I$11,COLUMN()-2)</f>
        <v>1.60316</v>
      </c>
      <c r="E24" s="12" t="n">
        <f aca="false">INDEX(Embeddings!$C$2:$R$2629,I$11,COLUMN()-2)</f>
        <v>0.59665</v>
      </c>
      <c r="F24" s="12" t="n">
        <f aca="false">INDEX(Embeddings!$C$2:$R$2629,I$11,COLUMN()-2)</f>
        <v>-1.48118</v>
      </c>
      <c r="G24" s="12" t="n">
        <f aca="false">INDEX(Embeddings!$C$2:$R$2629,I$11,COLUMN()-2)</f>
        <v>-2.45447</v>
      </c>
      <c r="H24" s="12" t="n">
        <f aca="false">INDEX(Embeddings!$C$2:$R$2629,I$11,COLUMN()-2)</f>
        <v>0.63032</v>
      </c>
      <c r="I24" s="12" t="n">
        <f aca="false">INDEX(Embeddings!$C$2:$R$2629,I$11,COLUMN()-2)</f>
        <v>-1.51319</v>
      </c>
      <c r="J24" s="12" t="n">
        <f aca="false">INDEX(Embeddings!$C$2:$R$2629,I$11,COLUMN()-2)</f>
        <v>-4.36859</v>
      </c>
      <c r="K24" s="12" t="n">
        <f aca="false">INDEX(Embeddings!$C$2:$R$2629,I$11,COLUMN()-2)</f>
        <v>1.34154</v>
      </c>
      <c r="L24" s="12" t="n">
        <f aca="false">INDEX(Embeddings!$C$2:$R$2629,I$11,COLUMN()-2)</f>
        <v>0.5695</v>
      </c>
      <c r="M24" s="12" t="n">
        <f aca="false">INDEX(Embeddings!$C$2:$R$2629,I$11,COLUMN()-2)</f>
        <v>1.10327</v>
      </c>
      <c r="N24" s="12" t="n">
        <f aca="false">INDEX(Embeddings!$C$2:$R$2629,I$11,COLUMN()-2)</f>
        <v>0.36804</v>
      </c>
      <c r="O24" s="12" t="n">
        <f aca="false">INDEX(Embeddings!$C$2:$R$2629,I$11,COLUMN()-2)</f>
        <v>-0.98829</v>
      </c>
      <c r="P24" s="12" t="n">
        <f aca="false">INDEX(Embeddings!$C$2:$R$2629,I$11,COLUMN()-2)</f>
        <v>-2.72809</v>
      </c>
      <c r="Q24" s="12" t="n">
        <f aca="false">INDEX(Embeddings!$C$2:$R$2629,I$11,COLUMN()-2)</f>
        <v>1.36047</v>
      </c>
      <c r="R24" s="12" t="n">
        <f aca="false">INDEX(Embeddings!$C$2:$R$2629,I$11,COLUMN()-2)</f>
        <v>-2.40981</v>
      </c>
    </row>
    <row r="25" customFormat="false" ht="15" hidden="false" customHeight="false" outlineLevel="0" collapsed="false">
      <c r="B25" s="4" t="str">
        <f aca="false">J10</f>
        <v>chain</v>
      </c>
      <c r="C25" s="12" t="n">
        <f aca="false">INDEX(Embeddings!$C$2:$R$2629,J$11,COLUMN()-2)</f>
        <v>0.8676</v>
      </c>
      <c r="D25" s="12" t="n">
        <f aca="false">INDEX(Embeddings!$C$2:$R$2629,J$11,COLUMN()-2)</f>
        <v>-2.48009</v>
      </c>
      <c r="E25" s="12" t="n">
        <f aca="false">INDEX(Embeddings!$C$2:$R$2629,J$11,COLUMN()-2)</f>
        <v>2.44397</v>
      </c>
      <c r="F25" s="12" t="n">
        <f aca="false">INDEX(Embeddings!$C$2:$R$2629,J$11,COLUMN()-2)</f>
        <v>-0.95178</v>
      </c>
      <c r="G25" s="12" t="n">
        <f aca="false">INDEX(Embeddings!$C$2:$R$2629,J$11,COLUMN()-2)</f>
        <v>-0.14695</v>
      </c>
      <c r="H25" s="12" t="n">
        <f aca="false">INDEX(Embeddings!$C$2:$R$2629,J$11,COLUMN()-2)</f>
        <v>-0.59088</v>
      </c>
      <c r="I25" s="12" t="n">
        <f aca="false">INDEX(Embeddings!$C$2:$R$2629,J$11,COLUMN()-2)</f>
        <v>-1.10541</v>
      </c>
      <c r="J25" s="12" t="n">
        <f aca="false">INDEX(Embeddings!$C$2:$R$2629,J$11,COLUMN()-2)</f>
        <v>3.07254</v>
      </c>
      <c r="K25" s="12" t="n">
        <f aca="false">INDEX(Embeddings!$C$2:$R$2629,J$11,COLUMN()-2)</f>
        <v>-0.17528</v>
      </c>
      <c r="L25" s="12" t="n">
        <f aca="false">INDEX(Embeddings!$C$2:$R$2629,J$11,COLUMN()-2)</f>
        <v>-0.0514</v>
      </c>
      <c r="M25" s="12" t="n">
        <f aca="false">INDEX(Embeddings!$C$2:$R$2629,J$11,COLUMN()-2)</f>
        <v>3.08607</v>
      </c>
      <c r="N25" s="12" t="n">
        <f aca="false">INDEX(Embeddings!$C$2:$R$2629,J$11,COLUMN()-2)</f>
        <v>1.03136</v>
      </c>
      <c r="O25" s="12" t="n">
        <f aca="false">INDEX(Embeddings!$C$2:$R$2629,J$11,COLUMN()-2)</f>
        <v>-0.16113</v>
      </c>
      <c r="P25" s="12" t="n">
        <f aca="false">INDEX(Embeddings!$C$2:$R$2629,J$11,COLUMN()-2)</f>
        <v>-1.35821</v>
      </c>
      <c r="Q25" s="12" t="n">
        <f aca="false">INDEX(Embeddings!$C$2:$R$2629,J$11,COLUMN()-2)</f>
        <v>-0.29553</v>
      </c>
      <c r="R25" s="12" t="n">
        <f aca="false">INDEX(Embeddings!$C$2:$R$2629,J$11,COLUMN()-2)</f>
        <v>-1.30229</v>
      </c>
    </row>
    <row r="26" customFormat="false" ht="15" hidden="false" customHeight="false" outlineLevel="0" collapsed="false">
      <c r="B26" s="4" t="str">
        <f aca="false">K10</f>
        <v>would</v>
      </c>
      <c r="C26" s="12" t="n">
        <f aca="false">INDEX(Embeddings!$C$2:$R$2629,K$11,COLUMN()-2)</f>
        <v>-1.41172</v>
      </c>
      <c r="D26" s="12" t="n">
        <f aca="false">INDEX(Embeddings!$C$2:$R$2629,K$11,COLUMN()-2)</f>
        <v>0.07554</v>
      </c>
      <c r="E26" s="12" t="n">
        <f aca="false">INDEX(Embeddings!$C$2:$R$2629,K$11,COLUMN()-2)</f>
        <v>1.95098</v>
      </c>
      <c r="F26" s="12" t="n">
        <f aca="false">INDEX(Embeddings!$C$2:$R$2629,K$11,COLUMN()-2)</f>
        <v>1.14602</v>
      </c>
      <c r="G26" s="12" t="n">
        <f aca="false">INDEX(Embeddings!$C$2:$R$2629,K$11,COLUMN()-2)</f>
        <v>-0.13432</v>
      </c>
      <c r="H26" s="12" t="n">
        <f aca="false">INDEX(Embeddings!$C$2:$R$2629,K$11,COLUMN()-2)</f>
        <v>-0.98694</v>
      </c>
      <c r="I26" s="12" t="n">
        <f aca="false">INDEX(Embeddings!$C$2:$R$2629,K$11,COLUMN()-2)</f>
        <v>1.75483</v>
      </c>
      <c r="J26" s="12" t="n">
        <f aca="false">INDEX(Embeddings!$C$2:$R$2629,K$11,COLUMN()-2)</f>
        <v>-0.87026</v>
      </c>
      <c r="K26" s="12" t="n">
        <f aca="false">INDEX(Embeddings!$C$2:$R$2629,K$11,COLUMN()-2)</f>
        <v>0.58196</v>
      </c>
      <c r="L26" s="12" t="n">
        <f aca="false">INDEX(Embeddings!$C$2:$R$2629,K$11,COLUMN()-2)</f>
        <v>1.0168</v>
      </c>
      <c r="M26" s="12" t="n">
        <f aca="false">INDEX(Embeddings!$C$2:$R$2629,K$11,COLUMN()-2)</f>
        <v>0.63619</v>
      </c>
      <c r="N26" s="12" t="n">
        <f aca="false">INDEX(Embeddings!$C$2:$R$2629,K$11,COLUMN()-2)</f>
        <v>0.24306</v>
      </c>
      <c r="O26" s="12" t="n">
        <f aca="false">INDEX(Embeddings!$C$2:$R$2629,K$11,COLUMN()-2)</f>
        <v>0.92581</v>
      </c>
      <c r="P26" s="12" t="n">
        <f aca="false">INDEX(Embeddings!$C$2:$R$2629,K$11,COLUMN()-2)</f>
        <v>1.38879</v>
      </c>
      <c r="Q26" s="12" t="n">
        <f aca="false">INDEX(Embeddings!$C$2:$R$2629,K$11,COLUMN()-2)</f>
        <v>0.59301</v>
      </c>
      <c r="R26" s="12" t="n">
        <f aca="false">INDEX(Embeddings!$C$2:$R$2629,K$11,COLUMN()-2)</f>
        <v>-1.98864</v>
      </c>
    </row>
    <row r="27" customFormat="false" ht="15" hidden="false" customHeight="false" outlineLevel="0" collapsed="false">
      <c r="B27" s="10" t="s">
        <v>79</v>
      </c>
    </row>
    <row r="29" customFormat="false" ht="15" hidden="false" customHeight="false" outlineLevel="0" collapsed="false">
      <c r="B29" s="5" t="s">
        <v>80</v>
      </c>
      <c r="C29" s="6"/>
      <c r="D29" s="6"/>
      <c r="E29" s="6"/>
      <c r="F29" s="6"/>
      <c r="G29" s="6"/>
      <c r="H29" s="6"/>
      <c r="I29" s="6"/>
      <c r="J29" s="6"/>
      <c r="K29" s="6"/>
      <c r="L29" s="6"/>
      <c r="M29" s="6"/>
      <c r="N29" s="6"/>
      <c r="O29" s="6"/>
      <c r="P29" s="6"/>
      <c r="Q29" s="6"/>
      <c r="R29" s="6"/>
    </row>
    <row r="30" customFormat="false" ht="15" hidden="false" customHeight="false" outlineLevel="0" collapsed="false">
      <c r="B30" s="13" t="n">
        <v>-1.22</v>
      </c>
      <c r="C30" s="13" t="n">
        <v>-0.89</v>
      </c>
      <c r="D30" s="13" t="n">
        <v>-0.88</v>
      </c>
      <c r="E30" s="13" t="n">
        <v>-0.94</v>
      </c>
      <c r="F30" s="13" t="n">
        <v>-0.79</v>
      </c>
      <c r="G30" s="13" t="n">
        <v>-0.58</v>
      </c>
      <c r="H30" s="13" t="n">
        <v>-0.22</v>
      </c>
      <c r="I30" s="13" t="n">
        <v>0.17</v>
      </c>
      <c r="J30" s="13" t="n">
        <v>0.65</v>
      </c>
      <c r="K30" s="13" t="n">
        <v>1.46</v>
      </c>
    </row>
    <row r="31" customFormat="false" ht="15" hidden="false" customHeight="false" outlineLevel="0" collapsed="false">
      <c r="B31" s="14" t="n">
        <f aca="false">EXP(B30)/SUMPRODUCT(EXP($B$30:$K$30))</f>
        <v>0.0275032755975468</v>
      </c>
      <c r="C31" s="14" t="n">
        <f aca="false">EXP(C30)/SUMPRODUCT(EXP($B$30:$K$30))</f>
        <v>0.0382561797845432</v>
      </c>
      <c r="D31" s="14" t="n">
        <f aca="false">EXP(D30)/SUMPRODUCT(EXP($B$30:$K$30))</f>
        <v>0.0386406607833798</v>
      </c>
      <c r="E31" s="14" t="n">
        <f aca="false">EXP(E30)/SUMPRODUCT(EXP($B$30:$K$30))</f>
        <v>0.0363904038800469</v>
      </c>
      <c r="F31" s="14" t="n">
        <f aca="false">EXP(F30)/SUMPRODUCT(EXP($B$30:$K$30))</f>
        <v>0.0422796173345506</v>
      </c>
      <c r="G31" s="14" t="n">
        <f aca="false">EXP(G30)/SUMPRODUCT(EXP($B$30:$K$30))</f>
        <v>0.0521594362890019</v>
      </c>
      <c r="H31" s="14" t="n">
        <f aca="false">EXP(H30)/SUMPRODUCT(EXP($B$30:$K$30))</f>
        <v>0.0747616542799124</v>
      </c>
      <c r="I31" s="14" t="n">
        <f aca="false">EXP(I30)/SUMPRODUCT(EXP($B$30:$K$30))</f>
        <v>0.110421527490325</v>
      </c>
      <c r="J31" s="14" t="n">
        <f aca="false">EXP(J30)/SUMPRODUCT(EXP($B$30:$K$30))</f>
        <v>0.178449404028153</v>
      </c>
      <c r="K31" s="14" t="n">
        <f aca="false">EXP(K30)/SUMPRODUCT(EXP($B$30:$K$30))</f>
        <v>0.401137840532541</v>
      </c>
    </row>
    <row r="32" customFormat="false" ht="15" hidden="false" customHeight="false" outlineLevel="0" collapsed="false">
      <c r="B32" s="10" t="s">
        <v>81</v>
      </c>
    </row>
    <row r="34" customFormat="false" ht="15" hidden="false" customHeight="false" outlineLevel="0" collapsed="false">
      <c r="B34" s="5" t="s">
        <v>82</v>
      </c>
      <c r="C34" s="6"/>
      <c r="D34" s="6"/>
      <c r="E34" s="6"/>
      <c r="F34" s="6"/>
      <c r="G34" s="6"/>
      <c r="H34" s="6"/>
      <c r="I34" s="6"/>
      <c r="J34" s="6"/>
      <c r="K34" s="6"/>
      <c r="L34" s="6"/>
      <c r="M34" s="6"/>
      <c r="N34" s="6"/>
      <c r="O34" s="6"/>
      <c r="P34" s="6"/>
      <c r="Q34" s="6"/>
      <c r="R34" s="6"/>
    </row>
    <row r="35" customFormat="false" ht="15" hidden="false" customHeight="false" outlineLevel="0" collapsed="false">
      <c r="B35" s="3" t="s">
        <v>83</v>
      </c>
      <c r="C35" s="15" t="n">
        <f aca="false" t="array" ref="C35:R35">MMULT(B31:K31,C17:R26)</f>
        <v>-0.628420944709506</v>
      </c>
      <c r="D35" s="15" t="n">
        <v>-0.245461478546882</v>
      </c>
      <c r="E35" s="15" t="n">
        <v>1.25703797368961</v>
      </c>
      <c r="F35" s="15" t="n">
        <v>0.108702556607839</v>
      </c>
      <c r="G35" s="15" t="n">
        <v>-0.396056769481513</v>
      </c>
      <c r="H35" s="15" t="n">
        <v>-0.456762239311442</v>
      </c>
      <c r="I35" s="15" t="n">
        <v>0.353456432319364</v>
      </c>
      <c r="J35" s="15" t="n">
        <v>-0.357775341548199</v>
      </c>
      <c r="K35" s="15" t="n">
        <v>0.423962697405175</v>
      </c>
      <c r="L35" s="15" t="n">
        <v>0.422720396037692</v>
      </c>
      <c r="M35" s="15" t="n">
        <v>0.910693466897908</v>
      </c>
      <c r="N35" s="15" t="n">
        <v>0.287751892884441</v>
      </c>
      <c r="O35" s="15" t="n">
        <v>0.222720529985452</v>
      </c>
      <c r="P35" s="15" t="n">
        <v>0.266451616669344</v>
      </c>
      <c r="Q35" s="15" t="n">
        <v>0.291777465531375</v>
      </c>
      <c r="R35" s="15" t="n">
        <v>-1.27777090962937</v>
      </c>
    </row>
    <row r="37" customFormat="false" ht="15" hidden="false" customHeight="false" outlineLevel="0" collapsed="false">
      <c r="B37" s="5" t="s">
        <v>84</v>
      </c>
      <c r="C37" s="6"/>
      <c r="D37" s="6"/>
      <c r="E37" s="6"/>
      <c r="F37" s="6"/>
      <c r="G37" s="6"/>
      <c r="H37" s="6"/>
      <c r="I37" s="6"/>
      <c r="J37" s="6"/>
      <c r="K37" s="6"/>
      <c r="L37" s="6"/>
      <c r="M37" s="6"/>
      <c r="N37" s="6"/>
      <c r="O37" s="6"/>
      <c r="P37" s="6"/>
      <c r="Q37" s="6"/>
      <c r="R37" s="6"/>
    </row>
    <row r="38" customFormat="false" ht="15" hidden="false" customHeight="false" outlineLevel="0" collapsed="false">
      <c r="B38" s="3" t="s">
        <v>85</v>
      </c>
      <c r="C38" s="15" t="n">
        <f aca="false" t="array" ref="C38:R38">MMULT(C35:R35,'Hidden Weights'!$C$3:$R$18)</f>
        <v>-1.29490629129696</v>
      </c>
      <c r="D38" s="15" t="n">
        <v>9.0517967717253</v>
      </c>
      <c r="E38" s="15" t="n">
        <v>5.25106430510683</v>
      </c>
      <c r="F38" s="15" t="n">
        <v>0.724838968813287</v>
      </c>
      <c r="G38" s="15" t="n">
        <v>-6.16251981985408</v>
      </c>
      <c r="H38" s="15" t="n">
        <v>-3.92466468042609</v>
      </c>
      <c r="I38" s="15" t="n">
        <v>0.375115291247493</v>
      </c>
      <c r="J38" s="15" t="n">
        <v>-21.3166406353227</v>
      </c>
      <c r="K38" s="15" t="n">
        <v>4.49042637232797</v>
      </c>
      <c r="L38" s="15" t="n">
        <v>8.11004114424629</v>
      </c>
      <c r="M38" s="15" t="n">
        <v>4.56939276436361</v>
      </c>
      <c r="N38" s="15" t="n">
        <v>-1.53019703753441</v>
      </c>
      <c r="O38" s="15" t="n">
        <v>13.1186534819786</v>
      </c>
      <c r="P38" s="15" t="n">
        <v>4.82620075211938</v>
      </c>
      <c r="Q38" s="15" t="n">
        <v>-5.78045508574728</v>
      </c>
      <c r="R38" s="15" t="n">
        <v>-3.39203185222849</v>
      </c>
    </row>
    <row r="39" customFormat="false" ht="15" hidden="false" customHeight="false" outlineLevel="0" collapsed="false">
      <c r="B39" s="3" t="s">
        <v>86</v>
      </c>
      <c r="C39" s="16" t="n">
        <f aca="false">TANH(C38)</f>
        <v>-0.860406099932879</v>
      </c>
      <c r="D39" s="16" t="n">
        <f aca="false">TANH(D38)</f>
        <v>0.999999972537554</v>
      </c>
      <c r="E39" s="16" t="n">
        <f aca="false">TANH(E38)</f>
        <v>0.999945045715385</v>
      </c>
      <c r="F39" s="16" t="n">
        <f aca="false">TANH(F38)</f>
        <v>0.619897726648139</v>
      </c>
      <c r="G39" s="16" t="n">
        <f aca="false">TANH(G38)</f>
        <v>-0.999991121668372</v>
      </c>
      <c r="H39" s="16" t="n">
        <f aca="false">TANH(H38)</f>
        <v>-0.999220277224667</v>
      </c>
      <c r="I39" s="16" t="n">
        <f aca="false">TANH(I38)</f>
        <v>0.358457879741518</v>
      </c>
      <c r="J39" s="16" t="n">
        <f aca="false">TANH(J38)</f>
        <v>-1</v>
      </c>
      <c r="K39" s="16" t="n">
        <f aca="false">TANH(K38)</f>
        <v>0.99974844058448</v>
      </c>
      <c r="L39" s="16" t="n">
        <f aca="false">TANH(L38)</f>
        <v>0.999999819391693</v>
      </c>
      <c r="M39" s="16" t="n">
        <f aca="false">TANH(M38)</f>
        <v>0.999785187662559</v>
      </c>
      <c r="N39" s="16" t="n">
        <f aca="false">TANH(N38)</f>
        <v>-0.910458306306136</v>
      </c>
      <c r="O39" s="16" t="n">
        <f aca="false">TANH(O38)</f>
        <v>0.99999999999194</v>
      </c>
      <c r="P39" s="16" t="n">
        <f aca="false">TANH(P38)</f>
        <v>0.999871466192217</v>
      </c>
      <c r="Q39" s="16" t="n">
        <f aca="false">TANH(Q38)</f>
        <v>-0.999980937214418</v>
      </c>
      <c r="R39" s="16" t="n">
        <f aca="false">TANH(R38)</f>
        <v>-0.9977392248795</v>
      </c>
    </row>
    <row r="40" customFormat="false" ht="15" hidden="false" customHeight="false" outlineLevel="0" collapsed="false">
      <c r="B40" s="10" t="s">
        <v>87</v>
      </c>
    </row>
    <row r="42" customFormat="false" ht="15" hidden="false" customHeight="false" outlineLevel="0" collapsed="false">
      <c r="B42" s="5" t="s">
        <v>88</v>
      </c>
      <c r="C42" s="6"/>
      <c r="D42" s="6"/>
      <c r="E42" s="6"/>
      <c r="F42" s="6"/>
      <c r="G42" s="6"/>
      <c r="H42" s="6"/>
      <c r="I42" s="6"/>
      <c r="J42" s="6"/>
      <c r="K42" s="6"/>
      <c r="L42" s="6"/>
      <c r="M42" s="6"/>
      <c r="N42" s="6"/>
      <c r="O42" s="6"/>
      <c r="P42" s="6"/>
      <c r="Q42" s="6"/>
      <c r="R42" s="6"/>
    </row>
    <row r="43" customFormat="false" ht="15" hidden="false" customHeight="false" outlineLevel="0" collapsed="false">
      <c r="B43" s="4" t="s">
        <v>89</v>
      </c>
    </row>
    <row r="44" customFormat="false" ht="15" hidden="false" customHeight="false" outlineLevel="0" collapsed="false">
      <c r="B44" s="4" t="s">
        <v>90</v>
      </c>
    </row>
    <row r="45" customFormat="false" ht="15" hidden="false" customHeight="false" outlineLevel="0" collapsed="false">
      <c r="B45" s="3" t="s">
        <v>91</v>
      </c>
      <c r="C45" s="17" t="n">
        <v>1</v>
      </c>
      <c r="D45" s="10" t="s">
        <v>92</v>
      </c>
    </row>
    <row r="47" customFormat="false" ht="15" hidden="false" customHeight="false" outlineLevel="0" collapsed="false">
      <c r="B47" s="5" t="s">
        <v>93</v>
      </c>
      <c r="C47" s="6"/>
      <c r="D47" s="6"/>
      <c r="E47" s="6"/>
      <c r="F47" s="6"/>
      <c r="G47" s="6"/>
      <c r="H47" s="6"/>
      <c r="I47" s="6"/>
      <c r="J47" s="6"/>
      <c r="K47" s="6"/>
      <c r="L47" s="6"/>
      <c r="M47" s="6"/>
      <c r="N47" s="6"/>
      <c r="O47" s="6"/>
      <c r="P47" s="6"/>
      <c r="Q47" s="6"/>
      <c r="R47" s="6"/>
    </row>
    <row r="48" customFormat="false" ht="24.45" hidden="false" customHeight="false" outlineLevel="0" collapsed="false">
      <c r="B48" s="3" t="s">
        <v>94</v>
      </c>
      <c r="C48" s="18" t="str">
        <f aca="false">C52</f>
        <v>be</v>
      </c>
      <c r="E48" s="3" t="s">
        <v>95</v>
      </c>
      <c r="F48" s="19" t="n">
        <f aca="false">D52</f>
        <v>0.789534666595678</v>
      </c>
    </row>
    <row r="51" customFormat="false" ht="15" hidden="false" customHeight="false" outlineLevel="0" collapsed="false">
      <c r="B51" s="20" t="s">
        <v>96</v>
      </c>
      <c r="C51" s="20" t="s">
        <v>97</v>
      </c>
      <c r="D51" s="20" t="s">
        <v>98</v>
      </c>
      <c r="E51" s="20" t="s">
        <v>99</v>
      </c>
    </row>
    <row r="52" customFormat="false" ht="15" hidden="false" customHeight="false" outlineLevel="0" collapsed="false">
      <c r="B52" s="21" t="n">
        <v>1</v>
      </c>
      <c r="C52" s="3" t="str">
        <f aca="false">INDEX(Prediction!$B$6:$B$2633,MATCH(LARGE(Prediction!$F$6:$F$2633,B52),Prediction!$F$6:$F$2633,0))</f>
        <v>be</v>
      </c>
      <c r="D52" s="22" t="n">
        <f aca="false">INDEX(Prediction!$E$6:$E$2633,MATCH(LARGE(Prediction!$F$6:$F$2633,B52),Prediction!$F$6:$F$2633,0))</f>
        <v>0.789534666595678</v>
      </c>
      <c r="E52" s="23" t="str">
        <f aca="false">REPT("|",MAX(1,ROUND(D52*60,0)))</f>
        <v>|||||||||||||||||||||||||||||||||||||||||||||||</v>
      </c>
    </row>
    <row r="53" customFormat="false" ht="15" hidden="false" customHeight="false" outlineLevel="0" collapsed="false">
      <c r="B53" s="21" t="n">
        <v>2</v>
      </c>
      <c r="C53" s="3" t="str">
        <f aca="false">INDEX(Prediction!$B$6:$B$2633,MATCH(LARGE(Prediction!$F$6:$F$2633,B53),Prediction!$F$6:$F$2633,0))</f>
        <v>talk</v>
      </c>
      <c r="D53" s="22" t="n">
        <f aca="false">INDEX(Prediction!$E$6:$E$2633,MATCH(LARGE(Prediction!$F$6:$F$2633,B53),Prediction!$F$6:$F$2633,0))</f>
        <v>0.0765714294643905</v>
      </c>
      <c r="E53" s="23" t="str">
        <f aca="false">REPT("|",MAX(1,ROUND(D53*60,0)))</f>
        <v>|||||</v>
      </c>
    </row>
    <row r="54" customFormat="false" ht="15" hidden="false" customHeight="false" outlineLevel="0" collapsed="false">
      <c r="B54" s="21" t="n">
        <v>3</v>
      </c>
      <c r="C54" s="3" t="str">
        <f aca="false">INDEX(Prediction!$B$6:$B$2633,MATCH(LARGE(Prediction!$F$6:$F$2633,B54),Prediction!$F$6:$F$2633,0))</f>
        <v>stand</v>
      </c>
      <c r="D54" s="22" t="n">
        <f aca="false">INDEX(Prediction!$E$6:$E$2633,MATCH(LARGE(Prediction!$F$6:$F$2633,B54),Prediction!$F$6:$F$2633,0))</f>
        <v>0.0217219316358784</v>
      </c>
      <c r="E54" s="23" t="str">
        <f aca="false">REPT("|",MAX(1,ROUND(D54*60,0)))</f>
        <v>|</v>
      </c>
    </row>
    <row r="55" customFormat="false" ht="15" hidden="false" customHeight="false" outlineLevel="0" collapsed="false">
      <c r="B55" s="21" t="n">
        <v>4</v>
      </c>
      <c r="C55" s="3" t="str">
        <f aca="false">INDEX(Prediction!$B$6:$B$2633,MATCH(LARGE(Prediction!$F$6:$F$2633,B55),Prediction!$F$6:$F$2633,0))</f>
        <v>have</v>
      </c>
      <c r="D55" s="22" t="n">
        <f aca="false">INDEX(Prediction!$E$6:$E$2633,MATCH(LARGE(Prediction!$F$6:$F$2633,B55),Prediction!$F$6:$F$2633,0))</f>
        <v>0.0205138302965838</v>
      </c>
      <c r="E55" s="23" t="str">
        <f aca="false">REPT("|",MAX(1,ROUND(D55*60,0)))</f>
        <v>|</v>
      </c>
    </row>
    <row r="56" customFormat="false" ht="15" hidden="false" customHeight="false" outlineLevel="0" collapsed="false">
      <c r="B56" s="21" t="n">
        <v>5</v>
      </c>
      <c r="C56" s="3" t="str">
        <f aca="false">INDEX(Prediction!$B$6:$B$2633,MATCH(LARGE(Prediction!$F$6:$F$2633,B56),Prediction!$F$6:$F$2633,0))</f>
        <v>go</v>
      </c>
      <c r="D56" s="22" t="n">
        <f aca="false">INDEX(Prediction!$E$6:$E$2633,MATCH(LARGE(Prediction!$F$6:$F$2633,B56),Prediction!$F$6:$F$2633,0))</f>
        <v>0.0127847338213348</v>
      </c>
      <c r="E56" s="23" t="str">
        <f aca="false">REPT("|",MAX(1,ROUND(D56*60,0)))</f>
        <v>|</v>
      </c>
    </row>
    <row r="57" customFormat="false" ht="15" hidden="false" customHeight="false" outlineLevel="0" collapsed="false">
      <c r="B57" s="21" t="n">
        <v>6</v>
      </c>
      <c r="C57" s="3" t="str">
        <f aca="false">INDEX(Prediction!$B$6:$B$2633,MATCH(LARGE(Prediction!$F$6:$F$2633,B57),Prediction!$F$6:$F$2633,0))</f>
        <v>remember</v>
      </c>
      <c r="D57" s="22" t="n">
        <f aca="false">INDEX(Prediction!$E$6:$E$2633,MATCH(LARGE(Prediction!$F$6:$F$2633,B57),Prediction!$F$6:$F$2633,0))</f>
        <v>0.0117380782702</v>
      </c>
      <c r="E57" s="23" t="str">
        <f aca="false">REPT("|",MAX(1,ROUND(D57*60,0)))</f>
        <v>|</v>
      </c>
    </row>
    <row r="58" customFormat="false" ht="15" hidden="false" customHeight="false" outlineLevel="0" collapsed="false">
      <c r="B58" s="21" t="n">
        <v>7</v>
      </c>
      <c r="C58" s="3" t="str">
        <f aca="false">INDEX(Prediction!$B$6:$B$2633,MATCH(LARGE(Prediction!$F$6:$F$2633,B58),Prediction!$F$6:$F$2633,0))</f>
        <v>make</v>
      </c>
      <c r="D58" s="22" t="n">
        <f aca="false">INDEX(Prediction!$E$6:$E$2633,MATCH(LARGE(Prediction!$F$6:$F$2633,B58),Prediction!$F$6:$F$2633,0))</f>
        <v>0.0107202898457721</v>
      </c>
      <c r="E58" s="23" t="str">
        <f aca="false">REPT("|",MAX(1,ROUND(D58*60,0)))</f>
        <v>|</v>
      </c>
    </row>
    <row r="59" customFormat="false" ht="15" hidden="false" customHeight="false" outlineLevel="0" collapsed="false">
      <c r="B59" s="21" t="n">
        <v>8</v>
      </c>
      <c r="C59" s="3" t="str">
        <f aca="false">INDEX(Prediction!$B$6:$B$2633,MATCH(LARGE(Prediction!$F$6:$F$2633,B59),Prediction!$F$6:$F$2633,0))</f>
        <v>met</v>
      </c>
      <c r="D59" s="22" t="n">
        <f aca="false">INDEX(Prediction!$E$6:$E$2633,MATCH(LARGE(Prediction!$F$6:$F$2633,B59),Prediction!$F$6:$F$2633,0))</f>
        <v>0.00556122780976993</v>
      </c>
      <c r="E59" s="23" t="str">
        <f aca="false">REPT("|",MAX(1,ROUND(D59*60,0)))</f>
        <v>|</v>
      </c>
    </row>
    <row r="60" customFormat="false" ht="15" hidden="false" customHeight="false" outlineLevel="0" collapsed="false">
      <c r="B60" s="21" t="n">
        <v>9</v>
      </c>
      <c r="C60" s="3" t="str">
        <f aca="false">INDEX(Prediction!$B$6:$B$2633,MATCH(LARGE(Prediction!$F$6:$F$2633,B60),Prediction!$F$6:$F$2633,0))</f>
        <v>do</v>
      </c>
      <c r="D60" s="22" t="n">
        <f aca="false">INDEX(Prediction!$E$6:$E$2633,MATCH(LARGE(Prediction!$F$6:$F$2633,B60),Prediction!$F$6:$F$2633,0))</f>
        <v>0.00477669979917913</v>
      </c>
      <c r="E60" s="23" t="str">
        <f aca="false">REPT("|",MAX(1,ROUND(D60*60,0)))</f>
        <v>|</v>
      </c>
    </row>
    <row r="61" customFormat="false" ht="15" hidden="false" customHeight="false" outlineLevel="0" collapsed="false">
      <c r="B61" s="21" t="n">
        <v>10</v>
      </c>
      <c r="C61" s="3" t="str">
        <f aca="false">INDEX(Prediction!$B$6:$B$2633,MATCH(LARGE(Prediction!$F$6:$F$2633,B61),Prediction!$F$6:$F$2633,0))</f>
        <v>offer</v>
      </c>
      <c r="D61" s="22" t="n">
        <f aca="false">INDEX(Prediction!$E$6:$E$2633,MATCH(LARGE(Prediction!$F$6:$F$2633,B61),Prediction!$F$6:$F$2633,0))</f>
        <v>0.00419222159137876</v>
      </c>
      <c r="E61" s="23" t="str">
        <f aca="false">REPT("|",MAX(1,ROUND(D61*60,0)))</f>
        <v>|</v>
      </c>
    </row>
    <row r="63" customFormat="false" ht="15" hidden="false" customHeight="false" outlineLevel="0" collapsed="false">
      <c r="B63" s="10" t="s">
        <v>100</v>
      </c>
    </row>
  </sheetData>
  <mergeCells count="1">
    <mergeCell ref="C7:K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Y26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1" min="2" style="0" width="10.51"/>
    <col collapsed="false" customWidth="true" hidden="false" outlineLevel="0" max="18" min="12" style="0" width="8.5"/>
    <col collapsed="false" customWidth="true" hidden="false" outlineLevel="0" max="20" min="20" style="0" width="9"/>
    <col collapsed="false" customWidth="true" hidden="false" outlineLevel="0" max="21" min="21" style="0" width="14"/>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s>
  <sheetData>
    <row r="1" customFormat="false" ht="19.7" hidden="false" customHeight="false" outlineLevel="0" collapsed="false">
      <c r="B1" s="1" t="s">
        <v>101</v>
      </c>
    </row>
    <row r="2" customFormat="false" ht="15" hidden="false" customHeight="false" outlineLevel="0" collapsed="false">
      <c r="B2" s="2" t="s">
        <v>102</v>
      </c>
    </row>
    <row r="4" customFormat="false" ht="15" hidden="false" customHeight="false" outlineLevel="0" collapsed="false">
      <c r="B4" s="5" t="s">
        <v>103</v>
      </c>
      <c r="C4" s="6"/>
      <c r="D4" s="6"/>
      <c r="E4" s="6"/>
      <c r="F4" s="6"/>
      <c r="G4" s="6"/>
      <c r="H4" s="6"/>
      <c r="I4" s="6"/>
      <c r="J4" s="6"/>
      <c r="K4" s="6"/>
      <c r="L4" s="6"/>
      <c r="M4" s="6"/>
      <c r="N4" s="6"/>
      <c r="O4" s="6"/>
      <c r="P4" s="6"/>
      <c r="Q4" s="6"/>
      <c r="R4" s="6"/>
    </row>
    <row r="5" customFormat="false" ht="15" hidden="false" customHeight="false" outlineLevel="0" collapsed="false">
      <c r="B5" s="7" t="s">
        <v>104</v>
      </c>
      <c r="C5" s="7" t="s">
        <v>38</v>
      </c>
      <c r="D5" s="7" t="s">
        <v>39</v>
      </c>
      <c r="E5" s="7" t="s">
        <v>40</v>
      </c>
      <c r="F5" s="7" t="s">
        <v>41</v>
      </c>
      <c r="G5" s="7" t="s">
        <v>42</v>
      </c>
      <c r="H5" s="7" t="s">
        <v>43</v>
      </c>
      <c r="I5" s="7" t="s">
        <v>44</v>
      </c>
      <c r="J5" s="7" t="s">
        <v>45</v>
      </c>
      <c r="K5" s="7" t="s">
        <v>105</v>
      </c>
    </row>
    <row r="6" customFormat="false" ht="15" hidden="false" customHeight="false" outlineLevel="0" collapsed="false">
      <c r="B6" s="8" t="s">
        <v>106</v>
      </c>
      <c r="C6" s="8" t="s">
        <v>107</v>
      </c>
      <c r="D6" s="8" t="s">
        <v>108</v>
      </c>
      <c r="E6" s="8" t="s">
        <v>109</v>
      </c>
      <c r="F6" s="8" t="s">
        <v>110</v>
      </c>
      <c r="G6" s="8" t="s">
        <v>111</v>
      </c>
      <c r="H6" s="8" t="s">
        <v>112</v>
      </c>
      <c r="I6" s="8" t="s">
        <v>113</v>
      </c>
      <c r="J6" s="8" t="s">
        <v>114</v>
      </c>
      <c r="K6" s="8" t="s">
        <v>115</v>
      </c>
    </row>
    <row r="7" customFormat="false" ht="15" hidden="false" customHeight="false" outlineLevel="0" collapsed="false">
      <c r="B7" s="3" t="s">
        <v>116</v>
      </c>
    </row>
    <row r="8" customFormat="false" ht="15" hidden="false" customHeight="false" outlineLevel="0" collapsed="false">
      <c r="B8" s="8" t="s">
        <v>117</v>
      </c>
      <c r="C8" s="10" t="s">
        <v>118</v>
      </c>
    </row>
    <row r="10" customFormat="false" ht="15" hidden="false" customHeight="false" outlineLevel="0" collapsed="false">
      <c r="B10" s="5" t="s">
        <v>119</v>
      </c>
      <c r="C10" s="6"/>
      <c r="D10" s="6"/>
      <c r="E10" s="6"/>
      <c r="F10" s="6"/>
      <c r="G10" s="6"/>
      <c r="H10" s="6"/>
      <c r="I10" s="6"/>
      <c r="J10" s="6"/>
      <c r="K10" s="6"/>
      <c r="L10" s="6"/>
      <c r="M10" s="6"/>
      <c r="N10" s="6"/>
      <c r="O10" s="6"/>
      <c r="P10" s="6"/>
      <c r="Q10" s="6"/>
      <c r="R10" s="6"/>
    </row>
    <row r="11" customFormat="false" ht="15" hidden="false" customHeight="false" outlineLevel="0" collapsed="false">
      <c r="B11" s="4" t="n">
        <f aca="false">IFERROR(MATCH(TRIM(SUBSTITUTE(SUBSTITUTE(SUBSTITUTE(SUBSTITUTE(LOWER(B6),".",""),",",""),"!",""),"?","")),Vocabulary!$B$2:$B$2629,0),1)</f>
        <v>57</v>
      </c>
      <c r="C11" s="4" t="n">
        <f aca="false">IFERROR(MATCH(TRIM(SUBSTITUTE(SUBSTITUTE(SUBSTITUTE(SUBSTITUTE(LOWER(C6),".",""),",",""),"!",""),"?","")),Vocabulary!$B$2:$B$2629,0),1)</f>
        <v>14</v>
      </c>
      <c r="D11" s="4" t="n">
        <f aca="false">IFERROR(MATCH(TRIM(SUBSTITUTE(SUBSTITUTE(SUBSTITUTE(SUBSTITUTE(LOWER(D6),".",""),",",""),"!",""),"?","")),Vocabulary!$B$2:$B$2629,0),1)</f>
        <v>131</v>
      </c>
      <c r="E11" s="4" t="n">
        <f aca="false">IFERROR(MATCH(TRIM(SUBSTITUTE(SUBSTITUTE(SUBSTITUTE(SUBSTITUTE(LOWER(E6),".",""),",",""),"!",""),"?","")),Vocabulary!$B$2:$B$2629,0),1)</f>
        <v>25</v>
      </c>
      <c r="F11" s="4" t="n">
        <f aca="false">IFERROR(MATCH(TRIM(SUBSTITUTE(SUBSTITUTE(SUBSTITUTE(SUBSTITUTE(LOWER(F6),".",""),",",""),"!",""),"?","")),Vocabulary!$B$2:$B$2629,0),1)</f>
        <v>28</v>
      </c>
      <c r="G11" s="4" t="n">
        <f aca="false">IFERROR(MATCH(TRIM(SUBSTITUTE(SUBSTITUTE(SUBSTITUTE(SUBSTITUTE(LOWER(G6),".",""),",",""),"!",""),"?","")),Vocabulary!$B$2:$B$2629,0),1)</f>
        <v>1083</v>
      </c>
      <c r="H11" s="4" t="n">
        <f aca="false">IFERROR(MATCH(TRIM(SUBSTITUTE(SUBSTITUTE(SUBSTITUTE(SUBSTITUTE(LOWER(H6),".",""),",",""),"!",""),"?","")),Vocabulary!$B$2:$B$2629,0),1)</f>
        <v>12</v>
      </c>
      <c r="I11" s="4" t="n">
        <f aca="false">IFERROR(MATCH(TRIM(SUBSTITUTE(SUBSTITUTE(SUBSTITUTE(SUBSTITUTE(LOWER(I6),".",""),",",""),"!",""),"?","")),Vocabulary!$B$2:$B$2629,0),1)</f>
        <v>15</v>
      </c>
      <c r="J11" s="4" t="n">
        <f aca="false">IFERROR(MATCH(TRIM(SUBSTITUTE(SUBSTITUTE(SUBSTITUTE(SUBSTITUTE(LOWER(J6),".",""),",",""),"!",""),"?","")),Vocabulary!$B$2:$B$2629,0),1)</f>
        <v>852</v>
      </c>
      <c r="K11" s="4" t="n">
        <f aca="false">IFERROR(MATCH(TRIM(SUBSTITUTE(SUBSTITUTE(SUBSTITUTE(SUBSTITUTE(LOWER(K6),".",""),",",""),"!",""),"?","")),Vocabulary!$B$2:$B$2629,0),1)</f>
        <v>67</v>
      </c>
    </row>
    <row r="13" customFormat="false" ht="15" hidden="false" customHeight="false" outlineLevel="0" collapsed="false">
      <c r="B13" s="3" t="s">
        <v>120</v>
      </c>
      <c r="C13" s="3" t="n">
        <f aca="false">IFERROR(MATCH(TRIM(SUBSTITUTE(SUBSTITUTE(SUBSTITUTE(SUBSTITUTE(LOWER(B8),".",""),",",""),"!",""),"?","")),Vocabulary!$B$2:$B$2629,0),1)</f>
        <v>11</v>
      </c>
    </row>
    <row r="15" customFormat="false" ht="15" hidden="false" customHeight="false" outlineLevel="0" collapsed="false">
      <c r="B15" s="3" t="s">
        <v>62</v>
      </c>
      <c r="C15" s="7" t="s">
        <v>63</v>
      </c>
      <c r="D15" s="7" t="s">
        <v>64</v>
      </c>
      <c r="E15" s="7" t="s">
        <v>65</v>
      </c>
      <c r="F15" s="7" t="s">
        <v>66</v>
      </c>
      <c r="G15" s="7" t="s">
        <v>67</v>
      </c>
      <c r="H15" s="7" t="s">
        <v>68</v>
      </c>
      <c r="I15" s="7" t="s">
        <v>69</v>
      </c>
      <c r="J15" s="7" t="s">
        <v>70</v>
      </c>
      <c r="K15" s="7" t="s">
        <v>71</v>
      </c>
      <c r="L15" s="7" t="s">
        <v>72</v>
      </c>
      <c r="M15" s="7" t="s">
        <v>73</v>
      </c>
      <c r="N15" s="7" t="s">
        <v>74</v>
      </c>
      <c r="O15" s="7" t="s">
        <v>75</v>
      </c>
      <c r="P15" s="7" t="s">
        <v>76</v>
      </c>
      <c r="Q15" s="7" t="s">
        <v>77</v>
      </c>
      <c r="R15" s="7" t="s">
        <v>78</v>
      </c>
    </row>
    <row r="16" customFormat="false" ht="15" hidden="false" customHeight="false" outlineLevel="0" collapsed="false">
      <c r="B16" s="4" t="str">
        <f aca="false">B6</f>
        <v>there</v>
      </c>
      <c r="C16" s="12" t="n">
        <f aca="false">INDEX(Embeddings!$C$2:$R$2629,B$11,COLUMN()-2)</f>
        <v>-0.40301</v>
      </c>
      <c r="D16" s="12" t="n">
        <f aca="false">INDEX(Embeddings!$C$2:$R$2629,B$11,COLUMN()-2)</f>
        <v>-1.50844</v>
      </c>
      <c r="E16" s="12" t="n">
        <f aca="false">INDEX(Embeddings!$C$2:$R$2629,B$11,COLUMN()-2)</f>
        <v>0.04131</v>
      </c>
      <c r="F16" s="12" t="n">
        <f aca="false">INDEX(Embeddings!$C$2:$R$2629,B$11,COLUMN()-2)</f>
        <v>-1.50042</v>
      </c>
      <c r="G16" s="12" t="n">
        <f aca="false">INDEX(Embeddings!$C$2:$R$2629,B$11,COLUMN()-2)</f>
        <v>-0.7171</v>
      </c>
      <c r="H16" s="12" t="n">
        <f aca="false">INDEX(Embeddings!$C$2:$R$2629,B$11,COLUMN()-2)</f>
        <v>0.51543</v>
      </c>
      <c r="I16" s="12" t="n">
        <f aca="false">INDEX(Embeddings!$C$2:$R$2629,B$11,COLUMN()-2)</f>
        <v>0.76644</v>
      </c>
      <c r="J16" s="12" t="n">
        <f aca="false">INDEX(Embeddings!$C$2:$R$2629,B$11,COLUMN()-2)</f>
        <v>0.10743</v>
      </c>
      <c r="K16" s="12" t="n">
        <f aca="false">INDEX(Embeddings!$C$2:$R$2629,B$11,COLUMN()-2)</f>
        <v>0.23841</v>
      </c>
      <c r="L16" s="12" t="n">
        <f aca="false">INDEX(Embeddings!$C$2:$R$2629,B$11,COLUMN()-2)</f>
        <v>0.20922</v>
      </c>
      <c r="M16" s="12" t="n">
        <f aca="false">INDEX(Embeddings!$C$2:$R$2629,B$11,COLUMN()-2)</f>
        <v>-0.21415</v>
      </c>
      <c r="N16" s="12" t="n">
        <f aca="false">INDEX(Embeddings!$C$2:$R$2629,B$11,COLUMN()-2)</f>
        <v>0.48935</v>
      </c>
      <c r="O16" s="12" t="n">
        <f aca="false">INDEX(Embeddings!$C$2:$R$2629,B$11,COLUMN()-2)</f>
        <v>-1.17285</v>
      </c>
      <c r="P16" s="12" t="n">
        <f aca="false">INDEX(Embeddings!$C$2:$R$2629,B$11,COLUMN()-2)</f>
        <v>-0.1599</v>
      </c>
      <c r="Q16" s="12" t="n">
        <f aca="false">INDEX(Embeddings!$C$2:$R$2629,B$11,COLUMN()-2)</f>
        <v>-0.50172</v>
      </c>
      <c r="R16" s="12" t="n">
        <f aca="false">INDEX(Embeddings!$C$2:$R$2629,B$11,COLUMN()-2)</f>
        <v>-1.22955</v>
      </c>
    </row>
    <row r="17" customFormat="false" ht="15" hidden="false" customHeight="false" outlineLevel="0" collapsed="false">
      <c r="B17" s="4" t="str">
        <f aca="false">C6</f>
        <v>was</v>
      </c>
      <c r="C17" s="12" t="n">
        <f aca="false">INDEX(Embeddings!$C$2:$R$2629,C$11,COLUMN()-2)</f>
        <v>1.01562</v>
      </c>
      <c r="D17" s="12" t="n">
        <f aca="false">INDEX(Embeddings!$C$2:$R$2629,C$11,COLUMN()-2)</f>
        <v>0.2853</v>
      </c>
      <c r="E17" s="12" t="n">
        <f aca="false">INDEX(Embeddings!$C$2:$R$2629,C$11,COLUMN()-2)</f>
        <v>1.23108</v>
      </c>
      <c r="F17" s="12" t="n">
        <f aca="false">INDEX(Embeddings!$C$2:$R$2629,C$11,COLUMN()-2)</f>
        <v>1.28132</v>
      </c>
      <c r="G17" s="12" t="n">
        <f aca="false">INDEX(Embeddings!$C$2:$R$2629,C$11,COLUMN()-2)</f>
        <v>0.15807</v>
      </c>
      <c r="H17" s="12" t="n">
        <f aca="false">INDEX(Embeddings!$C$2:$R$2629,C$11,COLUMN()-2)</f>
        <v>-0.50829</v>
      </c>
      <c r="I17" s="12" t="n">
        <f aca="false">INDEX(Embeddings!$C$2:$R$2629,C$11,COLUMN()-2)</f>
        <v>0.68136</v>
      </c>
      <c r="J17" s="12" t="n">
        <f aca="false">INDEX(Embeddings!$C$2:$R$2629,C$11,COLUMN()-2)</f>
        <v>-0.36745</v>
      </c>
      <c r="K17" s="12" t="n">
        <f aca="false">INDEX(Embeddings!$C$2:$R$2629,C$11,COLUMN()-2)</f>
        <v>-0.2726</v>
      </c>
      <c r="L17" s="12" t="n">
        <f aca="false">INDEX(Embeddings!$C$2:$R$2629,C$11,COLUMN()-2)</f>
        <v>0.58087</v>
      </c>
      <c r="M17" s="12" t="n">
        <f aca="false">INDEX(Embeddings!$C$2:$R$2629,C$11,COLUMN()-2)</f>
        <v>-0.71129</v>
      </c>
      <c r="N17" s="12" t="n">
        <f aca="false">INDEX(Embeddings!$C$2:$R$2629,C$11,COLUMN()-2)</f>
        <v>0.19566</v>
      </c>
      <c r="O17" s="12" t="n">
        <f aca="false">INDEX(Embeddings!$C$2:$R$2629,C$11,COLUMN()-2)</f>
        <v>-0.06524</v>
      </c>
      <c r="P17" s="12" t="n">
        <f aca="false">INDEX(Embeddings!$C$2:$R$2629,C$11,COLUMN()-2)</f>
        <v>0.17833</v>
      </c>
      <c r="Q17" s="12" t="n">
        <f aca="false">INDEX(Embeddings!$C$2:$R$2629,C$11,COLUMN()-2)</f>
        <v>-0.78746</v>
      </c>
      <c r="R17" s="12" t="n">
        <f aca="false">INDEX(Embeddings!$C$2:$R$2629,C$11,COLUMN()-2)</f>
        <v>0.36907</v>
      </c>
    </row>
    <row r="18" customFormat="false" ht="15" hidden="false" customHeight="false" outlineLevel="0" collapsed="false">
      <c r="B18" s="4" t="str">
        <f aca="false">D6</f>
        <v>nothing</v>
      </c>
      <c r="C18" s="12" t="n">
        <f aca="false">INDEX(Embeddings!$C$2:$R$2629,D$11,COLUMN()-2)</f>
        <v>0.24121</v>
      </c>
      <c r="D18" s="12" t="n">
        <f aca="false">INDEX(Embeddings!$C$2:$R$2629,D$11,COLUMN()-2)</f>
        <v>-1.14959</v>
      </c>
      <c r="E18" s="12" t="n">
        <f aca="false">INDEX(Embeddings!$C$2:$R$2629,D$11,COLUMN()-2)</f>
        <v>1.20992</v>
      </c>
      <c r="F18" s="12" t="n">
        <f aca="false">INDEX(Embeddings!$C$2:$R$2629,D$11,COLUMN()-2)</f>
        <v>0.01043</v>
      </c>
      <c r="G18" s="12" t="n">
        <f aca="false">INDEX(Embeddings!$C$2:$R$2629,D$11,COLUMN()-2)</f>
        <v>-0.54161</v>
      </c>
      <c r="H18" s="12" t="n">
        <f aca="false">INDEX(Embeddings!$C$2:$R$2629,D$11,COLUMN()-2)</f>
        <v>-0.13122</v>
      </c>
      <c r="I18" s="12" t="n">
        <f aca="false">INDEX(Embeddings!$C$2:$R$2629,D$11,COLUMN()-2)</f>
        <v>-0.06199</v>
      </c>
      <c r="J18" s="12" t="n">
        <f aca="false">INDEX(Embeddings!$C$2:$R$2629,D$11,COLUMN()-2)</f>
        <v>1.41663</v>
      </c>
      <c r="K18" s="12" t="n">
        <f aca="false">INDEX(Embeddings!$C$2:$R$2629,D$11,COLUMN()-2)</f>
        <v>0.48902</v>
      </c>
      <c r="L18" s="12" t="n">
        <f aca="false">INDEX(Embeddings!$C$2:$R$2629,D$11,COLUMN()-2)</f>
        <v>-0.91963</v>
      </c>
      <c r="M18" s="12" t="n">
        <f aca="false">INDEX(Embeddings!$C$2:$R$2629,D$11,COLUMN()-2)</f>
        <v>0.0858</v>
      </c>
      <c r="N18" s="12" t="n">
        <f aca="false">INDEX(Embeddings!$C$2:$R$2629,D$11,COLUMN()-2)</f>
        <v>-1.20417</v>
      </c>
      <c r="O18" s="12" t="n">
        <f aca="false">INDEX(Embeddings!$C$2:$R$2629,D$11,COLUMN()-2)</f>
        <v>0.02562</v>
      </c>
      <c r="P18" s="12" t="n">
        <f aca="false">INDEX(Embeddings!$C$2:$R$2629,D$11,COLUMN()-2)</f>
        <v>-0.3223</v>
      </c>
      <c r="Q18" s="12" t="n">
        <f aca="false">INDEX(Embeddings!$C$2:$R$2629,D$11,COLUMN()-2)</f>
        <v>0.33102</v>
      </c>
      <c r="R18" s="12" t="n">
        <f aca="false">INDEX(Embeddings!$C$2:$R$2629,D$11,COLUMN()-2)</f>
        <v>-0.30852</v>
      </c>
    </row>
    <row r="19" customFormat="false" ht="15" hidden="false" customHeight="false" outlineLevel="0" collapsed="false">
      <c r="B19" s="4" t="str">
        <f aca="false">E6</f>
        <v>so</v>
      </c>
      <c r="C19" s="12" t="n">
        <f aca="false">INDEX(Embeddings!$C$2:$R$2629,E$11,COLUMN()-2)</f>
        <v>-0.42381</v>
      </c>
      <c r="D19" s="12" t="n">
        <f aca="false">INDEX(Embeddings!$C$2:$R$2629,E$11,COLUMN()-2)</f>
        <v>0.59214</v>
      </c>
      <c r="E19" s="12" t="n">
        <f aca="false">INDEX(Embeddings!$C$2:$R$2629,E$11,COLUMN()-2)</f>
        <v>-0.10978</v>
      </c>
      <c r="F19" s="12" t="n">
        <f aca="false">INDEX(Embeddings!$C$2:$R$2629,E$11,COLUMN()-2)</f>
        <v>-0.07921</v>
      </c>
      <c r="G19" s="12" t="n">
        <f aca="false">INDEX(Embeddings!$C$2:$R$2629,E$11,COLUMN()-2)</f>
        <v>0.13794</v>
      </c>
      <c r="H19" s="12" t="n">
        <f aca="false">INDEX(Embeddings!$C$2:$R$2629,E$11,COLUMN()-2)</f>
        <v>-0.24033</v>
      </c>
      <c r="I19" s="12" t="n">
        <f aca="false">INDEX(Embeddings!$C$2:$R$2629,E$11,COLUMN()-2)</f>
        <v>0.51734</v>
      </c>
      <c r="J19" s="12" t="n">
        <f aca="false">INDEX(Embeddings!$C$2:$R$2629,E$11,COLUMN()-2)</f>
        <v>-1.13292</v>
      </c>
      <c r="K19" s="12" t="n">
        <f aca="false">INDEX(Embeddings!$C$2:$R$2629,E$11,COLUMN()-2)</f>
        <v>-0.56784</v>
      </c>
      <c r="L19" s="12" t="n">
        <f aca="false">INDEX(Embeddings!$C$2:$R$2629,E$11,COLUMN()-2)</f>
        <v>0.04557</v>
      </c>
      <c r="M19" s="12" t="n">
        <f aca="false">INDEX(Embeddings!$C$2:$R$2629,E$11,COLUMN()-2)</f>
        <v>-0.13465</v>
      </c>
      <c r="N19" s="12" t="n">
        <f aca="false">INDEX(Embeddings!$C$2:$R$2629,E$11,COLUMN()-2)</f>
        <v>0.92854</v>
      </c>
      <c r="O19" s="12" t="n">
        <f aca="false">INDEX(Embeddings!$C$2:$R$2629,E$11,COLUMN()-2)</f>
        <v>0.19515</v>
      </c>
      <c r="P19" s="12" t="n">
        <f aca="false">INDEX(Embeddings!$C$2:$R$2629,E$11,COLUMN()-2)</f>
        <v>-0.39203</v>
      </c>
      <c r="Q19" s="12" t="n">
        <f aca="false">INDEX(Embeddings!$C$2:$R$2629,E$11,COLUMN()-2)</f>
        <v>-0.06775</v>
      </c>
      <c r="R19" s="12" t="n">
        <f aca="false">INDEX(Embeddings!$C$2:$R$2629,E$11,COLUMN()-2)</f>
        <v>-0.99232</v>
      </c>
    </row>
    <row r="20" customFormat="false" ht="15" hidden="false" customHeight="false" outlineLevel="0" collapsed="false">
      <c r="B20" s="4" t="str">
        <f aca="false">F6</f>
        <v>very</v>
      </c>
      <c r="C20" s="12" t="n">
        <f aca="false">INDEX(Embeddings!$C$2:$R$2629,F$11,COLUMN()-2)</f>
        <v>-0.37809</v>
      </c>
      <c r="D20" s="12" t="n">
        <f aca="false">INDEX(Embeddings!$C$2:$R$2629,F$11,COLUMN()-2)</f>
        <v>0.4452</v>
      </c>
      <c r="E20" s="12" t="n">
        <f aca="false">INDEX(Embeddings!$C$2:$R$2629,F$11,COLUMN()-2)</f>
        <v>-0.5399</v>
      </c>
      <c r="F20" s="12" t="n">
        <f aca="false">INDEX(Embeddings!$C$2:$R$2629,F$11,COLUMN()-2)</f>
        <v>0.13263</v>
      </c>
      <c r="G20" s="12" t="n">
        <f aca="false">INDEX(Embeddings!$C$2:$R$2629,F$11,COLUMN()-2)</f>
        <v>0.44191</v>
      </c>
      <c r="H20" s="12" t="n">
        <f aca="false">INDEX(Embeddings!$C$2:$R$2629,F$11,COLUMN()-2)</f>
        <v>0.90927</v>
      </c>
      <c r="I20" s="12" t="n">
        <f aca="false">INDEX(Embeddings!$C$2:$R$2629,F$11,COLUMN()-2)</f>
        <v>-1.64907</v>
      </c>
      <c r="J20" s="12" t="n">
        <f aca="false">INDEX(Embeddings!$C$2:$R$2629,F$11,COLUMN()-2)</f>
        <v>-0.17889</v>
      </c>
      <c r="K20" s="12" t="n">
        <f aca="false">INDEX(Embeddings!$C$2:$R$2629,F$11,COLUMN()-2)</f>
        <v>-0.33347</v>
      </c>
      <c r="L20" s="12" t="n">
        <f aca="false">INDEX(Embeddings!$C$2:$R$2629,F$11,COLUMN()-2)</f>
        <v>-1.15924</v>
      </c>
      <c r="M20" s="12" t="n">
        <f aca="false">INDEX(Embeddings!$C$2:$R$2629,F$11,COLUMN()-2)</f>
        <v>0.12384</v>
      </c>
      <c r="N20" s="12" t="n">
        <f aca="false">INDEX(Embeddings!$C$2:$R$2629,F$11,COLUMN()-2)</f>
        <v>0.8915</v>
      </c>
      <c r="O20" s="12" t="n">
        <f aca="false">INDEX(Embeddings!$C$2:$R$2629,F$11,COLUMN()-2)</f>
        <v>0.25877</v>
      </c>
      <c r="P20" s="12" t="n">
        <f aca="false">INDEX(Embeddings!$C$2:$R$2629,F$11,COLUMN()-2)</f>
        <v>-0.23541</v>
      </c>
      <c r="Q20" s="12" t="n">
        <f aca="false">INDEX(Embeddings!$C$2:$R$2629,F$11,COLUMN()-2)</f>
        <v>-0.90271</v>
      </c>
      <c r="R20" s="12" t="n">
        <f aca="false">INDEX(Embeddings!$C$2:$R$2629,F$11,COLUMN()-2)</f>
        <v>-0.46625</v>
      </c>
    </row>
    <row r="21" customFormat="false" ht="15" hidden="false" customHeight="false" outlineLevel="0" collapsed="false">
      <c r="B21" s="4" t="str">
        <f aca="false">G6</f>
        <v>remarkable</v>
      </c>
      <c r="C21" s="12" t="n">
        <f aca="false">INDEX(Embeddings!$C$2:$R$2629,G$11,COLUMN()-2)</f>
        <v>1.93622</v>
      </c>
      <c r="D21" s="12" t="n">
        <f aca="false">INDEX(Embeddings!$C$2:$R$2629,G$11,COLUMN()-2)</f>
        <v>-0.68936</v>
      </c>
      <c r="E21" s="12" t="n">
        <f aca="false">INDEX(Embeddings!$C$2:$R$2629,G$11,COLUMN()-2)</f>
        <v>0.54856</v>
      </c>
      <c r="F21" s="12" t="n">
        <f aca="false">INDEX(Embeddings!$C$2:$R$2629,G$11,COLUMN()-2)</f>
        <v>-0.48967</v>
      </c>
      <c r="G21" s="12" t="n">
        <f aca="false">INDEX(Embeddings!$C$2:$R$2629,G$11,COLUMN()-2)</f>
        <v>-0.28349</v>
      </c>
      <c r="H21" s="12" t="n">
        <f aca="false">INDEX(Embeddings!$C$2:$R$2629,G$11,COLUMN()-2)</f>
        <v>0.76515</v>
      </c>
      <c r="I21" s="12" t="n">
        <f aca="false">INDEX(Embeddings!$C$2:$R$2629,G$11,COLUMN()-2)</f>
        <v>0.16178</v>
      </c>
      <c r="J21" s="12" t="n">
        <f aca="false">INDEX(Embeddings!$C$2:$R$2629,G$11,COLUMN()-2)</f>
        <v>4.61985</v>
      </c>
      <c r="K21" s="12" t="n">
        <f aca="false">INDEX(Embeddings!$C$2:$R$2629,G$11,COLUMN()-2)</f>
        <v>-0.86611</v>
      </c>
      <c r="L21" s="12" t="n">
        <f aca="false">INDEX(Embeddings!$C$2:$R$2629,G$11,COLUMN()-2)</f>
        <v>0.1819</v>
      </c>
      <c r="M21" s="12" t="n">
        <f aca="false">INDEX(Embeddings!$C$2:$R$2629,G$11,COLUMN()-2)</f>
        <v>-2.30708</v>
      </c>
      <c r="N21" s="12" t="n">
        <f aca="false">INDEX(Embeddings!$C$2:$R$2629,G$11,COLUMN()-2)</f>
        <v>-2.1742</v>
      </c>
      <c r="O21" s="12" t="n">
        <f aca="false">INDEX(Embeddings!$C$2:$R$2629,G$11,COLUMN()-2)</f>
        <v>-4.03665</v>
      </c>
      <c r="P21" s="12" t="n">
        <f aca="false">INDEX(Embeddings!$C$2:$R$2629,G$11,COLUMN()-2)</f>
        <v>-1.90836</v>
      </c>
      <c r="Q21" s="12" t="n">
        <f aca="false">INDEX(Embeddings!$C$2:$R$2629,G$11,COLUMN()-2)</f>
        <v>0.5517</v>
      </c>
      <c r="R21" s="12" t="n">
        <f aca="false">INDEX(Embeddings!$C$2:$R$2629,G$11,COLUMN()-2)</f>
        <v>-0.12093</v>
      </c>
    </row>
    <row r="22" customFormat="false" ht="15" hidden="false" customHeight="false" outlineLevel="0" collapsed="false">
      <c r="B22" s="4" t="str">
        <f aca="false">H6</f>
        <v>in</v>
      </c>
      <c r="C22" s="12" t="n">
        <f aca="false">INDEX(Embeddings!$C$2:$R$2629,H$11,COLUMN()-2)</f>
        <v>0.24412</v>
      </c>
      <c r="D22" s="12" t="n">
        <f aca="false">INDEX(Embeddings!$C$2:$R$2629,H$11,COLUMN()-2)</f>
        <v>-0.72087</v>
      </c>
      <c r="E22" s="12" t="n">
        <f aca="false">INDEX(Embeddings!$C$2:$R$2629,H$11,COLUMN()-2)</f>
        <v>1.28378</v>
      </c>
      <c r="F22" s="12" t="n">
        <f aca="false">INDEX(Embeddings!$C$2:$R$2629,H$11,COLUMN()-2)</f>
        <v>0.03207</v>
      </c>
      <c r="G22" s="12" t="n">
        <f aca="false">INDEX(Embeddings!$C$2:$R$2629,H$11,COLUMN()-2)</f>
        <v>-0.46749</v>
      </c>
      <c r="H22" s="12" t="n">
        <f aca="false">INDEX(Embeddings!$C$2:$R$2629,H$11,COLUMN()-2)</f>
        <v>0.24337</v>
      </c>
      <c r="I22" s="12" t="n">
        <f aca="false">INDEX(Embeddings!$C$2:$R$2629,H$11,COLUMN()-2)</f>
        <v>1.59235</v>
      </c>
      <c r="J22" s="12" t="n">
        <f aca="false">INDEX(Embeddings!$C$2:$R$2629,H$11,COLUMN()-2)</f>
        <v>-0.97802</v>
      </c>
      <c r="K22" s="12" t="n">
        <f aca="false">INDEX(Embeddings!$C$2:$R$2629,H$11,COLUMN()-2)</f>
        <v>-0.1698</v>
      </c>
      <c r="L22" s="12" t="n">
        <f aca="false">INDEX(Embeddings!$C$2:$R$2629,H$11,COLUMN()-2)</f>
        <v>-0.89184</v>
      </c>
      <c r="M22" s="12" t="n">
        <f aca="false">INDEX(Embeddings!$C$2:$R$2629,H$11,COLUMN()-2)</f>
        <v>0.03846</v>
      </c>
      <c r="N22" s="12" t="n">
        <f aca="false">INDEX(Embeddings!$C$2:$R$2629,H$11,COLUMN()-2)</f>
        <v>0.41749</v>
      </c>
      <c r="O22" s="12" t="n">
        <f aca="false">INDEX(Embeddings!$C$2:$R$2629,H$11,COLUMN()-2)</f>
        <v>0.25886</v>
      </c>
      <c r="P22" s="12" t="n">
        <f aca="false">INDEX(Embeddings!$C$2:$R$2629,H$11,COLUMN()-2)</f>
        <v>0.95634</v>
      </c>
      <c r="Q22" s="12" t="n">
        <f aca="false">INDEX(Embeddings!$C$2:$R$2629,H$11,COLUMN()-2)</f>
        <v>-1.33422</v>
      </c>
      <c r="R22" s="12" t="n">
        <f aca="false">INDEX(Embeddings!$C$2:$R$2629,H$11,COLUMN()-2)</f>
        <v>0.60227</v>
      </c>
      <c r="U22" s="3" t="s">
        <v>121</v>
      </c>
      <c r="V22" s="24" t="n">
        <f aca="false">MAX(V24:V2651)</f>
        <v>16.160659757287</v>
      </c>
      <c r="W22" s="3" t="s">
        <v>122</v>
      </c>
      <c r="X22" s="24" t="n">
        <f aca="false">SUM(W24:W2651)</f>
        <v>3.60700617181365</v>
      </c>
    </row>
    <row r="23" customFormat="false" ht="15" hidden="false" customHeight="false" outlineLevel="0" collapsed="false">
      <c r="B23" s="4" t="str">
        <f aca="false">I6</f>
        <v>that</v>
      </c>
      <c r="C23" s="12" t="n">
        <f aca="false">INDEX(Embeddings!$C$2:$R$2629,I$11,COLUMN()-2)</f>
        <v>-0.26994</v>
      </c>
      <c r="D23" s="12" t="n">
        <f aca="false">INDEX(Embeddings!$C$2:$R$2629,I$11,COLUMN()-2)</f>
        <v>-0.27285</v>
      </c>
      <c r="E23" s="12" t="n">
        <f aca="false">INDEX(Embeddings!$C$2:$R$2629,I$11,COLUMN()-2)</f>
        <v>-0.71564</v>
      </c>
      <c r="F23" s="12" t="n">
        <f aca="false">INDEX(Embeddings!$C$2:$R$2629,I$11,COLUMN()-2)</f>
        <v>-0.61836</v>
      </c>
      <c r="G23" s="12" t="n">
        <f aca="false">INDEX(Embeddings!$C$2:$R$2629,I$11,COLUMN()-2)</f>
        <v>-0.45482</v>
      </c>
      <c r="H23" s="12" t="n">
        <f aca="false">INDEX(Embeddings!$C$2:$R$2629,I$11,COLUMN()-2)</f>
        <v>-0.23998</v>
      </c>
      <c r="I23" s="12" t="n">
        <f aca="false">INDEX(Embeddings!$C$2:$R$2629,I$11,COLUMN()-2)</f>
        <v>-0.37378</v>
      </c>
      <c r="J23" s="12" t="n">
        <f aca="false">INDEX(Embeddings!$C$2:$R$2629,I$11,COLUMN()-2)</f>
        <v>-0.16345</v>
      </c>
      <c r="K23" s="12" t="n">
        <f aca="false">INDEX(Embeddings!$C$2:$R$2629,I$11,COLUMN()-2)</f>
        <v>-0.42537</v>
      </c>
      <c r="L23" s="12" t="n">
        <f aca="false">INDEX(Embeddings!$C$2:$R$2629,I$11,COLUMN()-2)</f>
        <v>-0.57902</v>
      </c>
      <c r="M23" s="12" t="n">
        <f aca="false">INDEX(Embeddings!$C$2:$R$2629,I$11,COLUMN()-2)</f>
        <v>0.90195</v>
      </c>
      <c r="N23" s="12" t="n">
        <f aca="false">INDEX(Embeddings!$C$2:$R$2629,I$11,COLUMN()-2)</f>
        <v>0.24819</v>
      </c>
      <c r="O23" s="12" t="n">
        <f aca="false">INDEX(Embeddings!$C$2:$R$2629,I$11,COLUMN()-2)</f>
        <v>-0.14958</v>
      </c>
      <c r="P23" s="12" t="n">
        <f aca="false">INDEX(Embeddings!$C$2:$R$2629,I$11,COLUMN()-2)</f>
        <v>0.18556</v>
      </c>
      <c r="Q23" s="12" t="n">
        <f aca="false">INDEX(Embeddings!$C$2:$R$2629,I$11,COLUMN()-2)</f>
        <v>-0.20946</v>
      </c>
      <c r="R23" s="12" t="n">
        <f aca="false">INDEX(Embeddings!$C$2:$R$2629,I$11,COLUMN()-2)</f>
        <v>-0.5086</v>
      </c>
      <c r="T23" s="20" t="s">
        <v>123</v>
      </c>
      <c r="U23" s="20" t="s">
        <v>124</v>
      </c>
      <c r="V23" s="20" t="s">
        <v>125</v>
      </c>
      <c r="W23" s="20" t="s">
        <v>126</v>
      </c>
      <c r="X23" s="20" t="s">
        <v>127</v>
      </c>
      <c r="Y23" s="20" t="s">
        <v>128</v>
      </c>
    </row>
    <row r="24" customFormat="false" ht="15" hidden="false" customHeight="false" outlineLevel="0" collapsed="false">
      <c r="B24" s="4" t="str">
        <f aca="false">J6</f>
        <v>nor</v>
      </c>
      <c r="C24" s="12" t="n">
        <f aca="false">INDEX(Embeddings!$C$2:$R$2629,J$11,COLUMN()-2)</f>
        <v>-1.15119</v>
      </c>
      <c r="D24" s="12" t="n">
        <f aca="false">INDEX(Embeddings!$C$2:$R$2629,J$11,COLUMN()-2)</f>
        <v>-2.00911</v>
      </c>
      <c r="E24" s="12" t="n">
        <f aca="false">INDEX(Embeddings!$C$2:$R$2629,J$11,COLUMN()-2)</f>
        <v>2.3615</v>
      </c>
      <c r="F24" s="12" t="n">
        <f aca="false">INDEX(Embeddings!$C$2:$R$2629,J$11,COLUMN()-2)</f>
        <v>1.08665</v>
      </c>
      <c r="G24" s="12" t="n">
        <f aca="false">INDEX(Embeddings!$C$2:$R$2629,J$11,COLUMN()-2)</f>
        <v>0.57331</v>
      </c>
      <c r="H24" s="12" t="n">
        <f aca="false">INDEX(Embeddings!$C$2:$R$2629,J$11,COLUMN()-2)</f>
        <v>-2.75858</v>
      </c>
      <c r="I24" s="12" t="n">
        <f aca="false">INDEX(Embeddings!$C$2:$R$2629,J$11,COLUMN()-2)</f>
        <v>3.22169</v>
      </c>
      <c r="J24" s="12" t="n">
        <f aca="false">INDEX(Embeddings!$C$2:$R$2629,J$11,COLUMN()-2)</f>
        <v>-0.88452</v>
      </c>
      <c r="K24" s="12" t="n">
        <f aca="false">INDEX(Embeddings!$C$2:$R$2629,J$11,COLUMN()-2)</f>
        <v>-0.22934</v>
      </c>
      <c r="L24" s="12" t="n">
        <f aca="false">INDEX(Embeddings!$C$2:$R$2629,J$11,COLUMN()-2)</f>
        <v>0.11695</v>
      </c>
      <c r="M24" s="12" t="n">
        <f aca="false">INDEX(Embeddings!$C$2:$R$2629,J$11,COLUMN()-2)</f>
        <v>-0.33952</v>
      </c>
      <c r="N24" s="12" t="n">
        <f aca="false">INDEX(Embeddings!$C$2:$R$2629,J$11,COLUMN()-2)</f>
        <v>1.22448</v>
      </c>
      <c r="O24" s="12" t="n">
        <f aca="false">INDEX(Embeddings!$C$2:$R$2629,J$11,COLUMN()-2)</f>
        <v>-0.41665</v>
      </c>
      <c r="P24" s="12" t="n">
        <f aca="false">INDEX(Embeddings!$C$2:$R$2629,J$11,COLUMN()-2)</f>
        <v>1.03392</v>
      </c>
      <c r="Q24" s="12" t="n">
        <f aca="false">INDEX(Embeddings!$C$2:$R$2629,J$11,COLUMN()-2)</f>
        <v>-0.62461</v>
      </c>
      <c r="R24" s="12" t="n">
        <f aca="false">INDEX(Embeddings!$C$2:$R$2629,J$11,COLUMN()-2)</f>
        <v>1.22691</v>
      </c>
      <c r="T24" s="4" t="n">
        <v>1</v>
      </c>
      <c r="U24" s="4" t="str">
        <f aca="false">Vocabulary!B2</f>
        <v>&lt;unk&gt;</v>
      </c>
      <c r="V24" s="24" t="n">
        <f aca="false" t="array" ref="V24:V2651">MMULT('Output Weights'!$C$2:$R$2629,TRANSPOSE($C$32:$R$32))</f>
        <v>0</v>
      </c>
      <c r="W24" s="25" t="n">
        <f aca="false">EXP(V24-$V$22)</f>
        <v>9.58329028595988E-008</v>
      </c>
      <c r="X24" s="26" t="n">
        <f aca="false">W24/$X$22</f>
        <v>2.65685441872734E-008</v>
      </c>
      <c r="Y24" s="4" t="n">
        <f aca="false">IF(T24=$C$13,1,0)</f>
        <v>0</v>
      </c>
    </row>
    <row r="25" customFormat="false" ht="15" hidden="false" customHeight="false" outlineLevel="0" collapsed="false">
      <c r="B25" s="4" t="str">
        <f aca="false">K6</f>
        <v>did</v>
      </c>
      <c r="C25" s="12" t="n">
        <f aca="false">INDEX(Embeddings!$C$2:$R$2629,K$11,COLUMN()-2)</f>
        <v>-0.32301</v>
      </c>
      <c r="D25" s="12" t="n">
        <f aca="false">INDEX(Embeddings!$C$2:$R$2629,K$11,COLUMN()-2)</f>
        <v>-0.09104</v>
      </c>
      <c r="E25" s="12" t="n">
        <f aca="false">INDEX(Embeddings!$C$2:$R$2629,K$11,COLUMN()-2)</f>
        <v>1.11213</v>
      </c>
      <c r="F25" s="12" t="n">
        <f aca="false">INDEX(Embeddings!$C$2:$R$2629,K$11,COLUMN()-2)</f>
        <v>1.0146</v>
      </c>
      <c r="G25" s="12" t="n">
        <f aca="false">INDEX(Embeddings!$C$2:$R$2629,K$11,COLUMN()-2)</f>
        <v>0.31299</v>
      </c>
      <c r="H25" s="12" t="n">
        <f aca="false">INDEX(Embeddings!$C$2:$R$2629,K$11,COLUMN()-2)</f>
        <v>-0.72875</v>
      </c>
      <c r="I25" s="12" t="n">
        <f aca="false">INDEX(Embeddings!$C$2:$R$2629,K$11,COLUMN()-2)</f>
        <v>0.8719</v>
      </c>
      <c r="J25" s="12" t="n">
        <f aca="false">INDEX(Embeddings!$C$2:$R$2629,K$11,COLUMN()-2)</f>
        <v>0.55997</v>
      </c>
      <c r="K25" s="12" t="n">
        <f aca="false">INDEX(Embeddings!$C$2:$R$2629,K$11,COLUMN()-2)</f>
        <v>-1.14787</v>
      </c>
      <c r="L25" s="12" t="n">
        <f aca="false">INDEX(Embeddings!$C$2:$R$2629,K$11,COLUMN()-2)</f>
        <v>-0.98815</v>
      </c>
      <c r="M25" s="12" t="n">
        <f aca="false">INDEX(Embeddings!$C$2:$R$2629,K$11,COLUMN()-2)</f>
        <v>0.71389</v>
      </c>
      <c r="N25" s="12" t="n">
        <f aca="false">INDEX(Embeddings!$C$2:$R$2629,K$11,COLUMN()-2)</f>
        <v>-0.13227</v>
      </c>
      <c r="O25" s="12" t="n">
        <f aca="false">INDEX(Embeddings!$C$2:$R$2629,K$11,COLUMN()-2)</f>
        <v>0.80422</v>
      </c>
      <c r="P25" s="12" t="n">
        <f aca="false">INDEX(Embeddings!$C$2:$R$2629,K$11,COLUMN()-2)</f>
        <v>2.10415</v>
      </c>
      <c r="Q25" s="12" t="n">
        <f aca="false">INDEX(Embeddings!$C$2:$R$2629,K$11,COLUMN()-2)</f>
        <v>1.04718</v>
      </c>
      <c r="R25" s="12" t="n">
        <f aca="false">INDEX(Embeddings!$C$2:$R$2629,K$11,COLUMN()-2)</f>
        <v>-1.27802</v>
      </c>
      <c r="T25" s="4" t="n">
        <v>2</v>
      </c>
      <c r="U25" s="4" t="str">
        <f aca="false">Vocabulary!B3</f>
        <v>the</v>
      </c>
      <c r="V25" s="24" t="n">
        <v>15.8943986379785</v>
      </c>
      <c r="W25" s="25" t="n">
        <f aca="false">EXP(V25-$V$22)</f>
        <v>0.766239021572928</v>
      </c>
      <c r="X25" s="26" t="n">
        <f aca="false">W25/$X$22</f>
        <v>0.212430748680325</v>
      </c>
      <c r="Y25" s="4" t="n">
        <f aca="false">IF(T25=$C$13,1,0)</f>
        <v>0</v>
      </c>
    </row>
    <row r="26" customFormat="false" ht="15" hidden="false" customHeight="false" outlineLevel="0" collapsed="false">
      <c r="B26" s="10" t="s">
        <v>129</v>
      </c>
      <c r="T26" s="4" t="n">
        <v>3</v>
      </c>
      <c r="U26" s="4" t="str">
        <f aca="false">Vocabulary!B4</f>
        <v>and</v>
      </c>
      <c r="V26" s="24" t="n">
        <v>6.02194852980202</v>
      </c>
      <c r="W26" s="25" t="n">
        <f aca="false">EXP(V26-$V$22)</f>
        <v>3.95197019254597E-005</v>
      </c>
      <c r="X26" s="26" t="n">
        <f aca="false">W26/$X$22</f>
        <v>1.09563721388335E-005</v>
      </c>
      <c r="Y26" s="4" t="n">
        <f aca="false">IF(T26=$C$13,1,0)</f>
        <v>0</v>
      </c>
    </row>
    <row r="27" customFormat="false" ht="15" hidden="false" customHeight="false" outlineLevel="0" collapsed="false">
      <c r="B27" s="27" t="n">
        <v>0.0274</v>
      </c>
      <c r="C27" s="27" t="n">
        <v>0.0382</v>
      </c>
      <c r="D27" s="27" t="n">
        <v>0.0384</v>
      </c>
      <c r="E27" s="27" t="n">
        <v>0.0363</v>
      </c>
      <c r="F27" s="27" t="n">
        <v>0.0419</v>
      </c>
      <c r="G27" s="27" t="n">
        <v>0.052</v>
      </c>
      <c r="H27" s="27" t="n">
        <v>0.0748</v>
      </c>
      <c r="I27" s="27" t="n">
        <v>0.1105</v>
      </c>
      <c r="J27" s="27" t="n">
        <v>0.1788</v>
      </c>
      <c r="K27" s="27" t="n">
        <v>0.4016</v>
      </c>
      <c r="T27" s="4" t="n">
        <v>4</v>
      </c>
      <c r="U27" s="4" t="str">
        <f aca="false">Vocabulary!B5</f>
        <v>to</v>
      </c>
      <c r="V27" s="24" t="n">
        <v>13.7691271753549</v>
      </c>
      <c r="W27" s="25" t="n">
        <f aca="false">EXP(V27-$V$22)</f>
        <v>0.0914893614348363</v>
      </c>
      <c r="X27" s="26" t="n">
        <f aca="false">W27/$X$22</f>
        <v>0.0253643484587758</v>
      </c>
      <c r="Y27" s="4" t="n">
        <f aca="false">IF(T27=$C$13,1,0)</f>
        <v>0</v>
      </c>
    </row>
    <row r="28" customFormat="false" ht="15" hidden="false" customHeight="false" outlineLevel="0" collapsed="false">
      <c r="T28" s="4" t="n">
        <v>5</v>
      </c>
      <c r="U28" s="4" t="str">
        <f aca="false">Vocabulary!B6</f>
        <v>a</v>
      </c>
      <c r="V28" s="24" t="n">
        <v>13.1814391960596</v>
      </c>
      <c r="W28" s="25" t="n">
        <f aca="false">EXP(V28-$V$22)</f>
        <v>0.0508324392019439</v>
      </c>
      <c r="X28" s="26" t="n">
        <f aca="false">W28/$X$22</f>
        <v>0.0140926953768933</v>
      </c>
      <c r="Y28" s="4" t="n">
        <f aca="false">IF(T28=$C$13,1,0)</f>
        <v>0</v>
      </c>
    </row>
    <row r="29" customFormat="false" ht="15" hidden="false" customHeight="false" outlineLevel="0" collapsed="false">
      <c r="B29" s="3" t="s">
        <v>83</v>
      </c>
      <c r="C29" s="15" t="n">
        <f aca="false" t="array" ref="C29:R29">MMULT(B27:K27,C16:R25)</f>
        <v>-0.240647942</v>
      </c>
      <c r="D29" s="15" t="n">
        <v>-0.550136743</v>
      </c>
      <c r="E29" s="15" t="n">
        <v>0.982354506</v>
      </c>
      <c r="F29" s="15" t="n">
        <v>0.521280898</v>
      </c>
      <c r="G29" s="15" t="n">
        <v>0.117352431</v>
      </c>
      <c r="H29" s="15" t="n">
        <v>-0.735384328</v>
      </c>
      <c r="I29" s="15" t="n">
        <v>1.006742263</v>
      </c>
      <c r="J29" s="15" t="n">
        <v>0.210431952</v>
      </c>
      <c r="K29" s="15" t="n">
        <v>-0.626420232</v>
      </c>
      <c r="L29" s="15" t="n">
        <v>-0.551472817</v>
      </c>
      <c r="M29" s="15" t="n">
        <v>0.179123004</v>
      </c>
      <c r="N29" s="15" t="n">
        <v>0.157114365</v>
      </c>
      <c r="O29" s="15" t="n">
        <v>0.0256880280000001</v>
      </c>
      <c r="P29" s="15" t="n">
        <v>0.988655686</v>
      </c>
      <c r="Q29" s="15" t="n">
        <v>0.143210828</v>
      </c>
      <c r="R29" s="15" t="n">
        <v>-0.398315643</v>
      </c>
      <c r="T29" s="4" t="n">
        <v>6</v>
      </c>
      <c r="U29" s="4" t="str">
        <f aca="false">Vocabulary!B7</f>
        <v>she</v>
      </c>
      <c r="V29" s="24" t="n">
        <v>8.72075661719777</v>
      </c>
      <c r="W29" s="25" t="n">
        <f aca="false">EXP(V29-$V$22)</f>
        <v>0.000587342084692792</v>
      </c>
      <c r="X29" s="26" t="n">
        <f aca="false">W29/$X$22</f>
        <v>0.000162833678878201</v>
      </c>
      <c r="Y29" s="4" t="n">
        <f aca="false">IF(T29=$C$13,1,0)</f>
        <v>0</v>
      </c>
    </row>
    <row r="30" customFormat="false" ht="15" hidden="false" customHeight="false" outlineLevel="0" collapsed="false">
      <c r="T30" s="4" t="n">
        <v>7</v>
      </c>
      <c r="U30" s="4" t="str">
        <f aca="false">Vocabulary!B8</f>
        <v>it</v>
      </c>
      <c r="V30" s="24" t="n">
        <v>16.160659757287</v>
      </c>
      <c r="W30" s="25" t="n">
        <f aca="false">EXP(V30-$V$22)</f>
        <v>1</v>
      </c>
      <c r="X30" s="26" t="n">
        <f aca="false">W30/$X$22</f>
        <v>0.277238228150075</v>
      </c>
      <c r="Y30" s="4" t="n">
        <f aca="false">IF(T30=$C$13,1,0)</f>
        <v>0</v>
      </c>
    </row>
    <row r="31" customFormat="false" ht="15" hidden="false" customHeight="false" outlineLevel="0" collapsed="false">
      <c r="B31" s="3" t="s">
        <v>85</v>
      </c>
      <c r="C31" s="15" t="n">
        <f aca="false" t="array" ref="C31:R31">MMULT(C29:R29,'Hidden Weights'!$C$3:$R$18)</f>
        <v>-8.91782806855183</v>
      </c>
      <c r="D31" s="15" t="n">
        <v>13.6964107262049</v>
      </c>
      <c r="E31" s="15" t="n">
        <v>-3.65904788103129</v>
      </c>
      <c r="F31" s="15" t="n">
        <v>-4.25411231273375</v>
      </c>
      <c r="G31" s="15" t="n">
        <v>-5.02504932664002</v>
      </c>
      <c r="H31" s="15" t="n">
        <v>-11.157478902976</v>
      </c>
      <c r="I31" s="15" t="n">
        <v>-0.74667388497117</v>
      </c>
      <c r="J31" s="15" t="n">
        <v>-3.66173255991727</v>
      </c>
      <c r="K31" s="15" t="n">
        <v>5.16577083819849</v>
      </c>
      <c r="L31" s="15" t="n">
        <v>-0.630481961230279</v>
      </c>
      <c r="M31" s="15" t="n">
        <v>-1.98804226696722</v>
      </c>
      <c r="N31" s="15" t="n">
        <v>-3.68780526054892</v>
      </c>
      <c r="O31" s="15" t="n">
        <v>14.9286810691098</v>
      </c>
      <c r="P31" s="15" t="n">
        <v>2.04031368221112</v>
      </c>
      <c r="Q31" s="15" t="n">
        <v>-18.2478692463469</v>
      </c>
      <c r="R31" s="15" t="n">
        <v>1.29856288912807</v>
      </c>
      <c r="T31" s="4" t="n">
        <v>8</v>
      </c>
      <c r="U31" s="4" t="str">
        <f aca="false">Vocabulary!B9</f>
        <v>of</v>
      </c>
      <c r="V31" s="24" t="n">
        <v>2.26279007070394</v>
      </c>
      <c r="W31" s="25" t="n">
        <f aca="false">EXP(V31-$V$22)</f>
        <v>9.20941162972919E-007</v>
      </c>
      <c r="X31" s="26" t="n">
        <f aca="false">W31/$X$22</f>
        <v>2.55320096253081E-007</v>
      </c>
      <c r="Y31" s="4" t="n">
        <f aca="false">IF(T31=$C$13,1,0)</f>
        <v>0</v>
      </c>
    </row>
    <row r="32" customFormat="false" ht="15" hidden="false" customHeight="false" outlineLevel="0" collapsed="false">
      <c r="B32" s="3" t="s">
        <v>86</v>
      </c>
      <c r="C32" s="16" t="n">
        <f aca="false">TANH(C31)</f>
        <v>-0.999999964099298</v>
      </c>
      <c r="D32" s="16" t="n">
        <f aca="false">TANH(D31)</f>
        <v>0.999999999997462</v>
      </c>
      <c r="E32" s="16" t="n">
        <f aca="false">TANH(E31)</f>
        <v>-0.998674031026237</v>
      </c>
      <c r="F32" s="16" t="n">
        <f aca="false">TANH(F31)</f>
        <v>-0.999596477869869</v>
      </c>
      <c r="G32" s="16" t="n">
        <f aca="false">TANH(G31)</f>
        <v>-0.999913640751412</v>
      </c>
      <c r="H32" s="16" t="n">
        <f aca="false">TANH(H31)</f>
        <v>-0.999999999592838</v>
      </c>
      <c r="I32" s="16" t="n">
        <f aca="false">TANH(I31)</f>
        <v>-0.633160445821176</v>
      </c>
      <c r="J32" s="16" t="n">
        <f aca="false">TANH(J31)</f>
        <v>-0.998681126866027</v>
      </c>
      <c r="K32" s="16" t="n">
        <f aca="false">TANH(K31)</f>
        <v>0.999934824510271</v>
      </c>
      <c r="L32" s="16" t="n">
        <f aca="false">TANH(L31)</f>
        <v>-0.558383994066287</v>
      </c>
      <c r="M32" s="16" t="n">
        <f aca="false">TANH(M31)</f>
        <v>-0.963172945231961</v>
      </c>
      <c r="N32" s="16" t="n">
        <f aca="false">TANH(N31)</f>
        <v>-0.998748095752237</v>
      </c>
      <c r="O32" s="16" t="n">
        <f aca="false">TANH(O31)</f>
        <v>0.999999999999784</v>
      </c>
      <c r="P32" s="16" t="n">
        <f aca="false">TANH(P31)</f>
        <v>0.966767796281052</v>
      </c>
      <c r="Q32" s="16" t="n">
        <f aca="false">TANH(Q31)</f>
        <v>-1</v>
      </c>
      <c r="R32" s="16" t="n">
        <f aca="false">TANH(R31)</f>
        <v>0.861352740799315</v>
      </c>
      <c r="T32" s="4" t="n">
        <v>9</v>
      </c>
      <c r="U32" s="4" t="str">
        <f aca="false">Vocabulary!B10</f>
        <v>said</v>
      </c>
      <c r="V32" s="24" t="n">
        <v>14.7155401488486</v>
      </c>
      <c r="W32" s="25" t="n">
        <f aca="false">EXP(V32-$V$22)</f>
        <v>0.235717881022031</v>
      </c>
      <c r="X32" s="26" t="n">
        <f aca="false">W32/$X$22</f>
        <v>0.065350007677838</v>
      </c>
      <c r="Y32" s="4" t="n">
        <f aca="false">IF(T32=$C$13,1,0)</f>
        <v>0</v>
      </c>
    </row>
    <row r="33" customFormat="false" ht="15" hidden="false" customHeight="false" outlineLevel="0" collapsed="false">
      <c r="T33" s="4" t="n">
        <v>10</v>
      </c>
      <c r="U33" s="4" t="str">
        <f aca="false">Vocabulary!B11</f>
        <v>i</v>
      </c>
      <c r="V33" s="24" t="n">
        <v>10.500303018691</v>
      </c>
      <c r="W33" s="25" t="n">
        <f aca="false">EXP(V33-$V$22)</f>
        <v>0.00348127477159297</v>
      </c>
      <c r="X33" s="26" t="n">
        <f aca="false">W33/$X$22</f>
        <v>0.000965142449379991</v>
      </c>
      <c r="Y33" s="4" t="n">
        <f aca="false">IF(T33=$C$13,1,0)</f>
        <v>0</v>
      </c>
    </row>
    <row r="34" customFormat="false" ht="15" hidden="false" customHeight="false" outlineLevel="0" collapsed="false">
      <c r="B34" s="5" t="s">
        <v>130</v>
      </c>
      <c r="C34" s="6"/>
      <c r="D34" s="6"/>
      <c r="E34" s="6"/>
      <c r="F34" s="6"/>
      <c r="G34" s="6"/>
      <c r="H34" s="6"/>
      <c r="I34" s="6"/>
      <c r="J34" s="6"/>
      <c r="K34" s="6"/>
      <c r="L34" s="6"/>
      <c r="M34" s="6"/>
      <c r="N34" s="6"/>
      <c r="O34" s="6"/>
      <c r="P34" s="6"/>
      <c r="Q34" s="6"/>
      <c r="R34" s="6"/>
      <c r="T34" s="4" t="n">
        <v>11</v>
      </c>
      <c r="U34" s="4" t="str">
        <f aca="false">Vocabulary!B12</f>
        <v>alice</v>
      </c>
      <c r="V34" s="24" t="n">
        <v>14.110405126032</v>
      </c>
      <c r="W34" s="25" t="n">
        <f aca="false">EXP(V34-$V$22)</f>
        <v>0.128702127830773</v>
      </c>
      <c r="X34" s="26" t="n">
        <f aca="false">W34/$X$22</f>
        <v>0.0356811498789478</v>
      </c>
      <c r="Y34" s="4" t="n">
        <f aca="false">IF(T34=$C$13,1,0)</f>
        <v>1</v>
      </c>
    </row>
    <row r="35" customFormat="false" ht="15" hidden="false" customHeight="false" outlineLevel="0" collapsed="false">
      <c r="B35" s="4" t="s">
        <v>131</v>
      </c>
      <c r="T35" s="4" t="n">
        <v>12</v>
      </c>
      <c r="U35" s="4" t="str">
        <f aca="false">Vocabulary!B13</f>
        <v>in</v>
      </c>
      <c r="V35" s="24" t="n">
        <v>10.3011976900027</v>
      </c>
      <c r="W35" s="25" t="n">
        <f aca="false">EXP(V35-$V$22)</f>
        <v>0.00285277787254542</v>
      </c>
      <c r="X35" s="26" t="n">
        <f aca="false">W35/$X$22</f>
        <v>0.000790899082690231</v>
      </c>
      <c r="Y35" s="4" t="n">
        <f aca="false">IF(T35=$C$13,1,0)</f>
        <v>0</v>
      </c>
    </row>
    <row r="36" customFormat="false" ht="15" hidden="false" customHeight="false" outlineLevel="0" collapsed="false">
      <c r="B36" s="3" t="s">
        <v>132</v>
      </c>
      <c r="F36" s="28" t="n">
        <f aca="false">INDEX($X$24:$X$2651,$C$13)</f>
        <v>0.0356811498789478</v>
      </c>
      <c r="T36" s="4" t="n">
        <v>13</v>
      </c>
      <c r="U36" s="4" t="str">
        <f aca="false">Vocabulary!B14</f>
        <v>you</v>
      </c>
      <c r="V36" s="24" t="n">
        <v>14.2200280823369</v>
      </c>
      <c r="W36" s="25" t="n">
        <f aca="false">EXP(V36-$V$22)</f>
        <v>0.143613204256253</v>
      </c>
      <c r="X36" s="26" t="n">
        <f aca="false">W36/$X$22</f>
        <v>0.0398150702869582</v>
      </c>
      <c r="Y36" s="4" t="n">
        <f aca="false">IF(T36=$C$13,1,0)</f>
        <v>0</v>
      </c>
    </row>
    <row r="37" customFormat="false" ht="24.45" hidden="false" customHeight="false" outlineLevel="0" collapsed="false">
      <c r="B37" s="3" t="s">
        <v>133</v>
      </c>
      <c r="F37" s="29" t="n">
        <f aca="false">-LN(F36)</f>
        <v>3.33313274424064</v>
      </c>
      <c r="T37" s="4" t="n">
        <v>14</v>
      </c>
      <c r="U37" s="4" t="str">
        <f aca="false">Vocabulary!B15</f>
        <v>was</v>
      </c>
      <c r="V37" s="24" t="n">
        <v>-0.918384494417085</v>
      </c>
      <c r="W37" s="25" t="n">
        <f aca="false">EXP(V37-$V$22)</f>
        <v>3.82529845715265E-008</v>
      </c>
      <c r="X37" s="26" t="n">
        <f aca="false">W37/$X$22</f>
        <v>1.06051896640621E-008</v>
      </c>
      <c r="Y37" s="4" t="n">
        <f aca="false">IF(T37=$C$13,1,0)</f>
        <v>0</v>
      </c>
    </row>
    <row r="38" customFormat="false" ht="15" hidden="false" customHeight="false" outlineLevel="0" collapsed="false">
      <c r="B38" s="3" t="s">
        <v>134</v>
      </c>
      <c r="F38" s="30" t="str">
        <f aca="false">INDEX($U$24:$U$2651,MATCH(MAX($X$24:$X$2651),$X$24:$X$2651,0))</f>
        <v>it</v>
      </c>
      <c r="T38" s="4" t="n">
        <v>15</v>
      </c>
      <c r="U38" s="4" t="str">
        <f aca="false">Vocabulary!B16</f>
        <v>that</v>
      </c>
      <c r="V38" s="24" t="n">
        <v>11.160273017287</v>
      </c>
      <c r="W38" s="25" t="n">
        <f aca="false">EXP(V38-$V$22)</f>
        <v>0.00673534166928817</v>
      </c>
      <c r="X38" s="26" t="n">
        <f aca="false">W38/$X$22</f>
        <v>0.00186729419037882</v>
      </c>
      <c r="Y38" s="4" t="n">
        <f aca="false">IF(T38=$C$13,1,0)</f>
        <v>0</v>
      </c>
    </row>
    <row r="39" customFormat="false" ht="15" hidden="false" customHeight="false" outlineLevel="0" collapsed="false">
      <c r="B39" s="10" t="s">
        <v>135</v>
      </c>
      <c r="T39" s="4" t="n">
        <v>16</v>
      </c>
      <c r="U39" s="4" t="str">
        <f aca="false">Vocabulary!B17</f>
        <v>as</v>
      </c>
      <c r="V39" s="24" t="n">
        <v>11.1866426357154</v>
      </c>
      <c r="W39" s="25" t="n">
        <f aca="false">EXP(V39-$V$22)</f>
        <v>0.00691531251177281</v>
      </c>
      <c r="X39" s="26" t="n">
        <f aca="false">W39/$X$22</f>
        <v>0.00191718898786793</v>
      </c>
      <c r="Y39" s="4" t="n">
        <f aca="false">IF(T39=$C$13,1,0)</f>
        <v>0</v>
      </c>
    </row>
    <row r="40" customFormat="false" ht="15" hidden="false" customHeight="false" outlineLevel="0" collapsed="false">
      <c r="T40" s="4" t="n">
        <v>17</v>
      </c>
      <c r="U40" s="4" t="str">
        <f aca="false">Vocabulary!B18</f>
        <v>her</v>
      </c>
      <c r="V40" s="24" t="n">
        <v>11.6830577980813</v>
      </c>
      <c r="W40" s="25" t="n">
        <f aca="false">EXP(V40-$V$22)</f>
        <v>0.0113606237547751</v>
      </c>
      <c r="X40" s="26" t="n">
        <f aca="false">W40/$X$22</f>
        <v>0.0031495992004535</v>
      </c>
      <c r="Y40" s="4" t="n">
        <f aca="false">IF(T40=$C$13,1,0)</f>
        <v>0</v>
      </c>
    </row>
    <row r="41" customFormat="false" ht="15" hidden="false" customHeight="false" outlineLevel="0" collapsed="false">
      <c r="B41" s="10" t="s">
        <v>136</v>
      </c>
      <c r="T41" s="4" t="n">
        <v>18</v>
      </c>
      <c r="U41" s="4" t="str">
        <f aca="false">Vocabulary!B19</f>
        <v>at</v>
      </c>
      <c r="V41" s="24" t="n">
        <v>12.9977493160181</v>
      </c>
      <c r="W41" s="25" t="n">
        <f aca="false">EXP(V41-$V$22)</f>
        <v>0.0423024429658013</v>
      </c>
      <c r="X41" s="26" t="n">
        <f aca="false">W41/$X$22</f>
        <v>0.0117278543342583</v>
      </c>
      <c r="Y41" s="4" t="n">
        <f aca="false">IF(T41=$C$13,1,0)</f>
        <v>0</v>
      </c>
    </row>
    <row r="42" customFormat="false" ht="15" hidden="false" customHeight="false" outlineLevel="0" collapsed="false">
      <c r="T42" s="4" t="n">
        <v>19</v>
      </c>
      <c r="U42" s="4" t="str">
        <f aca="false">Vocabulary!B20</f>
        <v>on</v>
      </c>
      <c r="V42" s="24" t="n">
        <v>8.88788837219869</v>
      </c>
      <c r="W42" s="25" t="n">
        <f aca="false">EXP(V42-$V$22)</f>
        <v>0.000694185470163027</v>
      </c>
      <c r="X42" s="26" t="n">
        <f aca="false">W42/$X$22</f>
        <v>0.000192454749755524</v>
      </c>
      <c r="Y42" s="4" t="n">
        <f aca="false">IF(T42=$C$13,1,0)</f>
        <v>0</v>
      </c>
    </row>
    <row r="43" customFormat="false" ht="15" hidden="false" customHeight="false" outlineLevel="0" collapsed="false">
      <c r="T43" s="4" t="n">
        <v>20</v>
      </c>
      <c r="U43" s="4" t="str">
        <f aca="false">Vocabulary!B21</f>
        <v>all</v>
      </c>
      <c r="V43" s="24" t="n">
        <v>11.9530169593809</v>
      </c>
      <c r="W43" s="25" t="n">
        <f aca="false">EXP(V43-$V$22)</f>
        <v>0.0148814055072403</v>
      </c>
      <c r="X43" s="26" t="n">
        <f aca="false">W43/$X$22</f>
        <v>0.00412569449521007</v>
      </c>
      <c r="Y43" s="4" t="n">
        <f aca="false">IF(T43=$C$13,1,0)</f>
        <v>0</v>
      </c>
    </row>
    <row r="44" customFormat="false" ht="15" hidden="false" customHeight="false" outlineLevel="0" collapsed="false">
      <c r="T44" s="4" t="n">
        <v>21</v>
      </c>
      <c r="U44" s="4" t="str">
        <f aca="false">Vocabulary!B22</f>
        <v>with</v>
      </c>
      <c r="V44" s="24" t="n">
        <v>7.80007582089003</v>
      </c>
      <c r="W44" s="25" t="n">
        <f aca="false">EXP(V44-$V$22)</f>
        <v>0.000233907706658809</v>
      </c>
      <c r="X44" s="26" t="n">
        <f aca="false">W44/$X$22</f>
        <v>6.48481581447355E-005</v>
      </c>
      <c r="Y44" s="4" t="n">
        <f aca="false">IF(T44=$C$13,1,0)</f>
        <v>0</v>
      </c>
    </row>
    <row r="45" customFormat="false" ht="15" hidden="false" customHeight="false" outlineLevel="0" collapsed="false">
      <c r="T45" s="4" t="n">
        <v>22</v>
      </c>
      <c r="U45" s="4" t="str">
        <f aca="false">Vocabulary!B23</f>
        <v>had</v>
      </c>
      <c r="V45" s="24" t="n">
        <v>3.51326424411211</v>
      </c>
      <c r="W45" s="25" t="n">
        <f aca="false">EXP(V45-$V$22)</f>
        <v>3.2159250470814E-006</v>
      </c>
      <c r="X45" s="26" t="n">
        <f aca="false">W45/$X$22</f>
        <v>8.91577361916294E-007</v>
      </c>
      <c r="Y45" s="4" t="n">
        <f aca="false">IF(T45=$C$13,1,0)</f>
        <v>0</v>
      </c>
    </row>
    <row r="46" customFormat="false" ht="15" hidden="false" customHeight="false" outlineLevel="0" collapsed="false">
      <c r="T46" s="4" t="n">
        <v>23</v>
      </c>
      <c r="U46" s="4" t="str">
        <f aca="false">Vocabulary!B24</f>
        <v>but</v>
      </c>
      <c r="V46" s="24" t="n">
        <v>6.78655697790928</v>
      </c>
      <c r="W46" s="25" t="n">
        <f aca="false">EXP(V46-$V$22)</f>
        <v>8.48943700660319E-005</v>
      </c>
      <c r="X46" s="26" t="n">
        <f aca="false">W46/$X$22</f>
        <v>2.35359647370234E-005</v>
      </c>
      <c r="Y46" s="4" t="n">
        <f aca="false">IF(T46=$C$13,1,0)</f>
        <v>0</v>
      </c>
    </row>
    <row r="47" customFormat="false" ht="15" hidden="false" customHeight="false" outlineLevel="0" collapsed="false">
      <c r="T47" s="4" t="n">
        <v>24</v>
      </c>
      <c r="U47" s="4" t="str">
        <f aca="false">Vocabulary!B25</f>
        <v>for</v>
      </c>
      <c r="V47" s="24" t="n">
        <v>13.880719025271</v>
      </c>
      <c r="W47" s="25" t="n">
        <f aca="false">EXP(V47-$V$22)</f>
        <v>0.102290269073913</v>
      </c>
      <c r="X47" s="26" t="n">
        <f aca="false">W47/$X$22</f>
        <v>0.0283587729550461</v>
      </c>
      <c r="Y47" s="4" t="n">
        <f aca="false">IF(T47=$C$13,1,0)</f>
        <v>0</v>
      </c>
    </row>
    <row r="48" customFormat="false" ht="15" hidden="false" customHeight="false" outlineLevel="0" collapsed="false">
      <c r="T48" s="4" t="n">
        <v>25</v>
      </c>
      <c r="U48" s="4" t="str">
        <f aca="false">Vocabulary!B26</f>
        <v>so</v>
      </c>
      <c r="V48" s="24" t="n">
        <v>13.1385008598397</v>
      </c>
      <c r="W48" s="25" t="n">
        <f aca="false">EXP(V48-$V$22)</f>
        <v>0.0486959751817567</v>
      </c>
      <c r="X48" s="26" t="n">
        <f aca="false">W48/$X$22</f>
        <v>0.0135003858774302</v>
      </c>
      <c r="Y48" s="4" t="n">
        <f aca="false">IF(T48=$C$13,1,0)</f>
        <v>0</v>
      </c>
    </row>
    <row r="49" customFormat="false" ht="15" hidden="false" customHeight="false" outlineLevel="0" collapsed="false">
      <c r="T49" s="4" t="n">
        <v>26</v>
      </c>
      <c r="U49" s="4" t="str">
        <f aca="false">Vocabulary!B27</f>
        <v>be</v>
      </c>
      <c r="V49" s="24" t="n">
        <v>5.64348712985275</v>
      </c>
      <c r="W49" s="25" t="n">
        <f aca="false">EXP(V49-$V$22)</f>
        <v>2.70676132595096E-005</v>
      </c>
      <c r="X49" s="26" t="n">
        <f aca="false">W49/$X$22</f>
        <v>7.50417714031791E-006</v>
      </c>
      <c r="Y49" s="4" t="n">
        <f aca="false">IF(T49=$C$13,1,0)</f>
        <v>0</v>
      </c>
    </row>
    <row r="50" customFormat="false" ht="15" hidden="false" customHeight="false" outlineLevel="0" collapsed="false">
      <c r="T50" s="4" t="n">
        <v>27</v>
      </c>
      <c r="U50" s="4" t="str">
        <f aca="false">Vocabulary!B28</f>
        <v>not</v>
      </c>
      <c r="V50" s="24" t="n">
        <v>15.4211352399807</v>
      </c>
      <c r="W50" s="25" t="n">
        <f aca="false">EXP(V50-$V$22)</f>
        <v>0.477340828873174</v>
      </c>
      <c r="X50" s="26" t="n">
        <f aca="false">W50/$X$22</f>
        <v>0.132337125620487</v>
      </c>
      <c r="Y50" s="4" t="n">
        <f aca="false">IF(T50=$C$13,1,0)</f>
        <v>0</v>
      </c>
    </row>
    <row r="51" customFormat="false" ht="15" hidden="false" customHeight="false" outlineLevel="0" collapsed="false">
      <c r="T51" s="4" t="n">
        <v>28</v>
      </c>
      <c r="U51" s="4" t="str">
        <f aca="false">Vocabulary!B29</f>
        <v>very</v>
      </c>
      <c r="V51" s="24" t="n">
        <v>11.555806278794</v>
      </c>
      <c r="W51" s="25" t="n">
        <f aca="false">EXP(V51-$V$22)</f>
        <v>0.0100031675765219</v>
      </c>
      <c r="X51" s="26" t="n">
        <f aca="false">W51/$X$22</f>
        <v>0.00277326045480321</v>
      </c>
      <c r="Y51" s="4" t="n">
        <f aca="false">IF(T51=$C$13,1,0)</f>
        <v>0</v>
      </c>
    </row>
    <row r="52" customFormat="false" ht="15" hidden="false" customHeight="false" outlineLevel="0" collapsed="false">
      <c r="T52" s="4" t="n">
        <v>29</v>
      </c>
      <c r="U52" s="4" t="str">
        <f aca="false">Vocabulary!B30</f>
        <v>what</v>
      </c>
      <c r="V52" s="24" t="n">
        <v>9.93031384236235</v>
      </c>
      <c r="W52" s="25" t="n">
        <f aca="false">EXP(V52-$V$22)</f>
        <v>0.00196877075165109</v>
      </c>
      <c r="X52" s="26" t="n">
        <f aca="false">W52/$X$22</f>
        <v>0.000545818514821437</v>
      </c>
      <c r="Y52" s="4" t="n">
        <f aca="false">IF(T52=$C$13,1,0)</f>
        <v>0</v>
      </c>
    </row>
    <row r="53" customFormat="false" ht="15" hidden="false" customHeight="false" outlineLevel="0" collapsed="false">
      <c r="T53" s="4" t="n">
        <v>30</v>
      </c>
      <c r="U53" s="4" t="str">
        <f aca="false">Vocabulary!B31</f>
        <v>this</v>
      </c>
      <c r="V53" s="24" t="n">
        <v>13.0903123742715</v>
      </c>
      <c r="W53" s="25" t="n">
        <f aca="false">EXP(V53-$V$22)</f>
        <v>0.0464050317372829</v>
      </c>
      <c r="X53" s="26" t="n">
        <f aca="false">W53/$X$22</f>
        <v>0.0128652487760923</v>
      </c>
      <c r="Y53" s="4" t="n">
        <f aca="false">IF(T53=$C$13,1,0)</f>
        <v>0</v>
      </c>
    </row>
    <row r="54" customFormat="false" ht="15" hidden="false" customHeight="false" outlineLevel="0" collapsed="false">
      <c r="T54" s="4" t="n">
        <v>31</v>
      </c>
      <c r="U54" s="4" t="str">
        <f aca="false">Vocabulary!B32</f>
        <v>they</v>
      </c>
      <c r="V54" s="24" t="n">
        <v>12.1345342830255</v>
      </c>
      <c r="W54" s="25" t="n">
        <f aca="false">EXP(V54-$V$22)</f>
        <v>0.0178433306386941</v>
      </c>
      <c r="X54" s="26" t="n">
        <f aca="false">W54/$X$22</f>
        <v>0.00494685337056748</v>
      </c>
      <c r="Y54" s="4" t="n">
        <f aca="false">IF(T54=$C$13,1,0)</f>
        <v>0</v>
      </c>
    </row>
    <row r="55" customFormat="false" ht="15" hidden="false" customHeight="false" outlineLevel="0" collapsed="false">
      <c r="T55" s="4" t="n">
        <v>32</v>
      </c>
      <c r="U55" s="4" t="str">
        <f aca="false">Vocabulary!B33</f>
        <v>little</v>
      </c>
      <c r="V55" s="24" t="n">
        <v>3.67477557613716</v>
      </c>
      <c r="W55" s="25" t="n">
        <f aca="false">EXP(V55-$V$22)</f>
        <v>3.77963096596656E-006</v>
      </c>
      <c r="X55" s="26" t="n">
        <f aca="false">W55/$X$22</f>
        <v>1.04785819206572E-006</v>
      </c>
      <c r="Y55" s="4" t="n">
        <f aca="false">IF(T55=$C$13,1,0)</f>
        <v>0</v>
      </c>
    </row>
    <row r="56" customFormat="false" ht="15" hidden="false" customHeight="false" outlineLevel="0" collapsed="false">
      <c r="T56" s="4" t="n">
        <v>33</v>
      </c>
      <c r="U56" s="4" t="str">
        <f aca="false">Vocabulary!B34</f>
        <v>he</v>
      </c>
      <c r="V56" s="24" t="n">
        <v>8.00627103598711</v>
      </c>
      <c r="W56" s="25" t="n">
        <f aca="false">EXP(V56-$V$22)</f>
        <v>0.000287470957189773</v>
      </c>
      <c r="X56" s="26" t="n">
        <f aca="false">W56/$X$22</f>
        <v>7.96979388158986E-005</v>
      </c>
      <c r="Y56" s="4" t="n">
        <f aca="false">IF(T56=$C$13,1,0)</f>
        <v>0</v>
      </c>
    </row>
    <row r="57" customFormat="false" ht="15" hidden="false" customHeight="false" outlineLevel="0" collapsed="false">
      <c r="T57" s="4" t="n">
        <v>34</v>
      </c>
      <c r="U57" s="4" t="str">
        <f aca="false">Vocabulary!B35</f>
        <v>out</v>
      </c>
      <c r="V57" s="24" t="n">
        <v>5.23508561033558</v>
      </c>
      <c r="W57" s="25" t="n">
        <f aca="false">EXP(V57-$V$22)</f>
        <v>1.79921654615943E-005</v>
      </c>
      <c r="X57" s="26" t="n">
        <f aca="false">W57/$X$22</f>
        <v>4.98811607315538E-006</v>
      </c>
      <c r="Y57" s="4" t="n">
        <f aca="false">IF(T57=$C$13,1,0)</f>
        <v>0</v>
      </c>
    </row>
    <row r="58" customFormat="false" ht="15" hidden="false" customHeight="false" outlineLevel="0" collapsed="false">
      <c r="T58" s="4" t="n">
        <v>35</v>
      </c>
      <c r="U58" s="4" t="str">
        <f aca="false">Vocabulary!B36</f>
        <v>is</v>
      </c>
      <c r="V58" s="24" t="n">
        <v>1.59742147649019</v>
      </c>
      <c r="W58" s="25" t="n">
        <f aca="false">EXP(V58-$V$22)</f>
        <v>4.73441120869417E-007</v>
      </c>
      <c r="X58" s="26" t="n">
        <f aca="false">W58/$X$22</f>
        <v>1.31255977483222E-007</v>
      </c>
      <c r="Y58" s="4" t="n">
        <f aca="false">IF(T58=$C$13,1,0)</f>
        <v>0</v>
      </c>
    </row>
    <row r="59" customFormat="false" ht="15" hidden="false" customHeight="false" outlineLevel="0" collapsed="false">
      <c r="T59" s="4" t="n">
        <v>36</v>
      </c>
      <c r="U59" s="4" t="str">
        <f aca="false">Vocabulary!B37</f>
        <v>one</v>
      </c>
      <c r="V59" s="24" t="n">
        <v>11.3798054414448</v>
      </c>
      <c r="W59" s="25" t="n">
        <f aca="false">EXP(V59-$V$22)</f>
        <v>0.00838882919562298</v>
      </c>
      <c r="X59" s="26" t="n">
        <f aca="false">W59/$X$22</f>
        <v>0.00232570414244813</v>
      </c>
      <c r="Y59" s="4" t="n">
        <f aca="false">IF(T59=$C$13,1,0)</f>
        <v>0</v>
      </c>
    </row>
    <row r="60" customFormat="false" ht="15" hidden="false" customHeight="false" outlineLevel="0" collapsed="false">
      <c r="T60" s="4" t="n">
        <v>37</v>
      </c>
      <c r="U60" s="4" t="str">
        <f aca="false">Vocabulary!B38</f>
        <v>down</v>
      </c>
      <c r="V60" s="24" t="n">
        <v>1.17722569178824</v>
      </c>
      <c r="W60" s="25" t="n">
        <f aca="false">EXP(V60-$V$22)</f>
        <v>3.1101208546728E-007</v>
      </c>
      <c r="X60" s="26" t="n">
        <f aca="false">W60/$X$22</f>
        <v>8.62244395082084E-008</v>
      </c>
      <c r="Y60" s="4" t="n">
        <f aca="false">IF(T60=$C$13,1,0)</f>
        <v>0</v>
      </c>
    </row>
    <row r="61" customFormat="false" ht="15" hidden="false" customHeight="false" outlineLevel="0" collapsed="false">
      <c r="T61" s="4" t="n">
        <v>38</v>
      </c>
      <c r="U61" s="4" t="str">
        <f aca="false">Vocabulary!B39</f>
        <v>up</v>
      </c>
      <c r="V61" s="24" t="n">
        <v>6.03148442514496</v>
      </c>
      <c r="W61" s="25" t="n">
        <f aca="false">EXP(V61-$V$22)</f>
        <v>3.98983602205584E-005</v>
      </c>
      <c r="X61" s="26" t="n">
        <f aca="false">W61/$X$22</f>
        <v>1.1061350693641E-005</v>
      </c>
      <c r="Y61" s="4" t="n">
        <f aca="false">IF(T61=$C$13,1,0)</f>
        <v>0</v>
      </c>
    </row>
    <row r="62" customFormat="false" ht="15" hidden="false" customHeight="false" outlineLevel="0" collapsed="false">
      <c r="T62" s="4" t="n">
        <v>39</v>
      </c>
      <c r="U62" s="4" t="str">
        <f aca="false">Vocabulary!B40</f>
        <v>if</v>
      </c>
      <c r="V62" s="24" t="n">
        <v>10.9403466365149</v>
      </c>
      <c r="W62" s="25" t="n">
        <f aca="false">EXP(V62-$V$22)</f>
        <v>0.00540563624442166</v>
      </c>
      <c r="X62" s="26" t="n">
        <f aca="false">W62/$X$22</f>
        <v>0.00149864901442728</v>
      </c>
      <c r="Y62" s="4" t="n">
        <f aca="false">IF(T62=$C$13,1,0)</f>
        <v>0</v>
      </c>
    </row>
    <row r="63" customFormat="false" ht="15" hidden="false" customHeight="false" outlineLevel="0" collapsed="false">
      <c r="T63" s="4" t="n">
        <v>40</v>
      </c>
      <c r="U63" s="4" t="str">
        <f aca="false">Vocabulary!B41</f>
        <v>his</v>
      </c>
      <c r="V63" s="24" t="n">
        <v>9.91182936094101</v>
      </c>
      <c r="W63" s="25" t="n">
        <f aca="false">EXP(V63-$V$22)</f>
        <v>0.00193271332335847</v>
      </c>
      <c r="X63" s="26" t="n">
        <f aca="false">W63/$X$22</f>
        <v>0.000535822017289944</v>
      </c>
      <c r="Y63" s="4" t="n">
        <f aca="false">IF(T63=$C$13,1,0)</f>
        <v>0</v>
      </c>
    </row>
    <row r="64" customFormat="false" ht="15" hidden="false" customHeight="false" outlineLevel="0" collapsed="false">
      <c r="T64" s="4" t="n">
        <v>41</v>
      </c>
      <c r="U64" s="4" t="str">
        <f aca="false">Vocabulary!B42</f>
        <v>then</v>
      </c>
      <c r="V64" s="24" t="n">
        <v>9.9834951489995</v>
      </c>
      <c r="W64" s="25" t="n">
        <f aca="false">EXP(V64-$V$22)</f>
        <v>0.00207630665903865</v>
      </c>
      <c r="X64" s="26" t="n">
        <f aca="false">W64/$X$22</f>
        <v>0.000575631579248077</v>
      </c>
      <c r="Y64" s="4" t="n">
        <f aca="false">IF(T64=$C$13,1,0)</f>
        <v>0</v>
      </c>
    </row>
    <row r="65" customFormat="false" ht="15" hidden="false" customHeight="false" outlineLevel="0" collapsed="false">
      <c r="T65" s="4" t="n">
        <v>42</v>
      </c>
      <c r="U65" s="4" t="str">
        <f aca="false">Vocabulary!B43</f>
        <v>about</v>
      </c>
      <c r="V65" s="24" t="n">
        <v>5.64949490257608</v>
      </c>
      <c r="W65" s="25" t="n">
        <f aca="false">EXP(V65-$V$22)</f>
        <v>2.72307187880238E-005</v>
      </c>
      <c r="X65" s="26" t="n">
        <f aca="false">W65/$X$22</f>
        <v>7.54939622804465E-006</v>
      </c>
      <c r="Y65" s="4" t="n">
        <f aca="false">IF(T65=$C$13,1,0)</f>
        <v>0</v>
      </c>
    </row>
    <row r="66" customFormat="false" ht="15" hidden="false" customHeight="false" outlineLevel="0" collapsed="false">
      <c r="T66" s="4" t="n">
        <v>43</v>
      </c>
      <c r="U66" s="4" t="str">
        <f aca="false">Vocabulary!B44</f>
        <v>no</v>
      </c>
      <c r="V66" s="24" t="n">
        <v>13.3076647635159</v>
      </c>
      <c r="W66" s="25" t="n">
        <f aca="false">EXP(V66-$V$22)</f>
        <v>0.0576713366667405</v>
      </c>
      <c r="X66" s="26" t="n">
        <f aca="false">W66/$X$22</f>
        <v>0.0159886991925336</v>
      </c>
      <c r="Y66" s="4" t="n">
        <f aca="false">IF(T66=$C$13,1,0)</f>
        <v>0</v>
      </c>
    </row>
    <row r="67" customFormat="false" ht="15" hidden="false" customHeight="false" outlineLevel="0" collapsed="false">
      <c r="T67" s="4" t="n">
        <v>44</v>
      </c>
      <c r="U67" s="4" t="str">
        <f aca="false">Vocabulary!B45</f>
        <v>them</v>
      </c>
      <c r="V67" s="24" t="n">
        <v>8.73127803163237</v>
      </c>
      <c r="W67" s="25" t="n">
        <f aca="false">EXP(V67-$V$22)</f>
        <v>0.000593554377928203</v>
      </c>
      <c r="X67" s="26" t="n">
        <f aca="false">W67/$X$22</f>
        <v>0.000164555964047535</v>
      </c>
      <c r="Y67" s="4" t="n">
        <f aca="false">IF(T67=$C$13,1,0)</f>
        <v>0</v>
      </c>
    </row>
    <row r="68" customFormat="false" ht="15" hidden="false" customHeight="false" outlineLevel="0" collapsed="false">
      <c r="T68" s="4" t="n">
        <v>45</v>
      </c>
      <c r="U68" s="4" t="str">
        <f aca="false">Vocabulary!B46</f>
        <v>know</v>
      </c>
      <c r="V68" s="24" t="n">
        <v>3.00697554576379</v>
      </c>
      <c r="W68" s="25" t="n">
        <f aca="false">EXP(V68-$V$22)</f>
        <v>1.93832916425127E-006</v>
      </c>
      <c r="X68" s="26" t="n">
        <f aca="false">W68/$X$22</f>
        <v>5.37378943068638E-007</v>
      </c>
      <c r="Y68" s="4" t="n">
        <f aca="false">IF(T68=$C$13,1,0)</f>
        <v>0</v>
      </c>
    </row>
    <row r="69" customFormat="false" ht="15" hidden="false" customHeight="false" outlineLevel="0" collapsed="false">
      <c r="T69" s="4" t="n">
        <v>46</v>
      </c>
      <c r="U69" s="4" t="str">
        <f aca="false">Vocabulary!B47</f>
        <v>like</v>
      </c>
      <c r="V69" s="24" t="n">
        <v>7.73626294107431</v>
      </c>
      <c r="W69" s="25" t="n">
        <f aca="false">EXP(V69-$V$22)</f>
        <v>0.000219447657519218</v>
      </c>
      <c r="X69" s="26" t="n">
        <f aca="false">W69/$X$22</f>
        <v>6.08392797423125E-005</v>
      </c>
      <c r="Y69" s="4" t="n">
        <f aca="false">IF(T69=$C$13,1,0)</f>
        <v>0</v>
      </c>
    </row>
    <row r="70" customFormat="false" ht="15" hidden="false" customHeight="false" outlineLevel="0" collapsed="false">
      <c r="T70" s="4" t="n">
        <v>47</v>
      </c>
      <c r="U70" s="4" t="str">
        <f aca="false">Vocabulary!B48</f>
        <v>were</v>
      </c>
      <c r="V70" s="24" t="n">
        <v>-3.10943138444982</v>
      </c>
      <c r="W70" s="25" t="n">
        <f aca="false">EXP(V70-$V$22)</f>
        <v>4.27667011045438E-009</v>
      </c>
      <c r="X70" s="26" t="n">
        <f aca="false">W70/$X$22</f>
        <v>1.18565644380476E-009</v>
      </c>
      <c r="Y70" s="4" t="n">
        <f aca="false">IF(T70=$C$13,1,0)</f>
        <v>0</v>
      </c>
    </row>
    <row r="71" customFormat="false" ht="15" hidden="false" customHeight="false" outlineLevel="0" collapsed="false">
      <c r="T71" s="4" t="n">
        <v>48</v>
      </c>
      <c r="U71" s="4" t="str">
        <f aca="false">Vocabulary!B49</f>
        <v>would</v>
      </c>
      <c r="V71" s="24" t="n">
        <v>4.78229208703598</v>
      </c>
      <c r="W71" s="25" t="n">
        <f aca="false">EXP(V71-$V$22)</f>
        <v>1.14403077602919E-005</v>
      </c>
      <c r="X71" s="26" t="n">
        <f aca="false">W71/$X$22</f>
        <v>3.17169065295486E-006</v>
      </c>
      <c r="Y71" s="4" t="n">
        <f aca="false">IF(T71=$C$13,1,0)</f>
        <v>0</v>
      </c>
    </row>
    <row r="72" customFormat="false" ht="15" hidden="false" customHeight="false" outlineLevel="0" collapsed="false">
      <c r="T72" s="4" t="n">
        <v>49</v>
      </c>
      <c r="U72" s="4" t="str">
        <f aca="false">Vocabulary!B50</f>
        <v>went</v>
      </c>
      <c r="V72" s="24" t="n">
        <v>3.9490069989083</v>
      </c>
      <c r="W72" s="25" t="n">
        <f aca="false">EXP(V72-$V$22)</f>
        <v>4.97217713531439E-006</v>
      </c>
      <c r="X72" s="26" t="n">
        <f aca="false">W72/$X$22</f>
        <v>1.37847757904287E-006</v>
      </c>
      <c r="Y72" s="4" t="n">
        <f aca="false">IF(T72=$C$13,1,0)</f>
        <v>0</v>
      </c>
    </row>
    <row r="73" customFormat="false" ht="15" hidden="false" customHeight="false" outlineLevel="0" collapsed="false">
      <c r="T73" s="4" t="n">
        <v>50</v>
      </c>
      <c r="U73" s="4" t="str">
        <f aca="false">Vocabulary!B51</f>
        <v>again</v>
      </c>
      <c r="V73" s="24" t="n">
        <v>5.86270079016055</v>
      </c>
      <c r="W73" s="25" t="n">
        <f aca="false">EXP(V73-$V$22)</f>
        <v>3.37018115409459E-005</v>
      </c>
      <c r="X73" s="26" t="n">
        <f aca="false">W73/$X$22</f>
        <v>9.34343051705958E-006</v>
      </c>
      <c r="Y73" s="4" t="n">
        <f aca="false">IF(T73=$C$13,1,0)</f>
        <v>0</v>
      </c>
    </row>
    <row r="74" customFormat="false" ht="15" hidden="false" customHeight="false" outlineLevel="0" collapsed="false">
      <c r="T74" s="4" t="n">
        <v>51</v>
      </c>
      <c r="U74" s="4" t="str">
        <f aca="false">Vocabulary!B52</f>
        <v>herself</v>
      </c>
      <c r="V74" s="24" t="n">
        <v>1.37425966422609</v>
      </c>
      <c r="W74" s="25" t="n">
        <f aca="false">EXP(V74-$V$22)</f>
        <v>3.78745980371016E-007</v>
      </c>
      <c r="X74" s="26" t="n">
        <f aca="false">W74/$X$22</f>
        <v>1.05002864517023E-007</v>
      </c>
      <c r="Y74" s="4" t="n">
        <f aca="false">IF(T74=$C$13,1,0)</f>
        <v>0</v>
      </c>
    </row>
    <row r="75" customFormat="false" ht="15" hidden="false" customHeight="false" outlineLevel="0" collapsed="false">
      <c r="T75" s="4" t="n">
        <v>52</v>
      </c>
      <c r="U75" s="4" t="str">
        <f aca="false">Vocabulary!B53</f>
        <v>do</v>
      </c>
      <c r="V75" s="24" t="n">
        <v>6.93197816145568</v>
      </c>
      <c r="W75" s="25" t="n">
        <f aca="false">EXP(V75-$V$22)</f>
        <v>9.81825952756258E-005</v>
      </c>
      <c r="X75" s="26" t="n">
        <f aca="false">W75/$X$22</f>
        <v>2.72199687493904E-005</v>
      </c>
      <c r="Y75" s="4" t="n">
        <f aca="false">IF(T75=$C$13,1,0)</f>
        <v>0</v>
      </c>
    </row>
    <row r="76" customFormat="false" ht="15" hidden="false" customHeight="false" outlineLevel="0" collapsed="false">
      <c r="T76" s="4" t="n">
        <v>53</v>
      </c>
      <c r="U76" s="4" t="str">
        <f aca="false">Vocabulary!B54</f>
        <v>have</v>
      </c>
      <c r="V76" s="24" t="n">
        <v>6.18671640166466</v>
      </c>
      <c r="W76" s="25" t="n">
        <f aca="false">EXP(V76-$V$22)</f>
        <v>4.65984464382967E-005</v>
      </c>
      <c r="X76" s="26" t="n">
        <f aca="false">W76/$X$22</f>
        <v>1.29188707250995E-005</v>
      </c>
      <c r="Y76" s="4" t="n">
        <f aca="false">IF(T76=$C$13,1,0)</f>
        <v>0</v>
      </c>
    </row>
    <row r="77" customFormat="false" ht="15" hidden="false" customHeight="false" outlineLevel="0" collapsed="false">
      <c r="T77" s="4" t="n">
        <v>54</v>
      </c>
      <c r="U77" s="4" t="str">
        <f aca="false">Vocabulary!B55</f>
        <v>when</v>
      </c>
      <c r="V77" s="24" t="n">
        <v>5.04130617891439</v>
      </c>
      <c r="W77" s="25" t="n">
        <f aca="false">EXP(V77-$V$22)</f>
        <v>1.48226583494982E-005</v>
      </c>
      <c r="X77" s="26" t="n">
        <f aca="false">W77/$X$22</f>
        <v>4.1094075372888E-006</v>
      </c>
      <c r="Y77" s="4" t="n">
        <f aca="false">IF(T77=$C$13,1,0)</f>
        <v>0</v>
      </c>
    </row>
    <row r="78" customFormat="false" ht="15" hidden="false" customHeight="false" outlineLevel="0" collapsed="false">
      <c r="T78" s="4" t="n">
        <v>55</v>
      </c>
      <c r="U78" s="4" t="str">
        <f aca="false">Vocabulary!B56</f>
        <v>or</v>
      </c>
      <c r="V78" s="24" t="n">
        <v>1.54917498711681</v>
      </c>
      <c r="W78" s="25" t="n">
        <f aca="false">EXP(V78-$V$22)</f>
        <v>4.5114151319746E-007</v>
      </c>
      <c r="X78" s="26" t="n">
        <f aca="false">W78/$X$22</f>
        <v>1.25073673763807E-007</v>
      </c>
      <c r="Y78" s="4" t="n">
        <f aca="false">IF(T78=$C$13,1,0)</f>
        <v>0</v>
      </c>
    </row>
    <row r="79" customFormat="false" ht="15" hidden="false" customHeight="false" outlineLevel="0" collapsed="false">
      <c r="T79" s="4" t="n">
        <v>56</v>
      </c>
      <c r="U79" s="4" t="str">
        <f aca="false">Vocabulary!B57</f>
        <v>could</v>
      </c>
      <c r="V79" s="24" t="n">
        <v>0.394285624792193</v>
      </c>
      <c r="W79" s="25" t="n">
        <f aca="false">EXP(V79-$V$22)</f>
        <v>1.42151260357887E-007</v>
      </c>
      <c r="X79" s="26" t="n">
        <f aca="false">W79/$X$22</f>
        <v>3.94097635509205E-008</v>
      </c>
      <c r="Y79" s="4" t="n">
        <f aca="false">IF(T79=$C$13,1,0)</f>
        <v>0</v>
      </c>
    </row>
    <row r="80" customFormat="false" ht="15" hidden="false" customHeight="false" outlineLevel="0" collapsed="false">
      <c r="T80" s="4" t="n">
        <v>57</v>
      </c>
      <c r="U80" s="4" t="str">
        <f aca="false">Vocabulary!B58</f>
        <v>there</v>
      </c>
      <c r="V80" s="24" t="n">
        <v>10.981580887749</v>
      </c>
      <c r="W80" s="25" t="n">
        <f aca="false">EXP(V80-$V$22)</f>
        <v>0.00563319293091481</v>
      </c>
      <c r="X80" s="26" t="n">
        <f aca="false">W80/$X$22</f>
        <v>0.00156173642699435</v>
      </c>
      <c r="Y80" s="4" t="n">
        <f aca="false">IF(T80=$C$13,1,0)</f>
        <v>0</v>
      </c>
    </row>
    <row r="81" customFormat="false" ht="15" hidden="false" customHeight="false" outlineLevel="0" collapsed="false">
      <c r="T81" s="4" t="n">
        <v>58</v>
      </c>
      <c r="U81" s="4" t="str">
        <f aca="false">Vocabulary!B59</f>
        <v>thought</v>
      </c>
      <c r="V81" s="24" t="n">
        <v>7.37443576722502</v>
      </c>
      <c r="W81" s="25" t="n">
        <f aca="false">EXP(V81-$V$22)</f>
        <v>0.00015282394428663</v>
      </c>
      <c r="X81" s="26" t="n">
        <f aca="false">W81/$X$22</f>
        <v>4.23686395329309E-005</v>
      </c>
      <c r="Y81" s="4" t="n">
        <f aca="false">IF(T81=$C$13,1,0)</f>
        <v>0</v>
      </c>
    </row>
    <row r="82" customFormat="false" ht="15" hidden="false" customHeight="false" outlineLevel="0" collapsed="false">
      <c r="T82" s="4" t="n">
        <v>59</v>
      </c>
      <c r="U82" s="4" t="str">
        <f aca="false">Vocabulary!B60</f>
        <v>off</v>
      </c>
      <c r="V82" s="24" t="n">
        <v>4.93725521136002</v>
      </c>
      <c r="W82" s="25" t="n">
        <f aca="false">EXP(V82-$V$22)</f>
        <v>1.3357873844088E-005</v>
      </c>
      <c r="X82" s="26" t="n">
        <f aca="false">W82/$X$22</f>
        <v>3.70331327638717E-006</v>
      </c>
      <c r="Y82" s="4" t="n">
        <f aca="false">IF(T82=$C$13,1,0)</f>
        <v>0</v>
      </c>
    </row>
    <row r="83" customFormat="false" ht="15" hidden="false" customHeight="false" outlineLevel="0" collapsed="false">
      <c r="T83" s="4" t="n">
        <v>60</v>
      </c>
      <c r="U83" s="4" t="str">
        <f aca="false">Vocabulary!B61</f>
        <v>time</v>
      </c>
      <c r="V83" s="24" t="n">
        <v>-3.00342035366977</v>
      </c>
      <c r="W83" s="25" t="n">
        <f aca="false">EXP(V83-$V$22)</f>
        <v>4.75494783789925E-009</v>
      </c>
      <c r="X83" s="26" t="n">
        <f aca="false">W83/$X$22</f>
        <v>1.31825331352521E-009</v>
      </c>
      <c r="Y83" s="4" t="n">
        <f aca="false">IF(T83=$C$13,1,0)</f>
        <v>0</v>
      </c>
    </row>
    <row r="84" customFormat="false" ht="15" hidden="false" customHeight="false" outlineLevel="0" collapsed="false">
      <c r="T84" s="4" t="n">
        <v>61</v>
      </c>
      <c r="U84" s="4" t="str">
        <f aca="false">Vocabulary!B62</f>
        <v>how</v>
      </c>
      <c r="V84" s="24" t="n">
        <v>5.14061735408447</v>
      </c>
      <c r="W84" s="25" t="n">
        <f aca="false">EXP(V84-$V$22)</f>
        <v>1.63702907890913E-005</v>
      </c>
      <c r="X84" s="26" t="n">
        <f aca="false">W84/$X$22</f>
        <v>4.53847041266916E-006</v>
      </c>
      <c r="Y84" s="4" t="n">
        <f aca="false">IF(T84=$C$13,1,0)</f>
        <v>0</v>
      </c>
    </row>
    <row r="85" customFormat="false" ht="15" hidden="false" customHeight="false" outlineLevel="0" collapsed="false">
      <c r="T85" s="4" t="n">
        <v>62</v>
      </c>
      <c r="U85" s="4" t="str">
        <f aca="false">Vocabulary!B63</f>
        <v>me</v>
      </c>
      <c r="V85" s="24" t="n">
        <v>10.2932279154446</v>
      </c>
      <c r="W85" s="25" t="n">
        <f aca="false">EXP(V85-$V$22)</f>
        <v>0.0028301322362106</v>
      </c>
      <c r="X85" s="26" t="n">
        <f aca="false">W85/$X$22</f>
        <v>0.000784620846597436</v>
      </c>
      <c r="Y85" s="4" t="n">
        <f aca="false">IF(T85=$C$13,1,0)</f>
        <v>0</v>
      </c>
    </row>
    <row r="86" customFormat="false" ht="15" hidden="false" customHeight="false" outlineLevel="0" collapsed="false">
      <c r="T86" s="4" t="n">
        <v>63</v>
      </c>
      <c r="U86" s="4" t="str">
        <f aca="false">Vocabulary!B64</f>
        <v>queen</v>
      </c>
      <c r="V86" s="24" t="n">
        <v>-2.55772121664851</v>
      </c>
      <c r="W86" s="25" t="n">
        <f aca="false">EXP(V86-$V$22)</f>
        <v>7.42523892788569E-009</v>
      </c>
      <c r="X86" s="26" t="n">
        <f aca="false">W86/$X$22</f>
        <v>2.05856008395799E-009</v>
      </c>
      <c r="Y86" s="4" t="n">
        <f aca="false">IF(T86=$C$13,1,0)</f>
        <v>0</v>
      </c>
    </row>
    <row r="87" customFormat="false" ht="15" hidden="false" customHeight="false" outlineLevel="0" collapsed="false">
      <c r="T87" s="4" t="n">
        <v>64</v>
      </c>
      <c r="U87" s="4" t="str">
        <f aca="false">Vocabulary!B65</f>
        <v>into</v>
      </c>
      <c r="V87" s="24" t="n">
        <v>6.94840616322881</v>
      </c>
      <c r="W87" s="25" t="n">
        <f aca="false">EXP(V87-$V$22)</f>
        <v>9.98088606960681E-005</v>
      </c>
      <c r="X87" s="26" t="n">
        <f aca="false">W87/$X$22</f>
        <v>2.76708316930555E-005</v>
      </c>
      <c r="Y87" s="4" t="n">
        <f aca="false">IF(T87=$C$13,1,0)</f>
        <v>0</v>
      </c>
    </row>
    <row r="88" customFormat="false" ht="15" hidden="false" customHeight="false" outlineLevel="0" collapsed="false">
      <c r="T88" s="4" t="n">
        <v>65</v>
      </c>
      <c r="U88" s="4" t="str">
        <f aca="false">Vocabulary!B66</f>
        <v>see</v>
      </c>
      <c r="V88" s="24" t="n">
        <v>8.37674615523561</v>
      </c>
      <c r="W88" s="25" t="n">
        <f aca="false">EXP(V88-$V$22)</f>
        <v>0.000416379438330913</v>
      </c>
      <c r="X88" s="26" t="n">
        <f aca="false">W88/$X$22</f>
        <v>0.000115436297720986</v>
      </c>
      <c r="Y88" s="4" t="n">
        <f aca="false">IF(T88=$C$13,1,0)</f>
        <v>0</v>
      </c>
    </row>
    <row r="89" customFormat="false" ht="15" hidden="false" customHeight="false" outlineLevel="0" collapsed="false">
      <c r="T89" s="4" t="n">
        <v>66</v>
      </c>
      <c r="U89" s="4" t="str">
        <f aca="false">Vocabulary!B67</f>
        <v>well</v>
      </c>
      <c r="V89" s="24" t="n">
        <v>9.48660020346472</v>
      </c>
      <c r="W89" s="25" t="n">
        <f aca="false">EXP(V89-$V$22)</f>
        <v>0.00126326005547204</v>
      </c>
      <c r="X89" s="26" t="n">
        <f aca="false">W89/$X$22</f>
        <v>0.000350223979471833</v>
      </c>
      <c r="Y89" s="4" t="n">
        <f aca="false">IF(T89=$C$13,1,0)</f>
        <v>0</v>
      </c>
    </row>
    <row r="90" customFormat="false" ht="15" hidden="false" customHeight="false" outlineLevel="0" collapsed="false">
      <c r="T90" s="4" t="n">
        <v>67</v>
      </c>
      <c r="U90" s="4" t="str">
        <f aca="false">Vocabulary!B68</f>
        <v>did</v>
      </c>
      <c r="V90" s="24" t="n">
        <v>1.77116469681544</v>
      </c>
      <c r="W90" s="25" t="n">
        <f aca="false">EXP(V90-$V$22)</f>
        <v>5.63276584429101E-007</v>
      </c>
      <c r="X90" s="26" t="n">
        <f aca="false">W90/$X$22</f>
        <v>1.5616180222555E-007</v>
      </c>
      <c r="Y90" s="4" t="n">
        <f aca="false">IF(T90=$C$13,1,0)</f>
        <v>0</v>
      </c>
    </row>
    <row r="91" customFormat="false" ht="15" hidden="false" customHeight="false" outlineLevel="0" collapsed="false">
      <c r="T91" s="4" t="n">
        <v>68</v>
      </c>
      <c r="U91" s="4" t="str">
        <f aca="false">Vocabulary!B69</f>
        <v>your</v>
      </c>
      <c r="V91" s="24" t="n">
        <v>14.1497395652278</v>
      </c>
      <c r="W91" s="25" t="n">
        <f aca="false">EXP(V91-$V$22)</f>
        <v>0.133865436064636</v>
      </c>
      <c r="X91" s="26" t="n">
        <f aca="false">W91/$X$22</f>
        <v>0.0371126163050968</v>
      </c>
      <c r="Y91" s="4" t="n">
        <f aca="false">IF(T91=$C$13,1,0)</f>
        <v>0</v>
      </c>
    </row>
    <row r="92" customFormat="false" ht="15" hidden="false" customHeight="false" outlineLevel="0" collapsed="false">
      <c r="T92" s="4" t="n">
        <v>69</v>
      </c>
      <c r="U92" s="4" t="str">
        <f aca="false">Vocabulary!B70</f>
        <v>who</v>
      </c>
      <c r="V92" s="24" t="n">
        <v>1.36026222925244</v>
      </c>
      <c r="W92" s="25" t="n">
        <f aca="false">EXP(V92-$V$22)</f>
        <v>3.73481439131796E-007</v>
      </c>
      <c r="X92" s="26" t="n">
        <f aca="false">W92/$X$22</f>
        <v>1.03543332431839E-007</v>
      </c>
      <c r="Y92" s="4" t="n">
        <f aca="false">IF(T92=$C$13,1,0)</f>
        <v>0</v>
      </c>
    </row>
    <row r="93" customFormat="false" ht="15" hidden="false" customHeight="false" outlineLevel="0" collapsed="false">
      <c r="T93" s="4" t="n">
        <v>70</v>
      </c>
      <c r="U93" s="4" t="str">
        <f aca="false">Vocabulary!B71</f>
        <v>don't</v>
      </c>
      <c r="V93" s="24" t="n">
        <v>2.88437327652561</v>
      </c>
      <c r="W93" s="25" t="n">
        <f aca="false">EXP(V93-$V$22)</f>
        <v>1.71467588977309E-006</v>
      </c>
      <c r="X93" s="26" t="n">
        <f aca="false">W93/$X$22</f>
        <v>4.75373705532345E-007</v>
      </c>
      <c r="Y93" s="4" t="n">
        <f aca="false">IF(T93=$C$13,1,0)</f>
        <v>0</v>
      </c>
    </row>
    <row r="94" customFormat="false" ht="15" hidden="false" customHeight="false" outlineLevel="0" collapsed="false">
      <c r="T94" s="4" t="n">
        <v>71</v>
      </c>
      <c r="U94" s="4" t="str">
        <f aca="false">Vocabulary!B72</f>
        <v>king</v>
      </c>
      <c r="V94" s="24" t="n">
        <v>-1.94352779265534</v>
      </c>
      <c r="W94" s="25" t="n">
        <f aca="false">EXP(V94-$V$22)</f>
        <v>1.37230690229735E-008</v>
      </c>
      <c r="X94" s="26" t="n">
        <f aca="false">W94/$X$22</f>
        <v>3.80455934071036E-009</v>
      </c>
      <c r="Y94" s="4" t="n">
        <f aca="false">IF(T94=$C$13,1,0)</f>
        <v>0</v>
      </c>
    </row>
    <row r="95" customFormat="false" ht="15" hidden="false" customHeight="false" outlineLevel="0" collapsed="false">
      <c r="T95" s="4" t="n">
        <v>72</v>
      </c>
      <c r="U95" s="4" t="str">
        <f aca="false">Vocabulary!B73</f>
        <v>now</v>
      </c>
      <c r="V95" s="24" t="n">
        <v>11.1313406216841</v>
      </c>
      <c r="W95" s="25" t="n">
        <f aca="false">EXP(V95-$V$22)</f>
        <v>0.00654326412982841</v>
      </c>
      <c r="X95" s="26" t="n">
        <f aca="false">W95/$X$22</f>
        <v>0.00181404295367157</v>
      </c>
      <c r="Y95" s="4" t="n">
        <f aca="false">IF(T95=$C$13,1,0)</f>
        <v>0</v>
      </c>
    </row>
    <row r="96" customFormat="false" ht="15" hidden="false" customHeight="false" outlineLevel="0" collapsed="false">
      <c r="T96" s="4" t="n">
        <v>73</v>
      </c>
      <c r="U96" s="4" t="str">
        <f aca="false">Vocabulary!B74</f>
        <v>i'm</v>
      </c>
      <c r="V96" s="24" t="n">
        <v>10.0369607154667</v>
      </c>
      <c r="W96" s="25" t="n">
        <f aca="false">EXP(V96-$V$22)</f>
        <v>0.00219033880460493</v>
      </c>
      <c r="X96" s="26" t="n">
        <f aca="false">W96/$X$22</f>
        <v>0.000607245649237024</v>
      </c>
      <c r="Y96" s="4" t="n">
        <f aca="false">IF(T96=$C$13,1,0)</f>
        <v>0</v>
      </c>
    </row>
    <row r="97" customFormat="false" ht="15" hidden="false" customHeight="false" outlineLevel="0" collapsed="false">
      <c r="T97" s="4" t="n">
        <v>74</v>
      </c>
      <c r="U97" s="4" t="str">
        <f aca="false">Vocabulary!B75</f>
        <v>by</v>
      </c>
      <c r="V97" s="24" t="n">
        <v>8.63100933456994</v>
      </c>
      <c r="W97" s="25" t="n">
        <f aca="false">EXP(V97-$V$22)</f>
        <v>0.000536925920986529</v>
      </c>
      <c r="X97" s="26" t="n">
        <f aca="false">W97/$X$22</f>
        <v>0.000148856390982152</v>
      </c>
      <c r="Y97" s="4" t="n">
        <f aca="false">IF(T97=$C$13,1,0)</f>
        <v>0</v>
      </c>
    </row>
    <row r="98" customFormat="false" ht="15" hidden="false" customHeight="false" outlineLevel="0" collapsed="false">
      <c r="T98" s="4" t="n">
        <v>75</v>
      </c>
      <c r="U98" s="4" t="str">
        <f aca="false">Vocabulary!B76</f>
        <v>began</v>
      </c>
      <c r="V98" s="24" t="n">
        <v>-5.21506888584968</v>
      </c>
      <c r="W98" s="25" t="n">
        <f aca="false">EXP(V98-$V$22)</f>
        <v>5.20761661103435E-010</v>
      </c>
      <c r="X98" s="26" t="n">
        <f aca="false">W98/$X$22</f>
        <v>1.44375040212806E-010</v>
      </c>
      <c r="Y98" s="4" t="n">
        <f aca="false">IF(T98=$C$13,1,0)</f>
        <v>0</v>
      </c>
    </row>
    <row r="99" customFormat="false" ht="15" hidden="false" customHeight="false" outlineLevel="0" collapsed="false">
      <c r="T99" s="4" t="n">
        <v>76</v>
      </c>
      <c r="U99" s="4" t="str">
        <f aca="false">Vocabulary!B77</f>
        <v>my</v>
      </c>
      <c r="V99" s="24" t="n">
        <v>8.36024054517407</v>
      </c>
      <c r="W99" s="25" t="n">
        <f aca="false">EXP(V99-$V$22)</f>
        <v>0.000409563249111627</v>
      </c>
      <c r="X99" s="26" t="n">
        <f aca="false">W99/$X$22</f>
        <v>0.000113546589499095</v>
      </c>
      <c r="Y99" s="4" t="n">
        <f aca="false">IF(T99=$C$13,1,0)</f>
        <v>0</v>
      </c>
    </row>
    <row r="100" customFormat="false" ht="15" hidden="false" customHeight="false" outlineLevel="0" collapsed="false">
      <c r="T100" s="4" t="n">
        <v>77</v>
      </c>
      <c r="U100" s="4" t="str">
        <f aca="false">Vocabulary!B78</f>
        <v>its</v>
      </c>
      <c r="V100" s="24" t="n">
        <v>-0.419366006099895</v>
      </c>
      <c r="W100" s="25" t="n">
        <f aca="false">EXP(V100-$V$22)</f>
        <v>6.30066372211803E-008</v>
      </c>
      <c r="X100" s="26" t="n">
        <f aca="false">W100/$X$22</f>
        <v>1.74678484648946E-008</v>
      </c>
      <c r="Y100" s="4" t="n">
        <f aca="false">IF(T100=$C$13,1,0)</f>
        <v>0</v>
      </c>
    </row>
    <row r="101" customFormat="false" ht="15" hidden="false" customHeight="false" outlineLevel="0" collapsed="false">
      <c r="T101" s="4" t="n">
        <v>78</v>
      </c>
      <c r="U101" s="4" t="str">
        <f aca="false">Vocabulary!B79</f>
        <v>an</v>
      </c>
      <c r="V101" s="24" t="n">
        <v>9.88100920603168</v>
      </c>
      <c r="W101" s="25" t="n">
        <f aca="false">EXP(V101-$V$22)</f>
        <v>0.00187405536610622</v>
      </c>
      <c r="X101" s="26" t="n">
        <f aca="false">W101/$X$22</f>
        <v>0.000519559789154429</v>
      </c>
      <c r="Y101" s="4" t="n">
        <f aca="false">IF(T101=$C$13,1,0)</f>
        <v>0</v>
      </c>
    </row>
    <row r="102" customFormat="false" ht="15" hidden="false" customHeight="false" outlineLevel="0" collapsed="false">
      <c r="T102" s="4" t="n">
        <v>79</v>
      </c>
      <c r="U102" s="4" t="str">
        <f aca="false">Vocabulary!B80</f>
        <v>it's</v>
      </c>
      <c r="V102" s="24" t="n">
        <v>8.56892443810925</v>
      </c>
      <c r="W102" s="25" t="n">
        <f aca="false">EXP(V102-$V$22)</f>
        <v>0.000504604643642995</v>
      </c>
      <c r="X102" s="26" t="n">
        <f aca="false">W102/$X$22</f>
        <v>0.000139895697319884</v>
      </c>
      <c r="Y102" s="4" t="n">
        <f aca="false">IF(T102=$C$13,1,0)</f>
        <v>0</v>
      </c>
    </row>
    <row r="103" customFormat="false" ht="15" hidden="false" customHeight="false" outlineLevel="0" collapsed="false">
      <c r="T103" s="4" t="n">
        <v>80</v>
      </c>
      <c r="U103" s="4" t="str">
        <f aca="false">Vocabulary!B81</f>
        <v>turtle</v>
      </c>
      <c r="V103" s="24" t="n">
        <v>-10.8443563424796</v>
      </c>
      <c r="W103" s="25" t="n">
        <f aca="false">EXP(V103-$V$22)</f>
        <v>1.87012451864784E-012</v>
      </c>
      <c r="X103" s="26" t="n">
        <f aca="false">W103/$X$22</f>
        <v>5.18470007969938E-013</v>
      </c>
      <c r="Y103" s="4" t="n">
        <f aca="false">IF(T103=$C$13,1,0)</f>
        <v>0</v>
      </c>
    </row>
    <row r="104" customFormat="false" ht="15" hidden="false" customHeight="false" outlineLevel="0" collapsed="false">
      <c r="T104" s="4" t="n">
        <v>81</v>
      </c>
      <c r="U104" s="4" t="str">
        <f aca="false">Vocabulary!B82</f>
        <v>way</v>
      </c>
      <c r="V104" s="24" t="n">
        <v>-5.31997276727475</v>
      </c>
      <c r="W104" s="25" t="n">
        <f aca="false">EXP(V104-$V$22)</f>
        <v>4.68899561705877E-010</v>
      </c>
      <c r="X104" s="26" t="n">
        <f aca="false">W104/$X$22</f>
        <v>1.29996883667684E-010</v>
      </c>
      <c r="Y104" s="4" t="n">
        <f aca="false">IF(T104=$C$13,1,0)</f>
        <v>0</v>
      </c>
    </row>
    <row r="105" customFormat="false" ht="15" hidden="false" customHeight="false" outlineLevel="0" collapsed="false">
      <c r="T105" s="4" t="n">
        <v>82</v>
      </c>
      <c r="U105" s="4" t="str">
        <f aca="false">Vocabulary!B83</f>
        <v>mock</v>
      </c>
      <c r="V105" s="24" t="n">
        <v>-8.11389719067376</v>
      </c>
      <c r="W105" s="25" t="n">
        <f aca="false">EXP(V105-$V$22)</f>
        <v>2.86875768868195E-011</v>
      </c>
      <c r="X105" s="26" t="n">
        <f aca="false">W105/$X$22</f>
        <v>7.95329298602088E-012</v>
      </c>
      <c r="Y105" s="4" t="n">
        <f aca="false">IF(T105=$C$13,1,0)</f>
        <v>0</v>
      </c>
    </row>
    <row r="106" customFormat="false" ht="15" hidden="false" customHeight="false" outlineLevel="0" collapsed="false">
      <c r="T106" s="4" t="n">
        <v>83</v>
      </c>
      <c r="U106" s="4" t="str">
        <f aca="false">Vocabulary!B84</f>
        <v>quite</v>
      </c>
      <c r="V106" s="24" t="n">
        <v>9.28867198587387</v>
      </c>
      <c r="W106" s="25" t="n">
        <f aca="false">EXP(V106-$V$22)</f>
        <v>0.00103641485986789</v>
      </c>
      <c r="X106" s="26" t="n">
        <f aca="false">W106/$X$22</f>
        <v>0.000287333819378182</v>
      </c>
      <c r="Y106" s="4" t="n">
        <f aca="false">IF(T106=$C$13,1,0)</f>
        <v>0</v>
      </c>
    </row>
    <row r="107" customFormat="false" ht="15" hidden="false" customHeight="false" outlineLevel="0" collapsed="false">
      <c r="T107" s="4" t="n">
        <v>84</v>
      </c>
      <c r="U107" s="4" t="str">
        <f aca="false">Vocabulary!B85</f>
        <v>hatter</v>
      </c>
      <c r="V107" s="24" t="n">
        <v>-1.55585573688688</v>
      </c>
      <c r="W107" s="25" t="n">
        <f aca="false">EXP(V107-$V$22)</f>
        <v>2.02215798337377E-008</v>
      </c>
      <c r="X107" s="26" t="n">
        <f aca="false">W107/$X$22</f>
        <v>5.60619496350073E-009</v>
      </c>
      <c r="Y107" s="4" t="n">
        <f aca="false">IF(T107=$C$13,1,0)</f>
        <v>0</v>
      </c>
    </row>
    <row r="108" customFormat="false" ht="15" hidden="false" customHeight="false" outlineLevel="0" collapsed="false">
      <c r="T108" s="4" t="n">
        <v>85</v>
      </c>
      <c r="U108" s="4" t="str">
        <f aca="false">Vocabulary!B86</f>
        <v>gryphon</v>
      </c>
      <c r="V108" s="24" t="n">
        <v>-7.64607157621234</v>
      </c>
      <c r="W108" s="25" t="n">
        <f aca="false">EXP(V108-$V$22)</f>
        <v>4.58002606626954E-011</v>
      </c>
      <c r="X108" s="26" t="n">
        <f aca="false">W108/$X$22</f>
        <v>1.26975831149372E-011</v>
      </c>
      <c r="Y108" s="4" t="n">
        <f aca="false">IF(T108=$C$13,1,0)</f>
        <v>0</v>
      </c>
    </row>
    <row r="109" customFormat="false" ht="15" hidden="false" customHeight="false" outlineLevel="0" collapsed="false">
      <c r="T109" s="4" t="n">
        <v>86</v>
      </c>
      <c r="U109" s="4" t="str">
        <f aca="false">Vocabulary!B87</f>
        <v>are</v>
      </c>
      <c r="V109" s="24" t="n">
        <v>0.0358014290362448</v>
      </c>
      <c r="W109" s="25" t="n">
        <f aca="false">EXP(V109-$V$22)</f>
        <v>9.93260138149474E-008</v>
      </c>
      <c r="X109" s="26" t="n">
        <f aca="false">W109/$X$22</f>
        <v>2.75369680792658E-008</v>
      </c>
      <c r="Y109" s="4" t="n">
        <f aca="false">IF(T109=$C$13,1,0)</f>
        <v>0</v>
      </c>
    </row>
    <row r="110" customFormat="false" ht="15" hidden="false" customHeight="false" outlineLevel="0" collapsed="false">
      <c r="T110" s="4" t="n">
        <v>87</v>
      </c>
      <c r="U110" s="4" t="str">
        <f aca="false">Vocabulary!B88</f>
        <v>think</v>
      </c>
      <c r="V110" s="24" t="n">
        <v>3.65990923599852</v>
      </c>
      <c r="W110" s="25" t="n">
        <f aca="false">EXP(V110-$V$22)</f>
        <v>3.72385728885425E-006</v>
      </c>
      <c r="X110" s="26" t="n">
        <f aca="false">W110/$X$22</f>
        <v>1.03239559664569E-006</v>
      </c>
      <c r="Y110" s="4" t="n">
        <f aca="false">IF(T110=$C$13,1,0)</f>
        <v>0</v>
      </c>
    </row>
    <row r="111" customFormat="false" ht="15" hidden="false" customHeight="false" outlineLevel="0" collapsed="false">
      <c r="T111" s="4" t="n">
        <v>88</v>
      </c>
      <c r="U111" s="4" t="str">
        <f aca="false">Vocabulary!B89</f>
        <v>just</v>
      </c>
      <c r="V111" s="24" t="n">
        <v>9.71939336649178</v>
      </c>
      <c r="W111" s="25" t="n">
        <f aca="false">EXP(V111-$V$22)</f>
        <v>0.00159438628546135</v>
      </c>
      <c r="X111" s="26" t="n">
        <f aca="false">W111/$X$22</f>
        <v>0.000442024828768082</v>
      </c>
      <c r="Y111" s="4" t="n">
        <f aca="false">IF(T111=$C$13,1,0)</f>
        <v>0</v>
      </c>
    </row>
    <row r="112" customFormat="false" ht="15" hidden="false" customHeight="false" outlineLevel="0" collapsed="false">
      <c r="T112" s="4" t="n">
        <v>89</v>
      </c>
      <c r="U112" s="4" t="str">
        <f aca="false">Vocabulary!B90</f>
        <v>their</v>
      </c>
      <c r="V112" s="24" t="n">
        <v>5.01833067961219</v>
      </c>
      <c r="W112" s="25" t="n">
        <f aca="false">EXP(V112-$V$22)</f>
        <v>1.44859828270931E-005</v>
      </c>
      <c r="X112" s="26" t="n">
        <f aca="false">W112/$X$22</f>
        <v>4.01606821199571E-006</v>
      </c>
      <c r="Y112" s="4" t="n">
        <f aca="false">IF(T112=$C$13,1,0)</f>
        <v>0</v>
      </c>
    </row>
    <row r="113" customFormat="false" ht="15" hidden="false" customHeight="false" outlineLevel="0" collapsed="false">
      <c r="T113" s="4" t="n">
        <v>90</v>
      </c>
      <c r="U113" s="4" t="str">
        <f aca="false">Vocabulary!B91</f>
        <v>much</v>
      </c>
      <c r="V113" s="24" t="n">
        <v>11.1519907033357</v>
      </c>
      <c r="W113" s="25" t="n">
        <f aca="false">EXP(V113-$V$22)</f>
        <v>0.00667978782975104</v>
      </c>
      <c r="X113" s="26" t="n">
        <f aca="false">W113/$X$22</f>
        <v>0.00185189254233861</v>
      </c>
      <c r="Y113" s="4" t="n">
        <f aca="false">IF(T113=$C$13,1,0)</f>
        <v>0</v>
      </c>
    </row>
    <row r="114" customFormat="false" ht="15" hidden="false" customHeight="false" outlineLevel="0" collapsed="false">
      <c r="T114" s="4" t="n">
        <v>91</v>
      </c>
      <c r="U114" s="4" t="str">
        <f aca="false">Vocabulary!B92</f>
        <v>say</v>
      </c>
      <c r="V114" s="24" t="n">
        <v>7.82164946499428</v>
      </c>
      <c r="W114" s="25" t="n">
        <f aca="false">EXP(V114-$V$22)</f>
        <v>0.000239008774744935</v>
      </c>
      <c r="X114" s="26" t="n">
        <f aca="false">W114/$X$22</f>
        <v>6.62623692226061E-005</v>
      </c>
      <c r="Y114" s="4" t="n">
        <f aca="false">IF(T114=$C$13,1,0)</f>
        <v>0</v>
      </c>
    </row>
    <row r="115" customFormat="false" ht="15" hidden="false" customHeight="false" outlineLevel="0" collapsed="false">
      <c r="T115" s="4" t="n">
        <v>92</v>
      </c>
      <c r="U115" s="4" t="str">
        <f aca="false">Vocabulary!B93</f>
        <v>some</v>
      </c>
      <c r="V115" s="24" t="n">
        <v>10.6433378735689</v>
      </c>
      <c r="W115" s="25" t="n">
        <f aca="false">EXP(V115-$V$22)</f>
        <v>0.00401659044710496</v>
      </c>
      <c r="X115" s="26" t="n">
        <f aca="false">W115/$X$22</f>
        <v>0.0011135524187599</v>
      </c>
      <c r="Y115" s="4" t="n">
        <f aca="false">IF(T115=$C$13,1,0)</f>
        <v>0</v>
      </c>
    </row>
    <row r="116" customFormat="false" ht="15" hidden="false" customHeight="false" outlineLevel="0" collapsed="false">
      <c r="T116" s="4" t="n">
        <v>93</v>
      </c>
      <c r="U116" s="4" t="str">
        <f aca="false">Vocabulary!B94</f>
        <v>first</v>
      </c>
      <c r="V116" s="24" t="n">
        <v>6.91790023696108</v>
      </c>
      <c r="W116" s="25" t="n">
        <f aca="false">EXP(V116-$V$22)</f>
        <v>9.68100719207888E-005</v>
      </c>
      <c r="X116" s="26" t="n">
        <f aca="false">W116/$X$22</f>
        <v>2.68394528064008E-005</v>
      </c>
      <c r="Y116" s="4" t="n">
        <f aca="false">IF(T116=$C$13,1,0)</f>
        <v>0</v>
      </c>
    </row>
    <row r="117" customFormat="false" ht="15" hidden="false" customHeight="false" outlineLevel="0" collapsed="false">
      <c r="T117" s="4" t="n">
        <v>94</v>
      </c>
      <c r="U117" s="4" t="str">
        <f aca="false">Vocabulary!B95</f>
        <v>here</v>
      </c>
      <c r="V117" s="24" t="n">
        <v>10.3308126552042</v>
      </c>
      <c r="W117" s="25" t="n">
        <f aca="false">EXP(V117-$V$22)</f>
        <v>0.00293852624041877</v>
      </c>
      <c r="X117" s="26" t="n">
        <f aca="false">W117/$X$22</f>
        <v>0.000814671808266201</v>
      </c>
      <c r="Y117" s="4" t="n">
        <f aca="false">IF(T117=$C$13,1,0)</f>
        <v>0</v>
      </c>
    </row>
    <row r="118" customFormat="false" ht="15" hidden="false" customHeight="false" outlineLevel="0" collapsed="false">
      <c r="T118" s="4" t="n">
        <v>95</v>
      </c>
      <c r="U118" s="4" t="str">
        <f aca="false">Vocabulary!B96</f>
        <v>go</v>
      </c>
      <c r="V118" s="24" t="n">
        <v>7.52209136964337</v>
      </c>
      <c r="W118" s="25" t="n">
        <f aca="false">EXP(V118-$V$22)</f>
        <v>0.000177140317070107</v>
      </c>
      <c r="X118" s="26" t="n">
        <f aca="false">W118/$X$22</f>
        <v>4.91100676384589E-005</v>
      </c>
      <c r="Y118" s="4" t="n">
        <f aca="false">IF(T118=$C$13,1,0)</f>
        <v>0</v>
      </c>
    </row>
    <row r="119" customFormat="false" ht="15" hidden="false" customHeight="false" outlineLevel="0" collapsed="false">
      <c r="T119" s="4" t="n">
        <v>96</v>
      </c>
      <c r="U119" s="4" t="str">
        <f aca="false">Vocabulary!B97</f>
        <v>only</v>
      </c>
      <c r="V119" s="24" t="n">
        <v>8.79176519519086</v>
      </c>
      <c r="W119" s="25" t="n">
        <f aca="false">EXP(V119-$V$22)</f>
        <v>0.000630564844246243</v>
      </c>
      <c r="X119" s="26" t="n">
        <f aca="false">W119/$X$22</f>
        <v>0.000174816680152556</v>
      </c>
      <c r="Y119" s="4" t="n">
        <f aca="false">IF(T119=$C$13,1,0)</f>
        <v>0</v>
      </c>
    </row>
    <row r="120" customFormat="false" ht="15" hidden="false" customHeight="false" outlineLevel="0" collapsed="false">
      <c r="T120" s="4" t="n">
        <v>97</v>
      </c>
      <c r="U120" s="4" t="str">
        <f aca="false">Vocabulary!B98</f>
        <v>which</v>
      </c>
      <c r="V120" s="24" t="n">
        <v>9.48389576252932</v>
      </c>
      <c r="W120" s="25" t="n">
        <f aca="false">EXP(V120-$V$22)</f>
        <v>0.00125984825884669</v>
      </c>
      <c r="X120" s="26" t="n">
        <f aca="false">W120/$X$22</f>
        <v>0.000349278099020612</v>
      </c>
      <c r="Y120" s="4" t="n">
        <f aca="false">IF(T120=$C$13,1,0)</f>
        <v>0</v>
      </c>
    </row>
    <row r="121" customFormat="false" ht="15" hidden="false" customHeight="false" outlineLevel="0" collapsed="false">
      <c r="T121" s="4" t="n">
        <v>98</v>
      </c>
      <c r="U121" s="4" t="str">
        <f aca="false">Vocabulary!B99</f>
        <v>head</v>
      </c>
      <c r="V121" s="24" t="n">
        <v>-11.6197526199928</v>
      </c>
      <c r="W121" s="25" t="n">
        <f aca="false">EXP(V121-$V$22)</f>
        <v>8.61232082141085E-013</v>
      </c>
      <c r="X121" s="26" t="n">
        <f aca="false">W121/$X$22</f>
        <v>2.38766456478794E-013</v>
      </c>
      <c r="Y121" s="4" t="n">
        <f aca="false">IF(T121=$C$13,1,0)</f>
        <v>0</v>
      </c>
    </row>
    <row r="122" customFormat="false" ht="15" hidden="false" customHeight="false" outlineLevel="0" collapsed="false">
      <c r="T122" s="4" t="n">
        <v>99</v>
      </c>
      <c r="U122" s="4" t="str">
        <f aca="false">Vocabulary!B100</f>
        <v>thing</v>
      </c>
      <c r="V122" s="24" t="n">
        <v>-1.32437922237952</v>
      </c>
      <c r="W122" s="25" t="n">
        <f aca="false">EXP(V122-$V$22)</f>
        <v>2.54884869302617E-008</v>
      </c>
      <c r="X122" s="26" t="n">
        <f aca="false">W122/$X$22</f>
        <v>7.06638295477209E-009</v>
      </c>
      <c r="Y122" s="4" t="n">
        <f aca="false">IF(T122=$C$13,1,0)</f>
        <v>0</v>
      </c>
    </row>
    <row r="123" customFormat="false" ht="15" hidden="false" customHeight="false" outlineLevel="0" collapsed="false">
      <c r="T123" s="4" t="n">
        <v>100</v>
      </c>
      <c r="U123" s="4" t="str">
        <f aca="false">Vocabulary!B101</f>
        <v>more</v>
      </c>
      <c r="V123" s="24" t="n">
        <v>10.4633371690431</v>
      </c>
      <c r="W123" s="25" t="n">
        <f aca="false">EXP(V123-$V$22)</f>
        <v>0.00335493598826594</v>
      </c>
      <c r="X123" s="26" t="n">
        <f aca="false">W123/$X$22</f>
        <v>0.000930116508943769</v>
      </c>
      <c r="Y123" s="4" t="n">
        <f aca="false">IF(T123=$C$13,1,0)</f>
        <v>0</v>
      </c>
    </row>
    <row r="124" customFormat="false" ht="15" hidden="false" customHeight="false" outlineLevel="0" collapsed="false">
      <c r="T124" s="4" t="n">
        <v>101</v>
      </c>
      <c r="U124" s="4" t="str">
        <f aca="false">Vocabulary!B102</f>
        <v>never</v>
      </c>
      <c r="V124" s="24" t="n">
        <v>6.59241790521827</v>
      </c>
      <c r="W124" s="25" t="n">
        <f aca="false">EXP(V124-$V$22)</f>
        <v>6.99141951013919E-005</v>
      </c>
      <c r="X124" s="26" t="n">
        <f aca="false">W124/$X$22</f>
        <v>1.93828875724485E-005</v>
      </c>
      <c r="Y124" s="4" t="n">
        <f aca="false">IF(T124=$C$13,1,0)</f>
        <v>0</v>
      </c>
    </row>
    <row r="125" customFormat="false" ht="15" hidden="false" customHeight="false" outlineLevel="0" collapsed="false">
      <c r="T125" s="4" t="n">
        <v>102</v>
      </c>
      <c r="U125" s="4" t="str">
        <f aca="false">Vocabulary!B103</f>
        <v>voice</v>
      </c>
      <c r="V125" s="24" t="n">
        <v>-11.5850565564168</v>
      </c>
      <c r="W125" s="25" t="n">
        <f aca="false">EXP(V125-$V$22)</f>
        <v>8.91637875700675E-013</v>
      </c>
      <c r="X125" s="26" t="n">
        <f aca="false">W125/$X$22</f>
        <v>2.47196104810751E-013</v>
      </c>
      <c r="Y125" s="4" t="n">
        <f aca="false">IF(T125=$C$13,1,0)</f>
        <v>0</v>
      </c>
    </row>
    <row r="126" customFormat="false" ht="15" hidden="false" customHeight="false" outlineLevel="0" collapsed="false">
      <c r="T126" s="4" t="n">
        <v>103</v>
      </c>
      <c r="U126" s="4" t="str">
        <f aca="false">Vocabulary!B104</f>
        <v>rabbit</v>
      </c>
      <c r="V126" s="24" t="n">
        <v>-7.25324535936937</v>
      </c>
      <c r="W126" s="25" t="n">
        <f aca="false">EXP(V126-$V$22)</f>
        <v>6.78375583323116E-011</v>
      </c>
      <c r="X126" s="26" t="n">
        <f aca="false">W126/$X$22</f>
        <v>1.88071644740774E-011</v>
      </c>
      <c r="Y126" s="4" t="n">
        <f aca="false">IF(T126=$C$13,1,0)</f>
        <v>0</v>
      </c>
    </row>
    <row r="127" customFormat="false" ht="15" hidden="false" customHeight="false" outlineLevel="0" collapsed="false">
      <c r="T127" s="4" t="n">
        <v>104</v>
      </c>
      <c r="U127" s="4" t="str">
        <f aca="false">Vocabulary!B105</f>
        <v>get</v>
      </c>
      <c r="V127" s="24" t="n">
        <v>4.83257828945128</v>
      </c>
      <c r="W127" s="25" t="n">
        <f aca="false">EXP(V127-$V$22)</f>
        <v>1.20303074924371E-005</v>
      </c>
      <c r="X127" s="26" t="n">
        <f aca="false">W127/$X$22</f>
        <v>3.33526113330383E-006</v>
      </c>
      <c r="Y127" s="4" t="n">
        <f aca="false">IF(T127=$C$13,1,0)</f>
        <v>0</v>
      </c>
    </row>
    <row r="128" customFormat="false" ht="15" hidden="false" customHeight="false" outlineLevel="0" collapsed="false">
      <c r="T128" s="4" t="n">
        <v>105</v>
      </c>
      <c r="U128" s="4" t="str">
        <f aca="false">Vocabulary!B106</f>
        <v>come</v>
      </c>
      <c r="V128" s="24" t="n">
        <v>8.8448265532621</v>
      </c>
      <c r="W128" s="25" t="n">
        <f aca="false">EXP(V128-$V$22)</f>
        <v>0.00066492706233373</v>
      </c>
      <c r="X128" s="26" t="n">
        <f aca="false">W128/$X$22</f>
        <v>0.000184343200610437</v>
      </c>
      <c r="Y128" s="4" t="n">
        <f aca="false">IF(T128=$C$13,1,0)</f>
        <v>0</v>
      </c>
    </row>
    <row r="129" customFormat="false" ht="15" hidden="false" customHeight="false" outlineLevel="0" collapsed="false">
      <c r="T129" s="4" t="n">
        <v>106</v>
      </c>
      <c r="U129" s="4" t="str">
        <f aca="false">Vocabulary!B107</f>
        <v>oh</v>
      </c>
      <c r="V129" s="24" t="n">
        <v>7.79227510675651</v>
      </c>
      <c r="W129" s="25" t="n">
        <f aca="false">EXP(V129-$V$22)</f>
        <v>0.000232090157811676</v>
      </c>
      <c r="X129" s="26" t="n">
        <f aca="false">W129/$X$22</f>
        <v>6.43442641227803E-005</v>
      </c>
      <c r="Y129" s="4" t="n">
        <f aca="false">IF(T129=$C$13,1,0)</f>
        <v>0</v>
      </c>
    </row>
    <row r="130" customFormat="false" ht="15" hidden="false" customHeight="false" outlineLevel="0" collapsed="false">
      <c r="T130" s="4" t="n">
        <v>107</v>
      </c>
      <c r="U130" s="4" t="str">
        <f aca="false">Vocabulary!B108</f>
        <v>looked</v>
      </c>
      <c r="V130" s="24" t="n">
        <v>1.98553501946561</v>
      </c>
      <c r="W130" s="25" t="n">
        <f aca="false">EXP(V130-$V$22)</f>
        <v>6.97945555584558E-007</v>
      </c>
      <c r="X130" s="26" t="n">
        <f aca="false">W130/$X$22</f>
        <v>1.93497189175482E-007</v>
      </c>
      <c r="Y130" s="4" t="n">
        <f aca="false">IF(T130=$C$13,1,0)</f>
        <v>0</v>
      </c>
    </row>
    <row r="131" customFormat="false" ht="15" hidden="false" customHeight="false" outlineLevel="0" collapsed="false">
      <c r="T131" s="4" t="n">
        <v>108</v>
      </c>
      <c r="U131" s="4" t="str">
        <f aca="false">Vocabulary!B109</f>
        <v>got</v>
      </c>
      <c r="V131" s="24" t="n">
        <v>-2.40717543759953</v>
      </c>
      <c r="W131" s="25" t="n">
        <f aca="false">EXP(V131-$V$22)</f>
        <v>8.6316065115146E-009</v>
      </c>
      <c r="X131" s="26" t="n">
        <f aca="false">W131/$X$22</f>
        <v>2.39301129534095E-009</v>
      </c>
      <c r="Y131" s="4" t="n">
        <f aca="false">IF(T131=$C$13,1,0)</f>
        <v>0</v>
      </c>
    </row>
    <row r="132" customFormat="false" ht="15" hidden="false" customHeight="false" outlineLevel="0" collapsed="false">
      <c r="T132" s="4" t="n">
        <v>109</v>
      </c>
      <c r="U132" s="4" t="str">
        <f aca="false">Vocabulary!B110</f>
        <v>must</v>
      </c>
      <c r="V132" s="24" t="n">
        <v>1.37630356820323</v>
      </c>
      <c r="W132" s="25" t="n">
        <f aca="false">EXP(V132-$V$22)</f>
        <v>3.79520892439785E-007</v>
      </c>
      <c r="X132" s="26" t="n">
        <f aca="false">W132/$X$22</f>
        <v>1.05217699765941E-007</v>
      </c>
      <c r="Y132" s="4" t="n">
        <f aca="false">IF(T132=$C$13,1,0)</f>
        <v>0</v>
      </c>
    </row>
    <row r="133" customFormat="false" ht="15" hidden="false" customHeight="false" outlineLevel="0" collapsed="false">
      <c r="T133" s="4" t="n">
        <v>110</v>
      </c>
      <c r="U133" s="4" t="str">
        <f aca="false">Vocabulary!B111</f>
        <v>after</v>
      </c>
      <c r="V133" s="24" t="n">
        <v>12.9945823877424</v>
      </c>
      <c r="W133" s="25" t="n">
        <f aca="false">EXP(V133-$V$22)</f>
        <v>0.0421686860740725</v>
      </c>
      <c r="X133" s="26" t="n">
        <f aca="false">W133/$X$22</f>
        <v>0.0116907718105926</v>
      </c>
      <c r="Y133" s="4" t="n">
        <f aca="false">IF(T133=$C$13,1,0)</f>
        <v>0</v>
      </c>
    </row>
    <row r="134" customFormat="false" ht="15" hidden="false" customHeight="false" outlineLevel="0" collapsed="false">
      <c r="T134" s="4" t="n">
        <v>111</v>
      </c>
      <c r="U134" s="4" t="str">
        <f aca="false">Vocabulary!B112</f>
        <v>mouse</v>
      </c>
      <c r="V134" s="24" t="n">
        <v>-0.0992771512194232</v>
      </c>
      <c r="W134" s="25" t="n">
        <f aca="false">EXP(V134-$V$22)</f>
        <v>8.67758995743695E-008</v>
      </c>
      <c r="X134" s="26" t="n">
        <f aca="false">W134/$X$22</f>
        <v>2.4057596644127E-008</v>
      </c>
      <c r="Y134" s="4" t="n">
        <f aca="false">IF(T134=$C$13,1,0)</f>
        <v>0</v>
      </c>
    </row>
    <row r="135" customFormat="false" ht="15" hidden="false" customHeight="false" outlineLevel="0" collapsed="false">
      <c r="T135" s="4" t="n">
        <v>112</v>
      </c>
      <c r="U135" s="4" t="str">
        <f aca="false">Vocabulary!B113</f>
        <v>him</v>
      </c>
      <c r="V135" s="24" t="n">
        <v>8.12972095519745</v>
      </c>
      <c r="W135" s="25" t="n">
        <f aca="false">EXP(V135-$V$22)</f>
        <v>0.000325242726997609</v>
      </c>
      <c r="X135" s="26" t="n">
        <f aca="false">W135/$X$22</f>
        <v>9.01697173515154E-005</v>
      </c>
      <c r="Y135" s="4" t="n">
        <f aca="false">IF(T135=$C$13,1,0)</f>
        <v>0</v>
      </c>
    </row>
    <row r="136" customFormat="false" ht="15" hidden="false" customHeight="false" outlineLevel="0" collapsed="false">
      <c r="T136" s="4" t="n">
        <v>113</v>
      </c>
      <c r="U136" s="4" t="str">
        <f aca="false">Vocabulary!B114</f>
        <v>such</v>
      </c>
      <c r="V136" s="24" t="n">
        <v>5.99963430048355</v>
      </c>
      <c r="W136" s="25" t="n">
        <f aca="false">EXP(V136-$V$22)</f>
        <v>3.86476163783266E-005</v>
      </c>
      <c r="X136" s="26" t="n">
        <f aca="false">W136/$X$22</f>
        <v>1.07145966869511E-005</v>
      </c>
      <c r="Y136" s="4" t="n">
        <f aca="false">IF(T136=$C$13,1,0)</f>
        <v>0</v>
      </c>
    </row>
    <row r="137" customFormat="false" ht="15" hidden="false" customHeight="false" outlineLevel="0" collapsed="false">
      <c r="T137" s="4" t="n">
        <v>114</v>
      </c>
      <c r="U137" s="4" t="str">
        <f aca="false">Vocabulary!B115</f>
        <v>round</v>
      </c>
      <c r="V137" s="24" t="n">
        <v>4.96556195293266</v>
      </c>
      <c r="W137" s="25" t="n">
        <f aca="false">EXP(V137-$V$22)</f>
        <v>1.37413942247802E-005</v>
      </c>
      <c r="X137" s="26" t="n">
        <f aca="false">W137/$X$22</f>
        <v>3.80963978718972E-006</v>
      </c>
      <c r="Y137" s="4" t="n">
        <f aca="false">IF(T137=$C$13,1,0)</f>
        <v>0</v>
      </c>
    </row>
    <row r="138" customFormat="false" ht="15" hidden="false" customHeight="false" outlineLevel="0" collapsed="false">
      <c r="T138" s="4" t="n">
        <v>115</v>
      </c>
      <c r="U138" s="4" t="str">
        <f aca="false">Vocabulary!B116</f>
        <v>over</v>
      </c>
      <c r="V138" s="24" t="n">
        <v>1.97580422568313</v>
      </c>
      <c r="W138" s="25" t="n">
        <f aca="false">EXP(V138-$V$22)</f>
        <v>6.91186928047363E-007</v>
      </c>
      <c r="X138" s="26" t="n">
        <f aca="false">W138/$X$22</f>
        <v>1.91623439252344E-007</v>
      </c>
      <c r="Y138" s="4" t="n">
        <f aca="false">IF(T138=$C$13,1,0)</f>
        <v>0</v>
      </c>
    </row>
    <row r="139" customFormat="false" ht="15" hidden="false" customHeight="false" outlineLevel="0" collapsed="false">
      <c r="T139" s="4" t="n">
        <v>116</v>
      </c>
      <c r="U139" s="4" t="str">
        <f aca="false">Vocabulary!B117</f>
        <v>why</v>
      </c>
      <c r="V139" s="24" t="n">
        <v>6.30135987409406</v>
      </c>
      <c r="W139" s="25" t="n">
        <f aca="false">EXP(V139-$V$22)</f>
        <v>5.22589242221879E-005</v>
      </c>
      <c r="X139" s="26" t="n">
        <f aca="false">W139/$X$22</f>
        <v>1.44881715563884E-005</v>
      </c>
      <c r="Y139" s="4" t="n">
        <f aca="false">IF(T139=$C$13,1,0)</f>
        <v>0</v>
      </c>
    </row>
    <row r="140" customFormat="false" ht="15" hidden="false" customHeight="false" outlineLevel="0" collapsed="false">
      <c r="T140" s="4" t="n">
        <v>117</v>
      </c>
      <c r="U140" s="4" t="str">
        <f aca="false">Vocabulary!B118</f>
        <v>came</v>
      </c>
      <c r="V140" s="24" t="n">
        <v>-0.294117183552564</v>
      </c>
      <c r="W140" s="25" t="n">
        <f aca="false">EXP(V140-$V$22)</f>
        <v>7.14136406135739E-008</v>
      </c>
      <c r="X140" s="26" t="n">
        <f aca="false">W140/$X$22</f>
        <v>1.97985911894534E-008</v>
      </c>
      <c r="Y140" s="4" t="n">
        <f aca="false">IF(T140=$C$13,1,0)</f>
        <v>0</v>
      </c>
    </row>
    <row r="141" customFormat="false" ht="15" hidden="false" customHeight="false" outlineLevel="0" collapsed="false">
      <c r="T141" s="4" t="n">
        <v>118</v>
      </c>
      <c r="U141" s="4" t="str">
        <f aca="false">Vocabulary!B119</f>
        <v>other</v>
      </c>
      <c r="V141" s="24" t="n">
        <v>-2.78983873771889</v>
      </c>
      <c r="W141" s="25" t="n">
        <f aca="false">EXP(V141-$V$22)</f>
        <v>5.88712252089701E-009</v>
      </c>
      <c r="X141" s="26" t="n">
        <f aca="false">W141/$X$22</f>
        <v>1.63213541659589E-009</v>
      </c>
      <c r="Y141" s="4" t="n">
        <f aca="false">IF(T141=$C$13,1,0)</f>
        <v>0</v>
      </c>
    </row>
    <row r="142" customFormat="false" ht="15" hidden="false" customHeight="false" outlineLevel="0" collapsed="false">
      <c r="T142" s="4" t="n">
        <v>119</v>
      </c>
      <c r="U142" s="4" t="str">
        <f aca="false">Vocabulary!B120</f>
        <v>two</v>
      </c>
      <c r="V142" s="24" t="n">
        <v>2.09528816040844</v>
      </c>
      <c r="W142" s="25" t="n">
        <f aca="false">EXP(V142-$V$22)</f>
        <v>7.78909013593482E-007</v>
      </c>
      <c r="X142" s="26" t="n">
        <f aca="false">W142/$X$22</f>
        <v>2.15943354818779E-007</v>
      </c>
      <c r="Y142" s="4" t="n">
        <f aca="false">IF(T142=$C$13,1,0)</f>
        <v>0</v>
      </c>
    </row>
    <row r="143" customFormat="false" ht="15" hidden="false" customHeight="false" outlineLevel="0" collapsed="false">
      <c r="T143" s="4" t="n">
        <v>120</v>
      </c>
      <c r="U143" s="4" t="str">
        <f aca="false">Vocabulary!B121</f>
        <v>tone</v>
      </c>
      <c r="V143" s="24" t="n">
        <v>2.05274688623286</v>
      </c>
      <c r="W143" s="25" t="n">
        <f aca="false">EXP(V143-$V$22)</f>
        <v>7.46468161642515E-007</v>
      </c>
      <c r="X143" s="26" t="n">
        <f aca="false">W143/$X$22</f>
        <v>2.06949510504214E-007</v>
      </c>
      <c r="Y143" s="4" t="n">
        <f aca="false">IF(T143=$C$13,1,0)</f>
        <v>0</v>
      </c>
    </row>
    <row r="144" customFormat="false" ht="15" hidden="false" customHeight="false" outlineLevel="0" collapsed="false">
      <c r="T144" s="4" t="n">
        <v>121</v>
      </c>
      <c r="U144" s="4" t="str">
        <f aca="false">Vocabulary!B122</f>
        <v>great</v>
      </c>
      <c r="V144" s="24" t="n">
        <v>-10.2691802081744</v>
      </c>
      <c r="W144" s="25" t="n">
        <f aca="false">EXP(V144-$V$22)</f>
        <v>3.32404079727763E-012</v>
      </c>
      <c r="X144" s="26" t="n">
        <f aca="false">W144/$X$22</f>
        <v>9.2155118093581E-013</v>
      </c>
      <c r="Y144" s="4" t="n">
        <f aca="false">IF(T144=$C$13,1,0)</f>
        <v>0</v>
      </c>
    </row>
    <row r="145" customFormat="false" ht="15" hidden="false" customHeight="false" outlineLevel="0" collapsed="false">
      <c r="T145" s="4" t="n">
        <v>122</v>
      </c>
      <c r="U145" s="4" t="str">
        <f aca="false">Vocabulary!B123</f>
        <v>any</v>
      </c>
      <c r="V145" s="24" t="n">
        <v>12.234884996049</v>
      </c>
      <c r="W145" s="25" t="n">
        <f aca="false">EXP(V145-$V$22)</f>
        <v>0.0197268473527163</v>
      </c>
      <c r="X145" s="26" t="n">
        <f aca="false">W145/$X$22</f>
        <v>0.00546903620705405</v>
      </c>
      <c r="Y145" s="4" t="n">
        <f aca="false">IF(T145=$C$13,1,0)</f>
        <v>0</v>
      </c>
    </row>
    <row r="146" customFormat="false" ht="15" hidden="false" customHeight="false" outlineLevel="0" collapsed="false">
      <c r="T146" s="4" t="n">
        <v>123</v>
      </c>
      <c r="U146" s="4" t="str">
        <f aca="false">Vocabulary!B124</f>
        <v>back</v>
      </c>
      <c r="V146" s="24" t="n">
        <v>2.27523679183594</v>
      </c>
      <c r="W146" s="25" t="n">
        <f aca="false">EXP(V146-$V$22)</f>
        <v>9.32475494200876E-007</v>
      </c>
      <c r="X146" s="26" t="n">
        <f aca="false">W146/$X$22</f>
        <v>2.58517853805616E-007</v>
      </c>
      <c r="Y146" s="4" t="n">
        <f aca="false">IF(T146=$C$13,1,0)</f>
        <v>0</v>
      </c>
    </row>
    <row r="147" customFormat="false" ht="15" hidden="false" customHeight="false" outlineLevel="0" collapsed="false">
      <c r="T147" s="4" t="n">
        <v>124</v>
      </c>
      <c r="U147" s="4" t="str">
        <f aca="false">Vocabulary!B125</f>
        <v>duchess</v>
      </c>
      <c r="V147" s="24" t="n">
        <v>-4.02517247495706</v>
      </c>
      <c r="W147" s="25" t="n">
        <f aca="false">EXP(V147-$V$22)</f>
        <v>1.71160855655246E-009</v>
      </c>
      <c r="X147" s="26" t="n">
        <f aca="false">W147/$X$22</f>
        <v>4.7452332350511E-010</v>
      </c>
      <c r="Y147" s="4" t="n">
        <f aca="false">IF(T147=$C$13,1,0)</f>
        <v>0</v>
      </c>
    </row>
    <row r="148" customFormat="false" ht="15" hidden="false" customHeight="false" outlineLevel="0" collapsed="false">
      <c r="T148" s="4" t="n">
        <v>125</v>
      </c>
      <c r="U148" s="4" t="str">
        <f aca="false">Vocabulary!B126</f>
        <v>dormouse</v>
      </c>
      <c r="V148" s="24" t="n">
        <v>3.77320404574624</v>
      </c>
      <c r="W148" s="25" t="n">
        <f aca="false">EXP(V148-$V$22)</f>
        <v>4.17057888043167E-006</v>
      </c>
      <c r="X148" s="26" t="n">
        <f aca="false">W148/$X$22</f>
        <v>1.156243899171E-006</v>
      </c>
      <c r="Y148" s="4" t="n">
        <f aca="false">IF(T148=$C$13,1,0)</f>
        <v>0</v>
      </c>
    </row>
    <row r="149" customFormat="false" ht="15" hidden="false" customHeight="false" outlineLevel="0" collapsed="false">
      <c r="T149" s="4" t="n">
        <v>126</v>
      </c>
      <c r="U149" s="4" t="str">
        <f aca="false">Vocabulary!B127</f>
        <v>before</v>
      </c>
      <c r="V149" s="24" t="n">
        <v>6.13609158574669</v>
      </c>
      <c r="W149" s="25" t="n">
        <f aca="false">EXP(V149-$V$22)</f>
        <v>4.42981265648313E-005</v>
      </c>
      <c r="X149" s="26" t="n">
        <f aca="false">W149/$X$22</f>
        <v>1.22811341192016E-005</v>
      </c>
      <c r="Y149" s="4" t="n">
        <f aca="false">IF(T149=$C$13,1,0)</f>
        <v>0</v>
      </c>
    </row>
    <row r="150" customFormat="false" ht="15" hidden="false" customHeight="false" outlineLevel="0" collapsed="false">
      <c r="T150" s="4" t="n">
        <v>127</v>
      </c>
      <c r="U150" s="4" t="str">
        <f aca="false">Vocabulary!B128</f>
        <v>been</v>
      </c>
      <c r="V150" s="24" t="n">
        <v>1.16868927608629</v>
      </c>
      <c r="W150" s="25" t="n">
        <f aca="false">EXP(V150-$V$22)</f>
        <v>3.08368456628268E-007</v>
      </c>
      <c r="X150" s="26" t="n">
        <f aca="false">W150/$X$22</f>
        <v>8.54915245329941E-008</v>
      </c>
      <c r="Y150" s="4" t="n">
        <f aca="false">IF(T150=$C$13,1,0)</f>
        <v>0</v>
      </c>
    </row>
    <row r="151" customFormat="false" ht="15" hidden="false" customHeight="false" outlineLevel="0" collapsed="false">
      <c r="T151" s="4" t="n">
        <v>128</v>
      </c>
      <c r="U151" s="4" t="str">
        <f aca="false">Vocabulary!B129</f>
        <v>from</v>
      </c>
      <c r="V151" s="24" t="n">
        <v>6.74277210064152</v>
      </c>
      <c r="W151" s="25" t="n">
        <f aca="false">EXP(V151-$V$22)</f>
        <v>8.12574818533082E-005</v>
      </c>
      <c r="X151" s="26" t="n">
        <f aca="false">W151/$X$22</f>
        <v>2.2527680292948E-005</v>
      </c>
      <c r="Y151" s="4" t="n">
        <f aca="false">IF(T151=$C$13,1,0)</f>
        <v>0</v>
      </c>
    </row>
    <row r="152" customFormat="false" ht="15" hidden="false" customHeight="false" outlineLevel="0" collapsed="false">
      <c r="T152" s="4" t="n">
        <v>129</v>
      </c>
      <c r="U152" s="4" t="str">
        <f aca="false">Vocabulary!B130</f>
        <v>cat</v>
      </c>
      <c r="V152" s="24" t="n">
        <v>-3.31977500140372</v>
      </c>
      <c r="W152" s="25" t="n">
        <f aca="false">EXP(V152-$V$22)</f>
        <v>3.4654104383586E-009</v>
      </c>
      <c r="X152" s="26" t="n">
        <f aca="false">W152/$X$22</f>
        <v>9.60744249743311E-010</v>
      </c>
      <c r="Y152" s="4" t="n">
        <f aca="false">IF(T152=$C$13,1,0)</f>
        <v>0</v>
      </c>
    </row>
    <row r="153" customFormat="false" ht="15" hidden="false" customHeight="false" outlineLevel="0" collapsed="false">
      <c r="T153" s="4" t="n">
        <v>130</v>
      </c>
      <c r="U153" s="4" t="str">
        <f aca="false">Vocabulary!B131</f>
        <v>can</v>
      </c>
      <c r="V153" s="24" t="n">
        <v>-1.35784375881716</v>
      </c>
      <c r="W153" s="25" t="n">
        <f aca="false">EXP(V153-$V$22)</f>
        <v>2.46496406143338E-008</v>
      </c>
      <c r="X153" s="26" t="n">
        <f aca="false">W153/$X$22</f>
        <v>6.83382268845403E-009</v>
      </c>
      <c r="Y153" s="4" t="n">
        <f aca="false">IF(T153=$C$13,1,0)</f>
        <v>0</v>
      </c>
    </row>
    <row r="154" customFormat="false" ht="15" hidden="false" customHeight="false" outlineLevel="0" collapsed="false">
      <c r="T154" s="4" t="n">
        <v>131</v>
      </c>
      <c r="U154" s="4" t="str">
        <f aca="false">Vocabulary!B132</f>
        <v>nothing</v>
      </c>
      <c r="V154" s="24" t="n">
        <v>11.0386390789365</v>
      </c>
      <c r="W154" s="25" t="n">
        <f aca="false">EXP(V154-$V$22)</f>
        <v>0.0059639594671782</v>
      </c>
      <c r="X154" s="26" t="n">
        <f aca="false">W154/$X$22</f>
        <v>0.00165343755543935</v>
      </c>
      <c r="Y154" s="4" t="n">
        <f aca="false">IF(T154=$C$13,1,0)</f>
        <v>0</v>
      </c>
    </row>
    <row r="155" customFormat="false" ht="15" hidden="false" customHeight="false" outlineLevel="0" collapsed="false">
      <c r="T155" s="4" t="n">
        <v>132</v>
      </c>
      <c r="U155" s="4" t="str">
        <f aca="false">Vocabulary!B133</f>
        <v>once</v>
      </c>
      <c r="V155" s="24" t="n">
        <v>7.47056319606398</v>
      </c>
      <c r="W155" s="25" t="n">
        <f aca="false">EXP(V155-$V$22)</f>
        <v>0.000168243779612395</v>
      </c>
      <c r="X155" s="26" t="n">
        <f aca="false">W155/$X$22</f>
        <v>4.66436073570121E-005</v>
      </c>
      <c r="Y155" s="4" t="n">
        <f aca="false">IF(T155=$C$13,1,0)</f>
        <v>0</v>
      </c>
    </row>
    <row r="156" customFormat="false" ht="15" hidden="false" customHeight="false" outlineLevel="0" collapsed="false">
      <c r="T156" s="4" t="n">
        <v>133</v>
      </c>
      <c r="U156" s="4" t="str">
        <f aca="false">Vocabulary!B134</f>
        <v>i've</v>
      </c>
      <c r="V156" s="24" t="n">
        <v>4.8853757912376</v>
      </c>
      <c r="W156" s="25" t="n">
        <f aca="false">EXP(V156-$V$22)</f>
        <v>1.26825444072951E-005</v>
      </c>
      <c r="X156" s="26" t="n">
        <f aca="false">W156/$X$22</f>
        <v>3.51608613991312E-006</v>
      </c>
      <c r="Y156" s="4" t="n">
        <f aca="false">IF(T156=$C$13,1,0)</f>
        <v>0</v>
      </c>
    </row>
    <row r="157" customFormat="false" ht="15" hidden="false" customHeight="false" outlineLevel="0" collapsed="false">
      <c r="T157" s="4" t="n">
        <v>134</v>
      </c>
      <c r="U157" s="4" t="str">
        <f aca="false">Vocabulary!B135</f>
        <v>that's</v>
      </c>
      <c r="V157" s="24" t="n">
        <v>6.84596752155352</v>
      </c>
      <c r="W157" s="25" t="n">
        <f aca="false">EXP(V157-$V$22)</f>
        <v>9.00908244684796E-005</v>
      </c>
      <c r="X157" s="26" t="n">
        <f aca="false">W157/$X$22</f>
        <v>2.49766205482207E-005</v>
      </c>
      <c r="Y157" s="4" t="n">
        <f aca="false">IF(T157=$C$13,1,0)</f>
        <v>0</v>
      </c>
    </row>
    <row r="158" customFormat="false" ht="15" hidden="false" customHeight="false" outlineLevel="0" collapsed="false">
      <c r="T158" s="4" t="n">
        <v>135</v>
      </c>
      <c r="U158" s="4" t="str">
        <f aca="false">Vocabulary!B136</f>
        <v>march</v>
      </c>
      <c r="V158" s="24" t="n">
        <v>-3.04246890377653</v>
      </c>
      <c r="W158" s="25" t="n">
        <f aca="false">EXP(V158-$V$22)</f>
        <v>4.57285243719008E-009</v>
      </c>
      <c r="X158" s="26" t="n">
        <f aca="false">W158/$X$22</f>
        <v>1.26776950727833E-009</v>
      </c>
      <c r="Y158" s="4" t="n">
        <f aca="false">IF(T158=$C$13,1,0)</f>
        <v>0</v>
      </c>
    </row>
    <row r="159" customFormat="false" ht="15" hidden="false" customHeight="false" outlineLevel="0" collapsed="false">
      <c r="T159" s="4" t="n">
        <v>136</v>
      </c>
      <c r="U159" s="4" t="str">
        <f aca="false">Vocabulary!B137</f>
        <v>large</v>
      </c>
      <c r="V159" s="24" t="n">
        <v>-1.46626321525604</v>
      </c>
      <c r="W159" s="25" t="n">
        <f aca="false">EXP(V159-$V$22)</f>
        <v>2.21169186276536E-008</v>
      </c>
      <c r="X159" s="26" t="n">
        <f aca="false">W159/$X$22</f>
        <v>6.13165533247005E-009</v>
      </c>
      <c r="Y159" s="4" t="n">
        <f aca="false">IF(T159=$C$13,1,0)</f>
        <v>0</v>
      </c>
    </row>
    <row r="160" customFormat="false" ht="15" hidden="false" customHeight="false" outlineLevel="0" collapsed="false">
      <c r="T160" s="4" t="n">
        <v>137</v>
      </c>
      <c r="U160" s="4" t="str">
        <f aca="false">Vocabulary!B138</f>
        <v>will</v>
      </c>
      <c r="V160" s="24" t="n">
        <v>4.45986107673598</v>
      </c>
      <c r="W160" s="25" t="n">
        <f aca="false">EXP(V160-$V$22)</f>
        <v>8.28719769327023E-006</v>
      </c>
      <c r="X160" s="26" t="n">
        <f aca="false">W160/$X$22</f>
        <v>2.29752800481162E-006</v>
      </c>
      <c r="Y160" s="4" t="n">
        <f aca="false">IF(T160=$C$13,1,0)</f>
        <v>0</v>
      </c>
    </row>
    <row r="161" customFormat="false" ht="15" hidden="false" customHeight="false" outlineLevel="0" collapsed="false">
      <c r="T161" s="4" t="n">
        <v>138</v>
      </c>
      <c r="U161" s="4" t="str">
        <f aca="false">Vocabulary!B139</f>
        <v>last</v>
      </c>
      <c r="V161" s="24" t="n">
        <v>1.98360047963976</v>
      </c>
      <c r="W161" s="25" t="n">
        <f aca="false">EXP(V161-$V$22)</f>
        <v>6.96596657280435E-007</v>
      </c>
      <c r="X161" s="26" t="n">
        <f aca="false">W161/$X$22</f>
        <v>1.93123222999692E-007</v>
      </c>
      <c r="Y161" s="4" t="n">
        <f aca="false">IF(T161=$C$13,1,0)</f>
        <v>0</v>
      </c>
    </row>
    <row r="162" customFormat="false" ht="15" hidden="false" customHeight="false" outlineLevel="0" collapsed="false">
      <c r="T162" s="4" t="n">
        <v>139</v>
      </c>
      <c r="U162" s="4" t="str">
        <f aca="false">Vocabulary!B140</f>
        <v>found</v>
      </c>
      <c r="V162" s="24" t="n">
        <v>-2.57485862227943</v>
      </c>
      <c r="W162" s="25" t="n">
        <f aca="false">EXP(V162-$V$22)</f>
        <v>7.29907375611396E-009</v>
      </c>
      <c r="X162" s="26" t="n">
        <f aca="false">W162/$X$22</f>
        <v>2.02358227528174E-009</v>
      </c>
      <c r="Y162" s="4" t="n">
        <f aca="false">IF(T162=$C$13,1,0)</f>
        <v>0</v>
      </c>
    </row>
    <row r="163" customFormat="false" ht="15" hidden="false" customHeight="false" outlineLevel="0" collapsed="false">
      <c r="T163" s="4" t="n">
        <v>140</v>
      </c>
      <c r="U163" s="4" t="str">
        <f aca="false">Vocabulary!B141</f>
        <v>right</v>
      </c>
      <c r="V163" s="24" t="n">
        <v>-1.04478097635938</v>
      </c>
      <c r="W163" s="25" t="n">
        <f aca="false">EXP(V163-$V$22)</f>
        <v>3.37110306671166E-008</v>
      </c>
      <c r="X163" s="26" t="n">
        <f aca="false">W163/$X$22</f>
        <v>9.34598641126423E-009</v>
      </c>
      <c r="Y163" s="4" t="n">
        <f aca="false">IF(T163=$C$13,1,0)</f>
        <v>0</v>
      </c>
    </row>
    <row r="164" customFormat="false" ht="15" hidden="false" customHeight="false" outlineLevel="0" collapsed="false">
      <c r="T164" s="4" t="n">
        <v>141</v>
      </c>
      <c r="U164" s="4" t="str">
        <f aca="false">Vocabulary!B142</f>
        <v>tell</v>
      </c>
      <c r="V164" s="24" t="n">
        <v>5.13149327077518</v>
      </c>
      <c r="W164" s="25" t="n">
        <f aca="false">EXP(V164-$V$22)</f>
        <v>1.62216062287759E-005</v>
      </c>
      <c r="X164" s="26" t="n">
        <f aca="false">W164/$X$22</f>
        <v>4.49724936861405E-006</v>
      </c>
      <c r="Y164" s="4" t="n">
        <f aca="false">IF(T164=$C$13,1,0)</f>
        <v>0</v>
      </c>
    </row>
    <row r="165" customFormat="false" ht="15" hidden="false" customHeight="false" outlineLevel="0" collapsed="false">
      <c r="T165" s="4" t="n">
        <v>142</v>
      </c>
      <c r="U165" s="4" t="str">
        <f aca="false">Vocabulary!B143</f>
        <v>long</v>
      </c>
      <c r="V165" s="24" t="n">
        <v>2.71740977748103</v>
      </c>
      <c r="W165" s="25" t="n">
        <f aca="false">EXP(V165-$V$22)</f>
        <v>1.45101103381771E-006</v>
      </c>
      <c r="X165" s="26" t="n">
        <f aca="false">W165/$X$22</f>
        <v>4.02275728041829E-007</v>
      </c>
      <c r="Y165" s="4" t="n">
        <f aca="false">IF(T165=$C$13,1,0)</f>
        <v>0</v>
      </c>
    </row>
    <row r="166" customFormat="false" ht="15" hidden="false" customHeight="false" outlineLevel="0" collapsed="false">
      <c r="T166" s="4" t="n">
        <v>143</v>
      </c>
      <c r="U166" s="4" t="str">
        <f aca="false">Vocabulary!B144</f>
        <v>looking</v>
      </c>
      <c r="V166" s="24" t="n">
        <v>4.97897306893722</v>
      </c>
      <c r="W166" s="25" t="n">
        <f aca="false">EXP(V166-$V$22)</f>
        <v>1.39269229496913E-005</v>
      </c>
      <c r="X166" s="26" t="n">
        <f aca="false">W166/$X$22</f>
        <v>3.86107544215504E-006</v>
      </c>
      <c r="Y166" s="4" t="n">
        <f aca="false">IF(T166=$C$13,1,0)</f>
        <v>0</v>
      </c>
    </row>
    <row r="167" customFormat="false" ht="15" hidden="false" customHeight="false" outlineLevel="0" collapsed="false">
      <c r="T167" s="4" t="n">
        <v>144</v>
      </c>
      <c r="U167" s="4" t="str">
        <f aca="false">Vocabulary!B145</f>
        <v>put</v>
      </c>
      <c r="V167" s="24" t="n">
        <v>2.99035932625906</v>
      </c>
      <c r="W167" s="25" t="n">
        <f aca="false">EXP(V167-$V$22)</f>
        <v>1.90638757056779E-006</v>
      </c>
      <c r="X167" s="26" t="n">
        <f aca="false">W167/$X$22</f>
        <v>5.28523512231538E-007</v>
      </c>
      <c r="Y167" s="4" t="n">
        <f aca="false">IF(T167=$C$13,1,0)</f>
        <v>0</v>
      </c>
    </row>
    <row r="168" customFormat="false" ht="15" hidden="false" customHeight="false" outlineLevel="0" collapsed="false">
      <c r="T168" s="4" t="n">
        <v>145</v>
      </c>
      <c r="U168" s="4" t="str">
        <f aca="false">Vocabulary!B146</f>
        <v>things</v>
      </c>
      <c r="V168" s="24" t="n">
        <v>-0.65564532587189</v>
      </c>
      <c r="W168" s="25" t="n">
        <f aca="false">EXP(V168-$V$22)</f>
        <v>4.97475269980648E-008</v>
      </c>
      <c r="X168" s="26" t="n">
        <f aca="false">W168/$X$22</f>
        <v>1.37919162397915E-008</v>
      </c>
      <c r="Y168" s="4" t="n">
        <f aca="false">IF(T168=$C$13,1,0)</f>
        <v>0</v>
      </c>
    </row>
    <row r="169" customFormat="false" ht="15" hidden="false" customHeight="false" outlineLevel="0" collapsed="false">
      <c r="T169" s="4" t="n">
        <v>146</v>
      </c>
      <c r="U169" s="4" t="str">
        <f aca="false">Vocabulary!B147</f>
        <v>i'll</v>
      </c>
      <c r="V169" s="24" t="n">
        <v>10.5891752723132</v>
      </c>
      <c r="W169" s="25" t="n">
        <f aca="false">EXP(V169-$V$22)</f>
        <v>0.00380482802813962</v>
      </c>
      <c r="X169" s="26" t="n">
        <f aca="false">W169/$X$22</f>
        <v>0.00105484378093717</v>
      </c>
      <c r="Y169" s="4" t="n">
        <f aca="false">IF(T169=$C$13,1,0)</f>
        <v>0</v>
      </c>
    </row>
    <row r="170" customFormat="false" ht="15" hidden="false" customHeight="false" outlineLevel="0" collapsed="false">
      <c r="T170" s="4" t="n">
        <v>147</v>
      </c>
      <c r="U170" s="4" t="str">
        <f aca="false">Vocabulary!B148</f>
        <v>hare</v>
      </c>
      <c r="V170" s="24" t="n">
        <v>-15.3128194308644</v>
      </c>
      <c r="W170" s="25" t="n">
        <f aca="false">EXP(V170-$V$22)</f>
        <v>2.14408334009316E-014</v>
      </c>
      <c r="X170" s="26" t="n">
        <f aca="false">W170/$X$22</f>
        <v>5.94421866213522E-015</v>
      </c>
      <c r="Y170" s="4" t="n">
        <f aca="false">IF(T170=$C$13,1,0)</f>
        <v>0</v>
      </c>
    </row>
    <row r="171" customFormat="false" ht="15" hidden="false" customHeight="false" outlineLevel="0" collapsed="false">
      <c r="T171" s="4" t="n">
        <v>148</v>
      </c>
      <c r="U171" s="4" t="str">
        <f aca="false">Vocabulary!B149</f>
        <v>made</v>
      </c>
      <c r="V171" s="24" t="n">
        <v>6.01907559330016</v>
      </c>
      <c r="W171" s="25" t="n">
        <f aca="false">EXP(V171-$V$22)</f>
        <v>3.94063272683314E-005</v>
      </c>
      <c r="X171" s="26" t="n">
        <f aca="false">W171/$X$22</f>
        <v>1.09249403497742E-005</v>
      </c>
      <c r="Y171" s="4" t="n">
        <f aca="false">IF(T171=$C$13,1,0)</f>
        <v>0</v>
      </c>
    </row>
    <row r="172" customFormat="false" ht="15" hidden="false" customHeight="false" outlineLevel="0" collapsed="false">
      <c r="T172" s="4" t="n">
        <v>149</v>
      </c>
      <c r="U172" s="4" t="str">
        <f aca="false">Vocabulary!B150</f>
        <v>white</v>
      </c>
      <c r="V172" s="24" t="n">
        <v>-4.09128615417819</v>
      </c>
      <c r="W172" s="25" t="n">
        <f aca="false">EXP(V172-$V$22)</f>
        <v>1.60210746069372E-009</v>
      </c>
      <c r="X172" s="26" t="n">
        <f aca="false">W172/$X$22</f>
        <v>4.44165433708741E-010</v>
      </c>
      <c r="Y172" s="4" t="n">
        <f aca="false">IF(T172=$C$13,1,0)</f>
        <v>0</v>
      </c>
    </row>
    <row r="173" customFormat="false" ht="15" hidden="false" customHeight="false" outlineLevel="0" collapsed="false">
      <c r="T173" s="4" t="n">
        <v>150</v>
      </c>
      <c r="U173" s="4" t="str">
        <f aca="false">Vocabulary!B151</f>
        <v>next</v>
      </c>
      <c r="V173" s="24" t="n">
        <v>2.10608753382247</v>
      </c>
      <c r="W173" s="25" t="n">
        <f aca="false">EXP(V173-$V$22)</f>
        <v>7.87366327537116E-007</v>
      </c>
      <c r="X173" s="26" t="n">
        <f aca="false">W173/$X$22</f>
        <v>2.18288045551421E-007</v>
      </c>
      <c r="Y173" s="4" t="n">
        <f aca="false">IF(T173=$C$13,1,0)</f>
        <v>0</v>
      </c>
    </row>
    <row r="174" customFormat="false" ht="15" hidden="false" customHeight="false" outlineLevel="0" collapsed="false">
      <c r="T174" s="4" t="n">
        <v>151</v>
      </c>
      <c r="U174" s="4" t="str">
        <f aca="false">Vocabulary!B152</f>
        <v>door</v>
      </c>
      <c r="V174" s="24" t="n">
        <v>-2.12897973089176</v>
      </c>
      <c r="W174" s="25" t="n">
        <f aca="false">EXP(V174-$V$22)</f>
        <v>1.14001481253479E-008</v>
      </c>
      <c r="X174" s="26" t="n">
        <f aca="false">W174/$X$22</f>
        <v>3.16055686691984E-009</v>
      </c>
      <c r="Y174" s="4" t="n">
        <f aca="false">IF(T174=$C$13,1,0)</f>
        <v>0</v>
      </c>
    </row>
    <row r="175" customFormat="false" ht="15" hidden="false" customHeight="false" outlineLevel="0" collapsed="false">
      <c r="T175" s="4" t="n">
        <v>152</v>
      </c>
      <c r="U175" s="4" t="str">
        <f aca="false">Vocabulary!B153</f>
        <v>heard</v>
      </c>
      <c r="V175" s="24" t="n">
        <v>2.21049588916041</v>
      </c>
      <c r="W175" s="25" t="n">
        <f aca="false">EXP(V175-$V$22)</f>
        <v>8.74018872629305E-007</v>
      </c>
      <c r="X175" s="26" t="n">
        <f aca="false">W175/$X$22</f>
        <v>2.42311443617474E-007</v>
      </c>
      <c r="Y175" s="4" t="n">
        <f aca="false">IF(T175=$C$13,1,0)</f>
        <v>0</v>
      </c>
    </row>
    <row r="176" customFormat="false" ht="15" hidden="false" customHeight="false" outlineLevel="0" collapsed="false">
      <c r="T176" s="4" t="n">
        <v>153</v>
      </c>
      <c r="U176" s="4" t="str">
        <f aca="false">Vocabulary!B154</f>
        <v>we</v>
      </c>
      <c r="V176" s="24" t="n">
        <v>12.8242061773133</v>
      </c>
      <c r="W176" s="25" t="n">
        <f aca="false">EXP(V176-$V$22)</f>
        <v>0.035562855168795</v>
      </c>
      <c r="X176" s="26" t="n">
        <f aca="false">W176/$X$22</f>
        <v>0.00985938295495446</v>
      </c>
      <c r="Y176" s="4" t="n">
        <f aca="false">IF(T176=$C$13,1,0)</f>
        <v>0</v>
      </c>
    </row>
    <row r="177" customFormat="false" ht="15" hidden="false" customHeight="false" outlineLevel="0" collapsed="false">
      <c r="T177" s="4" t="n">
        <v>154</v>
      </c>
      <c r="U177" s="4" t="str">
        <f aca="false">Vocabulary!B155</f>
        <v>day</v>
      </c>
      <c r="V177" s="24" t="n">
        <v>5.19447137783126</v>
      </c>
      <c r="W177" s="25" t="n">
        <f aca="false">EXP(V177-$V$22)</f>
        <v>1.72760677809648E-005</v>
      </c>
      <c r="X177" s="26" t="n">
        <f aca="false">W177/$X$22</f>
        <v>4.78958642099528E-006</v>
      </c>
      <c r="Y177" s="4" t="n">
        <f aca="false">IF(T177=$C$13,1,0)</f>
        <v>0</v>
      </c>
    </row>
    <row r="178" customFormat="false" ht="15" hidden="false" customHeight="false" outlineLevel="0" collapsed="false">
      <c r="T178" s="4" t="n">
        <v>155</v>
      </c>
      <c r="U178" s="4" t="str">
        <f aca="false">Vocabulary!B156</f>
        <v>eyes</v>
      </c>
      <c r="V178" s="24" t="n">
        <v>-11.7326829032417</v>
      </c>
      <c r="W178" s="25" t="n">
        <f aca="false">EXP(V178-$V$22)</f>
        <v>7.69263631369067E-013</v>
      </c>
      <c r="X178" s="26" t="n">
        <f aca="false">W178/$X$22</f>
        <v>2.13269286141052E-013</v>
      </c>
      <c r="Y178" s="4" t="n">
        <f aca="false">IF(T178=$C$13,1,0)</f>
        <v>0</v>
      </c>
    </row>
    <row r="179" customFormat="false" ht="15" hidden="false" customHeight="false" outlineLevel="0" collapsed="false">
      <c r="T179" s="4" t="n">
        <v>156</v>
      </c>
      <c r="U179" s="4" t="str">
        <f aca="false">Vocabulary!B157</f>
        <v>dear</v>
      </c>
      <c r="V179" s="24" t="n">
        <v>-6.29931916223516</v>
      </c>
      <c r="W179" s="25" t="n">
        <f aca="false">EXP(V179-$V$22)</f>
        <v>1.76098270865716E-010</v>
      </c>
      <c r="X179" s="26" t="n">
        <f aca="false">W179/$X$22</f>
        <v>4.8821172595103E-011</v>
      </c>
      <c r="Y179" s="4" t="n">
        <f aca="false">IF(T179=$C$13,1,0)</f>
        <v>0</v>
      </c>
    </row>
    <row r="180" customFormat="false" ht="15" hidden="false" customHeight="false" outlineLevel="0" collapsed="false">
      <c r="T180" s="4" t="n">
        <v>157</v>
      </c>
      <c r="U180" s="4" t="str">
        <f aca="false">Vocabulary!B158</f>
        <v>moment</v>
      </c>
      <c r="V180" s="24" t="n">
        <v>-6.36552391988786</v>
      </c>
      <c r="W180" s="25" t="n">
        <f aca="false">EXP(V180-$V$22)</f>
        <v>1.64817275452062E-010</v>
      </c>
      <c r="X180" s="26" t="n">
        <f aca="false">W180/$X$22</f>
        <v>4.56936494148524E-011</v>
      </c>
      <c r="Y180" s="4" t="n">
        <f aca="false">IF(T180=$C$13,1,0)</f>
        <v>0</v>
      </c>
    </row>
    <row r="181" customFormat="false" ht="15" hidden="false" customHeight="false" outlineLevel="0" collapsed="false">
      <c r="T181" s="4" t="n">
        <v>158</v>
      </c>
      <c r="U181" s="4" t="str">
        <f aca="false">Vocabulary!B159</f>
        <v>look</v>
      </c>
      <c r="V181" s="24" t="n">
        <v>9.70186947027839</v>
      </c>
      <c r="W181" s="25" t="n">
        <f aca="false">EXP(V181-$V$22)</f>
        <v>0.00156668980952101</v>
      </c>
      <c r="X181" s="26" t="n">
        <f aca="false">W181/$X$22</f>
        <v>0.000434346306852382</v>
      </c>
      <c r="Y181" s="4" t="n">
        <f aca="false">IF(T181=$C$13,1,0)</f>
        <v>0</v>
      </c>
    </row>
    <row r="182" customFormat="false" ht="15" hidden="false" customHeight="false" outlineLevel="0" collapsed="false">
      <c r="T182" s="4" t="n">
        <v>159</v>
      </c>
      <c r="U182" s="4" t="str">
        <f aca="false">Vocabulary!B160</f>
        <v>replied</v>
      </c>
      <c r="V182" s="24" t="n">
        <v>-1.04869727527685</v>
      </c>
      <c r="W182" s="25" t="n">
        <f aca="false">EXP(V182-$V$22)</f>
        <v>3.35792663767921E-008</v>
      </c>
      <c r="X182" s="26" t="n">
        <f aca="false">W182/$X$22</f>
        <v>9.30945631288122E-009</v>
      </c>
      <c r="Y182" s="4" t="n">
        <f aca="false">IF(T182=$C$13,1,0)</f>
        <v>0</v>
      </c>
    </row>
    <row r="183" customFormat="false" ht="15" hidden="false" customHeight="false" outlineLevel="0" collapsed="false">
      <c r="T183" s="4" t="n">
        <v>160</v>
      </c>
      <c r="U183" s="4" t="str">
        <f aca="false">Vocabulary!B161</f>
        <v>might</v>
      </c>
      <c r="V183" s="24" t="n">
        <v>-0.930989959255393</v>
      </c>
      <c r="W183" s="25" t="n">
        <f aca="false">EXP(V183-$V$22)</f>
        <v>3.7773814346169E-008</v>
      </c>
      <c r="X183" s="26" t="n">
        <f aca="false">W183/$X$22</f>
        <v>1.04723453598018E-008</v>
      </c>
      <c r="Y183" s="4" t="n">
        <f aca="false">IF(T183=$C$13,1,0)</f>
        <v>0</v>
      </c>
    </row>
    <row r="184" customFormat="false" ht="15" hidden="false" customHeight="false" outlineLevel="0" collapsed="false">
      <c r="T184" s="4" t="n">
        <v>161</v>
      </c>
      <c r="U184" s="4" t="str">
        <f aca="false">Vocabulary!B162</f>
        <v>three</v>
      </c>
      <c r="V184" s="24" t="n">
        <v>3.04104911616149</v>
      </c>
      <c r="W184" s="25" t="n">
        <f aca="false">EXP(V184-$V$22)</f>
        <v>2.00551305707237E-006</v>
      </c>
      <c r="X184" s="26" t="n">
        <f aca="false">W184/$X$22</f>
        <v>5.56004886474582E-007</v>
      </c>
      <c r="Y184" s="4" t="n">
        <f aca="false">IF(T184=$C$13,1,0)</f>
        <v>0</v>
      </c>
    </row>
    <row r="185" customFormat="false" ht="15" hidden="false" customHeight="false" outlineLevel="0" collapsed="false">
      <c r="T185" s="4" t="n">
        <v>162</v>
      </c>
      <c r="U185" s="4" t="str">
        <f aca="false">Vocabulary!B163</f>
        <v>can't</v>
      </c>
      <c r="V185" s="24" t="n">
        <v>0.525147756756404</v>
      </c>
      <c r="W185" s="25" t="n">
        <f aca="false">EXP(V185-$V$22)</f>
        <v>1.62025517201151E-007</v>
      </c>
      <c r="X185" s="26" t="n">
        <f aca="false">W185/$X$22</f>
        <v>4.49196673039465E-008</v>
      </c>
      <c r="Y185" s="4" t="n">
        <f aca="false">IF(T185=$C$13,1,0)</f>
        <v>0</v>
      </c>
    </row>
    <row r="186" customFormat="false" ht="15" hidden="false" customHeight="false" outlineLevel="0" collapsed="false">
      <c r="T186" s="4" t="n">
        <v>163</v>
      </c>
      <c r="U186" s="4" t="str">
        <f aca="false">Vocabulary!B164</f>
        <v>seemed</v>
      </c>
      <c r="V186" s="24" t="n">
        <v>-7.04501923438872</v>
      </c>
      <c r="W186" s="25" t="n">
        <f aca="false">EXP(V186-$V$22)</f>
        <v>8.35413838669131E-011</v>
      </c>
      <c r="X186" s="26" t="n">
        <f aca="false">W186/$X$22</f>
        <v>2.31608652404682E-011</v>
      </c>
      <c r="Y186" s="4" t="n">
        <f aca="false">IF(T186=$C$13,1,0)</f>
        <v>0</v>
      </c>
    </row>
    <row r="187" customFormat="false" ht="15" hidden="false" customHeight="false" outlineLevel="0" collapsed="false">
      <c r="T187" s="4" t="n">
        <v>164</v>
      </c>
      <c r="U187" s="4" t="str">
        <f aca="false">Vocabulary!B165</f>
        <v>going</v>
      </c>
      <c r="V187" s="24" t="n">
        <v>6.34278180615387</v>
      </c>
      <c r="W187" s="25" t="n">
        <f aca="false">EXP(V187-$V$22)</f>
        <v>5.44690476240985E-005</v>
      </c>
      <c r="X187" s="26" t="n">
        <f aca="false">W187/$X$22</f>
        <v>1.51009022523271E-005</v>
      </c>
      <c r="Y187" s="4" t="n">
        <f aca="false">IF(T187=$C$13,1,0)</f>
        <v>0</v>
      </c>
    </row>
    <row r="188" customFormat="false" ht="15" hidden="false" customHeight="false" outlineLevel="0" collapsed="false">
      <c r="T188" s="4" t="n">
        <v>165</v>
      </c>
      <c r="U188" s="4" t="str">
        <f aca="false">Vocabulary!B166</f>
        <v>make</v>
      </c>
      <c r="V188" s="24" t="n">
        <v>-0.497017869750617</v>
      </c>
      <c r="W188" s="25" t="n">
        <f aca="false">EXP(V188-$V$22)</f>
        <v>5.8299190600618E-008</v>
      </c>
      <c r="X188" s="26" t="n">
        <f aca="false">W188/$X$22</f>
        <v>1.61627643046988E-008</v>
      </c>
      <c r="Y188" s="4" t="n">
        <f aca="false">IF(T188=$C$13,1,0)</f>
        <v>0</v>
      </c>
    </row>
    <row r="189" customFormat="false" ht="15" hidden="false" customHeight="false" outlineLevel="0" collapsed="false">
      <c r="T189" s="4" t="n">
        <v>166</v>
      </c>
      <c r="U189" s="4" t="str">
        <f aca="false">Vocabulary!B167</f>
        <v>good</v>
      </c>
      <c r="V189" s="24" t="n">
        <v>5.07500409907037</v>
      </c>
      <c r="W189" s="25" t="n">
        <f aca="false">EXP(V189-$V$22)</f>
        <v>1.53306623755328E-005</v>
      </c>
      <c r="X189" s="26" t="n">
        <f aca="false">W189/$X$22</f>
        <v>4.25024567335972E-006</v>
      </c>
      <c r="Y189" s="4" t="n">
        <f aca="false">IF(T189=$C$13,1,0)</f>
        <v>0</v>
      </c>
    </row>
    <row r="190" customFormat="false" ht="15" hidden="false" customHeight="false" outlineLevel="0" collapsed="false">
      <c r="T190" s="4" t="n">
        <v>167</v>
      </c>
      <c r="U190" s="4" t="str">
        <f aca="false">Vocabulary!B168</f>
        <v>should</v>
      </c>
      <c r="V190" s="24" t="n">
        <v>-3.36791610383368</v>
      </c>
      <c r="W190" s="25" t="n">
        <f aca="false">EXP(V190-$V$22)</f>
        <v>3.30253374647588E-009</v>
      </c>
      <c r="X190" s="26" t="n">
        <f aca="false">W190/$X$22</f>
        <v>9.155886042788E-010</v>
      </c>
      <c r="Y190" s="4" t="n">
        <f aca="false">IF(T190=$C$13,1,0)</f>
        <v>0</v>
      </c>
    </row>
    <row r="191" customFormat="false" ht="15" hidden="false" customHeight="false" outlineLevel="0" collapsed="false">
      <c r="T191" s="4" t="n">
        <v>168</v>
      </c>
      <c r="U191" s="4" t="str">
        <f aca="false">Vocabulary!B169</f>
        <v>poor</v>
      </c>
      <c r="V191" s="24" t="n">
        <v>7.70021182074289</v>
      </c>
      <c r="W191" s="25" t="n">
        <f aca="false">EXP(V191-$V$22)</f>
        <v>0.000211677231466703</v>
      </c>
      <c r="X191" s="26" t="n">
        <f aca="false">W191/$X$22</f>
        <v>5.86850205915421E-005</v>
      </c>
      <c r="Y191" s="4" t="n">
        <f aca="false">IF(T191=$C$13,1,0)</f>
        <v>0</v>
      </c>
    </row>
    <row r="192" customFormat="false" ht="15" hidden="false" customHeight="false" outlineLevel="0" collapsed="false">
      <c r="T192" s="4" t="n">
        <v>169</v>
      </c>
      <c r="U192" s="4" t="str">
        <f aca="false">Vocabulary!B170</f>
        <v>caterpillar</v>
      </c>
      <c r="V192" s="24" t="n">
        <v>-4.7599647784265</v>
      </c>
      <c r="W192" s="25" t="n">
        <f aca="false">EXP(V192-$V$22)</f>
        <v>8.20896126067759E-010</v>
      </c>
      <c r="X192" s="26" t="n">
        <f aca="false">W192/$X$22</f>
        <v>2.27583787486286E-010</v>
      </c>
      <c r="Y192" s="4" t="n">
        <f aca="false">IF(T192=$C$13,1,0)</f>
        <v>0</v>
      </c>
    </row>
    <row r="193" customFormat="false" ht="15" hidden="false" customHeight="false" outlineLevel="0" collapsed="false">
      <c r="T193" s="4" t="n">
        <v>170</v>
      </c>
      <c r="U193" s="4" t="str">
        <f aca="false">Vocabulary!B171</f>
        <v>without</v>
      </c>
      <c r="V193" s="24" t="n">
        <v>8.37754675086423</v>
      </c>
      <c r="W193" s="25" t="n">
        <f aca="false">EXP(V193-$V$22)</f>
        <v>0.000416712923364605</v>
      </c>
      <c r="X193" s="26" t="n">
        <f aca="false">W193/$X$22</f>
        <v>0.000115528752520841</v>
      </c>
      <c r="Y193" s="4" t="n">
        <f aca="false">IF(T193=$C$13,1,0)</f>
        <v>0</v>
      </c>
    </row>
    <row r="194" customFormat="false" ht="15" hidden="false" customHeight="false" outlineLevel="0" collapsed="false">
      <c r="T194" s="4" t="n">
        <v>171</v>
      </c>
      <c r="U194" s="4" t="str">
        <f aca="false">Vocabulary!B172</f>
        <v>too</v>
      </c>
      <c r="V194" s="24" t="n">
        <v>9.82874835223364</v>
      </c>
      <c r="W194" s="25" t="n">
        <f aca="false">EXP(V194-$V$22)</f>
        <v>0.00177863083397964</v>
      </c>
      <c r="X194" s="26" t="n">
        <f aca="false">W194/$X$22</f>
        <v>0.000493104460945605</v>
      </c>
      <c r="Y194" s="4" t="n">
        <f aca="false">IF(T194=$C$13,1,0)</f>
        <v>0</v>
      </c>
    </row>
    <row r="195" customFormat="false" ht="15" hidden="false" customHeight="false" outlineLevel="0" collapsed="false">
      <c r="T195" s="4" t="n">
        <v>172</v>
      </c>
      <c r="U195" s="4" t="str">
        <f aca="false">Vocabulary!B173</f>
        <v>upon</v>
      </c>
      <c r="V195" s="24" t="n">
        <v>-6.33892888955263</v>
      </c>
      <c r="W195" s="25" t="n">
        <f aca="false">EXP(V195-$V$22)</f>
        <v>1.6925940333364E-010</v>
      </c>
      <c r="X195" s="26" t="n">
        <f aca="false">W195/$X$22</f>
        <v>4.69251770779572E-011</v>
      </c>
      <c r="Y195" s="4" t="n">
        <f aca="false">IF(T195=$C$13,1,0)</f>
        <v>0</v>
      </c>
    </row>
    <row r="196" customFormat="false" ht="15" hidden="false" customHeight="false" outlineLevel="0" collapsed="false">
      <c r="T196" s="4" t="n">
        <v>173</v>
      </c>
      <c r="U196" s="4" t="str">
        <f aca="false">Vocabulary!B174</f>
        <v>course</v>
      </c>
      <c r="V196" s="24" t="n">
        <v>2.03525170653064</v>
      </c>
      <c r="W196" s="25" t="n">
        <f aca="false">EXP(V196-$V$22)</f>
        <v>7.33522143677458E-007</v>
      </c>
      <c r="X196" s="26" t="n">
        <f aca="false">W196/$X$22</f>
        <v>2.03360379421983E-007</v>
      </c>
      <c r="Y196" s="4" t="n">
        <f aca="false">IF(T196=$C$13,1,0)</f>
        <v>0</v>
      </c>
    </row>
    <row r="197" customFormat="false" ht="15" hidden="false" customHeight="false" outlineLevel="0" collapsed="false">
      <c r="T197" s="4" t="n">
        <v>174</v>
      </c>
      <c r="U197" s="4" t="str">
        <f aca="false">Vocabulary!B175</f>
        <v>shall</v>
      </c>
      <c r="V197" s="24" t="n">
        <v>-4.41472027471928</v>
      </c>
      <c r="W197" s="25" t="n">
        <f aca="false">EXP(V197-$V$22)</f>
        <v>1.15938049327834E-009</v>
      </c>
      <c r="X197" s="26" t="n">
        <f aca="false">W197/$X$22</f>
        <v>3.21424593708247E-010</v>
      </c>
      <c r="Y197" s="4" t="n">
        <f aca="false">IF(T197=$C$13,1,0)</f>
        <v>0</v>
      </c>
    </row>
    <row r="198" customFormat="false" ht="15" hidden="false" customHeight="false" outlineLevel="0" collapsed="false">
      <c r="T198" s="4" t="n">
        <v>175</v>
      </c>
      <c r="U198" s="4" t="str">
        <f aca="false">Vocabulary!B176</f>
        <v>rather</v>
      </c>
      <c r="V198" s="24" t="n">
        <v>7.02989428870368</v>
      </c>
      <c r="W198" s="25" t="n">
        <f aca="false">EXP(V198-$V$22)</f>
        <v>0.000108282666388286</v>
      </c>
      <c r="X198" s="26" t="n">
        <f aca="false">W198/$X$22</f>
        <v>3.00200945688541E-005</v>
      </c>
      <c r="Y198" s="4" t="n">
        <f aca="false">IF(T198=$C$13,1,0)</f>
        <v>0</v>
      </c>
    </row>
    <row r="199" customFormat="false" ht="15" hidden="false" customHeight="false" outlineLevel="0" collapsed="false">
      <c r="T199" s="4" t="n">
        <v>176</v>
      </c>
      <c r="U199" s="4" t="str">
        <f aca="false">Vocabulary!B177</f>
        <v>soon</v>
      </c>
      <c r="V199" s="24" t="n">
        <v>-3.81480882069449</v>
      </c>
      <c r="W199" s="25" t="n">
        <f aca="false">EXP(V199-$V$22)</f>
        <v>2.11234194594986E-009</v>
      </c>
      <c r="X199" s="26" t="n">
        <f aca="false">W199/$X$22</f>
        <v>5.85621938342218E-010</v>
      </c>
      <c r="Y199" s="4" t="n">
        <f aca="false">IF(T199=$C$13,1,0)</f>
        <v>0</v>
      </c>
    </row>
    <row r="200" customFormat="false" ht="15" hidden="false" customHeight="false" outlineLevel="0" collapsed="false">
      <c r="T200" s="4" t="n">
        <v>177</v>
      </c>
      <c r="U200" s="4" t="str">
        <f aca="false">Vocabulary!B178</f>
        <v>away</v>
      </c>
      <c r="V200" s="24" t="n">
        <v>-9.39913511122503</v>
      </c>
      <c r="W200" s="25" t="n">
        <f aca="false">EXP(V200-$V$22)</f>
        <v>7.93454687236979E-012</v>
      </c>
      <c r="X200" s="26" t="n">
        <f aca="false">W200/$X$22</f>
        <v>2.19975971606952E-012</v>
      </c>
      <c r="Y200" s="4" t="n">
        <f aca="false">IF(T200=$C$13,1,0)</f>
        <v>0</v>
      </c>
    </row>
    <row r="201" customFormat="false" ht="15" hidden="false" customHeight="false" outlineLevel="0" collapsed="false">
      <c r="T201" s="4" t="n">
        <v>178</v>
      </c>
      <c r="U201" s="4" t="str">
        <f aca="false">Vocabulary!B179</f>
        <v>while</v>
      </c>
      <c r="V201" s="24" t="n">
        <v>0.465520142003701</v>
      </c>
      <c r="W201" s="25" t="n">
        <f aca="false">EXP(V201-$V$22)</f>
        <v>1.52646718439178E-007</v>
      </c>
      <c r="X201" s="26" t="n">
        <f aca="false">W201/$X$22</f>
        <v>4.2319505753001E-008</v>
      </c>
      <c r="Y201" s="4" t="n">
        <f aca="false">IF(T201=$C$13,1,0)</f>
        <v>0</v>
      </c>
    </row>
    <row r="202" customFormat="false" ht="15" hidden="false" customHeight="false" outlineLevel="0" collapsed="false">
      <c r="T202" s="4" t="n">
        <v>179</v>
      </c>
      <c r="U202" s="4" t="str">
        <f aca="false">Vocabulary!B180</f>
        <v>yet</v>
      </c>
      <c r="V202" s="24" t="n">
        <v>11.0890095322476</v>
      </c>
      <c r="W202" s="25" t="n">
        <f aca="false">EXP(V202-$V$22)</f>
        <v>0.00627206128335041</v>
      </c>
      <c r="X202" s="26" t="n">
        <f aca="false">W202/$X$22</f>
        <v>0.00173885515704475</v>
      </c>
      <c r="Y202" s="4" t="n">
        <f aca="false">IF(T202=$C$13,1,0)</f>
        <v>0</v>
      </c>
    </row>
    <row r="203" customFormat="false" ht="15" hidden="false" customHeight="false" outlineLevel="0" collapsed="false">
      <c r="T203" s="4" t="n">
        <v>180</v>
      </c>
      <c r="U203" s="4" t="str">
        <f aca="false">Vocabulary!B181</f>
        <v>took</v>
      </c>
      <c r="V203" s="24" t="n">
        <v>-3.48915793909299</v>
      </c>
      <c r="W203" s="25" t="n">
        <f aca="false">EXP(V203-$V$22)</f>
        <v>2.92544948968987E-009</v>
      </c>
      <c r="X203" s="26" t="n">
        <f aca="false">W203/$X$22</f>
        <v>8.1104643306416E-010</v>
      </c>
      <c r="Y203" s="4" t="n">
        <f aca="false">IF(T203=$C$13,1,0)</f>
        <v>0</v>
      </c>
    </row>
    <row r="204" customFormat="false" ht="15" hidden="false" customHeight="false" outlineLevel="0" collapsed="false">
      <c r="T204" s="4" t="n">
        <v>181</v>
      </c>
      <c r="U204" s="4" t="str">
        <f aca="false">Vocabulary!B182</f>
        <v>than</v>
      </c>
      <c r="V204" s="24" t="n">
        <v>0.765772519590239</v>
      </c>
      <c r="W204" s="25" t="n">
        <f aca="false">EXP(V204-$V$22)</f>
        <v>2.06103526680066E-007</v>
      </c>
      <c r="X204" s="26" t="n">
        <f aca="false">W204/$X$22</f>
        <v>5.71397765522632E-008</v>
      </c>
      <c r="Y204" s="4" t="n">
        <f aca="false">IF(T204=$C$13,1,0)</f>
        <v>0</v>
      </c>
    </row>
    <row r="205" customFormat="false" ht="15" hidden="false" customHeight="false" outlineLevel="0" collapsed="false">
      <c r="T205" s="4" t="n">
        <v>182</v>
      </c>
      <c r="U205" s="4" t="str">
        <f aca="false">Vocabulary!B183</f>
        <v>there's</v>
      </c>
      <c r="V205" s="24" t="n">
        <v>6.7430412002953</v>
      </c>
      <c r="W205" s="25" t="n">
        <f aca="false">EXP(V205-$V$22)</f>
        <v>8.1279351155921E-005</v>
      </c>
      <c r="X205" s="26" t="n">
        <f aca="false">W205/$X$22</f>
        <v>2.25337432996552E-005</v>
      </c>
      <c r="Y205" s="4" t="n">
        <f aca="false">IF(T205=$C$13,1,0)</f>
        <v>0</v>
      </c>
    </row>
    <row r="206" customFormat="false" ht="15" hidden="false" customHeight="false" outlineLevel="0" collapsed="false">
      <c r="T206" s="4" t="n">
        <v>183</v>
      </c>
      <c r="U206" s="4" t="str">
        <f aca="false">Vocabulary!B184</f>
        <v>same</v>
      </c>
      <c r="V206" s="24" t="n">
        <v>-4.28860442163297</v>
      </c>
      <c r="W206" s="25" t="n">
        <f aca="false">EXP(V206-$V$22)</f>
        <v>1.3152169829014E-009</v>
      </c>
      <c r="X206" s="26" t="n">
        <f aca="false">W206/$X$22</f>
        <v>3.6462842597247E-010</v>
      </c>
      <c r="Y206" s="4" t="n">
        <f aca="false">IF(T206=$C$13,1,0)</f>
        <v>0</v>
      </c>
    </row>
    <row r="207" customFormat="false" ht="15" hidden="false" customHeight="false" outlineLevel="0" collapsed="false">
      <c r="T207" s="4" t="n">
        <v>184</v>
      </c>
      <c r="U207" s="4" t="str">
        <f aca="false">Vocabulary!B185</f>
        <v>sure</v>
      </c>
      <c r="V207" s="24" t="n">
        <v>7.72955816182464</v>
      </c>
      <c r="W207" s="25" t="n">
        <f aca="false">EXP(V207-$V$22)</f>
        <v>0.000217981230945409</v>
      </c>
      <c r="X207" s="26" t="n">
        <f aca="false">W207/$X$22</f>
        <v>6.04327302372774E-005</v>
      </c>
      <c r="Y207" s="4" t="n">
        <f aca="false">IF(T207=$C$13,1,0)</f>
        <v>0</v>
      </c>
    </row>
    <row r="208" customFormat="false" ht="15" hidden="false" customHeight="false" outlineLevel="0" collapsed="false">
      <c r="T208" s="4" t="n">
        <v>185</v>
      </c>
      <c r="U208" s="4" t="str">
        <f aca="false">Vocabulary!B186</f>
        <v>won't</v>
      </c>
      <c r="V208" s="24" t="n">
        <v>1.70749412585478</v>
      </c>
      <c r="W208" s="25" t="n">
        <f aca="false">EXP(V208-$V$22)</f>
        <v>5.28530336878401E-007</v>
      </c>
      <c r="X208" s="26" t="n">
        <f aca="false">W208/$X$22</f>
        <v>1.4652881411973E-007</v>
      </c>
      <c r="Y208" s="4" t="n">
        <f aca="false">IF(T208=$C$13,1,0)</f>
        <v>0</v>
      </c>
    </row>
    <row r="209" customFormat="false" ht="15" hidden="false" customHeight="false" outlineLevel="0" collapsed="false">
      <c r="T209" s="4" t="n">
        <v>186</v>
      </c>
      <c r="U209" s="4" t="str">
        <f aca="false">Vocabulary!B187</f>
        <v>you're</v>
      </c>
      <c r="V209" s="24" t="n">
        <v>4.83592147600138</v>
      </c>
      <c r="W209" s="25" t="n">
        <f aca="false">EXP(V209-$V$22)</f>
        <v>1.20705943603734E-005</v>
      </c>
      <c r="X209" s="26" t="n">
        <f aca="false">W209/$X$22</f>
        <v>3.3464301931882E-006</v>
      </c>
      <c r="Y209" s="4" t="n">
        <f aca="false">IF(T209=$C$13,1,0)</f>
        <v>0</v>
      </c>
    </row>
    <row r="210" customFormat="false" ht="15" hidden="false" customHeight="false" outlineLevel="0" collapsed="false">
      <c r="T210" s="4" t="n">
        <v>187</v>
      </c>
      <c r="U210" s="4" t="str">
        <f aca="false">Vocabulary!B188</f>
        <v>felt</v>
      </c>
      <c r="V210" s="24" t="n">
        <v>-9.10739885285391</v>
      </c>
      <c r="W210" s="25" t="n">
        <f aca="false">EXP(V210-$V$22)</f>
        <v>1.06223737287643E-011</v>
      </c>
      <c r="X210" s="26" t="n">
        <f aca="false">W210/$X$22</f>
        <v>2.9449280713105E-012</v>
      </c>
      <c r="Y210" s="4" t="n">
        <f aca="false">IF(T210=$C$13,1,0)</f>
        <v>0</v>
      </c>
    </row>
    <row r="211" customFormat="false" ht="15" hidden="false" customHeight="false" outlineLevel="0" collapsed="false">
      <c r="T211" s="4" t="n">
        <v>188</v>
      </c>
      <c r="U211" s="4" t="str">
        <f aca="false">Vocabulary!B189</f>
        <v>half</v>
      </c>
      <c r="V211" s="24" t="n">
        <v>5.94829622769853</v>
      </c>
      <c r="W211" s="25" t="n">
        <f aca="false">EXP(V211-$V$22)</f>
        <v>3.67135915468075E-005</v>
      </c>
      <c r="X211" s="26" t="n">
        <f aca="false">W211/$X$22</f>
        <v>1.01784110694625E-005</v>
      </c>
      <c r="Y211" s="4" t="n">
        <f aca="false">IF(T211=$C$13,1,0)</f>
        <v>0</v>
      </c>
    </row>
    <row r="212" customFormat="false" ht="15" hidden="false" customHeight="false" outlineLevel="0" collapsed="false">
      <c r="T212" s="4" t="n">
        <v>189</v>
      </c>
      <c r="U212" s="4" t="str">
        <f aca="false">Vocabulary!B190</f>
        <v>added</v>
      </c>
      <c r="V212" s="24" t="n">
        <v>0.454434964547926</v>
      </c>
      <c r="W212" s="25" t="n">
        <f aca="false">EXP(V212-$V$22)</f>
        <v>1.50963946621059E-007</v>
      </c>
      <c r="X212" s="26" t="n">
        <f aca="false">W212/$X$22</f>
        <v>4.18529770757649E-008</v>
      </c>
      <c r="Y212" s="4" t="n">
        <f aca="false">IF(T212=$C$13,1,0)</f>
        <v>0</v>
      </c>
    </row>
    <row r="213" customFormat="false" ht="15" hidden="false" customHeight="false" outlineLevel="0" collapsed="false">
      <c r="T213" s="4" t="n">
        <v>190</v>
      </c>
      <c r="U213" s="4" t="str">
        <f aca="false">Vocabulary!B191</f>
        <v>getting</v>
      </c>
      <c r="V213" s="24" t="n">
        <v>7.55003759478205</v>
      </c>
      <c r="W213" s="25" t="n">
        <f aca="false">EXP(V213-$V$22)</f>
        <v>0.000182160541690688</v>
      </c>
      <c r="X213" s="26" t="n">
        <f aca="false">W213/$X$22</f>
        <v>5.05018658171842E-005</v>
      </c>
      <c r="Y213" s="4" t="n">
        <f aca="false">IF(T213=$C$13,1,0)</f>
        <v>0</v>
      </c>
    </row>
    <row r="214" customFormat="false" ht="15" hidden="false" customHeight="false" outlineLevel="0" collapsed="false">
      <c r="T214" s="4" t="n">
        <v>191</v>
      </c>
      <c r="U214" s="4" t="str">
        <f aca="false">Vocabulary!B192</f>
        <v>take</v>
      </c>
      <c r="V214" s="24" t="n">
        <v>10.6363961755325</v>
      </c>
      <c r="W214" s="25" t="n">
        <f aca="false">EXP(V214-$V$22)</f>
        <v>0.00398880503961437</v>
      </c>
      <c r="X214" s="26" t="n">
        <f aca="false">W214/$X$22</f>
        <v>0.00110584924161877</v>
      </c>
      <c r="Y214" s="4" t="n">
        <f aca="false">IF(T214=$C$13,1,0)</f>
        <v>0</v>
      </c>
    </row>
    <row r="215" customFormat="false" ht="15" hidden="false" customHeight="false" outlineLevel="0" collapsed="false">
      <c r="T215" s="4" t="n">
        <v>192</v>
      </c>
      <c r="U215" s="4" t="str">
        <f aca="false">Vocabulary!B193</f>
        <v>another</v>
      </c>
      <c r="V215" s="24" t="n">
        <v>5.77541454551642</v>
      </c>
      <c r="W215" s="25" t="n">
        <f aca="false">EXP(V215-$V$22)</f>
        <v>3.08848368363901E-005</v>
      </c>
      <c r="X215" s="26" t="n">
        <f aca="false">W215/$X$22</f>
        <v>8.56245744122493E-006</v>
      </c>
      <c r="Y215" s="4" t="n">
        <f aca="false">IF(T215=$C$13,1,0)</f>
        <v>0</v>
      </c>
    </row>
    <row r="216" customFormat="false" ht="15" hidden="false" customHeight="false" outlineLevel="0" collapsed="false">
      <c r="T216" s="4" t="n">
        <v>193</v>
      </c>
      <c r="U216" s="4" t="str">
        <f aca="false">Vocabulary!B194</f>
        <v>jury</v>
      </c>
      <c r="V216" s="24" t="n">
        <v>-0.0659439437971702</v>
      </c>
      <c r="W216" s="25" t="n">
        <f aca="false">EXP(V216-$V$22)</f>
        <v>8.97171672442991E-008</v>
      </c>
      <c r="X216" s="26" t="n">
        <f aca="false">W216/$X$22</f>
        <v>2.48730284814534E-008</v>
      </c>
      <c r="Y216" s="4" t="n">
        <f aca="false">IF(T216=$C$13,1,0)</f>
        <v>0</v>
      </c>
    </row>
    <row r="217" customFormat="false" ht="15" hidden="false" customHeight="false" outlineLevel="0" collapsed="false">
      <c r="T217" s="4" t="n">
        <v>194</v>
      </c>
      <c r="U217" s="4" t="str">
        <f aca="false">Vocabulary!B195</f>
        <v>words</v>
      </c>
      <c r="V217" s="24" t="n">
        <v>-3.3793410277709</v>
      </c>
      <c r="W217" s="25" t="n">
        <f aca="false">EXP(V217-$V$22)</f>
        <v>3.26501726915329E-009</v>
      </c>
      <c r="X217" s="26" t="n">
        <f aca="false">W217/$X$22</f>
        <v>9.05187602579454E-010</v>
      </c>
      <c r="Y217" s="4" t="n">
        <f aca="false">IF(T217=$C$13,1,0)</f>
        <v>0</v>
      </c>
    </row>
    <row r="218" customFormat="false" ht="15" hidden="false" customHeight="false" outlineLevel="0" collapsed="false">
      <c r="T218" s="4" t="n">
        <v>195</v>
      </c>
      <c r="U218" s="4" t="str">
        <f aca="false">Vocabulary!B196</f>
        <v>wish</v>
      </c>
      <c r="V218" s="24" t="n">
        <v>2.10869818345087</v>
      </c>
      <c r="W218" s="25" t="n">
        <f aca="false">EXP(V218-$V$22)</f>
        <v>7.89424550628205E-007</v>
      </c>
      <c r="X218" s="26" t="n">
        <f aca="false">W218/$X$22</f>
        <v>2.18858663674332E-007</v>
      </c>
      <c r="Y218" s="4" t="n">
        <f aca="false">IF(T218=$C$13,1,0)</f>
        <v>0</v>
      </c>
    </row>
    <row r="219" customFormat="false" ht="15" hidden="false" customHeight="false" outlineLevel="0" collapsed="false">
      <c r="T219" s="4" t="n">
        <v>196</v>
      </c>
      <c r="U219" s="4" t="str">
        <f aca="false">Vocabulary!B197</f>
        <v>hand</v>
      </c>
      <c r="V219" s="24" t="n">
        <v>-5.51466630662051</v>
      </c>
      <c r="W219" s="25" t="n">
        <f aca="false">EXP(V219-$V$22)</f>
        <v>3.85945069375567E-010</v>
      </c>
      <c r="X219" s="26" t="n">
        <f aca="false">W219/$X$22</f>
        <v>1.0699872719694E-010</v>
      </c>
      <c r="Y219" s="4" t="n">
        <f aca="false">IF(T219=$C$13,1,0)</f>
        <v>0</v>
      </c>
    </row>
    <row r="220" customFormat="false" ht="15" hidden="false" customHeight="false" outlineLevel="0" collapsed="false">
      <c r="T220" s="4" t="n">
        <v>197</v>
      </c>
      <c r="U220" s="4" t="str">
        <f aca="false">Vocabulary!B198</f>
        <v>ever</v>
      </c>
      <c r="V220" s="24" t="n">
        <v>3.46931785109363</v>
      </c>
      <c r="W220" s="25" t="n">
        <f aca="false">EXP(V220-$V$22)</f>
        <v>3.07765718023077E-006</v>
      </c>
      <c r="X220" s="26" t="n">
        <f aca="false">W220/$X$22</f>
        <v>8.53244223500534E-007</v>
      </c>
      <c r="Y220" s="4" t="n">
        <f aca="false">IF(T220=$C$13,1,0)</f>
        <v>0</v>
      </c>
    </row>
    <row r="221" customFormat="false" ht="15" hidden="false" customHeight="false" outlineLevel="0" collapsed="false">
      <c r="T221" s="4" t="n">
        <v>198</v>
      </c>
      <c r="U221" s="4" t="str">
        <f aca="false">Vocabulary!B199</f>
        <v>find</v>
      </c>
      <c r="V221" s="24" t="n">
        <v>-1.8709488352477</v>
      </c>
      <c r="W221" s="25" t="n">
        <f aca="false">EXP(V221-$V$22)</f>
        <v>1.47561101491885E-008</v>
      </c>
      <c r="X221" s="26" t="n">
        <f aca="false">W221/$X$22</f>
        <v>4.09095783214836E-009</v>
      </c>
      <c r="Y221" s="4" t="n">
        <f aca="false">IF(T221=$C$13,1,0)</f>
        <v>0</v>
      </c>
    </row>
    <row r="222" customFormat="false" ht="15" hidden="false" customHeight="false" outlineLevel="0" collapsed="false">
      <c r="T222" s="4" t="n">
        <v>199</v>
      </c>
      <c r="U222" s="4" t="str">
        <f aca="false">Vocabulary!B200</f>
        <v>minute</v>
      </c>
      <c r="V222" s="24" t="n">
        <v>-4.6628150785762</v>
      </c>
      <c r="W222" s="25" t="n">
        <f aca="false">EXP(V222-$V$22)</f>
        <v>9.046483277562E-010</v>
      </c>
      <c r="X222" s="26" t="n">
        <f aca="false">W222/$X$22</f>
        <v>2.50803099486057E-010</v>
      </c>
      <c r="Y222" s="4" t="n">
        <f aca="false">IF(T222=$C$13,1,0)</f>
        <v>0</v>
      </c>
    </row>
    <row r="223" customFormat="false" ht="15" hidden="false" customHeight="false" outlineLevel="0" collapsed="false">
      <c r="T223" s="4" t="n">
        <v>200</v>
      </c>
      <c r="U223" s="4" t="str">
        <f aca="false">Vocabulary!B201</f>
        <v>till</v>
      </c>
      <c r="V223" s="24" t="n">
        <v>7.98929451239077</v>
      </c>
      <c r="W223" s="25" t="n">
        <f aca="false">EXP(V223-$V$22)</f>
        <v>0.000282631891179558</v>
      </c>
      <c r="X223" s="26" t="n">
        <f aca="false">W223/$X$22</f>
        <v>7.83563647293252E-005</v>
      </c>
      <c r="Y223" s="4" t="n">
        <f aca="false">IF(T223=$C$13,1,0)</f>
        <v>0</v>
      </c>
    </row>
    <row r="224" customFormat="false" ht="15" hidden="false" customHeight="false" outlineLevel="0" collapsed="false">
      <c r="T224" s="4" t="n">
        <v>201</v>
      </c>
      <c r="U224" s="4" t="str">
        <f aca="false">Vocabulary!B202</f>
        <v>anything</v>
      </c>
      <c r="V224" s="24" t="n">
        <v>7.5305934436047</v>
      </c>
      <c r="W224" s="25" t="n">
        <f aca="false">EXP(V224-$V$22)</f>
        <v>0.000178652797647411</v>
      </c>
      <c r="X224" s="26" t="n">
        <f aca="false">W224/$X$22</f>
        <v>4.9529385073822E-005</v>
      </c>
      <c r="Y224" s="4" t="n">
        <f aca="false">IF(T224=$C$13,1,0)</f>
        <v>0</v>
      </c>
    </row>
    <row r="225" customFormat="false" ht="15" hidden="false" customHeight="false" outlineLevel="0" collapsed="false">
      <c r="T225" s="4" t="n">
        <v>202</v>
      </c>
      <c r="U225" s="4" t="str">
        <f aca="false">Vocabulary!B203</f>
        <v>sort</v>
      </c>
      <c r="V225" s="24" t="n">
        <v>-14.7878439780797</v>
      </c>
      <c r="W225" s="25" t="n">
        <f aca="false">EXP(V225-$V$22)</f>
        <v>3.62439568400971E-014</v>
      </c>
      <c r="X225" s="26" t="n">
        <f aca="false">W225/$X$22</f>
        <v>1.00482103754963E-014</v>
      </c>
      <c r="Y225" s="4" t="n">
        <f aca="false">IF(T225=$C$13,1,0)</f>
        <v>0</v>
      </c>
    </row>
    <row r="226" customFormat="false" ht="15" hidden="false" customHeight="false" outlineLevel="0" collapsed="false">
      <c r="T226" s="4" t="n">
        <v>203</v>
      </c>
      <c r="U226" s="4" t="str">
        <f aca="false">Vocabulary!B204</f>
        <v>however</v>
      </c>
      <c r="V226" s="24" t="n">
        <v>0.622377801585678</v>
      </c>
      <c r="W226" s="25" t="n">
        <f aca="false">EXP(V226-$V$22)</f>
        <v>1.78570571431345E-007</v>
      </c>
      <c r="X226" s="26" t="n">
        <f aca="false">W226/$X$22</f>
        <v>4.95065888233725E-008</v>
      </c>
      <c r="Y226" s="4" t="n">
        <f aca="false">IF(T226=$C$13,1,0)</f>
        <v>0</v>
      </c>
    </row>
    <row r="227" customFormat="false" ht="15" hidden="false" customHeight="false" outlineLevel="0" collapsed="false">
      <c r="T227" s="4" t="n">
        <v>204</v>
      </c>
      <c r="U227" s="4" t="str">
        <f aca="false">Vocabulary!B205</f>
        <v>cried</v>
      </c>
      <c r="V227" s="24" t="n">
        <v>2.81014368550596</v>
      </c>
      <c r="W227" s="25" t="n">
        <f aca="false">EXP(V227-$V$22)</f>
        <v>1.59200541083671E-006</v>
      </c>
      <c r="X227" s="26" t="n">
        <f aca="false">W227/$X$22</f>
        <v>4.41364759305701E-007</v>
      </c>
      <c r="Y227" s="4" t="n">
        <f aca="false">IF(T227=$C$13,1,0)</f>
        <v>0</v>
      </c>
    </row>
    <row r="228" customFormat="false" ht="15" hidden="false" customHeight="false" outlineLevel="0" collapsed="false">
      <c r="T228" s="4" t="n">
        <v>205</v>
      </c>
      <c r="U228" s="4" t="str">
        <f aca="false">Vocabulary!B206</f>
        <v>feet</v>
      </c>
      <c r="V228" s="24" t="n">
        <v>-4.24720044611341</v>
      </c>
      <c r="W228" s="25" t="n">
        <f aca="false">EXP(V228-$V$22)</f>
        <v>1.37081524684568E-009</v>
      </c>
      <c r="X228" s="26" t="n">
        <f aca="false">W228/$X$22</f>
        <v>3.80042390156604E-010</v>
      </c>
      <c r="Y228" s="4" t="n">
        <f aca="false">IF(T228=$C$13,1,0)</f>
        <v>0</v>
      </c>
    </row>
    <row r="229" customFormat="false" ht="15" hidden="false" customHeight="false" outlineLevel="0" collapsed="false">
      <c r="T229" s="4" t="n">
        <v>206</v>
      </c>
      <c r="U229" s="4" t="str">
        <f aca="false">Vocabulary!B207</f>
        <v>tried</v>
      </c>
      <c r="V229" s="24" t="n">
        <v>-8.99118745115612</v>
      </c>
      <c r="W229" s="25" t="n">
        <f aca="false">EXP(V229-$V$22)</f>
        <v>1.19314039021083E-011</v>
      </c>
      <c r="X229" s="26" t="n">
        <f aca="false">W229/$X$22</f>
        <v>3.3078412771634E-012</v>
      </c>
      <c r="Y229" s="4" t="n">
        <f aca="false">IF(T229=$C$13,1,0)</f>
        <v>0</v>
      </c>
    </row>
    <row r="230" customFormat="false" ht="15" hidden="false" customHeight="false" outlineLevel="0" collapsed="false">
      <c r="T230" s="4" t="n">
        <v>207</v>
      </c>
      <c r="U230" s="4" t="str">
        <f aca="false">Vocabulary!B208</f>
        <v>even</v>
      </c>
      <c r="V230" s="24" t="n">
        <v>7.29137937745446</v>
      </c>
      <c r="W230" s="25" t="n">
        <f aca="false">EXP(V230-$V$22)</f>
        <v>0.000140643761353857</v>
      </c>
      <c r="X230" s="26" t="n">
        <f aca="false">W230/$X$22</f>
        <v>3.89918271981052E-005</v>
      </c>
      <c r="Y230" s="4" t="n">
        <f aca="false">IF(T230=$C$13,1,0)</f>
        <v>0</v>
      </c>
    </row>
    <row r="231" customFormat="false" ht="15" hidden="false" customHeight="false" outlineLevel="0" collapsed="false">
      <c r="T231" s="4" t="n">
        <v>208</v>
      </c>
      <c r="U231" s="4" t="str">
        <f aca="false">Vocabulary!B209</f>
        <v>please</v>
      </c>
      <c r="V231" s="24" t="n">
        <v>5.57494891598212</v>
      </c>
      <c r="W231" s="25" t="n">
        <f aca="false">EXP(V231-$V$22)</f>
        <v>2.52745943838071E-005</v>
      </c>
      <c r="X231" s="26" t="n">
        <f aca="false">W231/$X$22</f>
        <v>7.00708376417852E-006</v>
      </c>
      <c r="Y231" s="4" t="n">
        <f aca="false">IF(T231=$C$13,1,0)</f>
        <v>0</v>
      </c>
    </row>
    <row r="232" customFormat="false" ht="15" hidden="false" customHeight="false" outlineLevel="0" collapsed="false">
      <c r="T232" s="4" t="n">
        <v>209</v>
      </c>
      <c r="U232" s="4" t="str">
        <f aca="false">Vocabulary!B210</f>
        <v>tea</v>
      </c>
      <c r="V232" s="24" t="n">
        <v>-6.33321522132399</v>
      </c>
      <c r="W232" s="25" t="n">
        <f aca="false">EXP(V232-$V$22)</f>
        <v>1.70229263499972E-010</v>
      </c>
      <c r="X232" s="26" t="n">
        <f aca="false">W232/$X$22</f>
        <v>4.71940593920243E-011</v>
      </c>
      <c r="Y232" s="4" t="n">
        <f aca="false">IF(T232=$C$13,1,0)</f>
        <v>0</v>
      </c>
    </row>
    <row r="233" customFormat="false" ht="15" hidden="false" customHeight="false" outlineLevel="0" collapsed="false">
      <c r="T233" s="4" t="n">
        <v>210</v>
      </c>
      <c r="U233" s="4" t="str">
        <f aca="false">Vocabulary!B211</f>
        <v>curious</v>
      </c>
      <c r="V233" s="24" t="n">
        <v>2.9228722915468</v>
      </c>
      <c r="W233" s="25" t="n">
        <f aca="false">EXP(V233-$V$22)</f>
        <v>1.78197641213469E-006</v>
      </c>
      <c r="X233" s="26" t="n">
        <f aca="false">W233/$X$22</f>
        <v>4.9403198310545E-007</v>
      </c>
      <c r="Y233" s="4" t="n">
        <f aca="false">IF(T233=$C$13,1,0)</f>
        <v>0</v>
      </c>
    </row>
    <row r="234" customFormat="false" ht="15" hidden="false" customHeight="false" outlineLevel="0" collapsed="false">
      <c r="T234" s="4" t="n">
        <v>211</v>
      </c>
      <c r="U234" s="4" t="str">
        <f aca="false">Vocabulary!B212</f>
        <v>being</v>
      </c>
      <c r="V234" s="24" t="n">
        <v>5.18013998392127</v>
      </c>
      <c r="W234" s="25" t="n">
        <f aca="false">EXP(V234-$V$22)</f>
        <v>1.70302433591428E-005</v>
      </c>
      <c r="X234" s="26" t="n">
        <f aca="false">W234/$X$22</f>
        <v>4.72143449385332E-006</v>
      </c>
      <c r="Y234" s="4" t="n">
        <f aca="false">IF(T234=$C$13,1,0)</f>
        <v>0</v>
      </c>
    </row>
    <row r="235" customFormat="false" ht="15" hidden="false" customHeight="false" outlineLevel="0" collapsed="false">
      <c r="T235" s="4" t="n">
        <v>212</v>
      </c>
      <c r="U235" s="4" t="str">
        <f aca="false">Vocabulary!B213</f>
        <v>old</v>
      </c>
      <c r="V235" s="24" t="n">
        <v>2.64705923146388</v>
      </c>
      <c r="W235" s="25" t="n">
        <f aca="false">EXP(V235-$V$22)</f>
        <v>1.3524395451457E-006</v>
      </c>
      <c r="X235" s="26" t="n">
        <f aca="false">W235/$X$22</f>
        <v>3.74947943176285E-007</v>
      </c>
      <c r="Y235" s="4" t="n">
        <f aca="false">IF(T235=$C$13,1,0)</f>
        <v>0</v>
      </c>
    </row>
    <row r="236" customFormat="false" ht="15" hidden="false" customHeight="false" outlineLevel="0" collapsed="false">
      <c r="T236" s="4" t="n">
        <v>213</v>
      </c>
      <c r="U236" s="4" t="str">
        <f aca="false">Vocabulary!B214</f>
        <v>use</v>
      </c>
      <c r="V236" s="24" t="n">
        <v>-1.20606407918737</v>
      </c>
      <c r="W236" s="25" t="n">
        <f aca="false">EXP(V236-$V$22)</f>
        <v>2.86898097996651E-008</v>
      </c>
      <c r="X236" s="26" t="n">
        <f aca="false">W236/$X$22</f>
        <v>7.95391203482179E-009</v>
      </c>
      <c r="Y236" s="4" t="n">
        <f aca="false">IF(T236=$C$13,1,0)</f>
        <v>0</v>
      </c>
    </row>
    <row r="237" customFormat="false" ht="15" hidden="false" customHeight="false" outlineLevel="0" collapsed="false">
      <c r="T237" s="4" t="n">
        <v>214</v>
      </c>
      <c r="U237" s="4" t="str">
        <f aca="false">Vocabulary!B215</f>
        <v>wonder</v>
      </c>
      <c r="V237" s="24" t="n">
        <v>3.96442177563918</v>
      </c>
      <c r="W237" s="25" t="n">
        <f aca="false">EXP(V237-$V$22)</f>
        <v>5.04941591557747E-006</v>
      </c>
      <c r="X237" s="26" t="n">
        <f aca="false">W237/$X$22</f>
        <v>1.39989112162748E-006</v>
      </c>
      <c r="Y237" s="4" t="n">
        <f aca="false">IF(T237=$C$13,1,0)</f>
        <v>0</v>
      </c>
    </row>
    <row r="238" customFormat="false" ht="15" hidden="false" customHeight="false" outlineLevel="0" collapsed="false">
      <c r="T238" s="4" t="n">
        <v>215</v>
      </c>
      <c r="U238" s="4" t="str">
        <f aca="false">Vocabulary!B216</f>
        <v>house</v>
      </c>
      <c r="V238" s="24" t="n">
        <v>-3.73119279814509</v>
      </c>
      <c r="W238" s="25" t="n">
        <f aca="false">EXP(V238-$V$22)</f>
        <v>2.29656213662236E-009</v>
      </c>
      <c r="X238" s="26" t="n">
        <f aca="false">W238/$X$22</f>
        <v>6.36694817593734E-010</v>
      </c>
      <c r="Y238" s="4" t="n">
        <f aca="false">IF(T238=$C$13,1,0)</f>
        <v>0</v>
      </c>
    </row>
    <row r="239" customFormat="false" ht="15" hidden="false" customHeight="false" outlineLevel="0" collapsed="false">
      <c r="T239" s="4" t="n">
        <v>216</v>
      </c>
      <c r="U239" s="4" t="str">
        <f aca="false">Vocabulary!B217</f>
        <v>end</v>
      </c>
      <c r="V239" s="24" t="n">
        <v>0.0367065711297634</v>
      </c>
      <c r="W239" s="25" t="n">
        <f aca="false">EXP(V239-$V$22)</f>
        <v>9.94159586713297E-008</v>
      </c>
      <c r="X239" s="26" t="n">
        <f aca="false">W239/$X$22</f>
        <v>2.75619042318805E-008</v>
      </c>
      <c r="Y239" s="4" t="n">
        <f aca="false">IF(T239=$C$13,1,0)</f>
        <v>0</v>
      </c>
    </row>
    <row r="240" customFormat="false" ht="15" hidden="false" customHeight="false" outlineLevel="0" collapsed="false">
      <c r="T240" s="4" t="n">
        <v>217</v>
      </c>
      <c r="U240" s="4" t="str">
        <f aca="false">Vocabulary!B218</f>
        <v>eat</v>
      </c>
      <c r="V240" s="24" t="n">
        <v>-2.42326325466535</v>
      </c>
      <c r="W240" s="25" t="n">
        <f aca="false">EXP(V240-$V$22)</f>
        <v>8.49385384587379E-009</v>
      </c>
      <c r="X240" s="26" t="n">
        <f aca="false">W240/$X$22</f>
        <v>2.35482099039575E-009</v>
      </c>
      <c r="Y240" s="4" t="n">
        <f aca="false">IF(T240=$C$13,1,0)</f>
        <v>0</v>
      </c>
    </row>
    <row r="241" customFormat="false" ht="15" hidden="false" customHeight="false" outlineLevel="0" collapsed="false">
      <c r="T241" s="4" t="n">
        <v>218</v>
      </c>
      <c r="U241" s="4" t="str">
        <f aca="false">Vocabulary!B219</f>
        <v>table</v>
      </c>
      <c r="V241" s="24" t="n">
        <v>-21.9574430015615</v>
      </c>
      <c r="W241" s="25" t="n">
        <f aca="false">EXP(V241-$V$22)</f>
        <v>2.78944826570642E-017</v>
      </c>
      <c r="X241" s="26" t="n">
        <f aca="false">W241/$X$22</f>
        <v>7.73341694700747E-018</v>
      </c>
      <c r="Y241" s="4" t="n">
        <f aca="false">IF(T241=$C$13,1,0)</f>
        <v>0</v>
      </c>
    </row>
    <row r="242" customFormat="false" ht="15" hidden="false" customHeight="false" outlineLevel="0" collapsed="false">
      <c r="T242" s="4" t="n">
        <v>219</v>
      </c>
      <c r="U242" s="4" t="str">
        <f aca="false">Vocabulary!B220</f>
        <v>enough</v>
      </c>
      <c r="V242" s="24" t="n">
        <v>8.85218596193128</v>
      </c>
      <c r="W242" s="25" t="n">
        <f aca="false">EXP(V242-$V$22)</f>
        <v>0.000669838583097207</v>
      </c>
      <c r="X242" s="26" t="n">
        <f aca="false">W242/$X$22</f>
        <v>0.000185704861924426</v>
      </c>
      <c r="Y242" s="4" t="n">
        <f aca="false">IF(T242=$C$13,1,0)</f>
        <v>0</v>
      </c>
    </row>
    <row r="243" customFormat="false" ht="15" hidden="false" customHeight="false" outlineLevel="0" collapsed="false">
      <c r="T243" s="4" t="n">
        <v>220</v>
      </c>
      <c r="U243" s="4" t="str">
        <f aca="false">Vocabulary!B221</f>
        <v>something</v>
      </c>
      <c r="V243" s="24" t="n">
        <v>5.75227409470481</v>
      </c>
      <c r="W243" s="25" t="n">
        <f aca="false">EXP(V243-$V$22)</f>
        <v>3.01783534857535E-005</v>
      </c>
      <c r="X243" s="26" t="n">
        <f aca="false">W243/$X$22</f>
        <v>8.36659324887694E-006</v>
      </c>
      <c r="Y243" s="4" t="n">
        <f aca="false">IF(T243=$C$13,1,0)</f>
        <v>0</v>
      </c>
    </row>
    <row r="244" customFormat="false" ht="15" hidden="false" customHeight="false" outlineLevel="0" collapsed="false">
      <c r="T244" s="4" t="n">
        <v>221</v>
      </c>
      <c r="U244" s="4" t="str">
        <f aca="false">Vocabulary!B222</f>
        <v>soup</v>
      </c>
      <c r="V244" s="24" t="n">
        <v>1.66177482103166</v>
      </c>
      <c r="W244" s="25" t="n">
        <f aca="false">EXP(V244-$V$22)</f>
        <v>5.0491035602233E-007</v>
      </c>
      <c r="X244" s="26" t="n">
        <f aca="false">W244/$X$22</f>
        <v>1.39980452478254E-007</v>
      </c>
      <c r="Y244" s="4" t="n">
        <f aca="false">IF(T244=$C$13,1,0)</f>
        <v>0</v>
      </c>
    </row>
    <row r="245" customFormat="false" ht="15" hidden="false" customHeight="false" outlineLevel="0" collapsed="false">
      <c r="T245" s="4" t="n">
        <v>222</v>
      </c>
      <c r="U245" s="4" t="str">
        <f aca="false">Vocabulary!B223</f>
        <v>court</v>
      </c>
      <c r="V245" s="24" t="n">
        <v>-5.78620120881318</v>
      </c>
      <c r="W245" s="25" t="n">
        <f aca="false">EXP(V245-$V$22)</f>
        <v>2.94170681977581E-010</v>
      </c>
      <c r="X245" s="26" t="n">
        <f aca="false">W245/$X$22</f>
        <v>8.15553586451637E-011</v>
      </c>
      <c r="Y245" s="4" t="n">
        <f aca="false">IF(T245=$C$13,1,0)</f>
        <v>0</v>
      </c>
    </row>
    <row r="246" customFormat="false" ht="15" hidden="false" customHeight="false" outlineLevel="0" collapsed="false">
      <c r="T246" s="4" t="n">
        <v>223</v>
      </c>
      <c r="U246" s="4" t="str">
        <f aca="false">Vocabulary!B224</f>
        <v>let</v>
      </c>
      <c r="V246" s="24" t="n">
        <v>6.07761535602008</v>
      </c>
      <c r="W246" s="25" t="n">
        <f aca="false">EXP(V246-$V$22)</f>
        <v>4.17820222247064E-005</v>
      </c>
      <c r="X246" s="26" t="n">
        <f aca="false">W246/$X$22</f>
        <v>1.15835738101046E-005</v>
      </c>
      <c r="Y246" s="4" t="n">
        <f aca="false">IF(T246=$C$13,1,0)</f>
        <v>0</v>
      </c>
    </row>
    <row r="247" customFormat="false" ht="15" hidden="false" customHeight="false" outlineLevel="0" collapsed="false">
      <c r="T247" s="4" t="n">
        <v>224</v>
      </c>
      <c r="U247" s="4" t="str">
        <f aca="false">Vocabulary!B225</f>
        <v>spoke</v>
      </c>
      <c r="V247" s="24" t="n">
        <v>-4.61997212896581</v>
      </c>
      <c r="W247" s="25" t="n">
        <f aca="false">EXP(V247-$V$22)</f>
        <v>9.44248364638908E-010</v>
      </c>
      <c r="X247" s="26" t="n">
        <f aca="false">W247/$X$22</f>
        <v>2.61781743546096E-010</v>
      </c>
      <c r="Y247" s="4" t="n">
        <f aca="false">IF(T247=$C$13,1,0)</f>
        <v>0</v>
      </c>
    </row>
    <row r="248" customFormat="false" ht="15" hidden="false" customHeight="false" outlineLevel="0" collapsed="false">
      <c r="T248" s="4" t="n">
        <v>225</v>
      </c>
      <c r="U248" s="4" t="str">
        <f aca="false">Vocabulary!B226</f>
        <v>perhaps</v>
      </c>
      <c r="V248" s="24" t="n">
        <v>5.43230399061415</v>
      </c>
      <c r="W248" s="25" t="n">
        <f aca="false">EXP(V248-$V$22)</f>
        <v>2.19146374723712E-005</v>
      </c>
      <c r="X248" s="26" t="n">
        <f aca="false">W248/$X$22</f>
        <v>6.07557526339142E-006</v>
      </c>
      <c r="Y248" s="4" t="n">
        <f aca="false">IF(T248=$C$13,1,0)</f>
        <v>0</v>
      </c>
    </row>
    <row r="249" customFormat="false" ht="15" hidden="false" customHeight="false" outlineLevel="0" collapsed="false">
      <c r="T249" s="4" t="n">
        <v>226</v>
      </c>
      <c r="U249" s="4" t="str">
        <f aca="false">Vocabulary!B227</f>
        <v>talking</v>
      </c>
      <c r="V249" s="24" t="n">
        <v>6.77223357850135</v>
      </c>
      <c r="W249" s="25" t="n">
        <f aca="false">EXP(V249-$V$22)</f>
        <v>8.368706112107E-005</v>
      </c>
      <c r="X249" s="26" t="n">
        <f aca="false">W249/$X$22</f>
        <v>2.32012525442924E-005</v>
      </c>
      <c r="Y249" s="4" t="n">
        <f aca="false">IF(T249=$C$13,1,0)</f>
        <v>0</v>
      </c>
    </row>
    <row r="250" customFormat="false" ht="15" hidden="false" customHeight="false" outlineLevel="0" collapsed="false">
      <c r="T250" s="4" t="n">
        <v>227</v>
      </c>
      <c r="U250" s="4" t="str">
        <f aca="false">Vocabulary!B228</f>
        <v>question</v>
      </c>
      <c r="V250" s="24" t="n">
        <v>-8.95723149597238</v>
      </c>
      <c r="W250" s="25" t="n">
        <f aca="false">EXP(V250-$V$22)</f>
        <v>1.23435031344765E-011</v>
      </c>
      <c r="X250" s="26" t="n">
        <f aca="false">W250/$X$22</f>
        <v>3.42209093816716E-012</v>
      </c>
      <c r="Y250" s="4" t="n">
        <f aca="false">IF(T250=$C$13,1,0)</f>
        <v>0</v>
      </c>
    </row>
    <row r="251" customFormat="false" ht="15" hidden="false" customHeight="false" outlineLevel="0" collapsed="false">
      <c r="T251" s="4" t="n">
        <v>228</v>
      </c>
      <c r="U251" s="4" t="str">
        <f aca="false">Vocabulary!B229</f>
        <v>side</v>
      </c>
      <c r="V251" s="24" t="n">
        <v>-8.72388627914963</v>
      </c>
      <c r="W251" s="25" t="n">
        <f aca="false">EXP(V251-$V$22)</f>
        <v>1.55875899165306E-011</v>
      </c>
      <c r="X251" s="26" t="n">
        <f aca="false">W251/$X$22</f>
        <v>4.32147580958891E-012</v>
      </c>
      <c r="Y251" s="4" t="n">
        <f aca="false">IF(T251=$C$13,1,0)</f>
        <v>0</v>
      </c>
    </row>
    <row r="252" customFormat="false" ht="15" hidden="false" customHeight="false" outlineLevel="0" collapsed="false">
      <c r="T252" s="4" t="n">
        <v>229</v>
      </c>
      <c r="U252" s="4" t="str">
        <f aca="false">Vocabulary!B230</f>
        <v>sat</v>
      </c>
      <c r="V252" s="24" t="n">
        <v>3.10419217920121</v>
      </c>
      <c r="W252" s="25" t="n">
        <f aca="false">EXP(V252-$V$22)</f>
        <v>2.1362308260263E-006</v>
      </c>
      <c r="X252" s="26" t="n">
        <f aca="false">W252/$X$22</f>
        <v>5.92244849127102E-007</v>
      </c>
      <c r="Y252" s="4" t="n">
        <f aca="false">IF(T252=$C$13,1,0)</f>
        <v>0</v>
      </c>
    </row>
    <row r="253" customFormat="false" ht="15" hidden="false" customHeight="false" outlineLevel="0" collapsed="false">
      <c r="T253" s="4" t="n">
        <v>230</v>
      </c>
      <c r="U253" s="4" t="str">
        <f aca="false">Vocabulary!B231</f>
        <v>asked</v>
      </c>
      <c r="V253" s="24" t="n">
        <v>2.43934495658326</v>
      </c>
      <c r="W253" s="25" t="n">
        <f aca="false">EXP(V253-$V$22)</f>
        <v>1.0987748180138E-006</v>
      </c>
      <c r="X253" s="26" t="n">
        <f aca="false">W253/$X$22</f>
        <v>3.04622383682066E-007</v>
      </c>
      <c r="Y253" s="4" t="n">
        <f aca="false">IF(T253=$C$13,1,0)</f>
        <v>0</v>
      </c>
    </row>
    <row r="254" customFormat="false" ht="15" hidden="false" customHeight="false" outlineLevel="0" collapsed="false">
      <c r="T254" s="4" t="n">
        <v>231</v>
      </c>
      <c r="U254" s="4" t="str">
        <f aca="false">Vocabulary!B232</f>
        <v>ran</v>
      </c>
      <c r="V254" s="24" t="n">
        <v>-2.17431910646377</v>
      </c>
      <c r="W254" s="25" t="n">
        <f aca="false">EXP(V254-$V$22)</f>
        <v>1.08948148388587E-008</v>
      </c>
      <c r="X254" s="26" t="n">
        <f aca="false">W254/$X$22</f>
        <v>3.02045916194834E-009</v>
      </c>
      <c r="Y254" s="4" t="n">
        <f aca="false">IF(T254=$C$13,1,0)</f>
        <v>0</v>
      </c>
    </row>
    <row r="255" customFormat="false" ht="15" hidden="false" customHeight="false" outlineLevel="0" collapsed="false">
      <c r="T255" s="4" t="n">
        <v>232</v>
      </c>
      <c r="U255" s="4" t="str">
        <f aca="false">Vocabulary!B233</f>
        <v>under</v>
      </c>
      <c r="V255" s="24" t="n">
        <v>6.7949152031539</v>
      </c>
      <c r="W255" s="25" t="n">
        <f aca="false">EXP(V255-$V$22)</f>
        <v>8.56069099693869E-005</v>
      </c>
      <c r="X255" s="26" t="n">
        <f aca="false">W255/$X$22</f>
        <v>2.37335080373158E-005</v>
      </c>
      <c r="Y255" s="4" t="n">
        <f aca="false">IF(T255=$C$13,1,0)</f>
        <v>0</v>
      </c>
    </row>
    <row r="256" customFormat="false" ht="15" hidden="false" customHeight="false" outlineLevel="0" collapsed="false">
      <c r="T256" s="4" t="n">
        <v>233</v>
      </c>
      <c r="U256" s="4" t="str">
        <f aca="false">Vocabulary!B234</f>
        <v>bit</v>
      </c>
      <c r="V256" s="24" t="n">
        <v>-2.77681592632071</v>
      </c>
      <c r="W256" s="25" t="n">
        <f aca="false">EXP(V256-$V$22)</f>
        <v>5.9642907904742E-009</v>
      </c>
      <c r="X256" s="26" t="n">
        <f aca="false">W256/$X$22</f>
        <v>1.65352941092288E-009</v>
      </c>
      <c r="Y256" s="4" t="n">
        <f aca="false">IF(T256=$C$13,1,0)</f>
        <v>0</v>
      </c>
    </row>
    <row r="257" customFormat="false" ht="15" hidden="false" customHeight="false" outlineLevel="0" collapsed="false">
      <c r="T257" s="4" t="n">
        <v>234</v>
      </c>
      <c r="U257" s="4" t="str">
        <f aca="false">Vocabulary!B235</f>
        <v>turned</v>
      </c>
      <c r="V257" s="24" t="n">
        <v>3.49046220120916</v>
      </c>
      <c r="W257" s="25" t="n">
        <f aca="false">EXP(V257-$V$22)</f>
        <v>3.14342510086056E-006</v>
      </c>
      <c r="X257" s="26" t="n">
        <f aca="false">W257/$X$22</f>
        <v>8.71477605285052E-007</v>
      </c>
      <c r="Y257" s="4" t="n">
        <f aca="false">IF(T257=$C$13,1,0)</f>
        <v>0</v>
      </c>
    </row>
    <row r="258" customFormat="false" ht="15" hidden="false" customHeight="false" outlineLevel="0" collapsed="false">
      <c r="T258" s="4" t="n">
        <v>235</v>
      </c>
      <c r="U258" s="4" t="str">
        <f aca="false">Vocabulary!B236</f>
        <v>high</v>
      </c>
      <c r="V258" s="24" t="n">
        <v>-0.211716945582718</v>
      </c>
      <c r="W258" s="25" t="n">
        <f aca="false">EXP(V258-$V$22)</f>
        <v>7.75473823015968E-008</v>
      </c>
      <c r="X258" s="26" t="n">
        <f aca="false">W258/$X$22</f>
        <v>2.14990988669711E-008</v>
      </c>
      <c r="Y258" s="4" t="n">
        <f aca="false">IF(T258=$C$13,1,0)</f>
        <v>0</v>
      </c>
    </row>
    <row r="259" customFormat="false" ht="15" hidden="false" customHeight="false" outlineLevel="0" collapsed="false">
      <c r="T259" s="4" t="n">
        <v>236</v>
      </c>
      <c r="U259" s="4" t="str">
        <f aca="false">Vocabulary!B237</f>
        <v>garden</v>
      </c>
      <c r="V259" s="24" t="n">
        <v>-14.2746791640075</v>
      </c>
      <c r="W259" s="25" t="n">
        <f aca="false">EXP(V259-$V$22)</f>
        <v>6.05480626500064E-014</v>
      </c>
      <c r="X259" s="26" t="n">
        <f aca="false">W259/$X$22</f>
        <v>1.67862376070075E-014</v>
      </c>
      <c r="Y259" s="4" t="n">
        <f aca="false">IF(T259=$C$13,1,0)</f>
        <v>0</v>
      </c>
    </row>
    <row r="260" customFormat="false" ht="15" hidden="false" customHeight="false" outlineLevel="0" collapsed="false">
      <c r="T260" s="4" t="n">
        <v>237</v>
      </c>
      <c r="U260" s="4" t="str">
        <f aca="false">Vocabulary!B238</f>
        <v>indeed</v>
      </c>
      <c r="V260" s="24" t="n">
        <v>8.48352435287075</v>
      </c>
      <c r="W260" s="25" t="n">
        <f aca="false">EXP(V260-$V$22)</f>
        <v>0.000463300167309419</v>
      </c>
      <c r="X260" s="26" t="n">
        <f aca="false">W260/$X$22</f>
        <v>0.000128444517486496</v>
      </c>
      <c r="Y260" s="4" t="n">
        <f aca="false">IF(T260=$C$13,1,0)</f>
        <v>0</v>
      </c>
    </row>
    <row r="261" customFormat="false" ht="15" hidden="false" customHeight="false" outlineLevel="0" collapsed="false">
      <c r="T261" s="4" t="n">
        <v>238</v>
      </c>
      <c r="U261" s="4" t="str">
        <f aca="false">Vocabulary!B239</f>
        <v>hastily</v>
      </c>
      <c r="V261" s="24" t="n">
        <v>-6.97429484631943</v>
      </c>
      <c r="W261" s="25" t="n">
        <f aca="false">EXP(V261-$V$22)</f>
        <v>8.9663745498739E-011</v>
      </c>
      <c r="X261" s="26" t="n">
        <f aca="false">W261/$X$22</f>
        <v>2.48582179313696E-011</v>
      </c>
      <c r="Y261" s="4" t="n">
        <f aca="false">IF(T261=$C$13,1,0)</f>
        <v>0</v>
      </c>
    </row>
    <row r="262" customFormat="false" ht="15" hidden="false" customHeight="false" outlineLevel="0" collapsed="false">
      <c r="T262" s="4" t="n">
        <v>239</v>
      </c>
      <c r="U262" s="4" t="str">
        <f aca="false">Vocabulary!B240</f>
        <v>doesn't</v>
      </c>
      <c r="V262" s="24" t="n">
        <v>-5.87213681564318</v>
      </c>
      <c r="W262" s="25" t="n">
        <f aca="false">EXP(V262-$V$22)</f>
        <v>2.69946702941008E-010</v>
      </c>
      <c r="X262" s="26" t="n">
        <f aca="false">W262/$X$22</f>
        <v>7.48395456183195E-011</v>
      </c>
      <c r="Y262" s="4" t="n">
        <f aca="false">IF(T262=$C$13,1,0)</f>
        <v>0</v>
      </c>
    </row>
    <row r="263" customFormat="false" ht="15" hidden="false" customHeight="false" outlineLevel="0" collapsed="false">
      <c r="T263" s="4" t="n">
        <v>240</v>
      </c>
      <c r="U263" s="4" t="str">
        <f aca="false">Vocabulary!B241</f>
        <v>seen</v>
      </c>
      <c r="V263" s="24" t="n">
        <v>3.11641409154673</v>
      </c>
      <c r="W263" s="25" t="n">
        <f aca="false">EXP(V263-$V$22)</f>
        <v>2.16249985381514E-006</v>
      </c>
      <c r="X263" s="26" t="n">
        <f aca="false">W263/$X$22</f>
        <v>5.99527627846505E-007</v>
      </c>
      <c r="Y263" s="4" t="n">
        <f aca="false">IF(T263=$C$13,1,0)</f>
        <v>0</v>
      </c>
    </row>
    <row r="264" customFormat="false" ht="15" hidden="false" customHeight="false" outlineLevel="0" collapsed="false">
      <c r="T264" s="4" t="n">
        <v>241</v>
      </c>
      <c r="U264" s="4" t="str">
        <f aca="false">Vocabulary!B242</f>
        <v>near</v>
      </c>
      <c r="V264" s="24" t="n">
        <v>-0.210416310401399</v>
      </c>
      <c r="W264" s="25" t="n">
        <f aca="false">EXP(V264-$V$22)</f>
        <v>7.7648308775271E-008</v>
      </c>
      <c r="X264" s="26" t="n">
        <f aca="false">W264/$X$22</f>
        <v>2.1527079543706E-008</v>
      </c>
      <c r="Y264" s="4" t="n">
        <f aca="false">IF(T264=$C$13,1,0)</f>
        <v>0</v>
      </c>
    </row>
    <row r="265" customFormat="false" ht="15" hidden="false" customHeight="false" outlineLevel="0" collapsed="false">
      <c r="T265" s="4" t="n">
        <v>242</v>
      </c>
      <c r="U265" s="4" t="str">
        <f aca="false">Vocabulary!B243</f>
        <v>idea</v>
      </c>
      <c r="V265" s="24" t="n">
        <v>-16.551027755713</v>
      </c>
      <c r="W265" s="25" t="n">
        <f aca="false">EXP(V265-$V$22)</f>
        <v>6.21576546756688E-015</v>
      </c>
      <c r="X265" s="26" t="n">
        <f aca="false">W265/$X$22</f>
        <v>1.72324780482466E-015</v>
      </c>
      <c r="Y265" s="4" t="n">
        <f aca="false">IF(T265=$C$13,1,0)</f>
        <v>0</v>
      </c>
    </row>
    <row r="266" customFormat="false" ht="15" hidden="false" customHeight="false" outlineLevel="0" collapsed="false">
      <c r="T266" s="4" t="n">
        <v>243</v>
      </c>
      <c r="U266" s="4" t="str">
        <f aca="false">Vocabulary!B244</f>
        <v>air</v>
      </c>
      <c r="V266" s="24" t="n">
        <v>-10.6060241044783</v>
      </c>
      <c r="W266" s="25" t="n">
        <f aca="false">EXP(V266-$V$22)</f>
        <v>2.37343258205546E-012</v>
      </c>
      <c r="X266" s="26" t="n">
        <f aca="false">W266/$X$22</f>
        <v>6.58006243682713E-013</v>
      </c>
      <c r="Y266" s="4" t="n">
        <f aca="false">IF(T266=$C$13,1,0)</f>
        <v>0</v>
      </c>
    </row>
    <row r="267" customFormat="false" ht="15" hidden="false" customHeight="false" outlineLevel="0" collapsed="false">
      <c r="T267" s="4" t="n">
        <v>244</v>
      </c>
      <c r="U267" s="4" t="str">
        <f aca="false">Vocabulary!B245</f>
        <v>saying</v>
      </c>
      <c r="V267" s="24" t="n">
        <v>4.23077686712068</v>
      </c>
      <c r="W267" s="25" t="n">
        <f aca="false">EXP(V267-$V$22)</f>
        <v>6.59048978227814E-006</v>
      </c>
      <c r="X267" s="26" t="n">
        <f aca="false">W267/$X$22</f>
        <v>1.82713570987996E-006</v>
      </c>
      <c r="Y267" s="4" t="n">
        <f aca="false">IF(T267=$C$13,1,0)</f>
        <v>0</v>
      </c>
    </row>
    <row r="268" customFormat="false" ht="15" hidden="false" customHeight="false" outlineLevel="0" collapsed="false">
      <c r="T268" s="4" t="n">
        <v>245</v>
      </c>
      <c r="U268" s="4" t="str">
        <f aca="false">Vocabulary!B246</f>
        <v>low</v>
      </c>
      <c r="V268" s="24" t="n">
        <v>-2.07997929340477</v>
      </c>
      <c r="W268" s="25" t="n">
        <f aca="false">EXP(V268-$V$22)</f>
        <v>1.19726728005786E-008</v>
      </c>
      <c r="X268" s="26" t="n">
        <f aca="false">W268/$X$22</f>
        <v>3.31928259345301E-009</v>
      </c>
      <c r="Y268" s="4" t="n">
        <f aca="false">IF(T268=$C$13,1,0)</f>
        <v>0</v>
      </c>
    </row>
    <row r="269" customFormat="false" ht="15" hidden="false" customHeight="false" outlineLevel="0" collapsed="false">
      <c r="T269" s="4" t="n">
        <v>246</v>
      </c>
      <c r="U269" s="4" t="str">
        <f aca="false">Vocabulary!B247</f>
        <v>knew</v>
      </c>
      <c r="V269" s="24" t="n">
        <v>-7.48606153676276</v>
      </c>
      <c r="W269" s="25" t="n">
        <f aca="false">EXP(V269-$V$22)</f>
        <v>5.37476433759785E-011</v>
      </c>
      <c r="X269" s="26" t="n">
        <f aca="false">W269/$X$22</f>
        <v>1.49009014167984E-011</v>
      </c>
      <c r="Y269" s="4" t="n">
        <f aca="false">IF(T269=$C$13,1,0)</f>
        <v>0</v>
      </c>
    </row>
    <row r="270" customFormat="false" ht="15" hidden="false" customHeight="false" outlineLevel="0" collapsed="false">
      <c r="T270" s="4" t="n">
        <v>247</v>
      </c>
      <c r="U270" s="4" t="str">
        <f aca="false">Vocabulary!B248</f>
        <v>because</v>
      </c>
      <c r="V270" s="24" t="n">
        <v>-1.15018172370791</v>
      </c>
      <c r="W270" s="25" t="n">
        <f aca="false">EXP(V270-$V$22)</f>
        <v>3.03387069983755E-008</v>
      </c>
      <c r="X270" s="26" t="n">
        <f aca="false">W270/$X$22</f>
        <v>8.41104937259389E-009</v>
      </c>
      <c r="Y270" s="4" t="n">
        <f aca="false">IF(T270=$C$13,1,0)</f>
        <v>0</v>
      </c>
    </row>
    <row r="271" customFormat="false" ht="15" hidden="false" customHeight="false" outlineLevel="0" collapsed="false">
      <c r="T271" s="4" t="n">
        <v>248</v>
      </c>
      <c r="U271" s="4" t="str">
        <f aca="false">Vocabulary!B249</f>
        <v>face</v>
      </c>
      <c r="V271" s="24" t="n">
        <v>-13.3485479445047</v>
      </c>
      <c r="W271" s="25" t="n">
        <f aca="false">EXP(V271-$V$22)</f>
        <v>1.52867065857583E-013</v>
      </c>
      <c r="X271" s="26" t="n">
        <f aca="false">W271/$X$22</f>
        <v>4.2380594480857E-014</v>
      </c>
      <c r="Y271" s="4" t="n">
        <f aca="false">IF(T271=$C$13,1,0)</f>
        <v>0</v>
      </c>
    </row>
    <row r="272" customFormat="false" ht="15" hidden="false" customHeight="false" outlineLevel="0" collapsed="false">
      <c r="T272" s="4" t="n">
        <v>249</v>
      </c>
      <c r="U272" s="4" t="str">
        <f aca="false">Vocabulary!B250</f>
        <v>gave</v>
      </c>
      <c r="V272" s="24" t="n">
        <v>-7.16737064933323</v>
      </c>
      <c r="W272" s="25" t="n">
        <f aca="false">EXP(V272-$V$22)</f>
        <v>7.39205382855406E-011</v>
      </c>
      <c r="X272" s="26" t="n">
        <f aca="false">W272/$X$22</f>
        <v>2.0493599058183E-011</v>
      </c>
      <c r="Y272" s="4" t="n">
        <f aca="false">IF(T272=$C$13,1,0)</f>
        <v>0</v>
      </c>
    </row>
    <row r="273" customFormat="false" ht="15" hidden="false" customHeight="false" outlineLevel="0" collapsed="false">
      <c r="T273" s="4" t="n">
        <v>250</v>
      </c>
      <c r="U273" s="4" t="str">
        <f aca="false">Vocabulary!B251</f>
        <v>speak</v>
      </c>
      <c r="V273" s="24" t="n">
        <v>-0.806897179045855</v>
      </c>
      <c r="W273" s="25" t="n">
        <f aca="false">EXP(V273-$V$22)</f>
        <v>4.2764524865561E-008</v>
      </c>
      <c r="X273" s="26" t="n">
        <f aca="false">W273/$X$22</f>
        <v>1.18559611014079E-008</v>
      </c>
      <c r="Y273" s="4" t="n">
        <f aca="false">IF(T273=$C$13,1,0)</f>
        <v>0</v>
      </c>
    </row>
    <row r="274" customFormat="false" ht="15" hidden="false" customHeight="false" outlineLevel="0" collapsed="false">
      <c r="T274" s="4" t="n">
        <v>251</v>
      </c>
      <c r="U274" s="4" t="str">
        <f aca="false">Vocabulary!B252</f>
        <v>am</v>
      </c>
      <c r="V274" s="24" t="n">
        <v>-0.187674845454593</v>
      </c>
      <c r="W274" s="25" t="n">
        <f aca="false">EXP(V274-$V$22)</f>
        <v>7.94343769963425E-008</v>
      </c>
      <c r="X274" s="26" t="n">
        <f aca="false">W274/$X$22</f>
        <v>2.2022245932671E-008</v>
      </c>
      <c r="Y274" s="4" t="n">
        <f aca="false">IF(T274=$C$13,1,0)</f>
        <v>0</v>
      </c>
    </row>
    <row r="275" customFormat="false" ht="15" hidden="false" customHeight="false" outlineLevel="0" collapsed="false">
      <c r="T275" s="4" t="n">
        <v>252</v>
      </c>
      <c r="U275" s="4" t="str">
        <f aca="false">Vocabulary!B253</f>
        <v>done</v>
      </c>
      <c r="V275" s="24" t="n">
        <v>10.7778963827073</v>
      </c>
      <c r="W275" s="25" t="n">
        <f aca="false">EXP(V275-$V$22)</f>
        <v>0.00459510636902409</v>
      </c>
      <c r="X275" s="26" t="n">
        <f aca="false">W275/$X$22</f>
        <v>0.00127393914790936</v>
      </c>
      <c r="Y275" s="4" t="n">
        <f aca="false">IF(T275=$C$13,1,0)</f>
        <v>0</v>
      </c>
    </row>
    <row r="276" customFormat="false" ht="15" hidden="false" customHeight="false" outlineLevel="0" collapsed="false">
      <c r="T276" s="4" t="n">
        <v>253</v>
      </c>
      <c r="U276" s="4" t="str">
        <f aca="false">Vocabulary!B254</f>
        <v>called</v>
      </c>
      <c r="V276" s="24" t="n">
        <v>5.26805859474578</v>
      </c>
      <c r="W276" s="25" t="n">
        <f aca="false">EXP(V276-$V$22)</f>
        <v>1.85953099448981E-005</v>
      </c>
      <c r="X276" s="26" t="n">
        <f aca="false">W276/$X$22</f>
        <v>5.155330781025E-006</v>
      </c>
      <c r="Y276" s="4" t="n">
        <f aca="false">IF(T276=$C$13,1,0)</f>
        <v>0</v>
      </c>
    </row>
    <row r="277" customFormat="false" ht="15" hidden="false" customHeight="false" outlineLevel="0" collapsed="false">
      <c r="T277" s="4" t="n">
        <v>254</v>
      </c>
      <c r="U277" s="4" t="str">
        <f aca="false">Vocabulary!B255</f>
        <v>arm</v>
      </c>
      <c r="V277" s="24" t="n">
        <v>-4.44653999151771</v>
      </c>
      <c r="W277" s="25" t="n">
        <f aca="false">EXP(V277-$V$22)</f>
        <v>1.12307009129601E-009</v>
      </c>
      <c r="X277" s="26" t="n">
        <f aca="false">W277/$X$22</f>
        <v>3.11357962199248E-010</v>
      </c>
      <c r="Y277" s="4" t="n">
        <f aca="false">IF(T277=$C$13,1,0)</f>
        <v>0</v>
      </c>
    </row>
    <row r="278" customFormat="false" ht="15" hidden="false" customHeight="false" outlineLevel="0" collapsed="false">
      <c r="T278" s="4" t="n">
        <v>255</v>
      </c>
      <c r="U278" s="4" t="str">
        <f aca="false">Vocabulary!B256</f>
        <v>mad</v>
      </c>
      <c r="V278" s="24" t="n">
        <v>4.06320912591978</v>
      </c>
      <c r="W278" s="25" t="n">
        <f aca="false">EXP(V278-$V$22)</f>
        <v>5.57370457210195E-006</v>
      </c>
      <c r="X278" s="26" t="n">
        <f aca="false">W278/$X$22</f>
        <v>1.54524397980151E-006</v>
      </c>
      <c r="Y278" s="4" t="n">
        <f aca="false">IF(T278=$C$13,1,0)</f>
        <v>0</v>
      </c>
    </row>
    <row r="279" customFormat="false" ht="15" hidden="false" customHeight="false" outlineLevel="0" collapsed="false">
      <c r="T279" s="4" t="n">
        <v>256</v>
      </c>
      <c r="U279" s="4" t="str">
        <f aca="false">Vocabulary!B257</f>
        <v>beginning</v>
      </c>
      <c r="V279" s="24" t="n">
        <v>-0.305646359871745</v>
      </c>
      <c r="W279" s="25" t="n">
        <f aca="false">EXP(V279-$V$22)</f>
        <v>7.05950281904342E-008</v>
      </c>
      <c r="X279" s="26" t="n">
        <f aca="false">W279/$X$22</f>
        <v>1.95716405317205E-008</v>
      </c>
      <c r="Y279" s="4" t="n">
        <f aca="false">IF(T279=$C$13,1,0)</f>
        <v>0</v>
      </c>
    </row>
    <row r="280" customFormat="false" ht="15" hidden="false" customHeight="false" outlineLevel="0" collapsed="false">
      <c r="T280" s="4" t="n">
        <v>257</v>
      </c>
      <c r="U280" s="4" t="str">
        <f aca="false">Vocabulary!B258</f>
        <v>hear</v>
      </c>
      <c r="V280" s="24" t="n">
        <v>-1.08446438337156</v>
      </c>
      <c r="W280" s="25" t="n">
        <f aca="false">EXP(V280-$V$22)</f>
        <v>3.2399458065593E-008</v>
      </c>
      <c r="X280" s="26" t="n">
        <f aca="false">W280/$X$22</f>
        <v>8.98236834712765E-009</v>
      </c>
      <c r="Y280" s="4" t="n">
        <f aca="false">IF(T280=$C$13,1,0)</f>
        <v>0</v>
      </c>
    </row>
    <row r="281" customFormat="false" ht="15" hidden="false" customHeight="false" outlineLevel="0" collapsed="false">
      <c r="T281" s="4" t="n">
        <v>258</v>
      </c>
      <c r="U281" s="4" t="str">
        <f aca="false">Vocabulary!B259</f>
        <v>itself</v>
      </c>
      <c r="V281" s="24" t="n">
        <v>-9.56785691115712</v>
      </c>
      <c r="W281" s="25" t="n">
        <f aca="false">EXP(V281-$V$22)</f>
        <v>6.70265989913611E-012</v>
      </c>
      <c r="X281" s="26" t="n">
        <f aca="false">W281/$X$22</f>
        <v>1.85823355432905E-012</v>
      </c>
      <c r="Y281" s="4" t="n">
        <f aca="false">IF(T281=$C$13,1,0)</f>
        <v>0</v>
      </c>
    </row>
    <row r="282" customFormat="false" ht="15" hidden="false" customHeight="false" outlineLevel="0" collapsed="false">
      <c r="T282" s="4" t="n">
        <v>259</v>
      </c>
      <c r="U282" s="4" t="str">
        <f aca="false">Vocabulary!B260</f>
        <v>ought</v>
      </c>
      <c r="V282" s="24" t="n">
        <v>-4.05010318794756</v>
      </c>
      <c r="W282" s="25" t="n">
        <f aca="false">EXP(V282-$V$22)</f>
        <v>1.66946445891076E-009</v>
      </c>
      <c r="X282" s="26" t="n">
        <f aca="false">W282/$X$22</f>
        <v>4.62839368547942E-010</v>
      </c>
      <c r="Y282" s="4" t="n">
        <f aca="false">IF(T282=$C$13,1,0)</f>
        <v>0</v>
      </c>
    </row>
    <row r="283" customFormat="false" ht="15" hidden="false" customHeight="false" outlineLevel="0" collapsed="false">
      <c r="T283" s="4" t="n">
        <v>260</v>
      </c>
      <c r="U283" s="4" t="str">
        <f aca="false">Vocabulary!B261</f>
        <v>saw</v>
      </c>
      <c r="V283" s="24" t="n">
        <v>-7.60029389031863</v>
      </c>
      <c r="W283" s="25" t="n">
        <f aca="false">EXP(V283-$V$22)</f>
        <v>4.79456207823214E-011</v>
      </c>
      <c r="X283" s="26" t="n">
        <f aca="false">W283/$X$22</f>
        <v>1.32923589532462E-011</v>
      </c>
      <c r="Y283" s="4" t="n">
        <f aca="false">IF(T283=$C$13,1,0)</f>
        <v>0</v>
      </c>
    </row>
    <row r="284" customFormat="false" ht="15" hidden="false" customHeight="false" outlineLevel="0" collapsed="false">
      <c r="T284" s="4" t="n">
        <v>261</v>
      </c>
      <c r="U284" s="4" t="str">
        <f aca="false">Vocabulary!B262</f>
        <v>through</v>
      </c>
      <c r="V284" s="24" t="n">
        <v>3.15974191270683</v>
      </c>
      <c r="W284" s="25" t="n">
        <f aca="false">EXP(V284-$V$22)</f>
        <v>2.25825572768859E-006</v>
      </c>
      <c r="X284" s="26" t="n">
        <f aca="false">W284/$X$22</f>
        <v>6.26074816654141E-007</v>
      </c>
      <c r="Y284" s="4" t="n">
        <f aca="false">IF(T284=$C$13,1,0)</f>
        <v>0</v>
      </c>
    </row>
    <row r="285" customFormat="false" ht="15" hidden="false" customHeight="false" outlineLevel="0" collapsed="false">
      <c r="T285" s="4" t="n">
        <v>262</v>
      </c>
      <c r="U285" s="4" t="str">
        <f aca="false">Vocabulary!B263</f>
        <v>didn't</v>
      </c>
      <c r="V285" s="24" t="n">
        <v>-0.275282045214717</v>
      </c>
      <c r="W285" s="25" t="n">
        <f aca="false">EXP(V285-$V$22)</f>
        <v>7.27714737591966E-008</v>
      </c>
      <c r="X285" s="26" t="n">
        <f aca="false">W285/$X$22</f>
        <v>2.01750344448693E-008</v>
      </c>
      <c r="Y285" s="4" t="n">
        <f aca="false">IF(T285=$C$13,1,0)</f>
        <v>0</v>
      </c>
    </row>
    <row r="286" customFormat="false" ht="15" hidden="false" customHeight="false" outlineLevel="0" collapsed="false">
      <c r="T286" s="4" t="n">
        <v>263</v>
      </c>
      <c r="U286" s="4" t="str">
        <f aca="false">Vocabulary!B264</f>
        <v>remember</v>
      </c>
      <c r="V286" s="24" t="n">
        <v>1.60336018269568</v>
      </c>
      <c r="W286" s="25" t="n">
        <f aca="false">EXP(V286-$V$22)</f>
        <v>4.76261113858783E-007</v>
      </c>
      <c r="X286" s="26" t="n">
        <f aca="false">W286/$X$22</f>
        <v>1.3203778734299E-007</v>
      </c>
      <c r="Y286" s="4" t="n">
        <f aca="false">IF(T286=$C$13,1,0)</f>
        <v>0</v>
      </c>
    </row>
    <row r="287" customFormat="false" ht="15" hidden="false" customHeight="false" outlineLevel="0" collapsed="false">
      <c r="T287" s="4" t="n">
        <v>264</v>
      </c>
      <c r="U287" s="4" t="str">
        <f aca="false">Vocabulary!B265</f>
        <v>trying</v>
      </c>
      <c r="V287" s="24" t="n">
        <v>0.482371843203873</v>
      </c>
      <c r="W287" s="25" t="n">
        <f aca="false">EXP(V287-$V$22)</f>
        <v>1.55240871886569E-007</v>
      </c>
      <c r="X287" s="26" t="n">
        <f aca="false">W287/$X$22</f>
        <v>4.3038704258305E-008</v>
      </c>
      <c r="Y287" s="4" t="n">
        <f aca="false">IF(T287=$C$13,1,0)</f>
        <v>0</v>
      </c>
    </row>
    <row r="288" customFormat="false" ht="15" hidden="false" customHeight="false" outlineLevel="0" collapsed="false">
      <c r="T288" s="4" t="n">
        <v>265</v>
      </c>
      <c r="U288" s="4" t="str">
        <f aca="false">Vocabulary!B266</f>
        <v>certainly</v>
      </c>
      <c r="V288" s="24" t="n">
        <v>4.26096625472163</v>
      </c>
      <c r="W288" s="25" t="n">
        <f aca="false">EXP(V288-$V$22)</f>
        <v>6.79248636801292E-006</v>
      </c>
      <c r="X288" s="26" t="n">
        <f aca="false">W288/$X$22</f>
        <v>1.88313688540144E-006</v>
      </c>
      <c r="Y288" s="4" t="n">
        <f aca="false">IF(T288=$C$13,1,0)</f>
        <v>0</v>
      </c>
    </row>
    <row r="289" customFormat="false" ht="15" hidden="false" customHeight="false" outlineLevel="0" collapsed="false">
      <c r="T289" s="4" t="n">
        <v>266</v>
      </c>
      <c r="U289" s="4" t="str">
        <f aca="false">Vocabulary!B267</f>
        <v>left</v>
      </c>
      <c r="V289" s="24" t="n">
        <v>4.64692085659684</v>
      </c>
      <c r="W289" s="25" t="n">
        <f aca="false">EXP(V289-$V$22)</f>
        <v>9.99186895029177E-006</v>
      </c>
      <c r="X289" s="26" t="n">
        <f aca="false">W289/$X$22</f>
        <v>2.77012804368663E-006</v>
      </c>
      <c r="Y289" s="4" t="n">
        <f aca="false">IF(T289=$C$13,1,0)</f>
        <v>0</v>
      </c>
    </row>
    <row r="290" customFormat="false" ht="15" hidden="false" customHeight="false" outlineLevel="0" collapsed="false">
      <c r="T290" s="4" t="n">
        <v>267</v>
      </c>
      <c r="U290" s="4" t="str">
        <f aca="false">Vocabulary!B268</f>
        <v>anxiously</v>
      </c>
      <c r="V290" s="24" t="n">
        <v>5.3670853802768</v>
      </c>
      <c r="W290" s="25" t="n">
        <f aca="false">EXP(V290-$V$22)</f>
        <v>2.05310049665194E-005</v>
      </c>
      <c r="X290" s="26" t="n">
        <f aca="false">W290/$X$22</f>
        <v>5.69197943905822E-006</v>
      </c>
      <c r="Y290" s="4" t="n">
        <f aca="false">IF(T290=$C$13,1,0)</f>
        <v>0</v>
      </c>
    </row>
    <row r="291" customFormat="false" ht="15" hidden="false" customHeight="false" outlineLevel="0" collapsed="false">
      <c r="T291" s="4" t="n">
        <v>268</v>
      </c>
      <c r="U291" s="4" t="str">
        <f aca="false">Vocabulary!B269</f>
        <v>set</v>
      </c>
      <c r="V291" s="24" t="n">
        <v>3.01876139056235</v>
      </c>
      <c r="W291" s="25" t="n">
        <f aca="false">EXP(V291-$V$22)</f>
        <v>1.96130916430206E-006</v>
      </c>
      <c r="X291" s="26" t="n">
        <f aca="false">W291/$X$22</f>
        <v>5.43749877565606E-007</v>
      </c>
      <c r="Y291" s="4" t="n">
        <f aca="false">IF(T291=$C$13,1,0)</f>
        <v>0</v>
      </c>
    </row>
    <row r="292" customFormat="false" ht="15" hidden="false" customHeight="false" outlineLevel="0" collapsed="false">
      <c r="T292" s="4" t="n">
        <v>269</v>
      </c>
      <c r="U292" s="4" t="str">
        <f aca="false">Vocabulary!B270</f>
        <v>change</v>
      </c>
      <c r="V292" s="24" t="n">
        <v>-1.68326157627457</v>
      </c>
      <c r="W292" s="25" t="n">
        <f aca="false">EXP(V292-$V$22)</f>
        <v>1.78025998101857E-008</v>
      </c>
      <c r="X292" s="26" t="n">
        <f aca="false">W292/$X$22</f>
        <v>4.93556122784074E-009</v>
      </c>
      <c r="Y292" s="4" t="n">
        <f aca="false">IF(T292=$C$13,1,0)</f>
        <v>0</v>
      </c>
    </row>
    <row r="293" customFormat="false" ht="15" hidden="false" customHeight="false" outlineLevel="0" collapsed="false">
      <c r="T293" s="4" t="n">
        <v>270</v>
      </c>
      <c r="U293" s="4" t="str">
        <f aca="false">Vocabulary!B271</f>
        <v>these</v>
      </c>
      <c r="V293" s="24" t="n">
        <v>7.48611022177648</v>
      </c>
      <c r="W293" s="25" t="n">
        <f aca="false">EXP(V293-$V$22)</f>
        <v>0.000170879908866625</v>
      </c>
      <c r="X293" s="26" t="n">
        <f aca="false">W293/$X$22</f>
        <v>4.73744431606293E-005</v>
      </c>
      <c r="Y293" s="4" t="n">
        <f aca="false">IF(T293=$C$13,1,0)</f>
        <v>0</v>
      </c>
    </row>
    <row r="294" customFormat="false" ht="15" hidden="false" customHeight="false" outlineLevel="0" collapsed="false">
      <c r="T294" s="4" t="n">
        <v>271</v>
      </c>
      <c r="U294" s="4" t="str">
        <f aca="false">Vocabulary!B272</f>
        <v>sea</v>
      </c>
      <c r="V294" s="24" t="n">
        <v>-3.27416378166723</v>
      </c>
      <c r="W294" s="25" t="n">
        <f aca="false">EXP(V294-$V$22)</f>
        <v>3.62713216191443E-009</v>
      </c>
      <c r="X294" s="26" t="n">
        <f aca="false">W294/$X$22</f>
        <v>1.00557969383531E-009</v>
      </c>
      <c r="Y294" s="4" t="n">
        <f aca="false">IF(T294=$C$13,1,0)</f>
        <v>0</v>
      </c>
    </row>
    <row r="295" customFormat="false" ht="15" hidden="false" customHeight="false" outlineLevel="0" collapsed="false">
      <c r="T295" s="4" t="n">
        <v>272</v>
      </c>
      <c r="U295" s="4" t="str">
        <f aca="false">Vocabulary!B273</f>
        <v>suppose</v>
      </c>
      <c r="V295" s="24" t="n">
        <v>4.35064234903199</v>
      </c>
      <c r="W295" s="25" t="n">
        <f aca="false">EXP(V295-$V$22)</f>
        <v>7.42975697595264E-006</v>
      </c>
      <c r="X295" s="26" t="n">
        <f aca="false">W295/$X$22</f>
        <v>2.05981265959877E-006</v>
      </c>
      <c r="Y295" s="4" t="n">
        <f aca="false">IF(T295=$C$13,1,0)</f>
        <v>0</v>
      </c>
    </row>
    <row r="296" customFormat="false" ht="15" hidden="false" customHeight="false" outlineLevel="0" collapsed="false">
      <c r="T296" s="4" t="n">
        <v>273</v>
      </c>
      <c r="U296" s="4" t="str">
        <f aca="false">Vocabulary!B274</f>
        <v>talk</v>
      </c>
      <c r="V296" s="24" t="n">
        <v>1.59616956248613</v>
      </c>
      <c r="W296" s="25" t="n">
        <f aca="false">EXP(V296-$V$22)</f>
        <v>4.72848784154784E-007</v>
      </c>
      <c r="X296" s="26" t="n">
        <f aca="false">W296/$X$22</f>
        <v>1.31091759101989E-007</v>
      </c>
      <c r="Y296" s="4" t="n">
        <f aca="false">IF(T296=$C$13,1,0)</f>
        <v>0</v>
      </c>
    </row>
    <row r="297" customFormat="false" ht="15" hidden="false" customHeight="false" outlineLevel="0" collapsed="false">
      <c r="T297" s="4" t="n">
        <v>274</v>
      </c>
      <c r="U297" s="4" t="str">
        <f aca="false">Vocabulary!B275</f>
        <v>us</v>
      </c>
      <c r="V297" s="24" t="n">
        <v>7.55317764423654</v>
      </c>
      <c r="W297" s="25" t="n">
        <f aca="false">EXP(V297-$V$22)</f>
        <v>0.000182733433784286</v>
      </c>
      <c r="X297" s="26" t="n">
        <f aca="false">W297/$X$22</f>
        <v>5.06606934061344E-005</v>
      </c>
      <c r="Y297" s="4" t="n">
        <f aca="false">IF(T297=$C$13,1,0)</f>
        <v>0</v>
      </c>
    </row>
    <row r="298" customFormat="false" ht="15" hidden="false" customHeight="false" outlineLevel="0" collapsed="false">
      <c r="T298" s="4" t="n">
        <v>275</v>
      </c>
      <c r="U298" s="4" t="str">
        <f aca="false">Vocabulary!B276</f>
        <v>better</v>
      </c>
      <c r="V298" s="24" t="n">
        <v>7.1485755494553</v>
      </c>
      <c r="W298" s="25" t="n">
        <f aca="false">EXP(V298-$V$22)</f>
        <v>0.000121927468827797</v>
      </c>
      <c r="X298" s="26" t="n">
        <f aca="false">W298/$X$22</f>
        <v>3.38029554206419E-005</v>
      </c>
      <c r="Y298" s="4" t="n">
        <f aca="false">IF(T298=$C$13,1,0)</f>
        <v>0</v>
      </c>
    </row>
    <row r="299" customFormat="false" ht="15" hidden="false" customHeight="false" outlineLevel="0" collapsed="false">
      <c r="T299" s="4" t="n">
        <v>276</v>
      </c>
      <c r="U299" s="4" t="str">
        <f aca="false">Vocabulary!B277</f>
        <v>silence</v>
      </c>
      <c r="V299" s="24" t="n">
        <v>-1.43560269146512</v>
      </c>
      <c r="W299" s="25" t="n">
        <f aca="false">EXP(V299-$V$22)</f>
        <v>2.28055377033264E-008</v>
      </c>
      <c r="X299" s="26" t="n">
        <f aca="false">W299/$X$22</f>
        <v>6.32256686487994E-009</v>
      </c>
      <c r="Y299" s="4" t="n">
        <f aca="false">IF(T299=$C$13,1,0)</f>
        <v>0</v>
      </c>
    </row>
    <row r="300" customFormat="false" ht="15" hidden="false" customHeight="false" outlineLevel="0" collapsed="false">
      <c r="T300" s="4" t="n">
        <v>277</v>
      </c>
      <c r="U300" s="4" t="str">
        <f aca="false">Vocabulary!B278</f>
        <v>both</v>
      </c>
      <c r="V300" s="24" t="n">
        <v>7.28651078142785</v>
      </c>
      <c r="W300" s="25" t="n">
        <f aca="false">EXP(V300-$V$22)</f>
        <v>0.00013996068784989</v>
      </c>
      <c r="X300" s="26" t="n">
        <f aca="false">W300/$X$22</f>
        <v>3.8802453110169E-005</v>
      </c>
      <c r="Y300" s="4" t="n">
        <f aca="false">IF(T300=$C$13,1,0)</f>
        <v>0</v>
      </c>
    </row>
    <row r="301" customFormat="false" ht="15" hidden="false" customHeight="false" outlineLevel="0" collapsed="false">
      <c r="T301" s="4" t="n">
        <v>278</v>
      </c>
      <c r="U301" s="4" t="str">
        <f aca="false">Vocabulary!B279</f>
        <v>baby</v>
      </c>
      <c r="V301" s="24" t="n">
        <v>-5.63301463106913</v>
      </c>
      <c r="W301" s="25" t="n">
        <f aca="false">EXP(V301-$V$22)</f>
        <v>3.42868409427962E-010</v>
      </c>
      <c r="X301" s="26" t="n">
        <f aca="false">W301/$X$22</f>
        <v>9.50562303184426E-011</v>
      </c>
      <c r="Y301" s="4" t="n">
        <f aca="false">IF(T301=$C$13,1,0)</f>
        <v>0</v>
      </c>
    </row>
    <row r="302" customFormat="false" ht="15" hidden="false" customHeight="false" outlineLevel="0" collapsed="false">
      <c r="T302" s="4" t="n">
        <v>279</v>
      </c>
      <c r="U302" s="4" t="str">
        <f aca="false">Vocabulary!B280</f>
        <v>suddenly</v>
      </c>
      <c r="V302" s="24" t="n">
        <v>6.34439507304651</v>
      </c>
      <c r="W302" s="25" t="n">
        <f aca="false">EXP(V302-$V$22)</f>
        <v>5.45569916548272E-005</v>
      </c>
      <c r="X302" s="26" t="n">
        <f aca="false">W302/$X$22</f>
        <v>1.51252836995827E-005</v>
      </c>
      <c r="Y302" s="4" t="n">
        <f aca="false">IF(T302=$C$13,1,0)</f>
        <v>0</v>
      </c>
    </row>
    <row r="303" customFormat="false" ht="15" hidden="false" customHeight="false" outlineLevel="0" collapsed="false">
      <c r="T303" s="4" t="n">
        <v>280</v>
      </c>
      <c r="U303" s="4" t="str">
        <f aca="false">Vocabulary!B281</f>
        <v>close</v>
      </c>
      <c r="V303" s="24" t="n">
        <v>-1.15779771013271</v>
      </c>
      <c r="W303" s="25" t="n">
        <f aca="false">EXP(V303-$V$22)</f>
        <v>3.01085254600709E-008</v>
      </c>
      <c r="X303" s="26" t="n">
        <f aca="false">W303/$X$22</f>
        <v>8.34723425076145E-009</v>
      </c>
      <c r="Y303" s="4" t="n">
        <f aca="false">IF(T303=$C$13,1,0)</f>
        <v>0</v>
      </c>
    </row>
    <row r="304" customFormat="false" ht="15" hidden="false" customHeight="false" outlineLevel="0" collapsed="false">
      <c r="T304" s="4" t="n">
        <v>281</v>
      </c>
      <c r="U304" s="4" t="str">
        <f aca="false">Vocabulary!B282</f>
        <v>wouldn't</v>
      </c>
      <c r="V304" s="24" t="n">
        <v>3.21671756041668</v>
      </c>
      <c r="W304" s="25" t="n">
        <f aca="false">EXP(V304-$V$22)</f>
        <v>2.39065732878665E-006</v>
      </c>
      <c r="X304" s="26" t="n">
        <f aca="false">W304/$X$22</f>
        <v>6.627816019468E-007</v>
      </c>
      <c r="Y304" s="4" t="n">
        <f aca="false">IF(T304=$C$13,1,0)</f>
        <v>0</v>
      </c>
    </row>
    <row r="305" customFormat="false" ht="15" hidden="false" customHeight="false" outlineLevel="0" collapsed="false">
      <c r="T305" s="4" t="n">
        <v>282</v>
      </c>
      <c r="U305" s="4" t="str">
        <f aca="false">Vocabulary!B283</f>
        <v>still</v>
      </c>
      <c r="V305" s="24" t="n">
        <v>-5.95698864391634</v>
      </c>
      <c r="W305" s="25" t="n">
        <f aca="false">EXP(V305-$V$22)</f>
        <v>2.47986104592219E-010</v>
      </c>
      <c r="X305" s="26" t="n">
        <f aca="false">W305/$X$22</f>
        <v>6.87512282429859E-011</v>
      </c>
      <c r="Y305" s="4" t="n">
        <f aca="false">IF(T305=$C$13,1,0)</f>
        <v>0</v>
      </c>
    </row>
    <row r="306" customFormat="false" ht="15" hidden="false" customHeight="false" outlineLevel="0" collapsed="false">
      <c r="T306" s="4" t="n">
        <v>283</v>
      </c>
      <c r="U306" s="4" t="str">
        <f aca="false">Vocabulary!B284</f>
        <v>yes</v>
      </c>
      <c r="V306" s="24" t="n">
        <v>6.42896323370045</v>
      </c>
      <c r="W306" s="25" t="n">
        <f aca="false">EXP(V306-$V$22)</f>
        <v>5.93714834429984E-005</v>
      </c>
      <c r="X306" s="26" t="n">
        <f aca="false">W306/$X$22</f>
        <v>1.64600448723784E-005</v>
      </c>
      <c r="Y306" s="4" t="n">
        <f aca="false">IF(T306=$C$13,1,0)</f>
        <v>0</v>
      </c>
    </row>
    <row r="307" customFormat="false" ht="15" hidden="false" customHeight="false" outlineLevel="0" collapsed="false">
      <c r="T307" s="4" t="n">
        <v>284</v>
      </c>
      <c r="U307" s="4" t="str">
        <f aca="false">Vocabulary!B285</f>
        <v>people</v>
      </c>
      <c r="V307" s="24" t="n">
        <v>-7.35893122079764</v>
      </c>
      <c r="W307" s="25" t="n">
        <f aca="false">EXP(V307-$V$22)</f>
        <v>6.1033942133586E-011</v>
      </c>
      <c r="X307" s="26" t="n">
        <f aca="false">W307/$X$22</f>
        <v>1.69209419741296E-011</v>
      </c>
      <c r="Y307" s="4" t="n">
        <f aca="false">IF(T307=$C$13,1,0)</f>
        <v>0</v>
      </c>
    </row>
    <row r="308" customFormat="false" ht="15" hidden="false" customHeight="false" outlineLevel="0" collapsed="false">
      <c r="T308" s="4" t="n">
        <v>285</v>
      </c>
      <c r="U308" s="4" t="str">
        <f aca="false">Vocabulary!B286</f>
        <v>cats</v>
      </c>
      <c r="V308" s="24" t="n">
        <v>2.46995815977825</v>
      </c>
      <c r="W308" s="25" t="n">
        <f aca="false">EXP(V308-$V$22)</f>
        <v>1.13293199757892E-006</v>
      </c>
      <c r="X308" s="26" t="n">
        <f aca="false">W308/$X$22</f>
        <v>3.14092059623305E-007</v>
      </c>
      <c r="Y308" s="4" t="n">
        <f aca="false">IF(T308=$C$13,1,0)</f>
        <v>0</v>
      </c>
    </row>
    <row r="309" customFormat="false" ht="15" hidden="false" customHeight="false" outlineLevel="0" collapsed="false">
      <c r="T309" s="4" t="n">
        <v>286</v>
      </c>
      <c r="U309" s="4" t="str">
        <f aca="false">Vocabulary!B287</f>
        <v>behind</v>
      </c>
      <c r="V309" s="24" t="n">
        <v>4.85875025279706</v>
      </c>
      <c r="W309" s="25" t="n">
        <f aca="false">EXP(V309-$V$22)</f>
        <v>1.23493206501293E-005</v>
      </c>
      <c r="X309" s="26" t="n">
        <f aca="false">W309/$X$22</f>
        <v>3.42370377589897E-006</v>
      </c>
      <c r="Y309" s="4" t="n">
        <f aca="false">IF(T309=$C$13,1,0)</f>
        <v>0</v>
      </c>
    </row>
    <row r="310" customFormat="false" ht="15" hidden="false" customHeight="false" outlineLevel="0" collapsed="false">
      <c r="T310" s="4" t="n">
        <v>287</v>
      </c>
      <c r="U310" s="4" t="str">
        <f aca="false">Vocabulary!B288</f>
        <v>begin</v>
      </c>
      <c r="V310" s="24" t="n">
        <v>4.95658671399887</v>
      </c>
      <c r="W310" s="25" t="n">
        <f aca="false">EXP(V310-$V$22)</f>
        <v>1.36186137446153E-005</v>
      </c>
      <c r="X310" s="26" t="n">
        <f aca="false">W310/$X$22</f>
        <v>3.77560034441741E-006</v>
      </c>
      <c r="Y310" s="4" t="n">
        <f aca="false">IF(T310=$C$13,1,0)</f>
        <v>0</v>
      </c>
    </row>
    <row r="311" customFormat="false" ht="15" hidden="false" customHeight="false" outlineLevel="0" collapsed="false">
      <c r="T311" s="4" t="n">
        <v>288</v>
      </c>
      <c r="U311" s="4" t="str">
        <f aca="false">Vocabulary!B289</f>
        <v>really</v>
      </c>
      <c r="V311" s="24" t="n">
        <v>6.36075824337787</v>
      </c>
      <c r="W311" s="25" t="n">
        <f aca="false">EXP(V311-$V$22)</f>
        <v>5.54570609123705E-005</v>
      </c>
      <c r="X311" s="26" t="n">
        <f aca="false">W311/$X$22</f>
        <v>1.53748173057563E-005</v>
      </c>
      <c r="Y311" s="4" t="n">
        <f aca="false">IF(T311=$C$13,1,0)</f>
        <v>0</v>
      </c>
    </row>
    <row r="312" customFormat="false" ht="15" hidden="false" customHeight="false" outlineLevel="0" collapsed="false">
      <c r="T312" s="4" t="n">
        <v>289</v>
      </c>
      <c r="U312" s="4" t="str">
        <f aca="false">Vocabulary!B290</f>
        <v>size</v>
      </c>
      <c r="V312" s="24" t="n">
        <v>3.75027984977575</v>
      </c>
      <c r="W312" s="25" t="n">
        <f aca="false">EXP(V312-$V$22)</f>
        <v>4.07605924546762E-006</v>
      </c>
      <c r="X312" s="26" t="n">
        <f aca="false">W312/$X$22</f>
        <v>1.13003944304817E-006</v>
      </c>
      <c r="Y312" s="4" t="n">
        <f aca="false">IF(T312=$C$13,1,0)</f>
        <v>0</v>
      </c>
    </row>
    <row r="313" customFormat="false" ht="15" hidden="false" customHeight="false" outlineLevel="0" collapsed="false">
      <c r="T313" s="4" t="n">
        <v>290</v>
      </c>
      <c r="U313" s="4" t="str">
        <f aca="false">Vocabulary!B291</f>
        <v>grow</v>
      </c>
      <c r="V313" s="24" t="n">
        <v>4.6139652136749</v>
      </c>
      <c r="W313" s="25" t="n">
        <f aca="false">EXP(V313-$V$22)</f>
        <v>9.66794732415085E-006</v>
      </c>
      <c r="X313" s="26" t="n">
        <f aca="false">W313/$X$22</f>
        <v>2.68032458599584E-006</v>
      </c>
      <c r="Y313" s="4" t="n">
        <f aca="false">IF(T313=$C$13,1,0)</f>
        <v>0</v>
      </c>
    </row>
    <row r="314" customFormat="false" ht="15" hidden="false" customHeight="false" outlineLevel="0" collapsed="false">
      <c r="T314" s="4" t="n">
        <v>291</v>
      </c>
      <c r="U314" s="4" t="str">
        <f aca="false">Vocabulary!B292</f>
        <v>far</v>
      </c>
      <c r="V314" s="24" t="n">
        <v>5.93592110477001</v>
      </c>
      <c r="W314" s="25" t="n">
        <f aca="false">EXP(V314-$V$22)</f>
        <v>3.6262056004658E-005</v>
      </c>
      <c r="X314" s="26" t="n">
        <f aca="false">W314/$X$22</f>
        <v>1.00532281558101E-005</v>
      </c>
      <c r="Y314" s="4" t="n">
        <f aca="false">IF(T314=$C$13,1,0)</f>
        <v>0</v>
      </c>
    </row>
    <row r="315" customFormat="false" ht="15" hidden="false" customHeight="false" outlineLevel="0" collapsed="false">
      <c r="T315" s="4" t="n">
        <v>292</v>
      </c>
      <c r="U315" s="4" t="str">
        <f aca="false">Vocabulary!B293</f>
        <v>kept</v>
      </c>
      <c r="V315" s="24" t="n">
        <v>-2.29624904672619</v>
      </c>
      <c r="W315" s="25" t="n">
        <f aca="false">EXP(V315-$V$22)</f>
        <v>9.64420322643312E-009</v>
      </c>
      <c r="X315" s="26" t="n">
        <f aca="false">W315/$X$22</f>
        <v>2.67374181441555E-009</v>
      </c>
      <c r="Y315" s="4" t="n">
        <f aca="false">IF(T315=$C$13,1,0)</f>
        <v>0</v>
      </c>
    </row>
    <row r="316" customFormat="false" ht="15" hidden="false" customHeight="false" outlineLevel="0" collapsed="false">
      <c r="T316" s="4" t="n">
        <v>293</v>
      </c>
      <c r="U316" s="4" t="str">
        <f aca="false">Vocabulary!B294</f>
        <v>used</v>
      </c>
      <c r="V316" s="24" t="n">
        <v>7.44655950544836</v>
      </c>
      <c r="W316" s="25" t="n">
        <f aca="false">EXP(V316-$V$22)</f>
        <v>0.00016425339159399</v>
      </c>
      <c r="X316" s="26" t="n">
        <f aca="false">W316/$X$22</f>
        <v>4.5537319253158E-005</v>
      </c>
      <c r="Y316" s="4" t="n">
        <f aca="false">IF(T316=$C$13,1,0)</f>
        <v>0</v>
      </c>
    </row>
    <row r="317" customFormat="false" ht="15" hidden="false" customHeight="false" outlineLevel="0" collapsed="false">
      <c r="T317" s="4" t="n">
        <v>294</v>
      </c>
      <c r="U317" s="4" t="str">
        <f aca="false">Vocabulary!B295</f>
        <v>always</v>
      </c>
      <c r="V317" s="24" t="n">
        <v>4.39581340683255</v>
      </c>
      <c r="W317" s="25" t="n">
        <f aca="false">EXP(V317-$V$22)</f>
        <v>7.77306231842498E-006</v>
      </c>
      <c r="X317" s="26" t="n">
        <f aca="false">W317/$X$22</f>
        <v>2.15499002446025E-006</v>
      </c>
      <c r="Y317" s="4" t="n">
        <f aca="false">IF(T317=$C$13,1,0)</f>
        <v>0</v>
      </c>
    </row>
    <row r="318" customFormat="false" ht="15" hidden="false" customHeight="false" outlineLevel="0" collapsed="false">
      <c r="T318" s="4" t="n">
        <v>295</v>
      </c>
      <c r="U318" s="4" t="str">
        <f aca="false">Vocabulary!B296</f>
        <v>dodo</v>
      </c>
      <c r="V318" s="24" t="n">
        <v>-10.2704228711751</v>
      </c>
      <c r="W318" s="25" t="n">
        <f aca="false">EXP(V318-$V$22)</f>
        <v>3.31991270021406E-012</v>
      </c>
      <c r="X318" s="26" t="n">
        <f aca="false">W318/$X$22</f>
        <v>9.20406714620275E-013</v>
      </c>
      <c r="Y318" s="4" t="n">
        <f aca="false">IF(T318=$C$13,1,0)</f>
        <v>0</v>
      </c>
    </row>
    <row r="319" customFormat="false" ht="15" hidden="false" customHeight="false" outlineLevel="0" collapsed="false">
      <c r="T319" s="4" t="n">
        <v>296</v>
      </c>
      <c r="U319" s="4" t="str">
        <f aca="false">Vocabulary!B297</f>
        <v>whole</v>
      </c>
      <c r="V319" s="24" t="n">
        <v>-7.91921243082318</v>
      </c>
      <c r="W319" s="25" t="n">
        <f aca="false">EXP(V319-$V$22)</f>
        <v>3.48533384627151E-011</v>
      </c>
      <c r="X319" s="26" t="n">
        <f aca="false">W319/$X$22</f>
        <v>9.66267780051798E-012</v>
      </c>
      <c r="Y319" s="4" t="n">
        <f aca="false">IF(T319=$C$13,1,0)</f>
        <v>0</v>
      </c>
    </row>
    <row r="320" customFormat="false" ht="15" hidden="false" customHeight="false" outlineLevel="0" collapsed="false">
      <c r="T320" s="4" t="n">
        <v>297</v>
      </c>
      <c r="U320" s="4" t="str">
        <f aca="false">Vocabulary!B298</f>
        <v>bill</v>
      </c>
      <c r="V320" s="24" t="n">
        <v>8.23814164499254</v>
      </c>
      <c r="W320" s="25" t="n">
        <f aca="false">EXP(V320-$V$22)</f>
        <v>0.000362488389809384</v>
      </c>
      <c r="X320" s="26" t="n">
        <f aca="false">W320/$X$22</f>
        <v>0.000100495638915727</v>
      </c>
      <c r="Y320" s="4" t="n">
        <f aca="false">IF(T320=$C$13,1,0)</f>
        <v>0</v>
      </c>
    </row>
    <row r="321" customFormat="false" ht="15" hidden="false" customHeight="false" outlineLevel="0" collapsed="false">
      <c r="T321" s="4" t="n">
        <v>298</v>
      </c>
      <c r="U321" s="4" t="str">
        <f aca="false">Vocabulary!B299</f>
        <v>where</v>
      </c>
      <c r="V321" s="24" t="n">
        <v>0.0457159165447363</v>
      </c>
      <c r="W321" s="25" t="n">
        <f aca="false">EXP(V321-$V$22)</f>
        <v>1.00315678239225E-007</v>
      </c>
      <c r="X321" s="26" t="n">
        <f aca="false">W321/$X$22</f>
        <v>2.78113408907156E-008</v>
      </c>
      <c r="Y321" s="4" t="n">
        <f aca="false">IF(T321=$C$13,1,0)</f>
        <v>0</v>
      </c>
    </row>
    <row r="322" customFormat="false" ht="15" hidden="false" customHeight="false" outlineLevel="0" collapsed="false">
      <c r="T322" s="4" t="n">
        <v>299</v>
      </c>
      <c r="U322" s="4" t="str">
        <f aca="false">Vocabulary!B300</f>
        <v>room</v>
      </c>
      <c r="V322" s="24" t="n">
        <v>-4.50274877251319</v>
      </c>
      <c r="W322" s="25" t="n">
        <f aca="false">EXP(V322-$V$22)</f>
        <v>1.06168504086789E-009</v>
      </c>
      <c r="X322" s="26" t="n">
        <f aca="false">W322/$X$22</f>
        <v>2.94339679583654E-010</v>
      </c>
      <c r="Y322" s="4" t="n">
        <f aca="false">IF(T322=$C$13,1,0)</f>
        <v>0</v>
      </c>
    </row>
    <row r="323" customFormat="false" ht="15" hidden="false" customHeight="false" outlineLevel="0" collapsed="false">
      <c r="T323" s="4" t="n">
        <v>300</v>
      </c>
      <c r="U323" s="4" t="str">
        <f aca="false">Vocabulary!B301</f>
        <v>gone</v>
      </c>
      <c r="V323" s="24" t="n">
        <v>-0.640443771592564</v>
      </c>
      <c r="W323" s="25" t="n">
        <f aca="false">EXP(V323-$V$22)</f>
        <v>5.050954397691E-008</v>
      </c>
      <c r="X323" s="26" t="n">
        <f aca="false">W323/$X$22</f>
        <v>1.40031764768268E-008</v>
      </c>
      <c r="Y323" s="4" t="n">
        <f aca="false">IF(T323=$C$13,1,0)</f>
        <v>0</v>
      </c>
    </row>
    <row r="324" customFormat="false" ht="15" hidden="false" customHeight="false" outlineLevel="0" collapsed="false">
      <c r="T324" s="4" t="n">
        <v>301</v>
      </c>
      <c r="U324" s="4" t="str">
        <f aca="false">Vocabulary!B302</f>
        <v>may</v>
      </c>
      <c r="V324" s="24" t="n">
        <v>-0.500795931687655</v>
      </c>
      <c r="W324" s="25" t="n">
        <f aca="false">EXP(V324-$V$22)</f>
        <v>5.80793481982539E-008</v>
      </c>
      <c r="X324" s="26" t="n">
        <f aca="false">W324/$X$22</f>
        <v>1.61018155865951E-008</v>
      </c>
      <c r="Y324" s="4" t="n">
        <f aca="false">IF(T324=$C$13,1,0)</f>
        <v>0</v>
      </c>
    </row>
    <row r="325" customFormat="false" ht="15" hidden="false" customHeight="false" outlineLevel="0" collapsed="false">
      <c r="T325" s="4" t="n">
        <v>302</v>
      </c>
      <c r="U325" s="4" t="str">
        <f aca="false">Vocabulary!B303</f>
        <v>they're</v>
      </c>
      <c r="V325" s="24" t="n">
        <v>4.84097273313058</v>
      </c>
      <c r="W325" s="25" t="n">
        <f aca="false">EXP(V325-$V$22)</f>
        <v>1.21317202876078E-005</v>
      </c>
      <c r="X325" s="26" t="n">
        <f aca="false">W325/$X$22</f>
        <v>3.36337663694871E-006</v>
      </c>
      <c r="Y325" s="4" t="n">
        <f aca="false">IF(T325=$C$13,1,0)</f>
        <v>0</v>
      </c>
    </row>
    <row r="326" customFormat="false" ht="15" hidden="false" customHeight="false" outlineLevel="0" collapsed="false">
      <c r="T326" s="4" t="n">
        <v>303</v>
      </c>
      <c r="U326" s="4" t="str">
        <f aca="false">Vocabulary!B304</f>
        <v>beautiful</v>
      </c>
      <c r="V326" s="24" t="n">
        <v>-7.51336683529094</v>
      </c>
      <c r="W326" s="25" t="n">
        <f aca="false">EXP(V326-$V$22)</f>
        <v>5.22999033643171E-011</v>
      </c>
      <c r="X326" s="26" t="n">
        <f aca="false">W326/$X$22</f>
        <v>1.44995325411434E-011</v>
      </c>
      <c r="Y326" s="4" t="n">
        <f aca="false">IF(T326=$C$13,1,0)</f>
        <v>0</v>
      </c>
    </row>
    <row r="327" customFormat="false" ht="15" hidden="false" customHeight="false" outlineLevel="0" collapsed="false">
      <c r="T327" s="4" t="n">
        <v>304</v>
      </c>
      <c r="U327" s="4" t="str">
        <f aca="false">Vocabulary!B305</f>
        <v>footman</v>
      </c>
      <c r="V327" s="24" t="n">
        <v>-5.12847631771612</v>
      </c>
      <c r="W327" s="25" t="n">
        <f aca="false">EXP(V327-$V$22)</f>
        <v>5.67865753279104E-010</v>
      </c>
      <c r="X327" s="26" t="n">
        <f aca="false">W327/$X$22</f>
        <v>1.57434095266206E-010</v>
      </c>
      <c r="Y327" s="4" t="n">
        <f aca="false">IF(T327=$C$13,1,0)</f>
        <v>0</v>
      </c>
    </row>
    <row r="328" customFormat="false" ht="15" hidden="false" customHeight="false" outlineLevel="0" collapsed="false">
      <c r="T328" s="4" t="n">
        <v>305</v>
      </c>
      <c r="U328" s="4" t="str">
        <f aca="false">Vocabulary!B306</f>
        <v>cook</v>
      </c>
      <c r="V328" s="24" t="n">
        <v>-5.66332566926084</v>
      </c>
      <c r="W328" s="25" t="n">
        <f aca="false">EXP(V328-$V$22)</f>
        <v>3.32631639288805E-010</v>
      </c>
      <c r="X328" s="26" t="n">
        <f aca="false">W328/$X$22</f>
        <v>9.22182063030829E-011</v>
      </c>
      <c r="Y328" s="4" t="n">
        <f aca="false">IF(T328=$C$13,1,0)</f>
        <v>0</v>
      </c>
    </row>
    <row r="329" customFormat="false" ht="15" hidden="false" customHeight="false" outlineLevel="0" collapsed="false">
      <c r="T329" s="4" t="n">
        <v>306</v>
      </c>
      <c r="U329" s="4" t="str">
        <f aca="false">Vocabulary!B307</f>
        <v>dance</v>
      </c>
      <c r="V329" s="24" t="n">
        <v>-1.67095414166535</v>
      </c>
      <c r="W329" s="25" t="n">
        <f aca="false">EXP(V329-$V$22)</f>
        <v>1.80230579978073E-008</v>
      </c>
      <c r="X329" s="26" t="n">
        <f aca="false">W329/$X$22</f>
        <v>4.99668066515814E-009</v>
      </c>
      <c r="Y329" s="4" t="n">
        <f aca="false">IF(T329=$C$13,1,0)</f>
        <v>0</v>
      </c>
    </row>
    <row r="330" customFormat="false" ht="15" hidden="false" customHeight="false" outlineLevel="0" collapsed="false">
      <c r="T330" s="4" t="n">
        <v>307</v>
      </c>
      <c r="U330" s="4" t="str">
        <f aca="false">Vocabulary!B308</f>
        <v>chapter</v>
      </c>
      <c r="V330" s="24" t="n">
        <v>-5.71328902245115</v>
      </c>
      <c r="W330" s="25" t="n">
        <f aca="false">EXP(V330-$V$22)</f>
        <v>3.16420598404399E-010</v>
      </c>
      <c r="X330" s="26" t="n">
        <f aca="false">W330/$X$22</f>
        <v>8.7723886051822E-011</v>
      </c>
      <c r="Y330" s="4" t="n">
        <f aca="false">IF(T330=$C$13,1,0)</f>
        <v>0</v>
      </c>
    </row>
    <row r="331" customFormat="false" ht="15" hidden="false" customHeight="false" outlineLevel="0" collapsed="false">
      <c r="T331" s="4" t="n">
        <v>308</v>
      </c>
      <c r="U331" s="4" t="str">
        <f aca="false">Vocabulary!B309</f>
        <v>many</v>
      </c>
      <c r="V331" s="24" t="n">
        <v>-4.53706921057329</v>
      </c>
      <c r="W331" s="25" t="n">
        <f aca="false">EXP(V331-$V$22)</f>
        <v>1.02586572830505E-009</v>
      </c>
      <c r="X331" s="26" t="n">
        <f aca="false">W331/$X$22</f>
        <v>2.84409196835178E-010</v>
      </c>
      <c r="Y331" s="4" t="n">
        <f aca="false">IF(T331=$C$13,1,0)</f>
        <v>0</v>
      </c>
    </row>
    <row r="332" customFormat="false" ht="15" hidden="false" customHeight="false" outlineLevel="0" collapsed="false">
      <c r="T332" s="4" t="n">
        <v>309</v>
      </c>
      <c r="U332" s="4" t="str">
        <f aca="false">Vocabulary!B310</f>
        <v>among</v>
      </c>
      <c r="V332" s="24" t="n">
        <v>-7.52476041398685</v>
      </c>
      <c r="W332" s="25" t="n">
        <f aca="false">EXP(V332-$V$22)</f>
        <v>5.1707402064191E-011</v>
      </c>
      <c r="X332" s="26" t="n">
        <f aca="false">W332/$X$22</f>
        <v>1.43352685305198E-011</v>
      </c>
      <c r="Y332" s="4" t="n">
        <f aca="false">IF(T332=$C$13,1,0)</f>
        <v>0</v>
      </c>
    </row>
    <row r="333" customFormat="false" ht="15" hidden="false" customHeight="false" outlineLevel="0" collapsed="false">
      <c r="T333" s="4" t="n">
        <v>310</v>
      </c>
      <c r="U333" s="4" t="str">
        <f aca="false">Vocabulary!B311</f>
        <v>afraid</v>
      </c>
      <c r="V333" s="24" t="n">
        <v>2.97232599959196</v>
      </c>
      <c r="W333" s="25" t="n">
        <f aca="false">EXP(V333-$V$22)</f>
        <v>1.87231718525258E-006</v>
      </c>
      <c r="X333" s="26" t="n">
        <f aca="false">W333/$X$22</f>
        <v>5.19077898974359E-007</v>
      </c>
      <c r="Y333" s="4" t="n">
        <f aca="false">IF(T333=$C$13,1,0)</f>
        <v>0</v>
      </c>
    </row>
    <row r="334" customFormat="false" ht="15" hidden="false" customHeight="false" outlineLevel="0" collapsed="false">
      <c r="T334" s="4" t="n">
        <v>311</v>
      </c>
      <c r="U334" s="4" t="str">
        <f aca="false">Vocabulary!B312</f>
        <v>every</v>
      </c>
      <c r="V334" s="24" t="n">
        <v>2.16794042293117</v>
      </c>
      <c r="W334" s="25" t="n">
        <f aca="false">EXP(V334-$V$22)</f>
        <v>8.37604894139754E-007</v>
      </c>
      <c r="X334" s="26" t="n">
        <f aca="false">W334/$X$22</f>
        <v>2.32216096741136E-007</v>
      </c>
      <c r="Y334" s="4" t="n">
        <f aca="false">IF(T334=$C$13,1,0)</f>
        <v>0</v>
      </c>
    </row>
    <row r="335" customFormat="false" ht="15" hidden="false" customHeight="false" outlineLevel="0" collapsed="false">
      <c r="T335" s="4" t="n">
        <v>312</v>
      </c>
      <c r="U335" s="4" t="str">
        <f aca="false">Vocabulary!B313</f>
        <v>finished</v>
      </c>
      <c r="V335" s="24" t="n">
        <v>-7.35626447831088</v>
      </c>
      <c r="W335" s="25" t="n">
        <f aca="false">EXP(V335-$V$22)</f>
        <v>6.11969211551633E-011</v>
      </c>
      <c r="X335" s="26" t="n">
        <f aca="false">W335/$X$22</f>
        <v>1.69661259892973E-011</v>
      </c>
      <c r="Y335" s="4" t="n">
        <f aca="false">IF(T335=$C$13,1,0)</f>
        <v>0</v>
      </c>
    </row>
    <row r="336" customFormat="false" ht="15" hidden="false" customHeight="false" outlineLevel="0" collapsed="false">
      <c r="T336" s="4" t="n">
        <v>313</v>
      </c>
      <c r="U336" s="4" t="str">
        <f aca="false">Vocabulary!B314</f>
        <v>best</v>
      </c>
      <c r="V336" s="24" t="n">
        <v>-12.57990144082</v>
      </c>
      <c r="W336" s="25" t="n">
        <f aca="false">EXP(V336-$V$22)</f>
        <v>3.2971056597484E-013</v>
      </c>
      <c r="X336" s="26" t="n">
        <f aca="false">W336/$X$22</f>
        <v>9.14083731132227E-014</v>
      </c>
      <c r="Y336" s="4" t="n">
        <f aca="false">IF(T336=$C$13,1,0)</f>
        <v>0</v>
      </c>
    </row>
    <row r="337" customFormat="false" ht="15" hidden="false" customHeight="false" outlineLevel="0" collapsed="false">
      <c r="T337" s="4" t="n">
        <v>314</v>
      </c>
      <c r="U337" s="4" t="str">
        <f aca="false">Vocabulary!B315</f>
        <v>game</v>
      </c>
      <c r="V337" s="24" t="n">
        <v>-15.1689915491158</v>
      </c>
      <c r="W337" s="25" t="n">
        <f aca="false">EXP(V337-$V$22)</f>
        <v>2.47574161983444E-014</v>
      </c>
      <c r="X337" s="26" t="n">
        <f aca="false">W337/$X$22</f>
        <v>6.86370220040296E-015</v>
      </c>
      <c r="Y337" s="4" t="n">
        <f aca="false">IF(T337=$C$13,1,0)</f>
        <v>0</v>
      </c>
    </row>
    <row r="338" customFormat="false" ht="15" hidden="false" customHeight="false" outlineLevel="0" collapsed="false">
      <c r="T338" s="4" t="n">
        <v>315</v>
      </c>
      <c r="U338" s="4" t="str">
        <f aca="false">Vocabulary!B316</f>
        <v>hardly</v>
      </c>
      <c r="V338" s="24" t="n">
        <v>6.29741989688498</v>
      </c>
      <c r="W338" s="25" t="n">
        <f aca="false">EXP(V338-$V$22)</f>
        <v>5.20534303382218E-005</v>
      </c>
      <c r="X338" s="26" t="n">
        <f aca="false">W338/$X$22</f>
        <v>1.44312007961019E-005</v>
      </c>
      <c r="Y338" s="4" t="n">
        <f aca="false">IF(T338=$C$13,1,0)</f>
        <v>0</v>
      </c>
    </row>
    <row r="339" customFormat="false" ht="15" hidden="false" customHeight="false" outlineLevel="0" collapsed="false">
      <c r="T339" s="4" t="n">
        <v>316</v>
      </c>
      <c r="U339" s="4" t="str">
        <f aca="false">Vocabulary!B317</f>
        <v>life</v>
      </c>
      <c r="V339" s="24" t="n">
        <v>-9.00656787818714</v>
      </c>
      <c r="W339" s="25" t="n">
        <f aca="false">EXP(V339-$V$22)</f>
        <v>1.17492978393852E-011</v>
      </c>
      <c r="X339" s="26" t="n">
        <f aca="false">W339/$X$22</f>
        <v>3.25735451499865E-012</v>
      </c>
      <c r="Y339" s="4" t="n">
        <f aca="false">IF(T339=$C$13,1,0)</f>
        <v>0</v>
      </c>
    </row>
    <row r="340" customFormat="false" ht="15" hidden="false" customHeight="false" outlineLevel="0" collapsed="false">
      <c r="T340" s="4" t="n">
        <v>317</v>
      </c>
      <c r="U340" s="4" t="str">
        <f aca="false">Vocabulary!B318</f>
        <v>deal</v>
      </c>
      <c r="V340" s="24" t="n">
        <v>-5.48259261230384</v>
      </c>
      <c r="W340" s="25" t="n">
        <f aca="false">EXP(V340-$V$22)</f>
        <v>3.98524408118268E-010</v>
      </c>
      <c r="X340" s="26" t="n">
        <f aca="false">W340/$X$22</f>
        <v>1.10486200781266E-010</v>
      </c>
      <c r="Y340" s="4" t="n">
        <f aca="false">IF(T340=$C$13,1,0)</f>
        <v>0</v>
      </c>
    </row>
    <row r="341" customFormat="false" ht="15" hidden="false" customHeight="false" outlineLevel="0" collapsed="false">
      <c r="T341" s="4" t="n">
        <v>318</v>
      </c>
      <c r="U341" s="4" t="str">
        <f aca="false">Vocabulary!B319</f>
        <v>give</v>
      </c>
      <c r="V341" s="24" t="n">
        <v>0.931444638604107</v>
      </c>
      <c r="W341" s="25" t="n">
        <f aca="false">EXP(V341-$V$22)</f>
        <v>2.43240512753274E-007</v>
      </c>
      <c r="X341" s="26" t="n">
        <f aca="false">W341/$X$22</f>
        <v>6.74355687700333E-008</v>
      </c>
      <c r="Y341" s="4" t="n">
        <f aca="false">IF(T341=$C$13,1,0)</f>
        <v>0</v>
      </c>
    </row>
    <row r="342" customFormat="false" ht="15" hidden="false" customHeight="false" outlineLevel="0" collapsed="false">
      <c r="T342" s="4" t="n">
        <v>319</v>
      </c>
      <c r="U342" s="4" t="str">
        <f aca="false">Vocabulary!B320</f>
        <v>queer</v>
      </c>
      <c r="V342" s="24" t="n">
        <v>6.08194252594889</v>
      </c>
      <c r="W342" s="25" t="n">
        <f aca="false">EXP(V342-$V$22)</f>
        <v>4.19632118713148E-005</v>
      </c>
      <c r="X342" s="26" t="n">
        <f aca="false">W342/$X$22</f>
        <v>1.16338065066895E-005</v>
      </c>
      <c r="Y342" s="4" t="n">
        <f aca="false">IF(T342=$C$13,1,0)</f>
        <v>0</v>
      </c>
    </row>
    <row r="343" customFormat="false" ht="15" hidden="false" customHeight="false" outlineLevel="0" collapsed="false">
      <c r="T343" s="4" t="n">
        <v>320</v>
      </c>
      <c r="U343" s="4" t="str">
        <f aca="false">Vocabulary!B321</f>
        <v>everything</v>
      </c>
      <c r="V343" s="24" t="n">
        <v>5.7214380180036</v>
      </c>
      <c r="W343" s="25" t="n">
        <f aca="false">EXP(V343-$V$22)</f>
        <v>2.92619728660873E-005</v>
      </c>
      <c r="X343" s="26" t="n">
        <f aca="false">W343/$X$22</f>
        <v>8.11253750956961E-006</v>
      </c>
      <c r="Y343" s="4" t="n">
        <f aca="false">IF(T343=$C$13,1,0)</f>
        <v>0</v>
      </c>
    </row>
    <row r="344" customFormat="false" ht="15" hidden="false" customHeight="false" outlineLevel="0" collapsed="false">
      <c r="T344" s="4" t="n">
        <v>321</v>
      </c>
      <c r="U344" s="4" t="str">
        <f aca="false">Vocabulary!B322</f>
        <v>try</v>
      </c>
      <c r="V344" s="24" t="n">
        <v>-3.02438506001613</v>
      </c>
      <c r="W344" s="25" t="n">
        <f aca="false">EXP(V344-$V$22)</f>
        <v>4.65629943332893E-009</v>
      </c>
      <c r="X344" s="26" t="n">
        <f aca="false">W344/$X$22</f>
        <v>1.29090420463231E-009</v>
      </c>
      <c r="Y344" s="4" t="n">
        <f aca="false">IF(T344=$C$13,1,0)</f>
        <v>0</v>
      </c>
    </row>
    <row r="345" customFormat="false" ht="15" hidden="false" customHeight="false" outlineLevel="0" collapsed="false">
      <c r="T345" s="4" t="n">
        <v>322</v>
      </c>
      <c r="U345" s="4" t="str">
        <f aca="false">Vocabulary!B323</f>
        <v>hands</v>
      </c>
      <c r="V345" s="24" t="n">
        <v>-5.36902945071598</v>
      </c>
      <c r="W345" s="25" t="n">
        <f aca="false">EXP(V345-$V$22)</f>
        <v>4.46452007226882E-010</v>
      </c>
      <c r="X345" s="26" t="n">
        <f aca="false">W345/$X$22</f>
        <v>1.23773563437625E-010</v>
      </c>
      <c r="Y345" s="4" t="n">
        <f aca="false">IF(T345=$C$13,1,0)</f>
        <v>0</v>
      </c>
    </row>
    <row r="346" customFormat="false" ht="15" hidden="false" customHeight="false" outlineLevel="0" collapsed="false">
      <c r="T346" s="4" t="n">
        <v>323</v>
      </c>
      <c r="U346" s="4" t="str">
        <f aca="false">Vocabulary!B324</f>
        <v>turning</v>
      </c>
      <c r="V346" s="24" t="n">
        <v>4.56528606960128</v>
      </c>
      <c r="W346" s="25" t="n">
        <f aca="false">EXP(V346-$V$22)</f>
        <v>9.20859116206884E-006</v>
      </c>
      <c r="X346" s="26" t="n">
        <f aca="false">W346/$X$22</f>
        <v>2.5529734975304E-006</v>
      </c>
      <c r="Y346" s="4" t="n">
        <f aca="false">IF(T346=$C$13,1,0)</f>
        <v>0</v>
      </c>
    </row>
    <row r="347" customFormat="false" ht="15" hidden="false" customHeight="false" outlineLevel="0" collapsed="false">
      <c r="T347" s="4" t="n">
        <v>324</v>
      </c>
      <c r="U347" s="4" t="str">
        <f aca="false">Vocabulary!B325</f>
        <v>pigeon</v>
      </c>
      <c r="V347" s="24" t="n">
        <v>-2.93277821087068</v>
      </c>
      <c r="W347" s="25" t="n">
        <f aca="false">EXP(V347-$V$22)</f>
        <v>5.10299625800645E-009</v>
      </c>
      <c r="X347" s="26" t="n">
        <f aca="false">W347/$X$22</f>
        <v>1.41474564082617E-009</v>
      </c>
      <c r="Y347" s="4" t="n">
        <f aca="false">IF(T347=$C$13,1,0)</f>
        <v>0</v>
      </c>
    </row>
    <row r="348" customFormat="false" ht="15" hidden="false" customHeight="false" outlineLevel="0" collapsed="false">
      <c r="T348" s="4" t="n">
        <v>325</v>
      </c>
      <c r="U348" s="4" t="str">
        <f aca="false">Vocabulary!B326</f>
        <v>majesty</v>
      </c>
      <c r="V348" s="24" t="n">
        <v>-16.6170404942012</v>
      </c>
      <c r="W348" s="25" t="n">
        <f aca="false">EXP(V348-$V$22)</f>
        <v>5.81869577752801E-015</v>
      </c>
      <c r="X348" s="26" t="n">
        <f aca="false">W348/$X$22</f>
        <v>1.61316490750618E-015</v>
      </c>
      <c r="Y348" s="4" t="n">
        <f aca="false">IF(T348=$C$13,1,0)</f>
        <v>0</v>
      </c>
    </row>
    <row r="349" customFormat="false" ht="15" hidden="false" customHeight="false" outlineLevel="0" collapsed="false">
      <c r="T349" s="4" t="n">
        <v>326</v>
      </c>
      <c r="U349" s="4" t="str">
        <f aca="false">Vocabulary!B327</f>
        <v>book</v>
      </c>
      <c r="V349" s="24" t="n">
        <v>-8.40032608800683</v>
      </c>
      <c r="W349" s="25" t="n">
        <f aca="false">EXP(V349-$V$22)</f>
        <v>2.15426624849812E-011</v>
      </c>
      <c r="X349" s="26" t="n">
        <f aca="false">W349/$X$22</f>
        <v>5.97244957697126E-012</v>
      </c>
      <c r="Y349" s="4" t="n">
        <f aca="false">IF(T349=$C$13,1,0)</f>
        <v>0</v>
      </c>
    </row>
    <row r="350" customFormat="false" ht="15" hidden="false" customHeight="false" outlineLevel="0" collapsed="false">
      <c r="T350" s="4" t="n">
        <v>327</v>
      </c>
      <c r="U350" s="4" t="str">
        <f aca="false">Vocabulary!B328</f>
        <v>mind</v>
      </c>
      <c r="V350" s="24" t="n">
        <v>0.762598354660722</v>
      </c>
      <c r="W350" s="25" t="n">
        <f aca="false">EXP(V350-$V$22)</f>
        <v>2.05450357275944E-007</v>
      </c>
      <c r="X350" s="26" t="n">
        <f aca="false">W350/$X$22</f>
        <v>5.69586930239825E-008</v>
      </c>
      <c r="Y350" s="4" t="n">
        <f aca="false">IF(T350=$C$13,1,0)</f>
        <v>0</v>
      </c>
    </row>
    <row r="351" customFormat="false" ht="15" hidden="false" customHeight="false" outlineLevel="0" collapsed="false">
      <c r="T351" s="4" t="n">
        <v>328</v>
      </c>
      <c r="U351" s="4" t="str">
        <f aca="false">Vocabulary!B329</f>
        <v>whether</v>
      </c>
      <c r="V351" s="24" t="n">
        <v>5.16850488370684</v>
      </c>
      <c r="W351" s="25" t="n">
        <f aca="false">EXP(V351-$V$22)</f>
        <v>1.68332430525517E-005</v>
      </c>
      <c r="X351" s="26" t="n">
        <f aca="false">W351/$X$22</f>
        <v>4.66681847790899E-006</v>
      </c>
      <c r="Y351" s="4" t="n">
        <f aca="false">IF(T351=$C$13,1,0)</f>
        <v>0</v>
      </c>
    </row>
    <row r="352" customFormat="false" ht="15" hidden="false" customHeight="false" outlineLevel="0" collapsed="false">
      <c r="T352" s="4" t="n">
        <v>329</v>
      </c>
      <c r="U352" s="4" t="str">
        <f aca="false">Vocabulary!B330</f>
        <v>hurried</v>
      </c>
      <c r="V352" s="24" t="n">
        <v>0.91018750170354</v>
      </c>
      <c r="W352" s="25" t="n">
        <f aca="false">EXP(V352-$V$22)</f>
        <v>2.38124484574695E-007</v>
      </c>
      <c r="X352" s="26" t="n">
        <f aca="false">W352/$X$22</f>
        <v>6.60172101826383E-008</v>
      </c>
      <c r="Y352" s="4" t="n">
        <f aca="false">IF(T352=$C$13,1,0)</f>
        <v>0</v>
      </c>
    </row>
    <row r="353" customFormat="false" ht="15" hidden="false" customHeight="false" outlineLevel="0" collapsed="false">
      <c r="T353" s="4" t="n">
        <v>330</v>
      </c>
      <c r="U353" s="4" t="str">
        <f aca="false">Vocabulary!B331</f>
        <v>though</v>
      </c>
      <c r="V353" s="24" t="n">
        <v>-14.8986359632902</v>
      </c>
      <c r="W353" s="25" t="n">
        <f aca="false">EXP(V353-$V$22)</f>
        <v>3.24428692854823E-014</v>
      </c>
      <c r="X353" s="26" t="n">
        <f aca="false">W353/$X$22</f>
        <v>8.99440359681159E-015</v>
      </c>
      <c r="Y353" s="4" t="n">
        <f aca="false">IF(T353=$C$13,1,0)</f>
        <v>0</v>
      </c>
    </row>
    <row r="354" customFormat="false" ht="15" hidden="false" customHeight="false" outlineLevel="0" collapsed="false">
      <c r="T354" s="4" t="n">
        <v>331</v>
      </c>
      <c r="U354" s="4" t="str">
        <f aca="false">Vocabulary!B332</f>
        <v>glad</v>
      </c>
      <c r="V354" s="24" t="n">
        <v>4.40080916849099</v>
      </c>
      <c r="W354" s="25" t="n">
        <f aca="false">EXP(V354-$V$22)</f>
        <v>7.81199184547769E-006</v>
      </c>
      <c r="X354" s="26" t="n">
        <f aca="false">W354/$X$22</f>
        <v>2.16578277756306E-006</v>
      </c>
      <c r="Y354" s="4" t="n">
        <f aca="false">IF(T354=$C$13,1,0)</f>
        <v>0</v>
      </c>
    </row>
    <row r="355" customFormat="false" ht="15" hidden="false" customHeight="false" outlineLevel="0" collapsed="false">
      <c r="T355" s="4" t="n">
        <v>332</v>
      </c>
      <c r="U355" s="4" t="str">
        <f aca="false">Vocabulary!B333</f>
        <v>ask</v>
      </c>
      <c r="V355" s="24" t="n">
        <v>3.05561459990957</v>
      </c>
      <c r="W355" s="25" t="n">
        <f aca="false">EXP(V355-$V$22)</f>
        <v>2.03493809968516E-006</v>
      </c>
      <c r="X355" s="26" t="n">
        <f aca="false">W355/$X$22</f>
        <v>5.64162633151794E-007</v>
      </c>
      <c r="Y355" s="4" t="n">
        <f aca="false">IF(T355=$C$13,1,0)</f>
        <v>0</v>
      </c>
    </row>
    <row r="356" customFormat="false" ht="15" hidden="false" customHeight="false" outlineLevel="0" collapsed="false">
      <c r="T356" s="4" t="n">
        <v>333</v>
      </c>
      <c r="U356" s="4" t="str">
        <f aca="false">Vocabulary!B334</f>
        <v>else</v>
      </c>
      <c r="V356" s="24" t="n">
        <v>1.8728611104039</v>
      </c>
      <c r="W356" s="25" t="n">
        <f aca="false">EXP(V356-$V$22)</f>
        <v>6.23573842324372E-007</v>
      </c>
      <c r="X356" s="26" t="n">
        <f aca="false">W356/$X$22</f>
        <v>1.72878507166743E-007</v>
      </c>
      <c r="Y356" s="4" t="n">
        <f aca="false">IF(T356=$C$13,1,0)</f>
        <v>0</v>
      </c>
    </row>
    <row r="357" customFormat="false" ht="15" hidden="false" customHeight="false" outlineLevel="0" collapsed="false">
      <c r="T357" s="4" t="n">
        <v>334</v>
      </c>
      <c r="U357" s="4" t="str">
        <f aca="false">Vocabulary!B335</f>
        <v>dinah</v>
      </c>
      <c r="V357" s="24" t="n">
        <v>4.83966114977078</v>
      </c>
      <c r="W357" s="25" t="n">
        <f aca="false">EXP(V357-$V$22)</f>
        <v>1.21158189553937E-005</v>
      </c>
      <c r="X357" s="26" t="n">
        <f aca="false">W357/$X$22</f>
        <v>3.35896817978044E-006</v>
      </c>
      <c r="Y357" s="4" t="n">
        <f aca="false">IF(T357=$C$13,1,0)</f>
        <v>0</v>
      </c>
    </row>
    <row r="358" customFormat="false" ht="15" hidden="false" customHeight="false" outlineLevel="0" collapsed="false">
      <c r="T358" s="4" t="n">
        <v>335</v>
      </c>
      <c r="U358" s="4" t="str">
        <f aca="false">Vocabulary!B336</f>
        <v>alice's</v>
      </c>
      <c r="V358" s="24" t="n">
        <v>-6.61295108605281</v>
      </c>
      <c r="W358" s="25" t="n">
        <f aca="false">EXP(V358-$V$22)</f>
        <v>1.28690496883746E-010</v>
      </c>
      <c r="X358" s="26" t="n">
        <f aca="false">W358/$X$22</f>
        <v>3.56779253358025E-011</v>
      </c>
      <c r="Y358" s="4" t="n">
        <f aca="false">IF(T358=$C$13,1,0)</f>
        <v>0</v>
      </c>
    </row>
    <row r="359" customFormat="false" ht="15" hidden="false" customHeight="false" outlineLevel="0" collapsed="false">
      <c r="T359" s="4" t="n">
        <v>336</v>
      </c>
      <c r="U359" s="4" t="str">
        <f aca="false">Vocabulary!B337</f>
        <v>hurry</v>
      </c>
      <c r="V359" s="24" t="n">
        <v>-12.2986407144101</v>
      </c>
      <c r="W359" s="25" t="n">
        <f aca="false">EXP(V359-$V$22)</f>
        <v>4.36800217868425E-013</v>
      </c>
      <c r="X359" s="26" t="n">
        <f aca="false">W359/$X$22</f>
        <v>1.21097718457409E-013</v>
      </c>
      <c r="Y359" s="4" t="n">
        <f aca="false">IF(T359=$C$13,1,0)</f>
        <v>0</v>
      </c>
    </row>
    <row r="360" customFormat="false" ht="15" hidden="false" customHeight="false" outlineLevel="0" collapsed="false">
      <c r="T360" s="4" t="n">
        <v>337</v>
      </c>
      <c r="U360" s="4" t="str">
        <f aca="false">Vocabulary!B338</f>
        <v>read</v>
      </c>
      <c r="V360" s="24" t="n">
        <v>1.15457052181064</v>
      </c>
      <c r="W360" s="25" t="n">
        <f aca="false">EXP(V360-$V$22)</f>
        <v>3.04045268989585E-007</v>
      </c>
      <c r="X360" s="26" t="n">
        <f aca="false">W360/$X$22</f>
        <v>8.42929716520855E-008</v>
      </c>
      <c r="Y360" s="4" t="n">
        <f aca="false">IF(T360=$C$13,1,0)</f>
        <v>0</v>
      </c>
    </row>
    <row r="361" customFormat="false" ht="15" hidden="false" customHeight="false" outlineLevel="0" collapsed="false">
      <c r="T361" s="4" t="n">
        <v>338</v>
      </c>
      <c r="U361" s="4" t="str">
        <f aca="false">Vocabulary!B339</f>
        <v>waited</v>
      </c>
      <c r="V361" s="24" t="n">
        <v>-2.95305500663866</v>
      </c>
      <c r="W361" s="25" t="n">
        <f aca="false">EXP(V361-$V$22)</f>
        <v>5.00056583494756E-009</v>
      </c>
      <c r="X361" s="26" t="n">
        <f aca="false">W361/$X$22</f>
        <v>1.38634801182866E-009</v>
      </c>
      <c r="Y361" s="4" t="n">
        <f aca="false">IF(T361=$C$13,1,0)</f>
        <v>0</v>
      </c>
    </row>
    <row r="362" customFormat="false" ht="15" hidden="false" customHeight="false" outlineLevel="0" collapsed="false">
      <c r="T362" s="4" t="n">
        <v>339</v>
      </c>
      <c r="U362" s="4" t="str">
        <f aca="false">Vocabulary!B340</f>
        <v>minutes</v>
      </c>
      <c r="V362" s="24" t="n">
        <v>-17.665680529772</v>
      </c>
      <c r="W362" s="25" t="n">
        <f aca="false">EXP(V362-$V$22)</f>
        <v>2.03895232111031E-015</v>
      </c>
      <c r="X362" s="26" t="n">
        <f aca="false">W362/$X$22</f>
        <v>5.65275528787105E-016</v>
      </c>
      <c r="Y362" s="4" t="n">
        <f aca="false">IF(T362=$C$13,1,0)</f>
        <v>0</v>
      </c>
    </row>
    <row r="363" customFormat="false" ht="15" hidden="false" customHeight="false" outlineLevel="0" collapsed="false">
      <c r="T363" s="4" t="n">
        <v>340</v>
      </c>
      <c r="U363" s="4" t="str">
        <f aca="false">Vocabulary!B341</f>
        <v>tears</v>
      </c>
      <c r="V363" s="24" t="n">
        <v>-2.75263007600992</v>
      </c>
      <c r="W363" s="25" t="n">
        <f aca="false">EXP(V363-$V$22)</f>
        <v>6.11030080555127E-009</v>
      </c>
      <c r="X363" s="26" t="n">
        <f aca="false">W363/$X$22</f>
        <v>1.69400896879501E-009</v>
      </c>
      <c r="Y363" s="4" t="n">
        <f aca="false">IF(T363=$C$13,1,0)</f>
        <v>0</v>
      </c>
    </row>
    <row r="364" customFormat="false" ht="15" hidden="false" customHeight="false" outlineLevel="0" collapsed="false">
      <c r="T364" s="4" t="n">
        <v>341</v>
      </c>
      <c r="U364" s="4" t="str">
        <f aca="false">Vocabulary!B342</f>
        <v>child</v>
      </c>
      <c r="V364" s="24" t="n">
        <v>-4.51696626721951</v>
      </c>
      <c r="W364" s="25" t="n">
        <f aca="false">EXP(V364-$V$22)</f>
        <v>1.04669733569255E-009</v>
      </c>
      <c r="X364" s="26" t="n">
        <f aca="false">W364/$X$22</f>
        <v>2.90184514756807E-010</v>
      </c>
      <c r="Y364" s="4" t="n">
        <f aca="false">IF(T364=$C$13,1,0)</f>
        <v>0</v>
      </c>
    </row>
    <row r="365" customFormat="false" ht="15" hidden="false" customHeight="false" outlineLevel="0" collapsed="false">
      <c r="T365" s="4" t="n">
        <v>342</v>
      </c>
      <c r="U365" s="4" t="str">
        <f aca="false">Vocabulary!B343</f>
        <v>makes</v>
      </c>
      <c r="V365" s="24" t="n">
        <v>-0.0880949600647112</v>
      </c>
      <c r="W365" s="25" t="n">
        <f aca="false">EXP(V365-$V$22)</f>
        <v>8.77516898398426E-008</v>
      </c>
      <c r="X365" s="26" t="n">
        <f aca="false">W365/$X$22</f>
        <v>2.43281230083728E-008</v>
      </c>
      <c r="Y365" s="4" t="n">
        <f aca="false">IF(T365=$C$13,1,0)</f>
        <v>0</v>
      </c>
    </row>
    <row r="366" customFormat="false" ht="15" hidden="false" customHeight="false" outlineLevel="0" collapsed="false">
      <c r="T366" s="4" t="n">
        <v>343</v>
      </c>
      <c r="U366" s="4" t="str">
        <f aca="false">Vocabulary!B344</f>
        <v>growing</v>
      </c>
      <c r="V366" s="24" t="n">
        <v>9.51296067467656</v>
      </c>
      <c r="W366" s="25" t="n">
        <f aca="false">EXP(V366-$V$22)</f>
        <v>0.00129700297147884</v>
      </c>
      <c r="X366" s="26" t="n">
        <f aca="false">W366/$X$22</f>
        <v>0.000359578805718175</v>
      </c>
      <c r="Y366" s="4" t="n">
        <f aca="false">IF(T366=$C$13,1,0)</f>
        <v>0</v>
      </c>
    </row>
    <row r="367" customFormat="false" ht="15" hidden="false" customHeight="false" outlineLevel="0" collapsed="false">
      <c r="T367" s="4" t="n">
        <v>344</v>
      </c>
      <c r="U367" s="4" t="str">
        <f aca="false">Vocabulary!B345</f>
        <v>pool</v>
      </c>
      <c r="V367" s="24" t="n">
        <v>-10.598060036768</v>
      </c>
      <c r="W367" s="25" t="n">
        <f aca="false">EXP(V367-$V$22)</f>
        <v>2.39241022917125E-012</v>
      </c>
      <c r="X367" s="26" t="n">
        <f aca="false">W367/$X$22</f>
        <v>6.6326757294355E-013</v>
      </c>
      <c r="Y367" s="4" t="n">
        <f aca="false">IF(T367=$C$13,1,0)</f>
        <v>0</v>
      </c>
    </row>
    <row r="368" customFormat="false" ht="15" hidden="false" customHeight="false" outlineLevel="0" collapsed="false">
      <c r="T368" s="4" t="n">
        <v>345</v>
      </c>
      <c r="U368" s="4" t="str">
        <f aca="false">Vocabulary!B346</f>
        <v>gloves</v>
      </c>
      <c r="V368" s="24" t="n">
        <v>-8.18227096578711</v>
      </c>
      <c r="W368" s="25" t="n">
        <f aca="false">EXP(V368-$V$22)</f>
        <v>2.67916532430998E-011</v>
      </c>
      <c r="X368" s="26" t="n">
        <f aca="false">W368/$X$22</f>
        <v>7.42767047432819E-012</v>
      </c>
      <c r="Y368" s="4" t="n">
        <f aca="false">IF(T368=$C$13,1,0)</f>
        <v>0</v>
      </c>
    </row>
    <row r="369" customFormat="false" ht="15" hidden="false" customHeight="false" outlineLevel="0" collapsed="false">
      <c r="T369" s="4" t="n">
        <v>346</v>
      </c>
      <c r="U369" s="4" t="str">
        <f aca="false">Vocabulary!B347</f>
        <v>thinking</v>
      </c>
      <c r="V369" s="24" t="n">
        <v>5.11323484279716</v>
      </c>
      <c r="W369" s="25" t="n">
        <f aca="false">EXP(V369-$V$22)</f>
        <v>1.59281127182755E-005</v>
      </c>
      <c r="X369" s="26" t="n">
        <f aca="false">W369/$X$22</f>
        <v>4.41588174778935E-006</v>
      </c>
      <c r="Y369" s="4" t="n">
        <f aca="false">IF(T369=$C$13,1,0)</f>
        <v>0</v>
      </c>
    </row>
    <row r="370" customFormat="false" ht="15" hidden="false" customHeight="false" outlineLevel="0" collapsed="false">
      <c r="T370" s="4" t="n">
        <v>347</v>
      </c>
      <c r="U370" s="4" t="str">
        <f aca="false">Vocabulary!B348</f>
        <v>nearly</v>
      </c>
      <c r="V370" s="24" t="n">
        <v>7.54557902275331</v>
      </c>
      <c r="W370" s="25" t="n">
        <f aca="false">EXP(V370-$V$22)</f>
        <v>0.000181350173679274</v>
      </c>
      <c r="X370" s="26" t="n">
        <f aca="false">W370/$X$22</f>
        <v>5.02772008255501E-005</v>
      </c>
      <c r="Y370" s="4" t="n">
        <f aca="false">IF(T370=$C$13,1,0)</f>
        <v>0</v>
      </c>
    </row>
    <row r="371" customFormat="false" ht="15" hidden="false" customHeight="false" outlineLevel="0" collapsed="false">
      <c r="T371" s="4" t="n">
        <v>348</v>
      </c>
      <c r="U371" s="4" t="str">
        <f aca="false">Vocabulary!B349</f>
        <v>i'd</v>
      </c>
      <c r="V371" s="24" t="n">
        <v>5.469209210204</v>
      </c>
      <c r="W371" s="25" t="n">
        <f aca="false">EXP(V371-$V$22)</f>
        <v>2.27385110917336E-005</v>
      </c>
      <c r="X371" s="26" t="n">
        <f aca="false">W371/$X$22</f>
        <v>6.30398452584304E-006</v>
      </c>
      <c r="Y371" s="4" t="n">
        <f aca="false">IF(T371=$C$13,1,0)</f>
        <v>0</v>
      </c>
    </row>
    <row r="372" customFormat="false" ht="15" hidden="false" customHeight="false" outlineLevel="0" collapsed="false">
      <c r="T372" s="4" t="n">
        <v>349</v>
      </c>
      <c r="U372" s="4" t="str">
        <f aca="false">Vocabulary!B350</f>
        <v>wasn't</v>
      </c>
      <c r="V372" s="24" t="n">
        <v>-5.56329587477274</v>
      </c>
      <c r="W372" s="25" t="n">
        <f aca="false">EXP(V372-$V$22)</f>
        <v>3.67625767232192E-010</v>
      </c>
      <c r="X372" s="26" t="n">
        <f aca="false">W372/$X$22</f>
        <v>1.01919916329765E-010</v>
      </c>
      <c r="Y372" s="4" t="n">
        <f aca="false">IF(T372=$C$13,1,0)</f>
        <v>0</v>
      </c>
    </row>
    <row r="373" customFormat="false" ht="15" hidden="false" customHeight="false" outlineLevel="0" collapsed="false">
      <c r="T373" s="4" t="n">
        <v>350</v>
      </c>
      <c r="U373" s="4" t="str">
        <f aca="false">Vocabulary!B351</f>
        <v>keep</v>
      </c>
      <c r="V373" s="24" t="n">
        <v>3.46723026211723</v>
      </c>
      <c r="W373" s="25" t="n">
        <f aca="false">EXP(V373-$V$22)</f>
        <v>3.07123899862164E-006</v>
      </c>
      <c r="X373" s="26" t="n">
        <f aca="false">W373/$X$22</f>
        <v>8.51464858203274E-007</v>
      </c>
      <c r="Y373" s="4" t="n">
        <f aca="false">IF(T373=$C$13,1,0)</f>
        <v>0</v>
      </c>
    </row>
    <row r="374" customFormat="false" ht="15" hidden="false" customHeight="false" outlineLevel="0" collapsed="false">
      <c r="T374" s="4" t="n">
        <v>351</v>
      </c>
      <c r="U374" s="4" t="str">
        <f aca="false">Vocabulary!B352</f>
        <v>turn</v>
      </c>
      <c r="V374" s="24" t="n">
        <v>2.72235764293759</v>
      </c>
      <c r="W374" s="25" t="n">
        <f aca="false">EXP(V374-$V$22)</f>
        <v>1.45820823188979E-006</v>
      </c>
      <c r="X374" s="26" t="n">
        <f aca="false">W374/$X$22</f>
        <v>4.04271066482978E-007</v>
      </c>
      <c r="Y374" s="4" t="n">
        <f aca="false">IF(T374=$C$13,1,0)</f>
        <v>0</v>
      </c>
    </row>
    <row r="375" customFormat="false" ht="15" hidden="false" customHeight="false" outlineLevel="0" collapsed="false">
      <c r="T375" s="4" t="n">
        <v>352</v>
      </c>
      <c r="U375" s="4" t="str">
        <f aca="false">Vocabulary!B353</f>
        <v>pig</v>
      </c>
      <c r="V375" s="24" t="n">
        <v>-4.74072553386607</v>
      </c>
      <c r="W375" s="25" t="n">
        <f aca="false">EXP(V375-$V$22)</f>
        <v>8.36842453166573E-010</v>
      </c>
      <c r="X375" s="26" t="n">
        <f aca="false">W375/$X$22</f>
        <v>2.32004718956662E-010</v>
      </c>
      <c r="Y375" s="4" t="n">
        <f aca="false">IF(T375=$C$13,1,0)</f>
        <v>0</v>
      </c>
    </row>
    <row r="376" customFormat="false" ht="15" hidden="false" customHeight="false" outlineLevel="0" collapsed="false">
      <c r="T376" s="4" t="n">
        <v>353</v>
      </c>
      <c r="U376" s="4" t="str">
        <f aca="false">Vocabulary!B354</f>
        <v>sitting</v>
      </c>
      <c r="V376" s="24" t="n">
        <v>4.4541611691103</v>
      </c>
      <c r="W376" s="25" t="n">
        <f aca="false">EXP(V376-$V$22)</f>
        <v>8.24009579769395E-006</v>
      </c>
      <c r="X376" s="26" t="n">
        <f aca="false">W376/$X$22</f>
        <v>2.28446955873955E-006</v>
      </c>
      <c r="Y376" s="4" t="n">
        <f aca="false">IF(T376=$C$13,1,0)</f>
        <v>0</v>
      </c>
    </row>
    <row r="377" customFormat="false" ht="15" hidden="false" customHeight="false" outlineLevel="0" collapsed="false">
      <c r="T377" s="4" t="n">
        <v>354</v>
      </c>
      <c r="U377" s="4" t="str">
        <f aca="false">Vocabulary!B355</f>
        <v>having</v>
      </c>
      <c r="V377" s="24" t="n">
        <v>2.76345443595756</v>
      </c>
      <c r="W377" s="25" t="n">
        <f aca="false">EXP(V377-$V$22)</f>
        <v>1.51938437540308E-006</v>
      </c>
      <c r="X377" s="26" t="n">
        <f aca="false">W377/$X$22</f>
        <v>4.21231432115657E-007</v>
      </c>
      <c r="Y377" s="4" t="n">
        <f aca="false">IF(T377=$C$13,1,0)</f>
        <v>0</v>
      </c>
    </row>
    <row r="378" customFormat="false" ht="15" hidden="false" customHeight="false" outlineLevel="0" collapsed="false">
      <c r="T378" s="4" t="n">
        <v>355</v>
      </c>
      <c r="U378" s="4" t="str">
        <f aca="false">Vocabulary!B356</f>
        <v>own</v>
      </c>
      <c r="V378" s="24" t="n">
        <v>-15.7518754183502</v>
      </c>
      <c r="W378" s="25" t="n">
        <f aca="false">EXP(V378-$V$22)</f>
        <v>1.38217193278474E-014</v>
      </c>
      <c r="X378" s="26" t="n">
        <f aca="false">W378/$X$22</f>
        <v>3.83190897644004E-015</v>
      </c>
      <c r="Y378" s="4" t="n">
        <f aca="false">IF(T378=$C$13,1,0)</f>
        <v>0</v>
      </c>
    </row>
    <row r="379" customFormat="false" ht="15" hidden="false" customHeight="false" outlineLevel="0" collapsed="false">
      <c r="T379" s="4" t="n">
        <v>356</v>
      </c>
      <c r="U379" s="4" t="str">
        <f aca="false">Vocabulary!B357</f>
        <v>either</v>
      </c>
      <c r="V379" s="24" t="n">
        <v>9.51980407510463</v>
      </c>
      <c r="W379" s="25" t="n">
        <f aca="false">EXP(V379-$V$22)</f>
        <v>0.0013059093222729</v>
      </c>
      <c r="X379" s="26" t="n">
        <f aca="false">W379/$X$22</f>
        <v>0.000362047986631603</v>
      </c>
      <c r="Y379" s="4" t="n">
        <f aca="false">IF(T379=$C$13,1,0)</f>
        <v>0</v>
      </c>
    </row>
    <row r="380" customFormat="false" ht="15" hidden="false" customHeight="false" outlineLevel="0" collapsed="false">
      <c r="T380" s="4" t="n">
        <v>357</v>
      </c>
      <c r="U380" s="4" t="str">
        <f aca="false">Vocabulary!B358</f>
        <v>lessons</v>
      </c>
      <c r="V380" s="24" t="n">
        <v>7.35886443757282</v>
      </c>
      <c r="W380" s="25" t="n">
        <f aca="false">EXP(V380-$V$22)</f>
        <v>0.000150462703808245</v>
      </c>
      <c r="X380" s="26" t="n">
        <f aca="false">W380/$X$22</f>
        <v>4.17140134064673E-005</v>
      </c>
      <c r="Y380" s="4" t="n">
        <f aca="false">IF(T380=$C$13,1,0)</f>
        <v>0</v>
      </c>
    </row>
    <row r="381" customFormat="false" ht="15" hidden="false" customHeight="false" outlineLevel="0" collapsed="false">
      <c r="T381" s="4" t="n">
        <v>358</v>
      </c>
      <c r="U381" s="4" t="str">
        <f aca="false">Vocabulary!B359</f>
        <v>heads</v>
      </c>
      <c r="V381" s="24" t="n">
        <v>-11.9525540381848</v>
      </c>
      <c r="W381" s="25" t="n">
        <f aca="false">EXP(V381-$V$22)</f>
        <v>6.17428084541463E-013</v>
      </c>
      <c r="X381" s="26" t="n">
        <f aca="false">W381/$X$22</f>
        <v>1.7117466816837E-013</v>
      </c>
      <c r="Y381" s="4" t="n">
        <f aca="false">IF(T381=$C$13,1,0)</f>
        <v>0</v>
      </c>
    </row>
    <row r="382" customFormat="false" ht="15" hidden="false" customHeight="false" outlineLevel="0" collapsed="false">
      <c r="T382" s="4" t="n">
        <v>359</v>
      </c>
      <c r="U382" s="4" t="str">
        <f aca="false">Vocabulary!B360</f>
        <v>word</v>
      </c>
      <c r="V382" s="24" t="n">
        <v>-1.75698157203057</v>
      </c>
      <c r="W382" s="25" t="n">
        <f aca="false">EXP(V382-$V$22)</f>
        <v>1.65374004145794E-008</v>
      </c>
      <c r="X382" s="26" t="n">
        <f aca="false">W382/$X$22</f>
        <v>4.58479958914629E-009</v>
      </c>
      <c r="Y382" s="4" t="n">
        <f aca="false">IF(T382=$C$13,1,0)</f>
        <v>0</v>
      </c>
    </row>
    <row r="383" customFormat="false" ht="15" hidden="false" customHeight="false" outlineLevel="0" collapsed="false">
      <c r="T383" s="4" t="n">
        <v>360</v>
      </c>
      <c r="U383" s="4" t="str">
        <f aca="false">Vocabulary!B361</f>
        <v>name</v>
      </c>
      <c r="V383" s="24" t="n">
        <v>-7.72525434176191</v>
      </c>
      <c r="W383" s="25" t="n">
        <f aca="false">EXP(V383-$V$22)</f>
        <v>4.23135352390519E-011</v>
      </c>
      <c r="X383" s="26" t="n">
        <f aca="false">W383/$X$22</f>
        <v>1.17309295364405E-011</v>
      </c>
      <c r="Y383" s="4" t="n">
        <f aca="false">IF(T383=$C$13,1,0)</f>
        <v>0</v>
      </c>
    </row>
    <row r="384" customFormat="false" ht="15" hidden="false" customHeight="false" outlineLevel="0" collapsed="false">
      <c r="T384" s="4" t="n">
        <v>361</v>
      </c>
      <c r="U384" s="4" t="str">
        <f aca="false">Vocabulary!B362</f>
        <v>sight</v>
      </c>
      <c r="V384" s="24" t="n">
        <v>-3.61789094862649</v>
      </c>
      <c r="W384" s="25" t="n">
        <f aca="false">EXP(V384-$V$22)</f>
        <v>2.57208056828097E-009</v>
      </c>
      <c r="X384" s="26" t="n">
        <f aca="false">W384/$X$22</f>
        <v>7.13079059409453E-010</v>
      </c>
      <c r="Y384" s="4" t="n">
        <f aca="false">IF(T384=$C$13,1,0)</f>
        <v>0</v>
      </c>
    </row>
    <row r="385" customFormat="false" ht="15" hidden="false" customHeight="false" outlineLevel="0" collapsed="false">
      <c r="T385" s="4" t="n">
        <v>362</v>
      </c>
      <c r="U385" s="4" t="str">
        <f aca="false">Vocabulary!B363</f>
        <v>walked</v>
      </c>
      <c r="V385" s="24" t="n">
        <v>-4.18685776496686</v>
      </c>
      <c r="W385" s="25" t="n">
        <f aca="false">EXP(V385-$V$22)</f>
        <v>1.45608061355219E-009</v>
      </c>
      <c r="X385" s="26" t="n">
        <f aca="false">W385/$X$22</f>
        <v>4.03681209344881E-010</v>
      </c>
      <c r="Y385" s="4" t="n">
        <f aca="false">IF(T385=$C$13,1,0)</f>
        <v>0</v>
      </c>
    </row>
    <row r="386" customFormat="false" ht="15" hidden="false" customHeight="false" outlineLevel="0" collapsed="false">
      <c r="T386" s="4" t="n">
        <v>363</v>
      </c>
      <c r="U386" s="4" t="str">
        <f aca="false">Vocabulary!B364</f>
        <v>glass</v>
      </c>
      <c r="V386" s="24" t="n">
        <v>-14.4831549852503</v>
      </c>
      <c r="W386" s="25" t="n">
        <f aca="false">EXP(V386-$V$22)</f>
        <v>4.91541683808447E-014</v>
      </c>
      <c r="X386" s="26" t="n">
        <f aca="false">W386/$X$22</f>
        <v>1.36274145480958E-014</v>
      </c>
      <c r="Y386" s="4" t="n">
        <f aca="false">IF(T386=$C$13,1,0)</f>
        <v>0</v>
      </c>
    </row>
    <row r="387" customFormat="false" ht="15" hidden="false" customHeight="false" outlineLevel="0" collapsed="false">
      <c r="T387" s="4" t="n">
        <v>364</v>
      </c>
      <c r="U387" s="4" t="str">
        <f aca="false">Vocabulary!B365</f>
        <v>small</v>
      </c>
      <c r="V387" s="24" t="n">
        <v>-1.68883470975238</v>
      </c>
      <c r="W387" s="25" t="n">
        <f aca="false">EXP(V387-$V$22)</f>
        <v>1.77036595050439E-008</v>
      </c>
      <c r="X387" s="26" t="n">
        <f aca="false">W387/$X$22</f>
        <v>4.90813119295059E-009</v>
      </c>
      <c r="Y387" s="4" t="n">
        <f aca="false">IF(T387=$C$13,1,0)</f>
        <v>0</v>
      </c>
    </row>
    <row r="388" customFormat="false" ht="15" hidden="false" customHeight="false" outlineLevel="0" collapsed="false">
      <c r="T388" s="4" t="n">
        <v>365</v>
      </c>
      <c r="U388" s="4" t="str">
        <f aca="false">Vocabulary!B366</f>
        <v>opened</v>
      </c>
      <c r="V388" s="24" t="n">
        <v>0.730489274791073</v>
      </c>
      <c r="W388" s="25" t="n">
        <f aca="false">EXP(V388-$V$22)</f>
        <v>1.98958319781E-007</v>
      </c>
      <c r="X388" s="26" t="n">
        <f aca="false">W388/$X$22</f>
        <v>5.51588520518002E-008</v>
      </c>
      <c r="Y388" s="4" t="n">
        <f aca="false">IF(T388=$C$13,1,0)</f>
        <v>0</v>
      </c>
    </row>
    <row r="389" customFormat="false" ht="15" hidden="false" customHeight="false" outlineLevel="0" collapsed="false">
      <c r="T389" s="4" t="n">
        <v>366</v>
      </c>
      <c r="U389" s="4" t="str">
        <f aca="false">Vocabulary!B367</f>
        <v>those</v>
      </c>
      <c r="V389" s="24" t="n">
        <v>-2.14623685416655</v>
      </c>
      <c r="W389" s="25" t="n">
        <f aca="false">EXP(V389-$V$22)</f>
        <v>1.12051021703442E-008</v>
      </c>
      <c r="X389" s="26" t="n">
        <f aca="false">W389/$X$22</f>
        <v>3.10648267194678E-009</v>
      </c>
      <c r="Y389" s="4" t="n">
        <f aca="false">IF(T389=$C$13,1,0)</f>
        <v>0</v>
      </c>
    </row>
    <row r="390" customFormat="false" ht="15" hidden="false" customHeight="false" outlineLevel="0" collapsed="false">
      <c r="T390" s="4" t="n">
        <v>367</v>
      </c>
      <c r="U390" s="4" t="str">
        <f aca="false">Vocabulary!B368</f>
        <v>bottle</v>
      </c>
      <c r="V390" s="24" t="n">
        <v>-1.27675578563353</v>
      </c>
      <c r="W390" s="25" t="n">
        <f aca="false">EXP(V390-$V$22)</f>
        <v>2.67317044627201E-008</v>
      </c>
      <c r="X390" s="26" t="n">
        <f aca="false">W390/$X$22</f>
        <v>7.41105038067597E-009</v>
      </c>
      <c r="Y390" s="4" t="n">
        <f aca="false">IF(T390=$C$13,1,0)</f>
        <v>0</v>
      </c>
    </row>
    <row r="391" customFormat="false" ht="15" hidden="false" customHeight="false" outlineLevel="0" collapsed="false">
      <c r="T391" s="4" t="n">
        <v>368</v>
      </c>
      <c r="U391" s="4" t="str">
        <f aca="false">Vocabulary!B369</f>
        <v>children</v>
      </c>
      <c r="V391" s="24" t="n">
        <v>-3.54470623363495</v>
      </c>
      <c r="W391" s="25" t="n">
        <f aca="false">EXP(V391-$V$22)</f>
        <v>2.76737673946778E-009</v>
      </c>
      <c r="X391" s="26" t="n">
        <f aca="false">W391/$X$22</f>
        <v>7.67222623873777E-010</v>
      </c>
      <c r="Y391" s="4" t="n">
        <f aca="false">IF(T391=$C$13,1,0)</f>
        <v>0</v>
      </c>
    </row>
    <row r="392" customFormat="false" ht="15" hidden="false" customHeight="false" outlineLevel="0" collapsed="false">
      <c r="T392" s="4" t="n">
        <v>369</v>
      </c>
      <c r="U392" s="4" t="str">
        <f aca="false">Vocabulary!B370</f>
        <v>hold</v>
      </c>
      <c r="V392" s="24" t="n">
        <v>6.17735492478803</v>
      </c>
      <c r="W392" s="25" t="n">
        <f aca="false">EXP(V392-$V$22)</f>
        <v>4.61642516825258E-005</v>
      </c>
      <c r="X392" s="26" t="n">
        <f aca="false">W392/$X$22</f>
        <v>1.27984953403375E-005</v>
      </c>
      <c r="Y392" s="4" t="n">
        <f aca="false">IF(T392=$C$13,1,0)</f>
        <v>0</v>
      </c>
    </row>
    <row r="393" customFormat="false" ht="15" hidden="false" customHeight="false" outlineLevel="0" collapsed="false">
      <c r="T393" s="4" t="n">
        <v>370</v>
      </c>
      <c r="U393" s="4" t="str">
        <f aca="false">Vocabulary!B371</f>
        <v>box</v>
      </c>
      <c r="V393" s="24" t="n">
        <v>-3.71487527495967</v>
      </c>
      <c r="W393" s="25" t="n">
        <f aca="false">EXP(V393-$V$22)</f>
        <v>2.33434375544162E-009</v>
      </c>
      <c r="X393" s="26" t="n">
        <f aca="false">W393/$X$22</f>
        <v>6.47169326651824E-010</v>
      </c>
      <c r="Y393" s="4" t="n">
        <f aca="false">IF(T393=$C$13,1,0)</f>
        <v>0</v>
      </c>
    </row>
    <row r="394" customFormat="false" ht="15" hidden="false" customHeight="false" outlineLevel="0" collapsed="false">
      <c r="T394" s="4" t="n">
        <v>371</v>
      </c>
      <c r="U394" s="4" t="str">
        <f aca="false">Vocabulary!B372</f>
        <v>foot</v>
      </c>
      <c r="V394" s="24" t="n">
        <v>-9.20631951763279</v>
      </c>
      <c r="W394" s="25" t="n">
        <f aca="false">EXP(V394-$V$22)</f>
        <v>9.62190087208265E-012</v>
      </c>
      <c r="X394" s="26" t="n">
        <f aca="false">W394/$X$22</f>
        <v>2.66755874921185E-012</v>
      </c>
      <c r="Y394" s="4" t="n">
        <f aca="false">IF(T394=$C$13,1,0)</f>
        <v>0</v>
      </c>
    </row>
    <row r="395" customFormat="false" ht="15" hidden="false" customHeight="false" outlineLevel="0" collapsed="false">
      <c r="T395" s="4" t="n">
        <v>372</v>
      </c>
      <c r="U395" s="4" t="str">
        <f aca="false">Vocabulary!B373</f>
        <v>yourself</v>
      </c>
      <c r="V395" s="24" t="n">
        <v>-0.86990770426086</v>
      </c>
      <c r="W395" s="25" t="n">
        <f aca="false">EXP(V395-$V$22)</f>
        <v>4.01530489062382E-008</v>
      </c>
      <c r="X395" s="26" t="n">
        <f aca="false">W395/$X$22</f>
        <v>1.11319601335888E-008</v>
      </c>
      <c r="Y395" s="4" t="n">
        <f aca="false">IF(T395=$C$13,1,0)</f>
        <v>0</v>
      </c>
    </row>
    <row r="396" customFormat="false" ht="15" hidden="false" customHeight="false" outlineLevel="0" collapsed="false">
      <c r="T396" s="4" t="n">
        <v>373</v>
      </c>
      <c r="U396" s="4" t="str">
        <f aca="false">Vocabulary!B374</f>
        <v>fan</v>
      </c>
      <c r="V396" s="24" t="n">
        <v>-8.58803561283609</v>
      </c>
      <c r="W396" s="25" t="n">
        <f aca="false">EXP(V396-$V$22)</f>
        <v>1.78557528676442E-011</v>
      </c>
      <c r="X396" s="26" t="n">
        <f aca="false">W396/$X$22</f>
        <v>4.95029728731129E-012</v>
      </c>
      <c r="Y396" s="4" t="n">
        <f aca="false">IF(T396=$C$13,1,0)</f>
        <v>0</v>
      </c>
    </row>
    <row r="397" customFormat="false" ht="15" hidden="false" customHeight="false" outlineLevel="0" collapsed="false">
      <c r="T397" s="4" t="n">
        <v>374</v>
      </c>
      <c r="U397" s="4" t="str">
        <f aca="false">Vocabulary!B375</f>
        <v>mine</v>
      </c>
      <c r="V397" s="24" t="n">
        <v>5.63447886516684</v>
      </c>
      <c r="W397" s="25" t="n">
        <f aca="false">EXP(V397-$V$22)</f>
        <v>2.68248759970915E-005</v>
      </c>
      <c r="X397" s="26" t="n">
        <f aca="false">W397/$X$22</f>
        <v>7.43688109177911E-006</v>
      </c>
      <c r="Y397" s="4" t="n">
        <f aca="false">IF(T397=$C$13,1,0)</f>
        <v>0</v>
      </c>
    </row>
    <row r="398" customFormat="false" ht="15" hidden="false" customHeight="false" outlineLevel="0" collapsed="false">
      <c r="T398" s="4" t="n">
        <v>375</v>
      </c>
      <c r="U398" s="4" t="str">
        <f aca="false">Vocabulary!B376</f>
        <v>you'd</v>
      </c>
      <c r="V398" s="24" t="n">
        <v>7.42985517584864</v>
      </c>
      <c r="W398" s="25" t="n">
        <f aca="false">EXP(V398-$V$22)</f>
        <v>0.000161532437926109</v>
      </c>
      <c r="X398" s="26" t="n">
        <f aca="false">W398/$X$22</f>
        <v>4.47829668793963E-005</v>
      </c>
      <c r="Y398" s="4" t="n">
        <f aca="false">IF(T398=$C$13,1,0)</f>
        <v>0</v>
      </c>
    </row>
    <row r="399" customFormat="false" ht="15" hidden="false" customHeight="false" outlineLevel="0" collapsed="false">
      <c r="T399" s="4" t="n">
        <v>376</v>
      </c>
      <c r="U399" s="4" t="str">
        <f aca="false">Vocabulary!B377</f>
        <v>offended</v>
      </c>
      <c r="V399" s="24" t="n">
        <v>-3.92319935377522</v>
      </c>
      <c r="W399" s="25" t="n">
        <f aca="false">EXP(V399-$V$22)</f>
        <v>1.89535607997822E-009</v>
      </c>
      <c r="X399" s="26" t="n">
        <f aca="false">W399/$X$22</f>
        <v>5.25465161326632E-010</v>
      </c>
      <c r="Y399" s="4" t="n">
        <f aca="false">IF(T399=$C$13,1,0)</f>
        <v>0</v>
      </c>
    </row>
    <row r="400" customFormat="false" ht="15" hidden="false" customHeight="false" outlineLevel="0" collapsed="false">
      <c r="T400" s="4" t="n">
        <v>377</v>
      </c>
      <c r="U400" s="4" t="str">
        <f aca="false">Vocabulary!B378</f>
        <v>birds</v>
      </c>
      <c r="V400" s="24" t="n">
        <v>-1.81004040044796</v>
      </c>
      <c r="W400" s="25" t="n">
        <f aca="false">EXP(V400-$V$22)</f>
        <v>1.56828173891384E-008</v>
      </c>
      <c r="X400" s="26" t="n">
        <f aca="false">W400/$X$22</f>
        <v>4.34787650536591E-009</v>
      </c>
      <c r="Y400" s="4" t="n">
        <f aca="false">IF(T400=$C$13,1,0)</f>
        <v>0</v>
      </c>
    </row>
    <row r="401" customFormat="false" ht="15" hidden="false" customHeight="false" outlineLevel="0" collapsed="false">
      <c r="T401" s="4" t="n">
        <v>378</v>
      </c>
      <c r="U401" s="4" t="str">
        <f aca="false">Vocabulary!B379</f>
        <v>creatures</v>
      </c>
      <c r="V401" s="24" t="n">
        <v>-18.3641421623885</v>
      </c>
      <c r="W401" s="25" t="n">
        <f aca="false">EXP(V401-$V$22)</f>
        <v>1.01407257464418E-015</v>
      </c>
      <c r="X401" s="26" t="n">
        <f aca="false">W401/$X$22</f>
        <v>2.81139683809936E-016</v>
      </c>
      <c r="Y401" s="4" t="n">
        <f aca="false">IF(T401=$C$13,1,0)</f>
        <v>0</v>
      </c>
    </row>
    <row r="402" customFormat="false" ht="15" hidden="false" customHeight="false" outlineLevel="0" collapsed="false">
      <c r="T402" s="4" t="n">
        <v>379</v>
      </c>
      <c r="U402" s="4" t="str">
        <f aca="false">Vocabulary!B380</f>
        <v>party</v>
      </c>
      <c r="V402" s="24" t="n">
        <v>-2.95956204582603</v>
      </c>
      <c r="W402" s="25" t="n">
        <f aca="false">EXP(V402-$V$22)</f>
        <v>4.96813259372574E-009</v>
      </c>
      <c r="X402" s="26" t="n">
        <f aca="false">W402/$X$22</f>
        <v>1.37735627749916E-009</v>
      </c>
      <c r="Y402" s="4" t="n">
        <f aca="false">IF(T402=$C$13,1,0)</f>
        <v>0</v>
      </c>
    </row>
    <row r="403" customFormat="false" ht="15" hidden="false" customHeight="false" outlineLevel="0" collapsed="false">
      <c r="T403" s="4" t="n">
        <v>380</v>
      </c>
      <c r="U403" s="4" t="str">
        <f aca="false">Vocabulary!B381</f>
        <v>explain</v>
      </c>
      <c r="V403" s="24" t="n">
        <v>-7.43561074386168</v>
      </c>
      <c r="W403" s="25" t="n">
        <f aca="false">EXP(V403-$V$22)</f>
        <v>5.65288210278502E-011</v>
      </c>
      <c r="X403" s="26" t="n">
        <f aca="false">W403/$X$22</f>
        <v>1.56719501811739E-011</v>
      </c>
      <c r="Y403" s="4" t="n">
        <f aca="false">IF(T403=$C$13,1,0)</f>
        <v>0</v>
      </c>
    </row>
    <row r="404" customFormat="false" ht="15" hidden="false" customHeight="false" outlineLevel="0" collapsed="false">
      <c r="T404" s="4" t="n">
        <v>381</v>
      </c>
      <c r="U404" s="4" t="str">
        <f aca="false">Vocabulary!B382</f>
        <v>rest</v>
      </c>
      <c r="V404" s="24" t="n">
        <v>-10.4383616506113</v>
      </c>
      <c r="W404" s="25" t="n">
        <f aca="false">EXP(V404-$V$22)</f>
        <v>2.80667275277301E-012</v>
      </c>
      <c r="X404" s="26" t="n">
        <f aca="false">W404/$X$22</f>
        <v>7.7811698097588E-013</v>
      </c>
      <c r="Y404" s="4" t="n">
        <f aca="false">IF(T404=$C$13,1,0)</f>
        <v>0</v>
      </c>
    </row>
    <row r="405" customFormat="false" ht="15" hidden="false" customHeight="false" outlineLevel="0" collapsed="false">
      <c r="T405" s="4" t="n">
        <v>382</v>
      </c>
      <c r="U405" s="4" t="str">
        <f aca="false">Vocabulary!B383</f>
        <v>mean</v>
      </c>
      <c r="V405" s="24" t="n">
        <v>-0.289960909532392</v>
      </c>
      <c r="W405" s="25" t="n">
        <f aca="false">EXP(V405-$V$22)</f>
        <v>7.17110729497188E-008</v>
      </c>
      <c r="X405" s="26" t="n">
        <f aca="false">W405/$X$22</f>
        <v>1.98810508033208E-008</v>
      </c>
      <c r="Y405" s="4" t="n">
        <f aca="false">IF(T405=$C$13,1,0)</f>
        <v>0</v>
      </c>
    </row>
    <row r="406" customFormat="false" ht="15" hidden="false" customHeight="false" outlineLevel="0" collapsed="false">
      <c r="T406" s="4" t="n">
        <v>383</v>
      </c>
      <c r="U406" s="4" t="str">
        <f aca="false">Vocabulary!B384</f>
        <v>mouth</v>
      </c>
      <c r="V406" s="24" t="n">
        <v>-12.5661884435589</v>
      </c>
      <c r="W406" s="25" t="n">
        <f aca="false">EXP(V406-$V$22)</f>
        <v>3.3426302867804E-013</v>
      </c>
      <c r="X406" s="26" t="n">
        <f aca="false">W406/$X$22</f>
        <v>9.26704898067772E-014</v>
      </c>
      <c r="Y406" s="4" t="n">
        <f aca="false">IF(T406=$C$13,1,0)</f>
        <v>0</v>
      </c>
    </row>
    <row r="407" customFormat="false" ht="15" hidden="false" customHeight="false" outlineLevel="0" collapsed="false">
      <c r="T407" s="4" t="n">
        <v>384</v>
      </c>
      <c r="U407" s="4" t="str">
        <f aca="false">Vocabulary!B385</f>
        <v>repeated</v>
      </c>
      <c r="V407" s="24" t="n">
        <v>-1.84399461949312</v>
      </c>
      <c r="W407" s="25" t="n">
        <f aca="false">EXP(V407-$V$22)</f>
        <v>1.51592583902127E-008</v>
      </c>
      <c r="X407" s="26" t="n">
        <f aca="false">W407/$X$22</f>
        <v>4.20272593617171E-009</v>
      </c>
      <c r="Y407" s="4" t="n">
        <f aca="false">IF(T407=$C$13,1,0)</f>
        <v>0</v>
      </c>
    </row>
    <row r="408" customFormat="false" ht="15" hidden="false" customHeight="false" outlineLevel="0" collapsed="false">
      <c r="T408" s="4" t="n">
        <v>385</v>
      </c>
      <c r="U408" s="4" t="str">
        <f aca="false">Vocabulary!B386</f>
        <v>remarked</v>
      </c>
      <c r="V408" s="24" t="n">
        <v>-7.17455916327629</v>
      </c>
      <c r="W408" s="25" t="n">
        <f aca="false">EXP(V408-$V$22)</f>
        <v>7.33910648091619E-011</v>
      </c>
      <c r="X408" s="26" t="n">
        <f aca="false">W408/$X$22</f>
        <v>2.03468087697393E-011</v>
      </c>
      <c r="Y408" s="4" t="n">
        <f aca="false">IF(T408=$C$13,1,0)</f>
        <v>0</v>
      </c>
    </row>
    <row r="409" customFormat="false" ht="15" hidden="false" customHeight="false" outlineLevel="0" collapsed="false">
      <c r="T409" s="4" t="n">
        <v>386</v>
      </c>
      <c r="U409" s="4" t="str">
        <f aca="false">Vocabulary!B387</f>
        <v>remark</v>
      </c>
      <c r="V409" s="24" t="n">
        <v>-10.5836350522896</v>
      </c>
      <c r="W409" s="25" t="n">
        <f aca="false">EXP(V409-$V$22)</f>
        <v>2.42717081731815E-012</v>
      </c>
      <c r="X409" s="26" t="n">
        <f aca="false">W409/$X$22</f>
        <v>6.72904536810853E-013</v>
      </c>
      <c r="Y409" s="4" t="n">
        <f aca="false">IF(T409=$C$13,1,0)</f>
        <v>0</v>
      </c>
    </row>
    <row r="410" customFormat="false" ht="15" hidden="false" customHeight="false" outlineLevel="0" collapsed="false">
      <c r="T410" s="4" t="n">
        <v>387</v>
      </c>
      <c r="U410" s="4" t="str">
        <f aca="false">Vocabulary!B388</f>
        <v>soldiers</v>
      </c>
      <c r="V410" s="24" t="n">
        <v>-0.309874762222935</v>
      </c>
      <c r="W410" s="25" t="n">
        <f aca="false">EXP(V410-$V$22)</f>
        <v>7.02971542165739E-008</v>
      </c>
      <c r="X410" s="26" t="n">
        <f aca="false">W410/$X$22</f>
        <v>1.94890584789955E-008</v>
      </c>
      <c r="Y410" s="4" t="n">
        <f aca="false">IF(T410=$C$13,1,0)</f>
        <v>0</v>
      </c>
    </row>
    <row r="411" customFormat="false" ht="15" hidden="false" customHeight="false" outlineLevel="0" collapsed="false">
      <c r="T411" s="4" t="n">
        <v>388</v>
      </c>
      <c r="U411" s="4" t="str">
        <f aca="false">Vocabulary!B389</f>
        <v>witness</v>
      </c>
      <c r="V411" s="24" t="n">
        <v>-6.56212270096355</v>
      </c>
      <c r="W411" s="25" t="n">
        <f aca="false">EXP(V411-$V$22)</f>
        <v>1.3540071724275E-010</v>
      </c>
      <c r="X411" s="26" t="n">
        <f aca="false">W411/$X$22</f>
        <v>3.75382549386293E-011</v>
      </c>
      <c r="Y411" s="4" t="n">
        <f aca="false">IF(T411=$C$13,1,0)</f>
        <v>0</v>
      </c>
    </row>
    <row r="412" customFormat="false" ht="15" hidden="false" customHeight="false" outlineLevel="0" collapsed="false">
      <c r="T412" s="4" t="n">
        <v>389</v>
      </c>
      <c r="U412" s="4" t="str">
        <f aca="false">Vocabulary!B390</f>
        <v>coming</v>
      </c>
      <c r="V412" s="24" t="n">
        <v>0.630956019534145</v>
      </c>
      <c r="W412" s="25" t="n">
        <f aca="false">EXP(V412-$V$22)</f>
        <v>1.80108977670543E-007</v>
      </c>
      <c r="X412" s="26" t="n">
        <f aca="false">W412/$X$22</f>
        <v>4.99330938433027E-008</v>
      </c>
      <c r="Y412" s="4" t="n">
        <f aca="false">IF(T412=$C$13,1,0)</f>
        <v>0</v>
      </c>
    </row>
    <row r="413" customFormat="false" ht="15" hidden="false" customHeight="false" outlineLevel="0" collapsed="false">
      <c r="T413" s="4" t="n">
        <v>390</v>
      </c>
      <c r="U413" s="4" t="str">
        <f aca="false">Vocabulary!B391</f>
        <v>couldn't</v>
      </c>
      <c r="V413" s="24" t="n">
        <v>-6.07387535032137</v>
      </c>
      <c r="W413" s="25" t="n">
        <f aca="false">EXP(V413-$V$22)</f>
        <v>2.20629761278437E-010</v>
      </c>
      <c r="X413" s="26" t="n">
        <f aca="false">W413/$X$22</f>
        <v>6.11670040940077E-011</v>
      </c>
      <c r="Y413" s="4" t="n">
        <f aca="false">IF(T413=$C$13,1,0)</f>
        <v>0</v>
      </c>
    </row>
    <row r="414" customFormat="false" ht="15" hidden="false" customHeight="false" outlineLevel="0" collapsed="false">
      <c r="T414" s="4" t="n">
        <v>391</v>
      </c>
      <c r="U414" s="4" t="str">
        <f aca="false">Vocabulary!B392</f>
        <v>answer</v>
      </c>
      <c r="V414" s="24" t="n">
        <v>3.53589108226203</v>
      </c>
      <c r="W414" s="25" t="n">
        <f aca="false">EXP(V414-$V$22)</f>
        <v>3.28952074166339E-006</v>
      </c>
      <c r="X414" s="26" t="n">
        <f aca="false">W414/$X$22</f>
        <v>9.11980901881678E-007</v>
      </c>
      <c r="Y414" s="4" t="n">
        <f aca="false">IF(T414=$C$13,1,0)</f>
        <v>0</v>
      </c>
    </row>
    <row r="415" customFormat="false" ht="15" hidden="false" customHeight="false" outlineLevel="0" collapsed="false">
      <c r="T415" s="4" t="n">
        <v>392</v>
      </c>
      <c r="U415" s="4" t="str">
        <f aca="false">Vocabulary!B393</f>
        <v>matter</v>
      </c>
      <c r="V415" s="24" t="n">
        <v>0.45162986666413</v>
      </c>
      <c r="W415" s="25" t="n">
        <f aca="false">EXP(V415-$V$22)</f>
        <v>1.50541071354406E-007</v>
      </c>
      <c r="X415" s="26" t="n">
        <f aca="false">W415/$X$22</f>
        <v>4.17357398861095E-008</v>
      </c>
      <c r="Y415" s="4" t="n">
        <f aca="false">IF(T415=$C$13,1,0)</f>
        <v>0</v>
      </c>
    </row>
    <row r="416" customFormat="false" ht="15" hidden="false" customHeight="false" outlineLevel="0" collapsed="false">
      <c r="T416" s="4" t="n">
        <v>393</v>
      </c>
      <c r="U416" s="4" t="str">
        <f aca="false">Vocabulary!B394</f>
        <v>hall</v>
      </c>
      <c r="V416" s="24" t="n">
        <v>-12.838121840334</v>
      </c>
      <c r="W416" s="25" t="n">
        <f aca="false">EXP(V416-$V$22)</f>
        <v>2.54676674446147E-013</v>
      </c>
      <c r="X416" s="26" t="n">
        <f aca="false">W416/$X$22</f>
        <v>7.06061099746033E-014</v>
      </c>
      <c r="Y416" s="4" t="n">
        <f aca="false">IF(T416=$C$13,1,0)</f>
        <v>0</v>
      </c>
    </row>
    <row r="417" customFormat="false" ht="15" hidden="false" customHeight="false" outlineLevel="0" collapsed="false">
      <c r="T417" s="4" t="n">
        <v>394</v>
      </c>
      <c r="U417" s="4" t="str">
        <f aca="false">Vocabulary!B395</f>
        <v>key</v>
      </c>
      <c r="V417" s="24" t="n">
        <v>-18.5995925055048</v>
      </c>
      <c r="W417" s="25" t="n">
        <f aca="false">EXP(V417-$V$22)</f>
        <v>8.01335259832314E-016</v>
      </c>
      <c r="X417" s="26" t="n">
        <f aca="false">W417/$X$22</f>
        <v>2.2216076759009E-016</v>
      </c>
      <c r="Y417" s="4" t="n">
        <f aca="false">IF(T417=$C$13,1,0)</f>
        <v>0</v>
      </c>
    </row>
    <row r="418" customFormat="false" ht="15" hidden="false" customHeight="false" outlineLevel="0" collapsed="false">
      <c r="T418" s="4" t="n">
        <v>395</v>
      </c>
      <c r="U418" s="4" t="str">
        <f aca="false">Vocabulary!B396</f>
        <v>rate</v>
      </c>
      <c r="V418" s="24" t="n">
        <v>-8.30696052510163</v>
      </c>
      <c r="W418" s="25" t="n">
        <f aca="false">EXP(V418-$V$22)</f>
        <v>2.36508920617592E-011</v>
      </c>
      <c r="X418" s="26" t="n">
        <f aca="false">W418/$X$22</f>
        <v>6.55693140937078E-012</v>
      </c>
      <c r="Y418" s="4" t="n">
        <f aca="false">IF(T418=$C$13,1,0)</f>
        <v>0</v>
      </c>
    </row>
    <row r="419" customFormat="false" ht="15" hidden="false" customHeight="false" outlineLevel="0" collapsed="false">
      <c r="T419" s="4" t="n">
        <v>396</v>
      </c>
      <c r="U419" s="4" t="str">
        <f aca="false">Vocabulary!B397</f>
        <v>few</v>
      </c>
      <c r="V419" s="24" t="n">
        <v>-8.15144694645088</v>
      </c>
      <c r="W419" s="25" t="n">
        <f aca="false">EXP(V419-$V$22)</f>
        <v>2.76303391121251E-011</v>
      </c>
      <c r="X419" s="26" t="n">
        <f aca="false">W419/$X$22</f>
        <v>7.66018625863126E-012</v>
      </c>
      <c r="Y419" s="4" t="n">
        <f aca="false">IF(T419=$C$13,1,0)</f>
        <v>0</v>
      </c>
    </row>
    <row r="420" customFormat="false" ht="15" hidden="false" customHeight="false" outlineLevel="0" collapsed="false">
      <c r="T420" s="4" t="n">
        <v>397</v>
      </c>
      <c r="U420" s="4" t="str">
        <f aca="false">Vocabulary!B398</f>
        <v>waiting</v>
      </c>
      <c r="V420" s="24" t="n">
        <v>-3.05346866248145</v>
      </c>
      <c r="W420" s="25" t="n">
        <f aca="false">EXP(V420-$V$22)</f>
        <v>4.52282779766183E-009</v>
      </c>
      <c r="X420" s="26" t="n">
        <f aca="false">W420/$X$22</f>
        <v>1.25390076485167E-009</v>
      </c>
      <c r="Y420" s="4" t="n">
        <f aca="false">IF(T420=$C$13,1,0)</f>
        <v>0</v>
      </c>
    </row>
    <row r="421" customFormat="false" ht="15" hidden="false" customHeight="false" outlineLevel="0" collapsed="false">
      <c r="T421" s="4" t="n">
        <v>398</v>
      </c>
      <c r="U421" s="4" t="str">
        <f aca="false">Vocabulary!B399</f>
        <v>leave</v>
      </c>
      <c r="V421" s="24" t="n">
        <v>5.53581246207686</v>
      </c>
      <c r="W421" s="25" t="n">
        <f aca="false">EXP(V421-$V$22)</f>
        <v>2.43045423960063E-005</v>
      </c>
      <c r="X421" s="26" t="n">
        <f aca="false">W421/$X$22</f>
        <v>6.73814826986716E-006</v>
      </c>
      <c r="Y421" s="4" t="n">
        <f aca="false">IF(T421=$C$13,1,0)</f>
        <v>0</v>
      </c>
    </row>
    <row r="422" customFormat="false" ht="15" hidden="false" customHeight="false" outlineLevel="0" collapsed="false">
      <c r="T422" s="4" t="n">
        <v>399</v>
      </c>
      <c r="U422" s="4" t="str">
        <f aca="false">Vocabulary!B400</f>
        <v>croquet</v>
      </c>
      <c r="V422" s="24" t="n">
        <v>-8.31759651069345</v>
      </c>
      <c r="W422" s="25" t="n">
        <f aca="false">EXP(V422-$V$22)</f>
        <v>2.34006745283968E-011</v>
      </c>
      <c r="X422" s="26" t="n">
        <f aca="false">W422/$X$22</f>
        <v>6.4875615437693E-012</v>
      </c>
      <c r="Y422" s="4" t="n">
        <f aca="false">IF(T422=$C$13,1,0)</f>
        <v>0</v>
      </c>
    </row>
    <row r="423" customFormat="false" ht="15" hidden="false" customHeight="false" outlineLevel="0" collapsed="false">
      <c r="T423" s="4" t="n">
        <v>400</v>
      </c>
      <c r="U423" s="4" t="str">
        <f aca="false">Vocabulary!B401</f>
        <v>against</v>
      </c>
      <c r="V423" s="24" t="n">
        <v>-17.2750558863046</v>
      </c>
      <c r="W423" s="25" t="n">
        <f aca="false">EXP(V423-$V$22)</f>
        <v>3.01337511524658E-015</v>
      </c>
      <c r="X423" s="26" t="n">
        <f aca="false">W423/$X$22</f>
        <v>8.35422777702488E-016</v>
      </c>
      <c r="Y423" s="4" t="n">
        <f aca="false">IF(T423=$C$13,1,0)</f>
        <v>0</v>
      </c>
    </row>
    <row r="424" customFormat="false" ht="15" hidden="false" customHeight="false" outlineLevel="0" collapsed="false">
      <c r="T424" s="4" t="n">
        <v>401</v>
      </c>
      <c r="U424" s="4" t="str">
        <f aca="false">Vocabulary!B402</f>
        <v>want</v>
      </c>
      <c r="V424" s="24" t="n">
        <v>-3.29531139705628</v>
      </c>
      <c r="W424" s="25" t="n">
        <f aca="false">EXP(V424-$V$22)</f>
        <v>3.55123234470914E-009</v>
      </c>
      <c r="X424" s="26" t="n">
        <f aca="false">W424/$X$22</f>
        <v>9.84537362996398E-010</v>
      </c>
      <c r="Y424" s="4" t="n">
        <f aca="false">IF(T424=$C$13,1,0)</f>
        <v>0</v>
      </c>
    </row>
    <row r="425" customFormat="false" ht="15" hidden="false" customHeight="false" outlineLevel="0" collapsed="false">
      <c r="T425" s="4" t="n">
        <v>402</v>
      </c>
      <c r="U425" s="4" t="str">
        <f aca="false">Vocabulary!B403</f>
        <v>help</v>
      </c>
      <c r="V425" s="24" t="n">
        <v>1.97660494135421</v>
      </c>
      <c r="W425" s="25" t="n">
        <f aca="false">EXP(V425-$V$22)</f>
        <v>6.91740593887175E-007</v>
      </c>
      <c r="X425" s="26" t="n">
        <f aca="false">W425/$X$22</f>
        <v>1.91776936588761E-007</v>
      </c>
      <c r="Y425" s="4" t="n">
        <f aca="false">IF(T425=$C$13,1,0)</f>
        <v>0</v>
      </c>
    </row>
    <row r="426" customFormat="false" ht="15" hidden="false" customHeight="false" outlineLevel="0" collapsed="false">
      <c r="T426" s="4" t="n">
        <v>403</v>
      </c>
      <c r="U426" s="4" t="str">
        <f aca="false">Vocabulary!B404</f>
        <v>different</v>
      </c>
      <c r="V426" s="24" t="n">
        <v>-0.10709102826482</v>
      </c>
      <c r="W426" s="25" t="n">
        <f aca="false">EXP(V426-$V$22)</f>
        <v>8.61004856019998E-008</v>
      </c>
      <c r="X426" s="26" t="n">
        <f aca="false">W426/$X$22</f>
        <v>2.38703460711594E-008</v>
      </c>
      <c r="Y426" s="4" t="n">
        <f aca="false">IF(T426=$C$13,1,0)</f>
        <v>0</v>
      </c>
    </row>
    <row r="427" customFormat="false" ht="15" hidden="false" customHeight="false" outlineLevel="0" collapsed="false">
      <c r="T427" s="4" t="n">
        <v>404</v>
      </c>
      <c r="U427" s="4" t="str">
        <f aca="false">Vocabulary!B405</f>
        <v>tail</v>
      </c>
      <c r="V427" s="24" t="n">
        <v>-13.9652103158469</v>
      </c>
      <c r="W427" s="25" t="n">
        <f aca="false">EXP(V427-$V$22)</f>
        <v>8.2508912827387E-014</v>
      </c>
      <c r="X427" s="26" t="n">
        <f aca="false">W427/$X$22</f>
        <v>2.28746247988537E-014</v>
      </c>
      <c r="Y427" s="4" t="n">
        <f aca="false">IF(T427=$C$13,1,0)</f>
        <v>0</v>
      </c>
    </row>
    <row r="428" customFormat="false" ht="15" hidden="false" customHeight="false" outlineLevel="0" collapsed="false">
      <c r="T428" s="4" t="n">
        <v>405</v>
      </c>
      <c r="U428" s="4" t="str">
        <f aca="false">Vocabulary!B406</f>
        <v>conversation</v>
      </c>
      <c r="V428" s="24" t="n">
        <v>-3.46326087535904</v>
      </c>
      <c r="W428" s="25" t="n">
        <f aca="false">EXP(V428-$V$22)</f>
        <v>3.00219955284153E-009</v>
      </c>
      <c r="X428" s="26" t="n">
        <f aca="false">W428/$X$22</f>
        <v>8.32324484582731E-010</v>
      </c>
      <c r="Y428" s="4" t="n">
        <f aca="false">IF(T428=$C$13,1,0)</f>
        <v>0</v>
      </c>
    </row>
    <row r="429" customFormat="false" ht="15" hidden="false" customHeight="false" outlineLevel="0" collapsed="false">
      <c r="T429" s="4" t="n">
        <v>406</v>
      </c>
      <c r="U429" s="4" t="str">
        <f aca="false">Vocabulary!B407</f>
        <v>continued</v>
      </c>
      <c r="V429" s="24" t="n">
        <v>-5.53782170670567</v>
      </c>
      <c r="W429" s="25" t="n">
        <f aca="false">EXP(V429-$V$22)</f>
        <v>3.77111029458226E-010</v>
      </c>
      <c r="X429" s="26" t="n">
        <f aca="false">W429/$X$22</f>
        <v>1.04549593622849E-010</v>
      </c>
      <c r="Y429" s="4" t="n">
        <f aca="false">IF(T429=$C$13,1,0)</f>
        <v>0</v>
      </c>
    </row>
    <row r="430" customFormat="false" ht="15" hidden="false" customHeight="false" outlineLevel="0" collapsed="false">
      <c r="T430" s="4" t="n">
        <v>407</v>
      </c>
      <c r="U430" s="4" t="str">
        <f aca="false">Vocabulary!B408</f>
        <v>believe</v>
      </c>
      <c r="V430" s="24" t="n">
        <v>2.6711594618542</v>
      </c>
      <c r="W430" s="25" t="n">
        <f aca="false">EXP(V430-$V$22)</f>
        <v>1.38542958681451E-006</v>
      </c>
      <c r="X430" s="26" t="n">
        <f aca="false">W430/$X$22</f>
        <v>3.84094043875144E-007</v>
      </c>
      <c r="Y430" s="4" t="n">
        <f aca="false">IF(T430=$C$13,1,0)</f>
        <v>0</v>
      </c>
    </row>
    <row r="431" customFormat="false" ht="15" hidden="false" customHeight="false" outlineLevel="0" collapsed="false">
      <c r="T431" s="4" t="n">
        <v>408</v>
      </c>
      <c r="U431" s="4" t="str">
        <f aca="false">Vocabulary!B409</f>
        <v>call</v>
      </c>
      <c r="V431" s="24" t="n">
        <v>3.31237710662711</v>
      </c>
      <c r="W431" s="25" t="n">
        <f aca="false">EXP(V431-$V$22)</f>
        <v>2.63064195906701E-006</v>
      </c>
      <c r="X431" s="26" t="n">
        <f aca="false">W431/$X$22</f>
        <v>7.29314515628977E-007</v>
      </c>
      <c r="Y431" s="4" t="n">
        <f aca="false">IF(T431=$C$13,1,0)</f>
        <v>0</v>
      </c>
    </row>
    <row r="432" customFormat="false" ht="15" hidden="false" customHeight="false" outlineLevel="0" collapsed="false">
      <c r="T432" s="4" t="n">
        <v>409</v>
      </c>
      <c r="U432" s="4" t="str">
        <f aca="false">Vocabulary!B410</f>
        <v>angrily</v>
      </c>
      <c r="V432" s="24" t="n">
        <v>4.13659334371658</v>
      </c>
      <c r="W432" s="25" t="n">
        <f aca="false">EXP(V432-$V$22)</f>
        <v>5.99810834925245E-006</v>
      </c>
      <c r="X432" s="26" t="n">
        <f aca="false">W432/$X$22</f>
        <v>1.66290493099892E-006</v>
      </c>
      <c r="Y432" s="4" t="n">
        <f aca="false">IF(T432=$C$13,1,0)</f>
        <v>0</v>
      </c>
    </row>
    <row r="433" customFormat="false" ht="15" hidden="false" customHeight="false" outlineLevel="0" collapsed="false">
      <c r="T433" s="4" t="n">
        <v>410</v>
      </c>
      <c r="U433" s="4" t="str">
        <f aca="false">Vocabulary!B411</f>
        <v>shook</v>
      </c>
      <c r="V433" s="24" t="n">
        <v>-3.479279611449</v>
      </c>
      <c r="W433" s="25" t="n">
        <f aca="false">EXP(V433-$V$22)</f>
        <v>2.95449124407681E-009</v>
      </c>
      <c r="X433" s="26" t="n">
        <f aca="false">W433/$X$22</f>
        <v>8.19097917592764E-010</v>
      </c>
      <c r="Y433" s="4" t="n">
        <f aca="false">IF(T433=$C$13,1,0)</f>
        <v>0</v>
      </c>
    </row>
    <row r="434" customFormat="false" ht="15" hidden="false" customHeight="false" outlineLevel="0" collapsed="false">
      <c r="T434" s="4" t="n">
        <v>411</v>
      </c>
      <c r="U434" s="4" t="str">
        <f aca="false">Vocabulary!B412</f>
        <v>does</v>
      </c>
      <c r="V434" s="24" t="n">
        <v>-2.12350781355429</v>
      </c>
      <c r="W434" s="25" t="n">
        <f aca="false">EXP(V434-$V$22)</f>
        <v>1.146269977618E-008</v>
      </c>
      <c r="X434" s="26" t="n">
        <f aca="false">W434/$X$22</f>
        <v>3.17789857576441E-009</v>
      </c>
      <c r="Y434" s="4" t="n">
        <f aca="false">IF(T434=$C$13,1,0)</f>
        <v>0</v>
      </c>
    </row>
    <row r="435" customFormat="false" ht="15" hidden="false" customHeight="false" outlineLevel="0" collapsed="false">
      <c r="T435" s="4" t="n">
        <v>412</v>
      </c>
      <c r="U435" s="4" t="str">
        <f aca="false">Vocabulary!B413</f>
        <v>least</v>
      </c>
      <c r="V435" s="24" t="n">
        <v>-3.39650376388911</v>
      </c>
      <c r="W435" s="25" t="n">
        <f aca="false">EXP(V435-$V$22)</f>
        <v>3.20945877102964E-009</v>
      </c>
      <c r="X435" s="26" t="n">
        <f aca="false">W435/$X$22</f>
        <v>8.89784663000973E-010</v>
      </c>
      <c r="Y435" s="4" t="n">
        <f aca="false">IF(T435=$C$13,1,0)</f>
        <v>0</v>
      </c>
    </row>
    <row r="436" customFormat="false" ht="15" hidden="false" customHeight="false" outlineLevel="0" collapsed="false">
      <c r="T436" s="4" t="n">
        <v>413</v>
      </c>
      <c r="U436" s="4" t="str">
        <f aca="false">Vocabulary!B414</f>
        <v>reason</v>
      </c>
      <c r="V436" s="24" t="n">
        <v>-12.2691993002805</v>
      </c>
      <c r="W436" s="25" t="n">
        <f aca="false">EXP(V436-$V$22)</f>
        <v>4.49851414096721E-013</v>
      </c>
      <c r="X436" s="26" t="n">
        <f aca="false">W436/$X$22</f>
        <v>1.2471600897498E-013</v>
      </c>
      <c r="Y436" s="4" t="n">
        <f aca="false">IF(T436=$C$13,1,0)</f>
        <v>0</v>
      </c>
    </row>
    <row r="437" customFormat="false" ht="15" hidden="false" customHeight="false" outlineLevel="0" collapsed="false">
      <c r="T437" s="4" t="n">
        <v>414</v>
      </c>
      <c r="U437" s="4" t="str">
        <f aca="false">Vocabulary!B415</f>
        <v>together</v>
      </c>
      <c r="V437" s="24" t="n">
        <v>0.146621569053686</v>
      </c>
      <c r="W437" s="25" t="n">
        <f aca="false">EXP(V437-$V$22)</f>
        <v>1.10966421741331E-007</v>
      </c>
      <c r="X437" s="26" t="n">
        <f aca="false">W437/$X$22</f>
        <v>3.07641341477205E-008</v>
      </c>
      <c r="Y437" s="4" t="n">
        <f aca="false">IF(T437=$C$13,1,0)</f>
        <v>0</v>
      </c>
    </row>
    <row r="438" customFormat="false" ht="15" hidden="false" customHeight="false" outlineLevel="0" collapsed="false">
      <c r="T438" s="4" t="n">
        <v>415</v>
      </c>
      <c r="U438" s="4" t="str">
        <f aca="false">Vocabulary!B416</f>
        <v>shouted</v>
      </c>
      <c r="V438" s="24" t="n">
        <v>8.35774206434322</v>
      </c>
      <c r="W438" s="25" t="n">
        <f aca="false">EXP(V438-$V$22)</f>
        <v>0.000408541240450871</v>
      </c>
      <c r="X438" s="26" t="n">
        <f aca="false">W438/$X$22</f>
        <v>0.000113263249628833</v>
      </c>
      <c r="Y438" s="4" t="n">
        <f aca="false">IF(T438=$C$13,1,0)</f>
        <v>0</v>
      </c>
    </row>
    <row r="439" customFormat="false" ht="15" hidden="false" customHeight="false" outlineLevel="0" collapsed="false">
      <c r="T439" s="4" t="n">
        <v>416</v>
      </c>
      <c r="U439" s="4" t="str">
        <f aca="false">Vocabulary!B417</f>
        <v>timidly</v>
      </c>
      <c r="V439" s="24" t="n">
        <v>3.87113443727033</v>
      </c>
      <c r="W439" s="25" t="n">
        <f aca="false">EXP(V439-$V$22)</f>
        <v>4.599673110097E-006</v>
      </c>
      <c r="X439" s="26" t="n">
        <f aca="false">W439/$X$22</f>
        <v>1.27520522311283E-006</v>
      </c>
      <c r="Y439" s="4" t="n">
        <f aca="false">IF(T439=$C$13,1,0)</f>
        <v>0</v>
      </c>
    </row>
    <row r="440" customFormat="false" ht="15" hidden="false" customHeight="false" outlineLevel="0" collapsed="false">
      <c r="T440" s="4" t="n">
        <v>417</v>
      </c>
      <c r="U440" s="4" t="str">
        <f aca="false">Vocabulary!B418</f>
        <v>serpent</v>
      </c>
      <c r="V440" s="24" t="n">
        <v>5.37264011695308</v>
      </c>
      <c r="W440" s="25" t="n">
        <f aca="false">EXP(V440-$V$22)</f>
        <v>2.06453666231989E-005</v>
      </c>
      <c r="X440" s="26" t="n">
        <f aca="false">W440/$X$22</f>
        <v>5.72368486212434E-006</v>
      </c>
      <c r="Y440" s="4" t="n">
        <f aca="false">IF(T440=$C$13,1,0)</f>
        <v>0</v>
      </c>
    </row>
    <row r="441" customFormat="false" ht="15" hidden="false" customHeight="false" outlineLevel="0" collapsed="false">
      <c r="T441" s="4" t="n">
        <v>418</v>
      </c>
      <c r="U441" s="4" t="str">
        <f aca="false">Vocabulary!B419</f>
        <v>puzzled</v>
      </c>
      <c r="V441" s="24" t="n">
        <v>-2.38388117647526</v>
      </c>
      <c r="W441" s="25" t="n">
        <f aca="false">EXP(V441-$V$22)</f>
        <v>8.83503355020266E-009</v>
      </c>
      <c r="X441" s="26" t="n">
        <f aca="false">W441/$X$22</f>
        <v>2.44940904710465E-009</v>
      </c>
      <c r="Y441" s="4" t="n">
        <f aca="false">IF(T441=$C$13,1,0)</f>
        <v>0</v>
      </c>
    </row>
    <row r="442" customFormat="false" ht="15" hidden="false" customHeight="false" outlineLevel="0" collapsed="false">
      <c r="T442" s="4" t="n">
        <v>419</v>
      </c>
      <c r="U442" s="4" t="str">
        <f aca="false">Vocabulary!B420</f>
        <v>butter</v>
      </c>
      <c r="V442" s="24" t="n">
        <v>-4.51170988965243</v>
      </c>
      <c r="W442" s="25" t="n">
        <f aca="false">EXP(V442-$V$22)</f>
        <v>1.05221365732094E-009</v>
      </c>
      <c r="X442" s="26" t="n">
        <f aca="false">W442/$X$22</f>
        <v>2.91713849990968E-010</v>
      </c>
      <c r="Y442" s="4" t="n">
        <f aca="false">IF(T442=$C$13,1,0)</f>
        <v>0</v>
      </c>
    </row>
    <row r="443" customFormat="false" ht="15" hidden="false" customHeight="false" outlineLevel="0" collapsed="false">
      <c r="T443" s="4" t="n">
        <v>420</v>
      </c>
      <c r="U443" s="4" t="str">
        <f aca="false">Vocabulary!B421</f>
        <v>interrupted</v>
      </c>
      <c r="V443" s="24" t="n">
        <v>-3.31959240628382</v>
      </c>
      <c r="W443" s="25" t="n">
        <f aca="false">EXP(V443-$V$22)</f>
        <v>3.46604326316669E-009</v>
      </c>
      <c r="X443" s="26" t="n">
        <f aca="false">W443/$X$22</f>
        <v>9.60919692971836E-010</v>
      </c>
      <c r="Y443" s="4" t="n">
        <f aca="false">IF(T443=$C$13,1,0)</f>
        <v>0</v>
      </c>
    </row>
    <row r="444" customFormat="false" ht="15" hidden="false" customHeight="false" outlineLevel="0" collapsed="false">
      <c r="T444" s="4" t="n">
        <v>421</v>
      </c>
      <c r="U444" s="4" t="str">
        <f aca="false">Vocabulary!B422</f>
        <v>knave</v>
      </c>
      <c r="V444" s="24" t="n">
        <v>-6.68121695028841</v>
      </c>
      <c r="W444" s="25" t="n">
        <f aca="false">EXP(V444-$V$22)</f>
        <v>1.20198483837051E-010</v>
      </c>
      <c r="X444" s="26" t="n">
        <f aca="false">W444/$X$22</f>
        <v>3.33236146853094E-011</v>
      </c>
      <c r="Y444" s="4" t="n">
        <f aca="false">IF(T444=$C$13,1,0)</f>
        <v>0</v>
      </c>
    </row>
    <row r="445" customFormat="false" ht="15" hidden="false" customHeight="false" outlineLevel="0" collapsed="false">
      <c r="T445" s="4" t="n">
        <v>422</v>
      </c>
      <c r="U445" s="4" t="str">
        <f aca="false">Vocabulary!B423</f>
        <v>join</v>
      </c>
      <c r="V445" s="24" t="n">
        <v>-2.92146831008339</v>
      </c>
      <c r="W445" s="25" t="n">
        <f aca="false">EXP(V445-$V$22)</f>
        <v>5.16103824526457E-009</v>
      </c>
      <c r="X445" s="26" t="n">
        <f aca="false">W445/$X$22</f>
        <v>1.43083709853192E-009</v>
      </c>
      <c r="Y445" s="4" t="n">
        <f aca="false">IF(T445=$C$13,1,0)</f>
        <v>0</v>
      </c>
    </row>
    <row r="446" customFormat="false" ht="15" hidden="false" customHeight="false" outlineLevel="0" collapsed="false">
      <c r="T446" s="4" t="n">
        <v>423</v>
      </c>
      <c r="U446" s="4" t="str">
        <f aca="false">Vocabulary!B424</f>
        <v>sister</v>
      </c>
      <c r="V446" s="24" t="n">
        <v>-10.3873547848326</v>
      </c>
      <c r="W446" s="25" t="n">
        <f aca="false">EXP(V446-$V$22)</f>
        <v>2.95354627002261E-012</v>
      </c>
      <c r="X446" s="26" t="n">
        <f aca="false">W446/$X$22</f>
        <v>8.18835934660329E-013</v>
      </c>
      <c r="Y446" s="4" t="n">
        <f aca="false">IF(T446=$C$13,1,0)</f>
        <v>0</v>
      </c>
    </row>
    <row r="447" customFormat="false" ht="15" hidden="false" customHeight="false" outlineLevel="0" collapsed="false">
      <c r="T447" s="4" t="n">
        <v>424</v>
      </c>
      <c r="U447" s="4" t="str">
        <f aca="false">Vocabulary!B425</f>
        <v>feel</v>
      </c>
      <c r="V447" s="24" t="n">
        <v>-1.58184136951007</v>
      </c>
      <c r="W447" s="25" t="n">
        <f aca="false">EXP(V447-$V$22)</f>
        <v>1.97028778759723E-008</v>
      </c>
      <c r="X447" s="26" t="n">
        <f aca="false">W447/$X$22</f>
        <v>5.46239095179187E-009</v>
      </c>
      <c r="Y447" s="4" t="n">
        <f aca="false">IF(T447=$C$13,1,0)</f>
        <v>0</v>
      </c>
    </row>
    <row r="448" customFormat="false" ht="15" hidden="false" customHeight="false" outlineLevel="0" collapsed="false">
      <c r="T448" s="4" t="n">
        <v>425</v>
      </c>
      <c r="U448" s="4" t="str">
        <f aca="false">Vocabulary!B426</f>
        <v>making</v>
      </c>
      <c r="V448" s="24" t="n">
        <v>2.70462870406284</v>
      </c>
      <c r="W448" s="25" t="n">
        <f aca="false">EXP(V448-$V$22)</f>
        <v>1.43258356751591E-006</v>
      </c>
      <c r="X448" s="26" t="n">
        <f aca="false">W448/$X$22</f>
        <v>3.97166929935024E-007</v>
      </c>
      <c r="Y448" s="4" t="n">
        <f aca="false">IF(T448=$C$13,1,0)</f>
        <v>0</v>
      </c>
    </row>
    <row r="449" customFormat="false" ht="15" hidden="false" customHeight="false" outlineLevel="0" collapsed="false">
      <c r="T449" s="4" t="n">
        <v>426</v>
      </c>
      <c r="U449" s="4" t="str">
        <f aca="false">Vocabulary!B427</f>
        <v>watch</v>
      </c>
      <c r="V449" s="24" t="n">
        <v>-6.30916689161872</v>
      </c>
      <c r="W449" s="25" t="n">
        <f aca="false">EXP(V449-$V$22)</f>
        <v>1.74372613598052E-010</v>
      </c>
      <c r="X449" s="26" t="n">
        <f aca="false">W449/$X$22</f>
        <v>4.83427544318217E-011</v>
      </c>
      <c r="Y449" s="4" t="n">
        <f aca="false">IF(T449=$C$13,1,0)</f>
        <v>0</v>
      </c>
    </row>
    <row r="450" customFormat="false" ht="15" hidden="false" customHeight="false" outlineLevel="0" collapsed="false">
      <c r="T450" s="4" t="n">
        <v>427</v>
      </c>
      <c r="U450" s="4" t="str">
        <f aca="false">Vocabulary!B428</f>
        <v>slowly</v>
      </c>
      <c r="V450" s="24" t="n">
        <v>-6.63581082245241</v>
      </c>
      <c r="W450" s="25" t="n">
        <f aca="false">EXP(V450-$V$22)</f>
        <v>1.25782036026614E-010</v>
      </c>
      <c r="X450" s="26" t="n">
        <f aca="false">W450/$X$22</f>
        <v>3.48715888011273E-011</v>
      </c>
      <c r="Y450" s="4" t="n">
        <f aca="false">IF(T450=$C$13,1,0)</f>
        <v>0</v>
      </c>
    </row>
    <row r="451" customFormat="false" ht="15" hidden="false" customHeight="false" outlineLevel="0" collapsed="false">
      <c r="T451" s="4" t="n">
        <v>428</v>
      </c>
      <c r="U451" s="4" t="str">
        <f aca="false">Vocabulary!B429</f>
        <v>happen</v>
      </c>
      <c r="V451" s="24" t="n">
        <v>-0.91402584346656</v>
      </c>
      <c r="W451" s="25" t="n">
        <f aca="false">EXP(V451-$V$22)</f>
        <v>3.84200798695921E-008</v>
      </c>
      <c r="X451" s="26" t="n">
        <f aca="false">W451/$X$22</f>
        <v>1.06515148684301E-008</v>
      </c>
      <c r="Y451" s="4" t="n">
        <f aca="false">IF(T451=$C$13,1,0)</f>
        <v>0</v>
      </c>
    </row>
    <row r="452" customFormat="false" ht="15" hidden="false" customHeight="false" outlineLevel="0" collapsed="false">
      <c r="T452" s="4" t="n">
        <v>429</v>
      </c>
      <c r="U452" s="4" t="str">
        <f aca="false">Vocabulary!B430</f>
        <v>noticed</v>
      </c>
      <c r="V452" s="24" t="n">
        <v>-8.82034385384708</v>
      </c>
      <c r="W452" s="25" t="n">
        <f aca="false">EXP(V452-$V$22)</f>
        <v>1.41542864110811E-011</v>
      </c>
      <c r="X452" s="26" t="n">
        <f aca="false">W452/$X$22</f>
        <v>3.92410928533682E-012</v>
      </c>
      <c r="Y452" s="4" t="n">
        <f aca="false">IF(T452=$C$13,1,0)</f>
        <v>0</v>
      </c>
    </row>
    <row r="453" customFormat="false" ht="15" hidden="false" customHeight="false" outlineLevel="0" collapsed="false">
      <c r="T453" s="4" t="n">
        <v>430</v>
      </c>
      <c r="U453" s="4" t="str">
        <f aca="false">Vocabulary!B431</f>
        <v>top</v>
      </c>
      <c r="V453" s="24" t="n">
        <v>-9.18963758742155</v>
      </c>
      <c r="W453" s="25" t="n">
        <f aca="false">EXP(V453-$V$22)</f>
        <v>9.78375905078542E-012</v>
      </c>
      <c r="X453" s="26" t="n">
        <f aca="false">W453/$X$22</f>
        <v>2.712432023887E-012</v>
      </c>
      <c r="Y453" s="4" t="n">
        <f aca="false">IF(T453=$C$13,1,0)</f>
        <v>0</v>
      </c>
    </row>
    <row r="454" customFormat="false" ht="15" hidden="false" customHeight="false" outlineLevel="0" collapsed="false">
      <c r="T454" s="4" t="n">
        <v>431</v>
      </c>
      <c r="U454" s="4" t="str">
        <f aca="false">Vocabulary!B432</f>
        <v>four</v>
      </c>
      <c r="V454" s="24" t="n">
        <v>-2.44745767738294</v>
      </c>
      <c r="W454" s="25" t="n">
        <f aca="false">EXP(V454-$V$22)</f>
        <v>8.29081605080384E-009</v>
      </c>
      <c r="X454" s="26" t="n">
        <f aca="false">W454/$X$22</f>
        <v>2.29853115184305E-009</v>
      </c>
      <c r="Y454" s="4" t="n">
        <f aca="false">IF(T454=$C$13,1,0)</f>
        <v>0</v>
      </c>
    </row>
    <row r="455" customFormat="false" ht="15" hidden="false" customHeight="false" outlineLevel="0" collapsed="false">
      <c r="T455" s="4" t="n">
        <v>432</v>
      </c>
      <c r="U455" s="4" t="str">
        <f aca="false">Vocabulary!B433</f>
        <v>opportunity</v>
      </c>
      <c r="V455" s="24" t="n">
        <v>-17.584084615806</v>
      </c>
      <c r="W455" s="25" t="n">
        <f aca="false">EXP(V455-$V$22)</f>
        <v>2.21229850334373E-015</v>
      </c>
      <c r="X455" s="26" t="n">
        <f aca="false">W455/$X$22</f>
        <v>6.13333717206076E-016</v>
      </c>
      <c r="Y455" s="4" t="n">
        <f aca="false">IF(T455=$C$13,1,0)</f>
        <v>0</v>
      </c>
    </row>
    <row r="456" customFormat="false" ht="15" hidden="false" customHeight="false" outlineLevel="0" collapsed="false">
      <c r="T456" s="4" t="n">
        <v>433</v>
      </c>
      <c r="U456" s="4" t="str">
        <f aca="false">Vocabulary!B434</f>
        <v>distance</v>
      </c>
      <c r="V456" s="24" t="n">
        <v>-5.40131795352403</v>
      </c>
      <c r="W456" s="25" t="n">
        <f aca="false">EXP(V456-$V$22)</f>
        <v>4.32266979352975E-010</v>
      </c>
      <c r="X456" s="26" t="n">
        <f aca="false">W456/$X$22</f>
        <v>1.19840931443604E-010</v>
      </c>
      <c r="Y456" s="4" t="n">
        <f aca="false">IF(T456=$C$13,1,0)</f>
        <v>0</v>
      </c>
    </row>
    <row r="457" customFormat="false" ht="15" hidden="false" customHeight="false" outlineLevel="0" collapsed="false">
      <c r="T457" s="4" t="n">
        <v>434</v>
      </c>
      <c r="U457" s="4" t="str">
        <f aca="false">Vocabulary!B435</f>
        <v>it'll</v>
      </c>
      <c r="V457" s="24" t="n">
        <v>-1.83450926842041</v>
      </c>
      <c r="W457" s="25" t="n">
        <f aca="false">EXP(V457-$V$22)</f>
        <v>1.53037333928841E-008</v>
      </c>
      <c r="X457" s="26" t="n">
        <f aca="false">W457/$X$22</f>
        <v>4.24277992992432E-009</v>
      </c>
      <c r="Y457" s="4" t="n">
        <f aca="false">IF(T457=$C$13,1,0)</f>
        <v>0</v>
      </c>
    </row>
    <row r="458" customFormat="false" ht="15" hidden="false" customHeight="false" outlineLevel="0" collapsed="false">
      <c r="T458" s="4" t="n">
        <v>435</v>
      </c>
      <c r="U458" s="4" t="str">
        <f aca="false">Vocabulary!B436</f>
        <v>seem</v>
      </c>
      <c r="V458" s="24" t="n">
        <v>-0.893724426767548</v>
      </c>
      <c r="W458" s="25" t="n">
        <f aca="false">EXP(V458-$V$22)</f>
        <v>3.92080331419316E-008</v>
      </c>
      <c r="X458" s="26" t="n">
        <f aca="false">W458/$X$22</f>
        <v>1.08699656375185E-008</v>
      </c>
      <c r="Y458" s="4" t="n">
        <f aca="false">IF(T458=$C$13,1,0)</f>
        <v>0</v>
      </c>
    </row>
    <row r="459" customFormat="false" ht="15" hidden="false" customHeight="false" outlineLevel="0" collapsed="false">
      <c r="T459" s="4" t="n">
        <v>436</v>
      </c>
      <c r="U459" s="4" t="str">
        <f aca="false">Vocabulary!B437</f>
        <v>dry</v>
      </c>
      <c r="V459" s="24" t="n">
        <v>-1.61983445133093</v>
      </c>
      <c r="W459" s="25" t="n">
        <f aca="false">EXP(V459-$V$22)</f>
        <v>1.89683467299643E-008</v>
      </c>
      <c r="X459" s="26" t="n">
        <f aca="false">W459/$X$22</f>
        <v>5.25875083835155E-009</v>
      </c>
      <c r="Y459" s="4" t="n">
        <f aca="false">IF(T459=$C$13,1,0)</f>
        <v>0</v>
      </c>
    </row>
    <row r="460" customFormat="false" ht="15" hidden="false" customHeight="false" outlineLevel="0" collapsed="false">
      <c r="T460" s="4" t="n">
        <v>437</v>
      </c>
      <c r="U460" s="4" t="str">
        <f aca="false">Vocabulary!B438</f>
        <v>bright</v>
      </c>
      <c r="V460" s="24" t="n">
        <v>3.73102504285435</v>
      </c>
      <c r="W460" s="25" t="n">
        <f aca="false">EXP(V460-$V$22)</f>
        <v>3.99832627991183E-006</v>
      </c>
      <c r="X460" s="26" t="n">
        <f aca="false">W460/$X$22</f>
        <v>1.10848889340864E-006</v>
      </c>
      <c r="Y460" s="4" t="n">
        <f aca="false">IF(T460=$C$13,1,0)</f>
        <v>0</v>
      </c>
    </row>
    <row r="461" customFormat="false" ht="15" hidden="false" customHeight="false" outlineLevel="0" collapsed="false">
      <c r="T461" s="4" t="n">
        <v>438</v>
      </c>
      <c r="U461" s="4" t="str">
        <f aca="false">Vocabulary!B439</f>
        <v>fact</v>
      </c>
      <c r="V461" s="24" t="n">
        <v>-3.87996378827665</v>
      </c>
      <c r="W461" s="25" t="n">
        <f aca="false">EXP(V461-$V$22)</f>
        <v>1.97910018894057E-009</v>
      </c>
      <c r="X461" s="26" t="n">
        <f aca="false">W461/$X$22</f>
        <v>5.48682229713361E-010</v>
      </c>
      <c r="Y461" s="4" t="n">
        <f aca="false">IF(T461=$C$13,1,0)</f>
        <v>0</v>
      </c>
    </row>
    <row r="462" customFormat="false" ht="15" hidden="false" customHeight="false" outlineLevel="0" collapsed="false">
      <c r="T462" s="4" t="n">
        <v>439</v>
      </c>
      <c r="U462" s="4" t="str">
        <f aca="false">Vocabulary!B440</f>
        <v>followed</v>
      </c>
      <c r="V462" s="24" t="n">
        <v>2.20148663531262</v>
      </c>
      <c r="W462" s="25" t="n">
        <f aca="false">EXP(V462-$V$22)</f>
        <v>8.66179979050425E-007</v>
      </c>
      <c r="X462" s="26" t="n">
        <f aca="false">W462/$X$22</f>
        <v>2.40138202651009E-007</v>
      </c>
      <c r="Y462" s="4" t="n">
        <f aca="false">IF(T462=$C$13,1,0)</f>
        <v>0</v>
      </c>
    </row>
    <row r="463" customFormat="false" ht="15" hidden="false" customHeight="false" outlineLevel="0" collapsed="false">
      <c r="T463" s="4" t="n">
        <v>440</v>
      </c>
      <c r="U463" s="4" t="str">
        <f aca="false">Vocabulary!B441</f>
        <v>lying</v>
      </c>
      <c r="V463" s="24" t="n">
        <v>4.33816031777461</v>
      </c>
      <c r="W463" s="25" t="n">
        <f aca="false">EXP(V463-$V$22)</f>
        <v>7.33759489868501E-006</v>
      </c>
      <c r="X463" s="26" t="n">
        <f aca="false">W463/$X$22</f>
        <v>2.03426180859446E-006</v>
      </c>
      <c r="Y463" s="4" t="n">
        <f aca="false">IF(T463=$C$13,1,0)</f>
        <v>0</v>
      </c>
    </row>
    <row r="464" customFormat="false" ht="15" hidden="false" customHeight="false" outlineLevel="0" collapsed="false">
      <c r="T464" s="4" t="n">
        <v>441</v>
      </c>
      <c r="U464" s="4" t="str">
        <f aca="false">Vocabulary!B442</f>
        <v>work</v>
      </c>
      <c r="V464" s="24" t="n">
        <v>-9.2504102874131</v>
      </c>
      <c r="W464" s="25" t="n">
        <f aca="false">EXP(V464-$V$22)</f>
        <v>9.20688037351439E-012</v>
      </c>
      <c r="X464" s="26" t="n">
        <f aca="false">W464/$X$22</f>
        <v>2.55249920154283E-012</v>
      </c>
      <c r="Y464" s="4" t="n">
        <f aca="false">IF(T464=$C$13,1,0)</f>
        <v>0</v>
      </c>
    </row>
    <row r="465" customFormat="false" ht="15" hidden="false" customHeight="false" outlineLevel="0" collapsed="false">
      <c r="T465" s="4" t="n">
        <v>442</v>
      </c>
      <c r="U465" s="4" t="str">
        <f aca="false">Vocabulary!B443</f>
        <v>ready</v>
      </c>
      <c r="V465" s="24" t="n">
        <v>-1.07834578394652</v>
      </c>
      <c r="W465" s="25" t="n">
        <f aca="false">EXP(V465-$V$22)</f>
        <v>3.25983050833522E-008</v>
      </c>
      <c r="X465" s="26" t="n">
        <f aca="false">W465/$X$22</f>
        <v>9.03749634200412E-009</v>
      </c>
      <c r="Y465" s="4" t="n">
        <f aca="false">IF(T465=$C$13,1,0)</f>
        <v>0</v>
      </c>
    </row>
    <row r="466" customFormat="false" ht="15" hidden="false" customHeight="false" outlineLevel="0" collapsed="false">
      <c r="T466" s="4" t="n">
        <v>443</v>
      </c>
      <c r="U466" s="4" t="str">
        <f aca="false">Vocabulary!B444</f>
        <v>hard</v>
      </c>
      <c r="V466" s="24" t="n">
        <v>1.70529091333874</v>
      </c>
      <c r="W466" s="25" t="n">
        <f aca="false">EXP(V466-$V$22)</f>
        <v>5.27367154065072E-007</v>
      </c>
      <c r="X466" s="26" t="n">
        <f aca="false">W466/$X$22</f>
        <v>1.46206335377548E-007</v>
      </c>
      <c r="Y466" s="4" t="n">
        <f aca="false">IF(T466=$C$13,1,0)</f>
        <v>0</v>
      </c>
    </row>
    <row r="467" customFormat="false" ht="15" hidden="false" customHeight="false" outlineLevel="0" collapsed="false">
      <c r="T467" s="4" t="n">
        <v>444</v>
      </c>
      <c r="U467" s="4" t="str">
        <f aca="false">Vocabulary!B445</f>
        <v>changed</v>
      </c>
      <c r="V467" s="24" t="n">
        <v>2.59910773835699</v>
      </c>
      <c r="W467" s="25" t="n">
        <f aca="false">EXP(V467-$V$22)</f>
        <v>1.28911835506779E-006</v>
      </c>
      <c r="X467" s="26" t="n">
        <f aca="false">W467/$X$22</f>
        <v>3.57392888634732E-007</v>
      </c>
      <c r="Y467" s="4" t="n">
        <f aca="false">IF(T467=$C$13,1,0)</f>
        <v>0</v>
      </c>
    </row>
    <row r="468" customFormat="false" ht="15" hidden="false" customHeight="false" outlineLevel="0" collapsed="false">
      <c r="T468" s="4" t="n">
        <v>445</v>
      </c>
      <c r="U468" s="4" t="str">
        <f aca="false">Vocabulary!B446</f>
        <v>five</v>
      </c>
      <c r="V468" s="24" t="n">
        <v>2.38140730456174</v>
      </c>
      <c r="W468" s="25" t="n">
        <f aca="false">EXP(V468-$V$22)</f>
        <v>1.03692344732902E-006</v>
      </c>
      <c r="X468" s="26" t="n">
        <f aca="false">W468/$X$22</f>
        <v>2.87474819264764E-007</v>
      </c>
      <c r="Y468" s="4" t="n">
        <f aca="false">IF(T468=$C$13,1,0)</f>
        <v>0</v>
      </c>
    </row>
    <row r="469" customFormat="false" ht="15" hidden="false" customHeight="false" outlineLevel="0" collapsed="false">
      <c r="T469" s="4" t="n">
        <v>446</v>
      </c>
      <c r="U469" s="4" t="str">
        <f aca="false">Vocabulary!B447</f>
        <v>live</v>
      </c>
      <c r="V469" s="24" t="n">
        <v>3.07748790447646</v>
      </c>
      <c r="W469" s="25" t="n">
        <f aca="false">EXP(V469-$V$22)</f>
        <v>2.0799392886822E-006</v>
      </c>
      <c r="X469" s="26" t="n">
        <f aca="false">W469/$X$22</f>
        <v>5.76638683053981E-007</v>
      </c>
      <c r="Y469" s="4" t="n">
        <f aca="false">IF(T469=$C$13,1,0)</f>
        <v>0</v>
      </c>
    </row>
    <row r="470" customFormat="false" ht="15" hidden="false" customHeight="false" outlineLevel="0" collapsed="false">
      <c r="T470" s="4" t="n">
        <v>447</v>
      </c>
      <c r="U470" s="4" t="str">
        <f aca="false">Vocabulary!B448</f>
        <v>play</v>
      </c>
      <c r="V470" s="24" t="n">
        <v>2.90868739691973</v>
      </c>
      <c r="W470" s="25" t="n">
        <f aca="false">EXP(V470-$V$22)</f>
        <v>1.75687769666166E-006</v>
      </c>
      <c r="X470" s="26" t="n">
        <f aca="false">W470/$X$22</f>
        <v>4.87073659698862E-007</v>
      </c>
      <c r="Y470" s="4" t="n">
        <f aca="false">IF(T470=$C$13,1,0)</f>
        <v>0</v>
      </c>
    </row>
    <row r="471" customFormat="false" ht="15" hidden="false" customHeight="false" outlineLevel="0" collapsed="false">
      <c r="T471" s="4" t="n">
        <v>448</v>
      </c>
      <c r="U471" s="4" t="str">
        <f aca="false">Vocabulary!B449</f>
        <v>hadn't</v>
      </c>
      <c r="V471" s="24" t="n">
        <v>-1.03851256444182</v>
      </c>
      <c r="W471" s="25" t="n">
        <f aca="false">EXP(V471-$V$22)</f>
        <v>3.39230089831003E-008</v>
      </c>
      <c r="X471" s="26" t="n">
        <f aca="false">W471/$X$22</f>
        <v>9.40475490399378E-009</v>
      </c>
      <c r="Y471" s="4" t="n">
        <f aca="false">IF(T471=$C$13,1,0)</f>
        <v>0</v>
      </c>
    </row>
    <row r="472" customFormat="false" ht="15" hidden="false" customHeight="false" outlineLevel="0" collapsed="false">
      <c r="T472" s="4" t="n">
        <v>449</v>
      </c>
      <c r="U472" s="4" t="str">
        <f aca="false">Vocabulary!B450</f>
        <v>beg</v>
      </c>
      <c r="V472" s="24" t="n">
        <v>-9.00586934479208</v>
      </c>
      <c r="W472" s="25" t="n">
        <f aca="false">EXP(V472-$V$22)</f>
        <v>1.17575079834905E-011</v>
      </c>
      <c r="X472" s="26" t="n">
        <f aca="false">W472/$X$22</f>
        <v>3.25963068080328E-012</v>
      </c>
      <c r="Y472" s="4" t="n">
        <f aca="false">IF(T472=$C$13,1,0)</f>
        <v>0</v>
      </c>
    </row>
    <row r="473" customFormat="false" ht="15" hidden="false" customHeight="false" outlineLevel="0" collapsed="false">
      <c r="T473" s="4" t="n">
        <v>450</v>
      </c>
      <c r="U473" s="4" t="str">
        <f aca="false">Vocabulary!B451</f>
        <v>our</v>
      </c>
      <c r="V473" s="24" t="n">
        <v>5.66703760585114</v>
      </c>
      <c r="W473" s="25" t="n">
        <f aca="false">EXP(V473-$V$22)</f>
        <v>2.77126338956488E-005</v>
      </c>
      <c r="X473" s="26" t="n">
        <f aca="false">W473/$X$22</f>
        <v>7.68300151860138E-006</v>
      </c>
      <c r="Y473" s="4" t="n">
        <f aca="false">IF(T473=$C$13,1,0)</f>
        <v>0</v>
      </c>
    </row>
    <row r="474" customFormat="false" ht="15" hidden="false" customHeight="false" outlineLevel="0" collapsed="false">
      <c r="T474" s="4" t="n">
        <v>451</v>
      </c>
      <c r="U474" s="4" t="str">
        <f aca="false">Vocabulary!B452</f>
        <v>eagerly</v>
      </c>
      <c r="V474" s="24" t="n">
        <v>5.95304321725968</v>
      </c>
      <c r="W474" s="25" t="n">
        <f aca="false">EXP(V474-$V$22)</f>
        <v>3.68882848883233E-005</v>
      </c>
      <c r="X474" s="26" t="n">
        <f aca="false">W474/$X$22</f>
        <v>1.02268427419339E-005</v>
      </c>
      <c r="Y474" s="4" t="n">
        <f aca="false">IF(T474=$C$13,1,0)</f>
        <v>0</v>
      </c>
    </row>
    <row r="475" customFormat="false" ht="15" hidden="false" customHeight="false" outlineLevel="0" collapsed="false">
      <c r="T475" s="4" t="n">
        <v>452</v>
      </c>
      <c r="U475" s="4" t="str">
        <f aca="false">Vocabulary!B453</f>
        <v>sit</v>
      </c>
      <c r="V475" s="24" t="n">
        <v>3.28843966383385</v>
      </c>
      <c r="W475" s="25" t="n">
        <f aca="false">EXP(V475-$V$22)</f>
        <v>2.56841882020827E-006</v>
      </c>
      <c r="X475" s="26" t="n">
        <f aca="false">W475/$X$22</f>
        <v>7.12063882861847E-007</v>
      </c>
      <c r="Y475" s="4" t="n">
        <f aca="false">IF(T475=$C$13,1,0)</f>
        <v>0</v>
      </c>
    </row>
    <row r="476" customFormat="false" ht="15" hidden="false" customHeight="false" outlineLevel="0" collapsed="false">
      <c r="T476" s="4" t="n">
        <v>453</v>
      </c>
      <c r="U476" s="4" t="str">
        <f aca="false">Vocabulary!B454</f>
        <v>meaning</v>
      </c>
      <c r="V476" s="24" t="n">
        <v>-15.2446173859279</v>
      </c>
      <c r="W476" s="25" t="n">
        <f aca="false">EXP(V476-$V$22)</f>
        <v>2.29541615608577E-014</v>
      </c>
      <c r="X476" s="26" t="n">
        <f aca="false">W476/$X$22</f>
        <v>6.36377107980273E-015</v>
      </c>
      <c r="Y476" s="4" t="n">
        <f aca="false">IF(T476=$C$13,1,0)</f>
        <v>0</v>
      </c>
    </row>
    <row r="477" customFormat="false" ht="15" hidden="false" customHeight="false" outlineLevel="0" collapsed="false">
      <c r="T477" s="4" t="n">
        <v>454</v>
      </c>
      <c r="U477" s="4" t="str">
        <f aca="false">Vocabulary!B455</f>
        <v>running</v>
      </c>
      <c r="V477" s="24" t="n">
        <v>-4.95652626545068</v>
      </c>
      <c r="W477" s="25" t="n">
        <f aca="false">EXP(V477-$V$22)</f>
        <v>6.744078814238E-010</v>
      </c>
      <c r="X477" s="26" t="n">
        <f aca="false">W477/$X$22</f>
        <v>1.8697164609638E-010</v>
      </c>
      <c r="Y477" s="4" t="n">
        <f aca="false">IF(T477=$C$13,1,0)</f>
        <v>0</v>
      </c>
    </row>
    <row r="478" customFormat="false" ht="15" hidden="false" customHeight="false" outlineLevel="0" collapsed="false">
      <c r="T478" s="4" t="n">
        <v>455</v>
      </c>
      <c r="U478" s="4" t="str">
        <f aca="false">Vocabulary!B456</f>
        <v>everybody</v>
      </c>
      <c r="V478" s="24" t="n">
        <v>4.4446016530868</v>
      </c>
      <c r="W478" s="25" t="n">
        <f aca="false">EXP(V478-$V$22)</f>
        <v>8.16169978088334E-006</v>
      </c>
      <c r="X478" s="26" t="n">
        <f aca="false">W478/$X$22</f>
        <v>2.26273518594495E-006</v>
      </c>
      <c r="Y478" s="4" t="n">
        <f aca="false">IF(T478=$C$13,1,0)</f>
        <v>0</v>
      </c>
    </row>
    <row r="479" customFormat="false" ht="15" hidden="false" customHeight="false" outlineLevel="0" collapsed="false">
      <c r="T479" s="4" t="n">
        <v>456</v>
      </c>
      <c r="U479" s="4" t="str">
        <f aca="false">Vocabulary!B457</f>
        <v>exactly</v>
      </c>
      <c r="V479" s="24" t="n">
        <v>3.0878043894145</v>
      </c>
      <c r="W479" s="25" t="n">
        <f aca="false">EXP(V479-$V$22)</f>
        <v>2.1015080164575E-006</v>
      </c>
      <c r="X479" s="26" t="n">
        <f aca="false">W479/$X$22</f>
        <v>5.82618358925856E-007</v>
      </c>
      <c r="Y479" s="4" t="n">
        <f aca="false">IF(T479=$C$13,1,0)</f>
        <v>0</v>
      </c>
    </row>
    <row r="480" customFormat="false" ht="15" hidden="false" customHeight="false" outlineLevel="0" collapsed="false">
      <c r="T480" s="4" t="n">
        <v>457</v>
      </c>
      <c r="U480" s="4" t="str">
        <f aca="false">Vocabulary!B458</f>
        <v>story</v>
      </c>
      <c r="V480" s="24" t="n">
        <v>-7.18891614368238</v>
      </c>
      <c r="W480" s="25" t="n">
        <f aca="false">EXP(V480-$V$22)</f>
        <v>7.23449184505972E-011</v>
      </c>
      <c r="X480" s="26" t="n">
        <f aca="false">W480/$X$22</f>
        <v>2.00567770069052E-011</v>
      </c>
      <c r="Y480" s="4" t="n">
        <f aca="false">IF(T480=$C$13,1,0)</f>
        <v>0</v>
      </c>
    </row>
    <row r="481" customFormat="false" ht="15" hidden="false" customHeight="false" outlineLevel="0" collapsed="false">
      <c r="T481" s="4" t="n">
        <v>458</v>
      </c>
      <c r="U481" s="4" t="str">
        <f aca="false">Vocabulary!B459</f>
        <v>nobody</v>
      </c>
      <c r="V481" s="24" t="n">
        <v>1.75609488939465</v>
      </c>
      <c r="W481" s="25" t="n">
        <f aca="false">EXP(V481-$V$22)</f>
        <v>5.54851754498089E-007</v>
      </c>
      <c r="X481" s="26" t="n">
        <f aca="false">W481/$X$22</f>
        <v>1.5382611730301E-007</v>
      </c>
      <c r="Y481" s="4" t="n">
        <f aca="false">IF(T481=$C$13,1,0)</f>
        <v>0</v>
      </c>
    </row>
    <row r="482" customFormat="false" ht="15" hidden="false" customHeight="false" outlineLevel="0" collapsed="false">
      <c r="T482" s="4" t="n">
        <v>459</v>
      </c>
      <c r="U482" s="4" t="str">
        <f aca="false">Vocabulary!B460</f>
        <v>window</v>
      </c>
      <c r="V482" s="24" t="n">
        <v>-4.77843011575816</v>
      </c>
      <c r="W482" s="25" t="n">
        <f aca="false">EXP(V482-$V$22)</f>
        <v>8.05877094675378E-010</v>
      </c>
      <c r="X482" s="26" t="n">
        <f aca="false">W482/$X$22</f>
        <v>2.23419937834532E-010</v>
      </c>
      <c r="Y482" s="4" t="n">
        <f aca="false">IF(T482=$C$13,1,0)</f>
        <v>0</v>
      </c>
    </row>
    <row r="483" customFormat="false" ht="15" hidden="false" customHeight="false" outlineLevel="0" collapsed="false">
      <c r="T483" s="4" t="n">
        <v>460</v>
      </c>
      <c r="U483" s="4" t="str">
        <f aca="false">Vocabulary!B461</f>
        <v>place</v>
      </c>
      <c r="V483" s="24" t="n">
        <v>-2.40083193557615</v>
      </c>
      <c r="W483" s="25" t="n">
        <f aca="false">EXP(V483-$V$22)</f>
        <v>8.68653516068995E-009</v>
      </c>
      <c r="X483" s="26" t="n">
        <f aca="false">W483/$X$22</f>
        <v>2.408239616713E-009</v>
      </c>
      <c r="Y483" s="4" t="n">
        <f aca="false">IF(T483=$C$13,1,0)</f>
        <v>0</v>
      </c>
    </row>
    <row r="484" customFormat="false" ht="15" hidden="false" customHeight="false" outlineLevel="0" collapsed="false">
      <c r="T484" s="4" t="n">
        <v>461</v>
      </c>
      <c r="U484" s="4" t="str">
        <f aca="false">Vocabulary!B462</f>
        <v>appeared</v>
      </c>
      <c r="V484" s="24" t="n">
        <v>3.3890125261877</v>
      </c>
      <c r="W484" s="25" t="n">
        <f aca="false">EXP(V484-$V$22)</f>
        <v>2.840168345114E-006</v>
      </c>
      <c r="X484" s="26" t="n">
        <f aca="false">W484/$X$22</f>
        <v>7.87403239647334E-007</v>
      </c>
      <c r="Y484" s="4" t="n">
        <f aca="false">IF(T484=$C$13,1,0)</f>
        <v>0</v>
      </c>
    </row>
    <row r="485" customFormat="false" ht="15" hidden="false" customHeight="false" outlineLevel="0" collapsed="false">
      <c r="T485" s="4" t="n">
        <v>462</v>
      </c>
      <c r="U485" s="4" t="str">
        <f aca="false">Vocabulary!B463</f>
        <v>wood</v>
      </c>
      <c r="V485" s="24" t="n">
        <v>-11.0121621162896</v>
      </c>
      <c r="W485" s="25" t="n">
        <f aca="false">EXP(V485-$V$22)</f>
        <v>1.58122401847043E-012</v>
      </c>
      <c r="X485" s="26" t="n">
        <f aca="false">W485/$X$22</f>
        <v>4.38375745189083E-013</v>
      </c>
      <c r="Y485" s="4" t="n">
        <f aca="false">IF(T485=$C$13,1,0)</f>
        <v>0</v>
      </c>
    </row>
    <row r="486" customFormat="false" ht="15" hidden="false" customHeight="false" outlineLevel="0" collapsed="false">
      <c r="T486" s="4" t="n">
        <v>463</v>
      </c>
      <c r="U486" s="4" t="str">
        <f aca="false">Vocabulary!B464</f>
        <v>each</v>
      </c>
      <c r="V486" s="24" t="n">
        <v>-4.52668747775784</v>
      </c>
      <c r="W486" s="25" t="n">
        <f aca="false">EXP(V486-$V$22)</f>
        <v>1.03657146811042E-009</v>
      </c>
      <c r="X486" s="26" t="n">
        <f aca="false">W486/$X$22</f>
        <v>2.87377237169855E-010</v>
      </c>
      <c r="Y486" s="4" t="n">
        <f aca="false">IF(T486=$C$13,1,0)</f>
        <v>0</v>
      </c>
    </row>
    <row r="487" customFormat="false" ht="15" hidden="false" customHeight="false" outlineLevel="0" collapsed="false">
      <c r="T487" s="4" t="n">
        <v>464</v>
      </c>
      <c r="U487" s="4" t="str">
        <f aca="false">Vocabulary!B465</f>
        <v>mushroom</v>
      </c>
      <c r="V487" s="24" t="n">
        <v>-8.04174738937543</v>
      </c>
      <c r="W487" s="25" t="n">
        <f aca="false">EXP(V487-$V$22)</f>
        <v>3.08338764184368E-011</v>
      </c>
      <c r="X487" s="26" t="n">
        <f aca="false">W487/$X$22</f>
        <v>8.54832926524578E-012</v>
      </c>
      <c r="Y487" s="4" t="n">
        <f aca="false">IF(T487=$C$13,1,0)</f>
        <v>0</v>
      </c>
    </row>
    <row r="488" customFormat="false" ht="15" hidden="false" customHeight="false" outlineLevel="0" collapsed="false">
      <c r="T488" s="4" t="n">
        <v>465</v>
      </c>
      <c r="U488" s="4" t="str">
        <f aca="false">Vocabulary!B466</f>
        <v>haven't</v>
      </c>
      <c r="V488" s="24" t="n">
        <v>-0.140522183177104</v>
      </c>
      <c r="W488" s="25" t="n">
        <f aca="false">EXP(V488-$V$22)</f>
        <v>8.3269629968472E-008</v>
      </c>
      <c r="X488" s="26" t="n">
        <f aca="false">W488/$X$22</f>
        <v>2.30855246711715E-008</v>
      </c>
      <c r="Y488" s="4" t="n">
        <f aca="false">IF(T488=$C$13,1,0)</f>
        <v>0</v>
      </c>
    </row>
    <row r="489" customFormat="false" ht="15" hidden="false" customHeight="false" outlineLevel="0" collapsed="false">
      <c r="T489" s="4" t="n">
        <v>466</v>
      </c>
      <c r="U489" s="4" t="str">
        <f aca="false">Vocabulary!B467</f>
        <v>most</v>
      </c>
      <c r="V489" s="24" t="n">
        <v>3.43723301570298</v>
      </c>
      <c r="W489" s="25" t="n">
        <f aca="false">EXP(V489-$V$22)</f>
        <v>2.98047837566386E-006</v>
      </c>
      <c r="X489" s="26" t="n">
        <f aca="false">W489/$X$22</f>
        <v>8.26302543908661E-007</v>
      </c>
      <c r="Y489" s="4" t="n">
        <f aca="false">IF(T489=$C$13,1,0)</f>
        <v>0</v>
      </c>
    </row>
    <row r="490" customFormat="false" ht="15" hidden="false" customHeight="false" outlineLevel="0" collapsed="false">
      <c r="T490" s="4" t="n">
        <v>467</v>
      </c>
      <c r="U490" s="4" t="str">
        <f aca="false">Vocabulary!B468</f>
        <v>nose</v>
      </c>
      <c r="V490" s="24" t="n">
        <v>-11.064331774829</v>
      </c>
      <c r="W490" s="25" t="n">
        <f aca="false">EXP(V490-$V$22)</f>
        <v>1.50084695257617E-012</v>
      </c>
      <c r="X490" s="26" t="n">
        <f aca="false">W490/$X$22</f>
        <v>4.16092149856657E-013</v>
      </c>
      <c r="Y490" s="4" t="n">
        <f aca="false">IF(T490=$C$13,1,0)</f>
        <v>0</v>
      </c>
    </row>
    <row r="491" customFormat="false" ht="15" hidden="false" customHeight="false" outlineLevel="0" collapsed="false">
      <c r="T491" s="4" t="n">
        <v>468</v>
      </c>
      <c r="U491" s="4" t="str">
        <f aca="false">Vocabulary!B469</f>
        <v>tree</v>
      </c>
      <c r="V491" s="24" t="n">
        <v>-9.76131506384491</v>
      </c>
      <c r="W491" s="25" t="n">
        <f aca="false">EXP(V491-$V$22)</f>
        <v>5.52369099193766E-012</v>
      </c>
      <c r="X491" s="26" t="n">
        <f aca="false">W491/$X$22</f>
        <v>1.53137830345332E-012</v>
      </c>
      <c r="Y491" s="4" t="n">
        <f aca="false">IF(T491=$C$13,1,0)</f>
        <v>0</v>
      </c>
    </row>
    <row r="492" customFormat="false" ht="15" hidden="false" customHeight="false" outlineLevel="0" collapsed="false">
      <c r="T492" s="4" t="n">
        <v>469</v>
      </c>
      <c r="U492" s="4" t="str">
        <f aca="false">Vocabulary!B470</f>
        <v>pepper</v>
      </c>
      <c r="V492" s="24" t="n">
        <v>4.08932462292509</v>
      </c>
      <c r="W492" s="25" t="n">
        <f aca="false">EXP(V492-$V$22)</f>
        <v>5.72118197826964E-006</v>
      </c>
      <c r="X492" s="26" t="n">
        <f aca="false">W492/$X$22</f>
        <v>1.58613035457961E-006</v>
      </c>
      <c r="Y492" s="4" t="n">
        <f aca="false">IF(T492=$C$13,1,0)</f>
        <v>0</v>
      </c>
    </row>
    <row r="493" customFormat="false" ht="15" hidden="false" customHeight="false" outlineLevel="0" collapsed="false">
      <c r="T493" s="4" t="n">
        <v>470</v>
      </c>
      <c r="U493" s="4" t="str">
        <f aca="false">Vocabulary!B471</f>
        <v>fish</v>
      </c>
      <c r="V493" s="24" t="n">
        <v>-3.92340780957773</v>
      </c>
      <c r="W493" s="25" t="n">
        <f aca="false">EXP(V493-$V$22)</f>
        <v>1.89496102318289E-009</v>
      </c>
      <c r="X493" s="26" t="n">
        <f aca="false">W493/$X$22</f>
        <v>5.25355636480676E-010</v>
      </c>
      <c r="Y493" s="4" t="n">
        <f aca="false">IF(T493=$C$13,1,0)</f>
        <v>0</v>
      </c>
    </row>
    <row r="494" customFormat="false" ht="15" hidden="false" customHeight="false" outlineLevel="0" collapsed="false">
      <c r="T494" s="4" t="n">
        <v>471</v>
      </c>
      <c r="U494" s="4" t="str">
        <f aca="false">Vocabulary!B472</f>
        <v>ground</v>
      </c>
      <c r="V494" s="24" t="n">
        <v>-13.2501305621557</v>
      </c>
      <c r="W494" s="25" t="n">
        <f aca="false">EXP(V494-$V$22)</f>
        <v>1.68677072852131E-013</v>
      </c>
      <c r="X494" s="26" t="n">
        <f aca="false">W494/$X$22</f>
        <v>4.67637328070658E-014</v>
      </c>
      <c r="Y494" s="4" t="n">
        <f aca="false">IF(T494=$C$13,1,0)</f>
        <v>0</v>
      </c>
    </row>
    <row r="495" customFormat="false" ht="15" hidden="false" customHeight="false" outlineLevel="0" collapsed="false">
      <c r="T495" s="4" t="n">
        <v>472</v>
      </c>
      <c r="U495" s="4" t="str">
        <f aca="false">Vocabulary!B473</f>
        <v>asleep</v>
      </c>
      <c r="V495" s="24" t="n">
        <v>5.35831583325351</v>
      </c>
      <c r="W495" s="25" t="n">
        <f aca="false">EXP(V495-$V$22)</f>
        <v>2.03517445183283E-005</v>
      </c>
      <c r="X495" s="26" t="n">
        <f aca="false">W495/$X$22</f>
        <v>5.64228159002434E-006</v>
      </c>
      <c r="Y495" s="4" t="n">
        <f aca="false">IF(T495=$C$13,1,0)</f>
        <v>0</v>
      </c>
    </row>
    <row r="496" customFormat="false" ht="15" hidden="false" customHeight="false" outlineLevel="0" collapsed="false">
      <c r="T496" s="4" t="n">
        <v>473</v>
      </c>
      <c r="U496" s="4" t="str">
        <f aca="false">Vocabulary!B474</f>
        <v>hearts</v>
      </c>
      <c r="V496" s="24" t="n">
        <v>-1.81029497664313</v>
      </c>
      <c r="W496" s="25" t="n">
        <f aca="false">EXP(V496-$V$22)</f>
        <v>1.56788254253089E-008</v>
      </c>
      <c r="X496" s="26" t="n">
        <f aca="false">W496/$X$22</f>
        <v>4.34676978038698E-009</v>
      </c>
      <c r="Y496" s="4" t="n">
        <f aca="false">IF(T496=$C$13,1,0)</f>
        <v>0</v>
      </c>
    </row>
    <row r="497" customFormat="false" ht="15" hidden="false" customHeight="false" outlineLevel="0" collapsed="false">
      <c r="T497" s="4" t="n">
        <v>474</v>
      </c>
      <c r="U497" s="4" t="str">
        <f aca="false">Vocabulary!B475</f>
        <v>twinkle</v>
      </c>
      <c r="V497" s="24" t="n">
        <v>1.19135409275605</v>
      </c>
      <c r="W497" s="25" t="n">
        <f aca="false">EXP(V497-$V$22)</f>
        <v>3.15437376447869E-007</v>
      </c>
      <c r="X497" s="26" t="n">
        <f aca="false">W497/$X$22</f>
        <v>8.74512993387151E-008</v>
      </c>
      <c r="Y497" s="4" t="n">
        <f aca="false">IF(T497=$C$13,1,0)</f>
        <v>0</v>
      </c>
    </row>
    <row r="498" customFormat="false" ht="15" hidden="false" customHeight="false" outlineLevel="0" collapsed="false">
      <c r="T498" s="4" t="n">
        <v>475</v>
      </c>
      <c r="U498" s="4" t="str">
        <f aca="false">Vocabulary!B476</f>
        <v>gardeners</v>
      </c>
      <c r="V498" s="24" t="n">
        <v>-3.6601124565413</v>
      </c>
      <c r="W498" s="25" t="n">
        <f aca="false">EXP(V498-$V$22)</f>
        <v>2.46574408779474E-009</v>
      </c>
      <c r="X498" s="26" t="n">
        <f aca="false">W498/$X$22</f>
        <v>6.83598521971736E-010</v>
      </c>
      <c r="Y498" s="4" t="n">
        <f aca="false">IF(T498=$C$13,1,0)</f>
        <v>0</v>
      </c>
    </row>
    <row r="499" customFormat="false" ht="15" hidden="false" customHeight="false" outlineLevel="0" collapsed="false">
      <c r="T499" s="4" t="n">
        <v>476</v>
      </c>
      <c r="U499" s="4" t="str">
        <f aca="false">Vocabulary!B477</f>
        <v>moral</v>
      </c>
      <c r="V499" s="24" t="n">
        <v>-14.1786912288547</v>
      </c>
      <c r="W499" s="25" t="n">
        <f aca="false">EXP(V499-$V$22)</f>
        <v>6.66480246661823E-014</v>
      </c>
      <c r="X499" s="26" t="n">
        <f aca="false">W499/$X$22</f>
        <v>1.84773802681548E-014</v>
      </c>
      <c r="Y499" s="4" t="n">
        <f aca="false">IF(T499=$C$13,1,0)</f>
        <v>0</v>
      </c>
    </row>
    <row r="500" customFormat="false" ht="15" hidden="false" customHeight="false" outlineLevel="0" collapsed="false">
      <c r="T500" s="4" t="n">
        <v>477</v>
      </c>
      <c r="U500" s="4" t="str">
        <f aca="false">Vocabulary!B478</f>
        <v>whiting</v>
      </c>
      <c r="V500" s="24" t="n">
        <v>-4.93521703926757</v>
      </c>
      <c r="W500" s="25" t="n">
        <f aca="false">EXP(V500-$V$22)</f>
        <v>6.88933203558293E-010</v>
      </c>
      <c r="X500" s="26" t="n">
        <f aca="false">W500/$X$22</f>
        <v>1.90998620668256E-010</v>
      </c>
      <c r="Y500" s="4" t="n">
        <f aca="false">IF(T500=$C$13,1,0)</f>
        <v>0</v>
      </c>
    </row>
    <row r="501" customFormat="false" ht="15" hidden="false" customHeight="false" outlineLevel="0" collapsed="false">
      <c r="T501" s="4" t="n">
        <v>478</v>
      </c>
      <c r="U501" s="4" t="str">
        <f aca="false">Vocabulary!B479</f>
        <v>tired</v>
      </c>
      <c r="V501" s="24" t="n">
        <v>-3.77743841484477</v>
      </c>
      <c r="W501" s="25" t="n">
        <f aca="false">EXP(V501-$V$22)</f>
        <v>2.1927745610541E-009</v>
      </c>
      <c r="X501" s="26" t="n">
        <f aca="false">W501/$X$22</f>
        <v>6.07920934039196E-010</v>
      </c>
      <c r="Y501" s="4" t="n">
        <f aca="false">IF(T501=$C$13,1,0)</f>
        <v>0</v>
      </c>
    </row>
    <row r="502" customFormat="false" ht="15" hidden="false" customHeight="false" outlineLevel="0" collapsed="false">
      <c r="T502" s="4" t="n">
        <v>479</v>
      </c>
      <c r="U502" s="4" t="str">
        <f aca="false">Vocabulary!B480</f>
        <v>hot</v>
      </c>
      <c r="V502" s="24" t="n">
        <v>0.526168134857997</v>
      </c>
      <c r="W502" s="25" t="n">
        <f aca="false">EXP(V502-$V$22)</f>
        <v>1.62190928867672E-007</v>
      </c>
      <c r="X502" s="26" t="n">
        <f aca="false">W502/$X$22</f>
        <v>4.4965525741288E-008</v>
      </c>
      <c r="Y502" s="4" t="n">
        <f aca="false">IF(T502=$C$13,1,0)</f>
        <v>0</v>
      </c>
    </row>
    <row r="503" customFormat="false" ht="15" hidden="false" customHeight="false" outlineLevel="0" collapsed="false">
      <c r="T503" s="4" t="n">
        <v>480</v>
      </c>
      <c r="U503" s="4" t="str">
        <f aca="false">Vocabulary!B481</f>
        <v>pocket</v>
      </c>
      <c r="V503" s="24" t="n">
        <v>-12.6893729971028</v>
      </c>
      <c r="W503" s="25" t="n">
        <f aca="false">EXP(V503-$V$22)</f>
        <v>2.95522105312637E-013</v>
      </c>
      <c r="X503" s="26" t="n">
        <f aca="false">W503/$X$22</f>
        <v>8.19300248560553E-014</v>
      </c>
      <c r="Y503" s="4" t="n">
        <f aca="false">IF(T503=$C$13,1,0)</f>
        <v>0</v>
      </c>
    </row>
    <row r="504" customFormat="false" ht="15" hidden="false" customHeight="false" outlineLevel="0" collapsed="false">
      <c r="T504" s="4" t="n">
        <v>481</v>
      </c>
      <c r="U504" s="4" t="str">
        <f aca="false">Vocabulary!B482</f>
        <v>world</v>
      </c>
      <c r="V504" s="24" t="n">
        <v>-3.81642300866825</v>
      </c>
      <c r="W504" s="25" t="n">
        <f aca="false">EXP(V504-$V$22)</f>
        <v>2.10893497946618E-009</v>
      </c>
      <c r="X504" s="26" t="n">
        <f aca="false">W504/$X$22</f>
        <v>5.84677396990916E-010</v>
      </c>
      <c r="Y504" s="4" t="n">
        <f aca="false">IF(T504=$C$13,1,0)</f>
        <v>0</v>
      </c>
    </row>
    <row r="505" customFormat="false" ht="15" hidden="false" customHeight="false" outlineLevel="0" collapsed="false">
      <c r="T505" s="4" t="n">
        <v>482</v>
      </c>
      <c r="U505" s="4" t="str">
        <f aca="false">Vocabulary!B483</f>
        <v>deep</v>
      </c>
      <c r="V505" s="24" t="n">
        <v>-1.45935017452832</v>
      </c>
      <c r="W505" s="25" t="n">
        <f aca="false">EXP(V505-$V$22)</f>
        <v>2.22703434920507E-008</v>
      </c>
      <c r="X505" s="26" t="n">
        <f aca="false">W505/$X$22</f>
        <v>6.17419057002968E-009</v>
      </c>
      <c r="Y505" s="4" t="n">
        <f aca="false">IF(T505=$C$13,1,0)</f>
        <v>0</v>
      </c>
    </row>
    <row r="506" customFormat="false" ht="15" hidden="false" customHeight="false" outlineLevel="0" collapsed="false">
      <c r="T506" s="4" t="n">
        <v>483</v>
      </c>
      <c r="U506" s="4" t="str">
        <f aca="false">Vocabulary!B484</f>
        <v>somebody</v>
      </c>
      <c r="V506" s="24" t="n">
        <v>2.90582947189508</v>
      </c>
      <c r="W506" s="25" t="n">
        <f aca="false">EXP(V506-$V$22)</f>
        <v>1.75186383995306E-006</v>
      </c>
      <c r="X506" s="26" t="n">
        <f aca="false">W506/$X$22</f>
        <v>4.85683626948772E-007</v>
      </c>
      <c r="Y506" s="4" t="n">
        <f aca="false">IF(T506=$C$13,1,0)</f>
        <v>0</v>
      </c>
    </row>
    <row r="507" customFormat="false" ht="15" hidden="false" customHeight="false" outlineLevel="0" collapsed="false">
      <c r="T507" s="4" t="n">
        <v>484</v>
      </c>
      <c r="U507" s="4" t="str">
        <f aca="false">Vocabulary!B485</f>
        <v>fall</v>
      </c>
      <c r="V507" s="24" t="n">
        <v>1.43594580930097</v>
      </c>
      <c r="W507" s="25" t="n">
        <f aca="false">EXP(V507-$V$22)</f>
        <v>4.02845006599304E-007</v>
      </c>
      <c r="X507" s="26" t="n">
        <f aca="false">W507/$X$22</f>
        <v>1.11684035848696E-007</v>
      </c>
      <c r="Y507" s="4" t="n">
        <f aca="false">IF(T507=$C$13,1,0)</f>
        <v>0</v>
      </c>
    </row>
    <row r="508" customFormat="false" ht="15" hidden="false" customHeight="false" outlineLevel="0" collapsed="false">
      <c r="T508" s="4" t="n">
        <v>485</v>
      </c>
      <c r="U508" s="4" t="str">
        <f aca="false">Vocabulary!B486</f>
        <v>listen</v>
      </c>
      <c r="V508" s="24" t="n">
        <v>-4.09499495613751</v>
      </c>
      <c r="W508" s="25" t="n">
        <f aca="false">EXP(V508-$V$22)</f>
        <v>1.59617656645891E-009</v>
      </c>
      <c r="X508" s="26" t="n">
        <f aca="false">W508/$X$22</f>
        <v>4.42521163099739E-010</v>
      </c>
      <c r="Y508" s="4" t="n">
        <f aca="false">IF(T508=$C$13,1,0)</f>
        <v>0</v>
      </c>
    </row>
    <row r="509" customFormat="false" ht="15" hidden="false" customHeight="false" outlineLevel="0" collapsed="false">
      <c r="T509" s="4" t="n">
        <v>486</v>
      </c>
      <c r="U509" s="4" t="str">
        <f aca="false">Vocabulary!B487</f>
        <v>fancy</v>
      </c>
      <c r="V509" s="24" t="n">
        <v>-10.9350086661957</v>
      </c>
      <c r="W509" s="25" t="n">
        <f aca="false">EXP(V509-$V$22)</f>
        <v>1.70805055255976E-012</v>
      </c>
      <c r="X509" s="26" t="n">
        <f aca="false">W509/$X$22</f>
        <v>4.73536908782425E-013</v>
      </c>
      <c r="Y509" s="4" t="n">
        <f aca="false">IF(T509=$C$13,1,0)</f>
        <v>0</v>
      </c>
    </row>
    <row r="510" customFormat="false" ht="15" hidden="false" customHeight="false" outlineLevel="0" collapsed="false">
      <c r="T510" s="4" t="n">
        <v>487</v>
      </c>
      <c r="U510" s="4" t="str">
        <f aca="false">Vocabulary!B488</f>
        <v>manage</v>
      </c>
      <c r="V510" s="24" t="n">
        <v>2.57016148573394</v>
      </c>
      <c r="W510" s="25" t="n">
        <f aca="false">EXP(V510-$V$22)</f>
        <v>1.2523381028382E-006</v>
      </c>
      <c r="X510" s="26" t="n">
        <f aca="false">W510/$X$22</f>
        <v>3.47195996675689E-007</v>
      </c>
      <c r="Y510" s="4" t="n">
        <f aca="false">IF(T510=$C$13,1,0)</f>
        <v>0</v>
      </c>
    </row>
    <row r="511" customFormat="false" ht="15" hidden="false" customHeight="false" outlineLevel="0" collapsed="false">
      <c r="T511" s="4" t="n">
        <v>488</v>
      </c>
      <c r="U511" s="4" t="str">
        <f aca="false">Vocabulary!B489</f>
        <v>begun</v>
      </c>
      <c r="V511" s="24" t="n">
        <v>-11.081523513222</v>
      </c>
      <c r="W511" s="25" t="n">
        <f aca="false">EXP(V511-$V$22)</f>
        <v>1.47526531090894E-012</v>
      </c>
      <c r="X511" s="26" t="n">
        <f aca="false">W511/$X$22</f>
        <v>4.08999940847663E-013</v>
      </c>
      <c r="Y511" s="4" t="n">
        <f aca="false">IF(T511=$C$13,1,0)</f>
        <v>0</v>
      </c>
    </row>
    <row r="512" customFormat="false" ht="15" hidden="false" customHeight="false" outlineLevel="0" collapsed="false">
      <c r="T512" s="4" t="n">
        <v>489</v>
      </c>
      <c r="U512" s="4" t="str">
        <f aca="false">Vocabulary!B490</f>
        <v>dream</v>
      </c>
      <c r="V512" s="24" t="n">
        <v>-4.08554542478055</v>
      </c>
      <c r="W512" s="25" t="n">
        <f aca="false">EXP(V512-$V$22)</f>
        <v>1.61133117618748E-009</v>
      </c>
      <c r="X512" s="26" t="n">
        <f aca="false">W512/$X$22</f>
        <v>4.46722600249191E-010</v>
      </c>
      <c r="Y512" s="4" t="n">
        <f aca="false">IF(T512=$C$13,1,0)</f>
        <v>0</v>
      </c>
    </row>
    <row r="513" customFormat="false" ht="15" hidden="false" customHeight="false" outlineLevel="0" collapsed="false">
      <c r="T513" s="4" t="n">
        <v>490</v>
      </c>
      <c r="U513" s="4" t="str">
        <f aca="false">Vocabulary!B491</f>
        <v>middle</v>
      </c>
      <c r="V513" s="24" t="n">
        <v>-4.47305164780398</v>
      </c>
      <c r="W513" s="25" t="n">
        <f aca="false">EXP(V513-$V$22)</f>
        <v>1.09368686309736E-009</v>
      </c>
      <c r="X513" s="26" t="n">
        <f aca="false">W513/$X$22</f>
        <v>3.03211808076124E-010</v>
      </c>
      <c r="Y513" s="4" t="n">
        <f aca="false">IF(T513=$C$13,1,0)</f>
        <v>0</v>
      </c>
    </row>
    <row r="514" customFormat="false" ht="15" hidden="false" customHeight="false" outlineLevel="0" collapsed="false">
      <c r="T514" s="4" t="n">
        <v>491</v>
      </c>
      <c r="U514" s="4" t="str">
        <f aca="false">Vocabulary!B492</f>
        <v>wondering</v>
      </c>
      <c r="V514" s="24" t="n">
        <v>4.7225929220366</v>
      </c>
      <c r="W514" s="25" t="n">
        <f aca="false">EXP(V514-$V$22)</f>
        <v>1.07773178087073E-005</v>
      </c>
      <c r="X514" s="26" t="n">
        <f aca="false">W514/$X$22</f>
        <v>2.98788449349626E-006</v>
      </c>
      <c r="Y514" s="4" t="n">
        <f aca="false">IF(T514=$C$13,1,0)</f>
        <v>0</v>
      </c>
    </row>
    <row r="515" customFormat="false" ht="15" hidden="false" customHeight="false" outlineLevel="0" collapsed="false">
      <c r="T515" s="4" t="n">
        <v>492</v>
      </c>
      <c r="U515" s="4" t="str">
        <f aca="false">Vocabulary!B493</f>
        <v>golden</v>
      </c>
      <c r="V515" s="24" t="n">
        <v>-12.8052437655219</v>
      </c>
      <c r="W515" s="25" t="n">
        <f aca="false">EXP(V515-$V$22)</f>
        <v>2.63189122866397E-013</v>
      </c>
      <c r="X515" s="26" t="n">
        <f aca="false">W515/$X$22</f>
        <v>7.2966086091852E-014</v>
      </c>
      <c r="Y515" s="4" t="n">
        <f aca="false">IF(T515=$C$13,1,0)</f>
        <v>0</v>
      </c>
    </row>
    <row r="516" customFormat="false" ht="15" hidden="false" customHeight="false" outlineLevel="0" collapsed="false">
      <c r="T516" s="4" t="n">
        <v>493</v>
      </c>
      <c r="U516" s="4" t="str">
        <f aca="false">Vocabulary!B494</f>
        <v>open</v>
      </c>
      <c r="V516" s="24" t="n">
        <v>-5.08219580400225</v>
      </c>
      <c r="W516" s="25" t="n">
        <f aca="false">EXP(V516-$V$22)</f>
        <v>5.94764515322194E-010</v>
      </c>
      <c r="X516" s="26" t="n">
        <f aca="false">W516/$X$22</f>
        <v>1.64891460394463E-010</v>
      </c>
      <c r="Y516" s="4" t="n">
        <f aca="false">IF(T516=$C$13,1,0)</f>
        <v>0</v>
      </c>
    </row>
    <row r="517" customFormat="false" ht="15" hidden="false" customHeight="false" outlineLevel="0" collapsed="false">
      <c r="T517" s="4" t="n">
        <v>494</v>
      </c>
      <c r="U517" s="4" t="str">
        <f aca="false">Vocabulary!B495</f>
        <v>larger</v>
      </c>
      <c r="V517" s="24" t="n">
        <v>-2.88606280281735</v>
      </c>
      <c r="W517" s="25" t="n">
        <f aca="false">EXP(V517-$V$22)</f>
        <v>5.34704074897615E-009</v>
      </c>
      <c r="X517" s="26" t="n">
        <f aca="false">W517/$X$22</f>
        <v>1.48240410309239E-009</v>
      </c>
      <c r="Y517" s="4" t="n">
        <f aca="false">IF(T517=$C$13,1,0)</f>
        <v>0</v>
      </c>
    </row>
    <row r="518" customFormat="false" ht="15" hidden="false" customHeight="false" outlineLevel="0" collapsed="false">
      <c r="T518" s="4" t="n">
        <v>495</v>
      </c>
      <c r="U518" s="4" t="str">
        <f aca="false">Vocabulary!B496</f>
        <v>happened</v>
      </c>
      <c r="V518" s="24" t="n">
        <v>1.63857743576151</v>
      </c>
      <c r="W518" s="25" t="n">
        <f aca="false">EXP(V518-$V$22)</f>
        <v>4.93332562417144E-007</v>
      </c>
      <c r="X518" s="26" t="n">
        <f aca="false">W518/$X$22</f>
        <v>1.36770645493265E-007</v>
      </c>
      <c r="Y518" s="4" t="n">
        <f aca="false">IF(T518=$C$13,1,0)</f>
        <v>0</v>
      </c>
    </row>
    <row r="519" customFormat="false" ht="15" hidden="false" customHeight="false" outlineLevel="0" collapsed="false">
      <c r="T519" s="4" t="n">
        <v>496</v>
      </c>
      <c r="U519" s="4" t="str">
        <f aca="false">Vocabulary!B497</f>
        <v>neck</v>
      </c>
      <c r="V519" s="24" t="n">
        <v>-9.42890721865994</v>
      </c>
      <c r="W519" s="25" t="n">
        <f aca="false">EXP(V519-$V$22)</f>
        <v>7.70180055612569E-012</v>
      </c>
      <c r="X519" s="26" t="n">
        <f aca="false">W519/$X$22</f>
        <v>2.13523353974554E-012</v>
      </c>
      <c r="Y519" s="4" t="n">
        <f aca="false">IF(T519=$C$13,1,0)</f>
        <v>0</v>
      </c>
    </row>
    <row r="520" customFormat="false" ht="15" hidden="false" customHeight="false" outlineLevel="0" collapsed="false">
      <c r="T520" s="4" t="n">
        <v>497</v>
      </c>
      <c r="U520" s="4" t="str">
        <f aca="false">Vocabulary!B498</f>
        <v>drink</v>
      </c>
      <c r="V520" s="24" t="n">
        <v>5.38233652099605</v>
      </c>
      <c r="W520" s="25" t="n">
        <f aca="false">EXP(V520-$V$22)</f>
        <v>2.08465261254115E-005</v>
      </c>
      <c r="X520" s="26" t="n">
        <f aca="false">W520/$X$22</f>
        <v>5.77945396609332E-006</v>
      </c>
      <c r="Y520" s="4" t="n">
        <f aca="false">IF(T520=$C$13,1,0)</f>
        <v>0</v>
      </c>
    </row>
    <row r="521" customFormat="false" ht="15" hidden="false" customHeight="false" outlineLevel="0" collapsed="false">
      <c r="T521" s="4" t="n">
        <v>498</v>
      </c>
      <c r="U521" s="4" t="str">
        <f aca="false">Vocabulary!B499</f>
        <v>feeling</v>
      </c>
      <c r="V521" s="24" t="n">
        <v>-3.73219914248791</v>
      </c>
      <c r="W521" s="25" t="n">
        <f aca="false">EXP(V521-$V$22)</f>
        <v>2.2942521668157E-009</v>
      </c>
      <c r="X521" s="26" t="n">
        <f aca="false">W521/$X$22</f>
        <v>6.36054405657453E-010</v>
      </c>
      <c r="Y521" s="4" t="n">
        <f aca="false">IF(T521=$C$13,1,0)</f>
        <v>0</v>
      </c>
    </row>
    <row r="522" customFormat="false" ht="15" hidden="false" customHeight="false" outlineLevel="0" collapsed="false">
      <c r="T522" s="4" t="n">
        <v>499</v>
      </c>
      <c r="U522" s="4" t="str">
        <f aca="false">Vocabulary!B500</f>
        <v>generally</v>
      </c>
      <c r="V522" s="24" t="n">
        <v>-1.363495409736</v>
      </c>
      <c r="W522" s="25" t="n">
        <f aca="false">EXP(V522-$V$22)</f>
        <v>2.45107223787609E-008</v>
      </c>
      <c r="X522" s="26" t="n">
        <f aca="false">W522/$X$22</f>
        <v>6.79530924296605E-009</v>
      </c>
      <c r="Y522" s="4" t="n">
        <f aca="false">IF(T522=$C$13,1,0)</f>
        <v>0</v>
      </c>
    </row>
    <row r="523" customFormat="false" ht="15" hidden="false" customHeight="false" outlineLevel="0" collapsed="false">
      <c r="T523" s="4" t="n">
        <v>500</v>
      </c>
      <c r="U523" s="4" t="str">
        <f aca="false">Vocabulary!B501</f>
        <v>eye</v>
      </c>
      <c r="V523" s="24" t="n">
        <v>-20.5699652575981</v>
      </c>
      <c r="W523" s="25" t="n">
        <f aca="false">EXP(V523-$V$22)</f>
        <v>1.11710048194493E-016</v>
      </c>
      <c r="X523" s="26" t="n">
        <f aca="false">W523/$X$22</f>
        <v>3.09702958280005E-017</v>
      </c>
      <c r="Y523" s="4" t="n">
        <f aca="false">IF(T523=$C$13,1,0)</f>
        <v>0</v>
      </c>
    </row>
    <row r="524" customFormat="false" ht="15" hidden="false" customHeight="false" outlineLevel="0" collapsed="false">
      <c r="T524" s="4" t="n">
        <v>501</v>
      </c>
      <c r="U524" s="4" t="str">
        <f aca="false">Vocabulary!B502</f>
        <v>surprised</v>
      </c>
      <c r="V524" s="24" t="n">
        <v>-2.25703783465466</v>
      </c>
      <c r="W524" s="25" t="n">
        <f aca="false">EXP(V524-$V$22)</f>
        <v>1.00298760603653E-008</v>
      </c>
      <c r="X524" s="26" t="n">
        <f aca="false">W524/$X$22</f>
        <v>2.78066506754053E-009</v>
      </c>
      <c r="Y524" s="4" t="n">
        <f aca="false">IF(T524=$C$13,1,0)</f>
        <v>0</v>
      </c>
    </row>
    <row r="525" customFormat="false" ht="15" hidden="false" customHeight="false" outlineLevel="0" collapsed="false">
      <c r="T525" s="4" t="n">
        <v>502</v>
      </c>
      <c r="U525" s="4" t="str">
        <f aca="false">Vocabulary!B503</f>
        <v>shoes</v>
      </c>
      <c r="V525" s="24" t="n">
        <v>-11.5045088934727</v>
      </c>
      <c r="W525" s="25" t="n">
        <f aca="false">EXP(V525-$V$22)</f>
        <v>9.66428912192637E-013</v>
      </c>
      <c r="X525" s="26" t="n">
        <f aca="false">W525/$X$22</f>
        <v>2.67931039249291E-013</v>
      </c>
      <c r="Y525" s="4" t="n">
        <f aca="false">IF(T525=$C$13,1,0)</f>
        <v>0</v>
      </c>
    </row>
    <row r="526" customFormat="false" ht="15" hidden="false" customHeight="false" outlineLevel="0" collapsed="false">
      <c r="T526" s="4" t="n">
        <v>503</v>
      </c>
      <c r="U526" s="4" t="str">
        <f aca="false">Vocabulary!B504</f>
        <v>myself</v>
      </c>
      <c r="V526" s="24" t="n">
        <v>6.78000083929662</v>
      </c>
      <c r="W526" s="25" t="n">
        <f aca="false">EXP(V526-$V$22)</f>
        <v>8.43396113331151E-005</v>
      </c>
      <c r="X526" s="26" t="n">
        <f aca="false">W526/$X$22</f>
        <v>2.33821644088588E-005</v>
      </c>
      <c r="Y526" s="4" t="n">
        <f aca="false">IF(T526=$C$13,1,0)</f>
        <v>0</v>
      </c>
    </row>
    <row r="527" customFormat="false" ht="15" hidden="false" customHeight="false" outlineLevel="0" collapsed="false">
      <c r="T527" s="4" t="n">
        <v>504</v>
      </c>
      <c r="U527" s="4" t="str">
        <f aca="false">Vocabulary!B505</f>
        <v>kind</v>
      </c>
      <c r="V527" s="24" t="n">
        <v>-2.44578407689046</v>
      </c>
      <c r="W527" s="25" t="n">
        <f aca="false">EXP(V527-$V$22)</f>
        <v>8.30470318214304E-009</v>
      </c>
      <c r="X527" s="26" t="n">
        <f aca="false">W527/$X$22</f>
        <v>2.30238119552962E-009</v>
      </c>
      <c r="Y527" s="4" t="n">
        <f aca="false">IF(T527=$C$13,1,0)</f>
        <v>0</v>
      </c>
    </row>
    <row r="528" customFormat="false" ht="15" hidden="false" customHeight="false" outlineLevel="0" collapsed="false">
      <c r="T528" s="4" t="n">
        <v>505</v>
      </c>
      <c r="U528" s="4" t="str">
        <f aca="false">Vocabulary!B506</f>
        <v>nonsense</v>
      </c>
      <c r="V528" s="24" t="n">
        <v>2.52385144711521</v>
      </c>
      <c r="W528" s="25" t="n">
        <f aca="false">EXP(V528-$V$22)</f>
        <v>1.1956646793632E-006</v>
      </c>
      <c r="X528" s="26" t="n">
        <f aca="false">W528/$X$22</f>
        <v>3.3148395716828E-007</v>
      </c>
      <c r="Y528" s="4" t="n">
        <f aca="false">IF(T528=$C$13,1,0)</f>
        <v>0</v>
      </c>
    </row>
    <row r="529" customFormat="false" ht="15" hidden="false" customHeight="false" outlineLevel="0" collapsed="false">
      <c r="T529" s="4" t="n">
        <v>506</v>
      </c>
      <c r="U529" s="4" t="str">
        <f aca="false">Vocabulary!B507</f>
        <v>sir</v>
      </c>
      <c r="V529" s="24" t="n">
        <v>-0.571864207202221</v>
      </c>
      <c r="W529" s="25" t="n">
        <f aca="false">EXP(V529-$V$22)</f>
        <v>5.40950060758215E-008</v>
      </c>
      <c r="X529" s="26" t="n">
        <f aca="false">W529/$X$22</f>
        <v>1.49972036362283E-008</v>
      </c>
      <c r="Y529" s="4" t="n">
        <f aca="false">IF(T529=$C$13,1,0)</f>
        <v>0</v>
      </c>
    </row>
    <row r="530" customFormat="false" ht="15" hidden="false" customHeight="false" outlineLevel="0" collapsed="false">
      <c r="T530" s="4" t="n">
        <v>507</v>
      </c>
      <c r="U530" s="4" t="str">
        <f aca="false">Vocabulary!B508</f>
        <v>hair</v>
      </c>
      <c r="V530" s="24" t="n">
        <v>-16.2930295738018</v>
      </c>
      <c r="W530" s="25" t="n">
        <f aca="false">EXP(V530-$V$22)</f>
        <v>8.04529190506738E-015</v>
      </c>
      <c r="X530" s="26" t="n">
        <f aca="false">W530/$X$22</f>
        <v>2.23046247271102E-015</v>
      </c>
      <c r="Y530" s="4" t="n">
        <f aca="false">IF(T530=$C$13,1,0)</f>
        <v>0</v>
      </c>
    </row>
    <row r="531" customFormat="false" ht="15" hidden="false" customHeight="false" outlineLevel="0" collapsed="false">
      <c r="T531" s="4" t="n">
        <v>508</v>
      </c>
      <c r="U531" s="4" t="str">
        <f aca="false">Vocabulary!B509</f>
        <v>goes</v>
      </c>
      <c r="V531" s="24" t="n">
        <v>-1.32209187215525</v>
      </c>
      <c r="W531" s="25" t="n">
        <f aca="false">EXP(V531-$V$22)</f>
        <v>2.55468547549382E-008</v>
      </c>
      <c r="X531" s="26" t="n">
        <f aca="false">W531/$X$22</f>
        <v>7.08256474706637E-009</v>
      </c>
      <c r="Y531" s="4" t="n">
        <f aca="false">IF(T531=$C$13,1,0)</f>
        <v>0</v>
      </c>
    </row>
    <row r="532" customFormat="false" ht="15" hidden="false" customHeight="false" outlineLevel="0" collapsed="false">
      <c r="T532" s="4" t="n">
        <v>509</v>
      </c>
      <c r="U532" s="4" t="str">
        <f aca="false">Vocabulary!B510</f>
        <v>she's</v>
      </c>
      <c r="V532" s="24" t="n">
        <v>3.2220068516896</v>
      </c>
      <c r="W532" s="25" t="n">
        <f aca="false">EXP(V532-$V$22)</f>
        <v>2.40333571200503E-006</v>
      </c>
      <c r="X532" s="26" t="n">
        <f aca="false">W532/$X$22</f>
        <v>6.66296534446071E-007</v>
      </c>
      <c r="Y532" s="4" t="n">
        <f aca="false">IF(T532=$C$13,1,0)</f>
        <v>0</v>
      </c>
    </row>
    <row r="533" customFormat="false" ht="15" hidden="false" customHeight="false" outlineLevel="0" collapsed="false">
      <c r="T533" s="4" t="n">
        <v>510</v>
      </c>
      <c r="U533" s="4" t="str">
        <f aca="false">Vocabulary!B511</f>
        <v>repeat</v>
      </c>
      <c r="V533" s="24" t="n">
        <v>-1.1885241461072</v>
      </c>
      <c r="W533" s="25" t="n">
        <f aca="false">EXP(V533-$V$22)</f>
        <v>2.91974662588509E-008</v>
      </c>
      <c r="X533" s="26" t="n">
        <f aca="false">W533/$X$22</f>
        <v>8.0946538120754E-009</v>
      </c>
      <c r="Y533" s="4" t="n">
        <f aca="false">IF(T533=$C$13,1,0)</f>
        <v>0</v>
      </c>
    </row>
    <row r="534" customFormat="false" ht="15" hidden="false" customHeight="false" outlineLevel="0" collapsed="false">
      <c r="T534" s="4" t="n">
        <v>511</v>
      </c>
      <c r="U534" s="4" t="str">
        <f aca="false">Vocabulary!B512</f>
        <v>learn</v>
      </c>
      <c r="V534" s="24" t="n">
        <v>-6.45024219318021</v>
      </c>
      <c r="W534" s="25" t="n">
        <f aca="false">EXP(V534-$V$22)</f>
        <v>1.51429347867009E-010</v>
      </c>
      <c r="X534" s="26" t="n">
        <f aca="false">W534/$X$22</f>
        <v>4.19820040925709E-011</v>
      </c>
      <c r="Y534" s="4" t="n">
        <f aca="false">IF(T534=$C$13,1,0)</f>
        <v>0</v>
      </c>
    </row>
    <row r="535" customFormat="false" ht="15" hidden="false" customHeight="false" outlineLevel="0" collapsed="false">
      <c r="T535" s="4" t="n">
        <v>512</v>
      </c>
      <c r="U535" s="4" t="str">
        <f aca="false">Vocabulary!B513</f>
        <v>frightened</v>
      </c>
      <c r="V535" s="24" t="n">
        <v>-0.912222733003181</v>
      </c>
      <c r="W535" s="25" t="n">
        <f aca="false">EXP(V535-$V$22)</f>
        <v>3.8489418010987E-008</v>
      </c>
      <c r="X535" s="26" t="n">
        <f aca="false">W535/$X$22</f>
        <v>1.06707380518936E-008</v>
      </c>
      <c r="Y535" s="4" t="n">
        <f aca="false">IF(T535=$C$13,1,0)</f>
        <v>0</v>
      </c>
    </row>
    <row r="536" customFormat="false" ht="15" hidden="false" customHeight="false" outlineLevel="0" collapsed="false">
      <c r="T536" s="4" t="n">
        <v>513</v>
      </c>
      <c r="U536" s="4" t="str">
        <f aca="false">Vocabulary!B514</f>
        <v>chin</v>
      </c>
      <c r="V536" s="24" t="n">
        <v>-18.8408415319735</v>
      </c>
      <c r="W536" s="25" t="n">
        <f aca="false">EXP(V536-$V$22)</f>
        <v>6.29565805796923E-016</v>
      </c>
      <c r="X536" s="26" t="n">
        <f aca="false">W536/$X$22</f>
        <v>1.74539708503013E-016</v>
      </c>
      <c r="Y536" s="4" t="n">
        <f aca="false">IF(T536=$C$13,1,0)</f>
        <v>0</v>
      </c>
    </row>
    <row r="537" customFormat="false" ht="15" hidden="false" customHeight="false" outlineLevel="0" collapsed="false">
      <c r="T537" s="4" t="n">
        <v>514</v>
      </c>
      <c r="U537" s="4" t="str">
        <f aca="false">Vocabulary!B515</f>
        <v>william</v>
      </c>
      <c r="V537" s="24" t="n">
        <v>-3.6156770559441</v>
      </c>
      <c r="W537" s="25" t="n">
        <f aca="false">EXP(V537-$V$22)</f>
        <v>2.57778118657982E-009</v>
      </c>
      <c r="X537" s="26" t="n">
        <f aca="false">W537/$X$22</f>
        <v>7.14659488725985E-010</v>
      </c>
      <c r="Y537" s="4" t="n">
        <f aca="false">IF(T537=$C$13,1,0)</f>
        <v>0</v>
      </c>
    </row>
    <row r="538" customFormat="false" ht="15" hidden="false" customHeight="false" outlineLevel="0" collapsed="false">
      <c r="T538" s="4" t="n">
        <v>515</v>
      </c>
      <c r="U538" s="4" t="str">
        <f aca="false">Vocabulary!B516</f>
        <v>history</v>
      </c>
      <c r="V538" s="24" t="n">
        <v>-16.4735600544226</v>
      </c>
      <c r="W538" s="25" t="n">
        <f aca="false">EXP(V538-$V$22)</f>
        <v>6.71642878989626E-015</v>
      </c>
      <c r="X538" s="26" t="n">
        <f aca="false">W538/$X$22</f>
        <v>1.86205081720699E-015</v>
      </c>
      <c r="Y538" s="4" t="n">
        <f aca="false">IF(T538=$C$13,1,0)</f>
        <v>0</v>
      </c>
    </row>
    <row r="539" customFormat="false" ht="15" hidden="false" customHeight="false" outlineLevel="0" collapsed="false">
      <c r="T539" s="4" t="n">
        <v>516</v>
      </c>
      <c r="U539" s="4" t="str">
        <f aca="false">Vocabulary!B517</f>
        <v>fetch</v>
      </c>
      <c r="V539" s="24" t="n">
        <v>0.824785667671356</v>
      </c>
      <c r="W539" s="25" t="n">
        <f aca="false">EXP(V539-$V$22)</f>
        <v>2.1863239270898E-007</v>
      </c>
      <c r="X539" s="26" t="n">
        <f aca="false">W539/$X$22</f>
        <v>6.06132571708488E-008</v>
      </c>
      <c r="Y539" s="4" t="n">
        <f aca="false">IF(T539=$C$13,1,0)</f>
        <v>0</v>
      </c>
    </row>
    <row r="540" customFormat="false" ht="15" hidden="false" customHeight="false" outlineLevel="0" collapsed="false">
      <c r="T540" s="4" t="n">
        <v>517</v>
      </c>
      <c r="U540" s="4" t="str">
        <f aca="false">Vocabulary!B518</f>
        <v>lory</v>
      </c>
      <c r="V540" s="24" t="n">
        <v>-5.54689906287442</v>
      </c>
      <c r="W540" s="25" t="n">
        <f aca="false">EXP(V540-$V$22)</f>
        <v>3.73703348096308E-010</v>
      </c>
      <c r="X540" s="26" t="n">
        <f aca="false">W540/$X$22</f>
        <v>1.03604854079971E-010</v>
      </c>
      <c r="Y540" s="4" t="n">
        <f aca="false">IF(T540=$C$13,1,0)</f>
        <v>0</v>
      </c>
    </row>
    <row r="541" customFormat="false" ht="15" hidden="false" customHeight="false" outlineLevel="0" collapsed="false">
      <c r="T541" s="4" t="n">
        <v>518</v>
      </c>
      <c r="U541" s="4" t="str">
        <f aca="false">Vocabulary!B519</f>
        <v>important</v>
      </c>
      <c r="V541" s="24" t="n">
        <v>-0.400498497269491</v>
      </c>
      <c r="W541" s="25" t="n">
        <f aca="false">EXP(V541-$V$22)</f>
        <v>6.42067010124442E-008</v>
      </c>
      <c r="X541" s="26" t="n">
        <f aca="false">W541/$X$22</f>
        <v>1.78005520240516E-008</v>
      </c>
      <c r="Y541" s="4" t="n">
        <f aca="false">IF(T541=$C$13,1,0)</f>
        <v>0</v>
      </c>
    </row>
    <row r="542" customFormat="false" ht="15" hidden="false" customHeight="false" outlineLevel="0" collapsed="false">
      <c r="T542" s="4" t="n">
        <v>519</v>
      </c>
      <c r="U542" s="4" t="str">
        <f aca="false">Vocabulary!B520</f>
        <v>has</v>
      </c>
      <c r="V542" s="24" t="n">
        <v>-15.7303781321555</v>
      </c>
      <c r="W542" s="25" t="n">
        <f aca="false">EXP(V542-$V$22)</f>
        <v>1.41220655315136E-014</v>
      </c>
      <c r="X542" s="26" t="n">
        <f aca="false">W542/$X$22</f>
        <v>3.91517642577607E-015</v>
      </c>
      <c r="Y542" s="4" t="n">
        <f aca="false">IF(T542=$C$13,1,0)</f>
        <v>0</v>
      </c>
    </row>
    <row r="543" customFormat="false" ht="15" hidden="false" customHeight="false" outlineLevel="0" collapsed="false">
      <c r="T543" s="4" t="n">
        <v>520</v>
      </c>
      <c r="U543" s="4" t="str">
        <f aca="false">Vocabulary!B521</f>
        <v>trial</v>
      </c>
      <c r="V543" s="24" t="n">
        <v>-3.31646202528615</v>
      </c>
      <c r="W543" s="25" t="n">
        <f aca="false">EXP(V543-$V$22)</f>
        <v>3.47691029924232E-009</v>
      </c>
      <c r="X543" s="26" t="n">
        <f aca="false">W543/$X$22</f>
        <v>9.63932450798687E-010</v>
      </c>
      <c r="Y543" s="4" t="n">
        <f aca="false">IF(T543=$C$13,1,0)</f>
        <v>0</v>
      </c>
    </row>
    <row r="544" customFormat="false" ht="15" hidden="false" customHeight="false" outlineLevel="0" collapsed="false">
      <c r="T544" s="4" t="n">
        <v>521</v>
      </c>
      <c r="U544" s="4" t="str">
        <f aca="false">Vocabulary!B522</f>
        <v>others</v>
      </c>
      <c r="V544" s="24" t="n">
        <v>-8.92992736365589</v>
      </c>
      <c r="W544" s="25" t="n">
        <f aca="false">EXP(V544-$V$22)</f>
        <v>1.26851750787457E-011</v>
      </c>
      <c r="X544" s="26" t="n">
        <f aca="false">W544/$X$22</f>
        <v>3.51681546260493E-012</v>
      </c>
      <c r="Y544" s="4" t="n">
        <f aca="false">IF(T544=$C$13,1,0)</f>
        <v>0</v>
      </c>
    </row>
    <row r="545" customFormat="false" ht="15" hidden="false" customHeight="false" outlineLevel="0" collapsed="false">
      <c r="T545" s="4" t="n">
        <v>522</v>
      </c>
      <c r="U545" s="4" t="str">
        <f aca="false">Vocabulary!B523</f>
        <v>stood</v>
      </c>
      <c r="V545" s="24" t="n">
        <v>-8.09965997093582</v>
      </c>
      <c r="W545" s="25" t="n">
        <f aca="false">EXP(V545-$V$22)</f>
        <v>2.90989295333613E-011</v>
      </c>
      <c r="X545" s="26" t="n">
        <f aca="false">W545/$X$22</f>
        <v>8.06733566489295E-012</v>
      </c>
      <c r="Y545" s="4" t="n">
        <f aca="false">IF(T545=$C$13,1,0)</f>
        <v>0</v>
      </c>
    </row>
    <row r="546" customFormat="false" ht="15" hidden="false" customHeight="false" outlineLevel="0" collapsed="false">
      <c r="T546" s="4" t="n">
        <v>523</v>
      </c>
      <c r="U546" s="4" t="str">
        <f aca="false">Vocabulary!B524</f>
        <v>grown</v>
      </c>
      <c r="V546" s="24" t="n">
        <v>4.76473582964939</v>
      </c>
      <c r="W546" s="25" t="n">
        <f aca="false">EXP(V546-$V$22)</f>
        <v>1.12412115783728E-005</v>
      </c>
      <c r="X546" s="26" t="n">
        <f aca="false">W546/$X$22</f>
        <v>3.11649358024818E-006</v>
      </c>
      <c r="Y546" s="4" t="n">
        <f aca="false">IF(T546=$C$13,1,0)</f>
        <v>0</v>
      </c>
    </row>
    <row r="547" customFormat="false" ht="15" hidden="false" customHeight="false" outlineLevel="0" collapsed="false">
      <c r="T547" s="4" t="n">
        <v>524</v>
      </c>
      <c r="U547" s="4" t="str">
        <f aca="false">Vocabulary!B525</f>
        <v>business</v>
      </c>
      <c r="V547" s="24" t="n">
        <v>-13.8148951165273</v>
      </c>
      <c r="W547" s="25" t="n">
        <f aca="false">EXP(V547-$V$22)</f>
        <v>9.58919005519973E-014</v>
      </c>
      <c r="X547" s="26" t="n">
        <f aca="false">W547/$X$22</f>
        <v>2.65849006029789E-014</v>
      </c>
      <c r="Y547" s="4" t="n">
        <f aca="false">IF(T547=$C$13,1,0)</f>
        <v>0</v>
      </c>
    </row>
    <row r="548" customFormat="false" ht="15" hidden="false" customHeight="false" outlineLevel="0" collapsed="false">
      <c r="T548" s="4" t="n">
        <v>525</v>
      </c>
      <c r="U548" s="4" t="str">
        <f aca="false">Vocabulary!B526</f>
        <v>trees</v>
      </c>
      <c r="V548" s="24" t="n">
        <v>-15.998672971825</v>
      </c>
      <c r="W548" s="25" t="n">
        <f aca="false">EXP(V548-$V$22)</f>
        <v>1.0798893398716E-014</v>
      </c>
      <c r="X548" s="26" t="n">
        <f aca="false">W548/$X$22</f>
        <v>2.99386607184155E-015</v>
      </c>
      <c r="Y548" s="4" t="n">
        <f aca="false">IF(T548=$C$13,1,0)</f>
        <v>0</v>
      </c>
    </row>
    <row r="549" customFormat="false" ht="15" hidden="false" customHeight="false" outlineLevel="0" collapsed="false">
      <c r="T549" s="4" t="n">
        <v>526</v>
      </c>
      <c r="U549" s="4" t="str">
        <f aca="false">Vocabulary!B527</f>
        <v>isn't</v>
      </c>
      <c r="V549" s="24" t="n">
        <v>-5.1104413835261</v>
      </c>
      <c r="W549" s="25" t="n">
        <f aca="false">EXP(V549-$V$22)</f>
        <v>5.78200084147283E-010</v>
      </c>
      <c r="X549" s="26" t="n">
        <f aca="false">W549/$X$22</f>
        <v>1.60299166845217E-010</v>
      </c>
      <c r="Y549" s="4" t="n">
        <f aca="false">IF(T549=$C$13,1,0)</f>
        <v>0</v>
      </c>
    </row>
    <row r="550" customFormat="false" ht="15" hidden="false" customHeight="false" outlineLevel="0" collapsed="false">
      <c r="T550" s="4" t="n">
        <v>527</v>
      </c>
      <c r="U550" s="4" t="str">
        <f aca="false">Vocabulary!B528</f>
        <v>draw</v>
      </c>
      <c r="V550" s="24" t="n">
        <v>1.12420792103224</v>
      </c>
      <c r="W550" s="25" t="n">
        <f aca="false">EXP(V550-$V$22)</f>
        <v>2.94952403923827E-007</v>
      </c>
      <c r="X550" s="26" t="n">
        <f aca="false">W550/$X$22</f>
        <v>8.1772081852447E-008</v>
      </c>
      <c r="Y550" s="4" t="n">
        <f aca="false">IF(T550=$C$13,1,0)</f>
        <v>0</v>
      </c>
    </row>
    <row r="551" customFormat="false" ht="15" hidden="false" customHeight="false" outlineLevel="0" collapsed="false">
      <c r="T551" s="4" t="n">
        <v>528</v>
      </c>
      <c r="U551" s="4" t="str">
        <f aca="false">Vocabulary!B529</f>
        <v>you've</v>
      </c>
      <c r="V551" s="24" t="n">
        <v>0.590423976616197</v>
      </c>
      <c r="W551" s="25" t="n">
        <f aca="false">EXP(V551-$V$22)</f>
        <v>1.72954759803835E-007</v>
      </c>
      <c r="X551" s="26" t="n">
        <f aca="false">W551/$X$22</f>
        <v>4.7949671158137E-008</v>
      </c>
      <c r="Y551" s="4" t="n">
        <f aca="false">IF(T551=$C$13,1,0)</f>
        <v>0</v>
      </c>
    </row>
    <row r="552" customFormat="false" ht="15" hidden="false" customHeight="false" outlineLevel="0" collapsed="false">
      <c r="T552" s="4" t="n">
        <v>529</v>
      </c>
      <c r="U552" s="4" t="str">
        <f aca="false">Vocabulary!B530</f>
        <v>silent</v>
      </c>
      <c r="V552" s="24" t="n">
        <v>-7.26949856531845</v>
      </c>
      <c r="W552" s="25" t="n">
        <f aca="false">EXP(V552-$V$22)</f>
        <v>6.67438923902899E-011</v>
      </c>
      <c r="X552" s="26" t="n">
        <f aca="false">W552/$X$22</f>
        <v>1.85039584661232E-011</v>
      </c>
      <c r="Y552" s="4" t="n">
        <f aca="false">IF(T552=$C$13,1,0)</f>
        <v>0</v>
      </c>
    </row>
    <row r="553" customFormat="false" ht="15" hidden="false" customHeight="false" outlineLevel="0" collapsed="false">
      <c r="T553" s="4" t="n">
        <v>530</v>
      </c>
      <c r="U553" s="4" t="str">
        <f aca="false">Vocabulary!B531</f>
        <v>cheshire</v>
      </c>
      <c r="V553" s="24" t="n">
        <v>-2.63504959415467</v>
      </c>
      <c r="W553" s="25" t="n">
        <f aca="false">EXP(V553-$V$22)</f>
        <v>6.87269617451481E-009</v>
      </c>
      <c r="X553" s="26" t="n">
        <f aca="false">W553/$X$22</f>
        <v>1.90537411003628E-009</v>
      </c>
      <c r="Y553" s="4" t="n">
        <f aca="false">IF(T553=$C$13,1,0)</f>
        <v>0</v>
      </c>
    </row>
    <row r="554" customFormat="false" ht="15" hidden="false" customHeight="false" outlineLevel="0" collapsed="false">
      <c r="T554" s="4" t="n">
        <v>531</v>
      </c>
      <c r="U554" s="4" t="str">
        <f aca="false">Vocabulary!B532</f>
        <v>pleased</v>
      </c>
      <c r="V554" s="24" t="n">
        <v>-2.44491219384331</v>
      </c>
      <c r="W554" s="25" t="n">
        <f aca="false">EXP(V554-$V$22)</f>
        <v>8.3119470695116E-009</v>
      </c>
      <c r="X554" s="26" t="n">
        <f aca="false">W554/$X$22</f>
        <v>2.3043894780286E-009</v>
      </c>
      <c r="Y554" s="4" t="n">
        <f aca="false">IF(T554=$C$13,1,0)</f>
        <v>0</v>
      </c>
    </row>
    <row r="555" customFormat="false" ht="15" hidden="false" customHeight="false" outlineLevel="0" collapsed="false">
      <c r="T555" s="4" t="n">
        <v>532</v>
      </c>
      <c r="U555" s="4" t="str">
        <f aca="false">Vocabulary!B533</f>
        <v>song</v>
      </c>
      <c r="V555" s="24" t="n">
        <v>-12.2878009412829</v>
      </c>
      <c r="W555" s="25" t="n">
        <f aca="false">EXP(V555-$V$22)</f>
        <v>4.41560788269466E-013</v>
      </c>
      <c r="X555" s="26" t="n">
        <f aca="false">W555/$X$22</f>
        <v>1.22417530560377E-013</v>
      </c>
      <c r="Y555" s="4" t="n">
        <f aca="false">IF(T555=$C$13,1,0)</f>
        <v>0</v>
      </c>
    </row>
    <row r="556" customFormat="false" ht="15" hidden="false" customHeight="false" outlineLevel="0" collapsed="false">
      <c r="T556" s="4" t="n">
        <v>533</v>
      </c>
      <c r="U556" s="4" t="str">
        <f aca="false">Vocabulary!B534</f>
        <v>bread</v>
      </c>
      <c r="V556" s="24" t="n">
        <v>1.86188284819241</v>
      </c>
      <c r="W556" s="25" t="n">
        <f aca="false">EXP(V556-$V$22)</f>
        <v>6.16765525299197E-007</v>
      </c>
      <c r="X556" s="26" t="n">
        <f aca="false">W556/$X$22</f>
        <v>1.70990981417999E-007</v>
      </c>
      <c r="Y556" s="4" t="n">
        <f aca="false">IF(T556=$C$13,1,0)</f>
        <v>0</v>
      </c>
    </row>
    <row r="557" customFormat="false" ht="15" hidden="false" customHeight="false" outlineLevel="0" collapsed="false">
      <c r="T557" s="4" t="n">
        <v>534</v>
      </c>
      <c r="U557" s="4" t="str">
        <f aca="false">Vocabulary!B535</f>
        <v>treacle</v>
      </c>
      <c r="V557" s="24" t="n">
        <v>5.15655583507705</v>
      </c>
      <c r="W557" s="25" t="n">
        <f aca="false">EXP(V557-$V$22)</f>
        <v>1.6633298763729E-005</v>
      </c>
      <c r="X557" s="26" t="n">
        <f aca="false">W557/$X$22</f>
        <v>4.61138627754705E-006</v>
      </c>
      <c r="Y557" s="4" t="n">
        <f aca="false">IF(T557=$C$13,1,0)</f>
        <v>0</v>
      </c>
    </row>
    <row r="558" customFormat="false" ht="15" hidden="false" customHeight="false" outlineLevel="0" collapsed="false">
      <c r="T558" s="4" t="n">
        <v>535</v>
      </c>
      <c r="U558" s="4" t="str">
        <f aca="false">Vocabulary!B536</f>
        <v>queen's</v>
      </c>
      <c r="V558" s="24" t="n">
        <v>-3.14599262725213</v>
      </c>
      <c r="W558" s="25" t="n">
        <f aca="false">EXP(V558-$V$22)</f>
        <v>4.12313358193176E-009</v>
      </c>
      <c r="X558" s="26" t="n">
        <f aca="false">W558/$X$22</f>
        <v>1.14309024868083E-009</v>
      </c>
      <c r="Y558" s="4" t="n">
        <f aca="false">IF(T558=$C$13,1,0)</f>
        <v>0</v>
      </c>
    </row>
    <row r="559" customFormat="false" ht="15" hidden="false" customHeight="false" outlineLevel="0" collapsed="false">
      <c r="T559" s="4" t="n">
        <v>536</v>
      </c>
      <c r="U559" s="4" t="str">
        <f aca="false">Vocabulary!B537</f>
        <v>hedgehog</v>
      </c>
      <c r="V559" s="24" t="n">
        <v>-10.3925073830096</v>
      </c>
      <c r="W559" s="25" t="n">
        <f aca="false">EXP(V559-$V$22)</f>
        <v>2.93836697288867E-012</v>
      </c>
      <c r="X559" s="26" t="n">
        <f aca="false">W559/$X$22</f>
        <v>8.14627653218354E-013</v>
      </c>
      <c r="Y559" s="4" t="n">
        <f aca="false">IF(T559=$C$13,1,0)</f>
        <v>0</v>
      </c>
    </row>
    <row r="560" customFormat="false" ht="15" hidden="false" customHeight="false" outlineLevel="0" collapsed="false">
      <c r="T560" s="4" t="n">
        <v>537</v>
      </c>
      <c r="U560" s="4" t="str">
        <f aca="false">Vocabulary!B538</f>
        <v>lobster</v>
      </c>
      <c r="V560" s="24" t="n">
        <v>-9.36466096417346</v>
      </c>
      <c r="W560" s="25" t="n">
        <f aca="false">EXP(V560-$V$22)</f>
        <v>8.21285323261957E-012</v>
      </c>
      <c r="X560" s="26" t="n">
        <f aca="false">W560/$X$22</f>
        <v>2.27691687826806E-012</v>
      </c>
      <c r="Y560" s="4" t="n">
        <f aca="false">IF(T560=$C$13,1,0)</f>
        <v>0</v>
      </c>
    </row>
    <row r="561" customFormat="false" ht="15" hidden="false" customHeight="false" outlineLevel="0" collapsed="false">
      <c r="T561" s="4" t="n">
        <v>538</v>
      </c>
      <c r="U561" s="4" t="str">
        <f aca="false">Vocabulary!B539</f>
        <v>lobsters</v>
      </c>
      <c r="V561" s="24" t="n">
        <v>-9.90002005743106</v>
      </c>
      <c r="W561" s="25" t="n">
        <f aca="false">EXP(V561-$V$22)</f>
        <v>4.80828898860862E-012</v>
      </c>
      <c r="X561" s="26" t="n">
        <f aca="false">W561/$X$22</f>
        <v>1.33304151963537E-012</v>
      </c>
      <c r="Y561" s="4" t="n">
        <f aca="false">IF(T561=$C$13,1,0)</f>
        <v>0</v>
      </c>
    </row>
    <row r="562" customFormat="false" ht="15" hidden="false" customHeight="false" outlineLevel="0" collapsed="false">
      <c r="T562" s="4" t="n">
        <v>539</v>
      </c>
      <c r="U562" s="4" t="str">
        <f aca="false">Vocabulary!B540</f>
        <v>soo</v>
      </c>
      <c r="V562" s="24" t="n">
        <v>-14.1478756479015</v>
      </c>
      <c r="W562" s="25" t="n">
        <f aca="false">EXP(V562-$V$22)</f>
        <v>6.87337943161053E-014</v>
      </c>
      <c r="X562" s="26" t="n">
        <f aca="false">W562/$X$22</f>
        <v>1.90556353502287E-014</v>
      </c>
      <c r="Y562" s="4" t="n">
        <f aca="false">IF(T562=$C$13,1,0)</f>
        <v>0</v>
      </c>
    </row>
    <row r="563" customFormat="false" ht="15" hidden="false" customHeight="false" outlineLevel="0" collapsed="false">
      <c r="T563" s="4" t="n">
        <v>540</v>
      </c>
      <c r="U563" s="4" t="str">
        <f aca="false">Vocabulary!B541</f>
        <v>oop</v>
      </c>
      <c r="V563" s="24" t="n">
        <v>-16.3414833520009</v>
      </c>
      <c r="W563" s="25" t="n">
        <f aca="false">EXP(V563-$V$22)</f>
        <v>7.66476065107395E-015</v>
      </c>
      <c r="X563" s="26" t="n">
        <f aca="false">W563/$X$22</f>
        <v>2.12496466209815E-015</v>
      </c>
      <c r="Y563" s="4" t="n">
        <f aca="false">IF(T563=$C$13,1,0)</f>
        <v>0</v>
      </c>
    </row>
    <row r="564" customFormat="false" ht="15" hidden="false" customHeight="false" outlineLevel="0" collapsed="false">
      <c r="T564" s="4" t="n">
        <v>541</v>
      </c>
      <c r="U564" s="4" t="str">
        <f aca="false">Vocabulary!B542</f>
        <v>tarts</v>
      </c>
      <c r="V564" s="24" t="n">
        <v>2.59533748819433</v>
      </c>
      <c r="W564" s="25" t="n">
        <f aca="false">EXP(V564-$V$22)</f>
        <v>1.28426720714702E-006</v>
      </c>
      <c r="X564" s="26" t="n">
        <f aca="false">W564/$X$22</f>
        <v>3.56047964980683E-007</v>
      </c>
      <c r="Y564" s="4" t="n">
        <f aca="false">IF(T564=$C$13,1,0)</f>
        <v>0</v>
      </c>
    </row>
    <row r="565" customFormat="false" ht="15" hidden="false" customHeight="false" outlineLevel="0" collapsed="false">
      <c r="T565" s="4" t="n">
        <v>542</v>
      </c>
      <c r="U565" s="4" t="str">
        <f aca="false">Vocabulary!B543</f>
        <v>slates</v>
      </c>
      <c r="V565" s="24" t="n">
        <v>-7.4165962116569</v>
      </c>
      <c r="W565" s="25" t="n">
        <f aca="false">EXP(V565-$V$22)</f>
        <v>5.76139742615515E-011</v>
      </c>
      <c r="X565" s="26" t="n">
        <f aca="false">W565/$X$22</f>
        <v>1.59727961409565E-011</v>
      </c>
      <c r="Y565" s="4" t="n">
        <f aca="false">IF(T565=$C$13,1,0)</f>
        <v>0</v>
      </c>
    </row>
    <row r="566" customFormat="false" ht="15" hidden="false" customHeight="false" outlineLevel="0" collapsed="false">
      <c r="T566" s="4" t="n">
        <v>543</v>
      </c>
      <c r="U566" s="4" t="str">
        <f aca="false">Vocabulary!B544</f>
        <v>evidence</v>
      </c>
      <c r="V566" s="24" t="n">
        <v>-5.1972831075265</v>
      </c>
      <c r="W566" s="25" t="n">
        <f aca="false">EXP(V566-$V$22)</f>
        <v>5.3010667035454E-010</v>
      </c>
      <c r="X566" s="26" t="n">
        <f aca="false">W566/$X$22</f>
        <v>1.46965834019628E-010</v>
      </c>
      <c r="Y566" s="4" t="n">
        <f aca="false">IF(T566=$C$13,1,0)</f>
        <v>0</v>
      </c>
    </row>
    <row r="567" customFormat="false" ht="15" hidden="false" customHeight="false" outlineLevel="0" collapsed="false">
      <c r="T567" s="4" t="n">
        <v>544</v>
      </c>
      <c r="U567" s="4" t="str">
        <f aca="false">Vocabulary!B545</f>
        <v>stupid</v>
      </c>
      <c r="V567" s="24" t="n">
        <v>-8.9034973775943</v>
      </c>
      <c r="W567" s="25" t="n">
        <f aca="false">EXP(V567-$V$22)</f>
        <v>1.30249139494206E-011</v>
      </c>
      <c r="X567" s="26" t="n">
        <f aca="false">W567/$X$22</f>
        <v>3.61100406514455E-012</v>
      </c>
      <c r="Y567" s="4" t="n">
        <f aca="false">IF(T567=$C$13,1,0)</f>
        <v>0</v>
      </c>
    </row>
    <row r="568" customFormat="false" ht="15" hidden="false" customHeight="false" outlineLevel="0" collapsed="false">
      <c r="T568" s="4" t="n">
        <v>545</v>
      </c>
      <c r="U568" s="4" t="str">
        <f aca="false">Vocabulary!B546</f>
        <v>trouble</v>
      </c>
      <c r="V568" s="24" t="n">
        <v>4.50199568956672</v>
      </c>
      <c r="W568" s="25" t="n">
        <f aca="false">EXP(V568-$V$22)</f>
        <v>8.64383621157625E-006</v>
      </c>
      <c r="X568" s="26" t="n">
        <f aca="false">W568/$X$22</f>
        <v>2.39640183571685E-006</v>
      </c>
      <c r="Y568" s="4" t="n">
        <f aca="false">IF(T568=$C$13,1,0)</f>
        <v>0</v>
      </c>
    </row>
    <row r="569" customFormat="false" ht="15" hidden="false" customHeight="false" outlineLevel="0" collapsed="false">
      <c r="T569" s="4" t="n">
        <v>546</v>
      </c>
      <c r="U569" s="4" t="str">
        <f aca="false">Vocabulary!B547</f>
        <v>late</v>
      </c>
      <c r="V569" s="24" t="n">
        <v>1.51970270685162</v>
      </c>
      <c r="W569" s="25" t="n">
        <f aca="false">EXP(V569-$V$22)</f>
        <v>4.38039367516001E-007</v>
      </c>
      <c r="X569" s="26" t="n">
        <f aca="false">W569/$X$22</f>
        <v>1.21441258110116E-007</v>
      </c>
      <c r="Y569" s="4" t="n">
        <f aca="false">IF(T569=$C$13,1,0)</f>
        <v>0</v>
      </c>
    </row>
    <row r="570" customFormat="false" ht="15" hidden="false" customHeight="false" outlineLevel="0" collapsed="false">
      <c r="T570" s="4" t="n">
        <v>547</v>
      </c>
      <c r="U570" s="4" t="str">
        <f aca="false">Vocabulary!B548</f>
        <v>fell</v>
      </c>
      <c r="V570" s="24" t="n">
        <v>-8.36567628879203</v>
      </c>
      <c r="W570" s="25" t="n">
        <f aca="false">EXP(V570-$V$22)</f>
        <v>2.23021942357952E-011</v>
      </c>
      <c r="X570" s="26" t="n">
        <f aca="false">W570/$X$22</f>
        <v>6.18302081379066E-012</v>
      </c>
      <c r="Y570" s="4" t="n">
        <f aca="false">IF(T570=$C$13,1,0)</f>
        <v>0</v>
      </c>
    </row>
    <row r="571" customFormat="false" ht="15" hidden="false" customHeight="false" outlineLevel="0" collapsed="false">
      <c r="T571" s="4" t="n">
        <v>548</v>
      </c>
      <c r="U571" s="4" t="str">
        <f aca="false">Vocabulary!B549</f>
        <v>nice</v>
      </c>
      <c r="V571" s="24" t="n">
        <v>4.01781343394087</v>
      </c>
      <c r="W571" s="25" t="n">
        <f aca="false">EXP(V571-$V$22)</f>
        <v>5.32633952854946E-006</v>
      </c>
      <c r="X571" s="26" t="n">
        <f aca="false">W571/$X$22</f>
        <v>1.47666493342076E-006</v>
      </c>
      <c r="Y571" s="4" t="n">
        <f aca="false">IF(T571=$C$13,1,0)</f>
        <v>0</v>
      </c>
    </row>
    <row r="572" customFormat="false" ht="15" hidden="false" customHeight="false" outlineLevel="0" collapsed="false">
      <c r="T572" s="4" t="n">
        <v>549</v>
      </c>
      <c r="U572" s="4" t="str">
        <f aca="false">Vocabulary!B550</f>
        <v>written</v>
      </c>
      <c r="V572" s="24" t="n">
        <v>2.69862203622588</v>
      </c>
      <c r="W572" s="25" t="n">
        <f aca="false">EXP(V572-$V$22)</f>
        <v>1.42400430605909E-006</v>
      </c>
      <c r="X572" s="26" t="n">
        <f aca="false">W572/$X$22</f>
        <v>3.94788430689899E-007</v>
      </c>
      <c r="Y572" s="4" t="n">
        <f aca="false">IF(T572=$C$13,1,0)</f>
        <v>0</v>
      </c>
    </row>
    <row r="573" customFormat="false" ht="15" hidden="false" customHeight="false" outlineLevel="0" collapsed="false">
      <c r="T573" s="4" t="n">
        <v>550</v>
      </c>
      <c r="U573" s="4" t="str">
        <f aca="false">Vocabulary!B551</f>
        <v>leaves</v>
      </c>
      <c r="V573" s="24" t="n">
        <v>-11.5785101288939</v>
      </c>
      <c r="W573" s="25" t="n">
        <f aca="false">EXP(V573-$V$22)</f>
        <v>8.97494066079254E-013</v>
      </c>
      <c r="X573" s="26" t="n">
        <f aca="false">W573/$X$22</f>
        <v>2.48819664655018E-013</v>
      </c>
      <c r="Y573" s="4" t="n">
        <f aca="false">IF(T573=$C$13,1,0)</f>
        <v>0</v>
      </c>
    </row>
    <row r="574" customFormat="false" ht="15" hidden="false" customHeight="false" outlineLevel="0" collapsed="false">
      <c r="T574" s="4" t="n">
        <v>551</v>
      </c>
      <c r="U574" s="4" t="str">
        <f aca="false">Vocabulary!B552</f>
        <v>jumped</v>
      </c>
      <c r="V574" s="24" t="n">
        <v>-8.38487481285847</v>
      </c>
      <c r="W574" s="25" t="n">
        <f aca="false">EXP(V574-$V$22)</f>
        <v>2.18781089545806E-011</v>
      </c>
      <c r="X574" s="26" t="n">
        <f aca="false">W574/$X$22</f>
        <v>6.06544816184221E-012</v>
      </c>
      <c r="Y574" s="4" t="n">
        <f aca="false">IF(T574=$C$13,1,0)</f>
        <v>0</v>
      </c>
    </row>
    <row r="575" customFormat="false" ht="15" hidden="false" customHeight="false" outlineLevel="0" collapsed="false">
      <c r="T575" s="4" t="n">
        <v>552</v>
      </c>
      <c r="U575" s="4" t="str">
        <f aca="false">Vocabulary!B553</f>
        <v>roof</v>
      </c>
      <c r="V575" s="24" t="n">
        <v>-1.76983348901482</v>
      </c>
      <c r="W575" s="25" t="n">
        <f aca="false">EXP(V575-$V$22)</f>
        <v>1.63262230410562E-008</v>
      </c>
      <c r="X575" s="26" t="n">
        <f aca="false">W575/$X$22</f>
        <v>4.52625314828535E-009</v>
      </c>
      <c r="Y575" s="4" t="n">
        <f aca="false">IF(T575=$C$13,1,0)</f>
        <v>0</v>
      </c>
    </row>
    <row r="576" customFormat="false" ht="15" hidden="false" customHeight="false" outlineLevel="0" collapsed="false">
      <c r="T576" s="4" t="n">
        <v>553</v>
      </c>
      <c r="U576" s="4" t="str">
        <f aca="false">Vocabulary!B554</f>
        <v>inches</v>
      </c>
      <c r="V576" s="24" t="n">
        <v>-7.48466977936876</v>
      </c>
      <c r="W576" s="25" t="n">
        <f aca="false">EXP(V576-$V$22)</f>
        <v>5.38224991345016E-011</v>
      </c>
      <c r="X576" s="26" t="n">
        <f aca="false">W576/$X$22</f>
        <v>1.49216542946581E-011</v>
      </c>
      <c r="Y576" s="4" t="n">
        <f aca="false">IF(T576=$C$13,1,0)</f>
        <v>0</v>
      </c>
    </row>
    <row r="577" customFormat="false" ht="15" hidden="false" customHeight="false" outlineLevel="0" collapsed="false">
      <c r="T577" s="4" t="n">
        <v>554</v>
      </c>
      <c r="U577" s="4" t="str">
        <f aca="false">Vocabulary!B555</f>
        <v>along</v>
      </c>
      <c r="V577" s="24" t="n">
        <v>-15.7446559004288</v>
      </c>
      <c r="W577" s="25" t="n">
        <f aca="false">EXP(V577-$V$22)</f>
        <v>1.39218665505895E-014</v>
      </c>
      <c r="X577" s="26" t="n">
        <f aca="false">W577/$X$22</f>
        <v>3.85967361502723E-015</v>
      </c>
      <c r="Y577" s="4" t="n">
        <f aca="false">IF(T577=$C$13,1,0)</f>
        <v>0</v>
      </c>
    </row>
    <row r="578" customFormat="false" ht="15" hidden="false" customHeight="false" outlineLevel="0" collapsed="false">
      <c r="T578" s="4" t="n">
        <v>555</v>
      </c>
      <c r="U578" s="4" t="str">
        <f aca="false">Vocabulary!B556</f>
        <v>marked</v>
      </c>
      <c r="V578" s="24" t="n">
        <v>2.88134700329393</v>
      </c>
      <c r="W578" s="25" t="n">
        <f aca="false">EXP(V578-$V$22)</f>
        <v>1.70949465589586E-006</v>
      </c>
      <c r="X578" s="26" t="n">
        <f aca="false">W578/$X$22</f>
        <v>4.73937269432591E-007</v>
      </c>
      <c r="Y578" s="4" t="n">
        <f aca="false">IF(T578=$C$13,1,0)</f>
        <v>0</v>
      </c>
    </row>
    <row r="579" customFormat="false" ht="15" hidden="false" customHeight="false" outlineLevel="0" collapsed="false">
      <c r="T579" s="4" t="n">
        <v>556</v>
      </c>
      <c r="U579" s="4" t="str">
        <f aca="false">Vocabulary!B557</f>
        <v>forgotten</v>
      </c>
      <c r="V579" s="24" t="n">
        <v>-7.64640024165604</v>
      </c>
      <c r="W579" s="25" t="n">
        <f aca="false">EXP(V579-$V$22)</f>
        <v>4.57852101731262E-011</v>
      </c>
      <c r="X579" s="26" t="n">
        <f aca="false">W579/$X$22</f>
        <v>1.26934105438763E-011</v>
      </c>
      <c r="Y579" s="4" t="n">
        <f aca="false">IF(T579=$C$13,1,0)</f>
        <v>0</v>
      </c>
    </row>
    <row r="580" customFormat="false" ht="15" hidden="false" customHeight="false" outlineLevel="0" collapsed="false">
      <c r="T580" s="4" t="n">
        <v>557</v>
      </c>
      <c r="U580" s="4" t="str">
        <f aca="false">Vocabulary!B558</f>
        <v>almost</v>
      </c>
      <c r="V580" s="24" t="n">
        <v>4.84596269129307</v>
      </c>
      <c r="W580" s="25" t="n">
        <f aca="false">EXP(V580-$V$22)</f>
        <v>1.21924083538116E-005</v>
      </c>
      <c r="X580" s="26" t="n">
        <f aca="false">W580/$X$22</f>
        <v>3.3802016888929E-006</v>
      </c>
      <c r="Y580" s="4" t="n">
        <f aca="false">IF(T580=$C$13,1,0)</f>
        <v>0</v>
      </c>
    </row>
    <row r="581" customFormat="false" ht="15" hidden="false" customHeight="false" outlineLevel="0" collapsed="false">
      <c r="T581" s="4" t="n">
        <v>558</v>
      </c>
      <c r="U581" s="4" t="str">
        <f aca="false">Vocabulary!B559</f>
        <v>ten</v>
      </c>
      <c r="V581" s="24" t="n">
        <v>-0.783265417589463</v>
      </c>
      <c r="W581" s="25" t="n">
        <f aca="false">EXP(V581-$V$22)</f>
        <v>4.37871616792157E-008</v>
      </c>
      <c r="X581" s="26" t="n">
        <f aca="false">W581/$X$22</f>
        <v>1.21394751196666E-008</v>
      </c>
      <c r="Y581" s="4" t="n">
        <f aca="false">IF(T581=$C$13,1,0)</f>
        <v>0</v>
      </c>
    </row>
    <row r="582" customFormat="false" ht="15" hidden="false" customHeight="false" outlineLevel="0" collapsed="false">
      <c r="T582" s="4" t="n">
        <v>559</v>
      </c>
      <c r="U582" s="4" t="str">
        <f aca="false">Vocabulary!B560</f>
        <v>english</v>
      </c>
      <c r="V582" s="24" t="n">
        <v>-0.934775132384909</v>
      </c>
      <c r="W582" s="25" t="n">
        <f aca="false">EXP(V582-$V$22)</f>
        <v>3.76311041808384E-008</v>
      </c>
      <c r="X582" s="26" t="n">
        <f aca="false">W582/$X$22</f>
        <v>1.04327806464265E-008</v>
      </c>
      <c r="Y582" s="4" t="n">
        <f aca="false">IF(T582=$C$13,1,0)</f>
        <v>0</v>
      </c>
    </row>
    <row r="583" customFormat="false" ht="15" hidden="false" customHeight="false" outlineLevel="0" collapsed="false">
      <c r="T583" s="4" t="n">
        <v>560</v>
      </c>
      <c r="U583" s="4" t="str">
        <f aca="false">Vocabulary!B561</f>
        <v>shan't</v>
      </c>
      <c r="V583" s="24" t="n">
        <v>-3.32204461869341</v>
      </c>
      <c r="W583" s="25" t="n">
        <f aca="false">EXP(V583-$V$22)</f>
        <v>3.45755420160959E-009</v>
      </c>
      <c r="X583" s="26" t="n">
        <f aca="false">W583/$X$22</f>
        <v>9.58566200587087E-010</v>
      </c>
      <c r="Y583" s="4" t="n">
        <f aca="false">IF(T583=$C$13,1,0)</f>
        <v>0</v>
      </c>
    </row>
    <row r="584" customFormat="false" ht="15" hidden="false" customHeight="false" outlineLevel="0" collapsed="false">
      <c r="T584" s="4" t="n">
        <v>561</v>
      </c>
      <c r="U584" s="4" t="str">
        <f aca="false">Vocabulary!B562</f>
        <v>stop</v>
      </c>
      <c r="V584" s="24" t="n">
        <v>4.3827907174643</v>
      </c>
      <c r="W584" s="25" t="n">
        <f aca="false">EXP(V584-$V$22)</f>
        <v>7.67249240906073E-006</v>
      </c>
      <c r="X584" s="26" t="n">
        <f aca="false">W584/$X$22</f>
        <v>2.12710820098289E-006</v>
      </c>
      <c r="Y584" s="4" t="n">
        <f aca="false">IF(T584=$C$13,1,0)</f>
        <v>0</v>
      </c>
    </row>
    <row r="585" customFormat="false" ht="15" hidden="false" customHeight="false" outlineLevel="0" collapsed="false">
      <c r="T585" s="4" t="n">
        <v>562</v>
      </c>
      <c r="U585" s="4" t="str">
        <f aca="false">Vocabulary!B563</f>
        <v>himself</v>
      </c>
      <c r="V585" s="24" t="n">
        <v>-6.18414915790449</v>
      </c>
      <c r="W585" s="25" t="n">
        <f aca="false">EXP(V585-$V$22)</f>
        <v>1.97593561392534E-010</v>
      </c>
      <c r="X585" s="26" t="n">
        <f aca="false">W585/$X$22</f>
        <v>5.47804888543291E-011</v>
      </c>
      <c r="Y585" s="4" t="n">
        <f aca="false">IF(T585=$C$13,1,0)</f>
        <v>0</v>
      </c>
    </row>
    <row r="586" customFormat="false" ht="15" hidden="false" customHeight="false" outlineLevel="0" collapsed="false">
      <c r="T586" s="4" t="n">
        <v>563</v>
      </c>
      <c r="U586" s="4" t="str">
        <f aca="false">Vocabulary!B564</f>
        <v>times</v>
      </c>
      <c r="V586" s="24" t="n">
        <v>-14.8852184755056</v>
      </c>
      <c r="W586" s="25" t="n">
        <f aca="false">EXP(V586-$V$22)</f>
        <v>3.28811045212123E-014</v>
      </c>
      <c r="X586" s="26" t="n">
        <f aca="false">W586/$X$22</f>
        <v>9.11589915707829E-015</v>
      </c>
      <c r="Y586" s="4" t="n">
        <f aca="false">IF(T586=$C$13,1,0)</f>
        <v>0</v>
      </c>
    </row>
    <row r="587" customFormat="false" ht="15" hidden="false" customHeight="false" outlineLevel="0" collapsed="false">
      <c r="T587" s="4" t="n">
        <v>564</v>
      </c>
      <c r="U587" s="4" t="str">
        <f aca="false">Vocabulary!B565</f>
        <v>seven</v>
      </c>
      <c r="V587" s="24" t="n">
        <v>-8.22894461812336</v>
      </c>
      <c r="W587" s="25" t="n">
        <f aca="false">EXP(V587-$V$22)</f>
        <v>2.55699220426877E-011</v>
      </c>
      <c r="X587" s="26" t="n">
        <f aca="false">W587/$X$22</f>
        <v>7.08895988105028E-012</v>
      </c>
      <c r="Y587" s="4" t="n">
        <f aca="false">IF(T587=$C$13,1,0)</f>
        <v>0</v>
      </c>
    </row>
    <row r="588" customFormat="false" ht="15" hidden="false" customHeight="false" outlineLevel="0" collapsed="false">
      <c r="T588" s="4" t="n">
        <v>565</v>
      </c>
      <c r="U588" s="4" t="str">
        <f aca="false">Vocabulary!B566</f>
        <v>grin</v>
      </c>
      <c r="V588" s="24" t="n">
        <v>-8.35994414198078</v>
      </c>
      <c r="W588" s="25" t="n">
        <f aca="false">EXP(V588-$V$22)</f>
        <v>2.24304007857054E-011</v>
      </c>
      <c r="X588" s="26" t="n">
        <f aca="false">W588/$X$22</f>
        <v>6.21856457052501E-012</v>
      </c>
      <c r="Y588" s="4" t="n">
        <f aca="false">IF(T588=$C$13,1,0)</f>
        <v>0</v>
      </c>
    </row>
    <row r="589" customFormat="false" ht="15" hidden="false" customHeight="false" outlineLevel="0" collapsed="false">
      <c r="T589" s="4" t="n">
        <v>566</v>
      </c>
      <c r="U589" s="4" t="str">
        <f aca="false">Vocabulary!B567</f>
        <v>understand</v>
      </c>
      <c r="V589" s="24" t="n">
        <v>-3.46010796580143</v>
      </c>
      <c r="W589" s="25" t="n">
        <f aca="false">EXP(V589-$V$22)</f>
        <v>3.01168015439139E-009</v>
      </c>
      <c r="X589" s="26" t="n">
        <f aca="false">W589/$X$22</f>
        <v>8.34952869758212E-010</v>
      </c>
      <c r="Y589" s="4" t="n">
        <f aca="false">IF(T589=$C$13,1,0)</f>
        <v>0</v>
      </c>
    </row>
    <row r="590" customFormat="false" ht="15" hidden="false" customHeight="false" outlineLevel="0" collapsed="false">
      <c r="T590" s="4" t="n">
        <v>567</v>
      </c>
      <c r="U590" s="4" t="str">
        <f aca="false">Vocabulary!B568</f>
        <v>sentence</v>
      </c>
      <c r="V590" s="24" t="n">
        <v>1.66327247941606</v>
      </c>
      <c r="W590" s="25" t="n">
        <f aca="false">EXP(V590-$V$22)</f>
        <v>5.05667105785268E-007</v>
      </c>
      <c r="X590" s="26" t="n">
        <f aca="false">W590/$X$22</f>
        <v>1.40190252441684E-007</v>
      </c>
      <c r="Y590" s="4" t="n">
        <f aca="false">IF(T590=$C$13,1,0)</f>
        <v>0</v>
      </c>
    </row>
    <row r="591" customFormat="false" ht="15" hidden="false" customHeight="false" outlineLevel="0" collapsed="false">
      <c r="T591" s="4" t="n">
        <v>568</v>
      </c>
      <c r="U591" s="4" t="str">
        <f aca="false">Vocabulary!B569</f>
        <v>pardon</v>
      </c>
      <c r="V591" s="24" t="n">
        <v>-4.79954258461672</v>
      </c>
      <c r="W591" s="25" t="n">
        <f aca="false">EXP(V591-$V$22)</f>
        <v>7.89041386643585E-010</v>
      </c>
      <c r="X591" s="26" t="n">
        <f aca="false">W591/$X$22</f>
        <v>2.18752435970145E-010</v>
      </c>
      <c r="Y591" s="4" t="n">
        <f aca="false">IF(T591=$C$13,1,0)</f>
        <v>0</v>
      </c>
    </row>
    <row r="592" customFormat="false" ht="15" hidden="false" customHeight="false" outlineLevel="0" collapsed="false">
      <c r="T592" s="4" t="n">
        <v>569</v>
      </c>
      <c r="U592" s="4" t="str">
        <f aca="false">Vocabulary!B570</f>
        <v>trembling</v>
      </c>
      <c r="V592" s="24" t="n">
        <v>-6.86806695237585</v>
      </c>
      <c r="W592" s="25" t="n">
        <f aca="false">EXP(V592-$V$22)</f>
        <v>9.97128351371088E-011</v>
      </c>
      <c r="X592" s="26" t="n">
        <f aca="false">W592/$X$22</f>
        <v>2.76442097372325E-011</v>
      </c>
      <c r="Y592" s="4" t="n">
        <f aca="false">IF(T592=$C$13,1,0)</f>
        <v>0</v>
      </c>
    </row>
    <row r="593" customFormat="false" ht="15" hidden="false" customHeight="false" outlineLevel="0" collapsed="false">
      <c r="T593" s="4" t="n">
        <v>570</v>
      </c>
      <c r="U593" s="4" t="str">
        <f aca="false">Vocabulary!B571</f>
        <v>subject</v>
      </c>
      <c r="V593" s="24" t="n">
        <v>-3.5581987337852</v>
      </c>
      <c r="W593" s="25" t="n">
        <f aca="false">EXP(V593-$V$22)</f>
        <v>2.7302886763906E-009</v>
      </c>
      <c r="X593" s="26" t="n">
        <f aca="false">W593/$X$22</f>
        <v>7.56940394980742E-010</v>
      </c>
      <c r="Y593" s="4" t="n">
        <f aca="false">IF(T593=$C$13,1,0)</f>
        <v>0</v>
      </c>
    </row>
    <row r="594" customFormat="false" ht="15" hidden="false" customHeight="false" outlineLevel="0" collapsed="false">
      <c r="T594" s="4" t="n">
        <v>571</v>
      </c>
      <c r="U594" s="4" t="str">
        <f aca="false">Vocabulary!B572</f>
        <v>you'll</v>
      </c>
      <c r="V594" s="24" t="n">
        <v>9.15821175123824</v>
      </c>
      <c r="W594" s="25" t="n">
        <f aca="false">EXP(V594-$V$22)</f>
        <v>0.000909652403091669</v>
      </c>
      <c r="X594" s="26" t="n">
        <f aca="false">W594/$X$22</f>
        <v>0.000252190420465592</v>
      </c>
      <c r="Y594" s="4" t="n">
        <f aca="false">IF(T594=$C$13,1,0)</f>
        <v>0</v>
      </c>
    </row>
    <row r="595" customFormat="false" ht="15" hidden="false" customHeight="false" outlineLevel="0" collapsed="false">
      <c r="T595" s="4" t="n">
        <v>572</v>
      </c>
      <c r="U595" s="4" t="str">
        <f aca="false">Vocabulary!B573</f>
        <v>race</v>
      </c>
      <c r="V595" s="24" t="n">
        <v>-15.7873017829435</v>
      </c>
      <c r="W595" s="25" t="n">
        <f aca="false">EXP(V595-$V$22)</f>
        <v>1.3340637856579E-014</v>
      </c>
      <c r="X595" s="26" t="n">
        <f aca="false">W595/$X$22</f>
        <v>3.69853480174978E-015</v>
      </c>
      <c r="Y595" s="4" t="n">
        <f aca="false">IF(T595=$C$13,1,0)</f>
        <v>0</v>
      </c>
    </row>
    <row r="596" customFormat="false" ht="15" hidden="false" customHeight="false" outlineLevel="0" collapsed="false">
      <c r="T596" s="4" t="n">
        <v>573</v>
      </c>
      <c r="U596" s="4" t="str">
        <f aca="false">Vocabulary!B574</f>
        <v>politely</v>
      </c>
      <c r="V596" s="24" t="n">
        <v>-1.69704195900091</v>
      </c>
      <c r="W596" s="25" t="n">
        <f aca="false">EXP(V596-$V$22)</f>
        <v>1.7558955780897E-008</v>
      </c>
      <c r="X596" s="26" t="n">
        <f aca="false">W596/$X$22</f>
        <v>4.86801378886138E-009</v>
      </c>
      <c r="Y596" s="4" t="n">
        <f aca="false">IF(T596=$C$13,1,0)</f>
        <v>0</v>
      </c>
    </row>
    <row r="597" customFormat="false" ht="15" hidden="false" customHeight="false" outlineLevel="0" collapsed="false">
      <c r="T597" s="4" t="n">
        <v>574</v>
      </c>
      <c r="U597" s="4" t="str">
        <f aca="false">Vocabulary!B575</f>
        <v>melancholy</v>
      </c>
      <c r="V597" s="24" t="n">
        <v>-8.37566794687591</v>
      </c>
      <c r="W597" s="25" t="n">
        <f aca="false">EXP(V597-$V$22)</f>
        <v>2.20804678880332E-011</v>
      </c>
      <c r="X597" s="26" t="n">
        <f aca="false">W597/$X$22</f>
        <v>6.12154979400294E-012</v>
      </c>
      <c r="Y597" s="4" t="n">
        <f aca="false">IF(T597=$C$13,1,0)</f>
        <v>0</v>
      </c>
    </row>
    <row r="598" customFormat="false" ht="15" hidden="false" customHeight="false" outlineLevel="0" collapsed="false">
      <c r="T598" s="4" t="n">
        <v>575</v>
      </c>
      <c r="U598" s="4" t="str">
        <f aca="false">Vocabulary!B576</f>
        <v>liked</v>
      </c>
      <c r="V598" s="24" t="n">
        <v>-1.15559726358922</v>
      </c>
      <c r="W598" s="25" t="n">
        <f aca="false">EXP(V598-$V$22)</f>
        <v>3.01748506065566E-008</v>
      </c>
      <c r="X598" s="26" t="n">
        <f aca="false">W598/$X$22</f>
        <v>8.36562211685496E-009</v>
      </c>
      <c r="Y598" s="4" t="n">
        <f aca="false">IF(T598=$C$13,1,0)</f>
        <v>0</v>
      </c>
    </row>
    <row r="599" customFormat="false" ht="15" hidden="false" customHeight="false" outlineLevel="0" collapsed="false">
      <c r="T599" s="4" t="n">
        <v>576</v>
      </c>
      <c r="U599" s="4" t="str">
        <f aca="false">Vocabulary!B577</f>
        <v>chorus</v>
      </c>
      <c r="V599" s="24" t="n">
        <v>-6.02359174782138</v>
      </c>
      <c r="W599" s="25" t="n">
        <f aca="false">EXP(V599-$V$22)</f>
        <v>2.32007479604253E-010</v>
      </c>
      <c r="X599" s="26" t="n">
        <f aca="false">W599/$X$22</f>
        <v>6.43213425630477E-011</v>
      </c>
      <c r="Y599" s="4" t="n">
        <f aca="false">IF(T599=$C$13,1,0)</f>
        <v>0</v>
      </c>
    </row>
    <row r="600" customFormat="false" ht="15" hidden="false" customHeight="false" outlineLevel="0" collapsed="false">
      <c r="T600" s="4" t="n">
        <v>577</v>
      </c>
      <c r="U600" s="4" t="str">
        <f aca="false">Vocabulary!B578</f>
        <v>piece</v>
      </c>
      <c r="V600" s="24" t="n">
        <v>-5.52075272847312</v>
      </c>
      <c r="W600" s="25" t="n">
        <f aca="false">EXP(V600-$V$22)</f>
        <v>3.83603178967404E-010</v>
      </c>
      <c r="X600" s="26" t="n">
        <f aca="false">W600/$X$22</f>
        <v>1.06349465649659E-010</v>
      </c>
      <c r="Y600" s="4" t="n">
        <f aca="false">IF(T600=$C$13,1,0)</f>
        <v>0</v>
      </c>
    </row>
    <row r="601" customFormat="false" ht="15" hidden="false" customHeight="false" outlineLevel="0" collapsed="false">
      <c r="T601" s="4" t="n">
        <v>578</v>
      </c>
      <c r="U601" s="4" t="str">
        <f aca="false">Vocabulary!B579</f>
        <v>executed</v>
      </c>
      <c r="V601" s="24" t="n">
        <v>-5.04877098806741</v>
      </c>
      <c r="W601" s="25" t="n">
        <f aca="false">EXP(V601-$V$22)</f>
        <v>6.14980383514918E-010</v>
      </c>
      <c r="X601" s="26" t="n">
        <f aca="false">W601/$X$22</f>
        <v>1.70496071872729E-010</v>
      </c>
      <c r="Y601" s="4" t="n">
        <f aca="false">IF(T601=$C$13,1,0)</f>
        <v>0</v>
      </c>
    </row>
    <row r="602" customFormat="false" ht="15" hidden="false" customHeight="false" outlineLevel="0" collapsed="false">
      <c r="T602" s="4" t="n">
        <v>579</v>
      </c>
      <c r="U602" s="4" t="str">
        <f aca="false">Vocabulary!B580</f>
        <v>broken</v>
      </c>
      <c r="V602" s="24" t="n">
        <v>-2.60813337524646</v>
      </c>
      <c r="W602" s="25" t="n">
        <f aca="false">EXP(V602-$V$22)</f>
        <v>7.06019523222815E-009</v>
      </c>
      <c r="X602" s="26" t="n">
        <f aca="false">W602/$X$22</f>
        <v>1.95735601657654E-009</v>
      </c>
      <c r="Y602" s="4" t="n">
        <f aca="false">IF(T602=$C$13,1,0)</f>
        <v>0</v>
      </c>
    </row>
    <row r="603" customFormat="false" ht="15" hidden="false" customHeight="false" outlineLevel="0" collapsed="false">
      <c r="T603" s="4" t="n">
        <v>580</v>
      </c>
      <c r="U603" s="4" t="str">
        <f aca="false">Vocabulary!B581</f>
        <v>chimney</v>
      </c>
      <c r="V603" s="24" t="n">
        <v>-9.64395770857193</v>
      </c>
      <c r="W603" s="25" t="n">
        <f aca="false">EXP(V603-$V$22)</f>
        <v>6.2115076861023E-012</v>
      </c>
      <c r="X603" s="26" t="n">
        <f aca="false">W603/$X$22</f>
        <v>1.72206738503557E-012</v>
      </c>
      <c r="Y603" s="4" t="n">
        <f aca="false">IF(T603=$C$13,1,0)</f>
        <v>0</v>
      </c>
    </row>
    <row r="604" customFormat="false" ht="15" hidden="false" customHeight="false" outlineLevel="0" collapsed="false">
      <c r="T604" s="4" t="n">
        <v>581</v>
      </c>
      <c r="U604" s="4" t="str">
        <f aca="false">Vocabulary!B582</f>
        <v>full</v>
      </c>
      <c r="V604" s="24" t="n">
        <v>-2.58997980250426</v>
      </c>
      <c r="W604" s="25" t="n">
        <f aca="false">EXP(V604-$V$22)</f>
        <v>7.1895334231246E-009</v>
      </c>
      <c r="X604" s="26" t="n">
        <f aca="false">W604/$X$22</f>
        <v>1.9932135074528E-009</v>
      </c>
      <c r="Y604" s="4" t="n">
        <f aca="false">IF(T604=$C$13,1,0)</f>
        <v>0</v>
      </c>
    </row>
    <row r="605" customFormat="false" ht="15" hidden="false" customHeight="false" outlineLevel="0" collapsed="false">
      <c r="T605" s="4" t="n">
        <v>582</v>
      </c>
      <c r="U605" s="4" t="str">
        <f aca="false">Vocabulary!B583</f>
        <v>write</v>
      </c>
      <c r="V605" s="24" t="n">
        <v>2.15941197970002</v>
      </c>
      <c r="W605" s="25" t="n">
        <f aca="false">EXP(V605-$V$22)</f>
        <v>8.30491803259619E-007</v>
      </c>
      <c r="X605" s="26" t="n">
        <f aca="false">W605/$X$22</f>
        <v>2.30244076028857E-007</v>
      </c>
      <c r="Y605" s="4" t="n">
        <f aca="false">IF(T605=$C$13,1,0)</f>
        <v>0</v>
      </c>
    </row>
    <row r="606" customFormat="false" ht="15" hidden="false" customHeight="false" outlineLevel="0" collapsed="false">
      <c r="T606" s="4" t="n">
        <v>583</v>
      </c>
      <c r="U606" s="4" t="str">
        <f aca="false">Vocabulary!B584</f>
        <v>loud</v>
      </c>
      <c r="V606" s="24" t="n">
        <v>3.1782214477493</v>
      </c>
      <c r="W606" s="25" t="n">
        <f aca="false">EXP(V606-$V$22)</f>
        <v>2.30037521923336E-006</v>
      </c>
      <c r="X606" s="26" t="n">
        <f aca="false">W606/$X$22</f>
        <v>6.37751949860595E-007</v>
      </c>
      <c r="Y606" s="4" t="n">
        <f aca="false">IF(T606=$C$13,1,0)</f>
        <v>0</v>
      </c>
    </row>
    <row r="607" customFormat="false" ht="15" hidden="false" customHeight="false" outlineLevel="0" collapsed="false">
      <c r="T607" s="4" t="n">
        <v>584</v>
      </c>
      <c r="U607" s="4" t="str">
        <f aca="false">Vocabulary!B585</f>
        <v>sharp</v>
      </c>
      <c r="V607" s="24" t="n">
        <v>-11.0939633148994</v>
      </c>
      <c r="W607" s="25" t="n">
        <f aca="false">EXP(V607-$V$22)</f>
        <v>1.45702697883261E-012</v>
      </c>
      <c r="X607" s="26" t="n">
        <f aca="false">W607/$X$22</f>
        <v>4.03943577978409E-013</v>
      </c>
      <c r="Y607" s="4" t="n">
        <f aca="false">IF(T607=$C$13,1,0)</f>
        <v>0</v>
      </c>
    </row>
    <row r="608" customFormat="false" ht="15" hidden="false" customHeight="false" outlineLevel="0" collapsed="false">
      <c r="T608" s="4" t="n">
        <v>585</v>
      </c>
      <c r="U608" s="4" t="str">
        <f aca="false">Vocabulary!B586</f>
        <v>guinea</v>
      </c>
      <c r="V608" s="24" t="n">
        <v>-5.7530508584315</v>
      </c>
      <c r="W608" s="25" t="n">
        <f aca="false">EXP(V608-$V$22)</f>
        <v>3.04085982993721E-010</v>
      </c>
      <c r="X608" s="26" t="n">
        <f aca="false">W608/$X$22</f>
        <v>8.43042591304529E-011</v>
      </c>
      <c r="Y608" s="4" t="n">
        <f aca="false">IF(T608=$C$13,1,0)</f>
        <v>0</v>
      </c>
    </row>
    <row r="609" customFormat="false" ht="15" hidden="false" customHeight="false" outlineLevel="0" collapsed="false">
      <c r="T609" s="4" t="n">
        <v>586</v>
      </c>
      <c r="U609" s="4" t="str">
        <f aca="false">Vocabulary!B587</f>
        <v>pigs</v>
      </c>
      <c r="V609" s="24" t="n">
        <v>-6.32688173632854</v>
      </c>
      <c r="W609" s="25" t="n">
        <f aca="false">EXP(V609-$V$22)</f>
        <v>1.71310829411467E-010</v>
      </c>
      <c r="X609" s="26" t="n">
        <f aca="false">W609/$X$22</f>
        <v>4.74939108089547E-011</v>
      </c>
      <c r="Y609" s="4" t="n">
        <f aca="false">IF(T609=$C$13,1,0)</f>
        <v>0</v>
      </c>
    </row>
    <row r="610" customFormat="false" ht="15" hidden="false" customHeight="false" outlineLevel="0" collapsed="false">
      <c r="T610" s="4" t="n">
        <v>587</v>
      </c>
      <c r="U610" s="4" t="str">
        <f aca="false">Vocabulary!B588</f>
        <v>puppy</v>
      </c>
      <c r="V610" s="24" t="n">
        <v>-12.5641877897987</v>
      </c>
      <c r="W610" s="25" t="n">
        <f aca="false">EXP(V610-$V$22)</f>
        <v>3.34932442672807E-013</v>
      </c>
      <c r="X610" s="26" t="n">
        <f aca="false">W610/$X$22</f>
        <v>9.28560769565853E-014</v>
      </c>
      <c r="Y610" s="4" t="n">
        <f aca="false">IF(T610=$C$13,1,0)</f>
        <v>0</v>
      </c>
    </row>
    <row r="611" customFormat="false" ht="15" hidden="false" customHeight="false" outlineLevel="0" collapsed="false">
      <c r="T611" s="4" t="n">
        <v>588</v>
      </c>
      <c r="U611" s="4" t="str">
        <f aca="false">Vocabulary!B589</f>
        <v>arms</v>
      </c>
      <c r="V611" s="24" t="n">
        <v>-15.2371472068156</v>
      </c>
      <c r="W611" s="25" t="n">
        <f aca="false">EXP(V611-$V$22)</f>
        <v>2.3126275319011E-014</v>
      </c>
      <c r="X611" s="26" t="n">
        <f aca="false">W611/$X$22</f>
        <v>6.4114875931534E-015</v>
      </c>
      <c r="Y611" s="4" t="n">
        <f aca="false">IF(T611=$C$13,1,0)</f>
        <v>0</v>
      </c>
    </row>
    <row r="612" customFormat="false" ht="15" hidden="false" customHeight="false" outlineLevel="0" collapsed="false">
      <c r="T612" s="4" t="n">
        <v>589</v>
      </c>
      <c r="U612" s="4" t="str">
        <f aca="false">Vocabulary!B590</f>
        <v>father</v>
      </c>
      <c r="V612" s="24" t="n">
        <v>-4.85785467940432</v>
      </c>
      <c r="W612" s="25" t="n">
        <f aca="false">EXP(V612-$V$22)</f>
        <v>7.44346520107957E-010</v>
      </c>
      <c r="X612" s="26" t="n">
        <f aca="false">W612/$X$22</f>
        <v>2.06361310364404E-010</v>
      </c>
      <c r="Y612" s="4" t="n">
        <f aca="false">IF(T612=$C$13,1,0)</f>
        <v>0</v>
      </c>
    </row>
    <row r="613" customFormat="false" ht="15" hidden="false" customHeight="false" outlineLevel="0" collapsed="false">
      <c r="T613" s="4" t="n">
        <v>590</v>
      </c>
      <c r="U613" s="4" t="str">
        <f aca="false">Vocabulary!B591</f>
        <v>stand</v>
      </c>
      <c r="V613" s="24" t="n">
        <v>-0.182686812877593</v>
      </c>
      <c r="W613" s="25" t="n">
        <f aca="false">EXP(V613-$V$22)</f>
        <v>7.98315880838904E-008</v>
      </c>
      <c r="X613" s="26" t="n">
        <f aca="false">W613/$X$22</f>
        <v>2.21323680307844E-008</v>
      </c>
      <c r="Y613" s="4" t="n">
        <f aca="false">IF(T613=$C$13,1,0)</f>
        <v>0</v>
      </c>
    </row>
    <row r="614" customFormat="false" ht="15" hidden="false" customHeight="false" outlineLevel="0" collapsed="false">
      <c r="T614" s="4" t="n">
        <v>591</v>
      </c>
      <c r="U614" s="4" t="str">
        <f aca="false">Vocabulary!B592</f>
        <v>youth</v>
      </c>
      <c r="V614" s="24" t="n">
        <v>-8.34107142453222</v>
      </c>
      <c r="W614" s="25" t="n">
        <f aca="false">EXP(V614-$V$22)</f>
        <v>2.2857743274875E-011</v>
      </c>
      <c r="X614" s="26" t="n">
        <f aca="false">W614/$X$22</f>
        <v>6.33704024503562E-012</v>
      </c>
      <c r="Y614" s="4" t="n">
        <f aca="false">IF(T614=$C$13,1,0)</f>
        <v>0</v>
      </c>
    </row>
    <row r="615" customFormat="false" ht="15" hidden="false" customHeight="false" outlineLevel="0" collapsed="false">
      <c r="T615" s="4" t="n">
        <v>592</v>
      </c>
      <c r="U615" s="4" t="str">
        <f aca="false">Vocabulary!B593</f>
        <v>sleep</v>
      </c>
      <c r="V615" s="24" t="n">
        <v>-8.67702422150173</v>
      </c>
      <c r="W615" s="25" t="n">
        <f aca="false">EXP(V615-$V$22)</f>
        <v>1.63354425552317E-011</v>
      </c>
      <c r="X615" s="26" t="n">
        <f aca="false">W615/$X$22</f>
        <v>4.52880915005977E-012</v>
      </c>
      <c r="Y615" s="4" t="n">
        <f aca="false">IF(T615=$C$13,1,0)</f>
        <v>0</v>
      </c>
    </row>
    <row r="616" customFormat="false" ht="15" hidden="false" customHeight="false" outlineLevel="0" collapsed="false">
      <c r="T616" s="4" t="n">
        <v>593</v>
      </c>
      <c r="U616" s="4" t="str">
        <f aca="false">Vocabulary!B594</f>
        <v>sneezing</v>
      </c>
      <c r="V616" s="24" t="n">
        <v>-1.22764424003494</v>
      </c>
      <c r="W616" s="25" t="n">
        <f aca="false">EXP(V616-$V$22)</f>
        <v>2.80773117625957E-008</v>
      </c>
      <c r="X616" s="26" t="n">
        <f aca="false">W616/$X$22</f>
        <v>7.78410416427927E-009</v>
      </c>
      <c r="Y616" s="4" t="n">
        <f aca="false">IF(T616=$C$13,1,0)</f>
        <v>0</v>
      </c>
    </row>
    <row r="617" customFormat="false" ht="15" hidden="false" customHeight="false" outlineLevel="0" collapsed="false">
      <c r="T617" s="4" t="n">
        <v>594</v>
      </c>
      <c r="U617" s="4" t="str">
        <f aca="false">Vocabulary!B595</f>
        <v>between</v>
      </c>
      <c r="V617" s="24" t="n">
        <v>-1.42494578496055</v>
      </c>
      <c r="W617" s="25" t="n">
        <f aca="false">EXP(V617-$V$22)</f>
        <v>2.30498738075E-008</v>
      </c>
      <c r="X617" s="26" t="n">
        <f aca="false">W617/$X$22</f>
        <v>6.3903061734741E-009</v>
      </c>
      <c r="Y617" s="4" t="n">
        <f aca="false">IF(T617=$C$13,1,0)</f>
        <v>0</v>
      </c>
    </row>
    <row r="618" customFormat="false" ht="15" hidden="false" customHeight="false" outlineLevel="0" collapsed="false">
      <c r="T618" s="4" t="n">
        <v>595</v>
      </c>
      <c r="U618" s="4" t="str">
        <f aca="false">Vocabulary!B596</f>
        <v>told</v>
      </c>
      <c r="V618" s="24" t="n">
        <v>5.6005963924208</v>
      </c>
      <c r="W618" s="25" t="n">
        <f aca="false">EXP(V618-$V$22)</f>
        <v>2.59312081988325E-005</v>
      </c>
      <c r="X618" s="26" t="n">
        <f aca="false">W618/$X$22</f>
        <v>7.18912221483502E-006</v>
      </c>
      <c r="Y618" s="4" t="n">
        <f aca="false">IF(T618=$C$13,1,0)</f>
        <v>0</v>
      </c>
    </row>
    <row r="619" customFormat="false" ht="15" hidden="false" customHeight="false" outlineLevel="0" collapsed="false">
      <c r="T619" s="4" t="n">
        <v>596</v>
      </c>
      <c r="U619" s="4" t="str">
        <f aca="false">Vocabulary!B597</f>
        <v>ear</v>
      </c>
      <c r="V619" s="24" t="n">
        <v>-11.3856281077106</v>
      </c>
      <c r="W619" s="25" t="n">
        <f aca="false">EXP(V619-$V$22)</f>
        <v>1.0884266911648E-012</v>
      </c>
      <c r="X619" s="26" t="n">
        <f aca="false">W619/$X$22</f>
        <v>3.01753487329778E-013</v>
      </c>
      <c r="Y619" s="4" t="n">
        <f aca="false">IF(T619=$C$13,1,0)</f>
        <v>0</v>
      </c>
    </row>
    <row r="620" customFormat="false" ht="15" hidden="false" customHeight="false" outlineLevel="0" collapsed="false">
      <c r="T620" s="4" t="n">
        <v>597</v>
      </c>
      <c r="U620" s="4" t="str">
        <f aca="false">Vocabulary!B598</f>
        <v>wow</v>
      </c>
      <c r="V620" s="24" t="n">
        <v>-0.741966233934514</v>
      </c>
      <c r="W620" s="25" t="n">
        <f aca="false">EXP(V620-$V$22)</f>
        <v>4.56333973158093E-008</v>
      </c>
      <c r="X620" s="26" t="n">
        <f aca="false">W620/$X$22</f>
        <v>1.26513222163033E-008</v>
      </c>
      <c r="Y620" s="4" t="n">
        <f aca="false">IF(T620=$C$13,1,0)</f>
        <v>0</v>
      </c>
    </row>
    <row r="621" customFormat="false" ht="15" hidden="false" customHeight="false" outlineLevel="0" collapsed="false">
      <c r="T621" s="4" t="n">
        <v>598</v>
      </c>
      <c r="U621" s="4" t="str">
        <f aca="false">Vocabulary!B599</f>
        <v>dreadfully</v>
      </c>
      <c r="V621" s="24" t="n">
        <v>4.98364044772848</v>
      </c>
      <c r="W621" s="25" t="n">
        <f aca="false">EXP(V621-$V$22)</f>
        <v>1.39920771057787E-005</v>
      </c>
      <c r="X621" s="26" t="n">
        <f aca="false">W621/$X$22</f>
        <v>3.87913866494532E-006</v>
      </c>
      <c r="Y621" s="4" t="n">
        <f aca="false">IF(T621=$C$13,1,0)</f>
        <v>0</v>
      </c>
    </row>
    <row r="622" customFormat="false" ht="15" hidden="false" customHeight="false" outlineLevel="0" collapsed="false">
      <c r="T622" s="4" t="n">
        <v>599</v>
      </c>
      <c r="U622" s="4" t="str">
        <f aca="false">Vocabulary!B600</f>
        <v>writing</v>
      </c>
      <c r="V622" s="24" t="n">
        <v>-7.79252814612458</v>
      </c>
      <c r="W622" s="25" t="n">
        <f aca="false">EXP(V622-$V$22)</f>
        <v>3.95605817642385E-011</v>
      </c>
      <c r="X622" s="26" t="n">
        <f aca="false">W622/$X$22</f>
        <v>1.09677055929036E-011</v>
      </c>
      <c r="Y622" s="4" t="n">
        <f aca="false">IF(T622=$C$13,1,0)</f>
        <v>0</v>
      </c>
    </row>
    <row r="623" customFormat="false" ht="15" hidden="false" customHeight="false" outlineLevel="0" collapsed="false">
      <c r="T623" s="4" t="n">
        <v>600</v>
      </c>
      <c r="U623" s="4" t="str">
        <f aca="false">Vocabulary!B601</f>
        <v>sing</v>
      </c>
      <c r="V623" s="24" t="n">
        <v>-5.59885062674375</v>
      </c>
      <c r="W623" s="25" t="n">
        <f aca="false">EXP(V623-$V$22)</f>
        <v>3.54784559958801E-010</v>
      </c>
      <c r="X623" s="26" t="n">
        <f aca="false">W623/$X$22</f>
        <v>9.83598427779819E-011</v>
      </c>
      <c r="Y623" s="4" t="n">
        <f aca="false">IF(T623=$C$13,1,0)</f>
        <v>0</v>
      </c>
    </row>
    <row r="624" customFormat="false" ht="15" hidden="false" customHeight="false" outlineLevel="0" collapsed="false">
      <c r="T624" s="4" t="n">
        <v>601</v>
      </c>
      <c r="U624" s="4" t="str">
        <f aca="false">Vocabulary!B602</f>
        <v>exclaimed</v>
      </c>
      <c r="V624" s="24" t="n">
        <v>-0.572914150201749</v>
      </c>
      <c r="W624" s="25" t="n">
        <f aca="false">EXP(V624-$V$22)</f>
        <v>5.40382392090847E-008</v>
      </c>
      <c r="X624" s="26" t="n">
        <f aca="false">W624/$X$22</f>
        <v>1.49814656906765E-008</v>
      </c>
      <c r="Y624" s="4" t="n">
        <f aca="false">IF(T624=$C$13,1,0)</f>
        <v>0</v>
      </c>
    </row>
    <row r="625" customFormat="false" ht="15" hidden="false" customHeight="false" outlineLevel="0" collapsed="false">
      <c r="T625" s="4" t="n">
        <v>602</v>
      </c>
      <c r="U625" s="4" t="str">
        <f aca="false">Vocabulary!B603</f>
        <v>school</v>
      </c>
      <c r="V625" s="24" t="n">
        <v>1.41100816794129</v>
      </c>
      <c r="W625" s="25" t="n">
        <f aca="false">EXP(V625-$V$22)</f>
        <v>3.92923229341806E-007</v>
      </c>
      <c r="X625" s="26" t="n">
        <f aca="false">W625/$X$22</f>
        <v>1.08933339901728E-007</v>
      </c>
      <c r="Y625" s="4" t="n">
        <f aca="false">IF(T625=$C$13,1,0)</f>
        <v>0</v>
      </c>
    </row>
    <row r="626" customFormat="false" ht="15" hidden="false" customHeight="false" outlineLevel="0" collapsed="false">
      <c r="T626" s="4" t="n">
        <v>603</v>
      </c>
      <c r="U626" s="4" t="str">
        <f aca="false">Vocabulary!B604</f>
        <v>adventures</v>
      </c>
      <c r="V626" s="24" t="n">
        <v>-24.0506640654324</v>
      </c>
      <c r="W626" s="25" t="n">
        <f aca="false">EXP(V626-$V$22)</f>
        <v>3.4390932659929E-018</v>
      </c>
      <c r="X626" s="26" t="n">
        <f aca="false">W626/$X$22</f>
        <v>9.53448123506725E-019</v>
      </c>
      <c r="Y626" s="4" t="n">
        <f aca="false">IF(T626=$C$13,1,0)</f>
        <v>0</v>
      </c>
    </row>
    <row r="627" customFormat="false" ht="15" hidden="false" customHeight="false" outlineLevel="0" collapsed="false">
      <c r="T627" s="4" t="n">
        <v>604</v>
      </c>
      <c r="U627" s="4" t="str">
        <f aca="false">Vocabulary!B605</f>
        <v>e</v>
      </c>
      <c r="V627" s="24" t="n">
        <v>-9.20295929082624</v>
      </c>
      <c r="W627" s="25" t="n">
        <f aca="false">EXP(V627-$V$22)</f>
        <v>9.65428702325672E-012</v>
      </c>
      <c r="X627" s="26" t="n">
        <f aca="false">W627/$X$22</f>
        <v>2.67653742837995E-012</v>
      </c>
      <c r="Y627" s="4" t="n">
        <f aca="false">IF(T627=$C$13,1,0)</f>
        <v>0</v>
      </c>
    </row>
    <row r="628" customFormat="false" ht="15" hidden="false" customHeight="false" outlineLevel="0" collapsed="false">
      <c r="T628" s="4" t="n">
        <v>605</v>
      </c>
      <c r="U628" s="4" t="str">
        <f aca="false">Vocabulary!B606</f>
        <v>hole</v>
      </c>
      <c r="V628" s="24" t="n">
        <v>-7.68929014194862</v>
      </c>
      <c r="W628" s="25" t="n">
        <f aca="false">EXP(V628-$V$22)</f>
        <v>4.3863003359444E-011</v>
      </c>
      <c r="X628" s="26" t="n">
        <f aca="false">W628/$X$22</f>
        <v>1.2160501332713E-011</v>
      </c>
      <c r="Y628" s="4" t="n">
        <f aca="false">IF(T628=$C$13,1,0)</f>
        <v>0</v>
      </c>
    </row>
    <row r="629" customFormat="false" ht="15" hidden="false" customHeight="false" outlineLevel="0" collapsed="false">
      <c r="T629" s="4" t="n">
        <v>606</v>
      </c>
      <c r="U629" s="4" t="str">
        <f aca="false">Vocabulary!B607</f>
        <v>twice</v>
      </c>
      <c r="V629" s="24" t="n">
        <v>-3.63724827318887</v>
      </c>
      <c r="W629" s="25" t="n">
        <f aca="false">EXP(V629-$V$22)</f>
        <v>2.52277076259038E-009</v>
      </c>
      <c r="X629" s="26" t="n">
        <f aca="false">W629/$X$22</f>
        <v>6.99408496249369E-010</v>
      </c>
      <c r="Y629" s="4" t="n">
        <f aca="false">IF(T629=$C$13,1,0)</f>
        <v>0</v>
      </c>
    </row>
    <row r="630" customFormat="false" ht="15" hidden="false" customHeight="false" outlineLevel="0" collapsed="false">
      <c r="T630" s="4" t="n">
        <v>607</v>
      </c>
      <c r="U630" s="4" t="str">
        <f aca="false">Vocabulary!B608</f>
        <v>sleepy</v>
      </c>
      <c r="V630" s="24" t="n">
        <v>2.85990813236172</v>
      </c>
      <c r="W630" s="25" t="n">
        <f aca="false">EXP(V630-$V$22)</f>
        <v>1.67323509147641E-006</v>
      </c>
      <c r="X630" s="26" t="n">
        <f aca="false">W630/$X$22</f>
        <v>4.63884732039447E-007</v>
      </c>
      <c r="Y630" s="4" t="n">
        <f aca="false">IF(T630=$C$13,1,0)</f>
        <v>0</v>
      </c>
    </row>
    <row r="631" customFormat="false" ht="15" hidden="false" customHeight="false" outlineLevel="0" collapsed="false">
      <c r="T631" s="4" t="n">
        <v>608</v>
      </c>
      <c r="U631" s="4" t="str">
        <f aca="false">Vocabulary!B609</f>
        <v>across</v>
      </c>
      <c r="V631" s="24" t="n">
        <v>-3.39318261912257</v>
      </c>
      <c r="W631" s="25" t="n">
        <f aca="false">EXP(V631-$V$22)</f>
        <v>3.22013556801092E-009</v>
      </c>
      <c r="X631" s="26" t="n">
        <f aca="false">W631/$X$22</f>
        <v>8.9274467927838E-010</v>
      </c>
      <c r="Y631" s="4" t="n">
        <f aca="false">IF(T631=$C$13,1,0)</f>
        <v>0</v>
      </c>
    </row>
    <row r="632" customFormat="false" ht="15" hidden="false" customHeight="false" outlineLevel="0" collapsed="false">
      <c r="T632" s="4" t="n">
        <v>609</v>
      </c>
      <c r="U632" s="4" t="str">
        <f aca="false">Vocabulary!B610</f>
        <v>curiosity</v>
      </c>
      <c r="V632" s="24" t="n">
        <v>-10.5336907572652</v>
      </c>
      <c r="W632" s="25" t="n">
        <f aca="false">EXP(V632-$V$22)</f>
        <v>2.55147239254779E-012</v>
      </c>
      <c r="X632" s="26" t="n">
        <f aca="false">W632/$X$22</f>
        <v>7.0736568528378E-013</v>
      </c>
      <c r="Y632" s="4" t="n">
        <f aca="false">IF(T632=$C$13,1,0)</f>
        <v>0</v>
      </c>
    </row>
    <row r="633" customFormat="false" ht="15" hidden="false" customHeight="false" outlineLevel="0" collapsed="false">
      <c r="T633" s="4" t="n">
        <v>610</v>
      </c>
      <c r="U633" s="4" t="str">
        <f aca="false">Vocabulary!B611</f>
        <v>passed</v>
      </c>
      <c r="V633" s="24" t="n">
        <v>-11.1442813718407</v>
      </c>
      <c r="W633" s="25" t="n">
        <f aca="false">EXP(V633-$V$22)</f>
        <v>1.38552618824789E-012</v>
      </c>
      <c r="X633" s="26" t="n">
        <f aca="false">W633/$X$22</f>
        <v>3.84120825485372E-013</v>
      </c>
      <c r="Y633" s="4" t="n">
        <f aca="false">IF(T633=$C$13,1,0)</f>
        <v>0</v>
      </c>
    </row>
    <row r="634" customFormat="false" ht="15" hidden="false" customHeight="false" outlineLevel="0" collapsed="false">
      <c r="T634" s="4" t="n">
        <v>611</v>
      </c>
      <c r="U634" s="4" t="str">
        <f aca="false">Vocabulary!B612</f>
        <v>home</v>
      </c>
      <c r="V634" s="24" t="n">
        <v>3.09660689801704</v>
      </c>
      <c r="W634" s="25" t="n">
        <f aca="false">EXP(V634-$V$22)</f>
        <v>2.12008821505724E-006</v>
      </c>
      <c r="X634" s="26" t="n">
        <f aca="false">W634/$X$22</f>
        <v>5.87769500264323E-007</v>
      </c>
      <c r="Y634" s="4" t="n">
        <f aca="false">IF(T634=$C$13,1,0)</f>
        <v>0</v>
      </c>
    </row>
    <row r="635" customFormat="false" ht="15" hidden="false" customHeight="false" outlineLevel="0" collapsed="false">
      <c r="T635" s="4" t="n">
        <v>612</v>
      </c>
      <c r="U635" s="4" t="str">
        <f aca="false">Vocabulary!B613</f>
        <v>likely</v>
      </c>
      <c r="V635" s="24" t="n">
        <v>3.33971553098308</v>
      </c>
      <c r="W635" s="25" t="n">
        <f aca="false">EXP(V635-$V$22)</f>
        <v>2.70355164226465E-006</v>
      </c>
      <c r="X635" s="26" t="n">
        <f aca="false">W635/$X$22</f>
        <v>7.49527867013677E-007</v>
      </c>
      <c r="Y635" s="4" t="n">
        <f aca="false">IF(T635=$C$13,1,0)</f>
        <v>0</v>
      </c>
    </row>
    <row r="636" customFormat="false" ht="15" hidden="false" customHeight="false" outlineLevel="0" collapsed="false">
      <c r="T636" s="4" t="n">
        <v>613</v>
      </c>
      <c r="U636" s="4" t="str">
        <f aca="false">Vocabulary!B614</f>
        <v>aloud</v>
      </c>
      <c r="V636" s="24" t="n">
        <v>4.16954083963702</v>
      </c>
      <c r="W636" s="25" t="n">
        <f aca="false">EXP(V636-$V$22)</f>
        <v>6.19902263627544E-006</v>
      </c>
      <c r="X636" s="26" t="n">
        <f aca="false">W636/$X$22</f>
        <v>1.71860605194321E-006</v>
      </c>
      <c r="Y636" s="4" t="n">
        <f aca="false">IF(T636=$C$13,1,0)</f>
        <v>0</v>
      </c>
    </row>
    <row r="637" customFormat="false" ht="15" hidden="false" customHeight="false" outlineLevel="0" collapsed="false">
      <c r="T637" s="4" t="n">
        <v>614</v>
      </c>
      <c r="U637" s="4" t="str">
        <f aca="false">Vocabulary!B615</f>
        <v>walk</v>
      </c>
      <c r="V637" s="24" t="n">
        <v>1.24401689608041</v>
      </c>
      <c r="W637" s="25" t="n">
        <f aca="false">EXP(V637-$V$22)</f>
        <v>3.32494385998982E-007</v>
      </c>
      <c r="X637" s="26" t="n">
        <f aca="false">W637/$X$22</f>
        <v>9.21801544442048E-008</v>
      </c>
      <c r="Y637" s="4" t="n">
        <f aca="false">IF(T637=$C$13,1,0)</f>
        <v>0</v>
      </c>
    </row>
    <row r="638" customFormat="false" ht="15" hidden="false" customHeight="false" outlineLevel="0" collapsed="false">
      <c r="T638" s="4" t="n">
        <v>615</v>
      </c>
      <c r="U638" s="4" t="str">
        <f aca="false">Vocabulary!B616</f>
        <v>new</v>
      </c>
      <c r="V638" s="24" t="n">
        <v>-5.35847664447766</v>
      </c>
      <c r="W638" s="25" t="n">
        <f aca="false">EXP(V638-$V$22)</f>
        <v>4.51188275260117E-010</v>
      </c>
      <c r="X638" s="26" t="n">
        <f aca="false">W638/$X$22</f>
        <v>1.25086637995203E-010</v>
      </c>
      <c r="Y638" s="4" t="n">
        <f aca="false">IF(T638=$C$13,1,0)</f>
        <v>0</v>
      </c>
    </row>
    <row r="639" customFormat="false" ht="15" hidden="false" customHeight="false" outlineLevel="0" collapsed="false">
      <c r="T639" s="4" t="n">
        <v>616</v>
      </c>
      <c r="U639" s="4" t="str">
        <f aca="false">Vocabulary!B617</f>
        <v>asking</v>
      </c>
      <c r="V639" s="24" t="n">
        <v>-5.54490406135177</v>
      </c>
      <c r="W639" s="25" t="n">
        <f aca="false">EXP(V639-$V$22)</f>
        <v>3.74449631015039E-010</v>
      </c>
      <c r="X639" s="26" t="n">
        <f aca="false">W639/$X$22</f>
        <v>1.03811752234059E-010</v>
      </c>
      <c r="Y639" s="4" t="n">
        <f aca="false">IF(T639=$C$13,1,0)</f>
        <v>0</v>
      </c>
    </row>
    <row r="640" customFormat="false" ht="15" hidden="false" customHeight="false" outlineLevel="0" collapsed="false">
      <c r="T640" s="4" t="n">
        <v>617</v>
      </c>
      <c r="U640" s="4" t="str">
        <f aca="false">Vocabulary!B618</f>
        <v>night</v>
      </c>
      <c r="V640" s="24" t="n">
        <v>-4.44790185736233</v>
      </c>
      <c r="W640" s="25" t="n">
        <f aca="false">EXP(V640-$V$22)</f>
        <v>1.12154166149196E-009</v>
      </c>
      <c r="X640" s="26" t="n">
        <f aca="false">W640/$X$22</f>
        <v>3.10934223028522E-010</v>
      </c>
      <c r="Y640" s="4" t="n">
        <f aca="false">IF(T640=$C$13,1,0)</f>
        <v>0</v>
      </c>
    </row>
    <row r="641" customFormat="false" ht="15" hidden="false" customHeight="false" outlineLevel="0" collapsed="false">
      <c r="T641" s="4" t="n">
        <v>618</v>
      </c>
      <c r="U641" s="4" t="str">
        <f aca="false">Vocabulary!B619</f>
        <v>sometimes</v>
      </c>
      <c r="V641" s="24" t="n">
        <v>-7.74337039773948</v>
      </c>
      <c r="W641" s="25" t="n">
        <f aca="false">EXP(V641-$V$22)</f>
        <v>4.15538825967951E-011</v>
      </c>
      <c r="X641" s="26" t="n">
        <f aca="false">W641/$X$22</f>
        <v>1.15203247838917E-011</v>
      </c>
      <c r="Y641" s="4" t="n">
        <f aca="false">IF(T641=$C$13,1,0)</f>
        <v>0</v>
      </c>
    </row>
    <row r="642" customFormat="false" ht="15" hidden="false" customHeight="false" outlineLevel="0" collapsed="false">
      <c r="T642" s="4" t="n">
        <v>619</v>
      </c>
      <c r="U642" s="4" t="str">
        <f aca="false">Vocabulary!B620</f>
        <v>walking</v>
      </c>
      <c r="V642" s="24" t="n">
        <v>2.34871701266125</v>
      </c>
      <c r="W642" s="25" t="n">
        <f aca="false">EXP(V642-$V$22)</f>
        <v>1.00357418556054E-006</v>
      </c>
      <c r="X642" s="26" t="n">
        <f aca="false">W642/$X$22</f>
        <v>2.78229129021958E-007</v>
      </c>
      <c r="Y642" s="4" t="n">
        <f aca="false">IF(T642=$C$13,1,0)</f>
        <v>0</v>
      </c>
    </row>
    <row r="643" customFormat="false" ht="15" hidden="false" customHeight="false" outlineLevel="0" collapsed="false">
      <c r="T643" s="4" t="n">
        <v>620</v>
      </c>
      <c r="U643" s="4" t="str">
        <f aca="false">Vocabulary!B621</f>
        <v>ears</v>
      </c>
      <c r="V643" s="24" t="n">
        <v>-2.16506588768072</v>
      </c>
      <c r="W643" s="25" t="n">
        <f aca="false">EXP(V643-$V$22)</f>
        <v>1.09960948043541E-008</v>
      </c>
      <c r="X643" s="26" t="n">
        <f aca="false">W643/$X$22</f>
        <v>3.04853784012937E-009</v>
      </c>
      <c r="Y643" s="4" t="n">
        <f aca="false">IF(T643=$C$13,1,0)</f>
        <v>0</v>
      </c>
    </row>
    <row r="644" customFormat="false" ht="15" hidden="false" customHeight="false" outlineLevel="0" collapsed="false">
      <c r="T644" s="4" t="n">
        <v>621</v>
      </c>
      <c r="U644" s="4" t="str">
        <f aca="false">Vocabulary!B622</f>
        <v>sadly</v>
      </c>
      <c r="V644" s="24" t="n">
        <v>-1.62330240122447</v>
      </c>
      <c r="W644" s="25" t="n">
        <f aca="false">EXP(V644-$V$22)</f>
        <v>1.89026793852852E-008</v>
      </c>
      <c r="X644" s="26" t="n">
        <f aca="false">W644/$X$22</f>
        <v>5.24054534006541E-009</v>
      </c>
      <c r="Y644" s="4" t="n">
        <f aca="false">IF(T644=$C$13,1,0)</f>
        <v>0</v>
      </c>
    </row>
    <row r="645" customFormat="false" ht="15" hidden="false" customHeight="false" outlineLevel="0" collapsed="false">
      <c r="T645" s="4" t="n">
        <v>622</v>
      </c>
      <c r="U645" s="4" t="str">
        <f aca="false">Vocabulary!B623</f>
        <v>shut</v>
      </c>
      <c r="V645" s="24" t="n">
        <v>2.11717881547</v>
      </c>
      <c r="W645" s="25" t="n">
        <f aca="false">EXP(V645-$V$22)</f>
        <v>7.96147838317896E-007</v>
      </c>
      <c r="X645" s="26" t="n">
        <f aca="false">W645/$X$22</f>
        <v>2.20722616040766E-007</v>
      </c>
      <c r="Y645" s="4" t="n">
        <f aca="false">IF(T645=$C$13,1,0)</f>
        <v>0</v>
      </c>
    </row>
    <row r="646" customFormat="false" ht="15" hidden="false" customHeight="false" outlineLevel="0" collapsed="false">
      <c r="T646" s="4" t="n">
        <v>623</v>
      </c>
      <c r="U646" s="4" t="str">
        <f aca="false">Vocabulary!B624</f>
        <v>simple</v>
      </c>
      <c r="V646" s="24" t="n">
        <v>-16.6782314503038</v>
      </c>
      <c r="W646" s="25" t="n">
        <f aca="false">EXP(V646-$V$22)</f>
        <v>5.47331894923359E-015</v>
      </c>
      <c r="X646" s="26" t="n">
        <f aca="false">W646/$X$22</f>
        <v>1.51741324758575E-015</v>
      </c>
      <c r="Y646" s="4" t="n">
        <f aca="false">IF(T646=$C$13,1,0)</f>
        <v>0</v>
      </c>
    </row>
    <row r="647" customFormat="false" ht="15" hidden="false" customHeight="false" outlineLevel="0" collapsed="false">
      <c r="T647" s="4" t="n">
        <v>624</v>
      </c>
      <c r="U647" s="4" t="str">
        <f aca="false">Vocabulary!B625</f>
        <v>cut</v>
      </c>
      <c r="V647" s="24" t="n">
        <v>-7.95253342655855</v>
      </c>
      <c r="W647" s="25" t="n">
        <f aca="false">EXP(V647-$V$22)</f>
        <v>3.37111260284409E-011</v>
      </c>
      <c r="X647" s="26" t="n">
        <f aca="false">W647/$X$22</f>
        <v>9.34601284906881E-012</v>
      </c>
      <c r="Y647" s="4" t="n">
        <f aca="false">IF(T647=$C$13,1,0)</f>
        <v>0</v>
      </c>
    </row>
    <row r="648" customFormat="false" ht="15" hidden="false" customHeight="false" outlineLevel="0" collapsed="false">
      <c r="T648" s="4" t="n">
        <v>625</v>
      </c>
      <c r="U648" s="4" t="str">
        <f aca="false">Vocabulary!B626</f>
        <v>finger</v>
      </c>
      <c r="V648" s="24" t="n">
        <v>-13.7142240867261</v>
      </c>
      <c r="W648" s="25" t="n">
        <f aca="false">EXP(V648-$V$22)</f>
        <v>1.06048077318932E-013</v>
      </c>
      <c r="X648" s="26" t="n">
        <f aca="false">W648/$X$22</f>
        <v>2.94005810546229E-014</v>
      </c>
      <c r="Y648" s="4" t="n">
        <f aca="false">IF(T648=$C$13,1,0)</f>
        <v>0</v>
      </c>
    </row>
    <row r="649" customFormat="false" ht="15" hidden="false" customHeight="false" outlineLevel="0" collapsed="false">
      <c r="T649" s="4" t="n">
        <v>626</v>
      </c>
      <c r="U649" s="4" t="str">
        <f aca="false">Vocabulary!B627</f>
        <v>nervous</v>
      </c>
      <c r="V649" s="24" t="n">
        <v>3.54484539555518</v>
      </c>
      <c r="W649" s="25" t="n">
        <f aca="false">EXP(V649-$V$22)</f>
        <v>3.31910841190905E-006</v>
      </c>
      <c r="X649" s="26" t="n">
        <f aca="false">W649/$X$22</f>
        <v>9.20183735155672E-007</v>
      </c>
      <c r="Y649" s="4" t="n">
        <f aca="false">IF(T649=$C$13,1,0)</f>
        <v>0</v>
      </c>
    </row>
    <row r="650" customFormat="false" ht="15" hidden="false" customHeight="false" outlineLevel="0" collapsed="false">
      <c r="T650" s="4" t="n">
        <v>627</v>
      </c>
      <c r="U650" s="4" t="str">
        <f aca="false">Vocabulary!B628</f>
        <v>altogether</v>
      </c>
      <c r="V650" s="24" t="n">
        <v>0.232250923631733</v>
      </c>
      <c r="W650" s="25" t="n">
        <f aca="false">EXP(V650-$V$22)</f>
        <v>1.20887094090439E-007</v>
      </c>
      <c r="X650" s="26" t="n">
        <f aca="false">W650/$X$22</f>
        <v>3.35145237718447E-008</v>
      </c>
      <c r="Y650" s="4" t="n">
        <f aca="false">IF(T650=$C$13,1,0)</f>
        <v>0</v>
      </c>
    </row>
    <row r="651" customFormat="false" ht="15" hidden="false" customHeight="false" outlineLevel="0" collapsed="false">
      <c r="T651" s="4" t="n">
        <v>628</v>
      </c>
      <c r="U651" s="4" t="str">
        <f aca="false">Vocabulary!B629</f>
        <v>remembered</v>
      </c>
      <c r="V651" s="24" t="n">
        <v>-9.10830918340539</v>
      </c>
      <c r="W651" s="25" t="n">
        <f aca="false">EXP(V651-$V$22)</f>
        <v>1.06127082574841E-011</v>
      </c>
      <c r="X651" s="26" t="n">
        <f aca="false">W651/$X$22</f>
        <v>2.94224843317856E-012</v>
      </c>
      <c r="Y651" s="4" t="n">
        <f aca="false">IF(T651=$C$13,1,0)</f>
        <v>0</v>
      </c>
    </row>
    <row r="652" customFormat="false" ht="15" hidden="false" customHeight="false" outlineLevel="0" collapsed="false">
      <c r="T652" s="4" t="n">
        <v>629</v>
      </c>
      <c r="U652" s="4" t="str">
        <f aca="false">Vocabulary!B630</f>
        <v>happens</v>
      </c>
      <c r="V652" s="24" t="n">
        <v>-9.67712563091668</v>
      </c>
      <c r="W652" s="25" t="n">
        <f aca="false">EXP(V652-$V$22)</f>
        <v>6.00886409221652E-012</v>
      </c>
      <c r="X652" s="26" t="n">
        <f aca="false">W652/$X$22</f>
        <v>1.66588683412071E-012</v>
      </c>
      <c r="Y652" s="4" t="n">
        <f aca="false">IF(T652=$C$13,1,0)</f>
        <v>0</v>
      </c>
    </row>
    <row r="653" customFormat="false" ht="15" hidden="false" customHeight="false" outlineLevel="0" collapsed="false">
      <c r="T653" s="4" t="n">
        <v>630</v>
      </c>
      <c r="U653" s="4" t="str">
        <f aca="false">Vocabulary!B631</f>
        <v>pair</v>
      </c>
      <c r="V653" s="24" t="n">
        <v>-7.17451292342855</v>
      </c>
      <c r="W653" s="25" t="n">
        <f aca="false">EXP(V653-$V$22)</f>
        <v>7.33944584792848E-011</v>
      </c>
      <c r="X653" s="26" t="n">
        <f aca="false">W653/$X$22</f>
        <v>2.03477496248311E-011</v>
      </c>
      <c r="Y653" s="4" t="n">
        <f aca="false">IF(T653=$C$13,1,0)</f>
        <v>0</v>
      </c>
    </row>
    <row r="654" customFormat="false" ht="15" hidden="false" customHeight="false" outlineLevel="0" collapsed="false">
      <c r="T654" s="4" t="n">
        <v>631</v>
      </c>
      <c r="U654" s="4" t="str">
        <f aca="false">Vocabulary!B632</f>
        <v>nine</v>
      </c>
      <c r="V654" s="24" t="n">
        <v>2.99527073516777</v>
      </c>
      <c r="W654" s="25" t="n">
        <f aca="false">EXP(V654-$V$22)</f>
        <v>1.91577365003495E-006</v>
      </c>
      <c r="X654" s="26" t="n">
        <f aca="false">W654/$X$22</f>
        <v>5.31125692272291E-007</v>
      </c>
      <c r="Y654" s="4" t="n">
        <f aca="false">IF(T654=$C$13,1,0)</f>
        <v>0</v>
      </c>
    </row>
    <row r="655" customFormat="false" ht="15" hidden="false" customHeight="false" outlineLevel="0" collapsed="false">
      <c r="T655" s="4" t="n">
        <v>632</v>
      </c>
      <c r="U655" s="4" t="str">
        <f aca="false">Vocabulary!B633</f>
        <v>until</v>
      </c>
      <c r="V655" s="24" t="n">
        <v>-7.52059044038395</v>
      </c>
      <c r="W655" s="25" t="n">
        <f aca="false">EXP(V655-$V$22)</f>
        <v>5.19234707531417E-011</v>
      </c>
      <c r="X655" s="26" t="n">
        <f aca="false">W655/$X$22</f>
        <v>1.43951710310032E-011</v>
      </c>
      <c r="Y655" s="4" t="n">
        <f aca="false">IF(T655=$C$13,1,0)</f>
        <v>0</v>
      </c>
    </row>
    <row r="656" customFormat="false" ht="15" hidden="false" customHeight="false" outlineLevel="0" collapsed="false">
      <c r="T656" s="4" t="n">
        <v>633</v>
      </c>
      <c r="U656" s="4" t="str">
        <f aca="false">Vocabulary!B634</f>
        <v>kid</v>
      </c>
      <c r="V656" s="24" t="n">
        <v>-10.3879901475878</v>
      </c>
      <c r="W656" s="25" t="n">
        <f aca="false">EXP(V656-$V$22)</f>
        <v>2.95167029275318E-012</v>
      </c>
      <c r="X656" s="26" t="n">
        <f aca="false">W656/$X$22</f>
        <v>8.18315842046104E-013</v>
      </c>
      <c r="Y656" s="4" t="n">
        <f aca="false">IF(T656=$C$13,1,0)</f>
        <v>0</v>
      </c>
    </row>
    <row r="657" customFormat="false" ht="15" hidden="false" customHeight="false" outlineLevel="0" collapsed="false">
      <c r="T657" s="4" t="n">
        <v>634</v>
      </c>
      <c r="U657" s="4" t="str">
        <f aca="false">Vocabulary!B635</f>
        <v>dropped</v>
      </c>
      <c r="V657" s="24" t="n">
        <v>-4.44080499009905</v>
      </c>
      <c r="W657" s="25" t="n">
        <f aca="false">EXP(V657-$V$22)</f>
        <v>1.12952940424329E-009</v>
      </c>
      <c r="X657" s="26" t="n">
        <f aca="false">W657/$X$22</f>
        <v>3.13148730675818E-010</v>
      </c>
      <c r="Y657" s="4" t="n">
        <f aca="false">IF(T657=$C$13,1,0)</f>
        <v>0</v>
      </c>
    </row>
    <row r="658" customFormat="false" ht="15" hidden="false" customHeight="false" outlineLevel="0" collapsed="false">
      <c r="T658" s="4" t="n">
        <v>635</v>
      </c>
      <c r="U658" s="4" t="str">
        <f aca="false">Vocabulary!B636</f>
        <v>usual</v>
      </c>
      <c r="V658" s="24" t="n">
        <v>-2.92503800314771</v>
      </c>
      <c r="W658" s="25" t="n">
        <f aca="false">EXP(V658-$V$22)</f>
        <v>5.14264776654663E-009</v>
      </c>
      <c r="X658" s="26" t="n">
        <f aca="false">W658/$X$22</f>
        <v>1.42573855479732E-009</v>
      </c>
      <c r="Y658" s="4" t="n">
        <f aca="false">IF(T658=$C$13,1,0)</f>
        <v>0</v>
      </c>
    </row>
    <row r="659" customFormat="false" ht="15" hidden="false" customHeight="false" outlineLevel="0" collapsed="false">
      <c r="T659" s="4" t="n">
        <v>636</v>
      </c>
      <c r="U659" s="4" t="str">
        <f aca="false">Vocabulary!B637</f>
        <v>morning</v>
      </c>
      <c r="V659" s="24" t="n">
        <v>-7.92003118068217</v>
      </c>
      <c r="W659" s="25" t="n">
        <f aca="false">EXP(V659-$V$22)</f>
        <v>3.48248139755667E-011</v>
      </c>
      <c r="X659" s="26" t="n">
        <f aca="false">W659/$X$22</f>
        <v>9.65476972224206E-012</v>
      </c>
      <c r="Y659" s="4" t="n">
        <f aca="false">IF(T659=$C$13,1,0)</f>
        <v>0</v>
      </c>
    </row>
    <row r="660" customFormat="false" ht="15" hidden="false" customHeight="false" outlineLevel="0" collapsed="false">
      <c r="T660" s="4" t="n">
        <v>637</v>
      </c>
      <c r="U660" s="4" t="str">
        <f aca="false">Vocabulary!B638</f>
        <v>ah</v>
      </c>
      <c r="V660" s="24" t="n">
        <v>0.92191573606958</v>
      </c>
      <c r="W660" s="25" t="n">
        <f aca="false">EXP(V660-$V$22)</f>
        <v>2.40933705739211E-007</v>
      </c>
      <c r="X660" s="26" t="n">
        <f aca="false">W660/$X$22</f>
        <v>6.67960336807703E-008</v>
      </c>
      <c r="Y660" s="4" t="n">
        <f aca="false">IF(T660=$C$13,1,0)</f>
        <v>0</v>
      </c>
    </row>
    <row r="661" customFormat="false" ht="15" hidden="false" customHeight="false" outlineLevel="0" collapsed="false">
      <c r="T661" s="4" t="n">
        <v>638</v>
      </c>
      <c r="U661" s="4" t="str">
        <f aca="false">Vocabulary!B639</f>
        <v>let's</v>
      </c>
      <c r="V661" s="24" t="n">
        <v>-0.242819887132542</v>
      </c>
      <c r="W661" s="25" t="n">
        <f aca="false">EXP(V661-$V$22)</f>
        <v>7.5172554119847E-008</v>
      </c>
      <c r="X661" s="26" t="n">
        <f aca="false">W661/$X$22</f>
        <v>2.0840705709702E-008</v>
      </c>
      <c r="Y661" s="4" t="n">
        <f aca="false">IF(T661=$C$13,1,0)</f>
        <v>0</v>
      </c>
    </row>
    <row r="662" customFormat="false" ht="15" hidden="false" customHeight="false" outlineLevel="0" collapsed="false">
      <c r="T662" s="4" t="n">
        <v>639</v>
      </c>
      <c r="U662" s="4" t="str">
        <f aca="false">Vocabulary!B640</f>
        <v>wrong</v>
      </c>
      <c r="V662" s="24" t="n">
        <v>-0.0458285156826424</v>
      </c>
      <c r="W662" s="25" t="n">
        <f aca="false">EXP(V662-$V$22)</f>
        <v>9.15401399419945E-008</v>
      </c>
      <c r="X662" s="26" t="n">
        <f aca="false">W662/$X$22</f>
        <v>2.53784262021284E-008</v>
      </c>
      <c r="Y662" s="4" t="n">
        <f aca="false">IF(T662=$C$13,1,0)</f>
        <v>0</v>
      </c>
    </row>
    <row r="663" customFormat="false" ht="15" hidden="false" customHeight="false" outlineLevel="0" collapsed="false">
      <c r="T663" s="4" t="n">
        <v>640</v>
      </c>
      <c r="U663" s="4" t="str">
        <f aca="false">Vocabulary!B641</f>
        <v>sounded</v>
      </c>
      <c r="V663" s="24" t="n">
        <v>-7.9897987253796</v>
      </c>
      <c r="W663" s="25" t="n">
        <f aca="false">EXP(V663-$V$22)</f>
        <v>3.24779901338026E-011</v>
      </c>
      <c r="X663" s="26" t="n">
        <f aca="false">W663/$X$22</f>
        <v>9.00414043857103E-012</v>
      </c>
      <c r="Y663" s="4" t="n">
        <f aca="false">IF(T663=$C$13,1,0)</f>
        <v>0</v>
      </c>
    </row>
    <row r="664" customFormat="false" ht="15" hidden="false" customHeight="false" outlineLevel="0" collapsed="false">
      <c r="T664" s="4" t="n">
        <v>641</v>
      </c>
      <c r="U664" s="4" t="str">
        <f aca="false">Vocabulary!B642</f>
        <v>strange</v>
      </c>
      <c r="V664" s="24" t="n">
        <v>-2.66660702193028</v>
      </c>
      <c r="W664" s="25" t="n">
        <f aca="false">EXP(V664-$V$22)</f>
        <v>6.65919800564924E-009</v>
      </c>
      <c r="X664" s="26" t="n">
        <f aca="false">W664/$X$22</f>
        <v>1.84618425598671E-009</v>
      </c>
      <c r="Y664" s="4" t="n">
        <f aca="false">IF(T664=$C$13,1,0)</f>
        <v>0</v>
      </c>
    </row>
    <row r="665" customFormat="false" ht="15" hidden="false" customHeight="false" outlineLevel="0" collapsed="false">
      <c r="T665" s="4" t="n">
        <v>642</v>
      </c>
      <c r="U665" s="4" t="str">
        <f aca="false">Vocabulary!B643</f>
        <v>seems</v>
      </c>
      <c r="V665" s="24" t="n">
        <v>-13.7082264987004</v>
      </c>
      <c r="W665" s="25" t="n">
        <f aca="false">EXP(V665-$V$22)</f>
        <v>1.0668602114745E-013</v>
      </c>
      <c r="X665" s="26" t="n">
        <f aca="false">W665/$X$22</f>
        <v>2.95774434713004E-014</v>
      </c>
      <c r="Y665" s="4" t="n">
        <f aca="false">IF(T665=$C$13,1,0)</f>
        <v>0</v>
      </c>
    </row>
    <row r="666" customFormat="false" ht="15" hidden="false" customHeight="false" outlineLevel="0" collapsed="false">
      <c r="T666" s="4" t="n">
        <v>643</v>
      </c>
      <c r="U666" s="4" t="str">
        <f aca="false">Vocabulary!B644</f>
        <v>stay</v>
      </c>
      <c r="V666" s="24" t="n">
        <v>-1.69072125746914</v>
      </c>
      <c r="W666" s="25" t="n">
        <f aca="false">EXP(V666-$V$22)</f>
        <v>1.76702921910376E-008</v>
      </c>
      <c r="X666" s="26" t="n">
        <f aca="false">W666/$X$22</f>
        <v>4.89888049793737E-009</v>
      </c>
      <c r="Y666" s="4" t="n">
        <f aca="false">IF(T666=$C$13,1,0)</f>
        <v>0</v>
      </c>
    </row>
    <row r="667" customFormat="false" ht="15" hidden="false" customHeight="false" outlineLevel="0" collapsed="false">
      <c r="T667" s="4" t="n">
        <v>644</v>
      </c>
      <c r="U667" s="4" t="str">
        <f aca="false">Vocabulary!B645</f>
        <v>sudden</v>
      </c>
      <c r="V667" s="24" t="n">
        <v>-2.10414179215153</v>
      </c>
      <c r="W667" s="25" t="n">
        <f aca="false">EXP(V667-$V$22)</f>
        <v>1.16868501100068E-008</v>
      </c>
      <c r="X667" s="26" t="n">
        <f aca="false">W667/$X$22</f>
        <v>3.24004161715378E-009</v>
      </c>
      <c r="Y667" s="4" t="n">
        <f aca="false">IF(T667=$C$13,1,0)</f>
        <v>0</v>
      </c>
    </row>
    <row r="668" customFormat="false" ht="15" hidden="false" customHeight="false" outlineLevel="0" collapsed="false">
      <c r="T668" s="4" t="n">
        <v>645</v>
      </c>
      <c r="U668" s="4" t="str">
        <f aca="false">Vocabulary!B646</f>
        <v>water</v>
      </c>
      <c r="V668" s="24" t="n">
        <v>-8.66697093592197</v>
      </c>
      <c r="W668" s="25" t="n">
        <f aca="false">EXP(V668-$V$22)</f>
        <v>1.65004956973604E-011</v>
      </c>
      <c r="X668" s="26" t="n">
        <f aca="false">W668/$X$22</f>
        <v>4.57456819073411E-012</v>
      </c>
      <c r="Y668" s="4" t="n">
        <f aca="false">IF(T668=$C$13,1,0)</f>
        <v>0</v>
      </c>
    </row>
    <row r="669" customFormat="false" ht="15" hidden="false" customHeight="false" outlineLevel="0" collapsed="false">
      <c r="T669" s="4" t="n">
        <v>646</v>
      </c>
      <c r="U669" s="4" t="str">
        <f aca="false">Vocabulary!B647</f>
        <v>case</v>
      </c>
      <c r="V669" s="24" t="n">
        <v>-5.36472287575992</v>
      </c>
      <c r="W669" s="25" t="n">
        <f aca="false">EXP(V669-$V$22)</f>
        <v>4.48378832290569E-010</v>
      </c>
      <c r="X669" s="26" t="n">
        <f aca="false">W669/$X$22</f>
        <v>1.24307753004237E-010</v>
      </c>
      <c r="Y669" s="4" t="n">
        <f aca="false">IF(T669=$C$13,1,0)</f>
        <v>0</v>
      </c>
    </row>
    <row r="670" customFormat="false" ht="15" hidden="false" customHeight="false" outlineLevel="0" collapsed="false">
      <c r="T670" s="4" t="n">
        <v>647</v>
      </c>
      <c r="U670" s="4" t="str">
        <f aca="false">Vocabulary!B648</f>
        <v>number</v>
      </c>
      <c r="V670" s="24" t="n">
        <v>-1.11861977611836</v>
      </c>
      <c r="W670" s="25" t="n">
        <f aca="false">EXP(V670-$V$22)</f>
        <v>3.13115269696598E-008</v>
      </c>
      <c r="X670" s="26" t="n">
        <f aca="false">W670/$X$22</f>
        <v>8.68075225774175E-009</v>
      </c>
      <c r="Y670" s="4" t="n">
        <f aca="false">IF(T670=$C$13,1,0)</f>
        <v>0</v>
      </c>
    </row>
    <row r="671" customFormat="false" ht="15" hidden="false" customHeight="false" outlineLevel="0" collapsed="false">
      <c r="T671" s="4" t="n">
        <v>648</v>
      </c>
      <c r="U671" s="4" t="str">
        <f aca="false">Vocabulary!B649</f>
        <v>swam</v>
      </c>
      <c r="V671" s="24" t="n">
        <v>-4.15716027190556</v>
      </c>
      <c r="W671" s="25" t="n">
        <f aca="false">EXP(V671-$V$22)</f>
        <v>1.49997104974784E-009</v>
      </c>
      <c r="X671" s="26" t="n">
        <f aca="false">W671/$X$22</f>
        <v>4.15849316108499E-010</v>
      </c>
      <c r="Y671" s="4" t="n">
        <f aca="false">IF(T671=$C$13,1,0)</f>
        <v>0</v>
      </c>
    </row>
    <row r="672" customFormat="false" ht="15" hidden="false" customHeight="false" outlineLevel="0" collapsed="false">
      <c r="T672" s="4" t="n">
        <v>649</v>
      </c>
      <c r="U672" s="4" t="str">
        <f aca="false">Vocabulary!B650</f>
        <v>nearer</v>
      </c>
      <c r="V672" s="24" t="n">
        <v>-5.38405310661539</v>
      </c>
      <c r="W672" s="25" t="n">
        <f aca="false">EXP(V672-$V$22)</f>
        <v>4.39794798914373E-010</v>
      </c>
      <c r="X672" s="26" t="n">
        <f aca="false">W672/$X$22</f>
        <v>1.21927930800639E-010</v>
      </c>
      <c r="Y672" s="4" t="n">
        <f aca="false">IF(T672=$C$13,1,0)</f>
        <v>0</v>
      </c>
    </row>
    <row r="673" customFormat="false" ht="15" hidden="false" customHeight="false" outlineLevel="0" collapsed="false">
      <c r="T673" s="4" t="n">
        <v>650</v>
      </c>
      <c r="U673" s="4" t="str">
        <f aca="false">Vocabulary!B651</f>
        <v>speaking</v>
      </c>
      <c r="V673" s="24" t="n">
        <v>-4.04622229521642</v>
      </c>
      <c r="W673" s="25" t="n">
        <f aca="false">EXP(V673-$V$22)</f>
        <v>1.67595605985001E-009</v>
      </c>
      <c r="X673" s="26" t="n">
        <f aca="false">W673/$X$22</f>
        <v>4.64639088490198E-010</v>
      </c>
      <c r="Y673" s="4" t="n">
        <f aca="false">IF(T673=$C$13,1,0)</f>
        <v>0</v>
      </c>
    </row>
    <row r="674" customFormat="false" ht="15" hidden="false" customHeight="false" outlineLevel="0" collapsed="false">
      <c r="T674" s="4" t="n">
        <v>651</v>
      </c>
      <c r="U674" s="4" t="str">
        <f aca="false">Vocabulary!B652</f>
        <v>shrill</v>
      </c>
      <c r="V674" s="24" t="n">
        <v>-16.1116455330994</v>
      </c>
      <c r="W674" s="25" t="n">
        <f aca="false">EXP(V674-$V$22)</f>
        <v>9.64530341878914E-015</v>
      </c>
      <c r="X674" s="26" t="n">
        <f aca="false">W674/$X$22</f>
        <v>2.67404682979496E-015</v>
      </c>
      <c r="Y674" s="4" t="n">
        <f aca="false">IF(T674=$C$13,1,0)</f>
        <v>0</v>
      </c>
    </row>
    <row r="675" customFormat="false" ht="15" hidden="false" customHeight="false" outlineLevel="0" collapsed="false">
      <c r="T675" s="4" t="n">
        <v>652</v>
      </c>
      <c r="U675" s="4" t="str">
        <f aca="false">Vocabulary!B653</f>
        <v>angry</v>
      </c>
      <c r="V675" s="24" t="n">
        <v>-2.58868553578433</v>
      </c>
      <c r="W675" s="25" t="n">
        <f aca="false">EXP(V675-$V$22)</f>
        <v>7.19884462125313E-009</v>
      </c>
      <c r="X675" s="26" t="n">
        <f aca="false">W675/$X$22</f>
        <v>1.99579492752391E-009</v>
      </c>
      <c r="Y675" s="4" t="n">
        <f aca="false">IF(T675=$C$13,1,0)</f>
        <v>0</v>
      </c>
    </row>
    <row r="676" customFormat="false" ht="15" hidden="false" customHeight="false" outlineLevel="0" collapsed="false">
      <c r="T676" s="4" t="n">
        <v>653</v>
      </c>
      <c r="U676" s="4" t="str">
        <f aca="false">Vocabulary!B654</f>
        <v>crowded</v>
      </c>
      <c r="V676" s="24" t="n">
        <v>-1.51028537466297</v>
      </c>
      <c r="W676" s="25" t="n">
        <f aca="false">EXP(V676-$V$22)</f>
        <v>2.11644038120097E-008</v>
      </c>
      <c r="X676" s="26" t="n">
        <f aca="false">W676/$X$22</f>
        <v>5.86758181269424E-009</v>
      </c>
      <c r="Y676" s="4" t="n">
        <f aca="false">IF(T676=$C$13,1,0)</f>
        <v>0</v>
      </c>
    </row>
    <row r="677" customFormat="false" ht="15" hidden="false" customHeight="false" outlineLevel="0" collapsed="false">
      <c r="T677" s="4" t="n">
        <v>654</v>
      </c>
      <c r="U677" s="4" t="str">
        <f aca="false">Vocabulary!B655</f>
        <v>means</v>
      </c>
      <c r="V677" s="24" t="n">
        <v>-0.949343275813222</v>
      </c>
      <c r="W677" s="25" t="n">
        <f aca="false">EXP(V677-$V$22)</f>
        <v>3.70868627765501E-008</v>
      </c>
      <c r="X677" s="26" t="n">
        <f aca="false">W677/$X$22</f>
        <v>1.02818961238157E-008</v>
      </c>
      <c r="Y677" s="4" t="n">
        <f aca="false">IF(T677=$C$13,1,0)</f>
        <v>0</v>
      </c>
    </row>
    <row r="678" customFormat="false" ht="15" hidden="false" customHeight="false" outlineLevel="0" collapsed="false">
      <c r="T678" s="4" t="n">
        <v>655</v>
      </c>
      <c r="U678" s="4" t="str">
        <f aca="false">Vocabulary!B656</f>
        <v>notice</v>
      </c>
      <c r="V678" s="24" t="n">
        <v>-2.94019050576345</v>
      </c>
      <c r="W678" s="25" t="n">
        <f aca="false">EXP(V678-$V$22)</f>
        <v>5.06531118388795E-009</v>
      </c>
      <c r="X678" s="26" t="n">
        <f aca="false">W678/$X$22</f>
        <v>1.40429789764985E-009</v>
      </c>
      <c r="Y678" s="4" t="n">
        <f aca="false">IF(T678=$C$13,1,0)</f>
        <v>0</v>
      </c>
    </row>
    <row r="679" customFormat="false" ht="15" hidden="false" customHeight="false" outlineLevel="0" collapsed="false">
      <c r="T679" s="4" t="n">
        <v>656</v>
      </c>
      <c r="U679" s="4" t="str">
        <f aca="false">Vocabulary!B657</f>
        <v>what's</v>
      </c>
      <c r="V679" s="24" t="n">
        <v>4.40644905427415</v>
      </c>
      <c r="W679" s="25" t="n">
        <f aca="false">EXP(V679-$V$22)</f>
        <v>7.85617506426281E-006</v>
      </c>
      <c r="X679" s="26" t="n">
        <f aca="false">W679/$X$22</f>
        <v>2.17803205485302E-006</v>
      </c>
      <c r="Y679" s="4" t="n">
        <f aca="false">IF(T679=$C$13,1,0)</f>
        <v>0</v>
      </c>
    </row>
    <row r="680" customFormat="false" ht="15" hidden="false" customHeight="false" outlineLevel="0" collapsed="false">
      <c r="T680" s="4" t="n">
        <v>657</v>
      </c>
      <c r="U680" s="4" t="str">
        <f aca="false">Vocabulary!B658</f>
        <v>prizes</v>
      </c>
      <c r="V680" s="24" t="n">
        <v>0.266073601303962</v>
      </c>
      <c r="W680" s="25" t="n">
        <f aca="false">EXP(V680-$V$22)</f>
        <v>1.25045751328322E-007</v>
      </c>
      <c r="X680" s="26" t="n">
        <f aca="false">W680/$X$22</f>
        <v>3.46674625359589E-008</v>
      </c>
      <c r="Y680" s="4" t="n">
        <f aca="false">IF(T680=$C$13,1,0)</f>
        <v>0</v>
      </c>
    </row>
    <row r="681" customFormat="false" ht="15" hidden="false" customHeight="false" outlineLevel="0" collapsed="false">
      <c r="T681" s="4" t="n">
        <v>658</v>
      </c>
      <c r="U681" s="4" t="str">
        <f aca="false">Vocabulary!B659</f>
        <v>dare</v>
      </c>
      <c r="V681" s="24" t="n">
        <v>3.00755426546033</v>
      </c>
      <c r="W681" s="25" t="n">
        <f aca="false">EXP(V681-$V$22)</f>
        <v>1.93945123816883E-006</v>
      </c>
      <c r="X681" s="26" t="n">
        <f aca="false">W681/$X$22</f>
        <v>5.37690024853395E-007</v>
      </c>
      <c r="Y681" s="4" t="n">
        <f aca="false">IF(T681=$C$13,1,0)</f>
        <v>0</v>
      </c>
    </row>
    <row r="682" customFormat="false" ht="15" hidden="false" customHeight="false" outlineLevel="0" collapsed="false">
      <c r="T682" s="4" t="n">
        <v>659</v>
      </c>
      <c r="U682" s="4" t="str">
        <f aca="false">Vocabulary!B660</f>
        <v>confusion</v>
      </c>
      <c r="V682" s="24" t="n">
        <v>-15.212693967674</v>
      </c>
      <c r="W682" s="25" t="n">
        <f aca="false">EXP(V682-$V$22)</f>
        <v>2.36987586693724E-014</v>
      </c>
      <c r="X682" s="26" t="n">
        <f aca="false">W682/$X$22</f>
        <v>6.57020186285303E-015</v>
      </c>
      <c r="Y682" s="4" t="n">
        <f aca="false">IF(T682=$C$13,1,0)</f>
        <v>0</v>
      </c>
    </row>
    <row r="683" customFormat="false" ht="15" hidden="false" customHeight="false" outlineLevel="0" collapsed="false">
      <c r="T683" s="4" t="n">
        <v>660</v>
      </c>
      <c r="U683" s="4" t="str">
        <f aca="false">Vocabulary!B661</f>
        <v>reply</v>
      </c>
      <c r="V683" s="24" t="n">
        <v>-12.8606114146187</v>
      </c>
      <c r="W683" s="25" t="n">
        <f aca="false">EXP(V683-$V$22)</f>
        <v>2.49013029649406E-013</v>
      </c>
      <c r="X683" s="26" t="n">
        <f aca="false">W683/$X$22</f>
        <v>6.90359311262833E-014</v>
      </c>
      <c r="Y683" s="4" t="n">
        <f aca="false">IF(T683=$C$13,1,0)</f>
        <v>0</v>
      </c>
    </row>
    <row r="684" customFormat="false" ht="15" hidden="false" customHeight="false" outlineLevel="0" collapsed="false">
      <c r="T684" s="4" t="n">
        <v>661</v>
      </c>
      <c r="U684" s="4" t="str">
        <f aca="false">Vocabulary!B662</f>
        <v>finish</v>
      </c>
      <c r="V684" s="24" t="n">
        <v>5.08377228904759</v>
      </c>
      <c r="W684" s="25" t="n">
        <f aca="false">EXP(V684-$V$22)</f>
        <v>1.54656755814409E-005</v>
      </c>
      <c r="X684" s="26" t="n">
        <f aca="false">W684/$X$22</f>
        <v>4.28767649534255E-006</v>
      </c>
      <c r="Y684" s="4" t="n">
        <f aca="false">IF(T684=$C$13,1,0)</f>
        <v>0</v>
      </c>
    </row>
    <row r="685" customFormat="false" ht="15" hidden="false" customHeight="false" outlineLevel="0" collapsed="false">
      <c r="T685" s="4" t="n">
        <v>662</v>
      </c>
      <c r="U685" s="4" t="str">
        <f aca="false">Vocabulary!B663</f>
        <v>impatiently</v>
      </c>
      <c r="V685" s="24" t="n">
        <v>-1.04598214131234</v>
      </c>
      <c r="W685" s="25" t="n">
        <f aca="false">EXP(V685-$V$22)</f>
        <v>3.36705624679083E-008</v>
      </c>
      <c r="X685" s="26" t="n">
        <f aca="false">W685/$X$22</f>
        <v>9.33476707941929E-009</v>
      </c>
      <c r="Y685" s="4" t="n">
        <f aca="false">IF(T685=$C$13,1,0)</f>
        <v>0</v>
      </c>
    </row>
    <row r="686" customFormat="false" ht="15" hidden="false" customHeight="false" outlineLevel="0" collapsed="false">
      <c r="T686" s="4" t="n">
        <v>663</v>
      </c>
      <c r="U686" s="4" t="str">
        <f aca="false">Vocabulary!B664</f>
        <v>sighed</v>
      </c>
      <c r="V686" s="24" t="n">
        <v>-2.00120993028379</v>
      </c>
      <c r="W686" s="25" t="n">
        <f aca="false">EXP(V686-$V$22)</f>
        <v>1.29538902621416E-008</v>
      </c>
      <c r="X686" s="26" t="n">
        <f aca="false">W686/$X$22</f>
        <v>3.59131358392664E-009</v>
      </c>
      <c r="Y686" s="4" t="n">
        <f aca="false">IF(T686=$C$13,1,0)</f>
        <v>0</v>
      </c>
    </row>
    <row r="687" customFormat="false" ht="15" hidden="false" customHeight="false" outlineLevel="0" collapsed="false">
      <c r="T687" s="4" t="n">
        <v>664</v>
      </c>
      <c r="U687" s="4" t="str">
        <f aca="false">Vocabulary!B665</f>
        <v>temper</v>
      </c>
      <c r="V687" s="24" t="n">
        <v>-5.79421223762064</v>
      </c>
      <c r="W687" s="25" t="n">
        <f aca="false">EXP(V687-$V$22)</f>
        <v>2.91823486448351E-010</v>
      </c>
      <c r="X687" s="26" t="n">
        <f aca="false">W687/$X$22</f>
        <v>8.0904626315518E-011</v>
      </c>
      <c r="Y687" s="4" t="n">
        <f aca="false">IF(T687=$C$13,1,0)</f>
        <v>0</v>
      </c>
    </row>
    <row r="688" customFormat="false" ht="15" hidden="false" customHeight="false" outlineLevel="0" collapsed="false">
      <c r="T688" s="4" t="n">
        <v>665</v>
      </c>
      <c r="U688" s="4" t="str">
        <f aca="false">Vocabulary!B666</f>
        <v>young</v>
      </c>
      <c r="V688" s="24" t="n">
        <v>-6.3889186438863</v>
      </c>
      <c r="W688" s="25" t="n">
        <f aca="false">EXP(V688-$V$22)</f>
        <v>1.61006174431483E-010</v>
      </c>
      <c r="X688" s="26" t="n">
        <f aca="false">W688/$X$22</f>
        <v>4.46370665206063E-011</v>
      </c>
      <c r="Y688" s="4" t="n">
        <f aca="false">IF(T688=$C$13,1,0)</f>
        <v>0</v>
      </c>
    </row>
    <row r="689" customFormat="false" ht="15" hidden="false" customHeight="false" outlineLevel="0" collapsed="false">
      <c r="T689" s="4" t="n">
        <v>666</v>
      </c>
      <c r="U689" s="4" t="str">
        <f aca="false">Vocabulary!B667</f>
        <v>moved</v>
      </c>
      <c r="V689" s="24" t="n">
        <v>-9.18435870992622</v>
      </c>
      <c r="W689" s="25" t="n">
        <f aca="false">EXP(V689-$V$22)</f>
        <v>9.83554287624079E-012</v>
      </c>
      <c r="X689" s="26" t="n">
        <f aca="false">W689/$X$22</f>
        <v>2.72678847990308E-012</v>
      </c>
      <c r="Y689" s="4" t="n">
        <f aca="false">IF(T689=$C$13,1,0)</f>
        <v>0</v>
      </c>
    </row>
    <row r="690" customFormat="false" ht="15" hidden="false" customHeight="false" outlineLevel="0" collapsed="false">
      <c r="T690" s="4" t="n">
        <v>667</v>
      </c>
      <c r="U690" s="4" t="str">
        <f aca="false">Vocabulary!B668</f>
        <v>swim</v>
      </c>
      <c r="V690" s="24" t="n">
        <v>1.2551116261948</v>
      </c>
      <c r="W690" s="25" t="n">
        <f aca="false">EXP(V690-$V$22)</f>
        <v>3.36203861238712E-007</v>
      </c>
      <c r="X690" s="26" t="n">
        <f aca="false">W690/$X$22</f>
        <v>9.32085627870341E-008</v>
      </c>
      <c r="Y690" s="4" t="n">
        <f aca="false">IF(T690=$C$13,1,0)</f>
        <v>0</v>
      </c>
    </row>
    <row r="691" customFormat="false" ht="15" hidden="false" customHeight="false" outlineLevel="0" collapsed="false">
      <c r="T691" s="4" t="n">
        <v>668</v>
      </c>
      <c r="U691" s="4" t="str">
        <f aca="false">Vocabulary!B669</f>
        <v>doing</v>
      </c>
      <c r="V691" s="24" t="n">
        <v>1.28165462788045</v>
      </c>
      <c r="W691" s="25" t="n">
        <f aca="false">EXP(V691-$V$22)</f>
        <v>3.45247208751489E-007</v>
      </c>
      <c r="X691" s="26" t="n">
        <f aca="false">W691/$X$22</f>
        <v>9.57157244280217E-008</v>
      </c>
      <c r="Y691" s="4" t="n">
        <f aca="false">IF(T691=$C$13,1,0)</f>
        <v>0</v>
      </c>
    </row>
    <row r="692" customFormat="false" ht="15" hidden="false" customHeight="false" outlineLevel="0" collapsed="false">
      <c r="T692" s="4" t="n">
        <v>669</v>
      </c>
      <c r="U692" s="4" t="str">
        <f aca="false">Vocabulary!B670</f>
        <v>direction</v>
      </c>
      <c r="V692" s="24" t="n">
        <v>-3.8890914745552</v>
      </c>
      <c r="W692" s="25" t="n">
        <f aca="false">EXP(V692-$V$22)</f>
        <v>1.96111777705889E-009</v>
      </c>
      <c r="X692" s="26" t="n">
        <f aca="false">W692/$X$22</f>
        <v>5.4369681770542E-010</v>
      </c>
      <c r="Y692" s="4" t="n">
        <f aca="false">IF(T692=$C$13,1,0)</f>
        <v>0</v>
      </c>
    </row>
    <row r="693" customFormat="false" ht="15" hidden="false" customHeight="false" outlineLevel="0" collapsed="false">
      <c r="T693" s="4" t="n">
        <v>670</v>
      </c>
      <c r="U693" s="4" t="str">
        <f aca="false">Vocabulary!B671</f>
        <v>interesting</v>
      </c>
      <c r="V693" s="24" t="n">
        <v>-11.209420799481</v>
      </c>
      <c r="W693" s="25" t="n">
        <f aca="false">EXP(V693-$V$22)</f>
        <v>1.29815049998484E-012</v>
      </c>
      <c r="X693" s="26" t="n">
        <f aca="false">W693/$X$22</f>
        <v>3.5989694448793E-013</v>
      </c>
      <c r="Y693" s="4" t="n">
        <f aca="false">IF(T693=$C$13,1,0)</f>
        <v>0</v>
      </c>
    </row>
    <row r="694" customFormat="false" ht="15" hidden="false" customHeight="false" outlineLevel="0" collapsed="false">
      <c r="T694" s="4" t="n">
        <v>671</v>
      </c>
      <c r="U694" s="4" t="str">
        <f aca="false">Vocabulary!B672</f>
        <v>become</v>
      </c>
      <c r="V694" s="24" t="n">
        <v>2.73048595400927</v>
      </c>
      <c r="W694" s="25" t="n">
        <f aca="false">EXP(V694-$V$22)</f>
        <v>1.47010930429047E-006</v>
      </c>
      <c r="X694" s="26" t="n">
        <f aca="false">W694/$X$22</f>
        <v>4.07570498708427E-007</v>
      </c>
      <c r="Y694" s="4" t="n">
        <f aca="false">IF(T694=$C$13,1,0)</f>
        <v>0</v>
      </c>
    </row>
    <row r="695" customFormat="false" ht="15" hidden="false" customHeight="false" outlineLevel="0" collapsed="false">
      <c r="T695" s="4" t="n">
        <v>672</v>
      </c>
      <c r="U695" s="4" t="str">
        <f aca="false">Vocabulary!B673</f>
        <v>shouldn't</v>
      </c>
      <c r="V695" s="24" t="n">
        <v>-2.25397858514746</v>
      </c>
      <c r="W695" s="25" t="n">
        <f aca="false">EXP(V695-$V$22)</f>
        <v>1.00606069365016E-008</v>
      </c>
      <c r="X695" s="26" t="n">
        <f aca="false">W695/$X$22</f>
        <v>2.78918484119005E-009</v>
      </c>
      <c r="Y695" s="4" t="n">
        <f aca="false">IF(T695=$C$13,1,0)</f>
        <v>0</v>
      </c>
    </row>
    <row r="696" customFormat="false" ht="15" hidden="false" customHeight="false" outlineLevel="0" collapsed="false">
      <c r="T696" s="4" t="n">
        <v>673</v>
      </c>
      <c r="U696" s="4" t="str">
        <f aca="false">Vocabulary!B674</f>
        <v>taking</v>
      </c>
      <c r="V696" s="24" t="n">
        <v>3.2611254088051</v>
      </c>
      <c r="W696" s="25" t="n">
        <f aca="false">EXP(V696-$V$22)</f>
        <v>2.4992138176629E-006</v>
      </c>
      <c r="X696" s="26" t="n">
        <f aca="false">W696/$X$22</f>
        <v>6.92877610577047E-007</v>
      </c>
      <c r="Y696" s="4" t="n">
        <f aca="false">IF(T696=$C$13,1,0)</f>
        <v>0</v>
      </c>
    </row>
    <row r="697" customFormat="false" ht="15" hidden="false" customHeight="false" outlineLevel="0" collapsed="false">
      <c r="T697" s="4" t="n">
        <v>674</v>
      </c>
      <c r="U697" s="4" t="str">
        <f aca="false">Vocabulary!B675</f>
        <v>shriek</v>
      </c>
      <c r="V697" s="24" t="n">
        <v>-3.51172801345159</v>
      </c>
      <c r="W697" s="25" t="n">
        <f aca="false">EXP(V697-$V$22)</f>
        <v>2.86016142689093E-009</v>
      </c>
      <c r="X697" s="26" t="n">
        <f aca="false">W697/$X$22</f>
        <v>7.9294608621443E-010</v>
      </c>
      <c r="Y697" s="4" t="n">
        <f aca="false">IF(T697=$C$13,1,0)</f>
        <v>0</v>
      </c>
    </row>
    <row r="698" customFormat="false" ht="15" hidden="false" customHeight="false" outlineLevel="0" collapsed="false">
      <c r="T698" s="4" t="n">
        <v>675</v>
      </c>
      <c r="U698" s="4" t="str">
        <f aca="false">Vocabulary!B676</f>
        <v>drew</v>
      </c>
      <c r="V698" s="24" t="n">
        <v>-6.78932581274632</v>
      </c>
      <c r="W698" s="25" t="n">
        <f aca="false">EXP(V698-$V$22)</f>
        <v>1.07881731231531E-010</v>
      </c>
      <c r="X698" s="26" t="n">
        <f aca="false">W698/$X$22</f>
        <v>2.99089400163923E-011</v>
      </c>
      <c r="Y698" s="4" t="n">
        <f aca="false">IF(T698=$C$13,1,0)</f>
        <v>0</v>
      </c>
    </row>
    <row r="699" customFormat="false" ht="15" hidden="false" customHeight="false" outlineLevel="0" collapsed="false">
      <c r="T699" s="4" t="n">
        <v>676</v>
      </c>
      <c r="U699" s="4" t="str">
        <f aca="false">Vocabulary!B677</f>
        <v>sky</v>
      </c>
      <c r="V699" s="24" t="n">
        <v>-8.43991968743891</v>
      </c>
      <c r="W699" s="25" t="n">
        <f aca="false">EXP(V699-$V$22)</f>
        <v>2.07063759800353E-011</v>
      </c>
      <c r="X699" s="26" t="n">
        <f aca="false">W699/$X$22</f>
        <v>5.74059898811424E-012</v>
      </c>
      <c r="Y699" s="4" t="n">
        <f aca="false">IF(T699=$C$13,1,0)</f>
        <v>0</v>
      </c>
    </row>
    <row r="700" customFormat="false" ht="15" hidden="false" customHeight="false" outlineLevel="0" collapsed="false">
      <c r="T700" s="4" t="n">
        <v>677</v>
      </c>
      <c r="U700" s="4" t="str">
        <f aca="false">Vocabulary!B678</f>
        <v>instantly</v>
      </c>
      <c r="V700" s="24" t="n">
        <v>-4.38896158611146</v>
      </c>
      <c r="W700" s="25" t="n">
        <f aca="false">EXP(V700-$V$22)</f>
        <v>1.18963256858195E-009</v>
      </c>
      <c r="X700" s="26" t="n">
        <f aca="false">W700/$X$22</f>
        <v>3.29811625463282E-010</v>
      </c>
      <c r="Y700" s="4" t="n">
        <f aca="false">IF(T700=$C$13,1,0)</f>
        <v>0</v>
      </c>
    </row>
    <row r="701" customFormat="false" ht="15" hidden="false" customHeight="false" outlineLevel="0" collapsed="false">
      <c r="T701" s="4" t="n">
        <v>678</v>
      </c>
      <c r="U701" s="4" t="str">
        <f aca="false">Vocabulary!B679</f>
        <v>surprise</v>
      </c>
      <c r="V701" s="24" t="n">
        <v>-12.5188335299293</v>
      </c>
      <c r="W701" s="25" t="n">
        <f aca="false">EXP(V701-$V$22)</f>
        <v>3.50472802682746E-013</v>
      </c>
      <c r="X701" s="26" t="n">
        <f aca="false">W701/$X$22</f>
        <v>9.71644588305552E-014</v>
      </c>
      <c r="Y701" s="4" t="n">
        <f aca="false">IF(T701=$C$13,1,0)</f>
        <v>0</v>
      </c>
    </row>
    <row r="702" customFormat="false" ht="15" hidden="false" customHeight="false" outlineLevel="0" collapsed="false">
      <c r="T702" s="4" t="n">
        <v>679</v>
      </c>
      <c r="U702" s="4" t="str">
        <f aca="false">Vocabulary!B680</f>
        <v>lizard</v>
      </c>
      <c r="V702" s="24" t="n">
        <v>-4.06095966564322</v>
      </c>
      <c r="W702" s="25" t="n">
        <f aca="false">EXP(V702-$V$22)</f>
        <v>1.65143798431293E-009</v>
      </c>
      <c r="X702" s="26" t="n">
        <f aca="false">W702/$X$22</f>
        <v>4.57841740670647E-010</v>
      </c>
      <c r="Y702" s="4" t="n">
        <f aca="false">IF(T702=$C$13,1,0)</f>
        <v>0</v>
      </c>
    </row>
    <row r="703" customFormat="false" ht="15" hidden="false" customHeight="false" outlineLevel="0" collapsed="false">
      <c r="T703" s="4" t="n">
        <v>680</v>
      </c>
      <c r="U703" s="4" t="str">
        <f aca="false">Vocabulary!B681</f>
        <v>height</v>
      </c>
      <c r="V703" s="24" t="n">
        <v>-5.61351792798689</v>
      </c>
      <c r="W703" s="25" t="n">
        <f aca="false">EXP(V703-$V$22)</f>
        <v>3.49618804396592E-010</v>
      </c>
      <c r="X703" s="26" t="n">
        <f aca="false">W703/$X$22</f>
        <v>9.69276978588586E-011</v>
      </c>
      <c r="Y703" s="4" t="n">
        <f aca="false">IF(T703=$C$13,1,0)</f>
        <v>0</v>
      </c>
    </row>
    <row r="704" customFormat="false" ht="15" hidden="false" customHeight="false" outlineLevel="0" collapsed="false">
      <c r="T704" s="4" t="n">
        <v>681</v>
      </c>
      <c r="U704" s="4" t="str">
        <f aca="false">Vocabulary!B682</f>
        <v>quietly</v>
      </c>
      <c r="V704" s="24" t="n">
        <v>-5.33263625925777</v>
      </c>
      <c r="W704" s="25" t="n">
        <f aca="false">EXP(V704-$V$22)</f>
        <v>4.62999094973629E-010</v>
      </c>
      <c r="X704" s="26" t="n">
        <f aca="false">W704/$X$22</f>
        <v>1.28361048725577E-010</v>
      </c>
      <c r="Y704" s="4" t="n">
        <f aca="false">IF(T704=$C$13,1,0)</f>
        <v>0</v>
      </c>
    </row>
    <row r="705" customFormat="false" ht="15" hidden="false" customHeight="false" outlineLevel="0" collapsed="false">
      <c r="T705" s="4" t="n">
        <v>682</v>
      </c>
      <c r="U705" s="4" t="str">
        <f aca="false">Vocabulary!B683</f>
        <v>hookah</v>
      </c>
      <c r="V705" s="24" t="n">
        <v>-4.84513541235788</v>
      </c>
      <c r="W705" s="25" t="n">
        <f aca="false">EXP(V705-$V$22)</f>
        <v>7.53874528460736E-010</v>
      </c>
      <c r="X705" s="26" t="n">
        <f aca="false">W705/$X$22</f>
        <v>2.09002838517927E-010</v>
      </c>
      <c r="Y705" s="4" t="n">
        <f aca="false">IF(T705=$C$13,1,0)</f>
        <v>0</v>
      </c>
    </row>
    <row r="706" customFormat="false" ht="15" hidden="false" customHeight="false" outlineLevel="0" collapsed="false">
      <c r="T706" s="4" t="n">
        <v>683</v>
      </c>
      <c r="U706" s="4" t="str">
        <f aca="false">Vocabulary!B684</f>
        <v>man</v>
      </c>
      <c r="V706" s="24" t="n">
        <v>-2.35819329128233</v>
      </c>
      <c r="W706" s="25" t="n">
        <f aca="false">EXP(V706-$V$22)</f>
        <v>9.06492697419726E-009</v>
      </c>
      <c r="X706" s="26" t="n">
        <f aca="false">W706/$X$22</f>
        <v>2.51314429263626E-009</v>
      </c>
      <c r="Y706" s="4" t="n">
        <f aca="false">IF(T706=$C$13,1,0)</f>
        <v>0</v>
      </c>
    </row>
    <row r="707" customFormat="false" ht="15" hidden="false" customHeight="false" outlineLevel="0" collapsed="false">
      <c r="T707" s="4" t="n">
        <v>684</v>
      </c>
      <c r="U707" s="4" t="str">
        <f aca="false">Vocabulary!B685</f>
        <v>often</v>
      </c>
      <c r="V707" s="24" t="n">
        <v>0.0365542780959728</v>
      </c>
      <c r="W707" s="25" t="n">
        <f aca="false">EXP(V707-$V$22)</f>
        <v>9.94008194662035E-008</v>
      </c>
      <c r="X707" s="26" t="n">
        <f aca="false">W707/$X$22</f>
        <v>2.75577070654757E-008</v>
      </c>
      <c r="Y707" s="4" t="n">
        <f aca="false">IF(T707=$C$13,1,0)</f>
        <v>0</v>
      </c>
    </row>
    <row r="708" customFormat="false" ht="15" hidden="false" customHeight="false" outlineLevel="0" collapsed="false">
      <c r="T708" s="4" t="n">
        <v>685</v>
      </c>
      <c r="U708" s="4" t="str">
        <f aca="false">Vocabulary!B686</f>
        <v>eggs</v>
      </c>
      <c r="V708" s="24" t="n">
        <v>3.09538379810094</v>
      </c>
      <c r="W708" s="25" t="n">
        <f aca="false">EXP(V708-$V$22)</f>
        <v>2.11749672049074E-006</v>
      </c>
      <c r="X708" s="26" t="n">
        <f aca="false">W708/$X$22</f>
        <v>5.87051038902445E-007</v>
      </c>
      <c r="Y708" s="4" t="n">
        <f aca="false">IF(T708=$C$13,1,0)</f>
        <v>0</v>
      </c>
    </row>
    <row r="709" customFormat="false" ht="15" hidden="false" customHeight="false" outlineLevel="0" collapsed="false">
      <c r="T709" s="4" t="n">
        <v>686</v>
      </c>
      <c r="U709" s="4" t="str">
        <f aca="false">Vocabulary!B687</f>
        <v>meant</v>
      </c>
      <c r="V709" s="24" t="n">
        <v>-3.91066632117247</v>
      </c>
      <c r="W709" s="25" t="n">
        <f aca="false">EXP(V709-$V$22)</f>
        <v>1.91926012169254E-009</v>
      </c>
      <c r="X709" s="26" t="n">
        <f aca="false">W709/$X$22</f>
        <v>5.32092275497136E-010</v>
      </c>
      <c r="Y709" s="4" t="n">
        <f aca="false">IF(T709=$C$13,1,0)</f>
        <v>0</v>
      </c>
    </row>
    <row r="710" customFormat="false" ht="15" hidden="false" customHeight="false" outlineLevel="0" collapsed="false">
      <c r="T710" s="4" t="n">
        <v>687</v>
      </c>
      <c r="U710" s="4" t="str">
        <f aca="false">Vocabulary!B688</f>
        <v>waving</v>
      </c>
      <c r="V710" s="24" t="n">
        <v>9.26426442310716</v>
      </c>
      <c r="W710" s="25" t="n">
        <f aca="false">EXP(V710-$V$22)</f>
        <v>0.00101142471400104</v>
      </c>
      <c r="X710" s="26" t="n">
        <f aca="false">W710/$X$22</f>
        <v>0.000280405595616843</v>
      </c>
      <c r="Y710" s="4" t="n">
        <f aca="false">IF(T710=$C$13,1,0)</f>
        <v>0</v>
      </c>
    </row>
    <row r="711" customFormat="false" ht="15" hidden="false" customHeight="false" outlineLevel="0" collapsed="false">
      <c r="T711" s="4" t="n">
        <v>688</v>
      </c>
      <c r="U711" s="4" t="str">
        <f aca="false">Vocabulary!B689</f>
        <v>faces</v>
      </c>
      <c r="V711" s="24" t="n">
        <v>-9.82595183176557</v>
      </c>
      <c r="W711" s="25" t="n">
        <f aca="false">EXP(V711-$V$22)</f>
        <v>5.17795156286678E-012</v>
      </c>
      <c r="X711" s="26" t="n">
        <f aca="false">W711/$X$22</f>
        <v>1.4355261167361E-012</v>
      </c>
      <c r="Y711" s="4" t="n">
        <f aca="false">IF(T711=$C$13,1,0)</f>
        <v>0</v>
      </c>
    </row>
    <row r="712" customFormat="false" ht="15" hidden="false" customHeight="false" outlineLevel="0" collapsed="false">
      <c r="T712" s="4" t="n">
        <v>689</v>
      </c>
      <c r="U712" s="4" t="str">
        <f aca="false">Vocabulary!B690</f>
        <v>procession</v>
      </c>
      <c r="V712" s="24" t="n">
        <v>-8.85807991471067</v>
      </c>
      <c r="W712" s="25" t="n">
        <f aca="false">EXP(V712-$V$22)</f>
        <v>1.36301117422294E-011</v>
      </c>
      <c r="X712" s="26" t="n">
        <f aca="false">W712/$X$22</f>
        <v>3.77878802890319E-012</v>
      </c>
      <c r="Y712" s="4" t="n">
        <f aca="false">IF(T712=$C$13,1,0)</f>
        <v>0</v>
      </c>
    </row>
    <row r="713" customFormat="false" ht="15" hidden="false" customHeight="false" outlineLevel="0" collapsed="false">
      <c r="T713" s="4" t="n">
        <v>690</v>
      </c>
      <c r="U713" s="4" t="str">
        <f aca="false">Vocabulary!B691</f>
        <v>rule</v>
      </c>
      <c r="V713" s="24" t="n">
        <v>-0.291120939479893</v>
      </c>
      <c r="W713" s="25" t="n">
        <f aca="false">EXP(V713-$V$22)</f>
        <v>7.16279341885793E-008</v>
      </c>
      <c r="X713" s="26" t="n">
        <f aca="false">W713/$X$22</f>
        <v>1.98580015604919E-008</v>
      </c>
      <c r="Y713" s="4" t="n">
        <f aca="false">IF(T713=$C$13,1,0)</f>
        <v>0</v>
      </c>
    </row>
    <row r="714" customFormat="false" ht="15" hidden="false" customHeight="false" outlineLevel="0" collapsed="false">
      <c r="T714" s="4" t="n">
        <v>691</v>
      </c>
      <c r="U714" s="4" t="str">
        <f aca="false">Vocabulary!B692</f>
        <v>pack</v>
      </c>
      <c r="V714" s="24" t="n">
        <v>-4.34098753939553</v>
      </c>
      <c r="W714" s="25" t="n">
        <f aca="false">EXP(V714-$V$22)</f>
        <v>1.24809518898512E-009</v>
      </c>
      <c r="X714" s="26" t="n">
        <f aca="false">W714/$X$22</f>
        <v>3.46019698756868E-010</v>
      </c>
      <c r="Y714" s="4" t="n">
        <f aca="false">IF(T714=$C$13,1,0)</f>
        <v>0</v>
      </c>
    </row>
    <row r="715" customFormat="false" ht="15" hidden="false" customHeight="false" outlineLevel="0" collapsed="false">
      <c r="T715" s="4" t="n">
        <v>692</v>
      </c>
      <c r="U715" s="4" t="str">
        <f aca="false">Vocabulary!B693</f>
        <v>knee</v>
      </c>
      <c r="V715" s="24" t="n">
        <v>-15.1796626239145</v>
      </c>
      <c r="W715" s="25" t="n">
        <f aca="false">EXP(V715-$V$22)</f>
        <v>2.4494632543918E-014</v>
      </c>
      <c r="X715" s="26" t="n">
        <f aca="false">W715/$X$22</f>
        <v>6.79084852566299E-015</v>
      </c>
      <c r="Y715" s="4" t="n">
        <f aca="false">IF(T715=$C$13,1,0)</f>
        <v>0</v>
      </c>
    </row>
    <row r="716" customFormat="false" ht="15" hidden="false" customHeight="false" outlineLevel="0" collapsed="false">
      <c r="T716" s="4" t="n">
        <v>693</v>
      </c>
      <c r="U716" s="4" t="str">
        <f aca="false">Vocabulary!B694</f>
        <v>whispered</v>
      </c>
      <c r="V716" s="24" t="n">
        <v>-3.88400560193267</v>
      </c>
      <c r="W716" s="25" t="n">
        <f aca="false">EXP(V716-$V$22)</f>
        <v>1.97111717855818E-009</v>
      </c>
      <c r="X716" s="26" t="n">
        <f aca="false">W716/$X$22</f>
        <v>5.46469034059644E-010</v>
      </c>
      <c r="Y716" s="4" t="n">
        <f aca="false">IF(T716=$C$13,1,0)</f>
        <v>0</v>
      </c>
    </row>
    <row r="717" customFormat="false" ht="15" hidden="false" customHeight="false" outlineLevel="0" collapsed="false">
      <c r="T717" s="4" t="n">
        <v>694</v>
      </c>
      <c r="U717" s="4" t="str">
        <f aca="false">Vocabulary!B695</f>
        <v>flamingo</v>
      </c>
      <c r="V717" s="24" t="n">
        <v>-16.4997336552319</v>
      </c>
      <c r="W717" s="25" t="n">
        <f aca="false">EXP(V717-$V$22)</f>
        <v>6.542916292692E-015</v>
      </c>
      <c r="X717" s="26" t="n">
        <f aca="false">W717/$X$22</f>
        <v>1.81394651992019E-015</v>
      </c>
      <c r="Y717" s="4" t="n">
        <f aca="false">IF(T717=$C$13,1,0)</f>
        <v>0</v>
      </c>
    </row>
    <row r="718" customFormat="false" ht="15" hidden="false" customHeight="false" outlineLevel="0" collapsed="false">
      <c r="T718" s="4" t="n">
        <v>695</v>
      </c>
      <c r="U718" s="4" t="str">
        <f aca="false">Vocabulary!B696</f>
        <v>executioner</v>
      </c>
      <c r="V718" s="24" t="n">
        <v>-3.70633773417439</v>
      </c>
      <c r="W718" s="25" t="n">
        <f aca="false">EXP(V718-$V$22)</f>
        <v>2.35435862778216E-009</v>
      </c>
      <c r="X718" s="26" t="n">
        <f aca="false">W718/$X$22</f>
        <v>6.52718214396167E-010</v>
      </c>
      <c r="Y718" s="4" t="n">
        <f aca="false">IF(T718=$C$13,1,0)</f>
        <v>0</v>
      </c>
    </row>
    <row r="719" customFormat="false" ht="15" hidden="false" customHeight="false" outlineLevel="0" collapsed="false">
      <c r="T719" s="4" t="n">
        <v>696</v>
      </c>
      <c r="U719" s="4" t="str">
        <f aca="false">Vocabulary!B697</f>
        <v>tis</v>
      </c>
      <c r="V719" s="24" t="n">
        <v>1.99363386935685</v>
      </c>
      <c r="W719" s="25" t="n">
        <f aca="false">EXP(V719-$V$22)</f>
        <v>7.03621063392399E-007</v>
      </c>
      <c r="X719" s="26" t="n">
        <f aca="false">W719/$X$22</f>
        <v>1.9507065690398E-007</v>
      </c>
      <c r="Y719" s="4" t="n">
        <f aca="false">IF(T719=$C$13,1,0)</f>
        <v>0</v>
      </c>
    </row>
    <row r="720" customFormat="false" ht="15" hidden="false" customHeight="false" outlineLevel="0" collapsed="false">
      <c r="T720" s="4" t="n">
        <v>697</v>
      </c>
      <c r="U720" s="4" t="str">
        <f aca="false">Vocabulary!B698</f>
        <v>evening</v>
      </c>
      <c r="V720" s="24" t="n">
        <v>-13.6137936490226</v>
      </c>
      <c r="W720" s="25" t="n">
        <f aca="false">EXP(V720-$V$22)</f>
        <v>1.1725170966692E-013</v>
      </c>
      <c r="X720" s="26" t="n">
        <f aca="false">W720/$X$22</f>
        <v>3.25066562356238E-014</v>
      </c>
      <c r="Y720" s="4" t="n">
        <f aca="false">IF(T720=$C$13,1,0)</f>
        <v>0</v>
      </c>
    </row>
    <row r="721" customFormat="false" ht="15" hidden="false" customHeight="false" outlineLevel="0" collapsed="false">
      <c r="T721" s="4" t="n">
        <v>698</v>
      </c>
      <c r="U721" s="4" t="str">
        <f aca="false">Vocabulary!B699</f>
        <v>unimportant</v>
      </c>
      <c r="V721" s="24" t="n">
        <v>-2.5379754713807</v>
      </c>
      <c r="W721" s="25" t="n">
        <f aca="false">EXP(V721-$V$22)</f>
        <v>7.57331290879143E-009</v>
      </c>
      <c r="X721" s="26" t="n">
        <f aca="false">W721/$X$22</f>
        <v>2.09961185205942E-009</v>
      </c>
      <c r="Y721" s="4" t="n">
        <f aca="false">IF(T721=$C$13,1,0)</f>
        <v>0</v>
      </c>
    </row>
    <row r="722" customFormat="false" ht="15" hidden="false" customHeight="false" outlineLevel="0" collapsed="false">
      <c r="T722" s="4" t="n">
        <v>699</v>
      </c>
      <c r="U722" s="4" t="str">
        <f aca="false">Vocabulary!B700</f>
        <v>pictures</v>
      </c>
      <c r="V722" s="24" t="n">
        <v>-18.1578699257034</v>
      </c>
      <c r="W722" s="25" t="n">
        <f aca="false">EXP(V722-$V$22)</f>
        <v>1.24638419049575E-015</v>
      </c>
      <c r="X722" s="26" t="n">
        <f aca="false">W722/$X$22</f>
        <v>3.45545344567307E-016</v>
      </c>
      <c r="Y722" s="4" t="n">
        <f aca="false">IF(T722=$C$13,1,0)</f>
        <v>0</v>
      </c>
    </row>
    <row r="723" customFormat="false" ht="15" hidden="false" customHeight="false" outlineLevel="0" collapsed="false">
      <c r="T723" s="4" t="n">
        <v>700</v>
      </c>
      <c r="U723" s="4" t="str">
        <f aca="false">Vocabulary!B701</f>
        <v>worth</v>
      </c>
      <c r="V723" s="24" t="n">
        <v>-2.59836470187481</v>
      </c>
      <c r="W723" s="25" t="n">
        <f aca="false">EXP(V723-$V$22)</f>
        <v>7.1295019395417E-009</v>
      </c>
      <c r="X723" s="26" t="n">
        <f aca="false">W723/$X$22</f>
        <v>1.97657048531106E-009</v>
      </c>
      <c r="Y723" s="4" t="n">
        <f aca="false">IF(T723=$C$13,1,0)</f>
        <v>0</v>
      </c>
    </row>
    <row r="724" customFormat="false" ht="15" hidden="false" customHeight="false" outlineLevel="0" collapsed="false">
      <c r="T724" s="4" t="n">
        <v>701</v>
      </c>
      <c r="U724" s="4" t="str">
        <f aca="false">Vocabulary!B702</f>
        <v>natural</v>
      </c>
      <c r="V724" s="24" t="n">
        <v>-5.77452708117752</v>
      </c>
      <c r="W724" s="25" t="n">
        <f aca="false">EXP(V724-$V$22)</f>
        <v>2.97624991862027E-010</v>
      </c>
      <c r="X724" s="26" t="n">
        <f aca="false">W724/$X$22</f>
        <v>8.25130253970088E-011</v>
      </c>
      <c r="Y724" s="4" t="n">
        <f aca="false">IF(T724=$C$13,1,0)</f>
        <v>0</v>
      </c>
    </row>
    <row r="725" customFormat="false" ht="15" hidden="false" customHeight="false" outlineLevel="0" collapsed="false">
      <c r="T725" s="4" t="n">
        <v>702</v>
      </c>
      <c r="U725" s="4" t="str">
        <f aca="false">Vocabulary!B703</f>
        <v>sides</v>
      </c>
      <c r="V725" s="24" t="n">
        <v>-12.1096188810334</v>
      </c>
      <c r="W725" s="25" t="n">
        <f aca="false">EXP(V725-$V$22)</f>
        <v>5.27684072237852E-013</v>
      </c>
      <c r="X725" s="26" t="n">
        <f aca="false">W725/$X$22</f>
        <v>1.46294197210238E-013</v>
      </c>
      <c r="Y725" s="4" t="n">
        <f aca="false">IF(T725=$C$13,1,0)</f>
        <v>0</v>
      </c>
    </row>
    <row r="726" customFormat="false" ht="15" hidden="false" customHeight="false" outlineLevel="0" collapsed="false">
      <c r="T726" s="4" t="n">
        <v>703</v>
      </c>
      <c r="U726" s="4" t="str">
        <f aca="false">Vocabulary!B704</f>
        <v>fear</v>
      </c>
      <c r="V726" s="24" t="n">
        <v>-4.19803965017784</v>
      </c>
      <c r="W726" s="25" t="n">
        <f aca="false">EXP(V726-$V$22)</f>
        <v>1.43988957912063E-009</v>
      </c>
      <c r="X726" s="26" t="n">
        <f aca="false">W726/$X$22</f>
        <v>3.99192435647161E-010</v>
      </c>
      <c r="Y726" s="4" t="n">
        <f aca="false">IF(T726=$C$13,1,0)</f>
        <v>0</v>
      </c>
    </row>
    <row r="727" customFormat="false" ht="15" hidden="false" customHeight="false" outlineLevel="0" collapsed="false">
      <c r="T727" s="4" t="n">
        <v>704</v>
      </c>
      <c r="U727" s="4" t="str">
        <f aca="false">Vocabulary!B705</f>
        <v>managed</v>
      </c>
      <c r="V727" s="24" t="n">
        <v>2.11745470644648</v>
      </c>
      <c r="W727" s="25" t="n">
        <f aca="false">EXP(V727-$V$22)</f>
        <v>7.96367518624951E-007</v>
      </c>
      <c r="X727" s="26" t="n">
        <f aca="false">W727/$X$22</f>
        <v>2.20783519819853E-007</v>
      </c>
      <c r="Y727" s="4" t="n">
        <f aca="false">IF(T727=$C$13,1,0)</f>
        <v>0</v>
      </c>
    </row>
    <row r="728" customFormat="false" ht="15" hidden="false" customHeight="false" outlineLevel="0" collapsed="false">
      <c r="T728" s="4" t="n">
        <v>705</v>
      </c>
      <c r="U728" s="4" t="str">
        <f aca="false">Vocabulary!B706</f>
        <v>they'll</v>
      </c>
      <c r="V728" s="24" t="n">
        <v>-4.63660263919133</v>
      </c>
      <c r="W728" s="25" t="n">
        <f aca="false">EXP(V728-$V$22)</f>
        <v>9.28674888912063E-010</v>
      </c>
      <c r="X728" s="26" t="n">
        <f aca="false">W728/$X$22</f>
        <v>2.57464180729448E-010</v>
      </c>
      <c r="Y728" s="4" t="n">
        <f aca="false">IF(T728=$C$13,1,0)</f>
        <v>0</v>
      </c>
    </row>
    <row r="729" customFormat="false" ht="15" hidden="false" customHeight="false" outlineLevel="0" collapsed="false">
      <c r="T729" s="4" t="n">
        <v>706</v>
      </c>
      <c r="U729" s="4" t="str">
        <f aca="false">Vocabulary!B707</f>
        <v>true</v>
      </c>
      <c r="V729" s="24" t="n">
        <v>5.49367272378863</v>
      </c>
      <c r="W729" s="25" t="n">
        <f aca="false">EXP(V729-$V$22)</f>
        <v>2.33016348760889E-005</v>
      </c>
      <c r="X729" s="26" t="n">
        <f aca="false">W729/$X$22</f>
        <v>6.46010396604686E-006</v>
      </c>
      <c r="Y729" s="4" t="n">
        <f aca="false">IF(T729=$C$13,1,0)</f>
        <v>0</v>
      </c>
    </row>
    <row r="730" customFormat="false" ht="15" hidden="false" customHeight="false" outlineLevel="0" collapsed="false">
      <c r="T730" s="4" t="n">
        <v>707</v>
      </c>
      <c r="U730" s="4" t="str">
        <f aca="false">Vocabulary!B708</f>
        <v>fallen</v>
      </c>
      <c r="V730" s="24" t="n">
        <v>-8.06262679059674</v>
      </c>
      <c r="W730" s="25" t="n">
        <f aca="false">EXP(V730-$V$22)</f>
        <v>3.01967580126783E-011</v>
      </c>
      <c r="X730" s="26" t="n">
        <f aca="false">W730/$X$22</f>
        <v>8.37169568731148E-012</v>
      </c>
      <c r="Y730" s="4" t="n">
        <f aca="false">IF(T730=$C$13,1,0)</f>
        <v>0</v>
      </c>
    </row>
    <row r="731" customFormat="false" ht="15" hidden="false" customHeight="false" outlineLevel="0" collapsed="false">
      <c r="T731" s="4" t="n">
        <v>708</v>
      </c>
      <c r="U731" s="4" t="str">
        <f aca="false">Vocabulary!B709</f>
        <v>earth</v>
      </c>
      <c r="V731" s="24" t="n">
        <v>-13.3313773273864</v>
      </c>
      <c r="W731" s="25" t="n">
        <f aca="false">EXP(V731-$V$22)</f>
        <v>1.5551455215597E-013</v>
      </c>
      <c r="X731" s="26" t="n">
        <f aca="false">W731/$X$22</f>
        <v>4.31145788912735E-014</v>
      </c>
      <c r="Y731" s="4" t="n">
        <f aca="false">IF(T731=$C$13,1,0)</f>
        <v>0</v>
      </c>
    </row>
    <row r="732" customFormat="false" ht="15" hidden="false" customHeight="false" outlineLevel="0" collapsed="false">
      <c r="T732" s="4" t="n">
        <v>709</v>
      </c>
      <c r="U732" s="4" t="str">
        <f aca="false">Vocabulary!B710</f>
        <v>several</v>
      </c>
      <c r="V732" s="24" t="n">
        <v>3.34130080152303</v>
      </c>
      <c r="W732" s="25" t="n">
        <f aca="false">EXP(V732-$V$22)</f>
        <v>2.70784090195662E-006</v>
      </c>
      <c r="X732" s="26" t="n">
        <f aca="false">W732/$X$22</f>
        <v>7.50717013770752E-007</v>
      </c>
      <c r="Y732" s="4" t="n">
        <f aca="false">IF(T732=$C$13,1,0)</f>
        <v>0</v>
      </c>
    </row>
    <row r="733" customFormat="false" ht="15" hidden="false" customHeight="false" outlineLevel="0" collapsed="false">
      <c r="T733" s="4" t="n">
        <v>710</v>
      </c>
      <c r="U733" s="4" t="str">
        <f aca="false">Vocabulary!B711</f>
        <v>sound</v>
      </c>
      <c r="V733" s="24" t="n">
        <v>-4.80319041198359</v>
      </c>
      <c r="W733" s="25" t="n">
        <f aca="false">EXP(V733-$V$22)</f>
        <v>7.86168343248832E-010</v>
      </c>
      <c r="X733" s="26" t="n">
        <f aca="false">W733/$X$22</f>
        <v>2.17955918509986E-010</v>
      </c>
      <c r="Y733" s="4" t="n">
        <f aca="false">IF(T733=$C$13,1,0)</f>
        <v>0</v>
      </c>
    </row>
    <row r="734" customFormat="false" ht="15" hidden="false" customHeight="false" outlineLevel="0" collapsed="false">
      <c r="T734" s="4" t="n">
        <v>711</v>
      </c>
      <c r="U734" s="4" t="str">
        <f aca="false">Vocabulary!B712</f>
        <v>girl</v>
      </c>
      <c r="V734" s="24" t="n">
        <v>-8.77635625262732</v>
      </c>
      <c r="W734" s="25" t="n">
        <f aca="false">EXP(V734-$V$22)</f>
        <v>1.47907961566491E-011</v>
      </c>
      <c r="X734" s="26" t="n">
        <f aca="false">W734/$X$22</f>
        <v>4.10057411939832E-012</v>
      </c>
      <c r="Y734" s="4" t="n">
        <f aca="false">IF(T734=$C$13,1,0)</f>
        <v>0</v>
      </c>
    </row>
    <row r="735" customFormat="false" ht="15" hidden="false" customHeight="false" outlineLevel="0" collapsed="false">
      <c r="T735" s="4" t="n">
        <v>712</v>
      </c>
      <c r="U735" s="4" t="str">
        <f aca="false">Vocabulary!B713</f>
        <v>miss</v>
      </c>
      <c r="V735" s="24" t="n">
        <v>-0.324648493856257</v>
      </c>
      <c r="W735" s="25" t="n">
        <f aca="false">EXP(V735-$V$22)</f>
        <v>6.92662369241684E-008</v>
      </c>
      <c r="X735" s="26" t="n">
        <f aca="false">W735/$X$22</f>
        <v>1.92032487954797E-008</v>
      </c>
      <c r="Y735" s="4" t="n">
        <f aca="false">IF(T735=$C$13,1,0)</f>
        <v>0</v>
      </c>
    </row>
    <row r="736" customFormat="false" ht="15" hidden="false" customHeight="false" outlineLevel="0" collapsed="false">
      <c r="T736" s="4" t="n">
        <v>713</v>
      </c>
      <c r="U736" s="4" t="str">
        <f aca="false">Vocabulary!B714</f>
        <v>mice</v>
      </c>
      <c r="V736" s="24" t="n">
        <v>2.42188479604864</v>
      </c>
      <c r="W736" s="25" t="n">
        <f aca="false">EXP(V736-$V$22)</f>
        <v>1.07975654748046E-006</v>
      </c>
      <c r="X736" s="26" t="n">
        <f aca="false">W736/$X$22</f>
        <v>2.99349792056924E-007</v>
      </c>
      <c r="Y736" s="4" t="n">
        <f aca="false">IF(T736=$C$13,1,0)</f>
        <v>0</v>
      </c>
    </row>
    <row r="737" customFormat="false" ht="15" hidden="false" customHeight="false" outlineLevel="0" collapsed="false">
      <c r="T737" s="4" t="n">
        <v>714</v>
      </c>
      <c r="U737" s="4" t="str">
        <f aca="false">Vocabulary!B715</f>
        <v>catch</v>
      </c>
      <c r="V737" s="24" t="n">
        <v>3.69458364055515</v>
      </c>
      <c r="W737" s="25" t="n">
        <f aca="false">EXP(V737-$V$22)</f>
        <v>3.85524454666309E-006</v>
      </c>
      <c r="X737" s="26" t="n">
        <f aca="false">W737/$X$22</f>
        <v>1.06882116720211E-006</v>
      </c>
      <c r="Y737" s="4" t="n">
        <f aca="false">IF(T737=$C$13,1,0)</f>
        <v>0</v>
      </c>
    </row>
    <row r="738" customFormat="false" ht="15" hidden="false" customHeight="false" outlineLevel="0" collapsed="false">
      <c r="T738" s="4" t="n">
        <v>715</v>
      </c>
      <c r="U738" s="4" t="str">
        <f aca="false">Vocabulary!B716</f>
        <v>bats</v>
      </c>
      <c r="V738" s="24" t="n">
        <v>-16.5727875268863</v>
      </c>
      <c r="W738" s="25" t="n">
        <f aca="false">EXP(V738-$V$22)</f>
        <v>6.08197276171584E-015</v>
      </c>
      <c r="X738" s="26" t="n">
        <f aca="false">W738/$X$22</f>
        <v>1.68615535211512E-015</v>
      </c>
      <c r="Y738" s="4" t="n">
        <f aca="false">IF(T738=$C$13,1,0)</f>
        <v>0</v>
      </c>
    </row>
    <row r="739" customFormat="false" ht="15" hidden="false" customHeight="false" outlineLevel="0" collapsed="false">
      <c r="T739" s="4" t="n">
        <v>716</v>
      </c>
      <c r="U739" s="4" t="str">
        <f aca="false">Vocabulary!B717</f>
        <v>passage</v>
      </c>
      <c r="V739" s="24" t="n">
        <v>-6.46187461533371</v>
      </c>
      <c r="W739" s="25" t="n">
        <f aca="false">EXP(V739-$V$22)</f>
        <v>1.49678063354194E-010</v>
      </c>
      <c r="X739" s="26" t="n">
        <f aca="false">W739/$X$22</f>
        <v>4.14964810772514E-011</v>
      </c>
      <c r="Y739" s="4" t="n">
        <f aca="false">IF(T739=$C$13,1,0)</f>
        <v>0</v>
      </c>
    </row>
    <row r="740" customFormat="false" ht="15" hidden="false" customHeight="false" outlineLevel="0" collapsed="false">
      <c r="T740" s="4" t="n">
        <v>717</v>
      </c>
      <c r="U740" s="4" t="str">
        <f aca="false">Vocabulary!B718</f>
        <v>corner</v>
      </c>
      <c r="V740" s="24" t="n">
        <v>-7.54817510834775</v>
      </c>
      <c r="W740" s="25" t="n">
        <f aca="false">EXP(V740-$V$22)</f>
        <v>5.05107533023521E-011</v>
      </c>
      <c r="X740" s="26" t="n">
        <f aca="false">W740/$X$22</f>
        <v>1.40035117480696E-011</v>
      </c>
      <c r="Y740" s="4" t="n">
        <f aca="false">IF(T740=$C$13,1,0)</f>
        <v>0</v>
      </c>
    </row>
    <row r="741" customFormat="false" ht="15" hidden="false" customHeight="false" outlineLevel="0" collapsed="false">
      <c r="T741" s="4" t="n">
        <v>718</v>
      </c>
      <c r="U741" s="4" t="str">
        <f aca="false">Vocabulary!B719</f>
        <v>except</v>
      </c>
      <c r="V741" s="24" t="n">
        <v>-5.37548629753838</v>
      </c>
      <c r="W741" s="25" t="n">
        <f aca="false">EXP(V741-$V$22)</f>
        <v>4.43578621491268E-010</v>
      </c>
      <c r="X741" s="26" t="n">
        <f aca="false">W741/$X$22</f>
        <v>1.22976951067492E-010</v>
      </c>
      <c r="Y741" s="4" t="n">
        <f aca="false">IF(T741=$C$13,1,0)</f>
        <v>0</v>
      </c>
    </row>
    <row r="742" customFormat="false" ht="15" hidden="false" customHeight="false" outlineLevel="0" collapsed="false">
      <c r="T742" s="4" t="n">
        <v>719</v>
      </c>
      <c r="U742" s="4" t="str">
        <f aca="false">Vocabulary!B720</f>
        <v>tiny</v>
      </c>
      <c r="V742" s="24" t="n">
        <v>-8.73355571151055</v>
      </c>
      <c r="W742" s="25" t="n">
        <f aca="false">EXP(V742-$V$22)</f>
        <v>1.54375931307472E-011</v>
      </c>
      <c r="X742" s="26" t="n">
        <f aca="false">W742/$X$22</f>
        <v>4.27989096647012E-012</v>
      </c>
      <c r="Y742" s="4" t="n">
        <f aca="false">IF(T742=$C$13,1,0)</f>
        <v>0</v>
      </c>
    </row>
    <row r="743" customFormat="false" ht="15" hidden="false" customHeight="false" outlineLevel="0" collapsed="false">
      <c r="T743" s="4" t="n">
        <v>720</v>
      </c>
      <c r="U743" s="4" t="str">
        <f aca="false">Vocabulary!B721</f>
        <v>alas</v>
      </c>
      <c r="V743" s="24" t="n">
        <v>2.11088961008136</v>
      </c>
      <c r="W743" s="25" t="n">
        <f aca="false">EXP(V743-$V$22)</f>
        <v>7.91156413543392E-007</v>
      </c>
      <c r="X743" s="26" t="n">
        <f aca="false">W743/$X$22</f>
        <v>2.19338802280338E-007</v>
      </c>
      <c r="Y743" s="4" t="n">
        <f aca="false">IF(T743=$C$13,1,0)</f>
        <v>0</v>
      </c>
    </row>
    <row r="744" customFormat="false" ht="15" hidden="false" customHeight="false" outlineLevel="0" collapsed="false">
      <c r="T744" s="4" t="n">
        <v>721</v>
      </c>
      <c r="U744" s="4" t="str">
        <f aca="false">Vocabulary!B722</f>
        <v>second</v>
      </c>
      <c r="V744" s="24" t="n">
        <v>-4.06749218750579</v>
      </c>
      <c r="W744" s="25" t="n">
        <f aca="false">EXP(V744-$V$22)</f>
        <v>1.64068508957464E-009</v>
      </c>
      <c r="X744" s="26" t="n">
        <f aca="false">W744/$X$22</f>
        <v>4.54860627185918E-010</v>
      </c>
      <c r="Y744" s="4" t="n">
        <f aca="false">IF(T744=$C$13,1,0)</f>
        <v>0</v>
      </c>
    </row>
    <row r="745" customFormat="false" ht="15" hidden="false" customHeight="false" outlineLevel="0" collapsed="false">
      <c r="T745" s="4" t="n">
        <v>722</v>
      </c>
      <c r="U745" s="4" t="str">
        <f aca="false">Vocabulary!B723</f>
        <v>led</v>
      </c>
      <c r="V745" s="24" t="n">
        <v>-12.8090668693286</v>
      </c>
      <c r="W745" s="25" t="n">
        <f aca="false">EXP(V745-$V$22)</f>
        <v>2.62184844482367E-013</v>
      </c>
      <c r="X745" s="26" t="n">
        <f aca="false">W745/$X$22</f>
        <v>7.26876617320944E-014</v>
      </c>
      <c r="Y745" s="4" t="n">
        <f aca="false">IF(T745=$C$13,1,0)</f>
        <v>0</v>
      </c>
    </row>
    <row r="746" customFormat="false" ht="15" hidden="false" customHeight="false" outlineLevel="0" collapsed="false">
      <c r="T746" s="4" t="n">
        <v>723</v>
      </c>
      <c r="U746" s="4" t="str">
        <f aca="false">Vocabulary!B724</f>
        <v>shoulders</v>
      </c>
      <c r="V746" s="24" t="n">
        <v>-14.6444818478487</v>
      </c>
      <c r="W746" s="25" t="n">
        <f aca="false">EXP(V746-$V$22)</f>
        <v>4.18308786199665E-014</v>
      </c>
      <c r="X746" s="26" t="n">
        <f aca="false">W746/$X$22</f>
        <v>1.15971186705603E-014</v>
      </c>
      <c r="Y746" s="4" t="n">
        <f aca="false">IF(T746=$C$13,1,0)</f>
        <v>0</v>
      </c>
    </row>
    <row r="747" customFormat="false" ht="15" hidden="false" customHeight="false" outlineLevel="0" collapsed="false">
      <c r="T747" s="4" t="n">
        <v>724</v>
      </c>
      <c r="U747" s="4" t="str">
        <f aca="false">Vocabulary!B725</f>
        <v>paper</v>
      </c>
      <c r="V747" s="24" t="n">
        <v>-3.6529697209253</v>
      </c>
      <c r="W747" s="25" t="n">
        <f aca="false">EXP(V747-$V$22)</f>
        <v>2.48341929543105E-009</v>
      </c>
      <c r="X747" s="26" t="n">
        <f aca="false">W747/$X$22</f>
        <v>6.8849876521901E-010</v>
      </c>
      <c r="Y747" s="4" t="n">
        <f aca="false">IF(T747=$C$13,1,0)</f>
        <v>0</v>
      </c>
    </row>
    <row r="748" customFormat="false" ht="15" hidden="false" customHeight="false" outlineLevel="0" collapsed="false">
      <c r="T748" s="4" t="n">
        <v>725</v>
      </c>
      <c r="U748" s="4" t="str">
        <f aca="false">Vocabulary!B726</f>
        <v>taught</v>
      </c>
      <c r="V748" s="24" t="n">
        <v>-12.1093602381792</v>
      </c>
      <c r="W748" s="25" t="n">
        <f aca="false">EXP(V748-$V$22)</f>
        <v>5.27820571603935E-013</v>
      </c>
      <c r="X748" s="26" t="n">
        <f aca="false">W748/$X$22</f>
        <v>1.46332040052634E-013</v>
      </c>
      <c r="Y748" s="4" t="n">
        <f aca="false">IF(T748=$C$13,1,0)</f>
        <v>0</v>
      </c>
    </row>
    <row r="749" customFormat="false" ht="15" hidden="false" customHeight="false" outlineLevel="0" collapsed="false">
      <c r="T749" s="4" t="n">
        <v>726</v>
      </c>
      <c r="U749" s="4" t="str">
        <f aca="false">Vocabulary!B727</f>
        <v>deeply</v>
      </c>
      <c r="V749" s="24" t="n">
        <v>-12.3182439748002</v>
      </c>
      <c r="W749" s="25" t="n">
        <f aca="false">EXP(V749-$V$22)</f>
        <v>4.28320892213508E-013</v>
      </c>
      <c r="X749" s="26" t="n">
        <f aca="false">W749/$X$22</f>
        <v>1.18746925236932E-013</v>
      </c>
      <c r="Y749" s="4" t="n">
        <f aca="false">IF(T749=$C$13,1,0)</f>
        <v>0</v>
      </c>
    </row>
    <row r="750" customFormat="false" ht="15" hidden="false" customHeight="false" outlineLevel="0" collapsed="false">
      <c r="T750" s="4" t="n">
        <v>727</v>
      </c>
      <c r="U750" s="4" t="str">
        <f aca="false">Vocabulary!B728</f>
        <v>ventured</v>
      </c>
      <c r="V750" s="24" t="n">
        <v>-11.8583858437447</v>
      </c>
      <c r="W750" s="25" t="n">
        <f aca="false">EXP(V750-$V$22)</f>
        <v>6.78395732471264E-013</v>
      </c>
      <c r="X750" s="26" t="n">
        <f aca="false">W750/$X$22</f>
        <v>1.88077230854905E-013</v>
      </c>
      <c r="Y750" s="4" t="n">
        <f aca="false">IF(T750=$C$13,1,0)</f>
        <v>0</v>
      </c>
    </row>
    <row r="751" customFormat="false" ht="15" hidden="false" customHeight="false" outlineLevel="0" collapsed="false">
      <c r="T751" s="4" t="n">
        <v>728</v>
      </c>
      <c r="U751" s="4" t="str">
        <f aca="false">Vocabulary!B729</f>
        <v>reach</v>
      </c>
      <c r="V751" s="24" t="n">
        <v>-6.75251968629729</v>
      </c>
      <c r="W751" s="25" t="n">
        <f aca="false">EXP(V751-$V$22)</f>
        <v>1.1192641789919E-010</v>
      </c>
      <c r="X751" s="26" t="n">
        <f aca="false">W751/$X$22</f>
        <v>3.10302817815561E-011</v>
      </c>
      <c r="Y751" s="4" t="n">
        <f aca="false">IF(T751=$C$13,1,0)</f>
        <v>0</v>
      </c>
    </row>
    <row r="752" customFormat="false" ht="15" hidden="false" customHeight="false" outlineLevel="0" collapsed="false">
      <c r="T752" s="4" t="n">
        <v>729</v>
      </c>
      <c r="U752" s="4" t="str">
        <f aca="false">Vocabulary!B730</f>
        <v>sharply</v>
      </c>
      <c r="V752" s="24" t="n">
        <v>7.67486116729026</v>
      </c>
      <c r="W752" s="25" t="n">
        <f aca="false">EXP(V752-$V$22)</f>
        <v>0.000206378521969503</v>
      </c>
      <c r="X752" s="26" t="n">
        <f aca="false">W752/$X$22</f>
        <v>5.72160157590563E-005</v>
      </c>
      <c r="Y752" s="4" t="n">
        <f aca="false">IF(T752=$C$13,1,0)</f>
        <v>0</v>
      </c>
    </row>
    <row r="753" customFormat="false" ht="15" hidden="false" customHeight="false" outlineLevel="0" collapsed="false">
      <c r="T753" s="4" t="n">
        <v>730</v>
      </c>
      <c r="U753" s="4" t="str">
        <f aca="false">Vocabulary!B731</f>
        <v>severely</v>
      </c>
      <c r="V753" s="24" t="n">
        <v>4.66786616160077</v>
      </c>
      <c r="W753" s="25" t="n">
        <f aca="false">EXP(V753-$V$22)</f>
        <v>1.02033588211775E-005</v>
      </c>
      <c r="X753" s="26" t="n">
        <f aca="false">W753/$X$22</f>
        <v>2.82876112076267E-006</v>
      </c>
      <c r="Y753" s="4" t="n">
        <f aca="false">IF(T753=$C$13,1,0)</f>
        <v>0</v>
      </c>
    </row>
    <row r="754" customFormat="false" ht="15" hidden="false" customHeight="false" outlineLevel="0" collapsed="false">
      <c r="T754" s="4" t="n">
        <v>731</v>
      </c>
      <c r="U754" s="4" t="str">
        <f aca="false">Vocabulary!B732</f>
        <v>fond</v>
      </c>
      <c r="V754" s="24" t="n">
        <v>-0.054184681355439</v>
      </c>
      <c r="W754" s="25" t="n">
        <f aca="false">EXP(V754-$V$22)</f>
        <v>9.07784024018576E-008</v>
      </c>
      <c r="X754" s="26" t="n">
        <f aca="false">W754/$X$22</f>
        <v>2.51672434361855E-008</v>
      </c>
      <c r="Y754" s="4" t="n">
        <f aca="false">IF(T754=$C$13,1,0)</f>
        <v>0</v>
      </c>
    </row>
    <row r="755" customFormat="false" ht="15" hidden="false" customHeight="false" outlineLevel="0" collapsed="false">
      <c r="T755" s="4" t="n">
        <v>732</v>
      </c>
      <c r="U755" s="4" t="str">
        <f aca="false">Vocabulary!B733</f>
        <v>person</v>
      </c>
      <c r="V755" s="24" t="n">
        <v>-3.90340366815503</v>
      </c>
      <c r="W755" s="25" t="n">
        <f aca="false">EXP(V755-$V$22)</f>
        <v>1.9332497815376E-009</v>
      </c>
      <c r="X755" s="26" t="n">
        <f aca="false">W755/$X$22</f>
        <v>5.35970744005004E-010</v>
      </c>
      <c r="Y755" s="4" t="n">
        <f aca="false">IF(T755=$C$13,1,0)</f>
        <v>0</v>
      </c>
    </row>
    <row r="756" customFormat="false" ht="15" hidden="false" customHeight="false" outlineLevel="0" collapsed="false">
      <c r="T756" s="4" t="n">
        <v>733</v>
      </c>
      <c r="U756" s="4" t="str">
        <f aca="false">Vocabulary!B734</f>
        <v>care</v>
      </c>
      <c r="V756" s="24" t="n">
        <v>5.41303348251392</v>
      </c>
      <c r="W756" s="25" t="n">
        <f aca="false">EXP(V756-$V$22)</f>
        <v>2.1496374288987E-005</v>
      </c>
      <c r="X756" s="26" t="n">
        <f aca="false">W756/$X$22</f>
        <v>5.95961671952959E-006</v>
      </c>
      <c r="Y756" s="4" t="n">
        <f aca="false">IF(T756=$C$13,1,0)</f>
        <v>0</v>
      </c>
    </row>
    <row r="757" customFormat="false" ht="15" hidden="false" customHeight="false" outlineLevel="0" collapsed="false">
      <c r="T757" s="4" t="n">
        <v>734</v>
      </c>
      <c r="U757" s="4" t="str">
        <f aca="false">Vocabulary!B735</f>
        <v>boots</v>
      </c>
      <c r="V757" s="24" t="n">
        <v>-9.13626037112152</v>
      </c>
      <c r="W757" s="25" t="n">
        <f aca="false">EXP(V757-$V$22)</f>
        <v>1.03201777889864E-011</v>
      </c>
      <c r="X757" s="26" t="n">
        <f aca="false">W757/$X$22</f>
        <v>2.86114780441234E-012</v>
      </c>
      <c r="Y757" s="4" t="n">
        <f aca="false">IF(T757=$C$13,1,0)</f>
        <v>0</v>
      </c>
    </row>
    <row r="758" customFormat="false" ht="15" hidden="false" customHeight="false" outlineLevel="0" collapsed="false">
      <c r="T758" s="4" t="n">
        <v>735</v>
      </c>
      <c r="U758" s="4" t="str">
        <f aca="false">Vocabulary!B736</f>
        <v>savage</v>
      </c>
      <c r="V758" s="24" t="n">
        <v>-10.1953584866899</v>
      </c>
      <c r="W758" s="25" t="n">
        <f aca="false">EXP(V758-$V$22)</f>
        <v>3.57871168797343E-012</v>
      </c>
      <c r="X758" s="26" t="n">
        <f aca="false">W758/$X$22</f>
        <v>9.92155687433715E-013</v>
      </c>
      <c r="Y758" s="4" t="n">
        <f aca="false">IF(T758=$C$13,1,0)</f>
        <v>0</v>
      </c>
    </row>
    <row r="759" customFormat="false" ht="15" hidden="false" customHeight="false" outlineLevel="0" collapsed="false">
      <c r="T759" s="4" t="n">
        <v>736</v>
      </c>
      <c r="U759" s="4" t="str">
        <f aca="false">Vocabulary!B737</f>
        <v>violently</v>
      </c>
      <c r="V759" s="24" t="n">
        <v>-0.935504149213851</v>
      </c>
      <c r="W759" s="25" t="n">
        <f aca="false">EXP(V759-$V$22)</f>
        <v>3.76036804699869E-008</v>
      </c>
      <c r="X759" s="26" t="n">
        <f aca="false">W759/$X$22</f>
        <v>1.04251777454207E-008</v>
      </c>
      <c r="Y759" s="4" t="n">
        <f aca="false">IF(T759=$C$13,1,0)</f>
        <v>0</v>
      </c>
    </row>
    <row r="760" customFormat="false" ht="15" hidden="false" customHeight="false" outlineLevel="0" collapsed="false">
      <c r="T760" s="4" t="n">
        <v>737</v>
      </c>
      <c r="U760" s="4" t="str">
        <f aca="false">Vocabulary!B738</f>
        <v>age</v>
      </c>
      <c r="V760" s="24" t="n">
        <v>-9.40645323923155</v>
      </c>
      <c r="W760" s="25" t="n">
        <f aca="false">EXP(V760-$V$22)</f>
        <v>7.87669279266219E-012</v>
      </c>
      <c r="X760" s="26" t="n">
        <f aca="false">W760/$X$22</f>
        <v>2.18372035352013E-012</v>
      </c>
      <c r="Y760" s="4" t="n">
        <f aca="false">IF(T760=$C$13,1,0)</f>
        <v>0</v>
      </c>
    </row>
    <row r="761" customFormat="false" ht="15" hidden="false" customHeight="false" outlineLevel="0" collapsed="false">
      <c r="T761" s="4" t="n">
        <v>738</v>
      </c>
      <c r="U761" s="4" t="str">
        <f aca="false">Vocabulary!B739</f>
        <v>mabel</v>
      </c>
      <c r="V761" s="24" t="n">
        <v>1.73485400317621</v>
      </c>
      <c r="W761" s="25" t="n">
        <f aca="false">EXP(V761-$V$22)</f>
        <v>5.43190497663397E-007</v>
      </c>
      <c r="X761" s="26" t="n">
        <f aca="false">W761/$X$22</f>
        <v>1.50593171120157E-007</v>
      </c>
      <c r="Y761" s="4" t="n">
        <f aca="false">IF(T761=$C$13,1,0)</f>
        <v>0</v>
      </c>
    </row>
    <row r="762" customFormat="false" ht="15" hidden="false" customHeight="false" outlineLevel="0" collapsed="false">
      <c r="T762" s="4" t="n">
        <v>739</v>
      </c>
      <c r="U762" s="4" t="str">
        <f aca="false">Vocabulary!B740</f>
        <v>besides</v>
      </c>
      <c r="V762" s="24" t="n">
        <v>-4.92874391583915</v>
      </c>
      <c r="W762" s="25" t="n">
        <f aca="false">EXP(V762-$V$22)</f>
        <v>6.93407218020534E-010</v>
      </c>
      <c r="X762" s="26" t="n">
        <f aca="false">W762/$X$22</f>
        <v>1.92238988510485E-010</v>
      </c>
      <c r="Y762" s="4" t="n">
        <f aca="false">IF(T762=$C$13,1,0)</f>
        <v>0</v>
      </c>
    </row>
    <row r="763" customFormat="false" ht="15" hidden="false" customHeight="false" outlineLevel="0" collapsed="false">
      <c r="T763" s="4" t="n">
        <v>740</v>
      </c>
      <c r="U763" s="4" t="str">
        <f aca="false">Vocabulary!B741</f>
        <v>puzzling</v>
      </c>
      <c r="V763" s="24" t="n">
        <v>-4.26589712669093</v>
      </c>
      <c r="W763" s="25" t="n">
        <f aca="false">EXP(V763-$V$22)</f>
        <v>1.34542366089554E-009</v>
      </c>
      <c r="X763" s="26" t="n">
        <f aca="false">W763/$X$22</f>
        <v>3.73002871857867E-010</v>
      </c>
      <c r="Y763" s="4" t="n">
        <f aca="false">IF(T763=$C$13,1,0)</f>
        <v>0</v>
      </c>
    </row>
    <row r="764" customFormat="false" ht="15" hidden="false" customHeight="false" outlineLevel="0" collapsed="false">
      <c r="T764" s="4" t="n">
        <v>741</v>
      </c>
      <c r="U764" s="4" t="str">
        <f aca="false">Vocabulary!B742</f>
        <v>twelve</v>
      </c>
      <c r="V764" s="24" t="n">
        <v>-10.8029051825669</v>
      </c>
      <c r="W764" s="25" t="n">
        <f aca="false">EXP(V764-$V$22)</f>
        <v>1.94927240259979E-012</v>
      </c>
      <c r="X764" s="26" t="n">
        <f aca="false">W764/$X$22</f>
        <v>5.40412827078606E-013</v>
      </c>
      <c r="Y764" s="4" t="n">
        <f aca="false">IF(T764=$C$13,1,0)</f>
        <v>0</v>
      </c>
    </row>
    <row r="765" customFormat="false" ht="15" hidden="false" customHeight="false" outlineLevel="0" collapsed="false">
      <c r="T765" s="4" t="n">
        <v>742</v>
      </c>
      <c r="U765" s="4" t="str">
        <f aca="false">Vocabulary!B743</f>
        <v>capital</v>
      </c>
      <c r="V765" s="24" t="n">
        <v>-8.86381037700486</v>
      </c>
      <c r="W765" s="25" t="n">
        <f aca="false">EXP(V765-$V$22)</f>
        <v>1.355222826811E-011</v>
      </c>
      <c r="X765" s="26" t="n">
        <f aca="false">W765/$X$22</f>
        <v>3.75719575253617E-012</v>
      </c>
      <c r="Y765" s="4" t="n">
        <f aca="false">IF(T765=$C$13,1,0)</f>
        <v>0</v>
      </c>
    </row>
    <row r="766" customFormat="false" ht="15" hidden="false" customHeight="false" outlineLevel="0" collapsed="false">
      <c r="T766" s="4" t="n">
        <v>743</v>
      </c>
      <c r="U766" s="4" t="str">
        <f aca="false">Vocabulary!B744</f>
        <v>alone</v>
      </c>
      <c r="V766" s="24" t="n">
        <v>0.367760327888679</v>
      </c>
      <c r="W766" s="25" t="n">
        <f aca="false">EXP(V766-$V$22)</f>
        <v>1.38430224927947E-007</v>
      </c>
      <c r="X766" s="26" t="n">
        <f aca="false">W766/$X$22</f>
        <v>3.83781502814404E-008</v>
      </c>
      <c r="Y766" s="4" t="n">
        <f aca="false">IF(T766=$C$13,1,0)</f>
        <v>0</v>
      </c>
    </row>
    <row r="767" customFormat="false" ht="15" hidden="false" customHeight="false" outlineLevel="0" collapsed="false">
      <c r="T767" s="4" t="n">
        <v>744</v>
      </c>
      <c r="U767" s="4" t="str">
        <f aca="false">Vocabulary!B745</f>
        <v>rabbit's</v>
      </c>
      <c r="V767" s="24" t="n">
        <v>-16.2428476510103</v>
      </c>
      <c r="W767" s="25" t="n">
        <f aca="false">EXP(V767-$V$22)</f>
        <v>8.45932164513716E-015</v>
      </c>
      <c r="X767" s="26" t="n">
        <f aca="false">W767/$X$22</f>
        <v>2.3452473442494E-015</v>
      </c>
      <c r="Y767" s="4" t="n">
        <f aca="false">IF(T767=$C$13,1,0)</f>
        <v>0</v>
      </c>
    </row>
    <row r="768" customFormat="false" ht="15" hidden="false" customHeight="false" outlineLevel="0" collapsed="false">
      <c r="T768" s="4" t="n">
        <v>745</v>
      </c>
      <c r="U768" s="4" t="str">
        <f aca="false">Vocabulary!B746</f>
        <v>shrinking</v>
      </c>
      <c r="V768" s="24" t="n">
        <v>-5.51237565661811</v>
      </c>
      <c r="W768" s="25" t="n">
        <f aca="false">EXP(V768-$V$22)</f>
        <v>3.86830147765057E-010</v>
      </c>
      <c r="X768" s="26" t="n">
        <f aca="false">W768/$X$22</f>
        <v>1.07244104761416E-010</v>
      </c>
      <c r="Y768" s="4" t="n">
        <f aca="false">IF(T768=$C$13,1,0)</f>
        <v>0</v>
      </c>
    </row>
    <row r="769" customFormat="false" ht="15" hidden="false" customHeight="false" outlineLevel="0" collapsed="false">
      <c r="T769" s="4" t="n">
        <v>746</v>
      </c>
      <c r="U769" s="4" t="str">
        <f aca="false">Vocabulary!B747</f>
        <v>escape</v>
      </c>
      <c r="V769" s="24" t="n">
        <v>-5.41584204043063</v>
      </c>
      <c r="W769" s="25" t="n">
        <f aca="false">EXP(V769-$V$22)</f>
        <v>4.2603406940936E-010</v>
      </c>
      <c r="X769" s="26" t="n">
        <f aca="false">W769/$X$22</f>
        <v>1.18112930534617E-010</v>
      </c>
      <c r="Y769" s="4" t="n">
        <f aca="false">IF(T769=$C$13,1,0)</f>
        <v>0</v>
      </c>
    </row>
    <row r="770" customFormat="false" ht="15" hidden="false" customHeight="false" outlineLevel="0" collapsed="false">
      <c r="T770" s="4" t="n">
        <v>747</v>
      </c>
      <c r="U770" s="4" t="str">
        <f aca="false">Vocabulary!B748</f>
        <v>digging</v>
      </c>
      <c r="V770" s="24" t="n">
        <v>-0.438198817033874</v>
      </c>
      <c r="W770" s="25" t="n">
        <f aca="false">EXP(V770-$V$22)</f>
        <v>6.1831148753643E-008</v>
      </c>
      <c r="X770" s="26" t="n">
        <f aca="false">W770/$X$22</f>
        <v>1.71419581249437E-008</v>
      </c>
      <c r="Y770" s="4" t="n">
        <f aca="false">IF(T770=$C$13,1,0)</f>
        <v>0</v>
      </c>
    </row>
    <row r="771" customFormat="false" ht="15" hidden="false" customHeight="false" outlineLevel="0" collapsed="false">
      <c r="T771" s="4" t="n">
        <v>748</v>
      </c>
      <c r="U771" s="4" t="str">
        <f aca="false">Vocabulary!B749</f>
        <v>french</v>
      </c>
      <c r="V771" s="24" t="n">
        <v>-9.1103581484442</v>
      </c>
      <c r="W771" s="25" t="n">
        <f aca="false">EXP(V771-$V$22)</f>
        <v>1.05909854515322E-011</v>
      </c>
      <c r="X771" s="26" t="n">
        <f aca="false">W771/$X$22</f>
        <v>2.936226040946E-012</v>
      </c>
      <c r="Y771" s="4" t="n">
        <f aca="false">IF(T771=$C$13,1,0)</f>
        <v>0</v>
      </c>
    </row>
    <row r="772" customFormat="false" ht="15" hidden="false" customHeight="false" outlineLevel="0" collapsed="false">
      <c r="T772" s="4" t="n">
        <v>749</v>
      </c>
      <c r="U772" s="4" t="str">
        <f aca="false">Vocabulary!B750</f>
        <v>fire</v>
      </c>
      <c r="V772" s="24" t="n">
        <v>-14.1723240072001</v>
      </c>
      <c r="W772" s="25" t="n">
        <f aca="false">EXP(V772-$V$22)</f>
        <v>6.70737412898653E-014</v>
      </c>
      <c r="X772" s="26" t="n">
        <f aca="false">W772/$X$22</f>
        <v>1.85954051905987E-014</v>
      </c>
      <c r="Y772" s="4" t="n">
        <f aca="false">IF(T772=$C$13,1,0)</f>
        <v>0</v>
      </c>
    </row>
    <row r="773" customFormat="false" ht="15" hidden="false" customHeight="false" outlineLevel="0" collapsed="false">
      <c r="T773" s="4" t="n">
        <v>750</v>
      </c>
      <c r="U773" s="4" t="str">
        <f aca="false">Vocabulary!B751</f>
        <v>paws</v>
      </c>
      <c r="V773" s="24" t="n">
        <v>-9.48882302606653</v>
      </c>
      <c r="W773" s="25" t="n">
        <f aca="false">EXP(V773-$V$22)</f>
        <v>7.25389330687994E-012</v>
      </c>
      <c r="X773" s="26" t="n">
        <f aca="false">W773/$X$22</f>
        <v>2.01105652758908E-012</v>
      </c>
      <c r="Y773" s="4" t="n">
        <f aca="false">IF(T773=$C$13,1,0)</f>
        <v>0</v>
      </c>
    </row>
    <row r="774" customFormat="false" ht="15" hidden="false" customHeight="false" outlineLevel="0" collapsed="false">
      <c r="T774" s="4" t="n">
        <v>751</v>
      </c>
      <c r="U774" s="4" t="str">
        <f aca="false">Vocabulary!B752</f>
        <v>says</v>
      </c>
      <c r="V774" s="24" t="n">
        <v>-17.2988600739647</v>
      </c>
      <c r="W774" s="25" t="n">
        <f aca="false">EXP(V774-$V$22)</f>
        <v>2.94249118283151E-015</v>
      </c>
      <c r="X774" s="26" t="n">
        <f aca="false">W774/$X$22</f>
        <v>8.15771041875425E-016</v>
      </c>
      <c r="Y774" s="4" t="n">
        <f aca="false">IF(T774=$C$13,1,0)</f>
        <v>0</v>
      </c>
    </row>
    <row r="775" customFormat="false" ht="15" hidden="false" customHeight="false" outlineLevel="0" collapsed="false">
      <c r="T775" s="4" t="n">
        <v>752</v>
      </c>
      <c r="U775" s="4" t="str">
        <f aca="false">Vocabulary!B753</f>
        <v>pale</v>
      </c>
      <c r="V775" s="24" t="n">
        <v>1.8039137018777</v>
      </c>
      <c r="W775" s="25" t="n">
        <f aca="false">EXP(V775-$V$22)</f>
        <v>5.8202871298313E-007</v>
      </c>
      <c r="X775" s="26" t="n">
        <f aca="false">W775/$X$22</f>
        <v>1.61360609119911E-007</v>
      </c>
      <c r="Y775" s="4" t="n">
        <f aca="false">IF(T775=$C$13,1,0)</f>
        <v>0</v>
      </c>
    </row>
    <row r="776" customFormat="false" ht="15" hidden="false" customHeight="false" outlineLevel="0" collapsed="false">
      <c r="T776" s="4" t="n">
        <v>753</v>
      </c>
      <c r="U776" s="4" t="str">
        <f aca="false">Vocabulary!B754</f>
        <v>shore</v>
      </c>
      <c r="V776" s="24" t="n">
        <v>-9.93454129499755</v>
      </c>
      <c r="W776" s="25" t="n">
        <f aca="false">EXP(V776-$V$22)</f>
        <v>4.64513327336341E-012</v>
      </c>
      <c r="X776" s="26" t="n">
        <f aca="false">W776/$X$22</f>
        <v>1.28780851822823E-012</v>
      </c>
      <c r="Y776" s="4" t="n">
        <f aca="false">IF(T776=$C$13,1,0)</f>
        <v>0</v>
      </c>
    </row>
    <row r="777" customFormat="false" ht="15" hidden="false" customHeight="false" outlineLevel="0" collapsed="false">
      <c r="T777" s="4" t="n">
        <v>754</v>
      </c>
      <c r="U777" s="4" t="str">
        <f aca="false">Vocabulary!B755</f>
        <v>animals</v>
      </c>
      <c r="V777" s="24" t="n">
        <v>2.19419668024437</v>
      </c>
      <c r="W777" s="25" t="n">
        <f aca="false">EXP(V777-$V$22)</f>
        <v>8.59888525989627E-007</v>
      </c>
      <c r="X777" s="26" t="n">
        <f aca="false">W777/$X$22</f>
        <v>2.38393971351944E-007</v>
      </c>
      <c r="Y777" s="4" t="n">
        <f aca="false">IF(T777=$C$13,1,0)</f>
        <v>0</v>
      </c>
    </row>
    <row r="778" customFormat="false" ht="15" hidden="false" customHeight="false" outlineLevel="0" collapsed="false">
      <c r="T778" s="4" t="n">
        <v>755</v>
      </c>
      <c r="U778" s="4" t="str">
        <f aca="false">Vocabulary!B756</f>
        <v>duck</v>
      </c>
      <c r="V778" s="24" t="n">
        <v>-15.3513751849218</v>
      </c>
      <c r="W778" s="25" t="n">
        <f aca="false">EXP(V778-$V$22)</f>
        <v>2.06298994417579E-014</v>
      </c>
      <c r="X778" s="26" t="n">
        <f aca="false">W778/$X$22</f>
        <v>5.71939676814717E-015</v>
      </c>
      <c r="Y778" s="4" t="n">
        <f aca="false">IF(T778=$C$13,1,0)</f>
        <v>0</v>
      </c>
    </row>
    <row r="779" customFormat="false" ht="15" hidden="false" customHeight="false" outlineLevel="0" collapsed="false">
      <c r="T779" s="4" t="n">
        <v>756</v>
      </c>
      <c r="U779" s="4" t="str">
        <f aca="false">Vocabulary!B757</f>
        <v>tale</v>
      </c>
      <c r="V779" s="24" t="n">
        <v>-12.64373011784</v>
      </c>
      <c r="W779" s="25" t="n">
        <f aca="false">EXP(V779-$V$22)</f>
        <v>3.09323148906863E-013</v>
      </c>
      <c r="X779" s="26" t="n">
        <f aca="false">W779/$X$22</f>
        <v>8.57562017287402E-014</v>
      </c>
      <c r="Y779" s="4" t="n">
        <f aca="false">IF(T779=$C$13,1,0)</f>
        <v>0</v>
      </c>
    </row>
    <row r="780" customFormat="false" ht="15" hidden="false" customHeight="false" outlineLevel="0" collapsed="false">
      <c r="T780" s="4" t="n">
        <v>757</v>
      </c>
      <c r="U780" s="4" t="str">
        <f aca="false">Vocabulary!B758</f>
        <v>uncomfortable</v>
      </c>
      <c r="V780" s="24" t="n">
        <v>-5.02966251392716</v>
      </c>
      <c r="W780" s="25" t="n">
        <f aca="false">EXP(V780-$V$22)</f>
        <v>6.26844713891717E-010</v>
      </c>
      <c r="X780" s="26" t="n">
        <f aca="false">W780/$X$22</f>
        <v>1.7378531780458E-010</v>
      </c>
      <c r="Y780" s="4" t="n">
        <f aca="false">IF(T780=$C$13,1,0)</f>
        <v>0</v>
      </c>
    </row>
    <row r="781" customFormat="false" ht="15" hidden="false" customHeight="false" outlineLevel="0" collapsed="false">
      <c r="T781" s="4" t="n">
        <v>758</v>
      </c>
      <c r="U781" s="4" t="str">
        <f aca="false">Vocabulary!B759</f>
        <v>argument</v>
      </c>
      <c r="V781" s="24" t="n">
        <v>-12.5371040054334</v>
      </c>
      <c r="W781" s="25" t="n">
        <f aca="false">EXP(V781-$V$22)</f>
        <v>3.44127639010959E-013</v>
      </c>
      <c r="X781" s="26" t="n">
        <f aca="false">W781/$X$22</f>
        <v>9.54053368968668E-014</v>
      </c>
      <c r="Y781" s="4" t="n">
        <f aca="false">IF(T781=$C$13,1,0)</f>
        <v>0</v>
      </c>
    </row>
    <row r="782" customFormat="false" ht="15" hidden="false" customHeight="false" outlineLevel="0" collapsed="false">
      <c r="T782" s="4" t="n">
        <v>759</v>
      </c>
      <c r="U782" s="4" t="str">
        <f aca="false">Vocabulary!B760</f>
        <v>wanted</v>
      </c>
      <c r="V782" s="24" t="n">
        <v>1.90965945968396</v>
      </c>
      <c r="W782" s="25" t="n">
        <f aca="false">EXP(V782-$V$22)</f>
        <v>6.46947753522668E-007</v>
      </c>
      <c r="X782" s="26" t="n">
        <f aca="false">W782/$X$22</f>
        <v>1.79358648892295E-007</v>
      </c>
      <c r="Y782" s="4" t="n">
        <f aca="false">IF(T782=$C$13,1,0)</f>
        <v>0</v>
      </c>
    </row>
    <row r="783" customFormat="false" ht="15" hidden="false" customHeight="false" outlineLevel="0" collapsed="false">
      <c r="T783" s="4" t="n">
        <v>760</v>
      </c>
      <c r="U783" s="4" t="str">
        <f aca="false">Vocabulary!B761</f>
        <v>frowning</v>
      </c>
      <c r="V783" s="24" t="n">
        <v>-2.6686055416229</v>
      </c>
      <c r="W783" s="25" t="n">
        <f aca="false">EXP(V783-$V$22)</f>
        <v>6.64590275713103E-009</v>
      </c>
      <c r="X783" s="26" t="n">
        <f aca="false">W783/$X$22</f>
        <v>1.8424983048447E-009</v>
      </c>
      <c r="Y783" s="4" t="n">
        <f aca="false">IF(T783=$C$13,1,0)</f>
        <v>0</v>
      </c>
    </row>
    <row r="784" customFormat="false" ht="15" hidden="false" customHeight="false" outlineLevel="0" collapsed="false">
      <c r="T784" s="4" t="n">
        <v>761</v>
      </c>
      <c r="U784" s="4" t="str">
        <f aca="false">Vocabulary!B762</f>
        <v>solemnly</v>
      </c>
      <c r="V784" s="24" t="n">
        <v>-3.5714316885911</v>
      </c>
      <c r="W784" s="25" t="n">
        <f aca="false">EXP(V784-$V$22)</f>
        <v>2.69439689067064E-009</v>
      </c>
      <c r="X784" s="26" t="n">
        <f aca="false">W784/$X$22</f>
        <v>7.46989819902599E-010</v>
      </c>
      <c r="Y784" s="4" t="n">
        <f aca="false">IF(T784=$C$13,1,0)</f>
        <v>0</v>
      </c>
    </row>
    <row r="785" customFormat="false" ht="15" hidden="false" customHeight="false" outlineLevel="0" collapsed="false">
      <c r="T785" s="4" t="n">
        <v>762</v>
      </c>
      <c r="U785" s="4" t="str">
        <f aca="false">Vocabulary!B763</f>
        <v>pointing</v>
      </c>
      <c r="V785" s="24" t="n">
        <v>1.53540327810537</v>
      </c>
      <c r="W785" s="25" t="n">
        <f aca="false">EXP(V785-$V$22)</f>
        <v>4.44971109579187E-007</v>
      </c>
      <c r="X785" s="26" t="n">
        <f aca="false">W785/$X$22</f>
        <v>1.23363001997706E-007</v>
      </c>
      <c r="Y785" s="4" t="n">
        <f aca="false">IF(T785=$C$13,1,0)</f>
        <v>0</v>
      </c>
    </row>
    <row r="786" customFormat="false" ht="15" hidden="false" customHeight="false" outlineLevel="0" collapsed="false">
      <c r="T786" s="4" t="n">
        <v>763</v>
      </c>
      <c r="U786" s="4" t="str">
        <f aca="false">Vocabulary!B764</f>
        <v>confused</v>
      </c>
      <c r="V786" s="24" t="n">
        <v>-0.278219319733385</v>
      </c>
      <c r="W786" s="25" t="n">
        <f aca="false">EXP(V786-$V$22)</f>
        <v>7.25580375774199E-008</v>
      </c>
      <c r="X786" s="26" t="n">
        <f aca="false">W786/$X$22</f>
        <v>2.01158617760104E-008</v>
      </c>
      <c r="Y786" s="4" t="n">
        <f aca="false">IF(T786=$C$13,1,0)</f>
        <v>0</v>
      </c>
    </row>
    <row r="787" customFormat="false" ht="15" hidden="false" customHeight="false" outlineLevel="0" collapsed="false">
      <c r="T787" s="4" t="n">
        <v>764</v>
      </c>
      <c r="U787" s="4" t="str">
        <f aca="false">Vocabulary!B765</f>
        <v>thimble</v>
      </c>
      <c r="V787" s="24" t="n">
        <v>-6.08704165027124</v>
      </c>
      <c r="W787" s="25" t="n">
        <f aca="false">EXP(V787-$V$22)</f>
        <v>2.17743923256643E-010</v>
      </c>
      <c r="X787" s="26" t="n">
        <f aca="false">W787/$X$22</f>
        <v>6.03669394741174E-011</v>
      </c>
      <c r="Y787" s="4" t="n">
        <f aca="false">IF(T787=$C$13,1,0)</f>
        <v>0</v>
      </c>
    </row>
    <row r="788" customFormat="false" ht="15" hidden="false" customHeight="false" outlineLevel="0" collapsed="false">
      <c r="T788" s="4" t="n">
        <v>765</v>
      </c>
      <c r="U788" s="4" t="str">
        <f aca="false">Vocabulary!B766</f>
        <v>short</v>
      </c>
      <c r="V788" s="24" t="n">
        <v>-10.8293760530971</v>
      </c>
      <c r="W788" s="25" t="n">
        <f aca="false">EXP(V788-$V$22)</f>
        <v>1.89835041331011E-012</v>
      </c>
      <c r="X788" s="26" t="n">
        <f aca="false">W788/$X$22</f>
        <v>5.26295304994057E-013</v>
      </c>
      <c r="Y788" s="4" t="n">
        <f aca="false">IF(T788=$C$13,1,0)</f>
        <v>0</v>
      </c>
    </row>
    <row r="789" customFormat="false" ht="15" hidden="false" customHeight="false" outlineLevel="0" collapsed="false">
      <c r="T789" s="4" t="n">
        <v>766</v>
      </c>
      <c r="U789" s="4" t="str">
        <f aca="false">Vocabulary!B767</f>
        <v>bowed</v>
      </c>
      <c r="V789" s="24" t="n">
        <v>-11.3930215369842</v>
      </c>
      <c r="W789" s="25" t="n">
        <f aca="false">EXP(V789-$V$22)</f>
        <v>1.08040916044903E-012</v>
      </c>
      <c r="X789" s="26" t="n">
        <f aca="false">W789/$X$22</f>
        <v>2.99530721319998E-013</v>
      </c>
      <c r="Y789" s="4" t="n">
        <f aca="false">IF(T789=$C$13,1,0)</f>
        <v>0</v>
      </c>
    </row>
    <row r="790" customFormat="false" ht="15" hidden="false" customHeight="false" outlineLevel="0" collapsed="false">
      <c r="T790" s="4" t="n">
        <v>767</v>
      </c>
      <c r="U790" s="4" t="str">
        <f aca="false">Vocabulary!B768</f>
        <v>judge</v>
      </c>
      <c r="V790" s="24" t="n">
        <v>1.00428155034189</v>
      </c>
      <c r="W790" s="25" t="n">
        <f aca="false">EXP(V790-$V$22)</f>
        <v>2.61618576984976E-007</v>
      </c>
      <c r="X790" s="26" t="n">
        <f aca="false">W790/$X$22</f>
        <v>7.25306707344587E-008</v>
      </c>
      <c r="Y790" s="4" t="n">
        <f aca="false">IF(T790=$C$13,1,0)</f>
        <v>0</v>
      </c>
    </row>
    <row r="791" customFormat="false" ht="15" hidden="false" customHeight="false" outlineLevel="0" collapsed="false">
      <c r="T791" s="4" t="n">
        <v>768</v>
      </c>
      <c r="U791" s="4" t="str">
        <f aca="false">Vocabulary!B769</f>
        <v>breath</v>
      </c>
      <c r="V791" s="24" t="n">
        <v>-6.46713206132623</v>
      </c>
      <c r="W791" s="25" t="n">
        <f aca="false">EXP(V791-$V$22)</f>
        <v>1.48893204005503E-010</v>
      </c>
      <c r="X791" s="26" t="n">
        <f aca="false">W791/$X$22</f>
        <v>4.12788880620732E-011</v>
      </c>
      <c r="Y791" s="4" t="n">
        <f aca="false">IF(T791=$C$13,1,0)</f>
        <v>0</v>
      </c>
    </row>
    <row r="792" customFormat="false" ht="15" hidden="false" customHeight="false" outlineLevel="0" collapsed="false">
      <c r="T792" s="4" t="n">
        <v>769</v>
      </c>
      <c r="U792" s="4" t="str">
        <f aca="false">Vocabulary!B770</f>
        <v>tongue</v>
      </c>
      <c r="V792" s="24" t="n">
        <v>-20.4104182154173</v>
      </c>
      <c r="W792" s="25" t="n">
        <f aca="false">EXP(V792-$V$22)</f>
        <v>1.31033589822003E-016</v>
      </c>
      <c r="X792" s="26" t="n">
        <f aca="false">W792/$X$22</f>
        <v>3.63275202703958E-017</v>
      </c>
      <c r="Y792" s="4" t="n">
        <f aca="false">IF(T792=$C$13,1,0)</f>
        <v>0</v>
      </c>
    </row>
    <row r="793" customFormat="false" ht="15" hidden="false" customHeight="false" outlineLevel="0" collapsed="false">
      <c r="T793" s="4" t="n">
        <v>770</v>
      </c>
      <c r="U793" s="4" t="str">
        <f aca="false">Vocabulary!B771</f>
        <v>particular</v>
      </c>
      <c r="V793" s="24" t="n">
        <v>0.857723448949693</v>
      </c>
      <c r="W793" s="25" t="n">
        <f aca="false">EXP(V793-$V$22)</f>
        <v>2.2595356840044E-007</v>
      </c>
      <c r="X793" s="26" t="n">
        <f aca="false">W793/$X$22</f>
        <v>6.26429669475247E-008</v>
      </c>
      <c r="Y793" s="4" t="n">
        <f aca="false">IF(T793=$C$13,1,0)</f>
        <v>0</v>
      </c>
    </row>
    <row r="794" customFormat="false" ht="15" hidden="false" customHeight="false" outlineLevel="0" collapsed="false">
      <c r="T794" s="4" t="n">
        <v>771</v>
      </c>
      <c r="U794" s="4" t="str">
        <f aca="false">Vocabulary!B772</f>
        <v>since</v>
      </c>
      <c r="V794" s="24" t="n">
        <v>-0.18540643737222</v>
      </c>
      <c r="W794" s="25" t="n">
        <f aca="false">EXP(V794-$V$22)</f>
        <v>7.9614771105513E-008</v>
      </c>
      <c r="X794" s="26" t="n">
        <f aca="false">W794/$X$22</f>
        <v>2.20722580758662E-008</v>
      </c>
      <c r="Y794" s="4" t="n">
        <f aca="false">IF(T794=$C$13,1,0)</f>
        <v>0</v>
      </c>
    </row>
    <row r="795" customFormat="false" ht="15" hidden="false" customHeight="false" outlineLevel="0" collapsed="false">
      <c r="T795" s="4" t="n">
        <v>772</v>
      </c>
      <c r="U795" s="4" t="str">
        <f aca="false">Vocabulary!B773</f>
        <v>vanished</v>
      </c>
      <c r="V795" s="24" t="n">
        <v>-2.52961945680907</v>
      </c>
      <c r="W795" s="25" t="n">
        <f aca="false">EXP(V795-$V$22)</f>
        <v>7.63686075542113E-009</v>
      </c>
      <c r="X795" s="26" t="n">
        <f aca="false">W795/$X$22</f>
        <v>2.11722974446179E-009</v>
      </c>
      <c r="Y795" s="4" t="n">
        <f aca="false">IF(T795=$C$13,1,0)</f>
        <v>0</v>
      </c>
    </row>
    <row r="796" customFormat="false" ht="15" hidden="false" customHeight="false" outlineLevel="0" collapsed="false">
      <c r="T796" s="4" t="n">
        <v>773</v>
      </c>
      <c r="U796" s="4" t="str">
        <f aca="false">Vocabulary!B774</f>
        <v>mary</v>
      </c>
      <c r="V796" s="24" t="n">
        <v>1.92145221372417</v>
      </c>
      <c r="W796" s="25" t="n">
        <f aca="false">EXP(V796-$V$22)</f>
        <v>6.54622211816592E-007</v>
      </c>
      <c r="X796" s="26" t="n">
        <f aca="false">W796/$X$22</f>
        <v>1.81486302111715E-007</v>
      </c>
      <c r="Y796" s="4" t="n">
        <f aca="false">IF(T796=$C$13,1,0)</f>
        <v>0</v>
      </c>
    </row>
    <row r="797" customFormat="false" ht="15" hidden="false" customHeight="false" outlineLevel="0" collapsed="false">
      <c r="T797" s="4" t="n">
        <v>774</v>
      </c>
      <c r="U797" s="4" t="str">
        <f aca="false">Vocabulary!B775</f>
        <v>ann</v>
      </c>
      <c r="V797" s="24" t="n">
        <v>-13.1912954185999</v>
      </c>
      <c r="W797" s="25" t="n">
        <f aca="false">EXP(V797-$V$22)</f>
        <v>1.78898967483257E-013</v>
      </c>
      <c r="X797" s="26" t="n">
        <f aca="false">W797/$X$22</f>
        <v>4.9597632762936E-014</v>
      </c>
      <c r="Y797" s="4" t="n">
        <f aca="false">IF(T797=$C$13,1,0)</f>
        <v>0</v>
      </c>
    </row>
    <row r="798" customFormat="false" ht="15" hidden="false" customHeight="false" outlineLevel="0" collapsed="false">
      <c r="T798" s="4" t="n">
        <v>775</v>
      </c>
      <c r="U798" s="4" t="str">
        <f aca="false">Vocabulary!B776</f>
        <v>run</v>
      </c>
      <c r="V798" s="24" t="n">
        <v>3.98043656649513</v>
      </c>
      <c r="W798" s="25" t="n">
        <f aca="false">EXP(V798-$V$22)</f>
        <v>5.13093224668286E-006</v>
      </c>
      <c r="X798" s="26" t="n">
        <f aca="false">W798/$X$22</f>
        <v>1.42249056482844E-006</v>
      </c>
      <c r="Y798" s="4" t="n">
        <f aca="false">IF(T798=$C$13,1,0)</f>
        <v>0</v>
      </c>
    </row>
    <row r="799" customFormat="false" ht="15" hidden="false" customHeight="false" outlineLevel="0" collapsed="false">
      <c r="T799" s="4" t="n">
        <v>776</v>
      </c>
      <c r="U799" s="4" t="str">
        <f aca="false">Vocabulary!B777</f>
        <v>they'd</v>
      </c>
      <c r="V799" s="24" t="n">
        <v>-3.30847539928731</v>
      </c>
      <c r="W799" s="25" t="n">
        <f aca="false">EXP(V799-$V$22)</f>
        <v>3.504790266674E-009</v>
      </c>
      <c r="X799" s="26" t="n">
        <f aca="false">W799/$X$22</f>
        <v>9.71661843570327E-010</v>
      </c>
      <c r="Y799" s="4" t="n">
        <f aca="false">IF(T799=$C$13,1,0)</f>
        <v>0</v>
      </c>
    </row>
    <row r="800" customFormat="false" ht="15" hidden="false" customHeight="false" outlineLevel="0" collapsed="false">
      <c r="T800" s="4" t="n">
        <v>777</v>
      </c>
      <c r="U800" s="4" t="str">
        <f aca="false">Vocabulary!B778</f>
        <v>chance</v>
      </c>
      <c r="V800" s="24" t="n">
        <v>-0.924872761444569</v>
      </c>
      <c r="W800" s="25" t="n">
        <f aca="false">EXP(V800-$V$22)</f>
        <v>3.80055924340367E-008</v>
      </c>
      <c r="X800" s="26" t="n">
        <f aca="false">W800/$X$22</f>
        <v>1.05366031062062E-008</v>
      </c>
      <c r="Y800" s="4" t="n">
        <f aca="false">IF(T800=$C$13,1,0)</f>
        <v>0</v>
      </c>
    </row>
    <row r="801" customFormat="false" ht="15" hidden="false" customHeight="false" outlineLevel="0" collapsed="false">
      <c r="T801" s="4" t="n">
        <v>778</v>
      </c>
      <c r="U801" s="4" t="str">
        <f aca="false">Vocabulary!B779</f>
        <v>ordered</v>
      </c>
      <c r="V801" s="24" t="n">
        <v>-2.05316206248979</v>
      </c>
      <c r="W801" s="25" t="n">
        <f aca="false">EXP(V801-$V$22)</f>
        <v>1.22980906321458E-008</v>
      </c>
      <c r="X801" s="26" t="n">
        <f aca="false">W801/$X$22</f>
        <v>3.40950085648514E-009</v>
      </c>
      <c r="Y801" s="4" t="n">
        <f aca="false">IF(T801=$C$13,1,0)</f>
        <v>0</v>
      </c>
    </row>
    <row r="802" customFormat="false" ht="15" hidden="false" customHeight="false" outlineLevel="0" collapsed="false">
      <c r="T802" s="4" t="n">
        <v>779</v>
      </c>
      <c r="U802" s="4" t="str">
        <f aca="false">Vocabulary!B780</f>
        <v>answered</v>
      </c>
      <c r="V802" s="24" t="n">
        <v>-0.241974855275564</v>
      </c>
      <c r="W802" s="25" t="n">
        <f aca="false">EXP(V802-$V$22)</f>
        <v>7.52361041699753E-008</v>
      </c>
      <c r="X802" s="26" t="n">
        <f aca="false">W802/$X$22</f>
        <v>2.08583242129984E-008</v>
      </c>
      <c r="Y802" s="4" t="n">
        <f aca="false">IF(T802=$C$13,1,0)</f>
        <v>0</v>
      </c>
    </row>
    <row r="803" customFormat="false" ht="15" hidden="false" customHeight="false" outlineLevel="0" collapsed="false">
      <c r="T803" s="4" t="n">
        <v>780</v>
      </c>
      <c r="U803" s="4" t="str">
        <f aca="false">Vocabulary!B781</f>
        <v>outside</v>
      </c>
      <c r="V803" s="24" t="n">
        <v>-0.59239521214531</v>
      </c>
      <c r="W803" s="25" t="n">
        <f aca="false">EXP(V803-$V$22)</f>
        <v>5.29957047340422E-008</v>
      </c>
      <c r="X803" s="26" t="n">
        <f aca="false">W803/$X$22</f>
        <v>1.46924352800304E-008</v>
      </c>
      <c r="Y803" s="4" t="n">
        <f aca="false">IF(T803=$C$13,1,0)</f>
        <v>0</v>
      </c>
    </row>
    <row r="804" customFormat="false" ht="15" hidden="false" customHeight="false" outlineLevel="0" collapsed="false">
      <c r="T804" s="4" t="n">
        <v>781</v>
      </c>
      <c r="U804" s="4" t="str">
        <f aca="false">Vocabulary!B782</f>
        <v>yer</v>
      </c>
      <c r="V804" s="24" t="n">
        <v>7.54129589993939</v>
      </c>
      <c r="W804" s="25" t="n">
        <f aca="false">EXP(V804-$V$22)</f>
        <v>0.000180575089687961</v>
      </c>
      <c r="X804" s="26" t="n">
        <f aca="false">W804/$X$22</f>
        <v>5.00623179131312E-005</v>
      </c>
      <c r="Y804" s="4" t="n">
        <f aca="false">IF(T804=$C$13,1,0)</f>
        <v>0</v>
      </c>
    </row>
    <row r="805" customFormat="false" ht="15" hidden="false" customHeight="false" outlineLevel="0" collapsed="false">
      <c r="T805" s="4" t="n">
        <v>782</v>
      </c>
      <c r="U805" s="4" t="str">
        <f aca="false">Vocabulary!B783</f>
        <v>honour</v>
      </c>
      <c r="V805" s="24" t="n">
        <v>-13.7553164790858</v>
      </c>
      <c r="W805" s="25" t="n">
        <f aca="false">EXP(V805-$V$22)</f>
        <v>1.01778629783471E-013</v>
      </c>
      <c r="X805" s="26" t="n">
        <f aca="false">W805/$X$22</f>
        <v>2.82169269847118E-014</v>
      </c>
      <c r="Y805" s="4" t="n">
        <f aca="false">IF(T805=$C$13,1,0)</f>
        <v>0</v>
      </c>
    </row>
    <row r="806" customFormat="false" ht="15" hidden="false" customHeight="false" outlineLevel="0" collapsed="false">
      <c r="T806" s="4" t="n">
        <v>783</v>
      </c>
      <c r="U806" s="4" t="str">
        <f aca="false">Vocabulary!B784</f>
        <v>sounds</v>
      </c>
      <c r="V806" s="24" t="n">
        <v>-14.4858516064565</v>
      </c>
      <c r="W806" s="25" t="n">
        <f aca="false">EXP(V806-$V$22)</f>
        <v>4.90217967662816E-014</v>
      </c>
      <c r="X806" s="26" t="n">
        <f aca="false">W806/$X$22</f>
        <v>1.3590716076217E-014</v>
      </c>
      <c r="Y806" s="4" t="n">
        <f aca="false">IF(T806=$C$13,1,0)</f>
        <v>0</v>
      </c>
    </row>
    <row r="807" customFormat="false" ht="15" hidden="false" customHeight="false" outlineLevel="0" collapsed="false">
      <c r="T807" s="4" t="n">
        <v>784</v>
      </c>
      <c r="U807" s="4" t="str">
        <f aca="false">Vocabulary!B785</f>
        <v>hearing</v>
      </c>
      <c r="V807" s="24" t="n">
        <v>-13.3322997652473</v>
      </c>
      <c r="W807" s="25" t="n">
        <f aca="false">EXP(V807-$V$22)</f>
        <v>1.55371165787812E-013</v>
      </c>
      <c r="X807" s="26" t="n">
        <f aca="false">W807/$X$22</f>
        <v>4.30748267086244E-014</v>
      </c>
      <c r="Y807" s="4" t="n">
        <f aca="false">IF(T807=$C$13,1,0)</f>
        <v>0</v>
      </c>
    </row>
    <row r="808" customFormat="false" ht="15" hidden="false" customHeight="false" outlineLevel="0" collapsed="false">
      <c r="T808" s="4" t="n">
        <v>785</v>
      </c>
      <c r="U808" s="4" t="str">
        <f aca="false">Vocabulary!B786</f>
        <v>bill's</v>
      </c>
      <c r="V808" s="24" t="n">
        <v>7.36544157799464</v>
      </c>
      <c r="W808" s="25" t="n">
        <f aca="false">EXP(V808-$V$22)</f>
        <v>0.000151455579702313</v>
      </c>
      <c r="X808" s="26" t="n">
        <f aca="false">W808/$X$22</f>
        <v>4.19892765601117E-005</v>
      </c>
      <c r="Y808" s="4" t="n">
        <f aca="false">IF(T808=$C$13,1,0)</f>
        <v>0</v>
      </c>
    </row>
    <row r="809" customFormat="false" ht="15" hidden="false" customHeight="false" outlineLevel="0" collapsed="false">
      <c r="T809" s="4" t="n">
        <v>786</v>
      </c>
      <c r="U809" s="4" t="str">
        <f aca="false">Vocabulary!B787</f>
        <v>slate</v>
      </c>
      <c r="V809" s="24" t="n">
        <v>-22.0429838640592</v>
      </c>
      <c r="W809" s="25" t="n">
        <f aca="false">EXP(V809-$V$22)</f>
        <v>2.56075710664953E-017</v>
      </c>
      <c r="X809" s="26" t="n">
        <f aca="false">W809/$X$22</f>
        <v>7.09939762970226E-018</v>
      </c>
      <c r="Y809" s="4" t="n">
        <f aca="false">IF(T809=$C$13,1,0)</f>
        <v>0</v>
      </c>
    </row>
    <row r="810" customFormat="false" ht="15" hidden="false" customHeight="false" outlineLevel="0" collapsed="false">
      <c r="T810" s="4" t="n">
        <v>787</v>
      </c>
      <c r="U810" s="4" t="str">
        <f aca="false">Vocabulary!B788</f>
        <v>master</v>
      </c>
      <c r="V810" s="24" t="n">
        <v>-15.0758851985424</v>
      </c>
      <c r="W810" s="25" t="n">
        <f aca="false">EXP(V810-$V$22)</f>
        <v>2.71732066742338E-014</v>
      </c>
      <c r="X810" s="26" t="n">
        <f aca="false">W810/$X$22</f>
        <v>7.53345167152035E-015</v>
      </c>
      <c r="Y810" s="4" t="n">
        <f aca="false">IF(T810=$C$13,1,0)</f>
        <v>0</v>
      </c>
    </row>
    <row r="811" customFormat="false" ht="15" hidden="false" customHeight="false" outlineLevel="0" collapsed="false">
      <c r="T811" s="4" t="n">
        <v>788</v>
      </c>
      <c r="U811" s="4" t="str">
        <f aca="false">Vocabulary!B789</f>
        <v>fellow</v>
      </c>
      <c r="V811" s="24" t="n">
        <v>-6.04963601073014</v>
      </c>
      <c r="W811" s="25" t="n">
        <f aca="false">EXP(V811-$V$22)</f>
        <v>2.26043022886976E-010</v>
      </c>
      <c r="X811" s="26" t="n">
        <f aca="false">W811/$X$22</f>
        <v>6.2667767150872E-011</v>
      </c>
      <c r="Y811" s="4" t="n">
        <f aca="false">IF(T811=$C$13,1,0)</f>
        <v>0</v>
      </c>
    </row>
    <row r="812" customFormat="false" ht="15" hidden="false" customHeight="false" outlineLevel="0" collapsed="false">
      <c r="T812" s="4" t="n">
        <v>789</v>
      </c>
      <c r="U812" s="4" t="str">
        <f aca="false">Vocabulary!B790</f>
        <v>thank</v>
      </c>
      <c r="V812" s="24" t="n">
        <v>2.15673128680666</v>
      </c>
      <c r="W812" s="25" t="n">
        <f aca="false">EXP(V812-$V$22)</f>
        <v>8.28268491124558E-007</v>
      </c>
      <c r="X812" s="26" t="n">
        <f aca="false">W812/$X$22</f>
        <v>2.29627688911908E-007</v>
      </c>
      <c r="Y812" s="4" t="n">
        <f aca="false">IF(T812=$C$13,1,0)</f>
        <v>0</v>
      </c>
    </row>
    <row r="813" customFormat="false" ht="15" hidden="false" customHeight="false" outlineLevel="0" collapsed="false">
      <c r="T813" s="4" t="n">
        <v>790</v>
      </c>
      <c r="U813" s="4" t="str">
        <f aca="false">Vocabulary!B791</f>
        <v>dead</v>
      </c>
      <c r="V813" s="24" t="n">
        <v>-14.2916281470713</v>
      </c>
      <c r="W813" s="25" t="n">
        <f aca="false">EXP(V813-$V$22)</f>
        <v>5.95304823965848E-014</v>
      </c>
      <c r="X813" s="26" t="n">
        <f aca="false">W813/$X$22</f>
        <v>1.65041254605484E-014</v>
      </c>
      <c r="Y813" s="4" t="n">
        <f aca="false">IF(T813=$C$13,1,0)</f>
        <v>0</v>
      </c>
    </row>
    <row r="814" customFormat="false" ht="15" hidden="false" customHeight="false" outlineLevel="0" collapsed="false">
      <c r="T814" s="4" t="n">
        <v>791</v>
      </c>
      <c r="U814" s="4" t="str">
        <f aca="false">Vocabulary!B792</f>
        <v>doubt</v>
      </c>
      <c r="V814" s="24" t="n">
        <v>-7.13581498360091</v>
      </c>
      <c r="W814" s="25" t="n">
        <f aca="false">EXP(V814-$V$22)</f>
        <v>7.62903438351098E-011</v>
      </c>
      <c r="X814" s="26" t="n">
        <f aca="false">W814/$X$22</f>
        <v>2.11505997498058E-011</v>
      </c>
      <c r="Y814" s="4" t="n">
        <f aca="false">IF(T814=$C$13,1,0)</f>
        <v>0</v>
      </c>
    </row>
    <row r="815" customFormat="false" ht="15" hidden="false" customHeight="false" outlineLevel="0" collapsed="false">
      <c r="T815" s="4" t="n">
        <v>792</v>
      </c>
      <c r="U815" s="4" t="str">
        <f aca="false">Vocabulary!B793</f>
        <v>lay</v>
      </c>
      <c r="V815" s="24" t="n">
        <v>-0.638009654079523</v>
      </c>
      <c r="W815" s="25" t="n">
        <f aca="false">EXP(V815-$V$22)</f>
        <v>5.06326398966692E-008</v>
      </c>
      <c r="X815" s="26" t="n">
        <f aca="false">W815/$X$22</f>
        <v>1.40373033715133E-008</v>
      </c>
      <c r="Y815" s="4" t="n">
        <f aca="false">IF(T815=$C$13,1,0)</f>
        <v>0</v>
      </c>
    </row>
    <row r="816" customFormat="false" ht="15" hidden="false" customHeight="false" outlineLevel="0" collapsed="false">
      <c r="T816" s="4" t="n">
        <v>793</v>
      </c>
      <c r="U816" s="4" t="str">
        <f aca="false">Vocabulary!B794</f>
        <v>crowd</v>
      </c>
      <c r="V816" s="24" t="n">
        <v>-18.0102351462326</v>
      </c>
      <c r="W816" s="25" t="n">
        <f aca="false">EXP(V816-$V$22)</f>
        <v>1.44467082289921E-015</v>
      </c>
      <c r="X816" s="26" t="n">
        <f aca="false">W816/$X$22</f>
        <v>4.00517979200688E-016</v>
      </c>
      <c r="Y816" s="4" t="n">
        <f aca="false">IF(T816=$C$13,1,0)</f>
        <v>0</v>
      </c>
    </row>
    <row r="817" customFormat="false" ht="15" hidden="false" customHeight="false" outlineLevel="0" collapsed="false">
      <c r="T817" s="4" t="n">
        <v>794</v>
      </c>
      <c r="U817" s="4" t="str">
        <f aca="false">Vocabulary!B795</f>
        <v>held</v>
      </c>
      <c r="V817" s="24" t="n">
        <v>-9.11735402156428</v>
      </c>
      <c r="W817" s="25" t="n">
        <f aca="false">EXP(V817-$V$22)</f>
        <v>1.05171508310508E-011</v>
      </c>
      <c r="X817" s="26" t="n">
        <f aca="false">W817/$X$22</f>
        <v>2.91575626158761E-012</v>
      </c>
      <c r="Y817" s="4" t="n">
        <f aca="false">IF(T817=$C$13,1,0)</f>
        <v>0</v>
      </c>
    </row>
    <row r="818" customFormat="false" ht="15" hidden="false" customHeight="false" outlineLevel="0" collapsed="false">
      <c r="T818" s="4" t="n">
        <v>795</v>
      </c>
      <c r="U818" s="4" t="str">
        <f aca="false">Vocabulary!B796</f>
        <v>plan</v>
      </c>
      <c r="V818" s="24" t="n">
        <v>-9.79542555885029</v>
      </c>
      <c r="W818" s="25" t="n">
        <f aca="false">EXP(V818-$V$22)</f>
        <v>5.33845240831208E-012</v>
      </c>
      <c r="X818" s="26" t="n">
        <f aca="false">W818/$X$22</f>
        <v>1.48002308674394E-012</v>
      </c>
      <c r="Y818" s="4" t="n">
        <f aca="false">IF(T818=$C$13,1,0)</f>
        <v>0</v>
      </c>
    </row>
    <row r="819" customFormat="false" ht="15" hidden="false" customHeight="false" outlineLevel="0" collapsed="false">
      <c r="T819" s="4" t="n">
        <v>796</v>
      </c>
      <c r="U819" s="4" t="str">
        <f aca="false">Vocabulary!B797</f>
        <v>difficulty</v>
      </c>
      <c r="V819" s="24" t="n">
        <v>-13.7257162420094</v>
      </c>
      <c r="W819" s="25" t="n">
        <f aca="false">EXP(V819-$V$22)</f>
        <v>1.04836332463105E-013</v>
      </c>
      <c r="X819" s="26" t="n">
        <f aca="false">W819/$X$22</f>
        <v>2.90646390578234E-014</v>
      </c>
      <c r="Y819" s="4" t="n">
        <f aca="false">IF(T819=$C$13,1,0)</f>
        <v>0</v>
      </c>
    </row>
    <row r="820" customFormat="false" ht="15" hidden="false" customHeight="false" outlineLevel="0" collapsed="false">
      <c r="T820" s="4" t="n">
        <v>797</v>
      </c>
      <c r="U820" s="4" t="str">
        <f aca="false">Vocabulary!B798</f>
        <v>stick</v>
      </c>
      <c r="V820" s="24" t="n">
        <v>1.44890475937055</v>
      </c>
      <c r="W820" s="25" t="n">
        <f aca="false">EXP(V820-$V$22)</f>
        <v>4.08099427280273E-007</v>
      </c>
      <c r="X820" s="26" t="n">
        <f aca="false">W820/$X$22</f>
        <v>1.13140762128243E-007</v>
      </c>
      <c r="Y820" s="4" t="n">
        <f aca="false">IF(T820=$C$13,1,0)</f>
        <v>0</v>
      </c>
    </row>
    <row r="821" customFormat="false" ht="15" hidden="false" customHeight="false" outlineLevel="0" collapsed="false">
      <c r="T821" s="4" t="n">
        <v>798</v>
      </c>
      <c r="U821" s="4" t="str">
        <f aca="false">Vocabulary!B799</f>
        <v>grass</v>
      </c>
      <c r="V821" s="24" t="n">
        <v>-7.6880867546159</v>
      </c>
      <c r="W821" s="25" t="n">
        <f aca="false">EXP(V821-$V$22)</f>
        <v>4.3915819314714E-011</v>
      </c>
      <c r="X821" s="26" t="n">
        <f aca="false">W821/$X$22</f>
        <v>1.21751439345701E-011</v>
      </c>
      <c r="Y821" s="4" t="n">
        <f aca="false">IF(T821=$C$13,1,0)</f>
        <v>0</v>
      </c>
    </row>
    <row r="822" customFormat="false" ht="15" hidden="false" customHeight="false" outlineLevel="0" collapsed="false">
      <c r="T822" s="4" t="n">
        <v>799</v>
      </c>
      <c r="U822" s="4" t="str">
        <f aca="false">Vocabulary!B800</f>
        <v>perfectly</v>
      </c>
      <c r="V822" s="24" t="n">
        <v>-1.03660755312876</v>
      </c>
      <c r="W822" s="25" t="n">
        <f aca="false">EXP(V822-$V$22)</f>
        <v>3.39876942925471E-008</v>
      </c>
      <c r="X822" s="26" t="n">
        <f aca="false">W822/$X$22</f>
        <v>9.42268814457215E-009</v>
      </c>
      <c r="Y822" s="4" t="n">
        <f aca="false">IF(T822=$C$13,1,0)</f>
        <v>0</v>
      </c>
    </row>
    <row r="823" customFormat="false" ht="15" hidden="false" customHeight="false" outlineLevel="0" collapsed="false">
      <c r="T823" s="4" t="n">
        <v>800</v>
      </c>
      <c r="U823" s="4" t="str">
        <f aca="false">Vocabulary!B801</f>
        <v>none</v>
      </c>
      <c r="V823" s="24" t="n">
        <v>8.11731805667279</v>
      </c>
      <c r="W823" s="25" t="n">
        <f aca="false">EXP(V823-$V$22)</f>
        <v>0.000321233687705579</v>
      </c>
      <c r="X823" s="26" t="n">
        <f aca="false">W823/$X$22</f>
        <v>8.9058258401609E-005</v>
      </c>
      <c r="Y823" s="4" t="n">
        <f aca="false">IF(T823=$C$13,1,0)</f>
        <v>0</v>
      </c>
    </row>
    <row r="824" customFormat="false" ht="15" hidden="false" customHeight="false" outlineLevel="0" collapsed="false">
      <c r="T824" s="4" t="n">
        <v>801</v>
      </c>
      <c r="U824" s="4" t="str">
        <f aca="false">Vocabulary!B802</f>
        <v>questions</v>
      </c>
      <c r="V824" s="24" t="n">
        <v>6.11669869916129</v>
      </c>
      <c r="W824" s="25" t="n">
        <f aca="false">EXP(V824-$V$22)</f>
        <v>4.34473343428956E-005</v>
      </c>
      <c r="X824" s="26" t="n">
        <f aca="false">W824/$X$22</f>
        <v>1.20452619910683E-005</v>
      </c>
      <c r="Y824" s="4" t="n">
        <f aca="false">IF(T824=$C$13,1,0)</f>
        <v>0</v>
      </c>
    </row>
    <row r="825" customFormat="false" ht="15" hidden="false" customHeight="false" outlineLevel="0" collapsed="false">
      <c r="T825" s="4" t="n">
        <v>802</v>
      </c>
      <c r="U825" s="4" t="str">
        <f aca="false">Vocabulary!B803</f>
        <v>stuff</v>
      </c>
      <c r="V825" s="24" t="n">
        <v>-9.68132908933253</v>
      </c>
      <c r="W825" s="25" t="n">
        <f aca="false">EXP(V825-$V$22)</f>
        <v>5.98365909307369E-012</v>
      </c>
      <c r="X825" s="26" t="n">
        <f aca="false">W825/$X$22</f>
        <v>1.65889904481783E-012</v>
      </c>
      <c r="Y825" s="4" t="n">
        <f aca="false">IF(T825=$C$13,1,0)</f>
        <v>0</v>
      </c>
    </row>
    <row r="826" customFormat="false" ht="15" hidden="false" customHeight="false" outlineLevel="0" collapsed="false">
      <c r="T826" s="4" t="n">
        <v>803</v>
      </c>
      <c r="U826" s="4" t="str">
        <f aca="false">Vocabulary!B804</f>
        <v>decidedly</v>
      </c>
      <c r="V826" s="24" t="n">
        <v>2.77952572369036</v>
      </c>
      <c r="W826" s="25" t="n">
        <f aca="false">EXP(V826-$V$22)</f>
        <v>1.54400011234917E-006</v>
      </c>
      <c r="X826" s="26" t="n">
        <f aca="false">W826/$X$22</f>
        <v>4.28055855411199E-007</v>
      </c>
      <c r="Y826" s="4" t="n">
        <f aca="false">IF(T826=$C$13,1,0)</f>
        <v>0</v>
      </c>
    </row>
    <row r="827" customFormat="false" ht="15" hidden="false" customHeight="false" outlineLevel="0" collapsed="false">
      <c r="T827" s="4" t="n">
        <v>804</v>
      </c>
      <c r="U827" s="4" t="str">
        <f aca="false">Vocabulary!B805</f>
        <v>thoughtfully</v>
      </c>
      <c r="V827" s="24" t="n">
        <v>4.97096212182565</v>
      </c>
      <c r="W827" s="25" t="n">
        <f aca="false">EXP(V827-$V$22)</f>
        <v>1.381580079763E-005</v>
      </c>
      <c r="X827" s="26" t="n">
        <f aca="false">W827/$X$22</f>
        <v>3.83026813360932E-006</v>
      </c>
      <c r="Y827" s="4" t="n">
        <f aca="false">IF(T827=$C$13,1,0)</f>
        <v>0</v>
      </c>
    </row>
    <row r="828" customFormat="false" ht="15" hidden="false" customHeight="false" outlineLevel="0" collapsed="false">
      <c r="T828" s="4" t="n">
        <v>805</v>
      </c>
      <c r="U828" s="4" t="str">
        <f aca="false">Vocabulary!B806</f>
        <v>green</v>
      </c>
      <c r="V828" s="24" t="n">
        <v>-3.23040529435812</v>
      </c>
      <c r="W828" s="25" t="n">
        <f aca="false">EXP(V828-$V$22)</f>
        <v>3.78937381565904E-009</v>
      </c>
      <c r="X828" s="26" t="n">
        <f aca="false">W828/$X$22</f>
        <v>1.0505592824516E-009</v>
      </c>
      <c r="Y828" s="4" t="n">
        <f aca="false">IF(T828=$C$13,1,0)</f>
        <v>0</v>
      </c>
    </row>
    <row r="829" customFormat="false" ht="15" hidden="false" customHeight="false" outlineLevel="0" collapsed="false">
      <c r="T829" s="4" t="n">
        <v>806</v>
      </c>
      <c r="U829" s="4" t="str">
        <f aca="false">Vocabulary!B807</f>
        <v>screamed</v>
      </c>
      <c r="V829" s="24" t="n">
        <v>-8.85014290277006</v>
      </c>
      <c r="W829" s="25" t="n">
        <f aca="false">EXP(V829-$V$22)</f>
        <v>1.37387245623223E-011</v>
      </c>
      <c r="X829" s="26" t="n">
        <f aca="false">W829/$X$22</f>
        <v>3.80889965470013E-012</v>
      </c>
      <c r="Y829" s="4" t="n">
        <f aca="false">IF(T829=$C$13,1,0)</f>
        <v>0</v>
      </c>
    </row>
    <row r="830" customFormat="false" ht="15" hidden="false" customHeight="false" outlineLevel="0" collapsed="false">
      <c r="T830" s="4" t="n">
        <v>807</v>
      </c>
      <c r="U830" s="4" t="str">
        <f aca="false">Vocabulary!B808</f>
        <v>indignantly</v>
      </c>
      <c r="V830" s="24" t="n">
        <v>-0.132501494287104</v>
      </c>
      <c r="W830" s="25" t="n">
        <f aca="false">EXP(V830-$V$22)</f>
        <v>8.39401953677921E-008</v>
      </c>
      <c r="X830" s="26" t="n">
        <f aca="false">W830/$X$22</f>
        <v>2.32714310343378E-008</v>
      </c>
      <c r="Y830" s="4" t="n">
        <f aca="false">IF(T830=$C$13,1,0)</f>
        <v>0</v>
      </c>
    </row>
    <row r="831" customFormat="false" ht="15" hidden="false" customHeight="false" outlineLevel="0" collapsed="false">
      <c r="T831" s="4" t="n">
        <v>808</v>
      </c>
      <c r="U831" s="4" t="str">
        <f aca="false">Vocabulary!B809</f>
        <v>taken</v>
      </c>
      <c r="V831" s="24" t="n">
        <v>-7.02397637075473</v>
      </c>
      <c r="W831" s="25" t="n">
        <f aca="false">EXP(V831-$V$22)</f>
        <v>8.53179603886584E-011</v>
      </c>
      <c r="X831" s="26" t="n">
        <f aca="false">W831/$X$22</f>
        <v>2.36534001675299E-011</v>
      </c>
      <c r="Y831" s="4" t="n">
        <f aca="false">IF(T831=$C$13,1,0)</f>
        <v>0</v>
      </c>
    </row>
    <row r="832" customFormat="false" ht="15" hidden="false" customHeight="false" outlineLevel="0" collapsed="false">
      <c r="T832" s="4" t="n">
        <v>809</v>
      </c>
      <c r="U832" s="4" t="str">
        <f aca="false">Vocabulary!B810</f>
        <v>lives</v>
      </c>
      <c r="V832" s="24" t="n">
        <v>-11.1904035260961</v>
      </c>
      <c r="W832" s="25" t="n">
        <f aca="false">EXP(V832-$V$22)</f>
        <v>1.32307402049751E-012</v>
      </c>
      <c r="X832" s="26" t="n">
        <f aca="false">W832/$X$22</f>
        <v>3.66806697154124E-013</v>
      </c>
      <c r="Y832" s="4" t="n">
        <f aca="false">IF(T832=$C$13,1,0)</f>
        <v>0</v>
      </c>
    </row>
    <row r="833" customFormat="false" ht="15" hidden="false" customHeight="false" outlineLevel="0" collapsed="false">
      <c r="T833" s="4" t="n">
        <v>810</v>
      </c>
      <c r="U833" s="4" t="str">
        <f aca="false">Vocabulary!B811</f>
        <v>otherwise</v>
      </c>
      <c r="V833" s="24" t="n">
        <v>-3.53916363917541</v>
      </c>
      <c r="W833" s="25" t="n">
        <f aca="false">EXP(V833-$V$22)</f>
        <v>2.78275777248972E-009</v>
      </c>
      <c r="X833" s="26" t="n">
        <f aca="false">W833/$X$22</f>
        <v>7.71486834215899E-010</v>
      </c>
      <c r="Y833" s="4" t="n">
        <f aca="false">IF(T833=$C$13,1,0)</f>
        <v>0</v>
      </c>
    </row>
    <row r="834" customFormat="false" ht="15" hidden="false" customHeight="false" outlineLevel="0" collapsed="false">
      <c r="T834" s="4" t="n">
        <v>811</v>
      </c>
      <c r="U834" s="4" t="str">
        <f aca="false">Vocabulary!B812</f>
        <v>dish</v>
      </c>
      <c r="V834" s="24" t="n">
        <v>-3.58758647241359</v>
      </c>
      <c r="W834" s="25" t="n">
        <f aca="false">EXP(V834-$V$22)</f>
        <v>2.65121919357934E-009</v>
      </c>
      <c r="X834" s="26" t="n">
        <f aca="false">W834/$X$22</f>
        <v>7.35019311665404E-010</v>
      </c>
      <c r="Y834" s="4" t="n">
        <f aca="false">IF(T834=$C$13,1,0)</f>
        <v>0</v>
      </c>
    </row>
    <row r="835" customFormat="false" ht="15" hidden="false" customHeight="false" outlineLevel="0" collapsed="false">
      <c r="T835" s="4" t="n">
        <v>812</v>
      </c>
      <c r="U835" s="4" t="str">
        <f aca="false">Vocabulary!B813</f>
        <v>days</v>
      </c>
      <c r="V835" s="24" t="n">
        <v>-2.99665194214857</v>
      </c>
      <c r="W835" s="25" t="n">
        <f aca="false">EXP(V835-$V$22)</f>
        <v>4.78724044316805E-009</v>
      </c>
      <c r="X835" s="26" t="n">
        <f aca="false">W835/$X$22</f>
        <v>1.32720605819229E-009</v>
      </c>
      <c r="Y835" s="4" t="n">
        <f aca="false">IF(T835=$C$13,1,0)</f>
        <v>0</v>
      </c>
    </row>
    <row r="836" customFormat="false" ht="15" hidden="false" customHeight="false" outlineLevel="0" collapsed="false">
      <c r="T836" s="4" t="n">
        <v>813</v>
      </c>
      <c r="U836" s="4" t="str">
        <f aca="false">Vocabulary!B814</f>
        <v>kitchen</v>
      </c>
      <c r="V836" s="24" t="n">
        <v>-7.54800237200819</v>
      </c>
      <c r="W836" s="25" t="n">
        <f aca="false">EXP(V836-$V$22)</f>
        <v>5.05194790985952E-011</v>
      </c>
      <c r="X836" s="26" t="n">
        <f aca="false">W836/$X$22</f>
        <v>1.40059308723592E-011</v>
      </c>
      <c r="Y836" s="4" t="n">
        <f aca="false">IF(T836=$C$13,1,0)</f>
        <v>0</v>
      </c>
    </row>
    <row r="837" customFormat="false" ht="15" hidden="false" customHeight="false" outlineLevel="0" collapsed="false">
      <c r="T837" s="4" t="n">
        <v>814</v>
      </c>
      <c r="U837" s="4" t="str">
        <f aca="false">Vocabulary!B815</f>
        <v>jumping</v>
      </c>
      <c r="V837" s="24" t="n">
        <v>0.55253995133757</v>
      </c>
      <c r="W837" s="25" t="n">
        <f aca="false">EXP(V837-$V$22)</f>
        <v>1.66525097033762E-007</v>
      </c>
      <c r="X837" s="26" t="n">
        <f aca="false">W837/$X$22</f>
        <v>4.61671228441594E-008</v>
      </c>
      <c r="Y837" s="4" t="n">
        <f aca="false">IF(T837=$C$13,1,0)</f>
        <v>0</v>
      </c>
    </row>
    <row r="838" customFormat="false" ht="15" hidden="false" customHeight="false" outlineLevel="0" collapsed="false">
      <c r="T838" s="4" t="n">
        <v>815</v>
      </c>
      <c r="U838" s="4" t="str">
        <f aca="false">Vocabulary!B816</f>
        <v>carried</v>
      </c>
      <c r="V838" s="24" t="n">
        <v>-17.4359782831816</v>
      </c>
      <c r="W838" s="25" t="n">
        <f aca="false">EXP(V838-$V$22)</f>
        <v>2.5654614229748E-015</v>
      </c>
      <c r="X838" s="26" t="n">
        <f aca="false">W838/$X$22</f>
        <v>7.11243979292902E-016</v>
      </c>
      <c r="Y838" s="4" t="n">
        <f aca="false">IF(T838=$C$13,1,0)</f>
        <v>0</v>
      </c>
    </row>
    <row r="839" customFormat="false" ht="15" hidden="false" customHeight="false" outlineLevel="0" collapsed="false">
      <c r="T839" s="4" t="n">
        <v>816</v>
      </c>
      <c r="U839" s="4" t="str">
        <f aca="false">Vocabulary!B817</f>
        <v>hours</v>
      </c>
      <c r="V839" s="24" t="n">
        <v>-13.4133047322475</v>
      </c>
      <c r="W839" s="25" t="n">
        <f aca="false">EXP(V839-$V$22)</f>
        <v>1.43281597240428E-013</v>
      </c>
      <c r="X839" s="26" t="n">
        <f aca="false">W839/$X$22</f>
        <v>3.97231361454489E-014</v>
      </c>
      <c r="Y839" s="4" t="n">
        <f aca="false">IF(T839=$C$13,1,0)</f>
        <v>0</v>
      </c>
    </row>
    <row r="840" customFormat="false" ht="15" hidden="false" customHeight="false" outlineLevel="0" collapsed="false">
      <c r="T840" s="4" t="n">
        <v>817</v>
      </c>
      <c r="U840" s="4" t="str">
        <f aca="false">Vocabulary!B818</f>
        <v>busily</v>
      </c>
      <c r="V840" s="24" t="n">
        <v>-2.79712864274801</v>
      </c>
      <c r="W840" s="25" t="n">
        <f aca="false">EXP(V840-$V$22)</f>
        <v>5.84436200623764E-009</v>
      </c>
      <c r="X840" s="26" t="n">
        <f aca="false">W840/$X$22</f>
        <v>1.62028056727694E-009</v>
      </c>
      <c r="Y840" s="4" t="n">
        <f aca="false">IF(T840=$C$13,1,0)</f>
        <v>0</v>
      </c>
    </row>
    <row r="841" customFormat="false" ht="15" hidden="false" customHeight="false" outlineLevel="0" collapsed="false">
      <c r="T841" s="4" t="n">
        <v>818</v>
      </c>
      <c r="U841" s="4" t="str">
        <f aca="false">Vocabulary!B819</f>
        <v>beat</v>
      </c>
      <c r="V841" s="24" t="n">
        <v>-5.3278681985092</v>
      </c>
      <c r="W841" s="25" t="n">
        <f aca="false">EXP(V841-$V$22)</f>
        <v>4.65211974163825E-010</v>
      </c>
      <c r="X841" s="26" t="n">
        <f aca="false">W841/$X$22</f>
        <v>1.28974543431377E-010</v>
      </c>
      <c r="Y841" s="4" t="n">
        <f aca="false">IF(T841=$C$13,1,0)</f>
        <v>0</v>
      </c>
    </row>
    <row r="842" customFormat="false" ht="15" hidden="false" customHeight="false" outlineLevel="0" collapsed="false">
      <c r="T842" s="4" t="n">
        <v>819</v>
      </c>
      <c r="U842" s="4" t="str">
        <f aca="false">Vocabulary!B820</f>
        <v>verse</v>
      </c>
      <c r="V842" s="24" t="n">
        <v>-5.62599189923214</v>
      </c>
      <c r="W842" s="25" t="n">
        <f aca="false">EXP(V842-$V$22)</f>
        <v>3.45284757072585E-010</v>
      </c>
      <c r="X842" s="26" t="n">
        <f aca="false">W842/$X$22</f>
        <v>9.57261342580325E-011</v>
      </c>
      <c r="Y842" s="4" t="n">
        <f aca="false">IF(T842=$C$13,1,0)</f>
        <v>0</v>
      </c>
    </row>
    <row r="843" customFormat="false" ht="15" hidden="false" customHeight="false" outlineLevel="0" collapsed="false">
      <c r="T843" s="4" t="n">
        <v>820</v>
      </c>
      <c r="U843" s="4" t="str">
        <f aca="false">Vocabulary!B821</f>
        <v>creature</v>
      </c>
      <c r="V843" s="24" t="n">
        <v>-8.60024946516222</v>
      </c>
      <c r="W843" s="25" t="n">
        <f aca="false">EXP(V843-$V$22)</f>
        <v>1.76389917775811E-011</v>
      </c>
      <c r="X843" s="26" t="n">
        <f aca="false">W843/$X$22</f>
        <v>4.89020282677031E-012</v>
      </c>
      <c r="Y843" s="4" t="n">
        <f aca="false">IF(T843=$C$13,1,0)</f>
        <v>0</v>
      </c>
    </row>
    <row r="844" customFormat="false" ht="15" hidden="false" customHeight="false" outlineLevel="0" collapsed="false">
      <c r="T844" s="4" t="n">
        <v>821</v>
      </c>
      <c r="U844" s="4" t="str">
        <f aca="false">Vocabulary!B822</f>
        <v>grunted</v>
      </c>
      <c r="V844" s="24" t="n">
        <v>-1.6664024725243</v>
      </c>
      <c r="W844" s="25" t="n">
        <f aca="false">EXP(V844-$V$22)</f>
        <v>1.81052799763905E-008</v>
      </c>
      <c r="X844" s="26" t="n">
        <f aca="false">W844/$X$22</f>
        <v>5.01947574081553E-009</v>
      </c>
      <c r="Y844" s="4" t="n">
        <f aca="false">IF(T844=$C$13,1,0)</f>
        <v>0</v>
      </c>
    </row>
    <row r="845" customFormat="false" ht="15" hidden="false" customHeight="false" outlineLevel="0" collapsed="false">
      <c r="T845" s="4" t="n">
        <v>822</v>
      </c>
      <c r="U845" s="4" t="str">
        <f aca="false">Vocabulary!B823</f>
        <v>less</v>
      </c>
      <c r="V845" s="24" t="n">
        <v>-0.697715941777925</v>
      </c>
      <c r="W845" s="25" t="n">
        <f aca="false">EXP(V845-$V$22)</f>
        <v>4.76980319379883E-008</v>
      </c>
      <c r="X845" s="26" t="n">
        <f aca="false">W845/$X$22</f>
        <v>1.32237178607336E-008</v>
      </c>
      <c r="Y845" s="4" t="n">
        <f aca="false">IF(T845=$C$13,1,0)</f>
        <v>0</v>
      </c>
    </row>
    <row r="846" customFormat="false" ht="15" hidden="false" customHeight="false" outlineLevel="0" collapsed="false">
      <c r="T846" s="4" t="n">
        <v>823</v>
      </c>
      <c r="U846" s="4" t="str">
        <f aca="false">Vocabulary!B824</f>
        <v>fast</v>
      </c>
      <c r="V846" s="24" t="n">
        <v>-2.69132694632674</v>
      </c>
      <c r="W846" s="25" t="n">
        <f aca="false">EXP(V846-$V$22)</f>
        <v>6.49660110576414E-009</v>
      </c>
      <c r="X846" s="26" t="n">
        <f aca="false">W846/$X$22</f>
        <v>1.80110617955986E-009</v>
      </c>
      <c r="Y846" s="4" t="n">
        <f aca="false">IF(T846=$C$13,1,0)</f>
        <v>0</v>
      </c>
    </row>
    <row r="847" customFormat="false" ht="15" hidden="false" customHeight="false" outlineLevel="0" collapsed="false">
      <c r="T847" s="4" t="n">
        <v>824</v>
      </c>
      <c r="U847" s="4" t="str">
        <f aca="false">Vocabulary!B825</f>
        <v>crumbs</v>
      </c>
      <c r="V847" s="24" t="n">
        <v>0.120375270595453</v>
      </c>
      <c r="W847" s="25" t="n">
        <f aca="false">EXP(V847-$V$22)</f>
        <v>1.08091852335471E-007</v>
      </c>
      <c r="X847" s="26" t="n">
        <f aca="false">W847/$X$22</f>
        <v>2.99671936189454E-008</v>
      </c>
      <c r="Y847" s="4" t="n">
        <f aca="false">IF(T847=$C$13,1,0)</f>
        <v>0</v>
      </c>
    </row>
    <row r="848" customFormat="false" ht="15" hidden="false" customHeight="false" outlineLevel="0" collapsed="false">
      <c r="T848" s="4" t="n">
        <v>825</v>
      </c>
      <c r="U848" s="4" t="str">
        <f aca="false">Vocabulary!B826</f>
        <v>shoulder</v>
      </c>
      <c r="V848" s="24" t="n">
        <v>-15.7380558867546</v>
      </c>
      <c r="W848" s="25" t="n">
        <f aca="false">EXP(V848-$V$22)</f>
        <v>1.40140549478901E-014</v>
      </c>
      <c r="X848" s="26" t="n">
        <f aca="false">W848/$X$22</f>
        <v>3.88523176295084E-015</v>
      </c>
      <c r="Y848" s="4" t="n">
        <f aca="false">IF(T848=$C$13,1,0)</f>
        <v>0</v>
      </c>
    </row>
    <row r="849" customFormat="false" ht="15" hidden="false" customHeight="false" outlineLevel="0" collapsed="false">
      <c r="T849" s="4" t="n">
        <v>826</v>
      </c>
      <c r="U849" s="4" t="str">
        <f aca="false">Vocabulary!B827</f>
        <v>twinkling</v>
      </c>
      <c r="V849" s="24" t="n">
        <v>-2.55172192135536</v>
      </c>
      <c r="W849" s="25" t="n">
        <f aca="false">EXP(V849-$V$22)</f>
        <v>7.46991901935877E-009</v>
      </c>
      <c r="X849" s="26" t="n">
        <f aca="false">W849/$X$22</f>
        <v>2.07094711335157E-009</v>
      </c>
      <c r="Y849" s="4" t="n">
        <f aca="false">IF(T849=$C$13,1,0)</f>
        <v>0</v>
      </c>
    </row>
    <row r="850" customFormat="false" ht="15" hidden="false" customHeight="false" outlineLevel="0" collapsed="false">
      <c r="T850" s="4" t="n">
        <v>827</v>
      </c>
      <c r="U850" s="4" t="str">
        <f aca="false">Vocabulary!B828</f>
        <v>sigh</v>
      </c>
      <c r="V850" s="24" t="n">
        <v>-8.4339363018031</v>
      </c>
      <c r="W850" s="25" t="n">
        <f aca="false">EXP(V850-$V$22)</f>
        <v>2.08306416064911E-011</v>
      </c>
      <c r="X850" s="26" t="n">
        <f aca="false">W850/$X$22</f>
        <v>5.7750501702128E-012</v>
      </c>
      <c r="Y850" s="4" t="n">
        <f aca="false">IF(T850=$C$13,1,0)</f>
        <v>0</v>
      </c>
    </row>
    <row r="851" customFormat="false" ht="15" hidden="false" customHeight="false" outlineLevel="0" collapsed="false">
      <c r="T851" s="4" t="n">
        <v>828</v>
      </c>
      <c r="U851" s="4" t="str">
        <f aca="false">Vocabulary!B829</f>
        <v>bottom</v>
      </c>
      <c r="V851" s="24" t="n">
        <v>-10.8144403257892</v>
      </c>
      <c r="W851" s="25" t="n">
        <f aca="false">EXP(V851-$V$22)</f>
        <v>1.92691645368166E-012</v>
      </c>
      <c r="X851" s="26" t="n">
        <f aca="false">W851/$X$22</f>
        <v>5.34214903411929E-013</v>
      </c>
      <c r="Y851" s="4" t="n">
        <f aca="false">IF(T851=$C$13,1,0)</f>
        <v>0</v>
      </c>
    </row>
    <row r="852" customFormat="false" ht="15" hidden="false" customHeight="false" outlineLevel="0" collapsed="false">
      <c r="T852" s="4" t="n">
        <v>829</v>
      </c>
      <c r="U852" s="4" t="str">
        <f aca="false">Vocabulary!B830</f>
        <v>begins</v>
      </c>
      <c r="V852" s="24" t="n">
        <v>-3.9847046281425</v>
      </c>
      <c r="W852" s="25" t="n">
        <f aca="false">EXP(V852-$V$22)</f>
        <v>1.78229427253327E-009</v>
      </c>
      <c r="X852" s="26" t="n">
        <f aca="false">W852/$X$22</f>
        <v>4.94120106159149E-010</v>
      </c>
      <c r="Y852" s="4" t="n">
        <f aca="false">IF(T852=$C$13,1,0)</f>
        <v>0</v>
      </c>
    </row>
    <row r="853" customFormat="false" ht="15" hidden="false" customHeight="false" outlineLevel="0" collapsed="false">
      <c r="T853" s="4" t="n">
        <v>830</v>
      </c>
      <c r="U853" s="4" t="str">
        <f aca="false">Vocabulary!B831</f>
        <v>m</v>
      </c>
      <c r="V853" s="24" t="n">
        <v>-18.573931320658</v>
      </c>
      <c r="W853" s="25" t="n">
        <f aca="false">EXP(V853-$V$22)</f>
        <v>8.22164581607045E-016</v>
      </c>
      <c r="X853" s="26" t="n">
        <f aca="false">W853/$X$22</f>
        <v>2.27935451852484E-016</v>
      </c>
      <c r="Y853" s="4" t="n">
        <f aca="false">IF(T853=$C$13,1,0)</f>
        <v>0</v>
      </c>
    </row>
    <row r="854" customFormat="false" ht="15" hidden="false" customHeight="false" outlineLevel="0" collapsed="false">
      <c r="T854" s="4" t="n">
        <v>831</v>
      </c>
      <c r="U854" s="4" t="str">
        <f aca="false">Vocabulary!B832</f>
        <v>rose</v>
      </c>
      <c r="V854" s="24" t="n">
        <v>-11.9030685371504</v>
      </c>
      <c r="W854" s="25" t="n">
        <f aca="false">EXP(V854-$V$22)</f>
        <v>6.48750432063208E-013</v>
      </c>
      <c r="X854" s="26" t="n">
        <f aca="false">W854/$X$22</f>
        <v>1.79858420296799E-013</v>
      </c>
      <c r="Y854" s="4" t="n">
        <f aca="false">IF(T854=$C$13,1,0)</f>
        <v>0</v>
      </c>
    </row>
    <row r="855" customFormat="false" ht="15" hidden="false" customHeight="false" outlineLevel="0" collapsed="false">
      <c r="T855" s="4" t="n">
        <v>832</v>
      </c>
      <c r="U855" s="4" t="str">
        <f aca="false">Vocabulary!B833</f>
        <v>consider</v>
      </c>
      <c r="V855" s="24" t="n">
        <v>2.46231416616308</v>
      </c>
      <c r="W855" s="25" t="n">
        <f aca="false">EXP(V855-$V$22)</f>
        <v>1.12430488741776E-006</v>
      </c>
      <c r="X855" s="26" t="n">
        <f aca="false">W855/$X$22</f>
        <v>3.11700294888168E-007</v>
      </c>
      <c r="Y855" s="4" t="n">
        <f aca="false">IF(T855=$C$13,1,0)</f>
        <v>0</v>
      </c>
    </row>
    <row r="856" customFormat="false" ht="15" hidden="false" customHeight="false" outlineLevel="0" collapsed="false">
      <c r="T856" s="4" t="n">
        <v>833</v>
      </c>
      <c r="U856" s="4" t="str">
        <f aca="false">Vocabulary!B834</f>
        <v>arches</v>
      </c>
      <c r="V856" s="24" t="n">
        <v>1.23839913897333</v>
      </c>
      <c r="W856" s="25" t="n">
        <f aca="false">EXP(V856-$V$22)</f>
        <v>3.30631750115562E-007</v>
      </c>
      <c r="X856" s="26" t="n">
        <f aca="false">W856/$X$22</f>
        <v>9.16637605721966E-008</v>
      </c>
      <c r="Y856" s="4" t="n">
        <f aca="false">IF(T856=$C$13,1,0)</f>
        <v>0</v>
      </c>
    </row>
    <row r="857" customFormat="false" ht="15" hidden="false" customHeight="false" outlineLevel="0" collapsed="false">
      <c r="T857" s="4" t="n">
        <v>834</v>
      </c>
      <c r="U857" s="4" t="str">
        <f aca="false">Vocabulary!B835</f>
        <v>players</v>
      </c>
      <c r="V857" s="24" t="n">
        <v>-11.7967084117158</v>
      </c>
      <c r="W857" s="25" t="n">
        <f aca="false">EXP(V857-$V$22)</f>
        <v>7.21554726186559E-013</v>
      </c>
      <c r="X857" s="26" t="n">
        <f aca="false">W857/$X$22</f>
        <v>2.00042553801274E-013</v>
      </c>
      <c r="Y857" s="4" t="n">
        <f aca="false">IF(T857=$C$13,1,0)</f>
        <v>0</v>
      </c>
    </row>
    <row r="858" customFormat="false" ht="15" hidden="false" customHeight="false" outlineLevel="0" collapsed="false">
      <c r="T858" s="4" t="n">
        <v>835</v>
      </c>
      <c r="U858" s="4" t="str">
        <f aca="false">Vocabulary!B836</f>
        <v>hers</v>
      </c>
      <c r="V858" s="24" t="n">
        <v>-6.90953920814743</v>
      </c>
      <c r="W858" s="25" t="n">
        <f aca="false">EXP(V858-$V$22)</f>
        <v>9.56620961480285E-011</v>
      </c>
      <c r="X858" s="26" t="n">
        <f aca="false">W858/$X$22</f>
        <v>2.65211900372015E-011</v>
      </c>
      <c r="Y858" s="4" t="n">
        <f aca="false">IF(T858=$C$13,1,0)</f>
        <v>0</v>
      </c>
    </row>
    <row r="859" customFormat="false" ht="15" hidden="false" customHeight="false" outlineLevel="0" collapsed="false">
      <c r="T859" s="4" t="n">
        <v>836</v>
      </c>
      <c r="U859" s="4" t="str">
        <f aca="false">Vocabulary!B837</f>
        <v>quadrille</v>
      </c>
      <c r="V859" s="24" t="n">
        <v>-14.5887017556736</v>
      </c>
      <c r="W859" s="25" t="n">
        <f aca="false">EXP(V859-$V$22)</f>
        <v>4.42305126317592E-014</v>
      </c>
      <c r="X859" s="26" t="n">
        <f aca="false">W859/$X$22</f>
        <v>1.22623889521984E-014</v>
      </c>
      <c r="Y859" s="4" t="n">
        <f aca="false">IF(T859=$C$13,1,0)</f>
        <v>0</v>
      </c>
    </row>
    <row r="860" customFormat="false" ht="15" hidden="false" customHeight="false" outlineLevel="0" collapsed="false">
      <c r="T860" s="4" t="n">
        <v>837</v>
      </c>
      <c r="U860" s="4" t="str">
        <f aca="false">Vocabulary!B838</f>
        <v>sobs</v>
      </c>
      <c r="V860" s="24" t="n">
        <v>-1.14788865556711</v>
      </c>
      <c r="W860" s="25" t="n">
        <f aca="false">EXP(V860-$V$22)</f>
        <v>3.04083555447392E-008</v>
      </c>
      <c r="X860" s="26" t="n">
        <f aca="false">W860/$X$22</f>
        <v>8.430358612181E-009</v>
      </c>
      <c r="Y860" s="4" t="n">
        <f aca="false">IF(T860=$C$13,1,0)</f>
        <v>0</v>
      </c>
    </row>
    <row r="861" customFormat="false" ht="15" hidden="false" customHeight="false" outlineLevel="0" collapsed="false">
      <c r="T861" s="4" t="n">
        <v>838</v>
      </c>
      <c r="U861" s="4" t="str">
        <f aca="false">Vocabulary!B839</f>
        <v>porpoise</v>
      </c>
      <c r="V861" s="24" t="n">
        <v>-2.57774650104416</v>
      </c>
      <c r="W861" s="25" t="n">
        <f aca="false">EXP(V861-$V$22)</f>
        <v>7.27802532330093E-009</v>
      </c>
      <c r="X861" s="26" t="n">
        <f aca="false">W861/$X$22</f>
        <v>2.01774684506332E-009</v>
      </c>
      <c r="Y861" s="4" t="n">
        <f aca="false">IF(T861=$C$13,1,0)</f>
        <v>0</v>
      </c>
    </row>
    <row r="862" customFormat="false" ht="15" hidden="false" customHeight="false" outlineLevel="0" collapsed="false">
      <c r="T862" s="4" t="n">
        <v>839</v>
      </c>
      <c r="U862" s="4" t="str">
        <f aca="false">Vocabulary!B840</f>
        <v>mouths</v>
      </c>
      <c r="V862" s="24" t="n">
        <v>-9.97810676896919</v>
      </c>
      <c r="W862" s="25" t="n">
        <f aca="false">EXP(V862-$V$22)</f>
        <v>4.44711063448145E-012</v>
      </c>
      <c r="X862" s="26" t="n">
        <f aca="false">W862/$X$22</f>
        <v>1.23290907269099E-012</v>
      </c>
      <c r="Y862" s="4" t="n">
        <f aca="false">IF(T862=$C$13,1,0)</f>
        <v>0</v>
      </c>
    </row>
    <row r="863" customFormat="false" ht="15" hidden="false" customHeight="false" outlineLevel="0" collapsed="false">
      <c r="T863" s="4" t="n">
        <v>840</v>
      </c>
      <c r="U863" s="4" t="str">
        <f aca="false">Vocabulary!B841</f>
        <v>beau</v>
      </c>
      <c r="V863" s="24" t="n">
        <v>-10.5948005012383</v>
      </c>
      <c r="W863" s="25" t="n">
        <f aca="false">EXP(V863-$V$22)</f>
        <v>2.40022109830193E-012</v>
      </c>
      <c r="X863" s="26" t="n">
        <f aca="false">W863/$X$22</f>
        <v>6.65433044461652E-013</v>
      </c>
      <c r="Y863" s="4" t="n">
        <f aca="false">IF(T863=$C$13,1,0)</f>
        <v>0</v>
      </c>
    </row>
    <row r="864" customFormat="false" ht="15" hidden="false" customHeight="false" outlineLevel="0" collapsed="false">
      <c r="T864" s="4" t="n">
        <v>841</v>
      </c>
      <c r="U864" s="4" t="str">
        <f aca="false">Vocabulary!B842</f>
        <v>ootiful</v>
      </c>
      <c r="V864" s="24" t="n">
        <v>-23.1638899440692</v>
      </c>
      <c r="W864" s="25" t="n">
        <f aca="false">EXP(V864-$V$22)</f>
        <v>8.34766594745283E-018</v>
      </c>
      <c r="X864" s="26" t="n">
        <f aca="false">W864/$X$22</f>
        <v>2.31429211646054E-018</v>
      </c>
      <c r="Y864" s="4" t="n">
        <f aca="false">IF(T864=$C$13,1,0)</f>
        <v>0</v>
      </c>
    </row>
    <row r="865" customFormat="false" ht="15" hidden="false" customHeight="false" outlineLevel="0" collapsed="false">
      <c r="T865" s="4" t="n">
        <v>842</v>
      </c>
      <c r="U865" s="4" t="str">
        <f aca="false">Vocabulary!B843</f>
        <v>jurors</v>
      </c>
      <c r="V865" s="24" t="n">
        <v>-16.1892538549295</v>
      </c>
      <c r="W865" s="25" t="n">
        <f aca="false">EXP(V865-$V$22)</f>
        <v>8.92505761131435E-015</v>
      </c>
      <c r="X865" s="26" t="n">
        <f aca="false">W865/$X$22</f>
        <v>2.47436715829813E-015</v>
      </c>
      <c r="Y865" s="4" t="n">
        <f aca="false">IF(T865=$C$13,1,0)</f>
        <v>0</v>
      </c>
    </row>
    <row r="866" customFormat="false" ht="15" hidden="false" customHeight="false" outlineLevel="0" collapsed="false">
      <c r="T866" s="4" t="n">
        <v>843</v>
      </c>
      <c r="U866" s="4" t="str">
        <f aca="false">Vocabulary!B844</f>
        <v>verdict</v>
      </c>
      <c r="V866" s="24" t="n">
        <v>-1.65854472586611</v>
      </c>
      <c r="W866" s="25" t="n">
        <f aca="false">EXP(V866-$V$22)</f>
        <v>1.82481070943806E-008</v>
      </c>
      <c r="X866" s="26" t="n">
        <f aca="false">W866/$X$22</f>
        <v>5.05907287793887E-009</v>
      </c>
      <c r="Y866" s="4" t="n">
        <f aca="false">IF(T866=$C$13,1,0)</f>
        <v>0</v>
      </c>
    </row>
    <row r="867" customFormat="false" ht="15" hidden="false" customHeight="false" outlineLevel="0" collapsed="false">
      <c r="T867" s="4" t="n">
        <v>844</v>
      </c>
      <c r="U867" s="4" t="str">
        <f aca="false">Vocabulary!B845</f>
        <v>officers</v>
      </c>
      <c r="V867" s="24" t="n">
        <v>-11.8373045091176</v>
      </c>
      <c r="W867" s="25" t="n">
        <f aca="false">EXP(V867-$V$22)</f>
        <v>6.928490320624E-013</v>
      </c>
      <c r="X867" s="26" t="n">
        <f aca="false">W867/$X$22</f>
        <v>1.92084238024474E-013</v>
      </c>
      <c r="Y867" s="4" t="n">
        <f aca="false">IF(T867=$C$13,1,0)</f>
        <v>0</v>
      </c>
    </row>
    <row r="868" customFormat="false" ht="15" hidden="false" customHeight="false" outlineLevel="0" collapsed="false">
      <c r="T868" s="4" t="n">
        <v>845</v>
      </c>
      <c r="U868" s="4" t="str">
        <f aca="false">Vocabulary!B846</f>
        <v>suppressed</v>
      </c>
      <c r="V868" s="24" t="n">
        <v>-10.3068195980315</v>
      </c>
      <c r="W868" s="25" t="n">
        <f aca="false">EXP(V868-$V$22)</f>
        <v>3.20125128715391E-012</v>
      </c>
      <c r="X868" s="26" t="n">
        <f aca="false">W868/$X$22</f>
        <v>8.87509234713696E-013</v>
      </c>
      <c r="Y868" s="4" t="n">
        <f aca="false">IF(T868=$C$13,1,0)</f>
        <v>0</v>
      </c>
    </row>
    <row r="869" customFormat="false" ht="15" hidden="false" customHeight="false" outlineLevel="0" collapsed="false">
      <c r="T869" s="4" t="n">
        <v>846</v>
      </c>
      <c r="U869" s="4" t="str">
        <f aca="false">Vocabulary!B847</f>
        <v>jurymen</v>
      </c>
      <c r="V869" s="24" t="n">
        <v>-15.8586746111836</v>
      </c>
      <c r="W869" s="25" t="n">
        <f aca="false">EXP(V869-$V$22)</f>
        <v>1.24216637696178E-014</v>
      </c>
      <c r="X869" s="26" t="n">
        <f aca="false">W869/$X$22</f>
        <v>3.4437600541648E-015</v>
      </c>
      <c r="Y869" s="4" t="n">
        <f aca="false">IF(T869=$C$13,1,0)</f>
        <v>0</v>
      </c>
    </row>
    <row r="870" customFormat="false" ht="15" hidden="false" customHeight="false" outlineLevel="0" collapsed="false">
      <c r="T870" s="4" t="n">
        <v>847</v>
      </c>
      <c r="U870" s="4" t="str">
        <f aca="false">Vocabulary!B848</f>
        <v>verses</v>
      </c>
      <c r="V870" s="24" t="n">
        <v>-8.87798183380526</v>
      </c>
      <c r="W870" s="25" t="n">
        <f aca="false">EXP(V870-$V$22)</f>
        <v>1.33615278932434E-011</v>
      </c>
      <c r="X870" s="26" t="n">
        <f aca="false">W870/$X$22</f>
        <v>3.70432631850061E-012</v>
      </c>
      <c r="Y870" s="4" t="n">
        <f aca="false">IF(T870=$C$13,1,0)</f>
        <v>0</v>
      </c>
    </row>
    <row r="871" customFormat="false" ht="15" hidden="false" customHeight="false" outlineLevel="0" collapsed="false">
      <c r="T871" s="4" t="n">
        <v>848</v>
      </c>
      <c r="U871" s="4" t="str">
        <f aca="false">Vocabulary!B849</f>
        <v>bank</v>
      </c>
      <c r="V871" s="24" t="n">
        <v>-12.8385751532144</v>
      </c>
      <c r="W871" s="25" t="n">
        <f aca="false">EXP(V871-$V$22)</f>
        <v>2.54561252392408E-013</v>
      </c>
      <c r="X871" s="26" t="n">
        <f aca="false">W871/$X$22</f>
        <v>7.0574110568935E-014</v>
      </c>
      <c r="Y871" s="4" t="n">
        <f aca="false">IF(T871=$C$13,1,0)</f>
        <v>0</v>
      </c>
    </row>
    <row r="872" customFormat="false" ht="15" hidden="false" customHeight="false" outlineLevel="0" collapsed="false">
      <c r="T872" s="4" t="n">
        <v>849</v>
      </c>
      <c r="U872" s="4" t="str">
        <f aca="false">Vocabulary!B850</f>
        <v>peeped</v>
      </c>
      <c r="V872" s="24" t="n">
        <v>-9.48040824899623</v>
      </c>
      <c r="W872" s="25" t="n">
        <f aca="false">EXP(V872-$V$22)</f>
        <v>7.31519074237865E-012</v>
      </c>
      <c r="X872" s="26" t="n">
        <f aca="false">W872/$X$22</f>
        <v>2.02805051999688E-012</v>
      </c>
      <c r="Y872" s="4" t="n">
        <f aca="false">IF(T872=$C$13,1,0)</f>
        <v>0</v>
      </c>
    </row>
    <row r="873" customFormat="false" ht="15" hidden="false" customHeight="false" outlineLevel="0" collapsed="false">
      <c r="T873" s="4" t="n">
        <v>850</v>
      </c>
      <c r="U873" s="4" t="str">
        <f aca="false">Vocabulary!B851</f>
        <v>reading</v>
      </c>
      <c r="V873" s="24" t="n">
        <v>-2.37210958876459</v>
      </c>
      <c r="W873" s="25" t="n">
        <f aca="false">EXP(V873-$V$22)</f>
        <v>8.93965046811469E-009</v>
      </c>
      <c r="X873" s="26" t="n">
        <f aca="false">W873/$X$22</f>
        <v>2.4784128560611E-009</v>
      </c>
      <c r="Y873" s="4" t="n">
        <f aca="false">IF(T873=$C$13,1,0)</f>
        <v>0</v>
      </c>
    </row>
    <row r="874" customFormat="false" ht="15" hidden="false" customHeight="false" outlineLevel="0" collapsed="false">
      <c r="T874" s="4" t="n">
        <v>851</v>
      </c>
      <c r="U874" s="4" t="str">
        <f aca="false">Vocabulary!B852</f>
        <v>considering</v>
      </c>
      <c r="V874" s="24" t="n">
        <v>-9.94983897083242</v>
      </c>
      <c r="W874" s="25" t="n">
        <f aca="false">EXP(V874-$V$22)</f>
        <v>4.57461429380816E-012</v>
      </c>
      <c r="X874" s="26" t="n">
        <f aca="false">W874/$X$22</f>
        <v>1.26825796128538E-012</v>
      </c>
      <c r="Y874" s="4" t="n">
        <f aca="false">IF(T874=$C$13,1,0)</f>
        <v>0</v>
      </c>
    </row>
    <row r="875" customFormat="false" ht="15" hidden="false" customHeight="false" outlineLevel="0" collapsed="false">
      <c r="T875" s="4" t="n">
        <v>852</v>
      </c>
      <c r="U875" s="4" t="str">
        <f aca="false">Vocabulary!B853</f>
        <v>nor</v>
      </c>
      <c r="V875" s="24" t="n">
        <v>-1.55276507305972</v>
      </c>
      <c r="W875" s="25" t="n">
        <f aca="false">EXP(V875-$V$22)</f>
        <v>2.02841746189504E-008</v>
      </c>
      <c r="X875" s="26" t="n">
        <f aca="false">W875/$X$22</f>
        <v>5.62354863084453E-009</v>
      </c>
      <c r="Y875" s="4" t="n">
        <f aca="false">IF(T875=$C$13,1,0)</f>
        <v>0</v>
      </c>
    </row>
    <row r="876" customFormat="false" ht="15" hidden="false" customHeight="false" outlineLevel="0" collapsed="false">
      <c r="T876" s="4" t="n">
        <v>853</v>
      </c>
      <c r="U876" s="4" t="str">
        <f aca="false">Vocabulary!B854</f>
        <v>dark</v>
      </c>
      <c r="V876" s="24" t="n">
        <v>3.95742759748423</v>
      </c>
      <c r="W876" s="25" t="n">
        <f aca="false">EXP(V876-$V$22)</f>
        <v>5.01422261864668E-006</v>
      </c>
      <c r="X876" s="26" t="n">
        <f aca="false">W876/$X$22</f>
        <v>1.39013419434363E-006</v>
      </c>
      <c r="Y876" s="4" t="n">
        <f aca="false">IF(T876=$C$13,1,0)</f>
        <v>0</v>
      </c>
    </row>
    <row r="877" customFormat="false" ht="15" hidden="false" customHeight="false" outlineLevel="0" collapsed="false">
      <c r="T877" s="4" t="n">
        <v>854</v>
      </c>
      <c r="U877" s="4" t="str">
        <f aca="false">Vocabulary!B855</f>
        <v>filled</v>
      </c>
      <c r="V877" s="24" t="n">
        <v>2.34442551514204</v>
      </c>
      <c r="W877" s="25" t="n">
        <f aca="false">EXP(V877-$V$22)</f>
        <v>9.99276577615514E-007</v>
      </c>
      <c r="X877" s="26" t="n">
        <f aca="false">W877/$X$22</f>
        <v>2.77037667809995E-007</v>
      </c>
      <c r="Y877" s="4" t="n">
        <f aca="false">IF(T877=$C$13,1,0)</f>
        <v>0</v>
      </c>
    </row>
    <row r="878" customFormat="false" ht="15" hidden="false" customHeight="false" outlineLevel="0" collapsed="false">
      <c r="T878" s="4" t="n">
        <v>855</v>
      </c>
      <c r="U878" s="4" t="str">
        <f aca="false">Vocabulary!B856</f>
        <v>past</v>
      </c>
      <c r="V878" s="24" t="n">
        <v>-5.8278342980025</v>
      </c>
      <c r="W878" s="25" t="n">
        <f aca="false">EXP(V878-$V$22)</f>
        <v>2.82174891305455E-010</v>
      </c>
      <c r="X878" s="26" t="n">
        <f aca="false">W878/$X$22</f>
        <v>7.82296668939643E-011</v>
      </c>
      <c r="Y878" s="4" t="n">
        <f aca="false">IF(T878=$C$13,1,0)</f>
        <v>0</v>
      </c>
    </row>
    <row r="879" customFormat="false" ht="15" hidden="false" customHeight="false" outlineLevel="0" collapsed="false">
      <c r="T879" s="4" t="n">
        <v>856</v>
      </c>
      <c r="U879" s="4" t="str">
        <f aca="false">Vocabulary!B857</f>
        <v>stairs</v>
      </c>
      <c r="V879" s="24" t="n">
        <v>-5.07231252069426</v>
      </c>
      <c r="W879" s="25" t="n">
        <f aca="false">EXP(V879-$V$22)</f>
        <v>6.00671885549881E-010</v>
      </c>
      <c r="X879" s="26" t="n">
        <f aca="false">W879/$X$22</f>
        <v>1.66529209249413E-010</v>
      </c>
      <c r="Y879" s="4" t="n">
        <f aca="false">IF(T879=$C$13,1,0)</f>
        <v>0</v>
      </c>
    </row>
    <row r="880" customFormat="false" ht="15" hidden="false" customHeight="false" outlineLevel="0" collapsed="false">
      <c r="T880" s="4" t="n">
        <v>857</v>
      </c>
      <c r="U880" s="4" t="str">
        <f aca="false">Vocabulary!B858</f>
        <v>miles</v>
      </c>
      <c r="V880" s="24" t="n">
        <v>-14.5041816910764</v>
      </c>
      <c r="W880" s="25" t="n">
        <f aca="false">EXP(V880-$V$22)</f>
        <v>4.81314084599759E-014</v>
      </c>
      <c r="X880" s="26" t="n">
        <f aca="false">W880/$X$22</f>
        <v>1.33438663998112E-014</v>
      </c>
      <c r="Y880" s="4" t="n">
        <f aca="false">IF(T880=$C$13,1,0)</f>
        <v>0</v>
      </c>
    </row>
    <row r="881" customFormat="false" ht="15" hidden="false" customHeight="false" outlineLevel="0" collapsed="false">
      <c r="T881" s="4" t="n">
        <v>858</v>
      </c>
      <c r="U881" s="4" t="str">
        <f aca="false">Vocabulary!B859</f>
        <v>somewhere</v>
      </c>
      <c r="V881" s="24" t="n">
        <v>7.30184044411029</v>
      </c>
      <c r="W881" s="25" t="n">
        <f aca="false">EXP(V881-$V$22)</f>
        <v>0.00014212276761991</v>
      </c>
      <c r="X881" s="26" t="n">
        <f aca="false">W881/$X$22</f>
        <v>3.94018642747287E-005</v>
      </c>
      <c r="Y881" s="4" t="n">
        <f aca="false">IF(T881=$C$13,1,0)</f>
        <v>0</v>
      </c>
    </row>
    <row r="882" customFormat="false" ht="15" hidden="false" customHeight="false" outlineLevel="0" collapsed="false">
      <c r="T882" s="4" t="n">
        <v>859</v>
      </c>
      <c r="U882" s="4" t="str">
        <f aca="false">Vocabulary!B860</f>
        <v>knowledge</v>
      </c>
      <c r="V882" s="24" t="n">
        <v>-16.2011196334341</v>
      </c>
      <c r="W882" s="25" t="n">
        <f aca="false">EXP(V882-$V$22)</f>
        <v>8.81978068611333E-015</v>
      </c>
      <c r="X882" s="26" t="n">
        <f aca="false">W882/$X$22</f>
        <v>2.44518037009031E-015</v>
      </c>
      <c r="Y882" s="4" t="n">
        <f aca="false">IF(T882=$C$13,1,0)</f>
        <v>0</v>
      </c>
    </row>
    <row r="883" customFormat="false" ht="15" hidden="false" customHeight="false" outlineLevel="0" collapsed="false">
      <c r="T883" s="4" t="n">
        <v>860</v>
      </c>
      <c r="U883" s="4" t="str">
        <f aca="false">Vocabulary!B861</f>
        <v>grand</v>
      </c>
      <c r="V883" s="24" t="n">
        <v>-9.60885061620776</v>
      </c>
      <c r="W883" s="25" t="n">
        <f aca="false">EXP(V883-$V$22)</f>
        <v>6.43344871743024E-012</v>
      </c>
      <c r="X883" s="26" t="n">
        <f aca="false">W883/$X$22</f>
        <v>1.78359792331473E-012</v>
      </c>
      <c r="Y883" s="4" t="n">
        <f aca="false">IF(T883=$C$13,1,0)</f>
        <v>0</v>
      </c>
    </row>
    <row r="884" customFormat="false" ht="15" hidden="false" customHeight="false" outlineLevel="0" collapsed="false">
      <c r="T884" s="4" t="n">
        <v>861</v>
      </c>
      <c r="U884" s="4" t="str">
        <f aca="false">Vocabulary!B862</f>
        <v>funny</v>
      </c>
      <c r="V884" s="24" t="n">
        <v>-3.65065137149185</v>
      </c>
      <c r="W884" s="25" t="n">
        <f aca="false">EXP(V884-$V$22)</f>
        <v>2.48918340817968E-009</v>
      </c>
      <c r="X884" s="26" t="n">
        <f aca="false">W884/$X$22</f>
        <v>6.90096797624297E-010</v>
      </c>
      <c r="Y884" s="4" t="n">
        <f aca="false">IF(T884=$C$13,1,0)</f>
        <v>0</v>
      </c>
    </row>
    <row r="885" customFormat="false" ht="15" hidden="false" customHeight="false" outlineLevel="0" collapsed="false">
      <c r="T885" s="4" t="n">
        <v>862</v>
      </c>
      <c r="U885" s="4" t="str">
        <f aca="false">Vocabulary!B863</f>
        <v>listening</v>
      </c>
      <c r="V885" s="24" t="n">
        <v>-7.16683566981679</v>
      </c>
      <c r="W885" s="25" t="n">
        <f aca="false">EXP(V885-$V$22)</f>
        <v>7.39600948393971E-011</v>
      </c>
      <c r="X885" s="26" t="n">
        <f aca="false">W885/$X$22</f>
        <v>2.05045656470859E-011</v>
      </c>
      <c r="Y885" s="4" t="n">
        <f aca="false">IF(T885=$C$13,1,0)</f>
        <v>0</v>
      </c>
    </row>
    <row r="886" customFormat="false" ht="15" hidden="false" customHeight="false" outlineLevel="0" collapsed="false">
      <c r="T886" s="4" t="n">
        <v>863</v>
      </c>
      <c r="U886" s="4" t="str">
        <f aca="false">Vocabulary!B864</f>
        <v>she'll</v>
      </c>
      <c r="V886" s="24" t="n">
        <v>0.340915991905506</v>
      </c>
      <c r="W886" s="25" t="n">
        <f aca="false">EXP(V886-$V$22)</f>
        <v>1.3476359180972E-007</v>
      </c>
      <c r="X886" s="26" t="n">
        <f aca="false">W886/$X$22</f>
        <v>3.73616194124667E-008</v>
      </c>
      <c r="Y886" s="4" t="n">
        <f aca="false">IF(T886=$C$13,1,0)</f>
        <v>0</v>
      </c>
    </row>
    <row r="887" customFormat="false" ht="15" hidden="false" customHeight="false" outlineLevel="0" collapsed="false">
      <c r="T887" s="4" t="n">
        <v>864</v>
      </c>
      <c r="U887" s="4" t="str">
        <f aca="false">Vocabulary!B865</f>
        <v>hope</v>
      </c>
      <c r="V887" s="24" t="n">
        <v>-0.432872594333577</v>
      </c>
      <c r="W887" s="25" t="n">
        <f aca="false">EXP(V887-$V$22)</f>
        <v>6.21613538139418E-008</v>
      </c>
      <c r="X887" s="26" t="n">
        <f aca="false">W887/$X$22</f>
        <v>1.72335035907871E-008</v>
      </c>
      <c r="Y887" s="4" t="n">
        <f aca="false">IF(T887=$C$13,1,0)</f>
        <v>0</v>
      </c>
    </row>
    <row r="888" customFormat="false" ht="15" hidden="false" customHeight="false" outlineLevel="0" collapsed="false">
      <c r="T888" s="4" t="n">
        <v>865</v>
      </c>
      <c r="U888" s="4" t="str">
        <f aca="false">Vocabulary!B866</f>
        <v>bat</v>
      </c>
      <c r="V888" s="24" t="n">
        <v>-0.138264214743095</v>
      </c>
      <c r="W888" s="25" t="n">
        <f aca="false">EXP(V888-$V$22)</f>
        <v>8.34578625961441E-008</v>
      </c>
      <c r="X888" s="26" t="n">
        <f aca="false">W888/$X$22</f>
        <v>2.31377099513474E-008</v>
      </c>
      <c r="Y888" s="4" t="n">
        <f aca="false">IF(T888=$C$13,1,0)</f>
        <v>0</v>
      </c>
    </row>
    <row r="889" customFormat="false" ht="15" hidden="false" customHeight="false" outlineLevel="0" collapsed="false">
      <c r="T889" s="4" t="n">
        <v>866</v>
      </c>
      <c r="U889" s="4" t="str">
        <f aca="false">Vocabulary!B867</f>
        <v>hurt</v>
      </c>
      <c r="V889" s="24" t="n">
        <v>-1.73593326535389</v>
      </c>
      <c r="W889" s="25" t="n">
        <f aca="false">EXP(V889-$V$22)</f>
        <v>1.68891738202817E-008</v>
      </c>
      <c r="X889" s="26" t="n">
        <f aca="false">W889/$X$22</f>
        <v>4.68232462485352E-009</v>
      </c>
      <c r="Y889" s="4" t="n">
        <f aca="false">IF(T889=$C$13,1,0)</f>
        <v>0</v>
      </c>
    </row>
    <row r="890" customFormat="false" ht="15" hidden="false" customHeight="false" outlineLevel="0" collapsed="false">
      <c r="T890" s="4" t="n">
        <v>867</v>
      </c>
      <c r="U890" s="4" t="str">
        <f aca="false">Vocabulary!B868</f>
        <v>lost</v>
      </c>
      <c r="V890" s="24" t="n">
        <v>2.42305672889179</v>
      </c>
      <c r="W890" s="25" t="n">
        <f aca="false">EXP(V890-$V$22)</f>
        <v>1.08102269141398E-006</v>
      </c>
      <c r="X890" s="26" t="n">
        <f aca="false">W890/$X$22</f>
        <v>2.99700815557636E-007</v>
      </c>
      <c r="Y890" s="4" t="n">
        <f aca="false">IF(T890=$C$13,1,0)</f>
        <v>0</v>
      </c>
    </row>
    <row r="891" customFormat="false" ht="15" hidden="false" customHeight="false" outlineLevel="0" collapsed="false">
      <c r="T891" s="4" t="n">
        <v>868</v>
      </c>
      <c r="U891" s="4" t="str">
        <f aca="false">Vocabulary!B869</f>
        <v>whiskers</v>
      </c>
      <c r="V891" s="24" t="n">
        <v>-17.6239705940131</v>
      </c>
      <c r="W891" s="25" t="n">
        <f aca="false">EXP(V891-$V$22)</f>
        <v>2.12579541145127E-015</v>
      </c>
      <c r="X891" s="26" t="n">
        <f aca="false">W891/$X$22</f>
        <v>5.89351753280307E-016</v>
      </c>
      <c r="Y891" s="4" t="n">
        <f aca="false">IF(T891=$C$13,1,0)</f>
        <v>0</v>
      </c>
    </row>
    <row r="892" customFormat="false" ht="15" hidden="false" customHeight="false" outlineLevel="0" collapsed="false">
      <c r="T892" s="4" t="n">
        <v>869</v>
      </c>
      <c r="U892" s="4" t="str">
        <f aca="false">Vocabulary!B870</f>
        <v>longer</v>
      </c>
      <c r="V892" s="24" t="n">
        <v>-4.4071888661583</v>
      </c>
      <c r="W892" s="25" t="n">
        <f aca="false">EXP(V892-$V$22)</f>
        <v>1.16814522541068E-009</v>
      </c>
      <c r="X892" s="26" t="n">
        <f aca="false">W892/$X$22</f>
        <v>3.23854512514826E-010</v>
      </c>
      <c r="Y892" s="4" t="n">
        <f aca="false">IF(T892=$C$13,1,0)</f>
        <v>0</v>
      </c>
    </row>
    <row r="893" customFormat="false" ht="15" hidden="false" customHeight="false" outlineLevel="0" collapsed="false">
      <c r="T893" s="4" t="n">
        <v>870</v>
      </c>
      <c r="U893" s="4" t="str">
        <f aca="false">Vocabulary!B871</f>
        <v>hanging</v>
      </c>
      <c r="V893" s="24" t="n">
        <v>-18.7240810270365</v>
      </c>
      <c r="W893" s="25" t="n">
        <f aca="false">EXP(V893-$V$22)</f>
        <v>7.07537682490189E-016</v>
      </c>
      <c r="X893" s="26" t="n">
        <f aca="false">W893/$X$22</f>
        <v>1.9615649344299E-016</v>
      </c>
      <c r="Y893" s="4" t="n">
        <f aca="false">IF(T893=$C$13,1,0)</f>
        <v>0</v>
      </c>
    </row>
    <row r="894" customFormat="false" ht="15" hidden="false" customHeight="false" outlineLevel="0" collapsed="false">
      <c r="T894" s="4" t="n">
        <v>871</v>
      </c>
      <c r="U894" s="4" t="str">
        <f aca="false">Vocabulary!B872</f>
        <v>delight</v>
      </c>
      <c r="V894" s="24" t="n">
        <v>-11.3685831934378</v>
      </c>
      <c r="W894" s="25" t="n">
        <f aca="false">EXP(V894-$V$22)</f>
        <v>1.1071378427866E-012</v>
      </c>
      <c r="X894" s="26" t="n">
        <f aca="false">W894/$X$22</f>
        <v>3.06940933852054E-013</v>
      </c>
      <c r="Y894" s="4" t="n">
        <f aca="false">IF(T894=$C$13,1,0)</f>
        <v>0</v>
      </c>
    </row>
    <row r="895" customFormat="false" ht="15" hidden="false" customHeight="false" outlineLevel="0" collapsed="false">
      <c r="T895" s="4" t="n">
        <v>872</v>
      </c>
      <c r="U895" s="4" t="str">
        <f aca="false">Vocabulary!B873</f>
        <v>telescope</v>
      </c>
      <c r="V895" s="24" t="n">
        <v>-11.7446835451906</v>
      </c>
      <c r="W895" s="25" t="n">
        <f aca="false">EXP(V895-$V$22)</f>
        <v>7.60087145951941E-013</v>
      </c>
      <c r="X895" s="26" t="n">
        <f aca="false">W895/$X$22</f>
        <v>2.10725213583363E-013</v>
      </c>
      <c r="Y895" s="4" t="n">
        <f aca="false">IF(T895=$C$13,1,0)</f>
        <v>0</v>
      </c>
    </row>
    <row r="896" customFormat="false" ht="15" hidden="false" customHeight="false" outlineLevel="0" collapsed="false">
      <c r="T896" s="4" t="n">
        <v>873</v>
      </c>
      <c r="U896" s="4" t="str">
        <f aca="false">Vocabulary!B874</f>
        <v>impossible</v>
      </c>
      <c r="V896" s="24" t="n">
        <v>-1.2344533455138</v>
      </c>
      <c r="W896" s="25" t="n">
        <f aca="false">EXP(V896-$V$22)</f>
        <v>2.78867797975151E-008</v>
      </c>
      <c r="X896" s="26" t="n">
        <f aca="false">W896/$X$22</f>
        <v>7.73128141987437E-009</v>
      </c>
      <c r="Y896" s="4" t="n">
        <f aca="false">IF(T896=$C$13,1,0)</f>
        <v>0</v>
      </c>
    </row>
    <row r="897" customFormat="false" ht="15" hidden="false" customHeight="false" outlineLevel="0" collapsed="false">
      <c r="T897" s="4" t="n">
        <v>874</v>
      </c>
      <c r="U897" s="4" t="str">
        <f aca="false">Vocabulary!B875</f>
        <v>hoping</v>
      </c>
      <c r="V897" s="24" t="n">
        <v>-10.9807993338527</v>
      </c>
      <c r="W897" s="25" t="n">
        <f aca="false">EXP(V897-$V$22)</f>
        <v>1.6316014624486E-012</v>
      </c>
      <c r="X897" s="26" t="n">
        <f aca="false">W897/$X$22</f>
        <v>4.52342298496319E-013</v>
      </c>
      <c r="Y897" s="4" t="n">
        <f aca="false">IF(T897=$C$13,1,0)</f>
        <v>0</v>
      </c>
    </row>
    <row r="898" customFormat="false" ht="15" hidden="false" customHeight="false" outlineLevel="0" collapsed="false">
      <c r="T898" s="4" t="n">
        <v>875</v>
      </c>
      <c r="U898" s="4" t="str">
        <f aca="false">Vocabulary!B876</f>
        <v>rules</v>
      </c>
      <c r="V898" s="24" t="n">
        <v>-0.7670554394674</v>
      </c>
      <c r="W898" s="25" t="n">
        <f aca="false">EXP(V898-$V$22)</f>
        <v>4.45027346544028E-008</v>
      </c>
      <c r="X898" s="26" t="n">
        <f aca="false">W898/$X$22</f>
        <v>1.23378593034195E-008</v>
      </c>
      <c r="Y898" s="4" t="n">
        <f aca="false">IF(T898=$C$13,1,0)</f>
        <v>0</v>
      </c>
    </row>
    <row r="899" customFormat="false" ht="15" hidden="false" customHeight="false" outlineLevel="0" collapsed="false">
      <c r="T899" s="4" t="n">
        <v>876</v>
      </c>
      <c r="U899" s="4" t="str">
        <f aca="false">Vocabulary!B877</f>
        <v>poison</v>
      </c>
      <c r="V899" s="24" t="n">
        <v>-9.82320027200573</v>
      </c>
      <c r="W899" s="25" t="n">
        <f aca="false">EXP(V899-$V$22)</f>
        <v>5.19221862536165E-012</v>
      </c>
      <c r="X899" s="26" t="n">
        <f aca="false">W899/$X$22</f>
        <v>1.43948149186308E-012</v>
      </c>
      <c r="Y899" s="4" t="n">
        <f aca="false">IF(T899=$C$13,1,0)</f>
        <v>0</v>
      </c>
    </row>
    <row r="900" customFormat="false" ht="15" hidden="false" customHeight="false" outlineLevel="0" collapsed="false">
      <c r="T900" s="4" t="n">
        <v>877</v>
      </c>
      <c r="U900" s="4" t="str">
        <f aca="false">Vocabulary!B878</f>
        <v>red</v>
      </c>
      <c r="V900" s="24" t="n">
        <v>-9.17419326481094</v>
      </c>
      <c r="W900" s="25" t="n">
        <f aca="false">EXP(V900-$V$22)</f>
        <v>9.93603545806479E-012</v>
      </c>
      <c r="X900" s="26" t="n">
        <f aca="false">W900/$X$22</f>
        <v>2.75464886523019E-012</v>
      </c>
      <c r="Y900" s="4" t="n">
        <f aca="false">IF(T900=$C$13,1,0)</f>
        <v>0</v>
      </c>
    </row>
    <row r="901" customFormat="false" ht="15" hidden="false" customHeight="false" outlineLevel="0" collapsed="false">
      <c r="T901" s="4" t="n">
        <v>878</v>
      </c>
      <c r="U901" s="4" t="str">
        <f aca="false">Vocabulary!B879</f>
        <v>knife</v>
      </c>
      <c r="V901" s="24" t="n">
        <v>-12.0773670437212</v>
      </c>
      <c r="W901" s="25" t="n">
        <f aca="false">EXP(V901-$V$22)</f>
        <v>5.44980270942455E-013</v>
      </c>
      <c r="X901" s="26" t="n">
        <f aca="false">W901/$X$22</f>
        <v>1.51089364692834E-013</v>
      </c>
      <c r="Y901" s="4" t="n">
        <f aca="false">IF(T901=$C$13,1,0)</f>
        <v>0</v>
      </c>
    </row>
    <row r="902" customFormat="false" ht="15" hidden="false" customHeight="false" outlineLevel="0" collapsed="false">
      <c r="T902" s="4" t="n">
        <v>879</v>
      </c>
      <c r="U902" s="4" t="str">
        <f aca="false">Vocabulary!B880</f>
        <v>certain</v>
      </c>
      <c r="V902" s="24" t="n">
        <v>-0.0579549918295684</v>
      </c>
      <c r="W902" s="25" t="n">
        <f aca="false">EXP(V902-$V$22)</f>
        <v>9.04367840487669E-008</v>
      </c>
      <c r="X902" s="26" t="n">
        <f aca="false">W902/$X$22</f>
        <v>2.50725337692711E-008</v>
      </c>
      <c r="Y902" s="4" t="n">
        <f aca="false">IF(T902=$C$13,1,0)</f>
        <v>0</v>
      </c>
    </row>
    <row r="903" customFormat="false" ht="15" hidden="false" customHeight="false" outlineLevel="0" collapsed="false">
      <c r="T903" s="4" t="n">
        <v>880</v>
      </c>
      <c r="U903" s="4" t="str">
        <f aca="false">Vocabulary!B881</f>
        <v>later</v>
      </c>
      <c r="V903" s="24" t="n">
        <v>-13.4684189510201</v>
      </c>
      <c r="W903" s="25" t="n">
        <f aca="false">EXP(V903-$V$22)</f>
        <v>1.35598414994055E-013</v>
      </c>
      <c r="X903" s="26" t="n">
        <f aca="false">W903/$X$22</f>
        <v>3.75930643129104E-014</v>
      </c>
      <c r="Y903" s="4" t="n">
        <f aca="false">IF(T903=$C$13,1,0)</f>
        <v>0</v>
      </c>
    </row>
    <row r="904" customFormat="false" ht="15" hidden="false" customHeight="false" outlineLevel="0" collapsed="false">
      <c r="T904" s="4" t="n">
        <v>881</v>
      </c>
      <c r="U904" s="4" t="str">
        <f aca="false">Vocabulary!B882</f>
        <v>finding</v>
      </c>
      <c r="V904" s="24" t="n">
        <v>-8.50241262399427</v>
      </c>
      <c r="W904" s="25" t="n">
        <f aca="false">EXP(V904-$V$22)</f>
        <v>1.94519774766531E-011</v>
      </c>
      <c r="X904" s="26" t="n">
        <f aca="false">W904/$X$22</f>
        <v>5.39283176964246E-012</v>
      </c>
      <c r="Y904" s="4" t="n">
        <f aca="false">IF(T904=$C$13,1,0)</f>
        <v>0</v>
      </c>
    </row>
    <row r="905" customFormat="false" ht="15" hidden="false" customHeight="false" outlineLevel="0" collapsed="false">
      <c r="T905" s="4" t="n">
        <v>882</v>
      </c>
      <c r="U905" s="4" t="str">
        <f aca="false">Vocabulary!B883</f>
        <v>further</v>
      </c>
      <c r="V905" s="24" t="n">
        <v>-7.84638321492176</v>
      </c>
      <c r="W905" s="25" t="n">
        <f aca="false">EXP(V905-$V$22)</f>
        <v>3.74863978703793E-011</v>
      </c>
      <c r="X905" s="26" t="n">
        <f aca="false">W905/$X$22</f>
        <v>1.03926625253127E-011</v>
      </c>
      <c r="Y905" s="4" t="n">
        <f aca="false">IF(T905=$C$13,1,0)</f>
        <v>0</v>
      </c>
    </row>
    <row r="906" customFormat="false" ht="15" hidden="false" customHeight="false" outlineLevel="0" collapsed="false">
      <c r="T906" s="4" t="n">
        <v>883</v>
      </c>
      <c r="U906" s="4" t="str">
        <f aca="false">Vocabulary!B884</f>
        <v>candle</v>
      </c>
      <c r="V906" s="24" t="n">
        <v>-0.867981690753415</v>
      </c>
      <c r="W906" s="25" t="n">
        <f aca="false">EXP(V906-$V$22)</f>
        <v>4.0230458743063E-008</v>
      </c>
      <c r="X906" s="26" t="n">
        <f aca="false">W906/$X$22</f>
        <v>1.11534210995915E-008</v>
      </c>
      <c r="Y906" s="4" t="n">
        <f aca="false">IF(T906=$C$13,1,0)</f>
        <v>0</v>
      </c>
    </row>
    <row r="907" customFormat="false" ht="15" hidden="false" customHeight="false" outlineLevel="0" collapsed="false">
      <c r="T907" s="4" t="n">
        <v>884</v>
      </c>
      <c r="U907" s="4" t="str">
        <f aca="false">Vocabulary!B885</f>
        <v>decided</v>
      </c>
      <c r="V907" s="24" t="n">
        <v>-5.04922735857648</v>
      </c>
      <c r="W907" s="25" t="n">
        <f aca="false">EXP(V907-$V$22)</f>
        <v>6.14699788636711E-010</v>
      </c>
      <c r="X907" s="26" t="n">
        <f aca="false">W907/$X$22</f>
        <v>1.70418280245867E-010</v>
      </c>
      <c r="Y907" s="4" t="n">
        <f aca="false">IF(T907=$C$13,1,0)</f>
        <v>0</v>
      </c>
    </row>
    <row r="908" customFormat="false" ht="15" hidden="false" customHeight="false" outlineLevel="0" collapsed="false">
      <c r="T908" s="4" t="n">
        <v>885</v>
      </c>
      <c r="U908" s="4" t="str">
        <f aca="false">Vocabulary!B886</f>
        <v>possibly</v>
      </c>
      <c r="V908" s="24" t="n">
        <v>1.42916070633396</v>
      </c>
      <c r="W908" s="25" t="n">
        <f aca="false">EXP(V908-$V$22)</f>
        <v>4.00120913825649E-007</v>
      </c>
      <c r="X908" s="26" t="n">
        <f aca="false">W908/$X$22</f>
        <v>1.10928813194811E-007</v>
      </c>
      <c r="Y908" s="4" t="n">
        <f aca="false">IF(T908=$C$13,1,0)</f>
        <v>0</v>
      </c>
    </row>
    <row r="909" customFormat="false" ht="15" hidden="false" customHeight="false" outlineLevel="0" collapsed="false">
      <c r="T909" s="4" t="n">
        <v>886</v>
      </c>
      <c r="U909" s="4" t="str">
        <f aca="false">Vocabulary!B887</f>
        <v>legs</v>
      </c>
      <c r="V909" s="24" t="n">
        <v>-7.92529623436251</v>
      </c>
      <c r="W909" s="25" t="n">
        <f aca="false">EXP(V909-$V$22)</f>
        <v>3.46419413002513E-011</v>
      </c>
      <c r="X909" s="26" t="n">
        <f aca="false">W909/$X$22</f>
        <v>9.60407042576056E-012</v>
      </c>
      <c r="Y909" s="4" t="n">
        <f aca="false">IF(T909=$C$13,1,0)</f>
        <v>0</v>
      </c>
    </row>
    <row r="910" customFormat="false" ht="15" hidden="false" customHeight="false" outlineLevel="0" collapsed="false">
      <c r="T910" s="4" t="n">
        <v>887</v>
      </c>
      <c r="U910" s="4" t="str">
        <f aca="false">Vocabulary!B888</f>
        <v>bring</v>
      </c>
      <c r="V910" s="24" t="n">
        <v>-8.90706926950478</v>
      </c>
      <c r="W910" s="25" t="n">
        <f aca="false">EXP(V910-$V$22)</f>
        <v>1.29784733544184E-011</v>
      </c>
      <c r="X910" s="26" t="n">
        <f aca="false">W910/$X$22</f>
        <v>3.59812895687191E-012</v>
      </c>
      <c r="Y910" s="4" t="n">
        <f aca="false">IF(T910=$C$13,1,0)</f>
        <v>0</v>
      </c>
    </row>
    <row r="911" customFormat="false" ht="15" hidden="false" customHeight="false" outlineLevel="0" collapsed="false">
      <c r="T911" s="4" t="n">
        <v>888</v>
      </c>
      <c r="U911" s="4" t="str">
        <f aca="false">Vocabulary!B889</f>
        <v>cake</v>
      </c>
      <c r="V911" s="24" t="n">
        <v>-5.32106747894727</v>
      </c>
      <c r="W911" s="25" t="n">
        <f aca="false">EXP(V911-$V$22)</f>
        <v>4.6838653274307E-010</v>
      </c>
      <c r="X911" s="26" t="n">
        <f aca="false">W911/$X$22</f>
        <v>1.29854652427045E-010</v>
      </c>
      <c r="Y911" s="4" t="n">
        <f aca="false">IF(T911=$C$13,1,0)</f>
        <v>0</v>
      </c>
    </row>
    <row r="912" customFormat="false" ht="15" hidden="false" customHeight="false" outlineLevel="0" collapsed="false">
      <c r="T912" s="4" t="n">
        <v>889</v>
      </c>
      <c r="U912" s="4" t="str">
        <f aca="false">Vocabulary!B890</f>
        <v>smaller</v>
      </c>
      <c r="V912" s="24" t="n">
        <v>0.342596042212815</v>
      </c>
      <c r="W912" s="25" t="n">
        <f aca="false">EXP(V912-$V$22)</f>
        <v>1.34990191719879E-007</v>
      </c>
      <c r="X912" s="26" t="n">
        <f aca="false">W912/$X$22</f>
        <v>3.74244415700581E-008</v>
      </c>
      <c r="Y912" s="4" t="n">
        <f aca="false">IF(T912=$C$13,1,0)</f>
        <v>0</v>
      </c>
    </row>
    <row r="913" customFormat="false" ht="15" hidden="false" customHeight="false" outlineLevel="0" collapsed="false">
      <c r="T913" s="4" t="n">
        <v>890</v>
      </c>
      <c r="U913" s="4" t="str">
        <f aca="false">Vocabulary!B891</f>
        <v>holding</v>
      </c>
      <c r="V913" s="24" t="n">
        <v>4.10524825212303</v>
      </c>
      <c r="W913" s="25" t="n">
        <f aca="false">EXP(V913-$V$22)</f>
        <v>5.81301316111801E-006</v>
      </c>
      <c r="X913" s="26" t="n">
        <f aca="false">W913/$X$22</f>
        <v>1.61158946900142E-006</v>
      </c>
      <c r="Y913" s="4" t="n">
        <f aca="false">IF(T913=$C$13,1,0)</f>
        <v>0</v>
      </c>
    </row>
    <row r="914" customFormat="false" ht="15" hidden="false" customHeight="false" outlineLevel="0" collapsed="false">
      <c r="T914" s="4" t="n">
        <v>891</v>
      </c>
      <c r="U914" s="4" t="str">
        <f aca="false">Vocabulary!B892</f>
        <v>remained</v>
      </c>
      <c r="V914" s="24" t="n">
        <v>-7.07660356834829</v>
      </c>
      <c r="W914" s="25" t="n">
        <f aca="false">EXP(V914-$V$22)</f>
        <v>8.0944018839203E-011</v>
      </c>
      <c r="X914" s="26" t="n">
        <f aca="false">W914/$X$22</f>
        <v>2.24407763623269E-011</v>
      </c>
      <c r="Y914" s="4" t="n">
        <f aca="false">IF(T914=$C$13,1,0)</f>
        <v>0</v>
      </c>
    </row>
    <row r="915" customFormat="false" ht="15" hidden="false" customHeight="false" outlineLevel="0" collapsed="false">
      <c r="T915" s="4" t="n">
        <v>892</v>
      </c>
      <c r="U915" s="4" t="str">
        <f aca="false">Vocabulary!B893</f>
        <v>expecting</v>
      </c>
      <c r="V915" s="24" t="n">
        <v>-8.53790323276388</v>
      </c>
      <c r="W915" s="25" t="n">
        <f aca="false">EXP(V915-$V$22)</f>
        <v>1.87737219959684E-011</v>
      </c>
      <c r="X915" s="26" t="n">
        <f aca="false">W915/$X$22</f>
        <v>5.20479342194436E-012</v>
      </c>
      <c r="Y915" s="4" t="n">
        <f aca="false">IF(T915=$C$13,1,0)</f>
        <v>0</v>
      </c>
    </row>
    <row r="916" customFormat="false" ht="15" hidden="false" customHeight="false" outlineLevel="0" collapsed="false">
      <c r="T916" s="4" t="n">
        <v>893</v>
      </c>
      <c r="U916" s="4" t="str">
        <f aca="false">Vocabulary!B894</f>
        <v>dull</v>
      </c>
      <c r="V916" s="24" t="n">
        <v>-1.92462274110135</v>
      </c>
      <c r="W916" s="25" t="n">
        <f aca="false">EXP(V916-$V$22)</f>
        <v>1.39849721965064E-008</v>
      </c>
      <c r="X916" s="26" t="n">
        <f aca="false">W916/$X$22</f>
        <v>3.87716891248749E-009</v>
      </c>
      <c r="Y916" s="4" t="n">
        <f aca="false">IF(T916=$C$13,1,0)</f>
        <v>0</v>
      </c>
    </row>
    <row r="917" customFormat="false" ht="15" hidden="false" customHeight="false" outlineLevel="0" collapsed="false">
      <c r="T917" s="4" t="n">
        <v>894</v>
      </c>
      <c r="U917" s="4" t="str">
        <f aca="false">Vocabulary!B895</f>
        <v>opening</v>
      </c>
      <c r="V917" s="24" t="n">
        <v>-2.3886907264786</v>
      </c>
      <c r="W917" s="25" t="n">
        <f aca="false">EXP(V917-$V$22)</f>
        <v>8.79264303592481E-009</v>
      </c>
      <c r="X917" s="26" t="n">
        <f aca="false">W917/$X$22</f>
        <v>2.43765677603589E-009</v>
      </c>
      <c r="Y917" s="4" t="n">
        <f aca="false">IF(T917=$C$13,1,0)</f>
        <v>0</v>
      </c>
    </row>
    <row r="918" customFormat="false" ht="15" hidden="false" customHeight="false" outlineLevel="0" collapsed="false">
      <c r="T918" s="4" t="n">
        <v>895</v>
      </c>
      <c r="U918" s="4" t="str">
        <f aca="false">Vocabulary!B896</f>
        <v>dears</v>
      </c>
      <c r="V918" s="24" t="n">
        <v>-14.4886265334711</v>
      </c>
      <c r="W918" s="25" t="n">
        <f aca="false">EXP(V918-$V$22)</f>
        <v>4.88859534229795E-014</v>
      </c>
      <c r="X918" s="26" t="n">
        <f aca="false">W918/$X$22</f>
        <v>1.35530551084139E-014</v>
      </c>
      <c r="Y918" s="4" t="n">
        <f aca="false">IF(T918=$C$13,1,0)</f>
        <v>0</v>
      </c>
    </row>
    <row r="919" customFormat="false" ht="15" hidden="false" customHeight="false" outlineLevel="0" collapsed="false">
      <c r="T919" s="4" t="n">
        <v>896</v>
      </c>
      <c r="U919" s="4" t="str">
        <f aca="false">Vocabulary!B897</f>
        <v>directions</v>
      </c>
      <c r="V919" s="24" t="n">
        <v>-9.57091964887864</v>
      </c>
      <c r="W919" s="25" t="n">
        <f aca="false">EXP(V919-$V$22)</f>
        <v>6.68216281444828E-012</v>
      </c>
      <c r="X919" s="26" t="n">
        <f aca="false">W919/$X$22</f>
        <v>1.85255097888796E-012</v>
      </c>
      <c r="Y919" s="4" t="n">
        <f aca="false">IF(T919=$C$13,1,0)</f>
        <v>0</v>
      </c>
    </row>
    <row r="920" customFormat="false" ht="15" hidden="false" customHeight="false" outlineLevel="0" collapsed="false">
      <c r="T920" s="4" t="n">
        <v>897</v>
      </c>
      <c r="U920" s="4" t="str">
        <f aca="false">Vocabulary!B898</f>
        <v>love</v>
      </c>
      <c r="V920" s="24" t="n">
        <v>-13.8773727989645</v>
      </c>
      <c r="W920" s="25" t="n">
        <f aca="false">EXP(V920-$V$22)</f>
        <v>9.00841144320004E-014</v>
      </c>
      <c r="X920" s="26" t="n">
        <f aca="false">W920/$X$22</f>
        <v>2.49747602695964E-014</v>
      </c>
      <c r="Y920" s="4" t="n">
        <f aca="false">IF(T920=$C$13,1,0)</f>
        <v>0</v>
      </c>
    </row>
    <row r="921" customFormat="false" ht="15" hidden="false" customHeight="false" outlineLevel="0" collapsed="false">
      <c r="T921" s="4" t="n">
        <v>898</v>
      </c>
      <c r="U921" s="4" t="str">
        <f aca="false">Vocabulary!B899</f>
        <v>cry</v>
      </c>
      <c r="V921" s="24" t="n">
        <v>-10.2447099887454</v>
      </c>
      <c r="W921" s="25" t="n">
        <f aca="false">EXP(V921-$V$22)</f>
        <v>3.40638417641971E-012</v>
      </c>
      <c r="X921" s="26" t="n">
        <f aca="false">W921/$X$22</f>
        <v>9.4437991346905E-013</v>
      </c>
      <c r="Y921" s="4" t="n">
        <f aca="false">IF(T921=$C$13,1,0)</f>
        <v>0</v>
      </c>
    </row>
    <row r="922" customFormat="false" ht="15" hidden="false" customHeight="false" outlineLevel="0" collapsed="false">
      <c r="T922" s="4" t="n">
        <v>899</v>
      </c>
      <c r="U922" s="4" t="str">
        <f aca="false">Vocabulary!B900</f>
        <v>pattering</v>
      </c>
      <c r="V922" s="24" t="n">
        <v>-5.41132323364759</v>
      </c>
      <c r="W922" s="25" t="n">
        <f aca="false">EXP(V922-$V$22)</f>
        <v>4.27963591337061E-010</v>
      </c>
      <c r="X922" s="26" t="n">
        <f aca="false">W922/$X$22</f>
        <v>1.18647867775029E-010</v>
      </c>
      <c r="Y922" s="4" t="n">
        <f aca="false">IF(T922=$C$13,1,0)</f>
        <v>0</v>
      </c>
    </row>
    <row r="923" customFormat="false" ht="15" hidden="false" customHeight="false" outlineLevel="0" collapsed="false">
      <c r="T923" s="4" t="n">
        <v>900</v>
      </c>
      <c r="U923" s="4" t="str">
        <f aca="false">Vocabulary!B901</f>
        <v>muttering</v>
      </c>
      <c r="V923" s="24" t="n">
        <v>1.62696868197925</v>
      </c>
      <c r="W923" s="25" t="n">
        <f aca="false">EXP(V923-$V$22)</f>
        <v>4.87638699437413E-007</v>
      </c>
      <c r="X923" s="26" t="n">
        <f aca="false">W923/$X$22</f>
        <v>1.35192089009435E-007</v>
      </c>
      <c r="Y923" s="4" t="n">
        <f aca="false">IF(T923=$C$13,1,0)</f>
        <v>0</v>
      </c>
    </row>
    <row r="924" customFormat="false" ht="15" hidden="false" customHeight="false" outlineLevel="0" collapsed="false">
      <c r="T924" s="4" t="n">
        <v>901</v>
      </c>
      <c r="U924" s="4" t="str">
        <f aca="false">Vocabulary!B902</f>
        <v>timid</v>
      </c>
      <c r="V924" s="24" t="n">
        <v>-3.94403774440616</v>
      </c>
      <c r="W924" s="25" t="n">
        <f aca="false">EXP(V924-$V$22)</f>
        <v>1.85626858428207E-009</v>
      </c>
      <c r="X924" s="26" t="n">
        <f aca="false">W924/$X$22</f>
        <v>5.14628613277009E-010</v>
      </c>
      <c r="Y924" s="4" t="n">
        <f aca="false">IF(T924=$C$13,1,0)</f>
        <v>0</v>
      </c>
    </row>
    <row r="925" customFormat="false" ht="15" hidden="false" customHeight="false" outlineLevel="0" collapsed="false">
      <c r="T925" s="4" t="n">
        <v>902</v>
      </c>
      <c r="U925" s="4" t="str">
        <f aca="false">Vocabulary!B903</f>
        <v>yesterday</v>
      </c>
      <c r="V925" s="24" t="n">
        <v>5.1177966256036</v>
      </c>
      <c r="W925" s="25" t="n">
        <f aca="false">EXP(V925-$V$22)</f>
        <v>1.60009392922266E-005</v>
      </c>
      <c r="X925" s="26" t="n">
        <f aca="false">W925/$X$22</f>
        <v>4.43607205811382E-006</v>
      </c>
      <c r="Y925" s="4" t="n">
        <f aca="false">IF(T925=$C$13,1,0)</f>
        <v>0</v>
      </c>
    </row>
    <row r="926" customFormat="false" ht="15" hidden="false" customHeight="false" outlineLevel="0" collapsed="false">
      <c r="T926" s="4" t="n">
        <v>903</v>
      </c>
      <c r="U926" s="4" t="str">
        <f aca="false">Vocabulary!B904</f>
        <v>sorts</v>
      </c>
      <c r="V926" s="24" t="n">
        <v>-2.23399902267512</v>
      </c>
      <c r="W926" s="25" t="n">
        <f aca="false">EXP(V926-$V$22)</f>
        <v>1.02636349126355E-008</v>
      </c>
      <c r="X926" s="26" t="n">
        <f aca="false">W926/$X$22</f>
        <v>2.8454719575583E-009</v>
      </c>
      <c r="Y926" s="4" t="n">
        <f aca="false">IF(T926=$C$13,1,0)</f>
        <v>0</v>
      </c>
    </row>
    <row r="927" customFormat="false" ht="15" hidden="false" customHeight="false" outlineLevel="0" collapsed="false">
      <c r="T927" s="4" t="n">
        <v>904</v>
      </c>
      <c r="U927" s="4" t="str">
        <f aca="false">Vocabulary!B905</f>
        <v>twenty</v>
      </c>
      <c r="V927" s="24" t="n">
        <v>1.98986455201396</v>
      </c>
      <c r="W927" s="25" t="n">
        <f aca="false">EXP(V927-$V$22)</f>
        <v>7.00973884478229E-007</v>
      </c>
      <c r="X927" s="26" t="n">
        <f aca="false">W927/$X$22</f>
        <v>1.94336757712219E-007</v>
      </c>
      <c r="Y927" s="4" t="n">
        <f aca="false">IF(T927=$C$13,1,0)</f>
        <v>0</v>
      </c>
    </row>
    <row r="928" customFormat="false" ht="15" hidden="false" customHeight="false" outlineLevel="0" collapsed="false">
      <c r="T928" s="4" t="n">
        <v>905</v>
      </c>
      <c r="U928" s="4" t="str">
        <f aca="false">Vocabulary!B906</f>
        <v>doth</v>
      </c>
      <c r="V928" s="24" t="n">
        <v>-4.29102122807215</v>
      </c>
      <c r="W928" s="25" t="n">
        <f aca="false">EXP(V928-$V$22)</f>
        <v>1.31204219599624E-009</v>
      </c>
      <c r="X928" s="26" t="n">
        <f aca="false">W928/$X$22</f>
        <v>3.63748253676129E-010</v>
      </c>
      <c r="Y928" s="4" t="n">
        <f aca="false">IF(T928=$C$13,1,0)</f>
        <v>0</v>
      </c>
    </row>
    <row r="929" customFormat="false" ht="15" hidden="false" customHeight="false" outlineLevel="0" collapsed="false">
      <c r="T929" s="4" t="n">
        <v>906</v>
      </c>
      <c r="U929" s="4" t="str">
        <f aca="false">Vocabulary!B907</f>
        <v>crossed</v>
      </c>
      <c r="V929" s="24" t="n">
        <v>-5.35043820034533</v>
      </c>
      <c r="W929" s="25" t="n">
        <f aca="false">EXP(V929-$V$22)</f>
        <v>4.54829743264262E-010</v>
      </c>
      <c r="X929" s="26" t="n">
        <f aca="false">W929/$X$22</f>
        <v>1.26096192132537E-010</v>
      </c>
      <c r="Y929" s="4" t="n">
        <f aca="false">IF(T929=$C$13,1,0)</f>
        <v>0</v>
      </c>
    </row>
    <row r="930" customFormat="false" ht="15" hidden="false" customHeight="false" outlineLevel="0" collapsed="false">
      <c r="T930" s="4" t="n">
        <v>907</v>
      </c>
      <c r="U930" s="4" t="str">
        <f aca="false">Vocabulary!B908</f>
        <v>hoarse</v>
      </c>
      <c r="V930" s="24" t="n">
        <v>-7.73922263715653</v>
      </c>
      <c r="W930" s="25" t="n">
        <f aca="false">EXP(V930-$V$22)</f>
        <v>4.17265960926014E-011</v>
      </c>
      <c r="X930" s="26" t="n">
        <f aca="false">W930/$X$22</f>
        <v>1.15682075674466E-011</v>
      </c>
      <c r="Y930" s="4" t="n">
        <f aca="false">IF(T930=$C$13,1,0)</f>
        <v>0</v>
      </c>
    </row>
    <row r="931" customFormat="false" ht="15" hidden="false" customHeight="false" outlineLevel="0" collapsed="false">
      <c r="T931" s="4" t="n">
        <v>908</v>
      </c>
      <c r="U931" s="4" t="str">
        <f aca="false">Vocabulary!B909</f>
        <v>spread</v>
      </c>
      <c r="V931" s="24" t="n">
        <v>-11.0190770017181</v>
      </c>
      <c r="W931" s="25" t="n">
        <f aca="false">EXP(V931-$V$22)</f>
        <v>1.57032775218011E-012</v>
      </c>
      <c r="X931" s="26" t="n">
        <f aca="false">W931/$X$22</f>
        <v>4.35354883629303E-013</v>
      </c>
      <c r="Y931" s="4" t="n">
        <f aca="false">IF(T931=$C$13,1,0)</f>
        <v>0</v>
      </c>
    </row>
    <row r="932" customFormat="false" ht="15" hidden="false" customHeight="false" outlineLevel="0" collapsed="false">
      <c r="T932" s="4" t="n">
        <v>909</v>
      </c>
      <c r="U932" s="4" t="str">
        <f aca="false">Vocabulary!B910</f>
        <v>gently</v>
      </c>
      <c r="V932" s="24" t="n">
        <v>-4.77785020619458</v>
      </c>
      <c r="W932" s="25" t="n">
        <f aca="false">EXP(V932-$V$22)</f>
        <v>8.06344566042111E-010</v>
      </c>
      <c r="X932" s="26" t="n">
        <f aca="false">W932/$X$22</f>
        <v>2.23549538767956E-010</v>
      </c>
      <c r="Y932" s="4" t="n">
        <f aca="false">IF(T932=$C$13,1,0)</f>
        <v>0</v>
      </c>
    </row>
    <row r="933" customFormat="false" ht="15" hidden="false" customHeight="false" outlineLevel="0" collapsed="false">
      <c r="T933" s="4" t="n">
        <v>910</v>
      </c>
      <c r="U933" s="4" t="str">
        <f aca="false">Vocabulary!B911</f>
        <v>putting</v>
      </c>
      <c r="V933" s="24" t="n">
        <v>0.995479795789605</v>
      </c>
      <c r="W933" s="25" t="n">
        <f aca="false">EXP(V933-$V$22)</f>
        <v>2.5932597872839E-007</v>
      </c>
      <c r="X933" s="26" t="n">
        <f aca="false">W933/$X$22</f>
        <v>7.18950748559426E-008</v>
      </c>
      <c r="Y933" s="4" t="n">
        <f aca="false">IF(T933=$C$13,1,0)</f>
        <v>0</v>
      </c>
    </row>
    <row r="934" customFormat="false" ht="15" hidden="false" customHeight="false" outlineLevel="0" collapsed="false">
      <c r="T934" s="4" t="n">
        <v>911</v>
      </c>
      <c r="U934" s="4" t="str">
        <f aca="false">Vocabulary!B912</f>
        <v>guess</v>
      </c>
      <c r="V934" s="24" t="n">
        <v>-5.25147182024776</v>
      </c>
      <c r="W934" s="25" t="n">
        <f aca="false">EXP(V934-$V$22)</f>
        <v>5.02145309215003E-010</v>
      </c>
      <c r="X934" s="26" t="n">
        <f aca="false">W934/$X$22</f>
        <v>1.39213875800639E-010</v>
      </c>
      <c r="Y934" s="4" t="n">
        <f aca="false">IF(T934=$C$13,1,0)</f>
        <v>0</v>
      </c>
    </row>
    <row r="935" customFormat="false" ht="15" hidden="false" customHeight="false" outlineLevel="0" collapsed="false">
      <c r="T935" s="4" t="n">
        <v>912</v>
      </c>
      <c r="U935" s="4" t="str">
        <f aca="false">Vocabulary!B913</f>
        <v>cause</v>
      </c>
      <c r="V935" s="24" t="n">
        <v>-14.3444338526973</v>
      </c>
      <c r="W935" s="25" t="n">
        <f aca="false">EXP(V935-$V$22)</f>
        <v>5.64684900824986E-014</v>
      </c>
      <c r="X935" s="26" t="n">
        <f aca="false">W935/$X$22</f>
        <v>1.5655224136782E-014</v>
      </c>
      <c r="Y935" s="4" t="n">
        <f aca="false">IF(T935=$C$13,1,0)</f>
        <v>0</v>
      </c>
    </row>
    <row r="936" customFormat="false" ht="15" hidden="false" customHeight="false" outlineLevel="0" collapsed="false">
      <c r="T936" s="4" t="n">
        <v>913</v>
      </c>
      <c r="U936" s="4" t="str">
        <f aca="false">Vocabulary!B914</f>
        <v>worse</v>
      </c>
      <c r="V936" s="24" t="n">
        <v>3.55224703426848</v>
      </c>
      <c r="W936" s="25" t="n">
        <f aca="false">EXP(V936-$V$22)</f>
        <v>3.34376639539451E-006</v>
      </c>
      <c r="X936" s="26" t="n">
        <f aca="false">W936/$X$22</f>
        <v>9.27019870806936E-007</v>
      </c>
      <c r="Y936" s="4" t="n">
        <f aca="false">IF(T936=$C$13,1,0)</f>
        <v>0</v>
      </c>
    </row>
    <row r="937" customFormat="false" ht="15" hidden="false" customHeight="false" outlineLevel="0" collapsed="false">
      <c r="T937" s="4" t="n">
        <v>914</v>
      </c>
      <c r="U937" s="4" t="str">
        <f aca="false">Vocabulary!B915</f>
        <v>slipped</v>
      </c>
      <c r="V937" s="24" t="n">
        <v>-0.725426370902327</v>
      </c>
      <c r="W937" s="25" t="n">
        <f aca="false">EXP(V937-$V$22)</f>
        <v>4.6394443910631E-008</v>
      </c>
      <c r="X937" s="26" t="n">
        <f aca="false">W937/$X$22</f>
        <v>1.28623134257914E-008</v>
      </c>
      <c r="Y937" s="4" t="n">
        <f aca="false">IF(T937=$C$13,1,0)</f>
        <v>0</v>
      </c>
    </row>
    <row r="938" customFormat="false" ht="15" hidden="false" customHeight="false" outlineLevel="0" collapsed="false">
      <c r="T938" s="4" t="n">
        <v>915</v>
      </c>
      <c r="U938" s="4" t="str">
        <f aca="false">Vocabulary!B916</f>
        <v>general</v>
      </c>
      <c r="V938" s="24" t="n">
        <v>-7.35015476502424</v>
      </c>
      <c r="W938" s="25" t="n">
        <f aca="false">EXP(V938-$V$22)</f>
        <v>6.1571961324757E-011</v>
      </c>
      <c r="X938" s="26" t="n">
        <f aca="false">W938/$X$22</f>
        <v>1.70701014614005E-011</v>
      </c>
      <c r="Y938" s="4" t="n">
        <f aca="false">IF(T938=$C$13,1,0)</f>
        <v>0</v>
      </c>
    </row>
    <row r="939" customFormat="false" ht="15" hidden="false" customHeight="false" outlineLevel="0" collapsed="false">
      <c r="T939" s="4" t="n">
        <v>916</v>
      </c>
      <c r="U939" s="4" t="str">
        <f aca="false">Vocabulary!B917</f>
        <v>o</v>
      </c>
      <c r="V939" s="24" t="n">
        <v>-9.07838865048116</v>
      </c>
      <c r="W939" s="25" t="n">
        <f aca="false">EXP(V939-$V$22)</f>
        <v>1.09350443309256E-011</v>
      </c>
      <c r="X939" s="26" t="n">
        <f aca="false">W939/$X$22</f>
        <v>3.03161231504832E-012</v>
      </c>
      <c r="Y939" s="4" t="n">
        <f aca="false">IF(T939=$C$13,1,0)</f>
        <v>0</v>
      </c>
    </row>
    <row r="940" customFormat="false" ht="15" hidden="false" customHeight="false" outlineLevel="0" collapsed="false">
      <c r="T940" s="4" t="n">
        <v>917</v>
      </c>
      <c r="U940" s="4" t="str">
        <f aca="false">Vocabulary!B918</f>
        <v>notion</v>
      </c>
      <c r="V940" s="24" t="n">
        <v>-4.04726740176425</v>
      </c>
      <c r="W940" s="25" t="n">
        <f aca="false">EXP(V940-$V$22)</f>
        <v>1.67420542215878E-009</v>
      </c>
      <c r="X940" s="26" t="n">
        <f aca="false">W940/$X$22</f>
        <v>4.64153744798548E-010</v>
      </c>
      <c r="Y940" s="4" t="n">
        <f aca="false">IF(T940=$C$13,1,0)</f>
        <v>0</v>
      </c>
    </row>
    <row r="941" customFormat="false" ht="15" hidden="false" customHeight="false" outlineLevel="0" collapsed="false">
      <c r="T941" s="4" t="n">
        <v>918</v>
      </c>
      <c r="U941" s="4" t="str">
        <f aca="false">Vocabulary!B919</f>
        <v>lesson</v>
      </c>
      <c r="V941" s="24" t="n">
        <v>-1.70960988287533</v>
      </c>
      <c r="W941" s="25" t="n">
        <f aca="false">EXP(V941-$V$22)</f>
        <v>1.73396571123749E-008</v>
      </c>
      <c r="X941" s="26" t="n">
        <f aca="false">W941/$X$22</f>
        <v>4.80721581456464E-009</v>
      </c>
      <c r="Y941" s="4" t="n">
        <f aca="false">IF(T941=$C$13,1,0)</f>
        <v>0</v>
      </c>
    </row>
    <row r="942" customFormat="false" ht="15" hidden="false" customHeight="false" outlineLevel="0" collapsed="false">
      <c r="T942" s="4" t="n">
        <v>919</v>
      </c>
      <c r="U942" s="4" t="str">
        <f aca="false">Vocabulary!B920</f>
        <v>show</v>
      </c>
      <c r="V942" s="24" t="n">
        <v>-0.699619394818393</v>
      </c>
      <c r="W942" s="25" t="n">
        <f aca="false">EXP(V942-$V$22)</f>
        <v>4.76073273274413E-008</v>
      </c>
      <c r="X942" s="26" t="n">
        <f aca="false">W942/$X$22</f>
        <v>1.31985710752205E-008</v>
      </c>
      <c r="Y942" s="4" t="n">
        <f aca="false">IF(T942=$C$13,1,0)</f>
        <v>0</v>
      </c>
    </row>
    <row r="943" customFormat="false" ht="15" hidden="false" customHeight="false" outlineLevel="0" collapsed="false">
      <c r="T943" s="4" t="n">
        <v>920</v>
      </c>
      <c r="U943" s="4" t="str">
        <f aca="false">Vocabulary!B921</f>
        <v>washing</v>
      </c>
      <c r="V943" s="24" t="n">
        <v>-16.9340464426622</v>
      </c>
      <c r="W943" s="25" t="n">
        <f aca="false">EXP(V943-$V$22)</f>
        <v>4.23790988037698E-015</v>
      </c>
      <c r="X943" s="26" t="n">
        <f aca="false">W943/$X$22</f>
        <v>1.17491062629541E-015</v>
      </c>
      <c r="Y943" s="4" t="n">
        <f aca="false">IF(T943=$C$13,1,0)</f>
        <v>0</v>
      </c>
    </row>
    <row r="944" customFormat="false" ht="15" hidden="false" customHeight="false" outlineLevel="0" collapsed="false">
      <c r="T944" s="4" t="n">
        <v>921</v>
      </c>
      <c r="U944" s="4" t="str">
        <f aca="false">Vocabulary!B922</f>
        <v>nurse</v>
      </c>
      <c r="V944" s="24" t="n">
        <v>-4.84429713966876</v>
      </c>
      <c r="W944" s="25" t="n">
        <f aca="false">EXP(V944-$V$22)</f>
        <v>7.54506745837229E-010</v>
      </c>
      <c r="X944" s="26" t="n">
        <f aca="false">W944/$X$22</f>
        <v>2.09178113343192E-010</v>
      </c>
      <c r="Y944" s="4" t="n">
        <f aca="false">IF(T944=$C$13,1,0)</f>
        <v>0</v>
      </c>
    </row>
    <row r="945" customFormat="false" ht="15" hidden="false" customHeight="false" outlineLevel="0" collapsed="false">
      <c r="T945" s="4" t="n">
        <v>922</v>
      </c>
      <c r="U945" s="4" t="str">
        <f aca="false">Vocabulary!B923</f>
        <v>dogs</v>
      </c>
      <c r="V945" s="24" t="n">
        <v>-0.862989782288545</v>
      </c>
      <c r="W945" s="25" t="n">
        <f aca="false">EXP(V945-$V$22)</f>
        <v>4.04317876001425E-008</v>
      </c>
      <c r="X945" s="26" t="n">
        <f aca="false">W945/$X$22</f>
        <v>1.12092371552037E-008</v>
      </c>
      <c r="Y945" s="4" t="n">
        <f aca="false">IF(T945=$C$13,1,0)</f>
        <v>0</v>
      </c>
    </row>
    <row r="946" customFormat="false" ht="15" hidden="false" customHeight="false" outlineLevel="0" collapsed="false">
      <c r="T946" s="4" t="n">
        <v>923</v>
      </c>
      <c r="U946" s="4" t="str">
        <f aca="false">Vocabulary!B924</f>
        <v>throw</v>
      </c>
      <c r="V946" s="24" t="n">
        <v>-1.59161632495659</v>
      </c>
      <c r="W946" s="25" t="n">
        <f aca="false">EXP(V946-$V$22)</f>
        <v>1.95112213655504E-008</v>
      </c>
      <c r="X946" s="26" t="n">
        <f aca="false">W946/$X$22</f>
        <v>5.40925644042908E-009</v>
      </c>
      <c r="Y946" s="4" t="n">
        <f aca="false">IF(T946=$C$13,1,0)</f>
        <v>0</v>
      </c>
    </row>
    <row r="947" customFormat="false" ht="15" hidden="false" customHeight="false" outlineLevel="0" collapsed="false">
      <c r="T947" s="4" t="n">
        <v>924</v>
      </c>
      <c r="U947" s="4" t="str">
        <f aca="false">Vocabulary!B925</f>
        <v>passion</v>
      </c>
      <c r="V947" s="24" t="n">
        <v>-18.1466795267351</v>
      </c>
      <c r="W947" s="25" t="n">
        <f aca="false">EXP(V947-$V$22)</f>
        <v>1.26041005801651E-015</v>
      </c>
      <c r="X947" s="26" t="n">
        <f aca="false">W947/$X$22</f>
        <v>3.49433851227029E-016</v>
      </c>
      <c r="Y947" s="4" t="n">
        <f aca="false">IF(T947=$C$13,1,0)</f>
        <v>0</v>
      </c>
    </row>
    <row r="948" customFormat="false" ht="15" hidden="false" customHeight="false" outlineLevel="0" collapsed="false">
      <c r="T948" s="4" t="n">
        <v>925</v>
      </c>
      <c r="U948" s="4" t="str">
        <f aca="false">Vocabulary!B926</f>
        <v>eaglet</v>
      </c>
      <c r="V948" s="24" t="n">
        <v>-13.5094945238418</v>
      </c>
      <c r="W948" s="25" t="n">
        <f aca="false">EXP(V948-$V$22)</f>
        <v>1.30141473156046E-013</v>
      </c>
      <c r="X948" s="26" t="n">
        <f aca="false">W948/$X$22</f>
        <v>3.60801914266227E-014</v>
      </c>
      <c r="Y948" s="4" t="n">
        <f aca="false">IF(T948=$C$13,1,0)</f>
        <v>0</v>
      </c>
    </row>
    <row r="949" customFormat="false" ht="15" hidden="false" customHeight="false" outlineLevel="0" collapsed="false">
      <c r="T949" s="4" t="n">
        <v>926</v>
      </c>
      <c r="U949" s="4" t="str">
        <f aca="false">Vocabulary!B927</f>
        <v>caucus</v>
      </c>
      <c r="V949" s="24" t="n">
        <v>-7.00788437394381</v>
      </c>
      <c r="W949" s="25" t="n">
        <f aca="false">EXP(V949-$V$22)</f>
        <v>8.67020028721353E-011</v>
      </c>
      <c r="X949" s="26" t="n">
        <f aca="false">W949/$X$22</f>
        <v>2.40371096533335E-011</v>
      </c>
      <c r="Y949" s="4" t="n">
        <f aca="false">IF(T949=$C$13,1,0)</f>
        <v>0</v>
      </c>
    </row>
    <row r="950" customFormat="false" ht="15" hidden="false" customHeight="false" outlineLevel="0" collapsed="false">
      <c r="T950" s="4" t="n">
        <v>927</v>
      </c>
      <c r="U950" s="4" t="str">
        <f aca="false">Vocabulary!B928</f>
        <v>fur</v>
      </c>
      <c r="V950" s="24" t="n">
        <v>-7.37220545336382</v>
      </c>
      <c r="W950" s="25" t="n">
        <f aca="false">EXP(V950-$V$22)</f>
        <v>6.02291169275884E-011</v>
      </c>
      <c r="X950" s="26" t="n">
        <f aca="false">W950/$X$22</f>
        <v>1.66978136600483E-011</v>
      </c>
      <c r="Y950" s="4" t="n">
        <f aca="false">IF(T950=$C$13,1,0)</f>
        <v>0</v>
      </c>
    </row>
    <row r="951" customFormat="false" ht="15" hidden="false" customHeight="false" outlineLevel="0" collapsed="false">
      <c r="T951" s="4" t="n">
        <v>928</v>
      </c>
      <c r="U951" s="4" t="str">
        <f aca="false">Vocabulary!B929</f>
        <v>cross</v>
      </c>
      <c r="V951" s="24" t="n">
        <v>-7.08080064899337</v>
      </c>
      <c r="W951" s="25" t="n">
        <f aca="false">EXP(V951-$V$22)</f>
        <v>8.06050022021428E-011</v>
      </c>
      <c r="X951" s="26" t="n">
        <f aca="false">W951/$X$22</f>
        <v>2.23467879905549E-011</v>
      </c>
      <c r="Y951" s="4" t="n">
        <f aca="false">IF(T951=$C$13,1,0)</f>
        <v>0</v>
      </c>
    </row>
    <row r="952" customFormat="false" ht="15" hidden="false" customHeight="false" outlineLevel="0" collapsed="false">
      <c r="T952" s="4" t="n">
        <v>929</v>
      </c>
      <c r="U952" s="4" t="str">
        <f aca="false">Vocabulary!B930</f>
        <v>sulky</v>
      </c>
      <c r="V952" s="24" t="n">
        <v>-3.94720932623579</v>
      </c>
      <c r="W952" s="25" t="n">
        <f aca="false">EXP(V952-$V$22)</f>
        <v>1.85039060274615E-009</v>
      </c>
      <c r="X952" s="26" t="n">
        <f aca="false">W952/$X$22</f>
        <v>5.12999012090891E-010</v>
      </c>
      <c r="Y952" s="4" t="n">
        <f aca="false">IF(T952=$C$13,1,0)</f>
        <v>0</v>
      </c>
    </row>
    <row r="953" customFormat="false" ht="15" hidden="false" customHeight="false" outlineLevel="0" collapsed="false">
      <c r="T953" s="4" t="n">
        <v>930</v>
      </c>
      <c r="U953" s="4" t="str">
        <f aca="false">Vocabulary!B931</f>
        <v>allow</v>
      </c>
      <c r="V953" s="24" t="n">
        <v>-7.67169488363116</v>
      </c>
      <c r="W953" s="25" t="n">
        <f aca="false">EXP(V953-$V$22)</f>
        <v>4.46416140748604E-011</v>
      </c>
      <c r="X953" s="26" t="n">
        <f aca="false">W953/$X$22</f>
        <v>1.23763619878737E-011</v>
      </c>
      <c r="Y953" s="4" t="n">
        <f aca="false">IF(T953=$C$13,1,0)</f>
        <v>0</v>
      </c>
    </row>
    <row r="954" customFormat="false" ht="15" hidden="false" customHeight="false" outlineLevel="0" collapsed="false">
      <c r="T954" s="4" t="n">
        <v>931</v>
      </c>
      <c r="U954" s="4" t="str">
        <f aca="false">Vocabulary!B932</f>
        <v>frog</v>
      </c>
      <c r="V954" s="24" t="n">
        <v>-7.90485090613391</v>
      </c>
      <c r="W954" s="25" t="n">
        <f aca="false">EXP(V954-$V$22)</f>
        <v>3.53574971217256E-011</v>
      </c>
      <c r="X954" s="26" t="n">
        <f aca="false">W954/$X$22</f>
        <v>9.80244985384857E-012</v>
      </c>
      <c r="Y954" s="4" t="n">
        <f aca="false">IF(T954=$C$13,1,0)</f>
        <v>0</v>
      </c>
    </row>
    <row r="955" customFormat="false" ht="15" hidden="false" customHeight="false" outlineLevel="0" collapsed="false">
      <c r="T955" s="4" t="n">
        <v>932</v>
      </c>
      <c r="U955" s="4" t="str">
        <f aca="false">Vocabulary!B933</f>
        <v>crown</v>
      </c>
      <c r="V955" s="24" t="n">
        <v>-17.6029060205029</v>
      </c>
      <c r="W955" s="25" t="n">
        <f aca="false">EXP(V955-$V$22)</f>
        <v>2.17104933919429E-015</v>
      </c>
      <c r="X955" s="26" t="n">
        <f aca="false">W955/$X$22</f>
        <v>6.01897872024614E-016</v>
      </c>
      <c r="Y955" s="4" t="n">
        <f aca="false">IF(T955=$C$13,1,0)</f>
        <v>0</v>
      </c>
    </row>
    <row r="956" customFormat="false" ht="15" hidden="false" customHeight="false" outlineLevel="0" collapsed="false">
      <c r="T956" s="4" t="n">
        <v>933</v>
      </c>
      <c r="U956" s="4" t="str">
        <f aca="false">Vocabulary!B934</f>
        <v>move</v>
      </c>
      <c r="V956" s="24" t="n">
        <v>-5.10901639047422</v>
      </c>
      <c r="W956" s="25" t="n">
        <f aca="false">EXP(V956-$V$22)</f>
        <v>5.79024602576781E-010</v>
      </c>
      <c r="X956" s="26" t="n">
        <f aca="false">W956/$X$22</f>
        <v>1.60527754873688E-010</v>
      </c>
      <c r="Y956" s="4" t="n">
        <f aca="false">IF(T956=$C$13,1,0)</f>
        <v>0</v>
      </c>
    </row>
    <row r="957" customFormat="false" ht="15" hidden="false" customHeight="false" outlineLevel="0" collapsed="false">
      <c r="T957" s="4" t="n">
        <v>934</v>
      </c>
      <c r="U957" s="4" t="str">
        <f aca="false">Vocabulary!B935</f>
        <v>pressed</v>
      </c>
      <c r="V957" s="24" t="n">
        <v>-3.56881010503956</v>
      </c>
      <c r="W957" s="25" t="n">
        <f aca="false">EXP(V957-$V$22)</f>
        <v>2.70146974422802E-009</v>
      </c>
      <c r="X957" s="26" t="n">
        <f aca="false">W957/$X$22</f>
        <v>7.48950685290812E-010</v>
      </c>
      <c r="Y957" s="4" t="n">
        <f aca="false">IF(T957=$C$13,1,0)</f>
        <v>0</v>
      </c>
    </row>
    <row r="958" customFormat="false" ht="15" hidden="false" customHeight="false" outlineLevel="0" collapsed="false">
      <c r="T958" s="4" t="n">
        <v>935</v>
      </c>
      <c r="U958" s="4" t="str">
        <f aca="false">Vocabulary!B936</f>
        <v>voices</v>
      </c>
      <c r="V958" s="24" t="n">
        <v>-7.88606520555781</v>
      </c>
      <c r="W958" s="25" t="n">
        <f aca="false">EXP(V958-$V$22)</f>
        <v>3.60279906025371E-011</v>
      </c>
      <c r="X958" s="26" t="n">
        <f aca="false">W958/$X$22</f>
        <v>9.98833627845492E-012</v>
      </c>
      <c r="Y958" s="4" t="n">
        <f aca="false">IF(T958=$C$13,1,0)</f>
        <v>0</v>
      </c>
    </row>
    <row r="959" customFormat="false" ht="15" hidden="false" customHeight="false" outlineLevel="0" collapsed="false">
      <c r="T959" s="4" t="n">
        <v>936</v>
      </c>
      <c r="U959" s="4" t="str">
        <f aca="false">Vocabulary!B937</f>
        <v>handed</v>
      </c>
      <c r="V959" s="24" t="n">
        <v>-7.16665376438912</v>
      </c>
      <c r="W959" s="25" t="n">
        <f aca="false">EXP(V959-$V$22)</f>
        <v>7.39735498058082E-011</v>
      </c>
      <c r="X959" s="26" t="n">
        <f aca="false">W959/$X$22</f>
        <v>2.05082958781336E-011</v>
      </c>
      <c r="Y959" s="4" t="n">
        <f aca="false">IF(T959=$C$13,1,0)</f>
        <v>0</v>
      </c>
    </row>
    <row r="960" customFormat="false" ht="15" hidden="false" customHeight="false" outlineLevel="0" collapsed="false">
      <c r="T960" s="4" t="n">
        <v>937</v>
      </c>
      <c r="U960" s="4" t="str">
        <f aca="false">Vocabulary!B938</f>
        <v>gravely</v>
      </c>
      <c r="V960" s="24" t="n">
        <v>-2.68589419403629</v>
      </c>
      <c r="W960" s="25" t="n">
        <f aca="false">EXP(V960-$V$22)</f>
        <v>6.53199157708849E-009</v>
      </c>
      <c r="X960" s="26" t="n">
        <f aca="false">W960/$X$22</f>
        <v>1.81091777112322E-009</v>
      </c>
      <c r="Y960" s="4" t="n">
        <f aca="false">IF(T960=$C$13,1,0)</f>
        <v>0</v>
      </c>
    </row>
    <row r="961" customFormat="false" ht="15" hidden="false" customHeight="false" outlineLevel="0" collapsed="false">
      <c r="T961" s="4" t="n">
        <v>938</v>
      </c>
      <c r="U961" s="4" t="str">
        <f aca="false">Vocabulary!B939</f>
        <v>speech</v>
      </c>
      <c r="V961" s="24" t="n">
        <v>-16.7255964401058</v>
      </c>
      <c r="W961" s="25" t="n">
        <f aca="false">EXP(V961-$V$22)</f>
        <v>5.22011899450997E-015</v>
      </c>
      <c r="X961" s="26" t="n">
        <f aca="false">W961/$X$22</f>
        <v>1.44721654077049E-015</v>
      </c>
      <c r="Y961" s="4" t="n">
        <f aca="false">IF(T961=$C$13,1,0)</f>
        <v>0</v>
      </c>
    </row>
    <row r="962" customFormat="false" ht="15" hidden="false" customHeight="false" outlineLevel="0" collapsed="false">
      <c r="T962" s="4" t="n">
        <v>939</v>
      </c>
      <c r="U962" s="4" t="str">
        <f aca="false">Vocabulary!B940</f>
        <v>cheered</v>
      </c>
      <c r="V962" s="24" t="n">
        <v>-18.1569320376793</v>
      </c>
      <c r="W962" s="25" t="n">
        <f aca="false">EXP(V962-$V$22)</f>
        <v>1.2475537076538E-015</v>
      </c>
      <c r="X962" s="26" t="n">
        <f aca="false">W962/$X$22</f>
        <v>3.45869579431995E-016</v>
      </c>
      <c r="Y962" s="4" t="n">
        <f aca="false">IF(T962=$C$13,1,0)</f>
        <v>0</v>
      </c>
    </row>
    <row r="963" customFormat="false" ht="15" hidden="false" customHeight="false" outlineLevel="0" collapsed="false">
      <c r="T963" s="4" t="n">
        <v>940</v>
      </c>
      <c r="U963" s="4" t="str">
        <f aca="false">Vocabulary!B941</f>
        <v>grave</v>
      </c>
      <c r="V963" s="24" t="n">
        <v>-0.816345029079587</v>
      </c>
      <c r="W963" s="25" t="n">
        <f aca="false">EXP(V963-$V$22)</f>
        <v>4.23623946719856E-008</v>
      </c>
      <c r="X963" s="26" t="n">
        <f aca="false">W963/$X$22</f>
        <v>1.17444752390554E-008</v>
      </c>
      <c r="Y963" s="4" t="n">
        <f aca="false">IF(T963=$C$13,1,0)</f>
        <v>0</v>
      </c>
    </row>
    <row r="964" customFormat="false" ht="15" hidden="false" customHeight="false" outlineLevel="0" collapsed="false">
      <c r="T964" s="4" t="n">
        <v>941</v>
      </c>
      <c r="U964" s="4" t="str">
        <f aca="false">Vocabulary!B942</f>
        <v>simply</v>
      </c>
      <c r="V964" s="24" t="n">
        <v>-1.86561521917616</v>
      </c>
      <c r="W964" s="25" t="n">
        <f aca="false">EXP(V964-$V$22)</f>
        <v>1.48350238360133E-008</v>
      </c>
      <c r="X964" s="26" t="n">
        <f aca="false">W964/$X$22</f>
        <v>4.11283572286046E-009</v>
      </c>
      <c r="Y964" s="4" t="n">
        <f aca="false">IF(T964=$C$13,1,0)</f>
        <v>0</v>
      </c>
    </row>
    <row r="965" customFormat="false" ht="15" hidden="false" customHeight="false" outlineLevel="0" collapsed="false">
      <c r="T965" s="4" t="n">
        <v>942</v>
      </c>
      <c r="U965" s="4" t="str">
        <f aca="false">Vocabulary!B943</f>
        <v>solemn</v>
      </c>
      <c r="V965" s="24" t="n">
        <v>-2.06982542782468</v>
      </c>
      <c r="W965" s="25" t="n">
        <f aca="false">EXP(V965-$V$22)</f>
        <v>1.20948610023095E-008</v>
      </c>
      <c r="X965" s="26" t="n">
        <f aca="false">W965/$X$22</f>
        <v>3.35315783400173E-009</v>
      </c>
      <c r="Y965" s="4" t="n">
        <f aca="false">IF(T965=$C$13,1,0)</f>
        <v>0</v>
      </c>
    </row>
    <row r="966" customFormat="false" ht="15" hidden="false" customHeight="false" outlineLevel="0" collapsed="false">
      <c r="T966" s="4" t="n">
        <v>943</v>
      </c>
      <c r="U966" s="4" t="str">
        <f aca="false">Vocabulary!B944</f>
        <v>noise</v>
      </c>
      <c r="V966" s="24" t="n">
        <v>-13.1448121127012</v>
      </c>
      <c r="W966" s="25" t="n">
        <f aca="false">EXP(V966-$V$22)</f>
        <v>1.87411085997031E-013</v>
      </c>
      <c r="X966" s="26" t="n">
        <f aca="false">W966/$X$22</f>
        <v>5.19575174174982E-014</v>
      </c>
      <c r="Y966" s="4" t="n">
        <f aca="false">IF(T966=$C$13,1,0)</f>
        <v>0</v>
      </c>
    </row>
    <row r="967" customFormat="false" ht="15" hidden="false" customHeight="false" outlineLevel="0" collapsed="false">
      <c r="T967" s="4" t="n">
        <v>944</v>
      </c>
      <c r="U967" s="4" t="str">
        <f aca="false">Vocabulary!B945</f>
        <v>choked</v>
      </c>
      <c r="V967" s="24" t="n">
        <v>-18.8941159651533</v>
      </c>
      <c r="W967" s="25" t="n">
        <f aca="false">EXP(V967-$V$22)</f>
        <v>5.96903794074298E-016</v>
      </c>
      <c r="X967" s="26" t="n">
        <f aca="false">W967/$X$22</f>
        <v>1.65484550245215E-016</v>
      </c>
      <c r="Y967" s="4" t="n">
        <f aca="false">IF(T967=$C$13,1,0)</f>
        <v>0</v>
      </c>
    </row>
    <row r="968" customFormat="false" ht="15" hidden="false" customHeight="false" outlineLevel="0" collapsed="false">
      <c r="T968" s="4" t="n">
        <v>945</v>
      </c>
      <c r="U968" s="4" t="str">
        <f aca="false">Vocabulary!B946</f>
        <v>whisper</v>
      </c>
      <c r="V968" s="24" t="n">
        <v>-2.06965869987083</v>
      </c>
      <c r="W968" s="25" t="n">
        <f aca="false">EXP(V968-$V$22)</f>
        <v>1.20968777218536E-008</v>
      </c>
      <c r="X968" s="26" t="n">
        <f aca="false">W968/$X$22</f>
        <v>3.35371694575481E-009</v>
      </c>
      <c r="Y968" s="4" t="n">
        <f aca="false">IF(T968=$C$13,1,0)</f>
        <v>0</v>
      </c>
    </row>
    <row r="969" customFormat="false" ht="15" hidden="false" customHeight="false" outlineLevel="0" collapsed="false">
      <c r="T969" s="4" t="n">
        <v>946</v>
      </c>
      <c r="U969" s="4" t="str">
        <f aca="false">Vocabulary!B947</f>
        <v>sad</v>
      </c>
      <c r="V969" s="24" t="n">
        <v>-3.94955573192372</v>
      </c>
      <c r="W969" s="25" t="n">
        <f aca="false">EXP(V969-$V$22)</f>
        <v>1.84605392550274E-009</v>
      </c>
      <c r="X969" s="26" t="n">
        <f aca="false">W969/$X$22</f>
        <v>5.11796719375868E-010</v>
      </c>
      <c r="Y969" s="4" t="n">
        <f aca="false">IF(T969=$C$13,1,0)</f>
        <v>0</v>
      </c>
    </row>
    <row r="970" customFormat="false" ht="15" hidden="false" customHeight="false" outlineLevel="0" collapsed="false">
      <c r="T970" s="4" t="n">
        <v>947</v>
      </c>
      <c r="U970" s="4" t="str">
        <f aca="false">Vocabulary!B948</f>
        <v>sighing</v>
      </c>
      <c r="V970" s="24" t="n">
        <v>-0.429633747748742</v>
      </c>
      <c r="W970" s="25" t="n">
        <f aca="false">EXP(V970-$V$22)</f>
        <v>6.23630112949884E-008</v>
      </c>
      <c r="X970" s="26" t="n">
        <f aca="false">W970/$X$22</f>
        <v>1.72894107535257E-008</v>
      </c>
      <c r="Y970" s="4" t="n">
        <f aca="false">IF(T970=$C$13,1,0)</f>
        <v>0</v>
      </c>
    </row>
    <row r="971" customFormat="false" ht="15" hidden="false" customHeight="false" outlineLevel="0" collapsed="false">
      <c r="T971" s="4" t="n">
        <v>948</v>
      </c>
      <c r="U971" s="4" t="str">
        <f aca="false">Vocabulary!B949</f>
        <v>fury</v>
      </c>
      <c r="V971" s="24" t="n">
        <v>-3.04818121317391</v>
      </c>
      <c r="W971" s="25" t="n">
        <f aca="false">EXP(V971-$V$22)</f>
        <v>4.54680535456506E-009</v>
      </c>
      <c r="X971" s="26" t="n">
        <f aca="false">W971/$X$22</f>
        <v>1.26054826024289E-009</v>
      </c>
      <c r="Y971" s="4" t="n">
        <f aca="false">IF(T971=$C$13,1,0)</f>
        <v>0</v>
      </c>
    </row>
    <row r="972" customFormat="false" ht="15" hidden="false" customHeight="false" outlineLevel="0" collapsed="false">
      <c r="T972" s="4" t="n">
        <v>949</v>
      </c>
      <c r="U972" s="4" t="str">
        <f aca="false">Vocabulary!B950</f>
        <v>met</v>
      </c>
      <c r="V972" s="24" t="n">
        <v>-8.25371872044664</v>
      </c>
      <c r="W972" s="25" t="n">
        <f aca="false">EXP(V972-$V$22)</f>
        <v>2.49442326258215E-011</v>
      </c>
      <c r="X972" s="26" t="n">
        <f aca="false">W972/$X$22</f>
        <v>6.91549485574604E-012</v>
      </c>
      <c r="Y972" s="4" t="n">
        <f aca="false">IF(T972=$C$13,1,0)</f>
        <v>0</v>
      </c>
    </row>
    <row r="973" customFormat="false" ht="15" hidden="false" customHeight="false" outlineLevel="0" collapsed="false">
      <c r="T973" s="4" t="n">
        <v>950</v>
      </c>
      <c r="U973" s="4" t="str">
        <f aca="false">Vocabulary!B951</f>
        <v>attending</v>
      </c>
      <c r="V973" s="24" t="n">
        <v>-2.31773830129194</v>
      </c>
      <c r="W973" s="25" t="n">
        <f aca="false">EXP(V973-$V$22)</f>
        <v>9.43916741182098E-009</v>
      </c>
      <c r="X973" s="26" t="n">
        <f aca="false">W973/$X$22</f>
        <v>2.61689804846517E-009</v>
      </c>
      <c r="Y973" s="4" t="n">
        <f aca="false">IF(T973=$C$13,1,0)</f>
        <v>0</v>
      </c>
    </row>
    <row r="974" customFormat="false" ht="15" hidden="false" customHeight="false" outlineLevel="0" collapsed="false">
      <c r="T974" s="4" t="n">
        <v>951</v>
      </c>
      <c r="U974" s="4" t="str">
        <f aca="false">Vocabulary!B952</f>
        <v>pleaded</v>
      </c>
      <c r="V974" s="24" t="n">
        <v>3.0137980066959</v>
      </c>
      <c r="W974" s="25" t="n">
        <f aca="false">EXP(V974-$V$22)</f>
        <v>1.95159855272049E-006</v>
      </c>
      <c r="X974" s="26" t="n">
        <f aca="false">W974/$X$22</f>
        <v>5.41057724816479E-007</v>
      </c>
      <c r="Y974" s="4" t="n">
        <f aca="false">IF(T974=$C$13,1,0)</f>
        <v>0</v>
      </c>
    </row>
    <row r="975" customFormat="false" ht="15" hidden="false" customHeight="false" outlineLevel="0" collapsed="false">
      <c r="T975" s="4" t="n">
        <v>952</v>
      </c>
      <c r="U975" s="4" t="str">
        <f aca="false">Vocabulary!B953</f>
        <v>easily</v>
      </c>
      <c r="V975" s="24" t="n">
        <v>-4.59900287473682</v>
      </c>
      <c r="W975" s="25" t="n">
        <f aca="false">EXP(V975-$V$22)</f>
        <v>9.64257604892658E-010</v>
      </c>
      <c r="X975" s="26" t="n">
        <f aca="false">W975/$X$22</f>
        <v>2.67329069860675E-010</v>
      </c>
      <c r="Y975" s="4" t="n">
        <f aca="false">IF(T975=$C$13,1,0)</f>
        <v>0</v>
      </c>
    </row>
    <row r="976" customFormat="false" ht="15" hidden="false" customHeight="false" outlineLevel="0" collapsed="false">
      <c r="T976" s="4" t="n">
        <v>953</v>
      </c>
      <c r="U976" s="4" t="str">
        <f aca="false">Vocabulary!B954</f>
        <v>joined</v>
      </c>
      <c r="V976" s="24" t="n">
        <v>-3.42858581708847</v>
      </c>
      <c r="W976" s="25" t="n">
        <f aca="false">EXP(V976-$V$22)</f>
        <v>3.10812690243425E-009</v>
      </c>
      <c r="X976" s="26" t="n">
        <f aca="false">W976/$X$22</f>
        <v>8.61691595296451E-010</v>
      </c>
      <c r="Y976" s="4" t="n">
        <f aca="false">IF(T976=$C$13,1,0)</f>
        <v>0</v>
      </c>
    </row>
    <row r="977" customFormat="false" ht="15" hidden="false" customHeight="false" outlineLevel="0" collapsed="false">
      <c r="T977" s="4" t="n">
        <v>954</v>
      </c>
      <c r="U977" s="4" t="str">
        <f aca="false">Vocabulary!B955</f>
        <v>pity</v>
      </c>
      <c r="V977" s="24" t="n">
        <v>-6.90613299645685</v>
      </c>
      <c r="W977" s="25" t="n">
        <f aca="false">EXP(V977-$V$22)</f>
        <v>9.59884970780215E-011</v>
      </c>
      <c r="X977" s="26" t="n">
        <f aca="false">W977/$X$22</f>
        <v>2.66116808526993E-011</v>
      </c>
      <c r="Y977" s="4" t="n">
        <f aca="false">IF(T977=$C$13,1,0)</f>
        <v>0</v>
      </c>
    </row>
    <row r="978" customFormat="false" ht="15" hidden="false" customHeight="false" outlineLevel="0" collapsed="false">
      <c r="T978" s="4" t="n">
        <v>955</v>
      </c>
      <c r="U978" s="4" t="str">
        <f aca="false">Vocabulary!B956</f>
        <v>crab</v>
      </c>
      <c r="V978" s="24" t="n">
        <v>-10.8873826633875</v>
      </c>
      <c r="W978" s="25" t="n">
        <f aca="false">EXP(V978-$V$22)</f>
        <v>1.79136642624531E-012</v>
      </c>
      <c r="X978" s="26" t="n">
        <f aca="false">W978/$X$22</f>
        <v>4.96635253979781E-013</v>
      </c>
      <c r="Y978" s="4" t="n">
        <f aca="false">IF(T978=$C$13,1,0)</f>
        <v>0</v>
      </c>
    </row>
    <row r="979" customFormat="false" ht="15" hidden="false" customHeight="false" outlineLevel="0" collapsed="false">
      <c r="T979" s="4" t="n">
        <v>956</v>
      </c>
      <c r="U979" s="4" t="str">
        <f aca="false">Vocabulary!B957</f>
        <v>venture</v>
      </c>
      <c r="V979" s="24" t="n">
        <v>2.01865564016977</v>
      </c>
      <c r="W979" s="25" t="n">
        <f aca="false">EXP(V979-$V$22)</f>
        <v>7.21449021776413E-007</v>
      </c>
      <c r="X979" s="26" t="n">
        <f aca="false">W979/$X$22</f>
        <v>2.00013248497897E-007</v>
      </c>
      <c r="Y979" s="4" t="n">
        <f aca="false">IF(T979=$C$13,1,0)</f>
        <v>0</v>
      </c>
    </row>
    <row r="980" customFormat="false" ht="15" hidden="false" customHeight="false" outlineLevel="0" collapsed="false">
      <c r="T980" s="4" t="n">
        <v>957</v>
      </c>
      <c r="U980" s="4" t="str">
        <f aca="false">Vocabulary!B958</f>
        <v>carefully</v>
      </c>
      <c r="V980" s="24" t="n">
        <v>-5.55031491165314</v>
      </c>
      <c r="W980" s="25" t="n">
        <f aca="false">EXP(V980-$V$22)</f>
        <v>3.72429011680438E-010</v>
      </c>
      <c r="X980" s="26" t="n">
        <f aca="false">W980/$X$22</f>
        <v>1.03251559309968E-010</v>
      </c>
      <c r="Y980" s="4" t="n">
        <f aca="false">IF(T980=$C$13,1,0)</f>
        <v>0</v>
      </c>
    </row>
    <row r="981" customFormat="false" ht="15" hidden="false" customHeight="false" outlineLevel="0" collapsed="false">
      <c r="T981" s="4" t="n">
        <v>958</v>
      </c>
      <c r="U981" s="4" t="str">
        <f aca="false">Vocabulary!B959</f>
        <v>remarking</v>
      </c>
      <c r="V981" s="24" t="n">
        <v>-15.3032269693153</v>
      </c>
      <c r="W981" s="25" t="n">
        <f aca="false">EXP(V981-$V$22)</f>
        <v>2.16474933751853E-014</v>
      </c>
      <c r="X981" s="26" t="n">
        <f aca="false">W981/$X$22</f>
        <v>6.00151270722685E-015</v>
      </c>
      <c r="Y981" s="4" t="n">
        <f aca="false">IF(T981=$C$13,1,0)</f>
        <v>0</v>
      </c>
    </row>
    <row r="982" customFormat="false" ht="15" hidden="false" customHeight="false" outlineLevel="0" collapsed="false">
      <c r="T982" s="4" t="n">
        <v>959</v>
      </c>
      <c r="U982" s="4" t="str">
        <f aca="false">Vocabulary!B960</f>
        <v>suit</v>
      </c>
      <c r="V982" s="24" t="n">
        <v>-1.75206243938534</v>
      </c>
      <c r="W982" s="25" t="n">
        <f aca="false">EXP(V982-$V$22)</f>
        <v>1.66189504942106E-008</v>
      </c>
      <c r="X982" s="26" t="n">
        <f aca="false">W982/$X$22</f>
        <v>4.60740838872876E-009</v>
      </c>
      <c r="Y982" s="4" t="n">
        <f aca="false">IF(T982=$C$13,1,0)</f>
        <v>0</v>
      </c>
    </row>
    <row r="983" customFormat="false" ht="15" hidden="false" customHeight="false" outlineLevel="0" collapsed="false">
      <c r="T983" s="4" t="n">
        <v>960</v>
      </c>
      <c r="U983" s="4" t="str">
        <f aca="false">Vocabulary!B961</f>
        <v>mentioned</v>
      </c>
      <c r="V983" s="24" t="n">
        <v>-8.04857238947964</v>
      </c>
      <c r="W983" s="25" t="n">
        <f aca="false">EXP(V983-$V$22)</f>
        <v>3.06241517083437E-011</v>
      </c>
      <c r="X983" s="26" t="n">
        <f aca="false">W983/$X$22</f>
        <v>8.49018555822028E-012</v>
      </c>
      <c r="Y983" s="4" t="n">
        <f aca="false">IF(T983=$C$13,1,0)</f>
        <v>0</v>
      </c>
    </row>
    <row r="984" customFormat="false" ht="15" hidden="false" customHeight="false" outlineLevel="0" collapsed="false">
      <c r="T984" s="4" t="n">
        <v>961</v>
      </c>
      <c r="U984" s="4" t="str">
        <f aca="false">Vocabulary!B962</f>
        <v>guessed</v>
      </c>
      <c r="V984" s="24" t="n">
        <v>-7.37022434345395</v>
      </c>
      <c r="W984" s="25" t="n">
        <f aca="false">EXP(V984-$V$22)</f>
        <v>6.03485556995994E-011</v>
      </c>
      <c r="X984" s="26" t="n">
        <f aca="false">W984/$X$22</f>
        <v>1.6730926653573E-011</v>
      </c>
      <c r="Y984" s="4" t="n">
        <f aca="false">IF(T984=$C$13,1,0)</f>
        <v>0</v>
      </c>
    </row>
    <row r="985" customFormat="false" ht="15" hidden="false" customHeight="false" outlineLevel="0" collapsed="false">
      <c r="T985" s="4" t="n">
        <v>962</v>
      </c>
      <c r="U985" s="4" t="str">
        <f aca="false">Vocabulary!B963</f>
        <v>hunting</v>
      </c>
      <c r="V985" s="24" t="n">
        <v>-2.06898109132232</v>
      </c>
      <c r="W985" s="25" t="n">
        <f aca="false">EXP(V985-$V$22)</f>
        <v>1.21050774473965E-008</v>
      </c>
      <c r="X985" s="26" t="n">
        <f aca="false">W985/$X$22</f>
        <v>3.35599022313562E-009</v>
      </c>
      <c r="Y985" s="4" t="n">
        <f aca="false">IF(T985=$C$13,1,0)</f>
        <v>0</v>
      </c>
    </row>
    <row r="986" customFormat="false" ht="15" hidden="false" customHeight="false" outlineLevel="0" collapsed="false">
      <c r="T986" s="4" t="n">
        <v>963</v>
      </c>
      <c r="U986" s="4" t="str">
        <f aca="false">Vocabulary!B964</f>
        <v>mistake</v>
      </c>
      <c r="V986" s="24" t="n">
        <v>4.76819751247129</v>
      </c>
      <c r="W986" s="25" t="n">
        <f aca="false">EXP(V986-$V$22)</f>
        <v>1.12801925182896E-005</v>
      </c>
      <c r="X986" s="26" t="n">
        <f aca="false">W986/$X$22</f>
        <v>3.12730058696233E-006</v>
      </c>
      <c r="Y986" s="4" t="n">
        <f aca="false">IF(T986=$C$13,1,0)</f>
        <v>0</v>
      </c>
    </row>
    <row r="987" customFormat="false" ht="15" hidden="false" customHeight="false" outlineLevel="0" collapsed="false">
      <c r="T987" s="4" t="n">
        <v>964</v>
      </c>
      <c r="U987" s="4" t="str">
        <f aca="false">Vocabulary!B965</f>
        <v>plate</v>
      </c>
      <c r="V987" s="24" t="n">
        <v>-14.7018297857888</v>
      </c>
      <c r="W987" s="25" t="n">
        <f aca="false">EXP(V987-$V$22)</f>
        <v>3.94994541109192E-014</v>
      </c>
      <c r="X987" s="26" t="n">
        <f aca="false">W987/$X$22</f>
        <v>1.09507586706064E-014</v>
      </c>
      <c r="Y987" s="4" t="n">
        <f aca="false">IF(T987=$C$13,1,0)</f>
        <v>0</v>
      </c>
    </row>
    <row r="988" customFormat="false" ht="15" hidden="false" customHeight="false" outlineLevel="0" collapsed="false">
      <c r="T988" s="4" t="n">
        <v>965</v>
      </c>
      <c r="U988" s="4" t="str">
        <f aca="false">Vocabulary!B966</f>
        <v>knocking</v>
      </c>
      <c r="V988" s="24" t="n">
        <v>-15.9455096458406</v>
      </c>
      <c r="W988" s="25" t="n">
        <f aca="false">EXP(V988-$V$22)</f>
        <v>1.13885332256019E-014</v>
      </c>
      <c r="X988" s="26" t="n">
        <f aca="false">W988/$X$22</f>
        <v>3.15733677269413E-015</v>
      </c>
      <c r="Y988" s="4" t="n">
        <f aca="false">IF(T988=$C$13,1,0)</f>
        <v>0</v>
      </c>
    </row>
    <row r="989" customFormat="false" ht="15" hidden="false" customHeight="false" outlineLevel="0" collapsed="false">
      <c r="T989" s="4" t="n">
        <v>966</v>
      </c>
      <c r="U989" s="4" t="str">
        <f aca="false">Vocabulary!B967</f>
        <v>real</v>
      </c>
      <c r="V989" s="24" t="n">
        <v>-11.7969124809665</v>
      </c>
      <c r="W989" s="25" t="n">
        <f aca="false">EXP(V989-$V$22)</f>
        <v>7.21407494077531E-013</v>
      </c>
      <c r="X989" s="26" t="n">
        <f aca="false">W989/$X$22</f>
        <v>2.0000173543224E-013</v>
      </c>
      <c r="Y989" s="4" t="n">
        <f aca="false">IF(T989=$C$13,1,0)</f>
        <v>0</v>
      </c>
    </row>
    <row r="990" customFormat="false" ht="15" hidden="false" customHeight="false" outlineLevel="0" collapsed="false">
      <c r="T990" s="4" t="n">
        <v>967</v>
      </c>
      <c r="U990" s="4" t="str">
        <f aca="false">Vocabulary!B968</f>
        <v>floor</v>
      </c>
      <c r="V990" s="24" t="n">
        <v>-6.44413896571469</v>
      </c>
      <c r="W990" s="25" t="n">
        <f aca="false">EXP(V990-$V$22)</f>
        <v>1.52356381693534E-010</v>
      </c>
      <c r="X990" s="26" t="n">
        <f aca="false">W990/$X$22</f>
        <v>4.22390133080719E-011</v>
      </c>
      <c r="Y990" s="4" t="n">
        <f aca="false">IF(T990=$C$13,1,0)</f>
        <v>0</v>
      </c>
    </row>
    <row r="991" customFormat="false" ht="15" hidden="false" customHeight="false" outlineLevel="0" collapsed="false">
      <c r="T991" s="4" t="n">
        <v>968</v>
      </c>
      <c r="U991" s="4" t="str">
        <f aca="false">Vocabulary!B969</f>
        <v>effect</v>
      </c>
      <c r="V991" s="24" t="n">
        <v>-13.0345995607731</v>
      </c>
      <c r="W991" s="25" t="n">
        <f aca="false">EXP(V991-$V$22)</f>
        <v>2.09247356662093E-013</v>
      </c>
      <c r="X991" s="26" t="n">
        <f aca="false">W991/$X$22</f>
        <v>5.80113664060854E-014</v>
      </c>
      <c r="Y991" s="4" t="n">
        <f aca="false">IF(T991=$C$13,1,0)</f>
        <v>0</v>
      </c>
    </row>
    <row r="992" customFormat="false" ht="15" hidden="false" customHeight="false" outlineLevel="0" collapsed="false">
      <c r="T992" s="4" t="n">
        <v>969</v>
      </c>
      <c r="U992" s="4" t="str">
        <f aca="false">Vocabulary!B970</f>
        <v>elbow</v>
      </c>
      <c r="V992" s="24" t="n">
        <v>-19.8828943556723</v>
      </c>
      <c r="W992" s="25" t="n">
        <f aca="false">EXP(V992-$V$22)</f>
        <v>2.22066649754528E-016</v>
      </c>
      <c r="X992" s="26" t="n">
        <f aca="false">W992/$X$22</f>
        <v>6.15653645091684E-017</v>
      </c>
      <c r="Y992" s="4" t="n">
        <f aca="false">IF(T992=$C$13,1,0)</f>
        <v>0</v>
      </c>
    </row>
    <row r="993" customFormat="false" ht="15" hidden="false" customHeight="false" outlineLevel="0" collapsed="false">
      <c r="T993" s="4" t="n">
        <v>970</v>
      </c>
      <c r="U993" s="4" t="str">
        <f aca="false">Vocabulary!B971</f>
        <v>whatever</v>
      </c>
      <c r="V993" s="24" t="n">
        <v>-10.3436625931088</v>
      </c>
      <c r="W993" s="25" t="n">
        <f aca="false">EXP(V993-$V$22)</f>
        <v>3.08545386210368E-012</v>
      </c>
      <c r="X993" s="26" t="n">
        <f aca="false">W993/$X$22</f>
        <v>8.5540576176843E-013</v>
      </c>
      <c r="Y993" s="4" t="n">
        <f aca="false">IF(T993=$C$13,1,0)</f>
        <v>0</v>
      </c>
    </row>
    <row r="994" customFormat="false" ht="15" hidden="false" customHeight="false" outlineLevel="0" collapsed="false">
      <c r="T994" s="4" t="n">
        <v>971</v>
      </c>
      <c r="U994" s="4" t="str">
        <f aca="false">Vocabulary!B972</f>
        <v>stopped</v>
      </c>
      <c r="V994" s="24" t="n">
        <v>-8.6953902559642</v>
      </c>
      <c r="W994" s="25" t="n">
        <f aca="false">EXP(V994-$V$22)</f>
        <v>1.60381635289723E-011</v>
      </c>
      <c r="X994" s="26" t="n">
        <f aca="false">W994/$X$22</f>
        <v>4.44639203955343E-012</v>
      </c>
      <c r="Y994" s="4" t="n">
        <f aca="false">IF(T994=$C$13,1,0)</f>
        <v>0</v>
      </c>
    </row>
    <row r="995" customFormat="false" ht="15" hidden="false" customHeight="false" outlineLevel="0" collapsed="false">
      <c r="T995" s="4" t="n">
        <v>972</v>
      </c>
      <c r="U995" s="4" t="str">
        <f aca="false">Vocabulary!B973</f>
        <v>forgetting</v>
      </c>
      <c r="V995" s="24" t="n">
        <v>-8.07949090071758</v>
      </c>
      <c r="W995" s="25" t="n">
        <f aca="false">EXP(V995-$V$22)</f>
        <v>2.96917864757565E-011</v>
      </c>
      <c r="X995" s="26" t="n">
        <f aca="false">W995/$X$22</f>
        <v>8.23169827314907E-012</v>
      </c>
      <c r="Y995" s="4" t="n">
        <f aca="false">IF(T995=$C$13,1,0)</f>
        <v>0</v>
      </c>
    </row>
    <row r="996" customFormat="false" ht="15" hidden="false" customHeight="false" outlineLevel="0" collapsed="false">
      <c r="T996" s="4" t="n">
        <v>973</v>
      </c>
      <c r="U996" s="4" t="str">
        <f aca="false">Vocabulary!B974</f>
        <v>crash</v>
      </c>
      <c r="V996" s="24" t="n">
        <v>-8.70653620788158</v>
      </c>
      <c r="W996" s="25" t="n">
        <f aca="false">EXP(V996-$V$22)</f>
        <v>1.58603954669445E-011</v>
      </c>
      <c r="X996" s="26" t="n">
        <f aca="false">W996/$X$22</f>
        <v>4.39710793701517E-012</v>
      </c>
      <c r="Y996" s="4" t="n">
        <f aca="false">IF(T996=$C$13,1,0)</f>
        <v>0</v>
      </c>
    </row>
    <row r="997" customFormat="false" ht="15" hidden="false" customHeight="false" outlineLevel="0" collapsed="false">
      <c r="T997" s="4" t="n">
        <v>974</v>
      </c>
      <c r="U997" s="4" t="str">
        <f aca="false">Vocabulary!B975</f>
        <v>pat</v>
      </c>
      <c r="V997" s="24" t="n">
        <v>-7.21182094170334</v>
      </c>
      <c r="W997" s="25" t="n">
        <f aca="false">EXP(V997-$V$22)</f>
        <v>7.0706705791317E-011</v>
      </c>
      <c r="X997" s="26" t="n">
        <f aca="false">W997/$X$22</f>
        <v>1.96026018319133E-011</v>
      </c>
      <c r="Y997" s="4" t="n">
        <f aca="false">IF(T997=$C$13,1,0)</f>
        <v>0</v>
      </c>
    </row>
    <row r="998" customFormat="false" ht="15" hidden="false" customHeight="false" outlineLevel="0" collapsed="false">
      <c r="T998" s="4" t="n">
        <v>975</v>
      </c>
      <c r="U998" s="4" t="str">
        <f aca="false">Vocabulary!B976</f>
        <v>em</v>
      </c>
      <c r="V998" s="24" t="n">
        <v>-2.59141002324489</v>
      </c>
      <c r="W998" s="25" t="n">
        <f aca="false">EXP(V998-$V$22)</f>
        <v>7.17925815301112E-009</v>
      </c>
      <c r="X998" s="26" t="n">
        <f aca="false">W998/$X$22</f>
        <v>1.99036480977278E-009</v>
      </c>
      <c r="Y998" s="4" t="n">
        <f aca="false">IF(T998=$C$13,1,0)</f>
        <v>0</v>
      </c>
    </row>
    <row r="999" customFormat="false" ht="15" hidden="false" customHeight="false" outlineLevel="0" collapsed="false">
      <c r="T999" s="4" t="n">
        <v>976</v>
      </c>
      <c r="U999" s="4" t="str">
        <f aca="false">Vocabulary!B977</f>
        <v>below</v>
      </c>
      <c r="V999" s="24" t="n">
        <v>-5.49081612239517</v>
      </c>
      <c r="W999" s="25" t="n">
        <f aca="false">EXP(V999-$V$22)</f>
        <v>3.9526057709348E-010</v>
      </c>
      <c r="X999" s="26" t="n">
        <f aca="false">W999/$X$22</f>
        <v>1.09581342050972E-010</v>
      </c>
      <c r="Y999" s="4" t="n">
        <f aca="false">IF(T999=$C$13,1,0)</f>
        <v>0</v>
      </c>
    </row>
    <row r="1000" customFormat="false" ht="15" hidden="false" customHeight="false" outlineLevel="0" collapsed="false">
      <c r="T1000" s="4" t="n">
        <v>977</v>
      </c>
      <c r="U1000" s="4" t="str">
        <f aca="false">Vocabulary!B978</f>
        <v>kick</v>
      </c>
      <c r="V1000" s="24" t="n">
        <v>-7.86262895766996</v>
      </c>
      <c r="W1000" s="25" t="n">
        <f aca="false">EXP(V1000-$V$22)</f>
        <v>3.68823235973978E-011</v>
      </c>
      <c r="X1000" s="26" t="n">
        <f aca="false">W1000/$X$22</f>
        <v>1.02251900442002E-011</v>
      </c>
      <c r="Y1000" s="4" t="n">
        <f aca="false">IF(T1000=$C$13,1,0)</f>
        <v>0</v>
      </c>
    </row>
    <row r="1001" customFormat="false" ht="15" hidden="false" customHeight="false" outlineLevel="0" collapsed="false">
      <c r="T1001" s="4" t="n">
        <v>978</v>
      </c>
      <c r="U1001" s="4" t="str">
        <f aca="false">Vocabulary!B979</f>
        <v>above</v>
      </c>
      <c r="V1001" s="24" t="n">
        <v>3.4647087877053</v>
      </c>
      <c r="W1001" s="25" t="n">
        <f aca="false">EXP(V1001-$V$22)</f>
        <v>3.06350470308562E-006</v>
      </c>
      <c r="X1001" s="26" t="n">
        <f aca="false">W1001/$X$22</f>
        <v>8.49320615812876E-007</v>
      </c>
      <c r="Y1001" s="4" t="n">
        <f aca="false">IF(T1001=$C$13,1,0)</f>
        <v>0</v>
      </c>
    </row>
    <row r="1002" customFormat="false" ht="15" hidden="false" customHeight="false" outlineLevel="0" collapsed="false">
      <c r="T1002" s="4" t="n">
        <v>979</v>
      </c>
      <c r="U1002" s="4" t="str">
        <f aca="false">Vocabulary!B980</f>
        <v>sense</v>
      </c>
      <c r="V1002" s="24" t="n">
        <v>-1.24141189700821</v>
      </c>
      <c r="W1002" s="25" t="n">
        <f aca="false">EXP(V1002-$V$22)</f>
        <v>2.76934017999605E-008</v>
      </c>
      <c r="X1002" s="26" t="n">
        <f aca="false">W1002/$X$22</f>
        <v>7.67766964646913E-009</v>
      </c>
      <c r="Y1002" s="4" t="n">
        <f aca="false">IF(T1002=$C$13,1,0)</f>
        <v>0</v>
      </c>
    </row>
    <row r="1003" customFormat="false" ht="15" hidden="false" customHeight="false" outlineLevel="0" collapsed="false">
      <c r="T1003" s="4" t="n">
        <v>980</v>
      </c>
      <c r="U1003" s="4" t="str">
        <f aca="false">Vocabulary!B981</f>
        <v>moving</v>
      </c>
      <c r="V1003" s="24" t="n">
        <v>1.73706634246335</v>
      </c>
      <c r="W1003" s="25" t="n">
        <f aca="false">EXP(V1003-$V$22)</f>
        <v>5.44393549630654E-007</v>
      </c>
      <c r="X1003" s="26" t="n">
        <f aca="false">W1003/$X$22</f>
        <v>1.50926703115932E-007</v>
      </c>
      <c r="Y1003" s="4" t="n">
        <f aca="false">IF(T1003=$C$13,1,0)</f>
        <v>0</v>
      </c>
    </row>
    <row r="1004" customFormat="false" ht="15" hidden="false" customHeight="false" outlineLevel="0" collapsed="false">
      <c r="T1004" s="4" t="n">
        <v>981</v>
      </c>
      <c r="U1004" s="4" t="str">
        <f aca="false">Vocabulary!B982</f>
        <v>cakes</v>
      </c>
      <c r="V1004" s="24" t="n">
        <v>-6.70478472851036</v>
      </c>
      <c r="W1004" s="25" t="n">
        <f aca="false">EXP(V1004-$V$22)</f>
        <v>1.17398793455542E-010</v>
      </c>
      <c r="X1004" s="26" t="n">
        <f aca="false">W1004/$X$22</f>
        <v>3.2547433484571E-011</v>
      </c>
      <c r="Y1004" s="4" t="n">
        <f aca="false">IF(T1004=$C$13,1,0)</f>
        <v>0</v>
      </c>
    </row>
    <row r="1005" customFormat="false" ht="15" hidden="false" customHeight="false" outlineLevel="0" collapsed="false">
      <c r="T1005" s="4" t="n">
        <v>982</v>
      </c>
      <c r="U1005" s="4" t="str">
        <f aca="false">Vocabulary!B983</f>
        <v>paw</v>
      </c>
      <c r="V1005" s="24" t="n">
        <v>-12.345095127586</v>
      </c>
      <c r="W1005" s="25" t="n">
        <f aca="false">EXP(V1005-$V$22)</f>
        <v>4.16973016068685E-013</v>
      </c>
      <c r="X1005" s="26" t="n">
        <f aca="false">W1005/$X$22</f>
        <v>1.15600860161275E-013</v>
      </c>
      <c r="Y1005" s="4" t="n">
        <f aca="false">IF(T1005=$C$13,1,0)</f>
        <v>0</v>
      </c>
    </row>
    <row r="1006" customFormat="false" ht="15" hidden="false" customHeight="false" outlineLevel="0" collapsed="false">
      <c r="T1006" s="4" t="n">
        <v>983</v>
      </c>
      <c r="U1006" s="4" t="str">
        <f aca="false">Vocabulary!B984</f>
        <v>hungry</v>
      </c>
      <c r="V1006" s="24" t="n">
        <v>-6.7162512989165</v>
      </c>
      <c r="W1006" s="25" t="n">
        <f aca="false">EXP(V1006-$V$22)</f>
        <v>1.16060320437756E-010</v>
      </c>
      <c r="X1006" s="26" t="n">
        <f aca="false">W1006/$X$22</f>
        <v>3.21763575966932E-011</v>
      </c>
      <c r="Y1006" s="4" t="n">
        <f aca="false">IF(T1006=$C$13,1,0)</f>
        <v>0</v>
      </c>
    </row>
    <row r="1007" customFormat="false" ht="15" hidden="false" customHeight="false" outlineLevel="0" collapsed="false">
      <c r="T1007" s="4" t="n">
        <v>984</v>
      </c>
      <c r="U1007" s="4" t="str">
        <f aca="false">Vocabulary!B985</f>
        <v>picked</v>
      </c>
      <c r="V1007" s="24" t="n">
        <v>-2.4629991905261</v>
      </c>
      <c r="W1007" s="25" t="n">
        <f aca="false">EXP(V1007-$V$22)</f>
        <v>8.16296033333697E-009</v>
      </c>
      <c r="X1007" s="26" t="n">
        <f aca="false">W1007/$X$22</f>
        <v>2.26308465927368E-009</v>
      </c>
      <c r="Y1007" s="4" t="n">
        <f aca="false">IF(T1007=$C$13,1,0)</f>
        <v>0</v>
      </c>
    </row>
    <row r="1008" customFormat="false" ht="15" hidden="false" customHeight="false" outlineLevel="0" collapsed="false">
      <c r="T1008" s="4" t="n">
        <v>985</v>
      </c>
      <c r="U1008" s="4" t="str">
        <f aca="false">Vocabulary!B986</f>
        <v>edge</v>
      </c>
      <c r="V1008" s="24" t="n">
        <v>-11.5665118855847</v>
      </c>
      <c r="W1008" s="25" t="n">
        <f aca="false">EXP(V1008-$V$22)</f>
        <v>9.08327278049009E-013</v>
      </c>
      <c r="X1008" s="26" t="n">
        <f aca="false">W1008/$X$22</f>
        <v>2.51823045146687E-013</v>
      </c>
      <c r="Y1008" s="4" t="n">
        <f aca="false">IF(T1008=$C$13,1,0)</f>
        <v>0</v>
      </c>
    </row>
    <row r="1009" customFormat="false" ht="15" hidden="false" customHeight="false" outlineLevel="0" collapsed="false">
      <c r="T1009" s="4" t="n">
        <v>986</v>
      </c>
      <c r="U1009" s="4" t="str">
        <f aca="false">Vocabulary!B987</f>
        <v>immediately</v>
      </c>
      <c r="V1009" s="24" t="n">
        <v>-1.70766207909784</v>
      </c>
      <c r="W1009" s="25" t="n">
        <f aca="false">EXP(V1009-$V$22)</f>
        <v>1.73734642761709E-008</v>
      </c>
      <c r="X1009" s="26" t="n">
        <f aca="false">W1009/$X$22</f>
        <v>4.81658845275425E-009</v>
      </c>
      <c r="Y1009" s="4" t="n">
        <f aca="false">IF(T1009=$C$13,1,0)</f>
        <v>0</v>
      </c>
    </row>
    <row r="1010" customFormat="false" ht="15" hidden="false" customHeight="false" outlineLevel="0" collapsed="false">
      <c r="T1010" s="4" t="n">
        <v>987</v>
      </c>
      <c r="U1010" s="4" t="str">
        <f aca="false">Vocabulary!B988</f>
        <v>folded</v>
      </c>
      <c r="V1010" s="24" t="n">
        <v>-5.33937098127281</v>
      </c>
      <c r="W1010" s="25" t="n">
        <f aca="false">EXP(V1010-$V$22)</f>
        <v>4.598914012486E-010</v>
      </c>
      <c r="X1010" s="26" t="n">
        <f aca="false">W1010/$X$22</f>
        <v>1.27499477223617E-010</v>
      </c>
      <c r="Y1010" s="4" t="n">
        <f aca="false">IF(T1010=$C$13,1,0)</f>
        <v>0</v>
      </c>
    </row>
    <row r="1011" customFormat="false" ht="15" hidden="false" customHeight="false" outlineLevel="0" collapsed="false">
      <c r="T1011" s="4" t="n">
        <v>988</v>
      </c>
      <c r="U1011" s="4" t="str">
        <f aca="false">Vocabulary!B989</f>
        <v>present</v>
      </c>
      <c r="V1011" s="24" t="n">
        <v>7.49694478722042</v>
      </c>
      <c r="W1011" s="25" t="n">
        <f aca="false">EXP(V1011-$V$22)</f>
        <v>0.000172741384351769</v>
      </c>
      <c r="X1011" s="26" t="n">
        <f aca="false">W1011/$X$22</f>
        <v>4.78905153258755E-005</v>
      </c>
      <c r="Y1011" s="4" t="n">
        <f aca="false">IF(T1011=$C$13,1,0)</f>
        <v>0</v>
      </c>
    </row>
    <row r="1012" customFormat="false" ht="15" hidden="false" customHeight="false" outlineLevel="0" collapsed="false">
      <c r="T1012" s="4" t="n">
        <v>989</v>
      </c>
      <c r="U1012" s="4" t="str">
        <f aca="false">Vocabulary!B990</f>
        <v>confusing</v>
      </c>
      <c r="V1012" s="24" t="n">
        <v>-2.63825975421115</v>
      </c>
      <c r="W1012" s="25" t="n">
        <f aca="false">EXP(V1012-$V$22)</f>
        <v>6.85066909391825E-009</v>
      </c>
      <c r="X1012" s="26" t="n">
        <f aca="false">W1012/$X$22</f>
        <v>1.89926736124037E-009</v>
      </c>
      <c r="Y1012" s="4" t="n">
        <f aca="false">IF(T1012=$C$13,1,0)</f>
        <v>0</v>
      </c>
    </row>
    <row r="1013" customFormat="false" ht="15" hidden="false" customHeight="false" outlineLevel="0" collapsed="false">
      <c r="T1013" s="4" t="n">
        <v>990</v>
      </c>
      <c r="U1013" s="4" t="str">
        <f aca="false">Vocabulary!B991</f>
        <v>brought</v>
      </c>
      <c r="V1013" s="24" t="n">
        <v>-6.59207472641154</v>
      </c>
      <c r="W1013" s="25" t="n">
        <f aca="false">EXP(V1013-$V$22)</f>
        <v>1.31405325247886E-010</v>
      </c>
      <c r="X1013" s="26" t="n">
        <f aca="false">W1013/$X$22</f>
        <v>3.64305795412082E-011</v>
      </c>
      <c r="Y1013" s="4" t="n">
        <f aca="false">IF(T1013=$C$13,1,0)</f>
        <v>0</v>
      </c>
    </row>
    <row r="1014" customFormat="false" ht="15" hidden="false" customHeight="false" outlineLevel="0" collapsed="false">
      <c r="T1014" s="4" t="n">
        <v>991</v>
      </c>
      <c r="U1014" s="4" t="str">
        <f aca="false">Vocabulary!B992</f>
        <v>remarks</v>
      </c>
      <c r="V1014" s="24" t="n">
        <v>-17.7585614294584</v>
      </c>
      <c r="W1014" s="25" t="n">
        <f aca="false">EXP(V1014-$V$22)</f>
        <v>1.85810138968965E-015</v>
      </c>
      <c r="X1014" s="26" t="n">
        <f aca="false">W1014/$X$22</f>
        <v>5.15136737000751E-016</v>
      </c>
      <c r="Y1014" s="4" t="n">
        <f aca="false">IF(T1014=$C$13,1,0)</f>
        <v>0</v>
      </c>
    </row>
    <row r="1015" customFormat="false" ht="15" hidden="false" customHeight="false" outlineLevel="0" collapsed="false">
      <c r="T1015" s="4" t="n">
        <v>992</v>
      </c>
      <c r="U1015" s="4" t="str">
        <f aca="false">Vocabulary!B993</f>
        <v>pray</v>
      </c>
      <c r="V1015" s="24" t="n">
        <v>-19.3658639756279</v>
      </c>
      <c r="W1015" s="25" t="n">
        <f aca="false">EXP(V1015-$V$22)</f>
        <v>3.72414671201118E-016</v>
      </c>
      <c r="X1015" s="26" t="n">
        <f aca="false">W1015/$X$22</f>
        <v>1.03247583580891E-016</v>
      </c>
      <c r="Y1015" s="4" t="n">
        <f aca="false">IF(T1015=$C$13,1,0)</f>
        <v>0</v>
      </c>
    </row>
    <row r="1016" customFormat="false" ht="15" hidden="false" customHeight="false" outlineLevel="0" collapsed="false">
      <c r="T1016" s="4" t="n">
        <v>993</v>
      </c>
      <c r="U1016" s="4" t="str">
        <f aca="false">Vocabulary!B994</f>
        <v>free</v>
      </c>
      <c r="V1016" s="24" t="n">
        <v>-11.0696555231029</v>
      </c>
      <c r="W1016" s="25" t="n">
        <f aca="false">EXP(V1016-$V$22)</f>
        <v>1.49287805223407E-012</v>
      </c>
      <c r="X1016" s="26" t="n">
        <f aca="false">W1016/$X$22</f>
        <v>4.13882866045509E-013</v>
      </c>
      <c r="Y1016" s="4" t="n">
        <f aca="false">IF(T1016=$C$13,1,0)</f>
        <v>0</v>
      </c>
    </row>
    <row r="1017" customFormat="false" ht="15" hidden="false" customHeight="false" outlineLevel="0" collapsed="false">
      <c r="T1017" s="4" t="n">
        <v>994</v>
      </c>
      <c r="U1017" s="4" t="str">
        <f aca="false">Vocabulary!B995</f>
        <v>shaking</v>
      </c>
      <c r="V1017" s="24" t="n">
        <v>-0.622266759134029</v>
      </c>
      <c r="W1017" s="25" t="n">
        <f aca="false">EXP(V1017-$V$22)</f>
        <v>5.14360516477955E-008</v>
      </c>
      <c r="X1017" s="26" t="n">
        <f aca="false">W1017/$X$22</f>
        <v>1.42600398218706E-008</v>
      </c>
      <c r="Y1017" s="4" t="n">
        <f aca="false">IF(T1017=$C$13,1,0)</f>
        <v>0</v>
      </c>
    </row>
    <row r="1018" customFormat="false" ht="15" hidden="false" customHeight="false" outlineLevel="0" collapsed="false">
      <c r="T1018" s="4" t="n">
        <v>995</v>
      </c>
      <c r="U1018" s="4" t="str">
        <f aca="false">Vocabulary!B996</f>
        <v>succeeded</v>
      </c>
      <c r="V1018" s="24" t="n">
        <v>-8.35773143779599</v>
      </c>
      <c r="W1018" s="25" t="n">
        <f aca="false">EXP(V1018-$V$22)</f>
        <v>2.24800875782048E-011</v>
      </c>
      <c r="X1018" s="26" t="n">
        <f aca="false">W1018/$X$22</f>
        <v>6.23233964884E-012</v>
      </c>
      <c r="Y1018" s="4" t="n">
        <f aca="false">IF(T1018=$C$13,1,0)</f>
        <v>0</v>
      </c>
    </row>
    <row r="1019" customFormat="false" ht="15" hidden="false" customHeight="false" outlineLevel="0" collapsed="false">
      <c r="T1019" s="4" t="n">
        <v>996</v>
      </c>
      <c r="U1019" s="4" t="str">
        <f aca="false">Vocabulary!B997</f>
        <v>serpents</v>
      </c>
      <c r="V1019" s="24" t="n">
        <v>-11.2061685563465</v>
      </c>
      <c r="W1019" s="25" t="n">
        <f aca="false">EXP(V1019-$V$22)</f>
        <v>1.30237927380894E-012</v>
      </c>
      <c r="X1019" s="26" t="n">
        <f aca="false">W1019/$X$22</f>
        <v>3.61069322250171E-013</v>
      </c>
      <c r="Y1019" s="4" t="n">
        <f aca="false">IF(T1019=$C$13,1,0)</f>
        <v>0</v>
      </c>
    </row>
    <row r="1020" customFormat="false" ht="15" hidden="false" customHeight="false" outlineLevel="0" collapsed="false">
      <c r="T1020" s="4" t="n">
        <v>997</v>
      </c>
      <c r="U1020" s="4" t="str">
        <f aca="false">Vocabulary!B998</f>
        <v>girls</v>
      </c>
      <c r="V1020" s="24" t="n">
        <v>-10.0584706954951</v>
      </c>
      <c r="W1020" s="25" t="n">
        <f aca="false">EXP(V1020-$V$22)</f>
        <v>4.10370680133466E-012</v>
      </c>
      <c r="X1020" s="26" t="n">
        <f aca="false">W1020/$X$22</f>
        <v>1.13770440244943E-012</v>
      </c>
      <c r="Y1020" s="4" t="n">
        <f aca="false">IF(T1020=$C$13,1,0)</f>
        <v>0</v>
      </c>
    </row>
    <row r="1021" customFormat="false" ht="15" hidden="false" customHeight="false" outlineLevel="0" collapsed="false">
      <c r="T1021" s="4" t="n">
        <v>998</v>
      </c>
      <c r="U1021" s="4" t="str">
        <f aca="false">Vocabulary!B999</f>
        <v>tasted</v>
      </c>
      <c r="V1021" s="24" t="n">
        <v>-4.0819295427933</v>
      </c>
      <c r="W1021" s="25" t="n">
        <f aca="false">EXP(V1021-$V$22)</f>
        <v>1.61716810602806E-009</v>
      </c>
      <c r="X1021" s="26" t="n">
        <f aca="false">W1021/$X$22</f>
        <v>4.48340820336031E-010</v>
      </c>
      <c r="Y1021" s="4" t="n">
        <f aca="false">IF(T1021=$C$13,1,0)</f>
        <v>0</v>
      </c>
    </row>
    <row r="1022" customFormat="false" ht="15" hidden="false" customHeight="false" outlineLevel="0" collapsed="false">
      <c r="T1022" s="4" t="n">
        <v>999</v>
      </c>
      <c r="U1022" s="4" t="str">
        <f aca="false">Vocabulary!B1000</f>
        <v>yours</v>
      </c>
      <c r="V1022" s="24" t="n">
        <v>2.61097509753873</v>
      </c>
      <c r="W1022" s="25" t="n">
        <f aca="false">EXP(V1022-$V$22)</f>
        <v>1.30450792175856E-006</v>
      </c>
      <c r="X1022" s="26" t="n">
        <f aca="false">W1022/$X$22</f>
        <v>3.61659464836079E-007</v>
      </c>
      <c r="Y1022" s="4" t="n">
        <f aca="false">IF(T1022=$C$13,1,0)</f>
        <v>0</v>
      </c>
    </row>
    <row r="1023" customFormat="false" ht="15" hidden="false" customHeight="false" outlineLevel="0" collapsed="false">
      <c r="T1023" s="4" t="n">
        <v>1000</v>
      </c>
      <c r="U1023" s="4" t="str">
        <f aca="false">Vocabulary!B1001</f>
        <v>settled</v>
      </c>
      <c r="V1023" s="24" t="n">
        <v>0.736593871185116</v>
      </c>
      <c r="W1023" s="25" t="n">
        <f aca="false">EXP(V1023-$V$22)</f>
        <v>2.00176594777715E-007</v>
      </c>
      <c r="X1023" s="26" t="n">
        <f aca="false">W1023/$X$22</f>
        <v>5.54966044532892E-008</v>
      </c>
      <c r="Y1023" s="4" t="n">
        <f aca="false">IF(T1023=$C$13,1,0)</f>
        <v>0</v>
      </c>
    </row>
    <row r="1024" customFormat="false" ht="15" hidden="false" customHeight="false" outlineLevel="0" collapsed="false">
      <c r="T1024" s="4" t="n">
        <v>1001</v>
      </c>
      <c r="U1024" s="4" t="str">
        <f aca="false">Vocabulary!B1002</f>
        <v>pieces</v>
      </c>
      <c r="V1024" s="24" t="n">
        <v>-9.26482057592627</v>
      </c>
      <c r="W1024" s="25" t="n">
        <f aca="false">EXP(V1024-$V$22)</f>
        <v>9.07515792964544E-012</v>
      </c>
      <c r="X1024" s="26" t="n">
        <f aca="false">W1024/$X$22</f>
        <v>2.515980704597E-012</v>
      </c>
      <c r="Y1024" s="4" t="n">
        <f aca="false">IF(T1024=$C$13,1,0)</f>
        <v>0</v>
      </c>
    </row>
    <row r="1025" customFormat="false" ht="15" hidden="false" customHeight="false" outlineLevel="0" collapsed="false">
      <c r="T1025" s="4" t="n">
        <v>1002</v>
      </c>
      <c r="U1025" s="4" t="str">
        <f aca="false">Vocabulary!B1003</f>
        <v>nibbling</v>
      </c>
      <c r="V1025" s="24" t="n">
        <v>-8.25144403755628</v>
      </c>
      <c r="W1025" s="25" t="n">
        <f aca="false">EXP(V1025-$V$22)</f>
        <v>2.50010374269502E-011</v>
      </c>
      <c r="X1025" s="26" t="n">
        <f aca="false">W1025/$X$22</f>
        <v>6.93124331816138E-012</v>
      </c>
      <c r="Y1025" s="4" t="n">
        <f aca="false">IF(T1025=$C$13,1,0)</f>
        <v>0</v>
      </c>
    </row>
    <row r="1026" customFormat="false" ht="15" hidden="false" customHeight="false" outlineLevel="0" collapsed="false">
      <c r="T1026" s="4" t="n">
        <v>1003</v>
      </c>
      <c r="U1026" s="4" t="str">
        <f aca="false">Vocabulary!B1004</f>
        <v>bringing</v>
      </c>
      <c r="V1026" s="24" t="n">
        <v>-4.25011065918538</v>
      </c>
      <c r="W1026" s="25" t="n">
        <f aca="false">EXP(V1026-$V$22)</f>
        <v>1.36683168171823E-009</v>
      </c>
      <c r="X1026" s="26" t="n">
        <f aca="false">W1026/$X$22</f>
        <v>3.78937993618948E-010</v>
      </c>
      <c r="Y1026" s="4" t="n">
        <f aca="false">IF(T1026=$C$13,1,0)</f>
        <v>0</v>
      </c>
    </row>
    <row r="1027" customFormat="false" ht="15" hidden="false" customHeight="false" outlineLevel="0" collapsed="false">
      <c r="T1027" s="4" t="n">
        <v>1004</v>
      </c>
      <c r="U1027" s="4" t="str">
        <f aca="false">Vocabulary!B1005</f>
        <v>livery</v>
      </c>
      <c r="V1027" s="24" t="n">
        <v>-7.49499458232712</v>
      </c>
      <c r="W1027" s="25" t="n">
        <f aca="false">EXP(V1027-$V$22)</f>
        <v>5.3269651369525E-011</v>
      </c>
      <c r="X1027" s="26" t="n">
        <f aca="false">W1027/$X$22</f>
        <v>1.47683837598593E-011</v>
      </c>
      <c r="Y1027" s="4" t="n">
        <f aca="false">IF(T1027=$C$13,1,0)</f>
        <v>0</v>
      </c>
    </row>
    <row r="1028" customFormat="false" ht="15" hidden="false" customHeight="false" outlineLevel="0" collapsed="false">
      <c r="T1028" s="4" t="n">
        <v>1005</v>
      </c>
      <c r="U1028" s="4" t="str">
        <f aca="false">Vocabulary!B1006</f>
        <v>considered</v>
      </c>
      <c r="V1028" s="24" t="n">
        <v>-7.41253667383944</v>
      </c>
      <c r="W1028" s="25" t="n">
        <f aca="false">EXP(V1028-$V$22)</f>
        <v>5.78483357466829E-011</v>
      </c>
      <c r="X1028" s="26" t="n">
        <f aca="false">W1028/$X$22</f>
        <v>1.6037770103841E-011</v>
      </c>
      <c r="Y1028" s="4" t="n">
        <f aca="false">IF(T1028=$C$13,1,0)</f>
        <v>0</v>
      </c>
    </row>
    <row r="1029" customFormat="false" ht="15" hidden="false" customHeight="false" outlineLevel="0" collapsed="false">
      <c r="T1029" s="4" t="n">
        <v>1006</v>
      </c>
      <c r="U1029" s="4" t="str">
        <f aca="false">Vocabulary!B1007</f>
        <v>loudly</v>
      </c>
      <c r="V1029" s="24" t="n">
        <v>-0.987481035591492</v>
      </c>
      <c r="W1029" s="25" t="n">
        <f aca="false">EXP(V1029-$V$22)</f>
        <v>3.56990844953164E-008</v>
      </c>
      <c r="X1029" s="26" t="n">
        <f aca="false">W1029/$X$22</f>
        <v>9.89715093206133E-009</v>
      </c>
      <c r="Y1029" s="4" t="n">
        <f aca="false">IF(T1029=$C$13,1,0)</f>
        <v>0</v>
      </c>
    </row>
    <row r="1030" customFormat="false" ht="15" hidden="false" customHeight="false" outlineLevel="0" collapsed="false">
      <c r="T1030" s="4" t="n">
        <v>1007</v>
      </c>
      <c r="U1030" s="4" t="str">
        <f aca="false">Vocabulary!B1008</f>
        <v>letter</v>
      </c>
      <c r="V1030" s="24" t="n">
        <v>-6.72583424454071</v>
      </c>
      <c r="W1030" s="25" t="n">
        <f aca="false">EXP(V1030-$V$22)</f>
        <v>1.14953432790646E-010</v>
      </c>
      <c r="X1030" s="26" t="n">
        <f aca="false">W1030/$X$22</f>
        <v>3.18694860266474E-011</v>
      </c>
      <c r="Y1030" s="4" t="n">
        <f aca="false">IF(T1030=$C$13,1,0)</f>
        <v>0</v>
      </c>
    </row>
    <row r="1031" customFormat="false" ht="15" hidden="false" customHeight="false" outlineLevel="0" collapsed="false">
      <c r="T1031" s="4" t="n">
        <v>1008</v>
      </c>
      <c r="U1031" s="4" t="str">
        <f aca="false">Vocabulary!B1009</f>
        <v>order</v>
      </c>
      <c r="V1031" s="24" t="n">
        <v>-9.73394128614709</v>
      </c>
      <c r="W1031" s="25" t="n">
        <f aca="false">EXP(V1031-$V$22)</f>
        <v>5.67698381095526E-012</v>
      </c>
      <c r="X1031" s="26" t="n">
        <f aca="false">W1031/$X$22</f>
        <v>1.57387693298589E-012</v>
      </c>
      <c r="Y1031" s="4" t="n">
        <f aca="false">IF(T1031=$C$13,1,0)</f>
        <v>0</v>
      </c>
    </row>
    <row r="1032" customFormat="false" ht="15" hidden="false" customHeight="false" outlineLevel="0" collapsed="false">
      <c r="T1032" s="4" t="n">
        <v>1009</v>
      </c>
      <c r="U1032" s="4" t="str">
        <f aca="false">Vocabulary!B1010</f>
        <v>staring</v>
      </c>
      <c r="V1032" s="24" t="n">
        <v>-2.40497339205932</v>
      </c>
      <c r="W1032" s="25" t="n">
        <f aca="false">EXP(V1032-$V$22)</f>
        <v>8.6506346448573E-009</v>
      </c>
      <c r="X1032" s="26" t="n">
        <f aca="false">W1032/$X$22</f>
        <v>2.39828662131389E-009</v>
      </c>
      <c r="Y1032" s="4" t="n">
        <f aca="false">IF(T1032=$C$13,1,0)</f>
        <v>0</v>
      </c>
    </row>
    <row r="1033" customFormat="false" ht="15" hidden="false" customHeight="false" outlineLevel="0" collapsed="false">
      <c r="T1033" s="4" t="n">
        <v>1010</v>
      </c>
      <c r="U1033" s="4" t="str">
        <f aca="false">Vocabulary!B1011</f>
        <v>howling</v>
      </c>
      <c r="V1033" s="24" t="n">
        <v>-2.56080209908304</v>
      </c>
      <c r="W1033" s="25" t="n">
        <f aca="false">EXP(V1033-$V$22)</f>
        <v>7.40239784311603E-009</v>
      </c>
      <c r="X1033" s="26" t="n">
        <f aca="false">W1033/$X$22</f>
        <v>2.05222766208742E-009</v>
      </c>
      <c r="Y1033" s="4" t="n">
        <f aca="false">IF(T1033=$C$13,1,0)</f>
        <v>0</v>
      </c>
    </row>
    <row r="1034" customFormat="false" ht="15" hidden="false" customHeight="false" outlineLevel="0" collapsed="false">
      <c r="T1034" s="4" t="n">
        <v>1011</v>
      </c>
      <c r="U1034" s="4" t="str">
        <f aca="false">Vocabulary!B1012</f>
        <v>instance</v>
      </c>
      <c r="V1034" s="24" t="n">
        <v>-9.16143949498145</v>
      </c>
      <c r="W1034" s="25" t="n">
        <f aca="false">EXP(V1034-$V$22)</f>
        <v>1.006356890473E-011</v>
      </c>
      <c r="X1034" s="26" t="n">
        <f aca="false">W1034/$X$22</f>
        <v>2.79000601201354E-012</v>
      </c>
      <c r="Y1034" s="4" t="n">
        <f aca="false">IF(T1034=$C$13,1,0)</f>
        <v>0</v>
      </c>
    </row>
    <row r="1035" customFormat="false" ht="15" hidden="false" customHeight="false" outlineLevel="0" collapsed="false">
      <c r="T1035" s="4" t="n">
        <v>1012</v>
      </c>
      <c r="U1035" s="4" t="str">
        <f aca="false">Vocabulary!B1013</f>
        <v>repeating</v>
      </c>
      <c r="V1035" s="24" t="n">
        <v>-5.86545996263102</v>
      </c>
      <c r="W1035" s="25" t="n">
        <f aca="false">EXP(V1035-$V$22)</f>
        <v>2.71755127973372E-010</v>
      </c>
      <c r="X1035" s="26" t="n">
        <f aca="false">W1035/$X$22</f>
        <v>7.53409101700344E-011</v>
      </c>
      <c r="Y1035" s="4" t="n">
        <f aca="false">IF(T1035=$C$13,1,0)</f>
        <v>0</v>
      </c>
    </row>
    <row r="1036" customFormat="false" ht="15" hidden="false" customHeight="false" outlineLevel="0" collapsed="false">
      <c r="T1036" s="4" t="n">
        <v>1013</v>
      </c>
      <c r="U1036" s="4" t="str">
        <f aca="false">Vocabulary!B1014</f>
        <v>he's</v>
      </c>
      <c r="V1036" s="24" t="n">
        <v>-13.0918157197823</v>
      </c>
      <c r="W1036" s="25" t="n">
        <f aca="false">EXP(V1036-$V$22)</f>
        <v>1.97611092098767E-013</v>
      </c>
      <c r="X1036" s="26" t="n">
        <f aca="false">W1036/$X$22</f>
        <v>5.47853490362635E-014</v>
      </c>
      <c r="Y1036" s="4" t="n">
        <f aca="false">IF(T1036=$C$13,1,0)</f>
        <v>0</v>
      </c>
    </row>
    <row r="1037" customFormat="false" ht="15" hidden="false" customHeight="false" outlineLevel="0" collapsed="false">
      <c r="T1037" s="4" t="n">
        <v>1014</v>
      </c>
      <c r="U1037" s="4" t="str">
        <f aca="false">Vocabulary!B1015</f>
        <v>nursing</v>
      </c>
      <c r="V1037" s="24" t="n">
        <v>-15.349576002141</v>
      </c>
      <c r="W1037" s="25" t="n">
        <f aca="false">EXP(V1037-$V$22)</f>
        <v>2.06670498117362E-014</v>
      </c>
      <c r="X1037" s="26" t="n">
        <f aca="false">W1037/$X$22</f>
        <v>5.72969627089507E-015</v>
      </c>
      <c r="Y1037" s="4" t="n">
        <f aca="false">IF(T1037=$C$13,1,0)</f>
        <v>0</v>
      </c>
    </row>
    <row r="1038" customFormat="false" ht="15" hidden="false" customHeight="false" outlineLevel="0" collapsed="false">
      <c r="T1038" s="4" t="n">
        <v>1015</v>
      </c>
      <c r="U1038" s="4" t="str">
        <f aca="false">Vocabulary!B1016</f>
        <v>courage</v>
      </c>
      <c r="V1038" s="24" t="n">
        <v>0.0725413448869688</v>
      </c>
      <c r="W1038" s="25" t="n">
        <f aca="false">EXP(V1038-$V$22)</f>
        <v>1.03043107958959E-007</v>
      </c>
      <c r="X1038" s="26" t="n">
        <f aca="false">W1038/$X$22</f>
        <v>2.85674886736186E-008</v>
      </c>
      <c r="Y1038" s="4" t="n">
        <f aca="false">IF(T1038=$C$13,1,0)</f>
        <v>0</v>
      </c>
    </row>
    <row r="1039" customFormat="false" ht="15" hidden="false" customHeight="false" outlineLevel="0" collapsed="false">
      <c r="T1039" s="4" t="n">
        <v>1016</v>
      </c>
      <c r="U1039" s="4" t="str">
        <f aca="false">Vocabulary!B1017</f>
        <v>grinned</v>
      </c>
      <c r="V1039" s="24" t="n">
        <v>-11.2888100644967</v>
      </c>
      <c r="W1039" s="25" t="n">
        <f aca="false">EXP(V1039-$V$22)</f>
        <v>1.19907604071237E-012</v>
      </c>
      <c r="X1039" s="26" t="n">
        <f aca="false">W1039/$X$22</f>
        <v>3.32429716944303E-013</v>
      </c>
      <c r="Y1039" s="4" t="n">
        <f aca="false">IF(T1039=$C$13,1,0)</f>
        <v>0</v>
      </c>
    </row>
    <row r="1040" customFormat="false" ht="15" hidden="false" customHeight="false" outlineLevel="0" collapsed="false">
      <c r="T1040" s="4" t="n">
        <v>1017</v>
      </c>
      <c r="U1040" s="4" t="str">
        <f aca="false">Vocabulary!B1018</f>
        <v>growl</v>
      </c>
      <c r="V1040" s="24" t="n">
        <v>-9.03898493545196</v>
      </c>
      <c r="W1040" s="25" t="n">
        <f aca="false">EXP(V1040-$V$22)</f>
        <v>1.13745274735749E-011</v>
      </c>
      <c r="X1040" s="26" t="n">
        <f aca="false">W1040/$X$22</f>
        <v>3.15345384281825E-012</v>
      </c>
      <c r="Y1040" s="4" t="n">
        <f aca="false">IF(T1040=$C$13,1,0)</f>
        <v>0</v>
      </c>
    </row>
    <row r="1041" customFormat="false" ht="15" hidden="false" customHeight="false" outlineLevel="0" collapsed="false">
      <c r="T1041" s="4" t="n">
        <v>1018</v>
      </c>
      <c r="U1041" s="4" t="str">
        <f aca="false">Vocabulary!B1019</f>
        <v>faster</v>
      </c>
      <c r="V1041" s="24" t="n">
        <v>-5.45340852556948</v>
      </c>
      <c r="W1041" s="25" t="n">
        <f aca="false">EXP(V1041-$V$22)</f>
        <v>4.10326355902339E-010</v>
      </c>
      <c r="X1041" s="26" t="n">
        <f aca="false">W1041/$X$22</f>
        <v>1.13758151873641E-010</v>
      </c>
      <c r="Y1041" s="4" t="n">
        <f aca="false">IF(T1041=$C$13,1,0)</f>
        <v>0</v>
      </c>
    </row>
    <row r="1042" customFormat="false" ht="15" hidden="false" customHeight="false" outlineLevel="0" collapsed="false">
      <c r="T1042" s="4" t="n">
        <v>1019</v>
      </c>
      <c r="U1042" s="4" t="str">
        <f aca="false">Vocabulary!B1020</f>
        <v>advantage</v>
      </c>
      <c r="V1042" s="24" t="n">
        <v>-6.33729814195223</v>
      </c>
      <c r="W1042" s="25" t="n">
        <f aca="false">EXP(V1042-$V$22)</f>
        <v>1.69535647880819E-010</v>
      </c>
      <c r="X1042" s="26" t="n">
        <f aca="false">W1042/$X$22</f>
        <v>4.70017626267532E-011</v>
      </c>
      <c r="Y1042" s="4" t="n">
        <f aca="false">IF(T1042=$C$13,1,0)</f>
        <v>0</v>
      </c>
    </row>
    <row r="1043" customFormat="false" ht="15" hidden="false" customHeight="false" outlineLevel="0" collapsed="false">
      <c r="T1043" s="4" t="n">
        <v>1020</v>
      </c>
      <c r="U1043" s="4" t="str">
        <f aca="false">Vocabulary!B1021</f>
        <v>boy</v>
      </c>
      <c r="V1043" s="24" t="n">
        <v>-10.7431279093233</v>
      </c>
      <c r="W1043" s="25" t="n">
        <f aca="false">EXP(V1043-$V$22)</f>
        <v>2.06934772581485E-012</v>
      </c>
      <c r="X1043" s="26" t="n">
        <f aca="false">W1043/$X$22</f>
        <v>5.73702296931296E-013</v>
      </c>
      <c r="Y1043" s="4" t="n">
        <f aca="false">IF(T1043=$C$13,1,0)</f>
        <v>0</v>
      </c>
    </row>
    <row r="1044" customFormat="false" ht="15" hidden="false" customHeight="false" outlineLevel="0" collapsed="false">
      <c r="T1044" s="4" t="n">
        <v>1021</v>
      </c>
      <c r="U1044" s="4" t="str">
        <f aca="false">Vocabulary!B1022</f>
        <v>tossing</v>
      </c>
      <c r="V1044" s="24" t="n">
        <v>-2.92459888243762</v>
      </c>
      <c r="W1044" s="25" t="n">
        <f aca="false">EXP(V1044-$V$22)</f>
        <v>5.14490650557885E-009</v>
      </c>
      <c r="X1044" s="26" t="n">
        <f aca="false">W1044/$X$22</f>
        <v>1.42636476360447E-009</v>
      </c>
      <c r="Y1044" s="4" t="n">
        <f aca="false">IF(T1044=$C$13,1,0)</f>
        <v>0</v>
      </c>
    </row>
    <row r="1045" customFormat="false" ht="15" hidden="false" customHeight="false" outlineLevel="0" collapsed="false">
      <c r="T1045" s="4" t="n">
        <v>1022</v>
      </c>
      <c r="U1045" s="4" t="str">
        <f aca="false">Vocabulary!B1023</f>
        <v>caught</v>
      </c>
      <c r="V1045" s="24" t="n">
        <v>-7.93221671248965</v>
      </c>
      <c r="W1045" s="25" t="n">
        <f aca="false">EXP(V1045-$V$22)</f>
        <v>3.44030301464224E-011</v>
      </c>
      <c r="X1045" s="26" t="n">
        <f aca="false">W1045/$X$22</f>
        <v>9.53783512078775E-012</v>
      </c>
      <c r="Y1045" s="4" t="n">
        <f aca="false">IF(T1045=$C$13,1,0)</f>
        <v>0</v>
      </c>
    </row>
    <row r="1046" customFormat="false" ht="15" hidden="false" customHeight="false" outlineLevel="0" collapsed="false">
      <c r="T1046" s="4" t="n">
        <v>1023</v>
      </c>
      <c r="U1046" s="4" t="str">
        <f aca="false">Vocabulary!B1024</f>
        <v>shaped</v>
      </c>
      <c r="V1046" s="24" t="n">
        <v>-7.91767747259815</v>
      </c>
      <c r="W1046" s="25" t="n">
        <f aca="false">EXP(V1046-$V$22)</f>
        <v>3.49068779611928E-011</v>
      </c>
      <c r="X1046" s="26" t="n">
        <f aca="false">W1046/$X$22</f>
        <v>9.67752099621199E-012</v>
      </c>
      <c r="Y1046" s="4" t="n">
        <f aca="false">IF(T1046=$C$13,1,0)</f>
        <v>0</v>
      </c>
    </row>
    <row r="1047" customFormat="false" ht="15" hidden="false" customHeight="false" outlineLevel="0" collapsed="false">
      <c r="T1047" s="4" t="n">
        <v>1024</v>
      </c>
      <c r="U1047" s="4" t="str">
        <f aca="false">Vocabulary!B1025</f>
        <v>proper</v>
      </c>
      <c r="V1047" s="24" t="n">
        <v>-5.65679664437846</v>
      </c>
      <c r="W1047" s="25" t="n">
        <f aca="false">EXP(V1047-$V$22)</f>
        <v>3.34810504731653E-010</v>
      </c>
      <c r="X1047" s="26" t="n">
        <f aca="false">W1047/$X$22</f>
        <v>9.28222710978355E-011</v>
      </c>
      <c r="Y1047" s="4" t="n">
        <f aca="false">IF(T1047=$C$13,1,0)</f>
        <v>0</v>
      </c>
    </row>
    <row r="1048" customFormat="false" ht="15" hidden="false" customHeight="false" outlineLevel="0" collapsed="false">
      <c r="T1048" s="4" t="n">
        <v>1025</v>
      </c>
      <c r="U1048" s="4" t="str">
        <f aca="false">Vocabulary!B1026</f>
        <v>sobbing</v>
      </c>
      <c r="V1048" s="24" t="n">
        <v>-4.74016996619748</v>
      </c>
      <c r="W1048" s="25" t="n">
        <f aca="false">EXP(V1048-$V$22)</f>
        <v>8.3730750494916E-010</v>
      </c>
      <c r="X1048" s="26" t="n">
        <f aca="false">W1048/$X$22</f>
        <v>2.32133649088865E-010</v>
      </c>
      <c r="Y1048" s="4" t="n">
        <f aca="false">IF(T1048=$C$13,1,0)</f>
        <v>0</v>
      </c>
    </row>
    <row r="1049" customFormat="false" ht="15" hidden="false" customHeight="false" outlineLevel="0" collapsed="false">
      <c r="T1049" s="4" t="n">
        <v>1026</v>
      </c>
      <c r="U1049" s="4" t="str">
        <f aca="false">Vocabulary!B1027</f>
        <v>instead</v>
      </c>
      <c r="V1049" s="24" t="n">
        <v>-17.0569662062951</v>
      </c>
      <c r="W1049" s="25" t="n">
        <f aca="false">EXP(V1049-$V$22)</f>
        <v>3.74773040463394E-015</v>
      </c>
      <c r="X1049" s="26" t="n">
        <f aca="false">W1049/$X$22</f>
        <v>1.03901413696487E-015</v>
      </c>
      <c r="Y1049" s="4" t="n">
        <f aca="false">IF(T1049=$C$13,1,0)</f>
        <v>0</v>
      </c>
    </row>
    <row r="1050" customFormat="false" ht="15" hidden="false" customHeight="false" outlineLevel="0" collapsed="false">
      <c r="T1050" s="4" t="n">
        <v>1027</v>
      </c>
      <c r="U1050" s="4" t="str">
        <f aca="false">Vocabulary!B1028</f>
        <v>civil</v>
      </c>
      <c r="V1050" s="24" t="n">
        <v>3.81416351284425</v>
      </c>
      <c r="W1050" s="25" t="n">
        <f aca="false">EXP(V1050-$V$22)</f>
        <v>4.34495027090853E-006</v>
      </c>
      <c r="X1050" s="26" t="n">
        <f aca="false">W1050/$X$22</f>
        <v>1.20458631450687E-006</v>
      </c>
      <c r="Y1050" s="4" t="n">
        <f aca="false">IF(T1050=$C$13,1,0)</f>
        <v>0</v>
      </c>
    </row>
    <row r="1051" customFormat="false" ht="15" hidden="false" customHeight="false" outlineLevel="0" collapsed="false">
      <c r="T1051" s="4" t="n">
        <v>1028</v>
      </c>
      <c r="U1051" s="4" t="str">
        <f aca="false">Vocabulary!B1029</f>
        <v>fun</v>
      </c>
      <c r="V1051" s="24" t="n">
        <v>-11.043852832407</v>
      </c>
      <c r="W1051" s="25" t="n">
        <f aca="false">EXP(V1051-$V$22)</f>
        <v>1.53189958822221E-012</v>
      </c>
      <c r="X1051" s="26" t="n">
        <f aca="false">W1051/$X$22</f>
        <v>4.24701127542554E-013</v>
      </c>
      <c r="Y1051" s="4" t="n">
        <f aca="false">IF(T1051=$C$13,1,0)</f>
        <v>0</v>
      </c>
    </row>
    <row r="1052" customFormat="false" ht="15" hidden="false" customHeight="false" outlineLevel="0" collapsed="false">
      <c r="T1052" s="4" t="n">
        <v>1029</v>
      </c>
      <c r="U1052" s="4" t="str">
        <f aca="false">Vocabulary!B1030</f>
        <v>breathe</v>
      </c>
      <c r="V1052" s="24" t="n">
        <v>-8.82520532172029</v>
      </c>
      <c r="W1052" s="25" t="n">
        <f aca="false">EXP(V1052-$V$22)</f>
        <v>1.40856427919927E-011</v>
      </c>
      <c r="X1052" s="26" t="n">
        <f aca="false">W1052/$X$22</f>
        <v>3.90507865000692E-012</v>
      </c>
      <c r="Y1052" s="4" t="n">
        <f aca="false">IF(T1052=$C$13,1,0)</f>
        <v>0</v>
      </c>
    </row>
    <row r="1053" customFormat="false" ht="15" hidden="false" customHeight="false" outlineLevel="0" collapsed="false">
      <c r="T1053" s="4" t="n">
        <v>1030</v>
      </c>
      <c r="U1053" s="4" t="str">
        <f aca="false">Vocabulary!B1031</f>
        <v>o'clock</v>
      </c>
      <c r="V1053" s="24" t="n">
        <v>-11.7763047550816</v>
      </c>
      <c r="W1053" s="25" t="n">
        <f aca="false">EXP(V1053-$V$22)</f>
        <v>7.36428302739915E-013</v>
      </c>
      <c r="X1053" s="26" t="n">
        <f aca="false">W1053/$X$22</f>
        <v>2.04166077811181E-013</v>
      </c>
      <c r="Y1053" s="4" t="n">
        <f aca="false">IF(T1053=$C$13,1,0)</f>
        <v>0</v>
      </c>
    </row>
    <row r="1054" customFormat="false" ht="15" hidden="false" customHeight="false" outlineLevel="0" collapsed="false">
      <c r="T1054" s="4" t="n">
        <v>1031</v>
      </c>
      <c r="U1054" s="4" t="str">
        <f aca="false">Vocabulary!B1032</f>
        <v>cautiously</v>
      </c>
      <c r="V1054" s="24" t="n">
        <v>-7.07317762389564</v>
      </c>
      <c r="W1054" s="25" t="n">
        <f aca="false">EXP(V1054-$V$22)</f>
        <v>8.12218041182891E-011</v>
      </c>
      <c r="X1054" s="26" t="n">
        <f aca="false">W1054/$X$22</f>
        <v>2.25177890609069E-011</v>
      </c>
      <c r="Y1054" s="4" t="n">
        <f aca="false">IF(T1054=$C$13,1,0)</f>
        <v>0</v>
      </c>
    </row>
    <row r="1055" customFormat="false" ht="15" hidden="false" customHeight="false" outlineLevel="0" collapsed="false">
      <c r="T1055" s="4" t="n">
        <v>1032</v>
      </c>
      <c r="U1055" s="4" t="str">
        <f aca="false">Vocabulary!B1033</f>
        <v>music</v>
      </c>
      <c r="V1055" s="24" t="n">
        <v>-2.80569514165184</v>
      </c>
      <c r="W1055" s="25" t="n">
        <f aca="false">EXP(V1055-$V$22)</f>
        <v>5.79451011845291E-009</v>
      </c>
      <c r="X1055" s="26" t="n">
        <f aca="false">W1055/$X$22</f>
        <v>1.60645971823756E-009</v>
      </c>
      <c r="Y1055" s="4" t="n">
        <f aca="false">IF(T1055=$C$13,1,0)</f>
        <v>0</v>
      </c>
    </row>
    <row r="1056" customFormat="false" ht="15" hidden="false" customHeight="false" outlineLevel="0" collapsed="false">
      <c r="T1056" s="4" t="n">
        <v>1033</v>
      </c>
      <c r="U1056" s="4" t="str">
        <f aca="false">Vocabulary!B1034</f>
        <v>fly</v>
      </c>
      <c r="V1056" s="24" t="n">
        <v>-4.50291923539232</v>
      </c>
      <c r="W1056" s="25" t="n">
        <f aca="false">EXP(V1056-$V$22)</f>
        <v>1.06150407840323E-009</v>
      </c>
      <c r="X1056" s="26" t="n">
        <f aca="false">W1056/$X$22</f>
        <v>2.94289509870588E-010</v>
      </c>
      <c r="Y1056" s="4" t="n">
        <f aca="false">IF(T1056=$C$13,1,0)</f>
        <v>0</v>
      </c>
    </row>
    <row r="1057" customFormat="false" ht="15" hidden="false" customHeight="false" outlineLevel="0" collapsed="false">
      <c r="T1057" s="4" t="n">
        <v>1034</v>
      </c>
      <c r="U1057" s="4" t="str">
        <f aca="false">Vocabulary!B1035</f>
        <v>lady</v>
      </c>
      <c r="V1057" s="24" t="n">
        <v>-4.57135136946659</v>
      </c>
      <c r="W1057" s="25" t="n">
        <f aca="false">EXP(V1057-$V$22)</f>
        <v>9.91292839009541E-010</v>
      </c>
      <c r="X1057" s="26" t="n">
        <f aca="false">W1057/$X$22</f>
        <v>2.74824270264862E-010</v>
      </c>
      <c r="Y1057" s="4" t="n">
        <f aca="false">IF(T1057=$C$13,1,0)</f>
        <v>0</v>
      </c>
    </row>
    <row r="1058" customFormat="false" ht="15" hidden="false" customHeight="false" outlineLevel="0" collapsed="false">
      <c r="T1058" s="4" t="n">
        <v>1035</v>
      </c>
      <c r="U1058" s="4" t="str">
        <f aca="false">Vocabulary!B1036</f>
        <v>lived</v>
      </c>
      <c r="V1058" s="24" t="n">
        <v>-3.82916772657707</v>
      </c>
      <c r="W1058" s="25" t="n">
        <f aca="false">EXP(V1058-$V$22)</f>
        <v>2.0822277476316E-009</v>
      </c>
      <c r="X1058" s="26" t="n">
        <f aca="false">W1058/$X$22</f>
        <v>5.77273131358305E-010</v>
      </c>
      <c r="Y1058" s="4" t="n">
        <f aca="false">IF(T1058=$C$13,1,0)</f>
        <v>0</v>
      </c>
    </row>
    <row r="1059" customFormat="false" ht="15" hidden="false" customHeight="false" outlineLevel="0" collapsed="false">
      <c r="T1059" s="4" t="n">
        <v>1036</v>
      </c>
      <c r="U1059" s="4" t="str">
        <f aca="false">Vocabulary!B1037</f>
        <v>upset</v>
      </c>
      <c r="V1059" s="24" t="n">
        <v>-6.35417079731627</v>
      </c>
      <c r="W1059" s="25" t="n">
        <f aca="false">EXP(V1059-$V$22)</f>
        <v>1.66699128422745E-010</v>
      </c>
      <c r="X1059" s="26" t="n">
        <f aca="false">W1059/$X$22</f>
        <v>4.62153709980836E-011</v>
      </c>
      <c r="Y1059" s="4" t="n">
        <f aca="false">IF(T1059=$C$13,1,0)</f>
        <v>0</v>
      </c>
    </row>
    <row r="1060" customFormat="false" ht="15" hidden="false" customHeight="false" outlineLevel="0" collapsed="false">
      <c r="T1060" s="4" t="n">
        <v>1037</v>
      </c>
      <c r="U1060" s="4" t="str">
        <f aca="false">Vocabulary!B1038</f>
        <v>muchness</v>
      </c>
      <c r="V1060" s="24" t="n">
        <v>-9.84855048120823</v>
      </c>
      <c r="W1060" s="25" t="n">
        <f aca="false">EXP(V1060-$V$22)</f>
        <v>5.06224913403152E-012</v>
      </c>
      <c r="X1060" s="26" t="n">
        <f aca="false">W1060/$X$22</f>
        <v>1.40344898037315E-012</v>
      </c>
      <c r="Y1060" s="4" t="n">
        <f aca="false">IF(T1060=$C$13,1,0)</f>
        <v>0</v>
      </c>
    </row>
    <row r="1061" customFormat="false" ht="15" hidden="false" customHeight="false" outlineLevel="0" collapsed="false">
      <c r="T1061" s="4" t="n">
        <v>1038</v>
      </c>
      <c r="U1061" s="4" t="str">
        <f aca="false">Vocabulary!B1039</f>
        <v>roses</v>
      </c>
      <c r="V1061" s="24" t="n">
        <v>-4.83855075403194</v>
      </c>
      <c r="W1061" s="25" t="n">
        <f aca="false">EXP(V1061-$V$22)</f>
        <v>7.58854913724091E-010</v>
      </c>
      <c r="X1061" s="26" t="n">
        <f aca="false">W1061/$X$22</f>
        <v>2.10383591703845E-010</v>
      </c>
      <c r="Y1061" s="4" t="n">
        <f aca="false">IF(T1061=$C$13,1,0)</f>
        <v>0</v>
      </c>
    </row>
    <row r="1062" customFormat="false" ht="15" hidden="false" customHeight="false" outlineLevel="0" collapsed="false">
      <c r="T1062" s="4" t="n">
        <v>1039</v>
      </c>
      <c r="U1062" s="4" t="str">
        <f aca="false">Vocabulary!B1040</f>
        <v>beheaded</v>
      </c>
      <c r="V1062" s="24" t="n">
        <v>-1.75602743976731</v>
      </c>
      <c r="W1062" s="25" t="n">
        <f aca="false">EXP(V1062-$V$22)</f>
        <v>1.65531868118232E-008</v>
      </c>
      <c r="X1062" s="26" t="n">
        <f aca="false">W1062/$X$22</f>
        <v>4.58917618194705E-009</v>
      </c>
      <c r="Y1062" s="4" t="n">
        <f aca="false">IF(T1062=$C$13,1,0)</f>
        <v>0</v>
      </c>
    </row>
    <row r="1063" customFormat="false" ht="15" hidden="false" customHeight="false" outlineLevel="0" collapsed="false">
      <c r="T1063" s="4" t="n">
        <v>1040</v>
      </c>
      <c r="U1063" s="4" t="str">
        <f aca="false">Vocabulary!B1041</f>
        <v>watching</v>
      </c>
      <c r="V1063" s="24" t="n">
        <v>-1.1460786306187</v>
      </c>
      <c r="W1063" s="25" t="n">
        <f aca="false">EXP(V1063-$V$22)</f>
        <v>3.04634452687624E-008</v>
      </c>
      <c r="X1063" s="26" t="n">
        <f aca="false">W1063/$X$22</f>
        <v>8.44563158965844E-009</v>
      </c>
      <c r="Y1063" s="4" t="n">
        <f aca="false">IF(T1063=$C$13,1,0)</f>
        <v>0</v>
      </c>
    </row>
    <row r="1064" customFormat="false" ht="15" hidden="false" customHeight="false" outlineLevel="0" collapsed="false">
      <c r="T1064" s="4" t="n">
        <v>1041</v>
      </c>
      <c r="U1064" s="4" t="str">
        <f aca="false">Vocabulary!B1042</f>
        <v>checked</v>
      </c>
      <c r="V1064" s="24" t="n">
        <v>-10.7100966410381</v>
      </c>
      <c r="W1064" s="25" t="n">
        <f aca="false">EXP(V1064-$V$22)</f>
        <v>2.13884233478019E-012</v>
      </c>
      <c r="X1064" s="26" t="n">
        <f aca="false">W1064/$X$22</f>
        <v>5.92968859186827E-013</v>
      </c>
      <c r="Y1064" s="4" t="n">
        <f aca="false">IF(T1064=$C$13,1,0)</f>
        <v>0</v>
      </c>
    </row>
    <row r="1065" customFormat="false" ht="15" hidden="false" customHeight="false" outlineLevel="0" collapsed="false">
      <c r="T1065" s="4" t="n">
        <v>1042</v>
      </c>
      <c r="U1065" s="4" t="str">
        <f aca="false">Vocabulary!B1043</f>
        <v>themselves</v>
      </c>
      <c r="V1065" s="24" t="n">
        <v>-9.18344435173115</v>
      </c>
      <c r="W1065" s="25" t="n">
        <f aca="false">EXP(V1065-$V$22)</f>
        <v>9.84454019823335E-012</v>
      </c>
      <c r="X1065" s="26" t="n">
        <f aca="false">W1065/$X$22</f>
        <v>2.7292828815104E-012</v>
      </c>
      <c r="Y1065" s="4" t="n">
        <f aca="false">IF(T1065=$C$13,1,0)</f>
        <v>0</v>
      </c>
    </row>
    <row r="1066" customFormat="false" ht="15" hidden="false" customHeight="false" outlineLevel="0" collapsed="false">
      <c r="T1066" s="4" t="n">
        <v>1043</v>
      </c>
      <c r="U1066" s="4" t="str">
        <f aca="false">Vocabulary!B1044</f>
        <v>eager</v>
      </c>
      <c r="V1066" s="24" t="n">
        <v>-10.4346600868495</v>
      </c>
      <c r="W1066" s="25" t="n">
        <f aca="false">EXP(V1066-$V$22)</f>
        <v>2.81708108258982E-012</v>
      </c>
      <c r="X1066" s="26" t="n">
        <f aca="false">W1066/$X$22</f>
        <v>7.81002567892294E-013</v>
      </c>
      <c r="Y1066" s="4" t="n">
        <f aca="false">IF(T1066=$C$13,1,0)</f>
        <v>0</v>
      </c>
    </row>
    <row r="1067" customFormat="false" ht="15" hidden="false" customHeight="false" outlineLevel="0" collapsed="false">
      <c r="T1067" s="4" t="n">
        <v>1044</v>
      </c>
      <c r="U1067" s="4" t="str">
        <f aca="false">Vocabulary!B1045</f>
        <v>guests</v>
      </c>
      <c r="V1067" s="24" t="n">
        <v>-8.80416258208699</v>
      </c>
      <c r="W1067" s="25" t="n">
        <f aca="false">EXP(V1067-$V$22)</f>
        <v>1.43851838350159E-011</v>
      </c>
      <c r="X1067" s="26" t="n">
        <f aca="false">W1067/$X$22</f>
        <v>3.9881228780329E-012</v>
      </c>
      <c r="Y1067" s="4" t="n">
        <f aca="false">IF(T1067=$C$13,1,0)</f>
        <v>0</v>
      </c>
    </row>
    <row r="1068" customFormat="false" ht="15" hidden="false" customHeight="false" outlineLevel="0" collapsed="false">
      <c r="T1068" s="4" t="n">
        <v>1045</v>
      </c>
      <c r="U1068" s="4" t="str">
        <f aca="false">Vocabulary!B1046</f>
        <v>cards</v>
      </c>
      <c r="V1068" s="24" t="n">
        <v>-9.55182992706623</v>
      </c>
      <c r="W1068" s="25" t="n">
        <f aca="false">EXP(V1068-$V$22)</f>
        <v>6.81094877681454E-012</v>
      </c>
      <c r="X1068" s="26" t="n">
        <f aca="false">W1068/$X$22</f>
        <v>1.88825537090498E-012</v>
      </c>
      <c r="Y1068" s="4" t="n">
        <f aca="false">IF(T1068=$C$13,1,0)</f>
        <v>0</v>
      </c>
    </row>
    <row r="1069" customFormat="false" ht="15" hidden="false" customHeight="false" outlineLevel="0" collapsed="false">
      <c r="T1069" s="4" t="n">
        <v>1046</v>
      </c>
      <c r="U1069" s="4" t="str">
        <f aca="false">Vocabulary!B1047</f>
        <v>needn't</v>
      </c>
      <c r="V1069" s="24" t="n">
        <v>-3.48981265211508</v>
      </c>
      <c r="W1069" s="25" t="n">
        <f aca="false">EXP(V1069-$V$22)</f>
        <v>2.9235347866724E-009</v>
      </c>
      <c r="X1069" s="26" t="n">
        <f aca="false">W1069/$X$22</f>
        <v>8.10515604192163E-010</v>
      </c>
      <c r="Y1069" s="4" t="n">
        <f aca="false">IF(T1069=$C$13,1,0)</f>
        <v>0</v>
      </c>
    </row>
    <row r="1070" customFormat="false" ht="15" hidden="false" customHeight="false" outlineLevel="0" collapsed="false">
      <c r="T1070" s="4" t="n">
        <v>1047</v>
      </c>
      <c r="U1070" s="4" t="str">
        <f aca="false">Vocabulary!B1048</f>
        <v>unfortunate</v>
      </c>
      <c r="V1070" s="24" t="n">
        <v>-8.96854565184125</v>
      </c>
      <c r="W1070" s="25" t="n">
        <f aca="false">EXP(V1070-$V$22)</f>
        <v>1.22046338915609E-011</v>
      </c>
      <c r="X1070" s="26" t="n">
        <f aca="false">W1070/$X$22</f>
        <v>3.38359107531669E-012</v>
      </c>
      <c r="Y1070" s="4" t="n">
        <f aca="false">IF(T1070=$C$13,1,0)</f>
        <v>0</v>
      </c>
    </row>
    <row r="1071" customFormat="false" ht="15" hidden="false" customHeight="false" outlineLevel="0" collapsed="false">
      <c r="T1071" s="4" t="n">
        <v>1048</v>
      </c>
      <c r="U1071" s="4" t="str">
        <f aca="false">Vocabulary!B1049</f>
        <v>hush</v>
      </c>
      <c r="V1071" s="24" t="n">
        <v>-9.79553812504775</v>
      </c>
      <c r="W1071" s="25" t="n">
        <f aca="false">EXP(V1071-$V$22)</f>
        <v>5.33785151284504E-012</v>
      </c>
      <c r="X1071" s="26" t="n">
        <f aca="false">W1071/$X$22</f>
        <v>1.47985649554935E-012</v>
      </c>
      <c r="Y1071" s="4" t="n">
        <f aca="false">IF(T1071=$C$13,1,0)</f>
        <v>0</v>
      </c>
    </row>
    <row r="1072" customFormat="false" ht="15" hidden="false" customHeight="false" outlineLevel="0" collapsed="false">
      <c r="T1072" s="4" t="n">
        <v>1049</v>
      </c>
      <c r="U1072" s="4" t="str">
        <f aca="false">Vocabulary!B1050</f>
        <v>execution</v>
      </c>
      <c r="V1072" s="24" t="n">
        <v>-8.3729442737086</v>
      </c>
      <c r="W1072" s="25" t="n">
        <f aca="false">EXP(V1072-$V$22)</f>
        <v>2.21406898411714E-011</v>
      </c>
      <c r="X1072" s="26" t="n">
        <f aca="false">W1072/$X$22</f>
        <v>6.13824562158671E-012</v>
      </c>
      <c r="Y1072" s="4" t="n">
        <f aca="false">IF(T1072=$C$13,1,0)</f>
        <v>0</v>
      </c>
    </row>
    <row r="1073" customFormat="false" ht="15" hidden="false" customHeight="false" outlineLevel="0" collapsed="false">
      <c r="T1073" s="4" t="n">
        <v>1050</v>
      </c>
      <c r="U1073" s="4" t="str">
        <f aca="false">Vocabulary!B1051</f>
        <v>hedgehogs</v>
      </c>
      <c r="V1073" s="24" t="n">
        <v>-9.34972390943846</v>
      </c>
      <c r="W1073" s="25" t="n">
        <f aca="false">EXP(V1073-$V$22)</f>
        <v>8.3364498576428E-012</v>
      </c>
      <c r="X1073" s="26" t="n">
        <f aca="false">W1073/$X$22</f>
        <v>2.31118258759483E-012</v>
      </c>
      <c r="Y1073" s="4" t="n">
        <f aca="false">IF(T1073=$C$13,1,0)</f>
        <v>0</v>
      </c>
    </row>
    <row r="1074" customFormat="false" ht="15" hidden="false" customHeight="false" outlineLevel="0" collapsed="false">
      <c r="T1074" s="4" t="n">
        <v>1051</v>
      </c>
      <c r="U1074" s="4" t="str">
        <f aca="false">Vocabulary!B1052</f>
        <v>tucked</v>
      </c>
      <c r="V1074" s="24" t="n">
        <v>-8.51545441325165</v>
      </c>
      <c r="W1074" s="25" t="n">
        <f aca="false">EXP(V1074-$V$22)</f>
        <v>1.91999359941442E-011</v>
      </c>
      <c r="X1074" s="26" t="n">
        <f aca="false">W1074/$X$22</f>
        <v>5.32295623561137E-012</v>
      </c>
      <c r="Y1074" s="4" t="n">
        <f aca="false">IF(T1074=$C$13,1,0)</f>
        <v>0</v>
      </c>
    </row>
    <row r="1075" customFormat="false" ht="15" hidden="false" customHeight="false" outlineLevel="0" collapsed="false">
      <c r="T1075" s="4" t="n">
        <v>1052</v>
      </c>
      <c r="U1075" s="4" t="str">
        <f aca="false">Vocabulary!B1053</f>
        <v>turns</v>
      </c>
      <c r="V1075" s="24" t="n">
        <v>-6.53116894842212</v>
      </c>
      <c r="W1075" s="25" t="n">
        <f aca="false">EXP(V1075-$V$22)</f>
        <v>1.39657418101724E-010</v>
      </c>
      <c r="X1075" s="26" t="n">
        <f aca="false">W1075/$X$22</f>
        <v>3.87183751425361E-011</v>
      </c>
      <c r="Y1075" s="4" t="n">
        <f aca="false">IF(T1075=$C$13,1,0)</f>
        <v>0</v>
      </c>
    </row>
    <row r="1076" customFormat="false" ht="15" hidden="false" customHeight="false" outlineLevel="0" collapsed="false">
      <c r="T1076" s="4" t="n">
        <v>1053</v>
      </c>
      <c r="U1076" s="4" t="str">
        <f aca="false">Vocabulary!B1054</f>
        <v>alive</v>
      </c>
      <c r="V1076" s="24" t="n">
        <v>-7.02281932535871</v>
      </c>
      <c r="W1076" s="25" t="n">
        <f aca="false">EXP(V1076-$V$22)</f>
        <v>8.54167342738384E-011</v>
      </c>
      <c r="X1076" s="26" t="n">
        <f aca="false">W1076/$X$22</f>
        <v>2.36807840644447E-011</v>
      </c>
      <c r="Y1076" s="4" t="n">
        <f aca="false">IF(T1076=$C$13,1,0)</f>
        <v>0</v>
      </c>
    </row>
    <row r="1077" customFormat="false" ht="15" hidden="false" customHeight="false" outlineLevel="0" collapsed="false">
      <c r="T1077" s="4" t="n">
        <v>1054</v>
      </c>
      <c r="U1077" s="4" t="str">
        <f aca="false">Vocabulary!B1055</f>
        <v>friend</v>
      </c>
      <c r="V1077" s="24" t="n">
        <v>-11.294334412332</v>
      </c>
      <c r="W1077" s="25" t="n">
        <f aca="false">EXP(V1077-$V$22)</f>
        <v>1.19247019088862E-012</v>
      </c>
      <c r="X1077" s="26" t="n">
        <f aca="false">W1077/$X$22</f>
        <v>3.30598322843742E-013</v>
      </c>
      <c r="Y1077" s="4" t="n">
        <f aca="false">IF(T1077=$C$13,1,0)</f>
        <v>0</v>
      </c>
    </row>
    <row r="1078" customFormat="false" ht="15" hidden="false" customHeight="false" outlineLevel="0" collapsed="false">
      <c r="T1078" s="4" t="n">
        <v>1055</v>
      </c>
      <c r="U1078" s="4" t="str">
        <f aca="false">Vocabulary!B1056</f>
        <v>anxious</v>
      </c>
      <c r="V1078" s="24" t="n">
        <v>0.190186930564655</v>
      </c>
      <c r="W1078" s="25" t="n">
        <f aca="false">EXP(V1078-$V$22)</f>
        <v>1.15907563866703E-007</v>
      </c>
      <c r="X1078" s="26" t="n">
        <f aca="false">W1078/$X$22</f>
        <v>3.21340076355963E-008</v>
      </c>
      <c r="Y1078" s="4" t="n">
        <f aca="false">IF(T1078=$C$13,1,0)</f>
        <v>0</v>
      </c>
    </row>
    <row r="1079" customFormat="false" ht="15" hidden="false" customHeight="false" outlineLevel="0" collapsed="false">
      <c r="T1079" s="4" t="n">
        <v>1056</v>
      </c>
      <c r="U1079" s="4" t="str">
        <f aca="false">Vocabulary!B1057</f>
        <v>mustard</v>
      </c>
      <c r="V1079" s="24" t="n">
        <v>-6.83670714717645</v>
      </c>
      <c r="W1079" s="25" t="n">
        <f aca="false">EXP(V1079-$V$22)</f>
        <v>1.02889357461913E-010</v>
      </c>
      <c r="X1079" s="26" t="n">
        <f aca="false">W1079/$X$22</f>
        <v>2.85248631582404E-011</v>
      </c>
      <c r="Y1079" s="4" t="n">
        <f aca="false">IF(T1079=$C$13,1,0)</f>
        <v>0</v>
      </c>
    </row>
    <row r="1080" customFormat="false" ht="15" hidden="false" customHeight="false" outlineLevel="0" collapsed="false">
      <c r="T1080" s="4" t="n">
        <v>1057</v>
      </c>
      <c r="U1080" s="4" t="str">
        <f aca="false">Vocabulary!B1058</f>
        <v>duchess's</v>
      </c>
      <c r="V1080" s="24" t="n">
        <v>-11.5705205730335</v>
      </c>
      <c r="W1080" s="25" t="n">
        <f aca="false">EXP(V1080-$V$22)</f>
        <v>9.04693366364471E-013</v>
      </c>
      <c r="X1080" s="26" t="n">
        <f aca="false">W1080/$X$22</f>
        <v>2.50815585910012E-013</v>
      </c>
      <c r="Y1080" s="4" t="n">
        <f aca="false">IF(T1080=$C$13,1,0)</f>
        <v>0</v>
      </c>
    </row>
    <row r="1081" customFormat="false" ht="15" hidden="false" customHeight="false" outlineLevel="0" collapsed="false">
      <c r="T1081" s="4" t="n">
        <v>1058</v>
      </c>
      <c r="U1081" s="4" t="str">
        <f aca="false">Vocabulary!B1059</f>
        <v>tortoise</v>
      </c>
      <c r="V1081" s="24" t="n">
        <v>-11.655233235866</v>
      </c>
      <c r="W1081" s="25" t="n">
        <f aca="false">EXP(V1081-$V$22)</f>
        <v>8.3121077406149E-013</v>
      </c>
      <c r="X1081" s="26" t="n">
        <f aca="false">W1081/$X$22</f>
        <v>2.3044340222006E-013</v>
      </c>
      <c r="Y1081" s="4" t="n">
        <f aca="false">IF(T1081=$C$13,1,0)</f>
        <v>0</v>
      </c>
    </row>
    <row r="1082" customFormat="false" ht="15" hidden="false" customHeight="false" outlineLevel="0" collapsed="false">
      <c r="T1082" s="4" t="n">
        <v>1059</v>
      </c>
      <c r="U1082" s="4" t="str">
        <f aca="false">Vocabulary!B1060</f>
        <v>drawling</v>
      </c>
      <c r="V1082" s="24" t="n">
        <v>-13.6157148492593</v>
      </c>
      <c r="W1082" s="25" t="n">
        <f aca="false">EXP(V1082-$V$22)</f>
        <v>1.17026661904676E-013</v>
      </c>
      <c r="X1082" s="26" t="n">
        <f aca="false">W1082/$X$22</f>
        <v>3.24442643927703E-014</v>
      </c>
      <c r="Y1082" s="4" t="n">
        <f aca="false">IF(T1082=$C$13,1,0)</f>
        <v>0</v>
      </c>
    </row>
    <row r="1083" customFormat="false" ht="15" hidden="false" customHeight="false" outlineLevel="0" collapsed="false">
      <c r="T1083" s="4" t="n">
        <v>1060</v>
      </c>
      <c r="U1083" s="4" t="str">
        <f aca="false">Vocabulary!B1061</f>
        <v>week</v>
      </c>
      <c r="V1083" s="24" t="n">
        <v>-6.83718827010722</v>
      </c>
      <c r="W1083" s="25" t="n">
        <f aca="false">EXP(V1083-$V$22)</f>
        <v>1.02839866939174E-010</v>
      </c>
      <c r="X1083" s="26" t="n">
        <f aca="false">W1083/$X$22</f>
        <v>2.85111424934061E-011</v>
      </c>
      <c r="Y1083" s="4" t="n">
        <f aca="false">IF(T1083=$C$13,1,0)</f>
        <v>0</v>
      </c>
    </row>
    <row r="1084" customFormat="false" ht="15" hidden="false" customHeight="false" outlineLevel="0" collapsed="false">
      <c r="T1084" s="4" t="n">
        <v>1061</v>
      </c>
      <c r="U1084" s="4" t="str">
        <f aca="false">Vocabulary!B1062</f>
        <v>advance</v>
      </c>
      <c r="V1084" s="24" t="n">
        <v>-1.49544355051245</v>
      </c>
      <c r="W1084" s="25" t="n">
        <f aca="false">EXP(V1084-$V$22)</f>
        <v>2.14808647916024E-008</v>
      </c>
      <c r="X1084" s="26" t="n">
        <f aca="false">W1084/$X$22</f>
        <v>5.95531689395517E-009</v>
      </c>
      <c r="Y1084" s="4" t="n">
        <f aca="false">IF(T1084=$C$13,1,0)</f>
        <v>0</v>
      </c>
    </row>
    <row r="1085" customFormat="false" ht="15" hidden="false" customHeight="false" outlineLevel="0" collapsed="false">
      <c r="T1085" s="4" t="n">
        <v>1062</v>
      </c>
      <c r="U1085" s="4" t="str">
        <f aca="false">Vocabulary!B1063</f>
        <v>figure</v>
      </c>
      <c r="V1085" s="24" t="n">
        <v>-13.5194360618616</v>
      </c>
      <c r="W1085" s="25" t="n">
        <f aca="false">EXP(V1085-$V$22)</f>
        <v>1.28854076706307E-013</v>
      </c>
      <c r="X1085" s="26" t="n">
        <f aca="false">W1085/$X$22</f>
        <v>3.57232759159704E-014</v>
      </c>
      <c r="Y1085" s="4" t="n">
        <f aca="false">IF(T1085=$C$13,1,0)</f>
        <v>0</v>
      </c>
    </row>
    <row r="1086" customFormat="false" ht="15" hidden="false" customHeight="false" outlineLevel="0" collapsed="false">
      <c r="T1086" s="4" t="n">
        <v>1063</v>
      </c>
      <c r="U1086" s="4" t="str">
        <f aca="false">Vocabulary!B1064</f>
        <v>toes</v>
      </c>
      <c r="V1086" s="24" t="n">
        <v>-11.764816533547</v>
      </c>
      <c r="W1086" s="25" t="n">
        <f aca="false">EXP(V1086-$V$22)</f>
        <v>7.44937337479791E-013</v>
      </c>
      <c r="X1086" s="26" t="n">
        <f aca="false">W1086/$X$22</f>
        <v>2.06525107525731E-013</v>
      </c>
      <c r="Y1086" s="4" t="n">
        <f aca="false">IF(T1086=$C$13,1,0)</f>
        <v>0</v>
      </c>
    </row>
    <row r="1087" customFormat="false" ht="15" hidden="false" customHeight="false" outlineLevel="0" collapsed="false">
      <c r="T1087" s="4" t="n">
        <v>1064</v>
      </c>
      <c r="U1087" s="4" t="str">
        <f aca="false">Vocabulary!B1065</f>
        <v>mark</v>
      </c>
      <c r="V1087" s="24" t="n">
        <v>-5.65175041131927</v>
      </c>
      <c r="W1087" s="25" t="n">
        <f aca="false">EXP(V1087-$V$22)</f>
        <v>3.3650430663446E-010</v>
      </c>
      <c r="X1087" s="26" t="n">
        <f aca="false">W1087/$X$22</f>
        <v>9.32918577362071E-011</v>
      </c>
      <c r="Y1087" s="4" t="n">
        <f aca="false">IF(T1087=$C$13,1,0)</f>
        <v>0</v>
      </c>
    </row>
    <row r="1088" customFormat="false" ht="15" hidden="false" customHeight="false" outlineLevel="0" collapsed="false">
      <c r="T1088" s="4" t="n">
        <v>1065</v>
      </c>
      <c r="U1088" s="4" t="str">
        <f aca="false">Vocabulary!B1066</f>
        <v>snail</v>
      </c>
      <c r="V1088" s="24" t="n">
        <v>-7.00040406921343</v>
      </c>
      <c r="W1088" s="25" t="n">
        <f aca="false">EXP(V1088-$V$22)</f>
        <v>8.73529920375168E-011</v>
      </c>
      <c r="X1088" s="26" t="n">
        <f aca="false">W1088/$X$22</f>
        <v>2.42175887360887E-011</v>
      </c>
      <c r="Y1088" s="4" t="n">
        <f aca="false">IF(T1088=$C$13,1,0)</f>
        <v>0</v>
      </c>
    </row>
    <row r="1089" customFormat="false" ht="15" hidden="false" customHeight="false" outlineLevel="0" collapsed="false">
      <c r="T1089" s="4" t="n">
        <v>1066</v>
      </c>
      <c r="U1089" s="4" t="str">
        <f aca="false">Vocabulary!B1067</f>
        <v>tails</v>
      </c>
      <c r="V1089" s="24" t="n">
        <v>-10.0536326682651</v>
      </c>
      <c r="W1089" s="25" t="n">
        <f aca="false">EXP(V1089-$V$22)</f>
        <v>4.12360875085058E-012</v>
      </c>
      <c r="X1089" s="26" t="n">
        <f aca="false">W1089/$X$22</f>
        <v>1.14322198366996E-012</v>
      </c>
      <c r="Y1089" s="4" t="n">
        <f aca="false">IF(T1089=$C$13,1,0)</f>
        <v>0</v>
      </c>
    </row>
    <row r="1090" customFormat="false" ht="15" hidden="false" customHeight="false" outlineLevel="0" collapsed="false">
      <c r="T1090" s="4" t="n">
        <v>1067</v>
      </c>
      <c r="U1090" s="4" t="str">
        <f aca="false">Vocabulary!B1068</f>
        <v>obliged</v>
      </c>
      <c r="V1090" s="24" t="n">
        <v>-5.81728720420425</v>
      </c>
      <c r="W1090" s="25" t="n">
        <f aca="false">EXP(V1090-$V$22)</f>
        <v>2.85166766410318E-010</v>
      </c>
      <c r="X1090" s="26" t="n">
        <f aca="false">W1090/$X$22</f>
        <v>7.90591290468829E-011</v>
      </c>
      <c r="Y1090" s="4" t="n">
        <f aca="false">IF(T1090=$C$13,1,0)</f>
        <v>0</v>
      </c>
    </row>
    <row r="1091" customFormat="false" ht="15" hidden="false" customHeight="false" outlineLevel="0" collapsed="false">
      <c r="T1091" s="4" t="n">
        <v>1068</v>
      </c>
      <c r="U1091" s="4" t="str">
        <f aca="false">Vocabulary!B1069</f>
        <v>follows</v>
      </c>
      <c r="V1091" s="24" t="n">
        <v>-6.66459273424635</v>
      </c>
      <c r="W1091" s="25" t="n">
        <f aca="false">EXP(V1091-$V$22)</f>
        <v>1.22213391123437E-010</v>
      </c>
      <c r="X1091" s="26" t="n">
        <f aca="false">W1091/$X$22</f>
        <v>3.38822240112737E-011</v>
      </c>
      <c r="Y1091" s="4" t="n">
        <f aca="false">IF(T1091=$C$13,1,0)</f>
        <v>0</v>
      </c>
    </row>
    <row r="1092" customFormat="false" ht="15" hidden="false" customHeight="false" outlineLevel="0" collapsed="false">
      <c r="T1092" s="4" t="n">
        <v>1069</v>
      </c>
      <c r="U1092" s="4" t="str">
        <f aca="false">Vocabulary!B1070</f>
        <v>around</v>
      </c>
      <c r="V1092" s="24" t="n">
        <v>2.40883751455845</v>
      </c>
      <c r="W1092" s="25" t="n">
        <f aca="false">EXP(V1092-$V$22)</f>
        <v>1.06576016578213E-006</v>
      </c>
      <c r="X1092" s="26" t="n">
        <f aca="false">W1092/$X$22</f>
        <v>2.95469459994367E-007</v>
      </c>
      <c r="Y1092" s="4" t="n">
        <f aca="false">IF(T1092=$C$13,1,0)</f>
        <v>0</v>
      </c>
    </row>
    <row r="1093" customFormat="false" ht="15" hidden="false" customHeight="false" outlineLevel="0" collapsed="false">
      <c r="T1093" s="4" t="n">
        <v>1070</v>
      </c>
      <c r="U1093" s="4" t="str">
        <f aca="false">Vocabulary!B1071</f>
        <v>owl</v>
      </c>
      <c r="V1093" s="24" t="n">
        <v>-17.0065537239664</v>
      </c>
      <c r="W1093" s="25" t="n">
        <f aca="false">EXP(V1093-$V$22)</f>
        <v>3.94150611776221E-015</v>
      </c>
      <c r="X1093" s="26" t="n">
        <f aca="false">W1093/$X$22</f>
        <v>1.09273617233107E-015</v>
      </c>
      <c r="Y1093" s="4" t="n">
        <f aca="false">IF(T1093=$C$13,1,0)</f>
        <v>0</v>
      </c>
    </row>
    <row r="1094" customFormat="false" ht="15" hidden="false" customHeight="false" outlineLevel="0" collapsed="false">
      <c r="T1094" s="4" t="n">
        <v>1071</v>
      </c>
      <c r="U1094" s="4" t="str">
        <f aca="false">Vocabulary!B1072</f>
        <v>panther</v>
      </c>
      <c r="V1094" s="24" t="n">
        <v>-11.2504702791289</v>
      </c>
      <c r="W1094" s="25" t="n">
        <f aca="false">EXP(V1094-$V$22)</f>
        <v>1.24594101469376E-012</v>
      </c>
      <c r="X1094" s="26" t="n">
        <f aca="false">W1094/$X$22</f>
        <v>3.45422479293204E-013</v>
      </c>
      <c r="Y1094" s="4" t="n">
        <f aca="false">IF(T1094=$C$13,1,0)</f>
        <v>0</v>
      </c>
    </row>
    <row r="1095" customFormat="false" ht="15" hidden="false" customHeight="false" outlineLevel="0" collapsed="false">
      <c r="T1095" s="4" t="n">
        <v>1072</v>
      </c>
      <c r="U1095" s="4" t="str">
        <f aca="false">Vocabulary!B1073</f>
        <v>pie</v>
      </c>
      <c r="V1095" s="24" t="n">
        <v>-10.0690544318661</v>
      </c>
      <c r="W1095" s="25" t="n">
        <f aca="false">EXP(V1095-$V$22)</f>
        <v>4.06050328102771E-012</v>
      </c>
      <c r="X1095" s="26" t="n">
        <f aca="false">W1095/$X$22</f>
        <v>1.12572673502969E-012</v>
      </c>
      <c r="Y1095" s="4" t="n">
        <f aca="false">IF(T1095=$C$13,1,0)</f>
        <v>0</v>
      </c>
    </row>
    <row r="1096" customFormat="false" ht="15" hidden="false" customHeight="false" outlineLevel="0" collapsed="false">
      <c r="T1096" s="4" t="n">
        <v>1073</v>
      </c>
      <c r="U1096" s="4" t="str">
        <f aca="false">Vocabulary!B1074</f>
        <v>trial's</v>
      </c>
      <c r="V1096" s="24" t="n">
        <v>-10.403230460884</v>
      </c>
      <c r="W1096" s="25" t="n">
        <f aca="false">EXP(V1096-$V$22)</f>
        <v>2.90702696598252E-012</v>
      </c>
      <c r="X1096" s="26" t="n">
        <f aca="false">W1096/$X$22</f>
        <v>8.0593900523348E-013</v>
      </c>
      <c r="Y1096" s="4" t="n">
        <f aca="false">IF(T1096=$C$13,1,0)</f>
        <v>0</v>
      </c>
    </row>
    <row r="1097" customFormat="false" ht="15" hidden="false" customHeight="false" outlineLevel="0" collapsed="false">
      <c r="T1097" s="4" t="n">
        <v>1074</v>
      </c>
      <c r="U1097" s="4" t="str">
        <f aca="false">Vocabulary!B1075</f>
        <v>trumpet</v>
      </c>
      <c r="V1097" s="24" t="n">
        <v>-11.7239474201271</v>
      </c>
      <c r="W1097" s="25" t="n">
        <f aca="false">EXP(V1097-$V$22)</f>
        <v>7.76012957223312E-013</v>
      </c>
      <c r="X1097" s="26" t="n">
        <f aca="false">W1097/$X$22</f>
        <v>2.1514045728209E-013</v>
      </c>
      <c r="Y1097" s="4" t="n">
        <f aca="false">IF(T1097=$C$13,1,0)</f>
        <v>0</v>
      </c>
    </row>
    <row r="1098" customFormat="false" ht="15" hidden="false" customHeight="false" outlineLevel="0" collapsed="false">
      <c r="T1098" s="4" t="n">
        <v>1075</v>
      </c>
      <c r="U1098" s="4" t="str">
        <f aca="false">Vocabulary!B1076</f>
        <v>spectacles</v>
      </c>
      <c r="V1098" s="24" t="n">
        <v>-10.2307616021566</v>
      </c>
      <c r="W1098" s="25" t="n">
        <f aca="false">EXP(V1098-$V$22)</f>
        <v>3.45423065463169E-012</v>
      </c>
      <c r="X1098" s="26" t="n">
        <f aca="false">W1098/$X$22</f>
        <v>9.57644786311762E-013</v>
      </c>
      <c r="Y1098" s="4" t="n">
        <f aca="false">IF(T1098=$C$13,1,0)</f>
        <v>0</v>
      </c>
    </row>
    <row r="1099" customFormat="false" ht="15" hidden="false" customHeight="false" outlineLevel="0" collapsed="false">
      <c r="T1099" s="4" t="n">
        <v>1076</v>
      </c>
      <c r="U1099" s="4" t="str">
        <f aca="false">Vocabulary!B1077</f>
        <v>teacup</v>
      </c>
      <c r="V1099" s="24" t="n">
        <v>-16.4909096592229</v>
      </c>
      <c r="W1099" s="25" t="n">
        <f aca="false">EXP(V1099-$V$22)</f>
        <v>6.60090643606982E-015</v>
      </c>
      <c r="X1099" s="26" t="n">
        <f aca="false">W1099/$X$22</f>
        <v>1.83002360452042E-015</v>
      </c>
      <c r="Y1099" s="4" t="n">
        <f aca="false">IF(T1099=$C$13,1,0)</f>
        <v>0</v>
      </c>
    </row>
    <row r="1100" customFormat="false" ht="15" hidden="false" customHeight="false" outlineLevel="0" collapsed="false">
      <c r="T1100" s="4" t="n">
        <v>1077</v>
      </c>
      <c r="U1100" s="4" t="str">
        <f aca="false">Vocabulary!B1078</f>
        <v>wrote</v>
      </c>
      <c r="V1100" s="24" t="n">
        <v>-12.854324377078</v>
      </c>
      <c r="W1100" s="25" t="n">
        <f aca="false">EXP(V1100-$V$22)</f>
        <v>2.50583515593961E-013</v>
      </c>
      <c r="X1100" s="26" t="n">
        <f aca="false">W1100/$X$22</f>
        <v>6.94713298668862E-014</v>
      </c>
      <c r="Y1100" s="4" t="n">
        <f aca="false">IF(T1100=$C$13,1,0)</f>
        <v>0</v>
      </c>
    </row>
    <row r="1101" customFormat="false" ht="15" hidden="false" customHeight="false" outlineLevel="0" collapsed="false">
      <c r="T1101" s="4" t="n">
        <v>1078</v>
      </c>
      <c r="U1101" s="4" t="str">
        <f aca="false">Vocabulary!B1079</f>
        <v>list</v>
      </c>
      <c r="V1101" s="24" t="n">
        <v>-14.9552849841192</v>
      </c>
      <c r="W1101" s="25" t="n">
        <f aca="false">EXP(V1101-$V$22)</f>
        <v>3.0656099684767E-014</v>
      </c>
      <c r="X1101" s="26" t="n">
        <f aca="false">W1101/$X$22</f>
        <v>8.49904275859687E-015</v>
      </c>
      <c r="Y1101" s="4" t="n">
        <f aca="false">IF(T1101=$C$13,1,0)</f>
        <v>0</v>
      </c>
    </row>
    <row r="1102" customFormat="false" ht="15" hidden="false" customHeight="false" outlineLevel="0" collapsed="false">
      <c r="T1102" s="4" t="n">
        <v>1079</v>
      </c>
      <c r="U1102" s="4" t="str">
        <f aca="false">Vocabulary!B1080</f>
        <v>fit</v>
      </c>
      <c r="V1102" s="24" t="n">
        <v>2.53637130952939</v>
      </c>
      <c r="W1102" s="25" t="n">
        <f aca="false">EXP(V1102-$V$22)</f>
        <v>1.21072833734028E-006</v>
      </c>
      <c r="X1102" s="26" t="n">
        <f aca="false">W1102/$X$22</f>
        <v>3.35660179015306E-007</v>
      </c>
      <c r="Y1102" s="4" t="n">
        <f aca="false">IF(T1102=$C$13,1,0)</f>
        <v>0</v>
      </c>
    </row>
    <row r="1103" customFormat="false" ht="15" hidden="false" customHeight="false" outlineLevel="0" collapsed="false">
      <c r="T1103" s="4" t="n">
        <v>1080</v>
      </c>
      <c r="U1103" s="4" t="str">
        <f aca="false">Vocabulary!B1081</f>
        <v>conversations</v>
      </c>
      <c r="V1103" s="24" t="n">
        <v>-11.6701448934287</v>
      </c>
      <c r="W1103" s="25" t="n">
        <f aca="false">EXP(V1103-$V$22)</f>
        <v>8.18907998987796E-013</v>
      </c>
      <c r="X1103" s="26" t="n">
        <f aca="false">W1103/$X$22</f>
        <v>2.270326026573E-013</v>
      </c>
      <c r="Y1103" s="4" t="n">
        <f aca="false">IF(T1103=$C$13,1,0)</f>
        <v>0</v>
      </c>
    </row>
    <row r="1104" customFormat="false" ht="15" hidden="false" customHeight="false" outlineLevel="0" collapsed="false">
      <c r="T1104" s="4" t="n">
        <v>1081</v>
      </c>
      <c r="U1104" s="4" t="str">
        <f aca="false">Vocabulary!B1082</f>
        <v>pleasure</v>
      </c>
      <c r="V1104" s="24" t="n">
        <v>-16.6599748692032</v>
      </c>
      <c r="W1104" s="25" t="n">
        <f aca="false">EXP(V1104-$V$22)</f>
        <v>5.5741607529146E-015</v>
      </c>
      <c r="X1104" s="26" t="n">
        <f aca="false">W1104/$X$22</f>
        <v>1.54537045056173E-015</v>
      </c>
      <c r="Y1104" s="4" t="n">
        <f aca="false">IF(T1104=$C$13,1,0)</f>
        <v>0</v>
      </c>
    </row>
    <row r="1105" customFormat="false" ht="15" hidden="false" customHeight="false" outlineLevel="0" collapsed="false">
      <c r="T1105" s="4" t="n">
        <v>1082</v>
      </c>
      <c r="U1105" s="4" t="str">
        <f aca="false">Vocabulary!B1083</f>
        <v>picking</v>
      </c>
      <c r="V1105" s="24" t="n">
        <v>-4.90823362301784</v>
      </c>
      <c r="W1105" s="25" t="n">
        <f aca="false">EXP(V1105-$V$22)</f>
        <v>7.07776053911844E-010</v>
      </c>
      <c r="X1105" s="26" t="n">
        <f aca="false">W1105/$X$22</f>
        <v>1.96222579113571E-010</v>
      </c>
      <c r="Y1105" s="4" t="n">
        <f aca="false">IF(T1105=$C$13,1,0)</f>
        <v>0</v>
      </c>
    </row>
    <row r="1106" customFormat="false" ht="15" hidden="false" customHeight="false" outlineLevel="0" collapsed="false">
      <c r="T1106" s="4" t="n">
        <v>1083</v>
      </c>
      <c r="U1106" s="4" t="str">
        <f aca="false">Vocabulary!B1084</f>
        <v>remarkable</v>
      </c>
      <c r="V1106" s="24" t="n">
        <v>-9.84904884158255</v>
      </c>
      <c r="W1106" s="25" t="n">
        <f aca="false">EXP(V1106-$V$22)</f>
        <v>5.05972693819164E-012</v>
      </c>
      <c r="X1106" s="26" t="n">
        <f aca="false">W1106/$X$22</f>
        <v>1.40274973126745E-012</v>
      </c>
      <c r="Y1106" s="4" t="n">
        <f aca="false">IF(T1106=$C$13,1,0)</f>
        <v>0</v>
      </c>
    </row>
    <row r="1107" customFormat="false" ht="15" hidden="false" customHeight="false" outlineLevel="0" collapsed="false">
      <c r="T1107" s="4" t="n">
        <v>1084</v>
      </c>
      <c r="U1107" s="4" t="str">
        <f aca="false">Vocabulary!B1085</f>
        <v>afterwards</v>
      </c>
      <c r="V1107" s="24" t="n">
        <v>-1.32246652987291</v>
      </c>
      <c r="W1107" s="25" t="n">
        <f aca="false">EXP(V1107-$V$22)</f>
        <v>2.55372852214041E-008</v>
      </c>
      <c r="X1107" s="26" t="n">
        <f aca="false">W1107/$X$22</f>
        <v>7.07991170654516E-009</v>
      </c>
      <c r="Y1107" s="4" t="n">
        <f aca="false">IF(T1107=$C$13,1,0)</f>
        <v>0</v>
      </c>
    </row>
    <row r="1108" customFormat="false" ht="15" hidden="false" customHeight="false" outlineLevel="0" collapsed="false">
      <c r="T1108" s="4" t="n">
        <v>1085</v>
      </c>
      <c r="U1108" s="4" t="str">
        <f aca="false">Vocabulary!B1086</f>
        <v>occurred</v>
      </c>
      <c r="V1108" s="24" t="n">
        <v>-16.1760919236921</v>
      </c>
      <c r="W1108" s="25" t="n">
        <f aca="false">EXP(V1108-$V$22)</f>
        <v>9.04330508136005E-015</v>
      </c>
      <c r="X1108" s="26" t="n">
        <f aca="false">W1108/$X$22</f>
        <v>2.50714987737682E-015</v>
      </c>
      <c r="Y1108" s="4" t="n">
        <f aca="false">IF(T1108=$C$13,1,0)</f>
        <v>0</v>
      </c>
    </row>
    <row r="1109" customFormat="false" ht="15" hidden="false" customHeight="false" outlineLevel="0" collapsed="false">
      <c r="T1109" s="4" t="n">
        <v>1086</v>
      </c>
      <c r="U1109" s="4" t="str">
        <f aca="false">Vocabulary!B1087</f>
        <v>waistcoat</v>
      </c>
      <c r="V1109" s="24" t="n">
        <v>-15.0040859328046</v>
      </c>
      <c r="W1109" s="25" t="n">
        <f aca="false">EXP(V1109-$V$22)</f>
        <v>2.91959705479563E-014</v>
      </c>
      <c r="X1109" s="26" t="n">
        <f aca="false">W1109/$X$22</f>
        <v>8.09423914383717E-015</v>
      </c>
      <c r="Y1109" s="4" t="n">
        <f aca="false">IF(T1109=$C$13,1,0)</f>
        <v>0</v>
      </c>
    </row>
    <row r="1110" customFormat="false" ht="15" hidden="false" customHeight="false" outlineLevel="0" collapsed="false">
      <c r="T1110" s="4" t="n">
        <v>1087</v>
      </c>
      <c r="U1110" s="4" t="str">
        <f aca="false">Vocabulary!B1088</f>
        <v>started</v>
      </c>
      <c r="V1110" s="24" t="n">
        <v>-6.52436557741384</v>
      </c>
      <c r="W1110" s="25" t="n">
        <f aca="false">EXP(V1110-$V$22)</f>
        <v>1.40610798754942E-010</v>
      </c>
      <c r="X1110" s="26" t="n">
        <f aca="false">W1110/$X$22</f>
        <v>3.89826887055869E-011</v>
      </c>
      <c r="Y1110" s="4" t="n">
        <f aca="false">IF(T1110=$C$13,1,0)</f>
        <v>0</v>
      </c>
    </row>
    <row r="1111" customFormat="false" ht="15" hidden="false" customHeight="false" outlineLevel="0" collapsed="false">
      <c r="T1111" s="4" t="n">
        <v>1088</v>
      </c>
      <c r="U1111" s="4" t="str">
        <f aca="false">Vocabulary!B1089</f>
        <v>hedge</v>
      </c>
      <c r="V1111" s="24" t="n">
        <v>-11.7336141005799</v>
      </c>
      <c r="W1111" s="25" t="n">
        <f aca="false">EXP(V1111-$V$22)</f>
        <v>7.68547628544859E-013</v>
      </c>
      <c r="X1111" s="26" t="n">
        <f aca="false">W1111/$X$22</f>
        <v>2.13070782786718E-013</v>
      </c>
      <c r="Y1111" s="4" t="n">
        <f aca="false">IF(T1111=$C$13,1,0)</f>
        <v>0</v>
      </c>
    </row>
    <row r="1112" customFormat="false" ht="15" hidden="false" customHeight="false" outlineLevel="0" collapsed="false">
      <c r="T1112" s="4" t="n">
        <v>1089</v>
      </c>
      <c r="U1112" s="4" t="str">
        <f aca="false">Vocabulary!B1090</f>
        <v>straight</v>
      </c>
      <c r="V1112" s="24" t="n">
        <v>-4.04129829931431</v>
      </c>
      <c r="W1112" s="25" t="n">
        <f aca="false">EXP(V1112-$V$22)</f>
        <v>1.6842288114033E-009</v>
      </c>
      <c r="X1112" s="26" t="n">
        <f aca="false">W1112/$X$22</f>
        <v>4.66932611472757E-010</v>
      </c>
      <c r="Y1112" s="4" t="n">
        <f aca="false">IF(T1112=$C$13,1,0)</f>
        <v>0</v>
      </c>
    </row>
    <row r="1113" customFormat="false" ht="15" hidden="false" customHeight="false" outlineLevel="0" collapsed="false">
      <c r="T1113" s="4" t="n">
        <v>1090</v>
      </c>
      <c r="U1113" s="4" t="str">
        <f aca="false">Vocabulary!B1091</f>
        <v>dipped</v>
      </c>
      <c r="V1113" s="24" t="n">
        <v>-3.70075014170611</v>
      </c>
      <c r="W1113" s="25" t="n">
        <f aca="false">EXP(V1113-$V$22)</f>
        <v>2.36755064580615E-009</v>
      </c>
      <c r="X1113" s="26" t="n">
        <f aca="false">W1113/$X$22</f>
        <v>6.56375546098862E-010</v>
      </c>
      <c r="Y1113" s="4" t="n">
        <f aca="false">IF(T1113=$C$13,1,0)</f>
        <v>0</v>
      </c>
    </row>
    <row r="1114" customFormat="false" ht="15" hidden="false" customHeight="false" outlineLevel="0" collapsed="false">
      <c r="T1114" s="4" t="n">
        <v>1091</v>
      </c>
      <c r="U1114" s="4" t="str">
        <f aca="false">Vocabulary!B1092</f>
        <v>falling</v>
      </c>
      <c r="V1114" s="24" t="n">
        <v>-3.39211811363349</v>
      </c>
      <c r="W1114" s="25" t="n">
        <f aca="false">EXP(V1114-$V$22)</f>
        <v>3.22356524512982E-009</v>
      </c>
      <c r="X1114" s="26" t="n">
        <f aca="false">W1114/$X$22</f>
        <v>8.93695516885953E-010</v>
      </c>
      <c r="Y1114" s="4" t="n">
        <f aca="false">IF(T1114=$C$13,1,0)</f>
        <v>0</v>
      </c>
    </row>
    <row r="1115" customFormat="false" ht="15" hidden="false" customHeight="false" outlineLevel="0" collapsed="false">
      <c r="T1115" s="4" t="n">
        <v>1092</v>
      </c>
      <c r="U1115" s="4" t="str">
        <f aca="false">Vocabulary!B1093</f>
        <v>plenty</v>
      </c>
      <c r="V1115" s="24" t="n">
        <v>-2.12072895995645</v>
      </c>
      <c r="W1115" s="25" t="n">
        <f aca="false">EXP(V1115-$V$22)</f>
        <v>1.14945972393581E-008</v>
      </c>
      <c r="X1115" s="26" t="n">
        <f aca="false">W1115/$X$22</f>
        <v>3.18674177193838E-009</v>
      </c>
      <c r="Y1115" s="4" t="n">
        <f aca="false">IF(T1115=$C$13,1,0)</f>
        <v>0</v>
      </c>
    </row>
    <row r="1116" customFormat="false" ht="15" hidden="false" customHeight="false" outlineLevel="0" collapsed="false">
      <c r="T1116" s="4" t="n">
        <v>1093</v>
      </c>
      <c r="U1116" s="4" t="str">
        <f aca="false">Vocabulary!B1094</f>
        <v>cupboards</v>
      </c>
      <c r="V1116" s="24" t="n">
        <v>-12.0298191516587</v>
      </c>
      <c r="W1116" s="25" t="n">
        <f aca="false">EXP(V1116-$V$22)</f>
        <v>5.71518861371484E-013</v>
      </c>
      <c r="X1116" s="26" t="n">
        <f aca="false">W1116/$X$22</f>
        <v>1.58446876480978E-013</v>
      </c>
      <c r="Y1116" s="4" t="n">
        <f aca="false">IF(T1116=$C$13,1,0)</f>
        <v>0</v>
      </c>
    </row>
    <row r="1117" customFormat="false" ht="15" hidden="false" customHeight="false" outlineLevel="0" collapsed="false">
      <c r="T1117" s="4" t="n">
        <v>1094</v>
      </c>
      <c r="U1117" s="4" t="str">
        <f aca="false">Vocabulary!B1095</f>
        <v>shelves</v>
      </c>
      <c r="V1117" s="24" t="n">
        <v>-8.16080828108913</v>
      </c>
      <c r="W1117" s="25" t="n">
        <f aca="false">EXP(V1117-$V$22)</f>
        <v>2.73728891791396E-011</v>
      </c>
      <c r="X1117" s="26" t="n">
        <f aca="false">W1117/$X$22</f>
        <v>7.58881129537301E-012</v>
      </c>
      <c r="Y1117" s="4" t="n">
        <f aca="false">IF(T1117=$C$13,1,0)</f>
        <v>0</v>
      </c>
    </row>
    <row r="1118" customFormat="false" ht="15" hidden="false" customHeight="false" outlineLevel="0" collapsed="false">
      <c r="T1118" s="4" t="n">
        <v>1095</v>
      </c>
      <c r="U1118" s="4" t="str">
        <f aca="false">Vocabulary!B1096</f>
        <v>jar</v>
      </c>
      <c r="V1118" s="24" t="n">
        <v>-4.15737120455611</v>
      </c>
      <c r="W1118" s="25" t="n">
        <f aca="false">EXP(V1118-$V$22)</f>
        <v>1.49965469024501E-009</v>
      </c>
      <c r="X1118" s="26" t="n">
        <f aca="false">W1118/$X$22</f>
        <v>4.15761609160476E-010</v>
      </c>
      <c r="Y1118" s="4" t="n">
        <f aca="false">IF(T1118=$C$13,1,0)</f>
        <v>0</v>
      </c>
    </row>
    <row r="1119" customFormat="false" ht="15" hidden="false" customHeight="false" outlineLevel="0" collapsed="false">
      <c r="T1119" s="4" t="n">
        <v>1096</v>
      </c>
      <c r="U1119" s="4" t="str">
        <f aca="false">Vocabulary!B1097</f>
        <v>tumbling</v>
      </c>
      <c r="V1119" s="24" t="n">
        <v>5.61486092028972</v>
      </c>
      <c r="W1119" s="25" t="n">
        <f aca="false">EXP(V1119-$V$22)</f>
        <v>2.6303755428996E-005</v>
      </c>
      <c r="X1119" s="26" t="n">
        <f aca="false">W1119/$X$22</f>
        <v>7.29240654882776E-006</v>
      </c>
      <c r="Y1119" s="4" t="n">
        <f aca="false">IF(T1119=$C$13,1,0)</f>
        <v>0</v>
      </c>
    </row>
    <row r="1120" customFormat="false" ht="15" hidden="false" customHeight="false" outlineLevel="0" collapsed="false">
      <c r="T1120" s="4" t="n">
        <v>1097</v>
      </c>
      <c r="U1120" s="4" t="str">
        <f aca="false">Vocabulary!B1098</f>
        <v>thousand</v>
      </c>
      <c r="V1120" s="24" t="n">
        <v>-10.5679007304542</v>
      </c>
      <c r="W1120" s="25" t="n">
        <f aca="false">EXP(V1120-$V$22)</f>
        <v>2.46566273208152E-012</v>
      </c>
      <c r="X1120" s="26" t="n">
        <f aca="false">W1120/$X$22</f>
        <v>6.83575967057952E-013</v>
      </c>
      <c r="Y1120" s="4" t="n">
        <f aca="false">IF(T1120=$C$13,1,0)</f>
        <v>0</v>
      </c>
    </row>
    <row r="1121" customFormat="false" ht="15" hidden="false" customHeight="false" outlineLevel="0" collapsed="false">
      <c r="T1121" s="4" t="n">
        <v>1098</v>
      </c>
      <c r="U1121" s="4" t="str">
        <f aca="false">Vocabulary!B1099</f>
        <v>learnt</v>
      </c>
      <c r="V1121" s="24" t="n">
        <v>-0.338262605559098</v>
      </c>
      <c r="W1121" s="25" t="n">
        <f aca="false">EXP(V1121-$V$22)</f>
        <v>6.83296286484763E-008</v>
      </c>
      <c r="X1121" s="26" t="n">
        <f aca="false">W1121/$X$22</f>
        <v>1.89435851766561E-008</v>
      </c>
      <c r="Y1121" s="4" t="n">
        <f aca="false">IF(T1121=$C$13,1,0)</f>
        <v>0</v>
      </c>
    </row>
    <row r="1122" customFormat="false" ht="15" hidden="false" customHeight="false" outlineLevel="0" collapsed="false">
      <c r="T1122" s="4" t="n">
        <v>1099</v>
      </c>
      <c r="U1122" s="4" t="str">
        <f aca="false">Vocabulary!B1100</f>
        <v>showing</v>
      </c>
      <c r="V1122" s="24" t="n">
        <v>-5.57314953477755</v>
      </c>
      <c r="W1122" s="25" t="n">
        <f aca="false">EXP(V1122-$V$22)</f>
        <v>3.64021096678043E-010</v>
      </c>
      <c r="X1122" s="26" t="n">
        <f aca="false">W1122/$X$22</f>
        <v>1.00920563852267E-010</v>
      </c>
      <c r="Y1122" s="4" t="n">
        <f aca="false">IF(T1122=$C$13,1,0)</f>
        <v>0</v>
      </c>
    </row>
    <row r="1123" customFormat="false" ht="15" hidden="false" customHeight="false" outlineLevel="0" collapsed="false">
      <c r="T1123" s="4" t="n">
        <v>1100</v>
      </c>
      <c r="U1123" s="4" t="str">
        <f aca="false">Vocabulary!B1101</f>
        <v>latitude</v>
      </c>
      <c r="V1123" s="24" t="n">
        <v>-3.54305468407959</v>
      </c>
      <c r="W1123" s="25" t="n">
        <f aca="false">EXP(V1123-$V$22)</f>
        <v>2.77195097554039E-009</v>
      </c>
      <c r="X1123" s="26" t="n">
        <f aca="false">W1123/$X$22</f>
        <v>7.68490776977689E-010</v>
      </c>
      <c r="Y1123" s="4" t="n">
        <f aca="false">IF(T1123=$C$13,1,0)</f>
        <v>0</v>
      </c>
    </row>
    <row r="1124" customFormat="false" ht="15" hidden="false" customHeight="false" outlineLevel="0" collapsed="false">
      <c r="T1124" s="4" t="n">
        <v>1101</v>
      </c>
      <c r="U1124" s="4" t="str">
        <f aca="false">Vocabulary!B1102</f>
        <v>longitude</v>
      </c>
      <c r="V1124" s="24" t="n">
        <v>-7.85266370108932</v>
      </c>
      <c r="W1124" s="25" t="n">
        <f aca="false">EXP(V1124-$V$22)</f>
        <v>3.7251702837987E-011</v>
      </c>
      <c r="X1124" s="26" t="n">
        <f aca="false">W1124/$X$22</f>
        <v>1.03275960903766E-011</v>
      </c>
      <c r="Y1124" s="4" t="n">
        <f aca="false">IF(T1124=$C$13,1,0)</f>
        <v>0</v>
      </c>
    </row>
    <row r="1125" customFormat="false" ht="15" hidden="false" customHeight="false" outlineLevel="0" collapsed="false">
      <c r="T1125" s="4" t="n">
        <v>1102</v>
      </c>
      <c r="U1125" s="4" t="str">
        <f aca="false">Vocabulary!B1103</f>
        <v>presently</v>
      </c>
      <c r="V1125" s="24" t="n">
        <v>-1.81574591368799</v>
      </c>
      <c r="W1125" s="25" t="n">
        <f aca="false">EXP(V1125-$V$22)</f>
        <v>1.55935936425581E-008</v>
      </c>
      <c r="X1125" s="26" t="n">
        <f aca="false">W1125/$X$22</f>
        <v>4.32314027195506E-009</v>
      </c>
      <c r="Y1125" s="4" t="n">
        <f aca="false">IF(T1125=$C$13,1,0)</f>
        <v>0</v>
      </c>
    </row>
    <row r="1126" customFormat="false" ht="15" hidden="false" customHeight="false" outlineLevel="0" collapsed="false">
      <c r="T1126" s="4" t="n">
        <v>1103</v>
      </c>
      <c r="U1126" s="4" t="str">
        <f aca="false">Vocabulary!B1104</f>
        <v>dinah'll</v>
      </c>
      <c r="V1126" s="24" t="n">
        <v>-0.173277426086895</v>
      </c>
      <c r="W1126" s="25" t="n">
        <f aca="false">EXP(V1126-$V$22)</f>
        <v>8.05862994917756E-008</v>
      </c>
      <c r="X1126" s="26" t="n">
        <f aca="false">W1126/$X$22</f>
        <v>2.23416028842711E-008</v>
      </c>
      <c r="Y1126" s="4" t="n">
        <f aca="false">IF(T1126=$C$13,1,0)</f>
        <v>0</v>
      </c>
    </row>
    <row r="1127" customFormat="false" ht="15" hidden="false" customHeight="false" outlineLevel="0" collapsed="false">
      <c r="T1127" s="4" t="n">
        <v>1104</v>
      </c>
      <c r="U1127" s="4" t="str">
        <f aca="false">Vocabulary!B1105</f>
        <v>milk</v>
      </c>
      <c r="V1127" s="24" t="n">
        <v>-9.92896677711414</v>
      </c>
      <c r="W1127" s="25" t="n">
        <f aca="false">EXP(V1127-$V$22)</f>
        <v>4.67109996050411E-012</v>
      </c>
      <c r="X1127" s="26" t="n">
        <f aca="false">W1127/$X$22</f>
        <v>1.29500747656204E-012</v>
      </c>
      <c r="Y1127" s="4" t="n">
        <f aca="false">IF(T1127=$C$13,1,0)</f>
        <v>0</v>
      </c>
    </row>
    <row r="1128" customFormat="false" ht="15" hidden="false" customHeight="false" outlineLevel="0" collapsed="false">
      <c r="T1128" s="4" t="n">
        <v>1105</v>
      </c>
      <c r="U1128" s="4" t="str">
        <f aca="false">Vocabulary!B1106</f>
        <v>earnestly</v>
      </c>
      <c r="V1128" s="24" t="n">
        <v>-7.82065849528296</v>
      </c>
      <c r="W1128" s="25" t="n">
        <f aca="false">EXP(V1128-$V$22)</f>
        <v>3.84632355142808E-011</v>
      </c>
      <c r="X1128" s="26" t="n">
        <f aca="false">W1128/$X$22</f>
        <v>1.06634792628982E-011</v>
      </c>
      <c r="Y1128" s="4" t="n">
        <f aca="false">IF(T1128=$C$13,1,0)</f>
        <v>0</v>
      </c>
    </row>
    <row r="1129" customFormat="false" ht="15" hidden="false" customHeight="false" outlineLevel="0" collapsed="false">
      <c r="T1129" s="4" t="n">
        <v>1106</v>
      </c>
      <c r="U1129" s="4" t="str">
        <f aca="false">Vocabulary!B1107</f>
        <v>thump</v>
      </c>
      <c r="V1129" s="24" t="n">
        <v>-9.1832770059492</v>
      </c>
      <c r="W1129" s="25" t="n">
        <f aca="false">EXP(V1129-$V$22)</f>
        <v>9.84618777836464E-012</v>
      </c>
      <c r="X1129" s="26" t="n">
        <f aca="false">W1129/$X$22</f>
        <v>2.72973965370673E-012</v>
      </c>
      <c r="Y1129" s="4" t="n">
        <f aca="false">IF(T1129=$C$13,1,0)</f>
        <v>0</v>
      </c>
    </row>
    <row r="1130" customFormat="false" ht="15" hidden="false" customHeight="false" outlineLevel="0" collapsed="false">
      <c r="T1130" s="4" t="n">
        <v>1107</v>
      </c>
      <c r="U1130" s="4" t="str">
        <f aca="false">Vocabulary!B1108</f>
        <v>wind</v>
      </c>
      <c r="V1130" s="24" t="n">
        <v>-7.90802163408272</v>
      </c>
      <c r="W1130" s="25" t="n">
        <f aca="false">EXP(V1130-$V$22)</f>
        <v>3.52455656632791E-011</v>
      </c>
      <c r="X1130" s="26" t="n">
        <f aca="false">W1130/$X$22</f>
        <v>9.77141817463461E-012</v>
      </c>
      <c r="Y1130" s="4" t="n">
        <f aca="false">IF(T1130=$C$13,1,0)</f>
        <v>0</v>
      </c>
    </row>
    <row r="1131" customFormat="false" ht="15" hidden="false" customHeight="false" outlineLevel="0" collapsed="false">
      <c r="T1131" s="4" t="n">
        <v>1108</v>
      </c>
      <c r="U1131" s="4" t="str">
        <f aca="false">Vocabulary!B1109</f>
        <v>row</v>
      </c>
      <c r="V1131" s="24" t="n">
        <v>-14.3361720165184</v>
      </c>
      <c r="W1131" s="25" t="n">
        <f aca="false">EXP(V1131-$V$22)</f>
        <v>5.69369560265676E-014</v>
      </c>
      <c r="X1131" s="26" t="n">
        <f aca="false">W1131/$X$22</f>
        <v>1.57851008050643E-014</v>
      </c>
      <c r="Y1131" s="4" t="n">
        <f aca="false">IF(T1131=$C$13,1,0)</f>
        <v>0</v>
      </c>
    </row>
    <row r="1132" customFormat="false" ht="15" hidden="false" customHeight="false" outlineLevel="0" collapsed="false">
      <c r="T1132" s="4" t="n">
        <v>1109</v>
      </c>
      <c r="U1132" s="4" t="str">
        <f aca="false">Vocabulary!B1110</f>
        <v>doors</v>
      </c>
      <c r="V1132" s="24" t="n">
        <v>-7.74087418501871</v>
      </c>
      <c r="W1132" s="25" t="n">
        <f aca="false">EXP(V1132-$V$22)</f>
        <v>4.16577394976607E-011</v>
      </c>
      <c r="X1132" s="26" t="n">
        <f aca="false">W1132/$X$22</f>
        <v>1.15491178870688E-011</v>
      </c>
      <c r="Y1132" s="4" t="n">
        <f aca="false">IF(T1132=$C$13,1,0)</f>
        <v>0</v>
      </c>
    </row>
    <row r="1133" customFormat="false" ht="15" hidden="false" customHeight="false" outlineLevel="0" collapsed="false">
      <c r="T1133" s="4" t="n">
        <v>1110</v>
      </c>
      <c r="U1133" s="4" t="str">
        <f aca="false">Vocabulary!B1111</f>
        <v>legged</v>
      </c>
      <c r="V1133" s="24" t="n">
        <v>-8.60085651344194</v>
      </c>
      <c r="W1133" s="25" t="n">
        <f aca="false">EXP(V1133-$V$22)</f>
        <v>1.76282873073604E-011</v>
      </c>
      <c r="X1133" s="26" t="n">
        <f aca="false">W1133/$X$22</f>
        <v>4.88723513841304E-012</v>
      </c>
      <c r="Y1133" s="4" t="n">
        <f aca="false">IF(T1133=$C$13,1,0)</f>
        <v>0</v>
      </c>
    </row>
    <row r="1134" customFormat="false" ht="15" hidden="false" customHeight="false" outlineLevel="0" collapsed="false">
      <c r="T1134" s="4" t="n">
        <v>1111</v>
      </c>
      <c r="U1134" s="4" t="str">
        <f aca="false">Vocabulary!B1112</f>
        <v>locks</v>
      </c>
      <c r="V1134" s="24" t="n">
        <v>-7.50464523703708</v>
      </c>
      <c r="W1134" s="25" t="n">
        <f aca="false">EXP(V1134-$V$22)</f>
        <v>5.27580370350475E-011</v>
      </c>
      <c r="X1134" s="26" t="n">
        <f aca="false">W1134/$X$22</f>
        <v>1.46265447082726E-011</v>
      </c>
      <c r="Y1134" s="4" t="n">
        <f aca="false">IF(T1134=$C$13,1,0)</f>
        <v>0</v>
      </c>
    </row>
    <row r="1135" customFormat="false" ht="15" hidden="false" customHeight="false" outlineLevel="0" collapsed="false">
      <c r="T1135" s="4" t="n">
        <v>1112</v>
      </c>
      <c r="U1135" s="4" t="str">
        <f aca="false">Vocabulary!B1113</f>
        <v>longed</v>
      </c>
      <c r="V1135" s="24" t="n">
        <v>-5.36965000021792</v>
      </c>
      <c r="W1135" s="25" t="n">
        <f aca="false">EXP(V1135-$V$22)</f>
        <v>4.46175047598624E-010</v>
      </c>
      <c r="X1135" s="26" t="n">
        <f aca="false">W1135/$X$22</f>
        <v>1.23696779641018E-010</v>
      </c>
      <c r="Y1135" s="4" t="n">
        <f aca="false">IF(T1135=$C$13,1,0)</f>
        <v>0</v>
      </c>
    </row>
    <row r="1136" customFormat="false" ht="15" hidden="false" customHeight="false" outlineLevel="0" collapsed="false">
      <c r="T1136" s="4" t="n">
        <v>1113</v>
      </c>
      <c r="U1136" s="4" t="str">
        <f aca="false">Vocabulary!B1114</f>
        <v>beds</v>
      </c>
      <c r="V1136" s="24" t="n">
        <v>-16.0447642125674</v>
      </c>
      <c r="W1136" s="25" t="n">
        <f aca="false">EXP(V1136-$V$22)</f>
        <v>1.03124553819868E-014</v>
      </c>
      <c r="X1136" s="26" t="n">
        <f aca="false">W1136/$X$22</f>
        <v>2.85900685797872E-015</v>
      </c>
      <c r="Y1136" s="4" t="n">
        <f aca="false">IF(T1136=$C$13,1,0)</f>
        <v>0</v>
      </c>
    </row>
    <row r="1137" customFormat="false" ht="15" hidden="false" customHeight="false" outlineLevel="0" collapsed="false">
      <c r="T1137" s="4" t="n">
        <v>1114</v>
      </c>
      <c r="U1137" s="4" t="str">
        <f aca="false">Vocabulary!B1115</f>
        <v>flowers</v>
      </c>
      <c r="V1137" s="24" t="n">
        <v>-23.2051705208635</v>
      </c>
      <c r="W1137" s="25" t="n">
        <f aca="false">EXP(V1137-$V$22)</f>
        <v>8.01008518409535E-018</v>
      </c>
      <c r="X1137" s="26" t="n">
        <f aca="false">W1137/$X$22</f>
        <v>2.22070182376976E-018</v>
      </c>
      <c r="Y1137" s="4" t="n">
        <f aca="false">IF(T1137=$C$13,1,0)</f>
        <v>0</v>
      </c>
    </row>
    <row r="1138" customFormat="false" ht="15" hidden="false" customHeight="false" outlineLevel="0" collapsed="false">
      <c r="T1138" s="4" t="n">
        <v>1115</v>
      </c>
      <c r="U1138" s="4" t="str">
        <f aca="false">Vocabulary!B1116</f>
        <v>cool</v>
      </c>
      <c r="V1138" s="24" t="n">
        <v>-21.6157154869606</v>
      </c>
      <c r="W1138" s="25" t="n">
        <f aca="false">EXP(V1138-$V$22)</f>
        <v>3.92580465022888E-017</v>
      </c>
      <c r="X1138" s="26" t="n">
        <f aca="false">W1138/$X$22</f>
        <v>1.08838312529278E-017</v>
      </c>
      <c r="Y1138" s="4" t="n">
        <f aca="false">IF(T1138=$C$13,1,0)</f>
        <v>0</v>
      </c>
    </row>
    <row r="1139" customFormat="false" ht="15" hidden="false" customHeight="false" outlineLevel="0" collapsed="false">
      <c r="T1139" s="4" t="n">
        <v>1116</v>
      </c>
      <c r="U1139" s="4" t="str">
        <f aca="false">Vocabulary!B1117</f>
        <v>fountains</v>
      </c>
      <c r="V1139" s="24" t="n">
        <v>-15.4305969904887</v>
      </c>
      <c r="W1139" s="25" t="n">
        <f aca="false">EXP(V1139-$V$22)</f>
        <v>1.9058622943951E-014</v>
      </c>
      <c r="X1139" s="26" t="n">
        <f aca="false">W1139/$X$22</f>
        <v>5.28377885596132E-015</v>
      </c>
      <c r="Y1139" s="4" t="n">
        <f aca="false">IF(T1139=$C$13,1,0)</f>
        <v>0</v>
      </c>
    </row>
    <row r="1140" customFormat="false" ht="15" hidden="false" customHeight="false" outlineLevel="0" collapsed="false">
      <c r="T1140" s="4" t="n">
        <v>1117</v>
      </c>
      <c r="U1140" s="4" t="str">
        <f aca="false">Vocabulary!B1118</f>
        <v>shutting</v>
      </c>
      <c r="V1140" s="24" t="n">
        <v>-1.16025474992248</v>
      </c>
      <c r="W1140" s="25" t="n">
        <f aca="false">EXP(V1140-$V$22)</f>
        <v>3.00346384238696E-008</v>
      </c>
      <c r="X1140" s="26" t="n">
        <f aca="false">W1140/$X$22</f>
        <v>8.32674993976175E-009</v>
      </c>
      <c r="Y1140" s="4" t="n">
        <f aca="false">IF(T1140=$C$13,1,0)</f>
        <v>0</v>
      </c>
    </row>
    <row r="1141" customFormat="false" ht="15" hidden="false" customHeight="false" outlineLevel="0" collapsed="false">
      <c r="T1141" s="4" t="n">
        <v>1118</v>
      </c>
      <c r="U1141" s="4" t="str">
        <f aca="false">Vocabulary!B1119</f>
        <v>label</v>
      </c>
      <c r="V1141" s="24" t="n">
        <v>-8.53288346604609</v>
      </c>
      <c r="W1141" s="25" t="n">
        <f aca="false">EXP(V1141-$V$22)</f>
        <v>1.88681986277533E-011</v>
      </c>
      <c r="X1141" s="26" t="n">
        <f aca="false">W1141/$X$22</f>
        <v>5.23098595594198E-012</v>
      </c>
      <c r="Y1141" s="4" t="n">
        <f aca="false">IF(T1141=$C$13,1,0)</f>
        <v>0</v>
      </c>
    </row>
    <row r="1142" customFormat="false" ht="15" hidden="false" customHeight="false" outlineLevel="0" collapsed="false">
      <c r="T1142" s="4" t="n">
        <v>1119</v>
      </c>
      <c r="U1142" s="4" t="str">
        <f aca="false">Vocabulary!B1120</f>
        <v>beautifully</v>
      </c>
      <c r="V1142" s="24" t="n">
        <v>-3.49063055434184</v>
      </c>
      <c r="W1142" s="25" t="n">
        <f aca="false">EXP(V1142-$V$22)</f>
        <v>2.92114459866367E-009</v>
      </c>
      <c r="X1142" s="26" t="n">
        <f aca="false">W1142/$X$22</f>
        <v>8.09852952703678E-010</v>
      </c>
      <c r="Y1142" s="4" t="n">
        <f aca="false">IF(T1142=$C$13,1,0)</f>
        <v>0</v>
      </c>
    </row>
    <row r="1143" customFormat="false" ht="15" hidden="false" customHeight="false" outlineLevel="0" collapsed="false">
      <c r="T1143" s="4" t="n">
        <v>1120</v>
      </c>
      <c r="U1143" s="4" t="str">
        <f aca="false">Vocabulary!B1121</f>
        <v>wise</v>
      </c>
      <c r="V1143" s="24" t="n">
        <v>-3.55510561102822</v>
      </c>
      <c r="W1143" s="25" t="n">
        <f aca="false">EXP(V1143-$V$22)</f>
        <v>2.73874686879881E-009</v>
      </c>
      <c r="X1143" s="26" t="n">
        <f aca="false">W1143/$X$22</f>
        <v>7.59285329257346E-010</v>
      </c>
      <c r="Y1143" s="4" t="n">
        <f aca="false">IF(T1143=$C$13,1,0)</f>
        <v>0</v>
      </c>
    </row>
    <row r="1144" customFormat="false" ht="15" hidden="false" customHeight="false" outlineLevel="0" collapsed="false">
      <c r="T1144" s="4" t="n">
        <v>1121</v>
      </c>
      <c r="U1144" s="4" t="str">
        <f aca="false">Vocabulary!B1122</f>
        <v>wild</v>
      </c>
      <c r="V1144" s="24" t="n">
        <v>0.418046516269531</v>
      </c>
      <c r="W1144" s="25" t="n">
        <f aca="false">EXP(V1144-$V$22)</f>
        <v>1.45569348626996E-007</v>
      </c>
      <c r="X1144" s="26" t="n">
        <f aca="false">W1144/$X$22</f>
        <v>4.03573882863088E-008</v>
      </c>
      <c r="Y1144" s="4" t="n">
        <f aca="false">IF(T1144=$C$13,1,0)</f>
        <v>0</v>
      </c>
    </row>
    <row r="1145" customFormat="false" ht="15" hidden="false" customHeight="false" outlineLevel="0" collapsed="false">
      <c r="T1145" s="4" t="n">
        <v>1122</v>
      </c>
      <c r="U1145" s="4" t="str">
        <f aca="false">Vocabulary!B1123</f>
        <v>beasts</v>
      </c>
      <c r="V1145" s="24" t="n">
        <v>-18.5943063852466</v>
      </c>
      <c r="W1145" s="25" t="n">
        <f aca="false">EXP(V1145-$V$22)</f>
        <v>8.05582430019236E-016</v>
      </c>
      <c r="X1145" s="26" t="n">
        <f aca="false">W1145/$X$22</f>
        <v>2.23338245527364E-016</v>
      </c>
      <c r="Y1145" s="4" t="n">
        <f aca="false">IF(T1145=$C$13,1,0)</f>
        <v>0</v>
      </c>
    </row>
    <row r="1146" customFormat="false" ht="15" hidden="false" customHeight="false" outlineLevel="0" collapsed="false">
      <c r="T1146" s="4" t="n">
        <v>1123</v>
      </c>
      <c r="U1146" s="4" t="str">
        <f aca="false">Vocabulary!B1124</f>
        <v>unpleasant</v>
      </c>
      <c r="V1146" s="24" t="n">
        <v>-9.14937545096976</v>
      </c>
      <c r="W1146" s="25" t="n">
        <f aca="false">EXP(V1146-$V$22)</f>
        <v>1.01857115285112E-011</v>
      </c>
      <c r="X1146" s="26" t="n">
        <f aca="false">W1146/$X$22</f>
        <v>2.82386861661223E-012</v>
      </c>
      <c r="Y1146" s="4" t="n">
        <f aca="false">IF(T1146=$C$13,1,0)</f>
        <v>0</v>
      </c>
    </row>
    <row r="1147" customFormat="false" ht="15" hidden="false" customHeight="false" outlineLevel="0" collapsed="false">
      <c r="T1147" s="4" t="n">
        <v>1124</v>
      </c>
      <c r="U1147" s="4" t="str">
        <f aca="false">Vocabulary!B1125</f>
        <v>friends</v>
      </c>
      <c r="V1147" s="24" t="n">
        <v>-15.9017343506022</v>
      </c>
      <c r="W1147" s="25" t="n">
        <f aca="false">EXP(V1147-$V$22)</f>
        <v>1.18981423991586E-014</v>
      </c>
      <c r="X1147" s="26" t="n">
        <f aca="false">W1147/$X$22</f>
        <v>3.29861991702E-015</v>
      </c>
      <c r="Y1147" s="4" t="n">
        <f aca="false">IF(T1147=$C$13,1,0)</f>
        <v>0</v>
      </c>
    </row>
    <row r="1148" customFormat="false" ht="15" hidden="false" customHeight="false" outlineLevel="0" collapsed="false">
      <c r="T1148" s="4" t="n">
        <v>1125</v>
      </c>
      <c r="U1148" s="4" t="str">
        <f aca="false">Vocabulary!B1126</f>
        <v>burn</v>
      </c>
      <c r="V1148" s="24" t="n">
        <v>-5.83400208632406</v>
      </c>
      <c r="W1148" s="25" t="n">
        <f aca="false">EXP(V1148-$V$22)</f>
        <v>2.80439852482621E-010</v>
      </c>
      <c r="X1148" s="26" t="n">
        <f aca="false">W1148/$X$22</f>
        <v>7.774864780495E-011</v>
      </c>
      <c r="Y1148" s="4" t="n">
        <f aca="false">IF(T1148=$C$13,1,0)</f>
        <v>0</v>
      </c>
    </row>
    <row r="1149" customFormat="false" ht="15" hidden="false" customHeight="false" outlineLevel="0" collapsed="false">
      <c r="T1149" s="4" t="n">
        <v>1126</v>
      </c>
      <c r="U1149" s="4" t="str">
        <f aca="false">Vocabulary!B1127</f>
        <v>usually</v>
      </c>
      <c r="V1149" s="24" t="n">
        <v>-6.60063467002516</v>
      </c>
      <c r="W1149" s="25" t="n">
        <f aca="false">EXP(V1149-$V$22)</f>
        <v>1.30285303573327E-010</v>
      </c>
      <c r="X1149" s="26" t="n">
        <f aca="false">W1149/$X$22</f>
        <v>3.61200667166638E-011</v>
      </c>
      <c r="Y1149" s="4" t="n">
        <f aca="false">IF(T1149=$C$13,1,0)</f>
        <v>0</v>
      </c>
    </row>
    <row r="1150" customFormat="false" ht="15" hidden="false" customHeight="false" outlineLevel="0" collapsed="false">
      <c r="T1150" s="4" t="n">
        <v>1127</v>
      </c>
      <c r="U1150" s="4" t="str">
        <f aca="false">Vocabulary!B1128</f>
        <v>sooner</v>
      </c>
      <c r="V1150" s="24" t="n">
        <v>-5.47171788526364</v>
      </c>
      <c r="W1150" s="25" t="n">
        <f aca="false">EXP(V1150-$V$22)</f>
        <v>4.02881902614107E-010</v>
      </c>
      <c r="X1150" s="26" t="n">
        <f aca="false">W1150/$X$22</f>
        <v>1.11694264834466E-010</v>
      </c>
      <c r="Y1150" s="4" t="n">
        <f aca="false">IF(T1150=$C$13,1,0)</f>
        <v>0</v>
      </c>
    </row>
    <row r="1151" customFormat="false" ht="15" hidden="false" customHeight="false" outlineLevel="0" collapsed="false">
      <c r="T1151" s="4" t="n">
        <v>1128</v>
      </c>
      <c r="U1151" s="4" t="str">
        <f aca="false">Vocabulary!B1129</f>
        <v>taste</v>
      </c>
      <c r="V1151" s="24" t="n">
        <v>-1.47254156809438</v>
      </c>
      <c r="W1151" s="25" t="n">
        <f aca="false">EXP(V1151-$V$22)</f>
        <v>2.19784957971898E-008</v>
      </c>
      <c r="X1151" s="26" t="n">
        <f aca="false">W1151/$X$22</f>
        <v>6.09327923221677E-009</v>
      </c>
      <c r="Y1151" s="4" t="n">
        <f aca="false">IF(T1151=$C$13,1,0)</f>
        <v>0</v>
      </c>
    </row>
    <row r="1152" customFormat="false" ht="15" hidden="false" customHeight="false" outlineLevel="0" collapsed="false">
      <c r="T1152" s="4" t="n">
        <v>1129</v>
      </c>
      <c r="U1152" s="4" t="str">
        <f aca="false">Vocabulary!B1130</f>
        <v>mixed</v>
      </c>
      <c r="V1152" s="24" t="n">
        <v>-9.50950813387114</v>
      </c>
      <c r="W1152" s="25" t="n">
        <f aca="false">EXP(V1152-$V$22)</f>
        <v>7.10538697172514E-012</v>
      </c>
      <c r="X1152" s="26" t="n">
        <f aca="false">W1152/$X$22</f>
        <v>1.9698848943617E-012</v>
      </c>
      <c r="Y1152" s="4" t="n">
        <f aca="false">IF(T1152=$C$13,1,0)</f>
        <v>0</v>
      </c>
    </row>
    <row r="1153" customFormat="false" ht="15" hidden="false" customHeight="false" outlineLevel="0" collapsed="false">
      <c r="T1153" s="4" t="n">
        <v>1130</v>
      </c>
      <c r="U1153" s="4" t="str">
        <f aca="false">Vocabulary!B1131</f>
        <v>brightened</v>
      </c>
      <c r="V1153" s="24" t="n">
        <v>-2.18581741215849</v>
      </c>
      <c r="W1153" s="25" t="n">
        <f aca="false">EXP(V1153-$V$22)</f>
        <v>1.07702603822494E-008</v>
      </c>
      <c r="X1153" s="26" t="n">
        <f aca="false">W1153/$X$22</f>
        <v>2.98592790508978E-009</v>
      </c>
      <c r="Y1153" s="4" t="n">
        <f aca="false">IF(T1153=$C$13,1,0)</f>
        <v>0</v>
      </c>
    </row>
    <row r="1154" customFormat="false" ht="15" hidden="false" customHeight="false" outlineLevel="0" collapsed="false">
      <c r="T1154" s="4" t="n">
        <v>1131</v>
      </c>
      <c r="U1154" s="4" t="str">
        <f aca="false">Vocabulary!B1132</f>
        <v>lovely</v>
      </c>
      <c r="V1154" s="24" t="n">
        <v>-13.4834136014871</v>
      </c>
      <c r="W1154" s="25" t="n">
        <f aca="false">EXP(V1154-$V$22)</f>
        <v>1.33580332192367E-013</v>
      </c>
      <c r="X1154" s="26" t="n">
        <f aca="false">W1154/$X$22</f>
        <v>3.70335746127103E-014</v>
      </c>
      <c r="Y1154" s="4" t="n">
        <f aca="false">IF(T1154=$C$13,1,0)</f>
        <v>0</v>
      </c>
    </row>
    <row r="1155" customFormat="false" ht="15" hidden="false" customHeight="false" outlineLevel="0" collapsed="false">
      <c r="T1155" s="4" t="n">
        <v>1132</v>
      </c>
      <c r="U1155" s="4" t="str">
        <f aca="false">Vocabulary!B1133</f>
        <v>crying</v>
      </c>
      <c r="V1155" s="24" t="n">
        <v>1.01850654017293</v>
      </c>
      <c r="W1155" s="25" t="n">
        <f aca="false">EXP(V1155-$V$22)</f>
        <v>2.65366693841773E-007</v>
      </c>
      <c r="X1155" s="26" t="n">
        <f aca="false">W1155/$X$22</f>
        <v>7.35697920107365E-008</v>
      </c>
      <c r="Y1155" s="4" t="n">
        <f aca="false">IF(T1155=$C$13,1,0)</f>
        <v>0</v>
      </c>
    </row>
    <row r="1156" customFormat="false" ht="15" hidden="false" customHeight="false" outlineLevel="0" collapsed="false">
      <c r="T1156" s="4" t="n">
        <v>1133</v>
      </c>
      <c r="U1156" s="4" t="str">
        <f aca="false">Vocabulary!B1134</f>
        <v>advice</v>
      </c>
      <c r="V1156" s="24" t="n">
        <v>-7.33576826047125</v>
      </c>
      <c r="W1156" s="25" t="n">
        <f aca="false">EXP(V1156-$V$22)</f>
        <v>6.24641691139899E-011</v>
      </c>
      <c r="X1156" s="26" t="n">
        <f aca="false">W1156/$X$22</f>
        <v>1.73174555680292E-011</v>
      </c>
      <c r="Y1156" s="4" t="n">
        <f aca="false">IF(T1156=$C$13,1,0)</f>
        <v>0</v>
      </c>
    </row>
    <row r="1157" customFormat="false" ht="15" hidden="false" customHeight="false" outlineLevel="0" collapsed="false">
      <c r="T1157" s="4" t="n">
        <v>1134</v>
      </c>
      <c r="U1157" s="4" t="str">
        <f aca="false">Vocabulary!B1135</f>
        <v>playing</v>
      </c>
      <c r="V1157" s="24" t="n">
        <v>-5.3790421211103</v>
      </c>
      <c r="W1157" s="25" t="n">
        <f aca="false">EXP(V1157-$V$22)</f>
        <v>4.42004135129795E-010</v>
      </c>
      <c r="X1157" s="26" t="n">
        <f aca="false">W1157/$X$22</f>
        <v>1.22540443258391E-010</v>
      </c>
      <c r="Y1157" s="4" t="n">
        <f aca="false">IF(T1157=$C$13,1,0)</f>
        <v>0</v>
      </c>
    </row>
    <row r="1158" customFormat="false" ht="15" hidden="false" customHeight="false" outlineLevel="0" collapsed="false">
      <c r="T1158" s="4" t="n">
        <v>1135</v>
      </c>
      <c r="U1158" s="4" t="str">
        <f aca="false">Vocabulary!B1136</f>
        <v>curiouser</v>
      </c>
      <c r="V1158" s="24" t="n">
        <v>-12.4926849762803</v>
      </c>
      <c r="W1158" s="25" t="n">
        <f aca="false">EXP(V1158-$V$22)</f>
        <v>3.59758028118E-013</v>
      </c>
      <c r="X1158" s="26" t="n">
        <f aca="false">W1158/$X$22</f>
        <v>9.97386782781991E-014</v>
      </c>
      <c r="Y1158" s="4" t="n">
        <f aca="false">IF(T1158=$C$13,1,0)</f>
        <v>0</v>
      </c>
    </row>
    <row r="1159" customFormat="false" ht="15" hidden="false" customHeight="false" outlineLevel="0" collapsed="false">
      <c r="T1159" s="4" t="n">
        <v>1136</v>
      </c>
      <c r="U1159" s="4" t="str">
        <f aca="false">Vocabulary!B1137</f>
        <v>forgot</v>
      </c>
      <c r="V1159" s="24" t="n">
        <v>-20.10311334424</v>
      </c>
      <c r="W1159" s="25" t="n">
        <f aca="false">EXP(V1159-$V$22)</f>
        <v>1.78173638566084E-016</v>
      </c>
      <c r="X1159" s="26" t="n">
        <f aca="false">W1159/$X$22</f>
        <v>4.93965438591129E-017</v>
      </c>
      <c r="Y1159" s="4" t="n">
        <f aca="false">IF(T1159=$C$13,1,0)</f>
        <v>0</v>
      </c>
    </row>
    <row r="1160" customFormat="false" ht="15" hidden="false" customHeight="false" outlineLevel="0" collapsed="false">
      <c r="T1160" s="4" t="n">
        <v>1137</v>
      </c>
      <c r="U1160" s="4" t="str">
        <f aca="false">Vocabulary!B1138</f>
        <v>bye</v>
      </c>
      <c r="V1160" s="24" t="n">
        <v>-7.32974199867935</v>
      </c>
      <c r="W1160" s="25" t="n">
        <f aca="false">EXP(V1160-$V$22)</f>
        <v>6.28417310505985E-011</v>
      </c>
      <c r="X1160" s="26" t="n">
        <f aca="false">W1160/$X$22</f>
        <v>1.74221301703515E-011</v>
      </c>
      <c r="Y1160" s="4" t="n">
        <f aca="false">IF(T1160=$C$13,1,0)</f>
        <v>0</v>
      </c>
    </row>
    <row r="1161" customFormat="false" ht="15" hidden="false" customHeight="false" outlineLevel="0" collapsed="false">
      <c r="T1161" s="4" t="n">
        <v>1138</v>
      </c>
      <c r="U1161" s="4" t="str">
        <f aca="false">Vocabulary!B1139</f>
        <v>sending</v>
      </c>
      <c r="V1161" s="24" t="n">
        <v>-2.35838322533924</v>
      </c>
      <c r="W1161" s="25" t="n">
        <f aca="false">EXP(V1161-$V$22)</f>
        <v>9.06320539933942E-009</v>
      </c>
      <c r="X1161" s="26" t="n">
        <f aca="false">W1161/$X$22</f>
        <v>2.51266700627305E-009</v>
      </c>
      <c r="Y1161" s="4" t="n">
        <f aca="false">IF(T1161=$C$13,1,0)</f>
        <v>0</v>
      </c>
    </row>
    <row r="1162" customFormat="false" ht="15" hidden="false" customHeight="false" outlineLevel="0" collapsed="false">
      <c r="T1162" s="4" t="n">
        <v>1139</v>
      </c>
      <c r="U1162" s="4" t="str">
        <f aca="false">Vocabulary!B1140</f>
        <v>presents</v>
      </c>
      <c r="V1162" s="24" t="n">
        <v>-8.95025628236122</v>
      </c>
      <c r="W1162" s="25" t="n">
        <f aca="false">EXP(V1162-$V$22)</f>
        <v>1.24299026828987E-011</v>
      </c>
      <c r="X1162" s="26" t="n">
        <f aca="false">W1162/$X$22</f>
        <v>3.4460441958847E-012</v>
      </c>
      <c r="Y1162" s="4" t="n">
        <f aca="false">IF(T1162=$C$13,1,0)</f>
        <v>0</v>
      </c>
    </row>
    <row r="1163" customFormat="false" ht="15" hidden="false" customHeight="false" outlineLevel="0" collapsed="false">
      <c r="T1163" s="4" t="n">
        <v>1140</v>
      </c>
      <c r="U1163" s="4" t="str">
        <f aca="false">Vocabulary!B1141</f>
        <v>struck</v>
      </c>
      <c r="V1163" s="24" t="n">
        <v>0.817739148586346</v>
      </c>
      <c r="W1163" s="25" t="n">
        <f aca="false">EXP(V1163-$V$22)</f>
        <v>2.17097210578495E-007</v>
      </c>
      <c r="X1163" s="26" t="n">
        <f aca="false">W1163/$X$22</f>
        <v>6.01876459971056E-008</v>
      </c>
      <c r="Y1163" s="4" t="n">
        <f aca="false">IF(T1163=$C$13,1,0)</f>
        <v>0</v>
      </c>
    </row>
    <row r="1164" customFormat="false" ht="15" hidden="false" customHeight="false" outlineLevel="0" collapsed="false">
      <c r="T1164" s="4" t="n">
        <v>1141</v>
      </c>
      <c r="U1164" s="4" t="str">
        <f aca="false">Vocabulary!B1142</f>
        <v>ashamed</v>
      </c>
      <c r="V1164" s="24" t="n">
        <v>-1.31123355454962</v>
      </c>
      <c r="W1164" s="25" t="n">
        <f aca="false">EXP(V1164-$V$22)</f>
        <v>2.58257621096819E-008</v>
      </c>
      <c r="X1164" s="26" t="n">
        <f aca="false">W1164/$X$22</f>
        <v>7.15988852791354E-009</v>
      </c>
      <c r="Y1164" s="4" t="n">
        <f aca="false">IF(T1164=$C$13,1,0)</f>
        <v>0</v>
      </c>
    </row>
    <row r="1165" customFormat="false" ht="15" hidden="false" customHeight="false" outlineLevel="0" collapsed="false">
      <c r="T1165" s="4" t="n">
        <v>1142</v>
      </c>
      <c r="U1165" s="4" t="str">
        <f aca="false">Vocabulary!B1143</f>
        <v>trotting</v>
      </c>
      <c r="V1165" s="24" t="n">
        <v>-9.46380334562064</v>
      </c>
      <c r="W1165" s="25" t="n">
        <f aca="false">EXP(V1165-$V$22)</f>
        <v>7.43767286549293E-012</v>
      </c>
      <c r="X1165" s="26" t="n">
        <f aca="false">W1165/$X$22</f>
        <v>2.06200724678915E-012</v>
      </c>
      <c r="Y1165" s="4" t="n">
        <f aca="false">IF(T1165=$C$13,1,0)</f>
        <v>0</v>
      </c>
    </row>
    <row r="1166" customFormat="false" ht="15" hidden="false" customHeight="false" outlineLevel="0" collapsed="false">
      <c r="T1166" s="4" t="n">
        <v>1143</v>
      </c>
      <c r="U1166" s="4" t="str">
        <f aca="false">Vocabulary!B1144</f>
        <v>ringlets</v>
      </c>
      <c r="V1166" s="24" t="n">
        <v>-8.17359093979703</v>
      </c>
      <c r="W1166" s="25" t="n">
        <f aca="false">EXP(V1166-$V$22)</f>
        <v>2.70252176958783E-011</v>
      </c>
      <c r="X1166" s="26" t="n">
        <f aca="false">W1166/$X$22</f>
        <v>7.49242346937533E-012</v>
      </c>
      <c r="Y1166" s="4" t="n">
        <f aca="false">IF(T1166=$C$13,1,0)</f>
        <v>0</v>
      </c>
    </row>
    <row r="1167" customFormat="false" ht="15" hidden="false" customHeight="false" outlineLevel="0" collapsed="false">
      <c r="T1167" s="4" t="n">
        <v>1144</v>
      </c>
      <c r="U1167" s="4" t="str">
        <f aca="false">Vocabulary!B1145</f>
        <v>knows</v>
      </c>
      <c r="V1167" s="24" t="n">
        <v>-13.7877819151893</v>
      </c>
      <c r="W1167" s="25" t="n">
        <f aca="false">EXP(V1167-$V$22)</f>
        <v>9.8527403975614E-014</v>
      </c>
      <c r="X1167" s="26" t="n">
        <f aca="false">W1167/$X$22</f>
        <v>2.73155629024258E-014</v>
      </c>
      <c r="Y1167" s="4" t="n">
        <f aca="false">IF(T1167=$C$13,1,0)</f>
        <v>0</v>
      </c>
    </row>
    <row r="1168" customFormat="false" ht="15" hidden="false" customHeight="false" outlineLevel="0" collapsed="false">
      <c r="T1168" s="4" t="n">
        <v>1145</v>
      </c>
      <c r="U1168" s="4" t="str">
        <f aca="false">Vocabulary!B1146</f>
        <v>six</v>
      </c>
      <c r="V1168" s="24" t="n">
        <v>-13.8565924947501</v>
      </c>
      <c r="W1168" s="25" t="n">
        <f aca="false">EXP(V1168-$V$22)</f>
        <v>9.19756752721443E-014</v>
      </c>
      <c r="X1168" s="26" t="n">
        <f aca="false">W1168/$X$22</f>
        <v>2.54991732453559E-014</v>
      </c>
      <c r="Y1168" s="4" t="n">
        <f aca="false">IF(T1168=$C$13,1,0)</f>
        <v>0</v>
      </c>
    </row>
    <row r="1169" customFormat="false" ht="15" hidden="false" customHeight="false" outlineLevel="0" collapsed="false">
      <c r="T1169" s="4" t="n">
        <v>1146</v>
      </c>
      <c r="U1169" s="4" t="str">
        <f aca="false">Vocabulary!B1147</f>
        <v>paris</v>
      </c>
      <c r="V1169" s="24" t="n">
        <v>-9.65739539522689</v>
      </c>
      <c r="W1169" s="25" t="n">
        <f aca="false">EXP(V1169-$V$22)</f>
        <v>6.12859769896956E-012</v>
      </c>
      <c r="X1169" s="26" t="n">
        <f aca="false">W1169/$X$22</f>
        <v>1.69908156710694E-012</v>
      </c>
      <c r="Y1169" s="4" t="n">
        <f aca="false">IF(T1169=$C$13,1,0)</f>
        <v>0</v>
      </c>
    </row>
    <row r="1170" customFormat="false" ht="15" hidden="false" customHeight="false" outlineLevel="0" collapsed="false">
      <c r="T1170" s="4" t="n">
        <v>1147</v>
      </c>
      <c r="U1170" s="4" t="str">
        <f aca="false">Vocabulary!B1148</f>
        <v>rome</v>
      </c>
      <c r="V1170" s="24" t="n">
        <v>-6.34154669097923</v>
      </c>
      <c r="W1170" s="25" t="n">
        <f aca="false">EXP(V1170-$V$22)</f>
        <v>1.68816895277942E-010</v>
      </c>
      <c r="X1170" s="26" t="n">
        <f aca="false">W1170/$X$22</f>
        <v>4.68024969286533E-011</v>
      </c>
      <c r="Y1170" s="4" t="n">
        <f aca="false">IF(T1170=$C$13,1,0)</f>
        <v>0</v>
      </c>
    </row>
    <row r="1171" customFormat="false" ht="15" hidden="false" customHeight="false" outlineLevel="0" collapsed="false">
      <c r="T1171" s="4" t="n">
        <v>1148</v>
      </c>
      <c r="U1171" s="4" t="str">
        <f aca="false">Vocabulary!B1149</f>
        <v>lap</v>
      </c>
      <c r="V1171" s="24" t="n">
        <v>-12.4729527170062</v>
      </c>
      <c r="W1171" s="25" t="n">
        <f aca="false">EXP(V1171-$V$22)</f>
        <v>3.6692736781878E-013</v>
      </c>
      <c r="X1171" s="26" t="n">
        <f aca="false">W1171/$X$22</f>
        <v>1.01726293313849E-013</v>
      </c>
      <c r="Y1171" s="4" t="n">
        <f aca="false">IF(T1171=$C$13,1,0)</f>
        <v>0</v>
      </c>
    </row>
    <row r="1172" customFormat="false" ht="15" hidden="false" customHeight="false" outlineLevel="0" collapsed="false">
      <c r="T1172" s="4" t="n">
        <v>1149</v>
      </c>
      <c r="U1172" s="4" t="str">
        <f aca="false">Vocabulary!B1150</f>
        <v>neatly</v>
      </c>
      <c r="V1172" s="24" t="n">
        <v>-7.26737089498367</v>
      </c>
      <c r="W1172" s="25" t="n">
        <f aca="false">EXP(V1172-$V$22)</f>
        <v>6.68860525715267E-011</v>
      </c>
      <c r="X1172" s="26" t="n">
        <f aca="false">W1172/$X$22</f>
        <v>1.85433707028828E-011</v>
      </c>
      <c r="Y1172" s="4" t="n">
        <f aca="false">IF(T1172=$C$13,1,0)</f>
        <v>0</v>
      </c>
    </row>
    <row r="1173" customFormat="false" ht="15" hidden="false" customHeight="false" outlineLevel="0" collapsed="false">
      <c r="T1173" s="4" t="n">
        <v>1150</v>
      </c>
      <c r="U1173" s="4" t="str">
        <f aca="false">Vocabulary!B1151</f>
        <v>claws</v>
      </c>
      <c r="V1173" s="24" t="n">
        <v>-14.5311276190723</v>
      </c>
      <c r="W1173" s="25" t="n">
        <f aca="false">EXP(V1173-$V$22)</f>
        <v>4.68517807961101E-014</v>
      </c>
      <c r="X1173" s="26" t="n">
        <f aca="false">W1173/$X$22</f>
        <v>1.29891046935893E-014</v>
      </c>
      <c r="Y1173" s="4" t="n">
        <f aca="false">IF(T1173=$C$13,1,0)</f>
        <v>0</v>
      </c>
    </row>
    <row r="1174" customFormat="false" ht="15" hidden="false" customHeight="false" outlineLevel="0" collapsed="false">
      <c r="T1174" s="4" t="n">
        <v>1151</v>
      </c>
      <c r="U1174" s="4" t="str">
        <f aca="false">Vocabulary!B1152</f>
        <v>smiling</v>
      </c>
      <c r="V1174" s="24" t="n">
        <v>-15.5076223996568</v>
      </c>
      <c r="W1174" s="25" t="n">
        <f aca="false">EXP(V1174-$V$22)</f>
        <v>1.76457372383152E-014</v>
      </c>
      <c r="X1174" s="26" t="n">
        <f aca="false">W1174/$X$22</f>
        <v>4.8920729263523E-015</v>
      </c>
      <c r="Y1174" s="4" t="n">
        <f aca="false">IF(T1174=$C$13,1,0)</f>
        <v>0</v>
      </c>
    </row>
    <row r="1175" customFormat="false" ht="15" hidden="false" customHeight="false" outlineLevel="0" collapsed="false">
      <c r="T1175" s="4" t="n">
        <v>1152</v>
      </c>
      <c r="U1175" s="4" t="str">
        <f aca="false">Vocabulary!B1153</f>
        <v>jaws</v>
      </c>
      <c r="V1175" s="24" t="n">
        <v>-12.3369281995087</v>
      </c>
      <c r="W1175" s="25" t="n">
        <f aca="false">EXP(V1175-$V$22)</f>
        <v>4.20392348416395E-013</v>
      </c>
      <c r="X1175" s="26" t="n">
        <f aca="false">W1175/$X$22</f>
        <v>1.1654882980281E-013</v>
      </c>
      <c r="Y1175" s="4" t="n">
        <f aca="false">IF(T1175=$C$13,1,0)</f>
        <v>0</v>
      </c>
    </row>
    <row r="1176" customFormat="false" ht="15" hidden="false" customHeight="false" outlineLevel="0" collapsed="false">
      <c r="T1176" s="4" t="n">
        <v>1153</v>
      </c>
      <c r="U1176" s="4" t="str">
        <f aca="false">Vocabulary!B1154</f>
        <v>rapidly</v>
      </c>
      <c r="V1176" s="24" t="n">
        <v>-17.1710918603908</v>
      </c>
      <c r="W1176" s="25" t="n">
        <f aca="false">EXP(V1176-$V$22)</f>
        <v>3.3435221163925E-015</v>
      </c>
      <c r="X1176" s="26" t="n">
        <f aca="false">W1176/$X$22</f>
        <v>9.26952147329245E-016</v>
      </c>
      <c r="Y1176" s="4" t="n">
        <f aca="false">IF(T1176=$C$13,1,0)</f>
        <v>0</v>
      </c>
    </row>
    <row r="1177" customFormat="false" ht="15" hidden="false" customHeight="false" outlineLevel="0" collapsed="false">
      <c r="T1177" s="4" t="n">
        <v>1154</v>
      </c>
      <c r="U1177" s="4" t="str">
        <f aca="false">Vocabulary!B1155</f>
        <v>narrow</v>
      </c>
      <c r="V1177" s="24" t="n">
        <v>-1.44735373107604</v>
      </c>
      <c r="W1177" s="25" t="n">
        <f aca="false">EXP(V1177-$V$22)</f>
        <v>2.25391173502444E-008</v>
      </c>
      <c r="X1177" s="26" t="n">
        <f aca="false">W1177/$X$22</f>
        <v>6.24870495824837E-009</v>
      </c>
      <c r="Y1177" s="4" t="n">
        <f aca="false">IF(T1177=$C$13,1,0)</f>
        <v>0</v>
      </c>
    </row>
    <row r="1178" customFormat="false" ht="15" hidden="false" customHeight="false" outlineLevel="0" collapsed="false">
      <c r="T1178" s="4" t="n">
        <v>1155</v>
      </c>
      <c r="U1178" s="4" t="str">
        <f aca="false">Vocabulary!B1156</f>
        <v>declare</v>
      </c>
      <c r="V1178" s="24" t="n">
        <v>-4.09982438987702</v>
      </c>
      <c r="W1178" s="25" t="n">
        <f aca="false">EXP(V1178-$V$22)</f>
        <v>1.58848652172191E-009</v>
      </c>
      <c r="X1178" s="26" t="n">
        <f aca="false">W1178/$X$22</f>
        <v>4.40389188722457E-010</v>
      </c>
      <c r="Y1178" s="4" t="n">
        <f aca="false">IF(T1178=$C$13,1,0)</f>
        <v>0</v>
      </c>
    </row>
    <row r="1179" customFormat="false" ht="15" hidden="false" customHeight="false" outlineLevel="0" collapsed="false">
      <c r="T1179" s="4" t="n">
        <v>1156</v>
      </c>
      <c r="U1179" s="4" t="str">
        <f aca="false">Vocabulary!B1157</f>
        <v>bad</v>
      </c>
      <c r="V1179" s="24" t="n">
        <v>-4.39647100835122</v>
      </c>
      <c r="W1179" s="25" t="n">
        <f aca="false">EXP(V1179-$V$22)</f>
        <v>1.18073257404631E-009</v>
      </c>
      <c r="X1179" s="26" t="n">
        <f aca="false">W1179/$X$22</f>
        <v>3.27344206747676E-010</v>
      </c>
      <c r="Y1179" s="4" t="n">
        <f aca="false">IF(T1179=$C$13,1,0)</f>
        <v>0</v>
      </c>
    </row>
    <row r="1180" customFormat="false" ht="15" hidden="false" customHeight="false" outlineLevel="0" collapsed="false">
      <c r="T1180" s="4" t="n">
        <v>1157</v>
      </c>
      <c r="U1180" s="4" t="str">
        <f aca="false">Vocabulary!B1158</f>
        <v>salt</v>
      </c>
      <c r="V1180" s="24" t="n">
        <v>-5.50621604718509</v>
      </c>
      <c r="W1180" s="25" t="n">
        <f aca="false">EXP(V1180-$V$22)</f>
        <v>3.89220223802886E-010</v>
      </c>
      <c r="X1180" s="26" t="n">
        <f aca="false">W1180/$X$22</f>
        <v>1.07906725207287E-010</v>
      </c>
      <c r="Y1180" s="4" t="n">
        <f aca="false">IF(T1180=$C$13,1,0)</f>
        <v>0</v>
      </c>
    </row>
    <row r="1181" customFormat="false" ht="15" hidden="false" customHeight="false" outlineLevel="0" collapsed="false">
      <c r="T1181" s="4" t="n">
        <v>1158</v>
      </c>
      <c r="U1181" s="4" t="str">
        <f aca="false">Vocabulary!B1159</f>
        <v>railway</v>
      </c>
      <c r="V1181" s="24" t="n">
        <v>0.156907820250685</v>
      </c>
      <c r="W1181" s="25" t="n">
        <f aca="false">EXP(V1181-$V$22)</f>
        <v>1.12113740920254E-007</v>
      </c>
      <c r="X1181" s="26" t="n">
        <f aca="false">W1181/$X$22</f>
        <v>3.10822148840078E-008</v>
      </c>
      <c r="Y1181" s="4" t="n">
        <f aca="false">IF(T1181=$C$13,1,0)</f>
        <v>0</v>
      </c>
    </row>
    <row r="1182" customFormat="false" ht="15" hidden="false" customHeight="false" outlineLevel="0" collapsed="false">
      <c r="T1182" s="4" t="n">
        <v>1159</v>
      </c>
      <c r="U1182" s="4" t="str">
        <f aca="false">Vocabulary!B1160</f>
        <v>conclusion</v>
      </c>
      <c r="V1182" s="24" t="n">
        <v>-13.8219672367254</v>
      </c>
      <c r="W1182" s="25" t="n">
        <f aca="false">EXP(V1182-$V$22)</f>
        <v>9.52161338733825E-014</v>
      </c>
      <c r="X1182" s="26" t="n">
        <f aca="false">W1182/$X$22</f>
        <v>2.63975522463568E-014</v>
      </c>
      <c r="Y1182" s="4" t="n">
        <f aca="false">IF(T1182=$C$13,1,0)</f>
        <v>0</v>
      </c>
    </row>
    <row r="1183" customFormat="false" ht="15" hidden="false" customHeight="false" outlineLevel="0" collapsed="false">
      <c r="T1183" s="4" t="n">
        <v>1160</v>
      </c>
      <c r="U1183" s="4" t="str">
        <f aca="false">Vocabulary!B1161</f>
        <v>wherever</v>
      </c>
      <c r="V1183" s="24" t="n">
        <v>-6.06367266912855</v>
      </c>
      <c r="W1183" s="25" t="n">
        <f aca="false">EXP(V1183-$V$22)</f>
        <v>2.22892298742145E-010</v>
      </c>
      <c r="X1183" s="26" t="n">
        <f aca="false">W1183/$X$22</f>
        <v>6.17942659715694E-011</v>
      </c>
      <c r="Y1183" s="4" t="n">
        <f aca="false">IF(T1183=$C$13,1,0)</f>
        <v>0</v>
      </c>
    </row>
    <row r="1184" customFormat="false" ht="15" hidden="false" customHeight="false" outlineLevel="0" collapsed="false">
      <c r="T1184" s="4" t="n">
        <v>1161</v>
      </c>
      <c r="U1184" s="4" t="str">
        <f aca="false">Vocabulary!B1162</f>
        <v>splashing</v>
      </c>
      <c r="V1184" s="24" t="n">
        <v>3.11463349012511</v>
      </c>
      <c r="W1184" s="25" t="n">
        <f aca="false">EXP(V1184-$V$22)</f>
        <v>2.15865272961505E-006</v>
      </c>
      <c r="X1184" s="26" t="n">
        <f aca="false">W1184/$X$22</f>
        <v>5.98461057949798E-007</v>
      </c>
      <c r="Y1184" s="4" t="n">
        <f aca="false">IF(T1184=$C$13,1,0)</f>
        <v>0</v>
      </c>
    </row>
    <row r="1185" customFormat="false" ht="15" hidden="false" customHeight="false" outlineLevel="0" collapsed="false">
      <c r="T1185" s="4" t="n">
        <v>1162</v>
      </c>
      <c r="U1185" s="4" t="str">
        <f aca="false">Vocabulary!B1163</f>
        <v>swimming</v>
      </c>
      <c r="V1185" s="24" t="n">
        <v>-3.90277902250699</v>
      </c>
      <c r="W1185" s="25" t="n">
        <f aca="false">EXP(V1185-$V$22)</f>
        <v>1.93445775483856E-009</v>
      </c>
      <c r="X1185" s="26" t="n">
        <f aca="false">W1185/$X$22</f>
        <v>5.36305640382614E-010</v>
      </c>
      <c r="Y1185" s="4" t="n">
        <f aca="false">IF(T1185=$C$13,1,0)</f>
        <v>0</v>
      </c>
    </row>
    <row r="1186" customFormat="false" ht="15" hidden="false" customHeight="false" outlineLevel="0" collapsed="false">
      <c r="T1186" s="4" t="n">
        <v>1163</v>
      </c>
      <c r="U1186" s="4" t="str">
        <f aca="false">Vocabulary!B1164</f>
        <v>wink</v>
      </c>
      <c r="V1186" s="24" t="n">
        <v>-9.62124732737006</v>
      </c>
      <c r="W1186" s="25" t="n">
        <f aca="false">EXP(V1186-$V$22)</f>
        <v>6.35418741668879E-012</v>
      </c>
      <c r="X1186" s="26" t="n">
        <f aca="false">W1186/$X$22</f>
        <v>1.7616236607363E-012</v>
      </c>
      <c r="Y1186" s="4" t="n">
        <f aca="false">IF(T1186=$C$13,1,0)</f>
        <v>0</v>
      </c>
    </row>
    <row r="1187" customFormat="false" ht="15" hidden="false" customHeight="false" outlineLevel="0" collapsed="false">
      <c r="T1187" s="4" t="n">
        <v>1164</v>
      </c>
      <c r="U1187" s="4" t="str">
        <f aca="false">Vocabulary!B1165</f>
        <v>conqueror</v>
      </c>
      <c r="V1187" s="24" t="n">
        <v>-5.58130791542359</v>
      </c>
      <c r="W1187" s="25" t="n">
        <f aca="false">EXP(V1187-$V$22)</f>
        <v>3.61063355602311E-010</v>
      </c>
      <c r="X1187" s="26" t="n">
        <f aca="false">W1187/$X$22</f>
        <v>1.00100564957105E-010</v>
      </c>
      <c r="Y1187" s="4" t="n">
        <f aca="false">IF(T1187=$C$13,1,0)</f>
        <v>0</v>
      </c>
    </row>
    <row r="1188" customFormat="false" ht="15" hidden="false" customHeight="false" outlineLevel="0" collapsed="false">
      <c r="T1188" s="4" t="n">
        <v>1165</v>
      </c>
      <c r="U1188" s="4" t="str">
        <f aca="false">Vocabulary!B1166</f>
        <v>clear</v>
      </c>
      <c r="V1188" s="24" t="n">
        <v>-7.67927338959811</v>
      </c>
      <c r="W1188" s="25" t="n">
        <f aca="false">EXP(V1188-$V$22)</f>
        <v>4.43045760715911E-011</v>
      </c>
      <c r="X1188" s="26" t="n">
        <f aca="false">W1188/$X$22</f>
        <v>1.22829221690281E-011</v>
      </c>
      <c r="Y1188" s="4" t="n">
        <f aca="false">IF(T1188=$C$13,1,0)</f>
        <v>0</v>
      </c>
    </row>
    <row r="1189" customFormat="false" ht="15" hidden="false" customHeight="false" outlineLevel="0" collapsed="false">
      <c r="T1189" s="4" t="n">
        <v>1166</v>
      </c>
      <c r="U1189" s="4" t="str">
        <f aca="false">Vocabulary!B1167</f>
        <v>ago</v>
      </c>
      <c r="V1189" s="24" t="n">
        <v>-8.7170817273169</v>
      </c>
      <c r="W1189" s="25" t="n">
        <f aca="false">EXP(V1189-$V$22)</f>
        <v>1.56940181676882E-011</v>
      </c>
      <c r="X1189" s="26" t="n">
        <f aca="false">W1189/$X$22</f>
        <v>4.35098178936494E-012</v>
      </c>
      <c r="Y1189" s="4" t="n">
        <f aca="false">IF(T1189=$C$13,1,0)</f>
        <v>0</v>
      </c>
    </row>
    <row r="1190" customFormat="false" ht="15" hidden="false" customHeight="false" outlineLevel="0" collapsed="false">
      <c r="T1190" s="4" t="n">
        <v>1167</v>
      </c>
      <c r="U1190" s="4" t="str">
        <f aca="false">Vocabulary!B1168</f>
        <v>ma</v>
      </c>
      <c r="V1190" s="24" t="n">
        <v>-11.6612633722512</v>
      </c>
      <c r="W1190" s="25" t="n">
        <f aca="false">EXP(V1190-$V$22)</f>
        <v>8.26213541867532E-013</v>
      </c>
      <c r="X1190" s="26" t="n">
        <f aca="false">W1190/$X$22</f>
        <v>2.29057978420952E-013</v>
      </c>
      <c r="Y1190" s="4" t="n">
        <f aca="false">IF(T1190=$C$13,1,0)</f>
        <v>0</v>
      </c>
    </row>
    <row r="1191" customFormat="false" ht="15" hidden="false" customHeight="false" outlineLevel="0" collapsed="false">
      <c r="T1191" s="4" t="n">
        <v>1168</v>
      </c>
      <c r="U1191" s="4" t="str">
        <f aca="false">Vocabulary!B1169</f>
        <v>fright</v>
      </c>
      <c r="V1191" s="24" t="n">
        <v>-10.977057394613</v>
      </c>
      <c r="W1191" s="25" t="n">
        <f aca="false">EXP(V1191-$V$22)</f>
        <v>1.63771825317686E-012</v>
      </c>
      <c r="X1191" s="26" t="n">
        <f aca="false">W1191/$X$22</f>
        <v>4.54038106719788E-013</v>
      </c>
      <c r="Y1191" s="4" t="n">
        <f aca="false">IF(T1191=$C$13,1,0)</f>
        <v>0</v>
      </c>
    </row>
    <row r="1192" customFormat="false" ht="15" hidden="false" customHeight="false" outlineLevel="0" collapsed="false">
      <c r="T1192" s="4" t="n">
        <v>1169</v>
      </c>
      <c r="U1192" s="4" t="str">
        <f aca="false">Vocabulary!B1170</f>
        <v>feelings</v>
      </c>
      <c r="V1192" s="24" t="n">
        <v>-8.6170453923476</v>
      </c>
      <c r="W1192" s="25" t="n">
        <f aca="false">EXP(V1192-$V$22)</f>
        <v>1.73452026926375E-011</v>
      </c>
      <c r="X1192" s="26" t="n">
        <f aca="false">W1192/$X$22</f>
        <v>4.80875326141073E-012</v>
      </c>
      <c r="Y1192" s="4" t="n">
        <f aca="false">IF(T1192=$C$13,1,0)</f>
        <v>0</v>
      </c>
    </row>
    <row r="1193" customFormat="false" ht="15" hidden="false" customHeight="false" outlineLevel="0" collapsed="false">
      <c r="T1193" s="4" t="n">
        <v>1170</v>
      </c>
      <c r="U1193" s="4" t="str">
        <f aca="false">Vocabulary!B1171</f>
        <v>quiet</v>
      </c>
      <c r="V1193" s="24" t="n">
        <v>-6.22548766721953</v>
      </c>
      <c r="W1193" s="25" t="n">
        <f aca="false">EXP(V1193-$V$22)</f>
        <v>1.89591866638016E-010</v>
      </c>
      <c r="X1193" s="26" t="n">
        <f aca="false">W1193/$X$22</f>
        <v>5.25621131783888E-011</v>
      </c>
      <c r="Y1193" s="4" t="n">
        <f aca="false">IF(T1193=$C$13,1,0)</f>
        <v>0</v>
      </c>
    </row>
    <row r="1194" customFormat="false" ht="15" hidden="false" customHeight="false" outlineLevel="0" collapsed="false">
      <c r="T1194" s="4" t="n">
        <v>1171</v>
      </c>
      <c r="U1194" s="4" t="str">
        <f aca="false">Vocabulary!B1172</f>
        <v>purring</v>
      </c>
      <c r="V1194" s="24" t="n">
        <v>-10.9661593269692</v>
      </c>
      <c r="W1194" s="25" t="n">
        <f aca="false">EXP(V1194-$V$22)</f>
        <v>1.65566382590137E-012</v>
      </c>
      <c r="X1194" s="26" t="n">
        <f aca="false">W1194/$X$22</f>
        <v>4.59013305505069E-013</v>
      </c>
      <c r="Y1194" s="4" t="n">
        <f aca="false">IF(T1194=$C$13,1,0)</f>
        <v>0</v>
      </c>
    </row>
    <row r="1195" customFormat="false" ht="15" hidden="false" customHeight="false" outlineLevel="0" collapsed="false">
      <c r="T1195" s="4" t="n">
        <v>1172</v>
      </c>
      <c r="U1195" s="4" t="str">
        <f aca="false">Vocabulary!B1173</f>
        <v>nicely</v>
      </c>
      <c r="V1195" s="24" t="n">
        <v>-8.96033771078893</v>
      </c>
      <c r="W1195" s="25" t="n">
        <f aca="false">EXP(V1195-$V$22)</f>
        <v>1.23052210491231E-011</v>
      </c>
      <c r="X1195" s="26" t="n">
        <f aca="false">W1195/$X$22</f>
        <v>3.41147768065388E-012</v>
      </c>
      <c r="Y1195" s="4" t="n">
        <f aca="false">IF(T1195=$C$13,1,0)</f>
        <v>0</v>
      </c>
    </row>
    <row r="1196" customFormat="false" ht="15" hidden="false" customHeight="false" outlineLevel="0" collapsed="false">
      <c r="T1196" s="4" t="n">
        <v>1173</v>
      </c>
      <c r="U1196" s="4" t="str">
        <f aca="false">Vocabulary!B1174</f>
        <v>catching</v>
      </c>
      <c r="V1196" s="24" t="n">
        <v>-8.21936485324932</v>
      </c>
      <c r="W1196" s="25" t="n">
        <f aca="false">EXP(V1196-$V$22)</f>
        <v>2.58160529394416E-011</v>
      </c>
      <c r="X1196" s="26" t="n">
        <f aca="false">W1196/$X$22</f>
        <v>7.15719677475931E-012</v>
      </c>
      <c r="Y1196" s="4" t="n">
        <f aca="false">IF(T1196=$C$13,1,0)</f>
        <v>0</v>
      </c>
    </row>
    <row r="1197" customFormat="false" ht="15" hidden="false" customHeight="false" outlineLevel="0" collapsed="false">
      <c r="T1197" s="4" t="n">
        <v>1174</v>
      </c>
      <c r="U1197" s="4" t="str">
        <f aca="false">Vocabulary!B1175</f>
        <v>dog</v>
      </c>
      <c r="V1197" s="24" t="n">
        <v>-7.27382604006823</v>
      </c>
      <c r="W1197" s="25" t="n">
        <f aca="false">EXP(V1197-$V$22)</f>
        <v>6.64556839384419E-011</v>
      </c>
      <c r="X1197" s="26" t="n">
        <f aca="false">W1197/$X$22</f>
        <v>1.8424056065595E-011</v>
      </c>
      <c r="Y1197" s="4" t="n">
        <f aca="false">IF(T1197=$C$13,1,0)</f>
        <v>0</v>
      </c>
    </row>
    <row r="1198" customFormat="false" ht="15" hidden="false" customHeight="false" outlineLevel="0" collapsed="false">
      <c r="T1198" s="4" t="n">
        <v>1175</v>
      </c>
      <c r="U1198" s="4" t="str">
        <f aca="false">Vocabulary!B1176</f>
        <v>brown</v>
      </c>
      <c r="V1198" s="24" t="n">
        <v>-7.1365695817974</v>
      </c>
      <c r="W1198" s="25" t="n">
        <f aca="false">EXP(V1198-$V$22)</f>
        <v>7.62327969943443E-011</v>
      </c>
      <c r="X1198" s="26" t="n">
        <f aca="false">W1198/$X$22</f>
        <v>2.11346455656363E-011</v>
      </c>
      <c r="Y1198" s="4" t="n">
        <f aca="false">IF(T1198=$C$13,1,0)</f>
        <v>0</v>
      </c>
    </row>
    <row r="1199" customFormat="false" ht="15" hidden="false" customHeight="false" outlineLevel="0" collapsed="false">
      <c r="T1199" s="4" t="n">
        <v>1176</v>
      </c>
      <c r="U1199" s="4" t="str">
        <f aca="false">Vocabulary!B1177</f>
        <v>dinner</v>
      </c>
      <c r="V1199" s="24" t="n">
        <v>-10.9292441511146</v>
      </c>
      <c r="W1199" s="25" t="n">
        <f aca="false">EXP(V1199-$V$22)</f>
        <v>1.71792506928566E-012</v>
      </c>
      <c r="X1199" s="26" t="n">
        <f aca="false">W1199/$X$22</f>
        <v>4.7627450230335E-013</v>
      </c>
      <c r="Y1199" s="4" t="n">
        <f aca="false">IF(T1199=$C$13,1,0)</f>
        <v>0</v>
      </c>
    </row>
    <row r="1200" customFormat="false" ht="15" hidden="false" customHeight="false" outlineLevel="0" collapsed="false">
      <c r="T1200" s="4" t="n">
        <v>1177</v>
      </c>
      <c r="U1200" s="4" t="str">
        <f aca="false">Vocabulary!B1178</f>
        <v>belongs</v>
      </c>
      <c r="V1200" s="24" t="n">
        <v>-6.40304678698003</v>
      </c>
      <c r="W1200" s="25" t="n">
        <f aca="false">EXP(V1200-$V$22)</f>
        <v>1.58747449525316E-010</v>
      </c>
      <c r="X1200" s="26" t="n">
        <f aca="false">W1200/$X$22</f>
        <v>4.40108616297419E-011</v>
      </c>
      <c r="Y1200" s="4" t="n">
        <f aca="false">IF(T1200=$C$13,1,0)</f>
        <v>0</v>
      </c>
    </row>
    <row r="1201" customFormat="false" ht="15" hidden="false" customHeight="false" outlineLevel="0" collapsed="false">
      <c r="T1201" s="4" t="n">
        <v>1178</v>
      </c>
      <c r="U1201" s="4" t="str">
        <f aca="false">Vocabulary!B1179</f>
        <v>useful</v>
      </c>
      <c r="V1201" s="24" t="n">
        <v>1.50272785062069</v>
      </c>
      <c r="W1201" s="25" t="n">
        <f aca="false">EXP(V1201-$V$22)</f>
        <v>4.30666466236868E-007</v>
      </c>
      <c r="X1201" s="26" t="n">
        <f aca="false">W1201/$X$22</f>
        <v>1.19397208023163E-007</v>
      </c>
      <c r="Y1201" s="4" t="n">
        <f aca="false">IF(T1201=$C$13,1,0)</f>
        <v>0</v>
      </c>
    </row>
    <row r="1202" customFormat="false" ht="15" hidden="false" customHeight="false" outlineLevel="0" collapsed="false">
      <c r="T1202" s="4" t="n">
        <v>1179</v>
      </c>
      <c r="U1202" s="4" t="str">
        <f aca="false">Vocabulary!B1180</f>
        <v>sorrowful</v>
      </c>
      <c r="V1202" s="24" t="n">
        <v>-9.56445320035201</v>
      </c>
      <c r="W1202" s="25" t="n">
        <f aca="false">EXP(V1202-$V$22)</f>
        <v>6.72551268513216E-012</v>
      </c>
      <c r="X1202" s="26" t="n">
        <f aca="false">W1202/$X$22</f>
        <v>1.86456922022689E-012</v>
      </c>
      <c r="Y1202" s="4" t="n">
        <f aca="false">IF(T1202=$C$13,1,0)</f>
        <v>0</v>
      </c>
    </row>
    <row r="1203" customFormat="false" ht="15" hidden="false" customHeight="false" outlineLevel="0" collapsed="false">
      <c r="T1203" s="4" t="n">
        <v>1180</v>
      </c>
      <c r="U1203" s="4" t="str">
        <f aca="false">Vocabulary!B1181</f>
        <v>hate</v>
      </c>
      <c r="V1203" s="24" t="n">
        <v>-3.76819506702696</v>
      </c>
      <c r="W1203" s="25" t="n">
        <f aca="false">EXP(V1203-$V$22)</f>
        <v>2.21313710305685E-009</v>
      </c>
      <c r="X1203" s="26" t="n">
        <f aca="false">W1203/$X$22</f>
        <v>6.1356620910467E-010</v>
      </c>
      <c r="Y1203" s="4" t="n">
        <f aca="false">IF(T1203=$C$13,1,0)</f>
        <v>0</v>
      </c>
    </row>
    <row r="1204" customFormat="false" ht="15" hidden="false" customHeight="false" outlineLevel="0" collapsed="false">
      <c r="T1204" s="4" t="n">
        <v>1181</v>
      </c>
      <c r="U1204" s="4" t="str">
        <f aca="false">Vocabulary!B1182</f>
        <v>assembled</v>
      </c>
      <c r="V1204" s="24" t="n">
        <v>-0.919513365842423</v>
      </c>
      <c r="W1204" s="25" t="n">
        <f aca="false">EXP(V1204-$V$22)</f>
        <v>3.82098262349995E-008</v>
      </c>
      <c r="X1204" s="26" t="n">
        <f aca="false">W1204/$X$22</f>
        <v>1.05932245233135E-008</v>
      </c>
      <c r="Y1204" s="4" t="n">
        <f aca="false">IF(T1204=$C$13,1,0)</f>
        <v>0</v>
      </c>
    </row>
    <row r="1205" customFormat="false" ht="15" hidden="false" customHeight="false" outlineLevel="0" collapsed="false">
      <c r="T1205" s="4" t="n">
        <v>1182</v>
      </c>
      <c r="U1205" s="4" t="str">
        <f aca="false">Vocabulary!B1183</f>
        <v>wet</v>
      </c>
      <c r="V1205" s="24" t="n">
        <v>-10.5811278139016</v>
      </c>
      <c r="W1205" s="25" t="n">
        <f aca="false">EXP(V1205-$V$22)</f>
        <v>2.43326394843979E-012</v>
      </c>
      <c r="X1205" s="26" t="n">
        <f aca="false">W1205/$X$22</f>
        <v>6.74593785686901E-013</v>
      </c>
      <c r="Y1205" s="4" t="n">
        <f aca="false">IF(T1205=$C$13,1,0)</f>
        <v>0</v>
      </c>
    </row>
    <row r="1206" customFormat="false" ht="15" hidden="false" customHeight="false" outlineLevel="0" collapsed="false">
      <c r="T1206" s="4" t="n">
        <v>1183</v>
      </c>
      <c r="U1206" s="4" t="str">
        <f aca="false">Vocabulary!B1184</f>
        <v>older</v>
      </c>
      <c r="V1206" s="24" t="n">
        <v>7.46459986365965</v>
      </c>
      <c r="W1206" s="25" t="n">
        <f aca="false">EXP(V1206-$V$22)</f>
        <v>0.000167243471578616</v>
      </c>
      <c r="X1206" s="26" t="n">
        <f aca="false">W1206/$X$22</f>
        <v>4.63662837301229E-005</v>
      </c>
      <c r="Y1206" s="4" t="n">
        <f aca="false">IF(T1206=$C$13,1,0)</f>
        <v>0</v>
      </c>
    </row>
    <row r="1207" customFormat="false" ht="15" hidden="false" customHeight="false" outlineLevel="0" collapsed="false">
      <c r="T1207" s="4" t="n">
        <v>1184</v>
      </c>
      <c r="U1207" s="4" t="str">
        <f aca="false">Vocabulary!B1185</f>
        <v>knowing</v>
      </c>
      <c r="V1207" s="24" t="n">
        <v>-10.2388536473988</v>
      </c>
      <c r="W1207" s="25" t="n">
        <f aca="false">EXP(V1207-$V$22)</f>
        <v>3.42639165303819E-012</v>
      </c>
      <c r="X1207" s="26" t="n">
        <f aca="false">W1207/$X$22</f>
        <v>9.49926750836512E-013</v>
      </c>
      <c r="Y1207" s="4" t="n">
        <f aca="false">IF(T1207=$C$13,1,0)</f>
        <v>0</v>
      </c>
    </row>
    <row r="1208" customFormat="false" ht="15" hidden="false" customHeight="false" outlineLevel="0" collapsed="false">
      <c r="T1208" s="4" t="n">
        <v>1185</v>
      </c>
      <c r="U1208" s="4" t="str">
        <f aca="false">Vocabulary!B1186</f>
        <v>authority</v>
      </c>
      <c r="V1208" s="24" t="n">
        <v>-8.74548477014364</v>
      </c>
      <c r="W1208" s="25" t="n">
        <f aca="false">EXP(V1208-$V$22)</f>
        <v>1.52545312260752E-011</v>
      </c>
      <c r="X1208" s="26" t="n">
        <f aca="false">W1208/$X$22</f>
        <v>4.22913920837708E-012</v>
      </c>
      <c r="Y1208" s="4" t="n">
        <f aca="false">IF(T1208=$C$13,1,0)</f>
        <v>0</v>
      </c>
    </row>
    <row r="1209" customFormat="false" ht="15" hidden="false" customHeight="false" outlineLevel="0" collapsed="false">
      <c r="T1209" s="4" t="n">
        <v>1186</v>
      </c>
      <c r="U1209" s="4" t="str">
        <f aca="false">Vocabulary!B1187</f>
        <v>ring</v>
      </c>
      <c r="V1209" s="24" t="n">
        <v>-12.4654378939212</v>
      </c>
      <c r="W1209" s="25" t="n">
        <f aca="false">EXP(V1209-$V$22)</f>
        <v>3.69695148739641E-013</v>
      </c>
      <c r="X1209" s="26" t="n">
        <f aca="false">W1209/$X$22</f>
        <v>1.02493627992256E-013</v>
      </c>
      <c r="Y1209" s="4" t="n">
        <f aca="false">IF(T1209=$C$13,1,0)</f>
        <v>0</v>
      </c>
    </row>
    <row r="1210" customFormat="false" ht="15" hidden="false" customHeight="false" outlineLevel="0" collapsed="false">
      <c r="T1210" s="4" t="n">
        <v>1187</v>
      </c>
      <c r="U1210" s="4" t="str">
        <f aca="false">Vocabulary!B1188</f>
        <v>whose</v>
      </c>
      <c r="V1210" s="24" t="n">
        <v>-1.33429258370279</v>
      </c>
      <c r="W1210" s="25" t="n">
        <f aca="false">EXP(V1210-$V$22)</f>
        <v>2.52370586584751E-008</v>
      </c>
      <c r="X1210" s="26" t="n">
        <f aca="false">W1210/$X$22</f>
        <v>6.99667742619513E-009</v>
      </c>
      <c r="Y1210" s="4" t="n">
        <f aca="false">IF(T1210=$C$13,1,0)</f>
        <v>0</v>
      </c>
    </row>
    <row r="1211" customFormat="false" ht="15" hidden="false" customHeight="false" outlineLevel="0" collapsed="false">
      <c r="T1211" s="4" t="n">
        <v>1188</v>
      </c>
      <c r="U1211" s="4" t="str">
        <f aca="false">Vocabulary!B1189</f>
        <v>edwin</v>
      </c>
      <c r="V1211" s="24" t="n">
        <v>-12.8104827043389</v>
      </c>
      <c r="W1211" s="25" t="n">
        <f aca="false">EXP(V1211-$V$22)</f>
        <v>2.61813896662794E-013</v>
      </c>
      <c r="X1211" s="26" t="n">
        <f aca="false">W1211/$X$22</f>
        <v>7.25848208158598E-014</v>
      </c>
      <c r="Y1211" s="4" t="n">
        <f aca="false">IF(T1211=$C$13,1,0)</f>
        <v>0</v>
      </c>
    </row>
    <row r="1212" customFormat="false" ht="15" hidden="false" customHeight="false" outlineLevel="0" collapsed="false">
      <c r="T1212" s="4" t="n">
        <v>1189</v>
      </c>
      <c r="U1212" s="4" t="str">
        <f aca="false">Vocabulary!B1190</f>
        <v>morcar</v>
      </c>
      <c r="V1212" s="24" t="n">
        <v>-11.6762258441923</v>
      </c>
      <c r="W1212" s="25" t="n">
        <f aca="false">EXP(V1212-$V$22)</f>
        <v>8.13943369897052E-013</v>
      </c>
      <c r="X1212" s="26" t="n">
        <f aca="false">W1212/$X$22</f>
        <v>2.25656217684759E-013</v>
      </c>
      <c r="Y1212" s="4" t="n">
        <f aca="false">IF(T1212=$C$13,1,0)</f>
        <v>0</v>
      </c>
    </row>
    <row r="1213" customFormat="false" ht="15" hidden="false" customHeight="false" outlineLevel="0" collapsed="false">
      <c r="T1213" s="4" t="n">
        <v>1190</v>
      </c>
      <c r="U1213" s="4" t="str">
        <f aca="false">Vocabulary!B1191</f>
        <v>earls</v>
      </c>
      <c r="V1213" s="24" t="n">
        <v>-10.2866237512436</v>
      </c>
      <c r="W1213" s="25" t="n">
        <f aca="false">EXP(V1213-$V$22)</f>
        <v>3.26656053566316E-012</v>
      </c>
      <c r="X1213" s="26" t="n">
        <f aca="false">W1213/$X$22</f>
        <v>9.05615455052211E-013</v>
      </c>
      <c r="Y1213" s="4" t="n">
        <f aca="false">IF(T1213=$C$13,1,0)</f>
        <v>0</v>
      </c>
    </row>
    <row r="1214" customFormat="false" ht="15" hidden="false" customHeight="false" outlineLevel="0" collapsed="false">
      <c r="T1214" s="4" t="n">
        <v>1191</v>
      </c>
      <c r="U1214" s="4" t="str">
        <f aca="false">Vocabulary!B1192</f>
        <v>mercia</v>
      </c>
      <c r="V1214" s="24" t="n">
        <v>-13.2382754197853</v>
      </c>
      <c r="W1214" s="25" t="n">
        <f aca="false">EXP(V1214-$V$22)</f>
        <v>1.70688663854507E-013</v>
      </c>
      <c r="X1214" s="26" t="n">
        <f aca="false">W1214/$X$22</f>
        <v>4.73214227323271E-014</v>
      </c>
      <c r="Y1214" s="4" t="n">
        <f aca="false">IF(T1214=$C$13,1,0)</f>
        <v>0</v>
      </c>
    </row>
    <row r="1215" customFormat="false" ht="15" hidden="false" customHeight="false" outlineLevel="0" collapsed="false">
      <c r="T1215" s="4" t="n">
        <v>1192</v>
      </c>
      <c r="U1215" s="4" t="str">
        <f aca="false">Vocabulary!B1193</f>
        <v>northumbria</v>
      </c>
      <c r="V1215" s="24" t="n">
        <v>-17.0096363213098</v>
      </c>
      <c r="W1215" s="25" t="n">
        <f aca="false">EXP(V1215-$V$22)</f>
        <v>3.92937474914345E-015</v>
      </c>
      <c r="X1215" s="26" t="n">
        <f aca="false">W1215/$X$22</f>
        <v>1.08937289319017E-015</v>
      </c>
      <c r="Y1215" s="4" t="n">
        <f aca="false">IF(T1215=$C$13,1,0)</f>
        <v>0</v>
      </c>
    </row>
    <row r="1216" customFormat="false" ht="15" hidden="false" customHeight="false" outlineLevel="0" collapsed="false">
      <c r="T1216" s="4" t="n">
        <v>1193</v>
      </c>
      <c r="U1216" s="4" t="str">
        <f aca="false">Vocabulary!B1194</f>
        <v>ugh</v>
      </c>
      <c r="V1216" s="24" t="n">
        <v>-6.14802698000527</v>
      </c>
      <c r="W1216" s="25" t="n">
        <f aca="false">EXP(V1216-$V$22)</f>
        <v>2.04861548671214E-010</v>
      </c>
      <c r="X1216" s="26" t="n">
        <f aca="false">W1216/$X$22</f>
        <v>5.67954527696878E-011</v>
      </c>
      <c r="Y1216" s="4" t="n">
        <f aca="false">IF(T1216=$C$13,1,0)</f>
        <v>0</v>
      </c>
    </row>
    <row r="1217" customFormat="false" ht="15" hidden="false" customHeight="false" outlineLevel="0" collapsed="false">
      <c r="T1217" s="4" t="n">
        <v>1194</v>
      </c>
      <c r="U1217" s="4" t="str">
        <f aca="false">Vocabulary!B1195</f>
        <v>proceed</v>
      </c>
      <c r="V1217" s="24" t="n">
        <v>-4.25915758113746</v>
      </c>
      <c r="W1217" s="25" t="n">
        <f aca="false">EXP(V1217-$V$22)</f>
        <v>1.35452182926932E-009</v>
      </c>
      <c r="X1217" s="26" t="n">
        <f aca="false">W1217/$X$22</f>
        <v>3.75525231937223E-010</v>
      </c>
      <c r="Y1217" s="4" t="n">
        <f aca="false">IF(T1217=$C$13,1,0)</f>
        <v>0</v>
      </c>
    </row>
    <row r="1218" customFormat="false" ht="15" hidden="false" customHeight="false" outlineLevel="0" collapsed="false">
      <c r="T1218" s="4" t="n">
        <v>1195</v>
      </c>
      <c r="U1218" s="4" t="str">
        <f aca="false">Vocabulary!B1196</f>
        <v>archbishop</v>
      </c>
      <c r="V1218" s="24" t="n">
        <v>-8.96327047874879</v>
      </c>
      <c r="W1218" s="25" t="n">
        <f aca="false">EXP(V1218-$V$22)</f>
        <v>1.22691855587857E-011</v>
      </c>
      <c r="X1218" s="26" t="n">
        <f aca="false">W1218/$X$22</f>
        <v>3.40148726516224E-012</v>
      </c>
      <c r="Y1218" s="4" t="n">
        <f aca="false">IF(T1218=$C$13,1,0)</f>
        <v>0</v>
      </c>
    </row>
    <row r="1219" customFormat="false" ht="15" hidden="false" customHeight="false" outlineLevel="0" collapsed="false">
      <c r="T1219" s="4" t="n">
        <v>1196</v>
      </c>
      <c r="U1219" s="4" t="str">
        <f aca="false">Vocabulary!B1197</f>
        <v>advisable</v>
      </c>
      <c r="V1219" s="24" t="n">
        <v>-9.06368241897988</v>
      </c>
      <c r="W1219" s="25" t="n">
        <f aca="false">EXP(V1219-$V$22)</f>
        <v>1.10970459210701E-011</v>
      </c>
      <c r="X1219" s="26" t="n">
        <f aca="false">W1219/$X$22</f>
        <v>3.07652534885749E-012</v>
      </c>
      <c r="Y1219" s="4" t="n">
        <f aca="false">IF(T1219=$C$13,1,0)</f>
        <v>0</v>
      </c>
    </row>
    <row r="1220" customFormat="false" ht="15" hidden="false" customHeight="false" outlineLevel="0" collapsed="false">
      <c r="T1220" s="4" t="n">
        <v>1197</v>
      </c>
      <c r="U1220" s="4" t="str">
        <f aca="false">Vocabulary!B1198</f>
        <v>hurriedly</v>
      </c>
      <c r="V1220" s="24" t="n">
        <v>-4.2173692020452</v>
      </c>
      <c r="W1220" s="25" t="n">
        <f aca="false">EXP(V1220-$V$22)</f>
        <v>1.41232442808828E-009</v>
      </c>
      <c r="X1220" s="26" t="n">
        <f aca="false">W1220/$X$22</f>
        <v>3.91550322016261E-010</v>
      </c>
      <c r="Y1220" s="4" t="n">
        <f aca="false">IF(T1220=$C$13,1,0)</f>
        <v>0</v>
      </c>
    </row>
    <row r="1221" customFormat="false" ht="15" hidden="false" customHeight="false" outlineLevel="0" collapsed="false">
      <c r="T1221" s="4" t="n">
        <v>1198</v>
      </c>
      <c r="U1221" s="4" t="str">
        <f aca="false">Vocabulary!B1199</f>
        <v>meet</v>
      </c>
      <c r="V1221" s="24" t="n">
        <v>-13.0798827523043</v>
      </c>
      <c r="W1221" s="25" t="n">
        <f aca="false">EXP(V1221-$V$22)</f>
        <v>1.9998330445116E-013</v>
      </c>
      <c r="X1221" s="26" t="n">
        <f aca="false">W1221/$X$22</f>
        <v>5.54430169856366E-014</v>
      </c>
      <c r="Y1221" s="4" t="n">
        <f aca="false">IF(T1221=$C$13,1,0)</f>
        <v>0</v>
      </c>
    </row>
    <row r="1222" customFormat="false" ht="15" hidden="false" customHeight="false" outlineLevel="0" collapsed="false">
      <c r="T1222" s="4" t="n">
        <v>1199</v>
      </c>
      <c r="U1222" s="4" t="str">
        <f aca="false">Vocabulary!B1200</f>
        <v>offer</v>
      </c>
      <c r="V1222" s="24" t="n">
        <v>-0.343063622150499</v>
      </c>
      <c r="W1222" s="25" t="n">
        <f aca="false">EXP(V1222-$V$22)</f>
        <v>6.8002363199691E-008</v>
      </c>
      <c r="X1222" s="26" t="n">
        <f aca="false">W1222/$X$22</f>
        <v>1.88528546835002E-008</v>
      </c>
      <c r="Y1222" s="4" t="n">
        <f aca="false">IF(T1222=$C$13,1,0)</f>
        <v>0</v>
      </c>
    </row>
    <row r="1223" customFormat="false" ht="15" hidden="false" customHeight="false" outlineLevel="0" collapsed="false">
      <c r="T1223" s="4" t="n">
        <v>1200</v>
      </c>
      <c r="U1223" s="4" t="str">
        <f aca="false">Vocabulary!B1201</f>
        <v>smile</v>
      </c>
      <c r="V1223" s="24" t="n">
        <v>-11.0595324390098</v>
      </c>
      <c r="W1223" s="25" t="n">
        <f aca="false">EXP(V1223-$V$22)</f>
        <v>1.5080673337725E-012</v>
      </c>
      <c r="X1223" s="26" t="n">
        <f aca="false">W1223/$X$22</f>
        <v>4.18093915546094E-013</v>
      </c>
      <c r="Y1223" s="4" t="n">
        <f aca="false">IF(T1223=$C$13,1,0)</f>
        <v>0</v>
      </c>
    </row>
    <row r="1224" customFormat="false" ht="15" hidden="false" customHeight="false" outlineLevel="0" collapsed="false">
      <c r="T1224" s="4" t="n">
        <v>1201</v>
      </c>
      <c r="U1224" s="4" t="str">
        <f aca="false">Vocabulary!B1202</f>
        <v>easy</v>
      </c>
      <c r="V1224" s="24" t="n">
        <v>0.243829361702152</v>
      </c>
      <c r="W1224" s="25" t="n">
        <f aca="false">EXP(V1224-$V$22)</f>
        <v>1.22294912262974E-007</v>
      </c>
      <c r="X1224" s="26" t="n">
        <f aca="false">W1224/$X$22</f>
        <v>3.39048247875556E-008</v>
      </c>
      <c r="Y1224" s="4" t="n">
        <f aca="false">IF(T1224=$C$13,1,0)</f>
        <v>0</v>
      </c>
    </row>
    <row r="1225" customFormat="false" ht="15" hidden="false" customHeight="false" outlineLevel="0" collapsed="false">
      <c r="T1225" s="4" t="n">
        <v>1202</v>
      </c>
      <c r="U1225" s="4" t="str">
        <f aca="false">Vocabulary!B1203</f>
        <v>hour</v>
      </c>
      <c r="V1225" s="24" t="n">
        <v>-11.3966495284787</v>
      </c>
      <c r="W1225" s="25" t="n">
        <f aca="false">EXP(V1225-$V$22)</f>
        <v>1.0764965469601E-012</v>
      </c>
      <c r="X1225" s="26" t="n">
        <f aca="false">W1225/$X$22</f>
        <v>2.98445995288891E-013</v>
      </c>
      <c r="Y1225" s="4" t="n">
        <f aca="false">IF(T1225=$C$13,1,0)</f>
        <v>0</v>
      </c>
    </row>
    <row r="1226" customFormat="false" ht="15" hidden="false" customHeight="false" outlineLevel="0" collapsed="false">
      <c r="T1226" s="4" t="n">
        <v>1203</v>
      </c>
      <c r="U1226" s="4" t="str">
        <f aca="false">Vocabulary!B1204</f>
        <v>panting</v>
      </c>
      <c r="V1226" s="24" t="n">
        <v>-5.04995083616847</v>
      </c>
      <c r="W1226" s="25" t="n">
        <f aca="false">EXP(V1226-$V$22)</f>
        <v>6.1425522794807E-010</v>
      </c>
      <c r="X1226" s="26" t="n">
        <f aca="false">W1226/$X$22</f>
        <v>1.70295031028243E-010</v>
      </c>
      <c r="Y1226" s="4" t="n">
        <f aca="false">IF(T1226=$C$13,1,0)</f>
        <v>0</v>
      </c>
    </row>
    <row r="1227" customFormat="false" ht="15" hidden="false" customHeight="false" outlineLevel="0" collapsed="false">
      <c r="T1227" s="4" t="n">
        <v>1204</v>
      </c>
      <c r="U1227" s="4" t="str">
        <f aca="false">Vocabulary!B1205</f>
        <v>won</v>
      </c>
      <c r="V1227" s="24" t="n">
        <v>-1.92590318062319</v>
      </c>
      <c r="W1227" s="25" t="n">
        <f aca="false">EXP(V1227-$V$22)</f>
        <v>1.39670767448609E-008</v>
      </c>
      <c r="X1227" s="26" t="n">
        <f aca="false">W1227/$X$22</f>
        <v>3.87220760918136E-009</v>
      </c>
      <c r="Y1227" s="4" t="n">
        <f aca="false">IF(T1227=$C$13,1,0)</f>
        <v>0</v>
      </c>
    </row>
    <row r="1228" customFormat="false" ht="15" hidden="false" customHeight="false" outlineLevel="0" collapsed="false">
      <c r="T1228" s="4" t="n">
        <v>1205</v>
      </c>
      <c r="U1228" s="4" t="str">
        <f aca="false">Vocabulary!B1206</f>
        <v>forehead</v>
      </c>
      <c r="V1228" s="24" t="n">
        <v>-11.037671439744</v>
      </c>
      <c r="W1228" s="25" t="n">
        <f aca="false">EXP(V1228-$V$22)</f>
        <v>1.54139818814048E-012</v>
      </c>
      <c r="X1228" s="26" t="n">
        <f aca="false">W1228/$X$22</f>
        <v>4.27334502553801E-013</v>
      </c>
      <c r="Y1228" s="4" t="n">
        <f aca="false">IF(T1228=$C$13,1,0)</f>
        <v>0</v>
      </c>
    </row>
    <row r="1229" customFormat="false" ht="15" hidden="false" customHeight="false" outlineLevel="0" collapsed="false">
      <c r="T1229" s="4" t="n">
        <v>1206</v>
      </c>
      <c r="U1229" s="4" t="str">
        <f aca="false">Vocabulary!B1207</f>
        <v>position</v>
      </c>
      <c r="V1229" s="24" t="n">
        <v>-5.97842866551384</v>
      </c>
      <c r="W1229" s="25" t="n">
        <f aca="false">EXP(V1229-$V$22)</f>
        <v>2.42725868440404E-010</v>
      </c>
      <c r="X1229" s="26" t="n">
        <f aca="false">W1229/$X$22</f>
        <v>6.72928896926057E-011</v>
      </c>
      <c r="Y1229" s="4" t="n">
        <f aca="false">IF(T1229=$C$13,1,0)</f>
        <v>0</v>
      </c>
    </row>
    <row r="1230" customFormat="false" ht="15" hidden="false" customHeight="false" outlineLevel="0" collapsed="false">
      <c r="T1230" s="4" t="n">
        <v>1207</v>
      </c>
      <c r="U1230" s="4" t="str">
        <f aca="false">Vocabulary!B1208</f>
        <v>comfits</v>
      </c>
      <c r="V1230" s="24" t="n">
        <v>-13.8967122938158</v>
      </c>
      <c r="W1230" s="25" t="n">
        <f aca="false">EXP(V1230-$V$22)</f>
        <v>8.83586715399962E-014</v>
      </c>
      <c r="X1230" s="26" t="n">
        <f aca="false">W1230/$X$22</f>
        <v>2.4496401539443E-014</v>
      </c>
      <c r="Y1230" s="4" t="n">
        <f aca="false">IF(T1230=$C$13,1,0)</f>
        <v>0</v>
      </c>
    </row>
    <row r="1231" customFormat="false" ht="15" hidden="false" customHeight="false" outlineLevel="0" collapsed="false">
      <c r="T1231" s="4" t="n">
        <v>1208</v>
      </c>
      <c r="U1231" s="4" t="str">
        <f aca="false">Vocabulary!B1209</f>
        <v>luckily</v>
      </c>
      <c r="V1231" s="24" t="n">
        <v>-4.536096862972</v>
      </c>
      <c r="W1231" s="25" t="n">
        <f aca="false">EXP(V1231-$V$22)</f>
        <v>1.02686371149986E-009</v>
      </c>
      <c r="X1231" s="26" t="n">
        <f aca="false">W1231/$X$22</f>
        <v>2.84685875927832E-010</v>
      </c>
      <c r="Y1231" s="4" t="n">
        <f aca="false">IF(T1231=$C$13,1,0)</f>
        <v>0</v>
      </c>
    </row>
    <row r="1232" customFormat="false" ht="15" hidden="false" customHeight="false" outlineLevel="0" collapsed="false">
      <c r="T1232" s="4" t="n">
        <v>1209</v>
      </c>
      <c r="U1232" s="4" t="str">
        <f aca="false">Vocabulary!B1210</f>
        <v>absurd</v>
      </c>
      <c r="V1232" s="24" t="n">
        <v>-9.03057381075713</v>
      </c>
      <c r="W1232" s="25" t="n">
        <f aca="false">EXP(V1232-$V$22)</f>
        <v>1.14706035299211E-011</v>
      </c>
      <c r="X1232" s="26" t="n">
        <f aca="false">W1232/$X$22</f>
        <v>3.18008979844731E-012</v>
      </c>
      <c r="Y1232" s="4" t="n">
        <f aca="false">IF(T1232=$C$13,1,0)</f>
        <v>0</v>
      </c>
    </row>
    <row r="1233" customFormat="false" ht="15" hidden="false" customHeight="false" outlineLevel="0" collapsed="false">
      <c r="T1233" s="4" t="n">
        <v>1210</v>
      </c>
      <c r="U1233" s="4" t="str">
        <f aca="false">Vocabulary!B1211</f>
        <v>caused</v>
      </c>
      <c r="V1233" s="24" t="n">
        <v>-10.9910262108488</v>
      </c>
      <c r="W1233" s="25" t="n">
        <f aca="false">EXP(V1233-$V$22)</f>
        <v>1.61500030865579E-012</v>
      </c>
      <c r="X1233" s="26" t="n">
        <f aca="false">W1233/$X$22</f>
        <v>4.47739824033556E-013</v>
      </c>
      <c r="Y1233" s="4" t="n">
        <f aca="false">IF(T1233=$C$13,1,0)</f>
        <v>0</v>
      </c>
    </row>
    <row r="1234" customFormat="false" ht="15" hidden="false" customHeight="false" outlineLevel="0" collapsed="false">
      <c r="T1234" s="4" t="n">
        <v>1211</v>
      </c>
      <c r="U1234" s="4" t="str">
        <f aca="false">Vocabulary!B1212</f>
        <v>law</v>
      </c>
      <c r="V1234" s="24" t="n">
        <v>-6.52075420704416</v>
      </c>
      <c r="W1234" s="25" t="n">
        <f aca="false">EXP(V1234-$V$22)</f>
        <v>1.41119514454736E-010</v>
      </c>
      <c r="X1234" s="26" t="n">
        <f aca="false">W1234/$X$22</f>
        <v>3.91237241448299E-011</v>
      </c>
      <c r="Y1234" s="4" t="n">
        <f aca="false">IF(T1234=$C$13,1,0)</f>
        <v>0</v>
      </c>
    </row>
    <row r="1235" customFormat="false" ht="15" hidden="false" customHeight="false" outlineLevel="0" collapsed="false">
      <c r="T1235" s="4" t="n">
        <v>1212</v>
      </c>
      <c r="U1235" s="4" t="str">
        <f aca="false">Vocabulary!B1213</f>
        <v>wasting</v>
      </c>
      <c r="V1235" s="24" t="n">
        <v>6.0318620097663</v>
      </c>
      <c r="W1235" s="25" t="n">
        <f aca="false">EXP(V1235-$V$22)</f>
        <v>3.99134280723099E-005</v>
      </c>
      <c r="X1235" s="26" t="n">
        <f aca="false">W1235/$X$22</f>
        <v>1.10655280781626E-005</v>
      </c>
      <c r="Y1235" s="4" t="n">
        <f aca="false">IF(T1235=$C$13,1,0)</f>
        <v>0</v>
      </c>
    </row>
    <row r="1236" customFormat="false" ht="15" hidden="false" customHeight="false" outlineLevel="0" collapsed="false">
      <c r="T1236" s="4" t="n">
        <v>1213</v>
      </c>
      <c r="U1236" s="4" t="str">
        <f aca="false">Vocabulary!B1214</f>
        <v>humbly</v>
      </c>
      <c r="V1236" s="24" t="n">
        <v>-9.2962669224645</v>
      </c>
      <c r="W1236" s="25" t="n">
        <f aca="false">EXP(V1236-$V$22)</f>
        <v>8.79421778978614E-012</v>
      </c>
      <c r="X1236" s="26" t="n">
        <f aca="false">W1236/$X$22</f>
        <v>2.43809335800617E-012</v>
      </c>
      <c r="Y1236" s="4" t="n">
        <f aca="false">IF(T1236=$C$13,1,0)</f>
        <v>0</v>
      </c>
    </row>
    <row r="1237" customFormat="false" ht="15" hidden="false" customHeight="false" outlineLevel="0" collapsed="false">
      <c r="T1237" s="4" t="n">
        <v>1214</v>
      </c>
      <c r="U1237" s="4" t="str">
        <f aca="false">Vocabulary!B1215</f>
        <v>bend</v>
      </c>
      <c r="V1237" s="24" t="n">
        <v>-7.42897653681793</v>
      </c>
      <c r="W1237" s="25" t="n">
        <f aca="false">EXP(V1237-$V$22)</f>
        <v>5.69050916791342E-011</v>
      </c>
      <c r="X1237" s="26" t="n">
        <f aca="false">W1237/$X$22</f>
        <v>1.57762667898407E-011</v>
      </c>
      <c r="Y1237" s="4" t="n">
        <f aca="false">IF(T1237=$C$13,1,0)</f>
        <v>0</v>
      </c>
    </row>
    <row r="1238" customFormat="false" ht="15" hidden="false" customHeight="false" outlineLevel="0" collapsed="false">
      <c r="T1238" s="4" t="n">
        <v>1215</v>
      </c>
      <c r="U1238" s="4" t="str">
        <f aca="false">Vocabulary!B1216</f>
        <v>knot</v>
      </c>
      <c r="V1238" s="24" t="n">
        <v>-5.47951413778372</v>
      </c>
      <c r="W1238" s="25" t="n">
        <f aca="false">EXP(V1238-$V$22)</f>
        <v>3.9975314570258E-010</v>
      </c>
      <c r="X1238" s="26" t="n">
        <f aca="false">W1238/$X$22</f>
        <v>1.10826853812002E-010</v>
      </c>
      <c r="Y1238" s="4" t="n">
        <f aca="false">IF(T1238=$C$13,1,0)</f>
        <v>0</v>
      </c>
    </row>
    <row r="1239" customFormat="false" ht="15" hidden="false" customHeight="false" outlineLevel="0" collapsed="false">
      <c r="T1239" s="4" t="n">
        <v>1216</v>
      </c>
      <c r="U1239" s="4" t="str">
        <f aca="false">Vocabulary!B1217</f>
        <v>she'd</v>
      </c>
      <c r="V1239" s="24" t="n">
        <v>2.47794232783391</v>
      </c>
      <c r="W1239" s="25" t="n">
        <f aca="false">EXP(V1239-$V$22)</f>
        <v>1.14201372381316E-006</v>
      </c>
      <c r="X1239" s="26" t="n">
        <f aca="false">W1239/$X$22</f>
        <v>3.16609861313029E-007</v>
      </c>
      <c r="Y1239" s="4" t="n">
        <f aca="false">IF(T1239=$C$13,1,0)</f>
        <v>0</v>
      </c>
    </row>
    <row r="1240" customFormat="false" ht="15" hidden="false" customHeight="false" outlineLevel="0" collapsed="false">
      <c r="T1240" s="4" t="n">
        <v>1217</v>
      </c>
      <c r="U1240" s="4" t="str">
        <f aca="false">Vocabulary!B1218</f>
        <v>bird</v>
      </c>
      <c r="V1240" s="24" t="n">
        <v>-4.04054714049267</v>
      </c>
      <c r="W1240" s="25" t="n">
        <f aca="false">EXP(V1240-$V$22)</f>
        <v>1.68549441000592E-009</v>
      </c>
      <c r="X1240" s="26" t="n">
        <f aca="false">W1240/$X$22</f>
        <v>4.67283483786895E-010</v>
      </c>
      <c r="Y1240" s="4" t="n">
        <f aca="false">IF(T1240=$C$13,1,0)</f>
        <v>0</v>
      </c>
    </row>
    <row r="1241" customFormat="false" ht="15" hidden="false" customHeight="false" outlineLevel="0" collapsed="false">
      <c r="T1241" s="4" t="n">
        <v>1218</v>
      </c>
      <c r="U1241" s="4" t="str">
        <f aca="false">Vocabulary!B1219</f>
        <v>sensation</v>
      </c>
      <c r="V1241" s="24" t="n">
        <v>-4.55290544949574</v>
      </c>
      <c r="W1241" s="25" t="n">
        <f aca="false">EXP(V1241-$V$22)</f>
        <v>1.00974783378791E-009</v>
      </c>
      <c r="X1241" s="26" t="n">
        <f aca="false">W1241/$X$22</f>
        <v>2.79940700317737E-010</v>
      </c>
      <c r="Y1241" s="4" t="n">
        <f aca="false">IF(T1241=$C$13,1,0)</f>
        <v>0</v>
      </c>
    </row>
    <row r="1242" customFormat="false" ht="15" hidden="false" customHeight="false" outlineLevel="0" collapsed="false">
      <c r="T1242" s="4" t="n">
        <v>1219</v>
      </c>
      <c r="U1242" s="4" t="str">
        <f aca="false">Vocabulary!B1220</f>
        <v>throat</v>
      </c>
      <c r="V1242" s="24" t="n">
        <v>-18.8654311168215</v>
      </c>
      <c r="W1242" s="25" t="n">
        <f aca="false">EXP(V1242-$V$22)</f>
        <v>6.14273826226346E-016</v>
      </c>
      <c r="X1242" s="26" t="n">
        <f aca="false">W1242/$X$22</f>
        <v>1.70300187181959E-016</v>
      </c>
      <c r="Y1242" s="4" t="n">
        <f aca="false">IF(T1242=$C$13,1,0)</f>
        <v>0</v>
      </c>
    </row>
    <row r="1243" customFormat="false" ht="15" hidden="false" customHeight="false" outlineLevel="0" collapsed="false">
      <c r="T1243" s="4" t="n">
        <v>1220</v>
      </c>
      <c r="U1243" s="4" t="str">
        <f aca="false">Vocabulary!B1221</f>
        <v>lonely</v>
      </c>
      <c r="V1243" s="24" t="n">
        <v>-4.48689902412643</v>
      </c>
      <c r="W1243" s="25" t="n">
        <f aca="false">EXP(V1243-$V$22)</f>
        <v>1.07864654433288E-009</v>
      </c>
      <c r="X1243" s="26" t="n">
        <f aca="false">W1243/$X$22</f>
        <v>2.99042056751047E-010</v>
      </c>
      <c r="Y1243" s="4" t="n">
        <f aca="false">IF(T1243=$C$13,1,0)</f>
        <v>0</v>
      </c>
    </row>
    <row r="1244" customFormat="false" ht="15" hidden="false" customHeight="false" outlineLevel="0" collapsed="false">
      <c r="T1244" s="4" t="n">
        <v>1221</v>
      </c>
      <c r="U1244" s="4" t="str">
        <f aca="false">Vocabulary!B1222</f>
        <v>footsteps</v>
      </c>
      <c r="V1244" s="24" t="n">
        <v>-2.4974668394669</v>
      </c>
      <c r="W1244" s="25" t="n">
        <f aca="false">EXP(V1244-$V$22)</f>
        <v>7.88639592449484E-009</v>
      </c>
      <c r="X1244" s="26" t="n">
        <f aca="false">W1244/$X$22</f>
        <v>2.18641043259692E-009</v>
      </c>
      <c r="Y1244" s="4" t="n">
        <f aca="false">IF(T1244=$C$13,1,0)</f>
        <v>0</v>
      </c>
    </row>
    <row r="1245" customFormat="false" ht="15" hidden="false" customHeight="false" outlineLevel="0" collapsed="false">
      <c r="T1245" s="4" t="n">
        <v>1222</v>
      </c>
      <c r="U1245" s="4" t="str">
        <f aca="false">Vocabulary!B1223</f>
        <v>ferrets</v>
      </c>
      <c r="V1245" s="24" t="n">
        <v>0.871095204294113</v>
      </c>
      <c r="W1245" s="25" t="n">
        <f aca="false">EXP(V1245-$V$22)</f>
        <v>2.28995255260581E-007</v>
      </c>
      <c r="X1245" s="26" t="n">
        <f aca="false">W1245/$X$22</f>
        <v>6.34862388232175E-008</v>
      </c>
      <c r="Y1245" s="4" t="n">
        <f aca="false">IF(T1245=$C$13,1,0)</f>
        <v>0</v>
      </c>
    </row>
    <row r="1246" customFormat="false" ht="15" hidden="false" customHeight="false" outlineLevel="0" collapsed="false">
      <c r="T1246" s="4" t="n">
        <v>1223</v>
      </c>
      <c r="U1246" s="4" t="str">
        <f aca="false">Vocabulary!B1224</f>
        <v>nowhere</v>
      </c>
      <c r="V1246" s="24" t="n">
        <v>-9.87654847038845</v>
      </c>
      <c r="W1246" s="25" t="n">
        <f aca="false">EXP(V1246-$V$22)</f>
        <v>4.92248206599628E-012</v>
      </c>
      <c r="X1246" s="26" t="n">
        <f aca="false">W1246/$X$22</f>
        <v>1.36470020607733E-012</v>
      </c>
      <c r="Y1246" s="4" t="n">
        <f aca="false">IF(T1246=$C$13,1,0)</f>
        <v>0</v>
      </c>
    </row>
    <row r="1247" customFormat="false" ht="15" hidden="false" customHeight="false" outlineLevel="0" collapsed="false">
      <c r="T1247" s="4" t="n">
        <v>1224</v>
      </c>
      <c r="U1247" s="4" t="str">
        <f aca="false">Vocabulary!B1225</f>
        <v>quick</v>
      </c>
      <c r="V1247" s="24" t="n">
        <v>-3.24048918398976</v>
      </c>
      <c r="W1247" s="25" t="n">
        <f aca="false">EXP(V1247-$V$22)</f>
        <v>3.75135420328403E-009</v>
      </c>
      <c r="X1247" s="26" t="n">
        <f aca="false">W1247/$X$22</f>
        <v>1.0400187924818E-009</v>
      </c>
      <c r="Y1247" s="4" t="n">
        <f aca="false">IF(T1247=$C$13,1,0)</f>
        <v>0</v>
      </c>
    </row>
    <row r="1248" customFormat="false" ht="15" hidden="false" customHeight="false" outlineLevel="0" collapsed="false">
      <c r="T1248" s="4" t="n">
        <v>1225</v>
      </c>
      <c r="U1248" s="4" t="str">
        <f aca="false">Vocabulary!B1226</f>
        <v>messages</v>
      </c>
      <c r="V1248" s="24" t="n">
        <v>-0.423264730289095</v>
      </c>
      <c r="W1248" s="25" t="n">
        <f aca="false">EXP(V1248-$V$22)</f>
        <v>6.27614699508957E-008</v>
      </c>
      <c r="X1248" s="26" t="n">
        <f aca="false">W1248/$X$22</f>
        <v>1.73998787252805E-008</v>
      </c>
      <c r="Y1248" s="4" t="n">
        <f aca="false">IF(T1248=$C$13,1,0)</f>
        <v>0</v>
      </c>
    </row>
    <row r="1249" customFormat="false" ht="15" hidden="false" customHeight="false" outlineLevel="0" collapsed="false">
      <c r="T1249" s="4" t="n">
        <v>1226</v>
      </c>
      <c r="U1249" s="4" t="str">
        <f aca="false">Vocabulary!B1227</f>
        <v>directly</v>
      </c>
      <c r="V1249" s="24" t="n">
        <v>-5.27461394171349</v>
      </c>
      <c r="W1249" s="25" t="n">
        <f aca="false">EXP(V1249-$V$22)</f>
        <v>4.90658034104055E-010</v>
      </c>
      <c r="X1249" s="26" t="n">
        <f aca="false">W1249/$X$22</f>
        <v>1.36029164002607E-010</v>
      </c>
      <c r="Y1249" s="4" t="n">
        <f aca="false">IF(T1249=$C$13,1,0)</f>
        <v>0</v>
      </c>
    </row>
    <row r="1250" customFormat="false" ht="15" hidden="false" customHeight="false" outlineLevel="0" collapsed="false">
      <c r="T1250" s="4" t="n">
        <v>1227</v>
      </c>
      <c r="U1250" s="4" t="str">
        <f aca="false">Vocabulary!B1228</f>
        <v>ordering</v>
      </c>
      <c r="V1250" s="24" t="n">
        <v>-5.89727774730954</v>
      </c>
      <c r="W1250" s="25" t="n">
        <f aca="false">EXP(V1250-$V$22)</f>
        <v>2.63244592984212E-010</v>
      </c>
      <c r="X1250" s="26" t="n">
        <f aca="false">W1250/$X$22</f>
        <v>7.29814645290305E-011</v>
      </c>
      <c r="Y1250" s="4" t="n">
        <f aca="false">IF(T1250=$C$13,1,0)</f>
        <v>0</v>
      </c>
    </row>
    <row r="1251" customFormat="false" ht="15" hidden="false" customHeight="false" outlineLevel="0" collapsed="false">
      <c r="T1251" s="4" t="n">
        <v>1228</v>
      </c>
      <c r="U1251" s="4" t="str">
        <f aca="false">Vocabulary!B1229</f>
        <v>drunk</v>
      </c>
      <c r="V1251" s="24" t="n">
        <v>-16.4481049828454</v>
      </c>
      <c r="W1251" s="25" t="n">
        <f aca="false">EXP(V1251-$V$22)</f>
        <v>6.88959053776298E-015</v>
      </c>
      <c r="X1251" s="26" t="n">
        <f aca="false">W1251/$X$22</f>
        <v>1.91005787336893E-015</v>
      </c>
      <c r="Y1251" s="4" t="n">
        <f aca="false">IF(T1251=$C$13,1,0)</f>
        <v>0</v>
      </c>
    </row>
    <row r="1252" customFormat="false" ht="15" hidden="false" customHeight="false" outlineLevel="0" collapsed="false">
      <c r="T1252" s="4" t="n">
        <v>1229</v>
      </c>
      <c r="U1252" s="4" t="str">
        <f aca="false">Vocabulary!B1230</f>
        <v>stoop</v>
      </c>
      <c r="V1252" s="24" t="n">
        <v>-4.48217680867607</v>
      </c>
      <c r="W1252" s="25" t="n">
        <f aca="false">EXP(V1252-$V$22)</f>
        <v>1.08375219120457E-009</v>
      </c>
      <c r="X1252" s="26" t="n">
        <f aca="false">W1252/$X$22</f>
        <v>3.00457537243317E-010</v>
      </c>
      <c r="Y1252" s="4" t="n">
        <f aca="false">IF(T1252=$C$13,1,0)</f>
        <v>0</v>
      </c>
    </row>
    <row r="1253" customFormat="false" ht="15" hidden="false" customHeight="false" outlineLevel="0" collapsed="false">
      <c r="T1253" s="4" t="n">
        <v>1230</v>
      </c>
      <c r="U1253" s="4" t="str">
        <f aca="false">Vocabulary!B1231</f>
        <v>curled</v>
      </c>
      <c r="V1253" s="24" t="n">
        <v>-9.11154396892642</v>
      </c>
      <c r="W1253" s="25" t="n">
        <f aca="false">EXP(V1253-$V$22)</f>
        <v>1.05784338874786E-011</v>
      </c>
      <c r="X1253" s="26" t="n">
        <f aca="false">W1253/$X$22</f>
        <v>2.93274626756726E-012</v>
      </c>
      <c r="Y1253" s="4" t="n">
        <f aca="false">IF(T1253=$C$13,1,0)</f>
        <v>0</v>
      </c>
    </row>
    <row r="1254" customFormat="false" ht="15" hidden="false" customHeight="false" outlineLevel="0" collapsed="false">
      <c r="T1254" s="4" t="n">
        <v>1231</v>
      </c>
      <c r="U1254" s="4" t="str">
        <f aca="false">Vocabulary!B1232</f>
        <v>unhappy</v>
      </c>
      <c r="V1254" s="24" t="n">
        <v>-4.93051775854656</v>
      </c>
      <c r="W1254" s="25" t="n">
        <f aca="false">EXP(V1254-$V$22)</f>
        <v>6.92178312947959E-010</v>
      </c>
      <c r="X1254" s="26" t="n">
        <f aca="false">W1254/$X$22</f>
        <v>1.918982890456E-010</v>
      </c>
      <c r="Y1254" s="4" t="n">
        <f aca="false">IF(T1254=$C$13,1,0)</f>
        <v>0</v>
      </c>
    </row>
    <row r="1255" customFormat="false" ht="15" hidden="false" customHeight="false" outlineLevel="0" collapsed="false">
      <c r="T1255" s="4" t="n">
        <v>1232</v>
      </c>
      <c r="U1255" s="4" t="str">
        <f aca="false">Vocabulary!B1233</f>
        <v>fancied</v>
      </c>
      <c r="V1255" s="24" t="n">
        <v>-3.12601583841042</v>
      </c>
      <c r="W1255" s="25" t="n">
        <f aca="false">EXP(V1255-$V$22)</f>
        <v>4.20632877050008E-009</v>
      </c>
      <c r="X1255" s="26" t="n">
        <f aca="false">W1255/$X$22</f>
        <v>1.16615513535012E-009</v>
      </c>
      <c r="Y1255" s="4" t="n">
        <f aca="false">IF(T1255=$C$13,1,0)</f>
        <v>0</v>
      </c>
    </row>
    <row r="1256" customFormat="false" ht="15" hidden="false" customHeight="false" outlineLevel="0" collapsed="false">
      <c r="T1256" s="4" t="n">
        <v>1233</v>
      </c>
      <c r="U1256" s="4" t="str">
        <f aca="false">Vocabulary!B1234</f>
        <v>woman</v>
      </c>
      <c r="V1256" s="24" t="n">
        <v>-8.00757542186167</v>
      </c>
      <c r="W1256" s="25" t="n">
        <f aca="false">EXP(V1256-$V$22)</f>
        <v>3.19057401873422E-011</v>
      </c>
      <c r="X1256" s="26" t="n">
        <f aca="false">W1256/$X$22</f>
        <v>8.84549087735538E-012</v>
      </c>
      <c r="Y1256" s="4" t="n">
        <f aca="false">IF(T1256=$C$13,1,0)</f>
        <v>0</v>
      </c>
    </row>
    <row r="1257" customFormat="false" ht="15" hidden="false" customHeight="false" outlineLevel="0" collapsed="false">
      <c r="T1257" s="4" t="n">
        <v>1234</v>
      </c>
      <c r="U1257" s="4" t="str">
        <f aca="false">Vocabulary!B1235</f>
        <v>books</v>
      </c>
      <c r="V1257" s="24" t="n">
        <v>-6.04144924887923</v>
      </c>
      <c r="W1257" s="25" t="n">
        <f aca="false">EXP(V1257-$V$22)</f>
        <v>2.27901179046125E-010</v>
      </c>
      <c r="X1257" s="26" t="n">
        <f aca="false">W1257/$X$22</f>
        <v>6.31829190720606E-011</v>
      </c>
      <c r="Y1257" s="4" t="n">
        <f aca="false">IF(T1257=$C$13,1,0)</f>
        <v>0</v>
      </c>
    </row>
    <row r="1258" customFormat="false" ht="15" hidden="false" customHeight="false" outlineLevel="0" collapsed="false">
      <c r="T1258" s="4" t="n">
        <v>1235</v>
      </c>
      <c r="U1258" s="4" t="str">
        <f aca="false">Vocabulary!B1236</f>
        <v>trembled</v>
      </c>
      <c r="V1258" s="24" t="n">
        <v>-7.19518038700299</v>
      </c>
      <c r="W1258" s="25" t="n">
        <f aca="false">EXP(V1258-$V$22)</f>
        <v>7.18931487533812E-011</v>
      </c>
      <c r="X1258" s="26" t="n">
        <f aca="false">W1258/$X$22</f>
        <v>1.99315291765171E-011</v>
      </c>
      <c r="Y1258" s="4" t="n">
        <f aca="false">IF(T1258=$C$13,1,0)</f>
        <v>0</v>
      </c>
    </row>
    <row r="1259" customFormat="false" ht="15" hidden="false" customHeight="false" outlineLevel="0" collapsed="false">
      <c r="T1259" s="4" t="n">
        <v>1236</v>
      </c>
      <c r="U1259" s="4" t="str">
        <f aca="false">Vocabulary!B1237</f>
        <v>proved</v>
      </c>
      <c r="V1259" s="24" t="n">
        <v>-3.87428563623536</v>
      </c>
      <c r="W1259" s="25" t="n">
        <f aca="false">EXP(V1259-$V$22)</f>
        <v>1.99036978568124E-009</v>
      </c>
      <c r="X1259" s="26" t="n">
        <f aca="false">W1259/$X$22</f>
        <v>5.5180659274571E-010</v>
      </c>
      <c r="Y1259" s="4" t="n">
        <f aca="false">IF(T1259=$C$13,1,0)</f>
        <v>0</v>
      </c>
    </row>
    <row r="1260" customFormat="false" ht="15" hidden="false" customHeight="false" outlineLevel="0" collapsed="false">
      <c r="T1260" s="4" t="n">
        <v>1237</v>
      </c>
      <c r="U1260" s="4" t="str">
        <f aca="false">Vocabulary!B1238</f>
        <v>snatch</v>
      </c>
      <c r="V1260" s="24" t="n">
        <v>-9.45589039355758</v>
      </c>
      <c r="W1260" s="25" t="n">
        <f aca="false">EXP(V1260-$V$22)</f>
        <v>7.49676028398134E-012</v>
      </c>
      <c r="X1260" s="26" t="n">
        <f aca="false">W1260/$X$22</f>
        <v>2.07838853799684E-012</v>
      </c>
      <c r="Y1260" s="4" t="n">
        <f aca="false">IF(T1260=$C$13,1,0)</f>
        <v>0</v>
      </c>
    </row>
    <row r="1261" customFormat="false" ht="15" hidden="false" customHeight="false" outlineLevel="0" collapsed="false">
      <c r="T1261" s="4" t="n">
        <v>1238</v>
      </c>
      <c r="U1261" s="4" t="str">
        <f aca="false">Vocabulary!B1239</f>
        <v>concluded</v>
      </c>
      <c r="V1261" s="24" t="n">
        <v>-14.1221077558473</v>
      </c>
      <c r="W1261" s="25" t="n">
        <f aca="false">EXP(V1261-$V$22)</f>
        <v>7.05279356563455E-014</v>
      </c>
      <c r="X1261" s="26" t="n">
        <f aca="false">W1261/$X$22</f>
        <v>1.95530399164477E-014</v>
      </c>
      <c r="Y1261" s="4" t="n">
        <f aca="false">IF(T1261=$C$13,1,0)</f>
        <v>0</v>
      </c>
    </row>
    <row r="1262" customFormat="false" ht="15" hidden="false" customHeight="false" outlineLevel="0" collapsed="false">
      <c r="T1262" s="4" t="n">
        <v>1239</v>
      </c>
      <c r="U1262" s="4" t="str">
        <f aca="false">Vocabulary!B1240</f>
        <v>cucumber</v>
      </c>
      <c r="V1262" s="24" t="n">
        <v>-6.52134859532893</v>
      </c>
      <c r="W1262" s="25" t="n">
        <f aca="false">EXP(V1262-$V$22)</f>
        <v>1.41035659592234E-010</v>
      </c>
      <c r="X1262" s="26" t="n">
        <f aca="false">W1262/$X$22</f>
        <v>3.91004763713281E-011</v>
      </c>
      <c r="Y1262" s="4" t="n">
        <f aca="false">IF(T1262=$C$13,1,0)</f>
        <v>0</v>
      </c>
    </row>
    <row r="1263" customFormat="false" ht="15" hidden="false" customHeight="false" outlineLevel="0" collapsed="false">
      <c r="T1263" s="4" t="n">
        <v>1240</v>
      </c>
      <c r="U1263" s="4" t="str">
        <f aca="false">Vocabulary!B1241</f>
        <v>apples</v>
      </c>
      <c r="V1263" s="24" t="n">
        <v>-12.0439537083341</v>
      </c>
      <c r="W1263" s="25" t="n">
        <f aca="false">EXP(V1263-$V$22)</f>
        <v>5.63497518244237E-013</v>
      </c>
      <c r="X1263" s="26" t="n">
        <f aca="false">W1263/$X$22</f>
        <v>1.56223053524997E-013</v>
      </c>
      <c r="Y1263" s="4" t="n">
        <f aca="false">IF(T1263=$C$13,1,0)</f>
        <v>0</v>
      </c>
    </row>
    <row r="1264" customFormat="false" ht="15" hidden="false" customHeight="false" outlineLevel="0" collapsed="false">
      <c r="T1264" s="4" t="n">
        <v>1241</v>
      </c>
      <c r="U1264" s="4" t="str">
        <f aca="false">Vocabulary!B1242</f>
        <v>goose</v>
      </c>
      <c r="V1264" s="24" t="n">
        <v>-3.05533110585948</v>
      </c>
      <c r="W1264" s="25" t="n">
        <f aca="false">EXP(V1264-$V$22)</f>
        <v>4.51441212626846E-009</v>
      </c>
      <c r="X1264" s="26" t="n">
        <f aca="false">W1264/$X$22</f>
        <v>1.25156761902588E-009</v>
      </c>
      <c r="Y1264" s="4" t="n">
        <f aca="false">IF(T1264=$C$13,1,0)</f>
        <v>0</v>
      </c>
    </row>
    <row r="1265" customFormat="false" ht="15" hidden="false" customHeight="false" outlineLevel="0" collapsed="false">
      <c r="T1265" s="4" t="n">
        <v>1242</v>
      </c>
      <c r="U1265" s="4" t="str">
        <f aca="false">Vocabulary!B1243</f>
        <v>where's</v>
      </c>
      <c r="V1265" s="24" t="n">
        <v>-7.79118354804105</v>
      </c>
      <c r="W1265" s="25" t="n">
        <f aca="false">EXP(V1265-$V$22)</f>
        <v>3.96138106243545E-011</v>
      </c>
      <c r="X1265" s="26" t="n">
        <f aca="false">W1265/$X$22</f>
        <v>1.09824626677686E-011</v>
      </c>
      <c r="Y1265" s="4" t="n">
        <f aca="false">IF(T1265=$C$13,1,0)</f>
        <v>0</v>
      </c>
    </row>
    <row r="1266" customFormat="false" ht="15" hidden="false" customHeight="false" outlineLevel="0" collapsed="false">
      <c r="T1266" s="4" t="n">
        <v>1243</v>
      </c>
      <c r="U1266" s="4" t="str">
        <f aca="false">Vocabulary!B1244</f>
        <v>bear</v>
      </c>
      <c r="V1266" s="24" t="n">
        <v>1.01109425047802</v>
      </c>
      <c r="W1266" s="25" t="n">
        <f aca="false">EXP(V1266-$V$22)</f>
        <v>2.63406990946923E-007</v>
      </c>
      <c r="X1266" s="26" t="n">
        <f aca="false">W1266/$X$22</f>
        <v>7.30264874524677E-008</v>
      </c>
      <c r="Y1266" s="4" t="n">
        <f aca="false">IF(T1266=$C$13,1,0)</f>
        <v>0</v>
      </c>
    </row>
    <row r="1267" customFormat="false" ht="15" hidden="false" customHeight="false" outlineLevel="0" collapsed="false">
      <c r="T1267" s="4" t="n">
        <v>1244</v>
      </c>
      <c r="U1267" s="4" t="str">
        <f aca="false">Vocabulary!B1245</f>
        <v>who's</v>
      </c>
      <c r="V1267" s="24" t="n">
        <v>-8.86567195874069</v>
      </c>
      <c r="W1267" s="25" t="n">
        <f aca="false">EXP(V1267-$V$22)</f>
        <v>1.3527023155454E-011</v>
      </c>
      <c r="X1267" s="26" t="n">
        <f aca="false">W1267/$X$22</f>
        <v>3.75020793176309E-012</v>
      </c>
      <c r="Y1267" s="4" t="n">
        <f aca="false">IF(T1267=$C$13,1,0)</f>
        <v>0</v>
      </c>
    </row>
    <row r="1268" customFormat="false" ht="15" hidden="false" customHeight="false" outlineLevel="0" collapsed="false">
      <c r="T1268" s="4" t="n">
        <v>1245</v>
      </c>
      <c r="U1268" s="4" t="str">
        <f aca="false">Vocabulary!B1246</f>
        <v>feeble</v>
      </c>
      <c r="V1268" s="24" t="n">
        <v>-6.18666842621603</v>
      </c>
      <c r="W1268" s="25" t="n">
        <f aca="false">EXP(V1268-$V$22)</f>
        <v>1.97096396703324E-010</v>
      </c>
      <c r="X1268" s="26" t="n">
        <f aca="false">W1268/$X$22</f>
        <v>5.46426557967938E-011</v>
      </c>
      <c r="Y1268" s="4" t="n">
        <f aca="false">IF(T1268=$C$13,1,0)</f>
        <v>0</v>
      </c>
    </row>
    <row r="1269" customFormat="false" ht="15" hidden="false" customHeight="false" outlineLevel="0" collapsed="false">
      <c r="T1269" s="4" t="n">
        <v>1246</v>
      </c>
      <c r="U1269" s="4" t="str">
        <f aca="false">Vocabulary!B1247</f>
        <v>squeaking</v>
      </c>
      <c r="V1269" s="24" t="n">
        <v>-22.7084433287172</v>
      </c>
      <c r="W1269" s="25" t="n">
        <f aca="false">EXP(V1269-$V$22)</f>
        <v>1.31632464721813E-017</v>
      </c>
      <c r="X1269" s="26" t="n">
        <f aca="false">W1269/$X$22</f>
        <v>3.64935512865026E-018</v>
      </c>
      <c r="Y1269" s="4" t="n">
        <f aca="false">IF(T1269=$C$13,1,0)</f>
        <v>0</v>
      </c>
    </row>
    <row r="1270" customFormat="false" ht="15" hidden="false" customHeight="false" outlineLevel="0" collapsed="false">
      <c r="T1270" s="4" t="n">
        <v>1247</v>
      </c>
      <c r="U1270" s="4" t="str">
        <f aca="false">Vocabulary!B1248</f>
        <v>comes</v>
      </c>
      <c r="V1270" s="24" t="n">
        <v>-7.91672388366861</v>
      </c>
      <c r="W1270" s="25" t="n">
        <f aca="false">EXP(V1270-$V$22)</f>
        <v>3.49401806495954E-011</v>
      </c>
      <c r="X1270" s="26" t="n">
        <f aca="false">W1270/$X$22</f>
        <v>9.68675377453733E-012</v>
      </c>
      <c r="Y1270" s="4" t="n">
        <f aca="false">IF(T1270=$C$13,1,0)</f>
        <v>0</v>
      </c>
    </row>
    <row r="1271" customFormat="false" ht="15" hidden="false" customHeight="false" outlineLevel="0" collapsed="false">
      <c r="T1271" s="4" t="n">
        <v>1248</v>
      </c>
      <c r="U1271" s="4" t="str">
        <f aca="false">Vocabulary!B1249</f>
        <v>barrowful</v>
      </c>
      <c r="V1271" s="24" t="n">
        <v>-7.04918589854535</v>
      </c>
      <c r="W1271" s="25" t="n">
        <f aca="false">EXP(V1271-$V$22)</f>
        <v>8.31940191557577E-011</v>
      </c>
      <c r="X1271" s="26" t="n">
        <f aca="false">W1271/$X$22</f>
        <v>2.30645624634256E-011</v>
      </c>
      <c r="Y1271" s="4" t="n">
        <f aca="false">IF(T1271=$C$13,1,0)</f>
        <v>0</v>
      </c>
    </row>
    <row r="1272" customFormat="false" ht="15" hidden="false" customHeight="false" outlineLevel="0" collapsed="false">
      <c r="T1272" s="4" t="n">
        <v>1249</v>
      </c>
      <c r="U1272" s="4" t="str">
        <f aca="false">Vocabulary!B1250</f>
        <v>shower</v>
      </c>
      <c r="V1272" s="24" t="n">
        <v>-0.669897307392539</v>
      </c>
      <c r="W1272" s="25" t="n">
        <f aca="false">EXP(V1272-$V$22)</f>
        <v>4.90435545793479E-008</v>
      </c>
      <c r="X1272" s="26" t="n">
        <f aca="false">W1272/$X$22</f>
        <v>1.35967481737599E-008</v>
      </c>
      <c r="Y1272" s="4" t="n">
        <f aca="false">IF(T1272=$C$13,1,0)</f>
        <v>0</v>
      </c>
    </row>
    <row r="1273" customFormat="false" ht="15" hidden="false" customHeight="false" outlineLevel="0" collapsed="false">
      <c r="T1273" s="4" t="n">
        <v>1250</v>
      </c>
      <c r="U1273" s="4" t="str">
        <f aca="false">Vocabulary!B1251</f>
        <v>pebbles</v>
      </c>
      <c r="V1273" s="24" t="n">
        <v>-15.4513727445482</v>
      </c>
      <c r="W1273" s="25" t="n">
        <f aca="false">EXP(V1273-$V$22)</f>
        <v>1.86667504990109E-014</v>
      </c>
      <c r="X1273" s="26" t="n">
        <f aca="false">W1273/$X$22</f>
        <v>5.17513683366531E-015</v>
      </c>
      <c r="Y1273" s="4" t="n">
        <f aca="false">IF(T1273=$C$13,1,0)</f>
        <v>0</v>
      </c>
    </row>
    <row r="1274" customFormat="false" ht="15" hidden="false" customHeight="false" outlineLevel="0" collapsed="false">
      <c r="T1274" s="4" t="n">
        <v>1251</v>
      </c>
      <c r="U1274" s="4" t="str">
        <f aca="false">Vocabulary!B1252</f>
        <v>rattling</v>
      </c>
      <c r="V1274" s="24" t="n">
        <v>-8.25424659199955</v>
      </c>
      <c r="W1274" s="25" t="n">
        <f aca="false">EXP(V1274-$V$22)</f>
        <v>2.49310687497327E-011</v>
      </c>
      <c r="X1274" s="26" t="n">
        <f aca="false">W1274/$X$22</f>
        <v>6.91184532606358E-012</v>
      </c>
      <c r="Y1274" s="4" t="n">
        <f aca="false">IF(T1274=$C$13,1,0)</f>
        <v>0</v>
      </c>
    </row>
    <row r="1275" customFormat="false" ht="15" hidden="false" customHeight="false" outlineLevel="0" collapsed="false">
      <c r="T1275" s="4" t="n">
        <v>1252</v>
      </c>
      <c r="U1275" s="4" t="str">
        <f aca="false">Vocabulary!B1253</f>
        <v>hit</v>
      </c>
      <c r="V1275" s="24" t="n">
        <v>-2.95939508174471</v>
      </c>
      <c r="W1275" s="25" t="n">
        <f aca="false">EXP(V1275-$V$22)</f>
        <v>4.96896216267231E-009</v>
      </c>
      <c r="X1275" s="26" t="n">
        <f aca="false">W1275/$X$22</f>
        <v>1.37758626572403E-009</v>
      </c>
      <c r="Y1275" s="4" t="n">
        <f aca="false">IF(T1275=$C$13,1,0)</f>
        <v>0</v>
      </c>
    </row>
    <row r="1276" customFormat="false" ht="15" hidden="false" customHeight="false" outlineLevel="0" collapsed="false">
      <c r="T1276" s="4" t="n">
        <v>1253</v>
      </c>
      <c r="U1276" s="4" t="str">
        <f aca="false">Vocabulary!B1254</f>
        <v>delighted</v>
      </c>
      <c r="V1276" s="24" t="n">
        <v>-3.44457600741563</v>
      </c>
      <c r="W1276" s="25" t="n">
        <f aca="false">EXP(V1276-$V$22)</f>
        <v>3.05882260478623E-009</v>
      </c>
      <c r="X1276" s="26" t="n">
        <f aca="false">W1276/$X$22</f>
        <v>8.48022559176331E-010</v>
      </c>
      <c r="Y1276" s="4" t="n">
        <f aca="false">IF(T1276=$C$13,1,0)</f>
        <v>0</v>
      </c>
    </row>
    <row r="1277" customFormat="false" ht="15" hidden="false" customHeight="false" outlineLevel="0" collapsed="false">
      <c r="T1277" s="4" t="n">
        <v>1254</v>
      </c>
      <c r="U1277" s="4" t="str">
        <f aca="false">Vocabulary!B1255</f>
        <v>giving</v>
      </c>
      <c r="V1277" s="24" t="n">
        <v>-2.6220462799351</v>
      </c>
      <c r="W1277" s="25" t="n">
        <f aca="false">EXP(V1277-$V$22)</f>
        <v>6.9626475680672E-009</v>
      </c>
      <c r="X1277" s="26" t="n">
        <f aca="false">W1277/$X$22</f>
        <v>1.93031207500438E-009</v>
      </c>
      <c r="Y1277" s="4" t="n">
        <f aca="false">IF(T1277=$C$13,1,0)</f>
        <v>0</v>
      </c>
    </row>
    <row r="1278" customFormat="false" ht="15" hidden="false" customHeight="false" outlineLevel="0" collapsed="false">
      <c r="T1278" s="4" t="n">
        <v>1255</v>
      </c>
      <c r="U1278" s="4" t="str">
        <f aca="false">Vocabulary!B1256</f>
        <v>rush</v>
      </c>
      <c r="V1278" s="24" t="n">
        <v>-7.81331629615886</v>
      </c>
      <c r="W1278" s="25" t="n">
        <f aca="false">EXP(V1278-$V$22)</f>
        <v>3.87466795262507E-011</v>
      </c>
      <c r="X1278" s="26" t="n">
        <f aca="false">W1278/$X$22</f>
        <v>1.07420607785565E-011</v>
      </c>
      <c r="Y1278" s="4" t="n">
        <f aca="false">IF(T1278=$C$13,1,0)</f>
        <v>0</v>
      </c>
    </row>
    <row r="1279" customFormat="false" ht="15" hidden="false" customHeight="false" outlineLevel="0" collapsed="false">
      <c r="T1279" s="4" t="n">
        <v>1256</v>
      </c>
      <c r="U1279" s="4" t="str">
        <f aca="false">Vocabulary!B1257</f>
        <v>safe</v>
      </c>
      <c r="V1279" s="24" t="n">
        <v>2.31741508178428</v>
      </c>
      <c r="W1279" s="25" t="n">
        <f aca="false">EXP(V1279-$V$22)</f>
        <v>9.7264694218756E-007</v>
      </c>
      <c r="X1279" s="26" t="n">
        <f aca="false">W1279/$X$22</f>
        <v>2.69654914867667E-007</v>
      </c>
      <c r="Y1279" s="4" t="n">
        <f aca="false">IF(T1279=$C$13,1,0)</f>
        <v>0</v>
      </c>
    </row>
    <row r="1280" customFormat="false" ht="15" hidden="false" customHeight="false" outlineLevel="0" collapsed="false">
      <c r="T1280" s="4" t="n">
        <v>1257</v>
      </c>
      <c r="U1280" s="4" t="str">
        <f aca="false">Vocabulary!B1258</f>
        <v>wandered</v>
      </c>
      <c r="V1280" s="24" t="n">
        <v>-7.72961907892615</v>
      </c>
      <c r="W1280" s="25" t="n">
        <f aca="false">EXP(V1280-$V$22)</f>
        <v>4.21292502495817E-011</v>
      </c>
      <c r="X1280" s="26" t="n">
        <f aca="false">W1280/$X$22</f>
        <v>1.16798386924851E-011</v>
      </c>
      <c r="Y1280" s="4" t="n">
        <f aca="false">IF(T1280=$C$13,1,0)</f>
        <v>0</v>
      </c>
    </row>
    <row r="1281" customFormat="false" ht="15" hidden="false" customHeight="false" outlineLevel="0" collapsed="false">
      <c r="T1281" s="4" t="n">
        <v>1258</v>
      </c>
      <c r="U1281" s="4" t="str">
        <f aca="false">Vocabulary!B1259</f>
        <v>excellent</v>
      </c>
      <c r="V1281" s="24" t="n">
        <v>-21.0065509183885</v>
      </c>
      <c r="W1281" s="25" t="n">
        <f aca="false">EXP(V1281-$V$22)</f>
        <v>7.21914052689963E-017</v>
      </c>
      <c r="X1281" s="26" t="n">
        <f aca="false">W1281/$X$22</f>
        <v>2.00142172844405E-017</v>
      </c>
      <c r="Y1281" s="4" t="n">
        <f aca="false">IF(T1281=$C$13,1,0)</f>
        <v>0</v>
      </c>
    </row>
    <row r="1282" customFormat="false" ht="15" hidden="false" customHeight="false" outlineLevel="0" collapsed="false">
      <c r="T1282" s="4" t="n">
        <v>1259</v>
      </c>
      <c r="U1282" s="4" t="str">
        <f aca="false">Vocabulary!B1260</f>
        <v>smallest</v>
      </c>
      <c r="V1282" s="24" t="n">
        <v>-5.10162938124347</v>
      </c>
      <c r="W1282" s="25" t="n">
        <f aca="false">EXP(V1282-$V$22)</f>
        <v>5.83317699712838E-010</v>
      </c>
      <c r="X1282" s="26" t="n">
        <f aca="false">W1282/$X$22</f>
        <v>1.61717965516964E-010</v>
      </c>
      <c r="Y1282" s="4" t="n">
        <f aca="false">IF(T1282=$C$13,1,0)</f>
        <v>0</v>
      </c>
    </row>
    <row r="1283" customFormat="false" ht="15" hidden="false" customHeight="false" outlineLevel="0" collapsed="false">
      <c r="T1283" s="4" t="n">
        <v>1260</v>
      </c>
      <c r="U1283" s="4" t="str">
        <f aca="false">Vocabulary!B1261</f>
        <v>bark</v>
      </c>
      <c r="V1283" s="24" t="n">
        <v>-12.8848027847089</v>
      </c>
      <c r="W1283" s="25" t="n">
        <f aca="false">EXP(V1283-$V$22)</f>
        <v>2.43061343268025E-013</v>
      </c>
      <c r="X1283" s="26" t="n">
        <f aca="false">W1283/$X$22</f>
        <v>6.73858961394042E-014</v>
      </c>
      <c r="Y1283" s="4" t="n">
        <f aca="false">IF(T1283=$C$13,1,0)</f>
        <v>0</v>
      </c>
    </row>
    <row r="1284" customFormat="false" ht="15" hidden="false" customHeight="false" outlineLevel="0" collapsed="false">
      <c r="T1284" s="4" t="n">
        <v>1261</v>
      </c>
      <c r="U1284" s="4" t="str">
        <f aca="false">Vocabulary!B1262</f>
        <v>stretching</v>
      </c>
      <c r="V1284" s="24" t="n">
        <v>-11.1489962074382</v>
      </c>
      <c r="W1284" s="25" t="n">
        <f aca="false">EXP(V1284-$V$22)</f>
        <v>1.37900903577841E-012</v>
      </c>
      <c r="X1284" s="26" t="n">
        <f aca="false">W1284/$X$22</f>
        <v>3.82314021682149E-013</v>
      </c>
      <c r="Y1284" s="4" t="n">
        <f aca="false">IF(T1284=$C$13,1,0)</f>
        <v>0</v>
      </c>
    </row>
    <row r="1285" customFormat="false" ht="15" hidden="false" customHeight="false" outlineLevel="0" collapsed="false">
      <c r="T1285" s="4" t="n">
        <v>1262</v>
      </c>
      <c r="U1285" s="4" t="str">
        <f aca="false">Vocabulary!B1263</f>
        <v>coaxing</v>
      </c>
      <c r="V1285" s="24" t="n">
        <v>-11.3474412306993</v>
      </c>
      <c r="W1285" s="25" t="n">
        <f aca="false">EXP(V1285-$V$22)</f>
        <v>1.13079409848878E-012</v>
      </c>
      <c r="X1285" s="26" t="n">
        <f aca="false">W1285/$X$22</f>
        <v>3.13499352267589E-013</v>
      </c>
      <c r="Y1285" s="4" t="n">
        <f aca="false">IF(T1285=$C$13,1,0)</f>
        <v>0</v>
      </c>
    </row>
    <row r="1286" customFormat="false" ht="15" hidden="false" customHeight="false" outlineLevel="0" collapsed="false">
      <c r="T1286" s="4" t="n">
        <v>1263</v>
      </c>
      <c r="U1286" s="4" t="str">
        <f aca="false">Vocabulary!B1264</f>
        <v>thistle</v>
      </c>
      <c r="V1286" s="24" t="n">
        <v>-14.079288747724</v>
      </c>
      <c r="W1286" s="25" t="n">
        <f aca="false">EXP(V1286-$V$22)</f>
        <v>7.36134600331684E-014</v>
      </c>
      <c r="X1286" s="26" t="n">
        <f aca="false">W1286/$X$22</f>
        <v>2.04084652275919E-014</v>
      </c>
      <c r="Y1286" s="4" t="n">
        <f aca="false">IF(T1286=$C$13,1,0)</f>
        <v>0</v>
      </c>
    </row>
    <row r="1287" customFormat="false" ht="15" hidden="false" customHeight="false" outlineLevel="0" collapsed="false">
      <c r="T1287" s="4" t="n">
        <v>1264</v>
      </c>
      <c r="U1287" s="4" t="str">
        <f aca="false">Vocabulary!B1265</f>
        <v>stretched</v>
      </c>
      <c r="V1287" s="24" t="n">
        <v>-9.14415559480079</v>
      </c>
      <c r="W1287" s="25" t="n">
        <f aca="false">EXP(V1287-$V$22)</f>
        <v>1.02390184839514E-011</v>
      </c>
      <c r="X1287" s="26" t="n">
        <f aca="false">W1287/$X$22</f>
        <v>2.83864734248654E-012</v>
      </c>
      <c r="Y1287" s="4" t="n">
        <f aca="false">IF(T1287=$C$13,1,0)</f>
        <v>0</v>
      </c>
    </row>
    <row r="1288" customFormat="false" ht="15" hidden="false" customHeight="false" outlineLevel="0" collapsed="false">
      <c r="T1288" s="4" t="n">
        <v>1265</v>
      </c>
      <c r="U1288" s="4" t="str">
        <f aca="false">Vocabulary!B1266</f>
        <v>tiptoe</v>
      </c>
      <c r="V1288" s="24" t="n">
        <v>-8.7744508762461</v>
      </c>
      <c r="W1288" s="25" t="n">
        <f aca="false">EXP(V1288-$V$22)</f>
        <v>1.48190050560564E-011</v>
      </c>
      <c r="X1288" s="26" t="n">
        <f aca="false">W1288/$X$22</f>
        <v>4.10839470468808E-012</v>
      </c>
      <c r="Y1288" s="4" t="n">
        <f aca="false">IF(T1288=$C$13,1,0)</f>
        <v>0</v>
      </c>
    </row>
    <row r="1289" customFormat="false" ht="15" hidden="false" customHeight="false" outlineLevel="0" collapsed="false">
      <c r="T1289" s="4" t="n">
        <v>1266</v>
      </c>
      <c r="U1289" s="4" t="str">
        <f aca="false">Vocabulary!B1267</f>
        <v>smoking</v>
      </c>
      <c r="V1289" s="24" t="n">
        <v>-10.8328945260552</v>
      </c>
      <c r="W1289" s="25" t="n">
        <f aca="false">EXP(V1289-$V$22)</f>
        <v>1.89168285540542E-012</v>
      </c>
      <c r="X1289" s="26" t="n">
        <f aca="false">W1289/$X$22</f>
        <v>5.24446803054472E-013</v>
      </c>
      <c r="Y1289" s="4" t="n">
        <f aca="false">IF(T1289=$C$13,1,0)</f>
        <v>0</v>
      </c>
    </row>
    <row r="1290" customFormat="false" ht="15" hidden="false" customHeight="false" outlineLevel="0" collapsed="false">
      <c r="T1290" s="4" t="n">
        <v>1267</v>
      </c>
      <c r="U1290" s="4" t="str">
        <f aca="false">Vocabulary!B1268</f>
        <v>addressed</v>
      </c>
      <c r="V1290" s="24" t="n">
        <v>-6.34326293564131</v>
      </c>
      <c r="W1290" s="25" t="n">
        <f aca="false">EXP(V1290-$V$22)</f>
        <v>1.68527412665103E-010</v>
      </c>
      <c r="X1290" s="26" t="n">
        <f aca="false">W1290/$X$22</f>
        <v>4.67222412819895E-011</v>
      </c>
      <c r="Y1290" s="4" t="n">
        <f aca="false">IF(T1290=$C$13,1,0)</f>
        <v>0</v>
      </c>
    </row>
    <row r="1291" customFormat="false" ht="15" hidden="false" customHeight="false" outlineLevel="0" collapsed="false">
      <c r="T1291" s="4" t="n">
        <v>1268</v>
      </c>
      <c r="U1291" s="4" t="str">
        <f aca="false">Vocabulary!B1269</f>
        <v>encouraging</v>
      </c>
      <c r="V1291" s="24" t="n">
        <v>-9.13209374957663</v>
      </c>
      <c r="W1291" s="25" t="n">
        <f aca="false">EXP(V1291-$V$22)</f>
        <v>1.03632677715946E-011</v>
      </c>
      <c r="X1291" s="26" t="n">
        <f aca="false">W1291/$X$22</f>
        <v>2.87309399484167E-012</v>
      </c>
      <c r="Y1291" s="4" t="n">
        <f aca="false">IF(T1291=$C$13,1,0)</f>
        <v>0</v>
      </c>
    </row>
    <row r="1292" customFormat="false" ht="15" hidden="false" customHeight="false" outlineLevel="0" collapsed="false">
      <c r="T1292" s="4" t="n">
        <v>1269</v>
      </c>
      <c r="U1292" s="4" t="str">
        <f aca="false">Vocabulary!B1270</f>
        <v>contemptuously</v>
      </c>
      <c r="V1292" s="24" t="n">
        <v>-5.83260921854306</v>
      </c>
      <c r="W1292" s="25" t="n">
        <f aca="false">EXP(V1292-$V$22)</f>
        <v>2.80830740281967E-010</v>
      </c>
      <c r="X1292" s="26" t="n">
        <f aca="false">W1292/$X$22</f>
        <v>7.78570168458462E-011</v>
      </c>
      <c r="Y1292" s="4" t="n">
        <f aca="false">IF(T1292=$C$13,1,0)</f>
        <v>0</v>
      </c>
    </row>
    <row r="1293" customFormat="false" ht="15" hidden="false" customHeight="false" outlineLevel="0" collapsed="false">
      <c r="T1293" s="4" t="n">
        <v>1270</v>
      </c>
      <c r="U1293" s="4" t="str">
        <f aca="false">Vocabulary!B1271</f>
        <v>anger</v>
      </c>
      <c r="V1293" s="24" t="n">
        <v>-6.94562226764013</v>
      </c>
      <c r="W1293" s="25" t="n">
        <f aca="false">EXP(V1293-$V$22)</f>
        <v>9.2271848132253E-011</v>
      </c>
      <c r="X1293" s="26" t="n">
        <f aca="false">W1293/$X$22</f>
        <v>2.55812836843186E-011</v>
      </c>
      <c r="Y1293" s="4" t="n">
        <f aca="false">IF(T1293=$C$13,1,0)</f>
        <v>0</v>
      </c>
    </row>
    <row r="1294" customFormat="false" ht="15" hidden="false" customHeight="false" outlineLevel="0" collapsed="false">
      <c r="T1294" s="4" t="n">
        <v>1271</v>
      </c>
      <c r="U1294" s="4" t="str">
        <f aca="false">Vocabulary!B1272</f>
        <v>unfolded</v>
      </c>
      <c r="V1294" s="24" t="n">
        <v>-6.05569492434854</v>
      </c>
      <c r="W1294" s="25" t="n">
        <f aca="false">EXP(V1294-$V$22)</f>
        <v>2.24677588439085E-010</v>
      </c>
      <c r="X1294" s="26" t="n">
        <f aca="false">W1294/$X$22</f>
        <v>6.22892165238836E-011</v>
      </c>
      <c r="Y1294" s="4" t="n">
        <f aca="false">IF(T1294=$C$13,1,0)</f>
        <v>0</v>
      </c>
    </row>
    <row r="1295" customFormat="false" ht="15" hidden="false" customHeight="false" outlineLevel="0" collapsed="false">
      <c r="T1295" s="4" t="n">
        <v>1272</v>
      </c>
      <c r="U1295" s="4" t="str">
        <f aca="false">Vocabulary!B1273</f>
        <v>busy</v>
      </c>
      <c r="V1295" s="24" t="n">
        <v>-5.07347692716183</v>
      </c>
      <c r="W1295" s="25" t="n">
        <f aca="false">EXP(V1295-$V$22)</f>
        <v>5.99972866371668E-010</v>
      </c>
      <c r="X1295" s="26" t="n">
        <f aca="false">W1295/$X$22</f>
        <v>1.66335414411003E-010</v>
      </c>
      <c r="Y1295" s="4" t="n">
        <f aca="false">IF(T1295=$C$13,1,0)</f>
        <v>0</v>
      </c>
    </row>
    <row r="1296" customFormat="false" ht="15" hidden="false" customHeight="false" outlineLevel="0" collapsed="false">
      <c r="T1296" s="4" t="n">
        <v>1273</v>
      </c>
      <c r="U1296" s="4" t="str">
        <f aca="false">Vocabulary!B1274</f>
        <v>somersault</v>
      </c>
      <c r="V1296" s="24" t="n">
        <v>-4.10466178671773</v>
      </c>
      <c r="W1296" s="25" t="n">
        <f aca="false">EXP(V1296-$V$22)</f>
        <v>1.58082093772428E-009</v>
      </c>
      <c r="X1296" s="26" t="n">
        <f aca="false">W1296/$X$22</f>
        <v>4.38263995797218E-010</v>
      </c>
      <c r="Y1296" s="4" t="n">
        <f aca="false">IF(T1296=$C$13,1,0)</f>
        <v>0</v>
      </c>
    </row>
    <row r="1297" customFormat="false" ht="15" hidden="false" customHeight="false" outlineLevel="0" collapsed="false">
      <c r="T1297" s="4" t="n">
        <v>1274</v>
      </c>
      <c r="U1297" s="4" t="str">
        <f aca="false">Vocabulary!B1275</f>
        <v>sell</v>
      </c>
      <c r="V1297" s="24" t="n">
        <v>-5.36751055001201</v>
      </c>
      <c r="W1297" s="25" t="n">
        <f aca="false">EXP(V1297-$V$22)</f>
        <v>4.47130638751425E-010</v>
      </c>
      <c r="X1297" s="26" t="n">
        <f aca="false">W1297/$X$22</f>
        <v>1.23961706039056E-010</v>
      </c>
      <c r="Y1297" s="4" t="n">
        <f aca="false">IF(T1297=$C$13,1,0)</f>
        <v>0</v>
      </c>
    </row>
    <row r="1298" customFormat="false" ht="15" hidden="false" customHeight="false" outlineLevel="0" collapsed="false">
      <c r="T1298" s="4" t="n">
        <v>1275</v>
      </c>
      <c r="U1298" s="4" t="str">
        <f aca="false">Vocabulary!B1276</f>
        <v>weak</v>
      </c>
      <c r="V1298" s="24" t="n">
        <v>-6.89770563591789</v>
      </c>
      <c r="W1298" s="25" t="n">
        <f aca="false">EXP(V1298-$V$22)</f>
        <v>9.68008449167846E-011</v>
      </c>
      <c r="X1298" s="26" t="n">
        <f aca="false">W1298/$X$22</f>
        <v>2.68368947281595E-011</v>
      </c>
      <c r="Y1298" s="4" t="n">
        <f aca="false">IF(T1298=$C$13,1,0)</f>
        <v>0</v>
      </c>
    </row>
    <row r="1299" customFormat="false" ht="15" hidden="false" customHeight="false" outlineLevel="0" collapsed="false">
      <c r="T1299" s="4" t="n">
        <v>1276</v>
      </c>
      <c r="U1299" s="4" t="str">
        <f aca="false">Vocabulary!B1277</f>
        <v>lasted</v>
      </c>
      <c r="V1299" s="24" t="n">
        <v>-7.32984330861704</v>
      </c>
      <c r="W1299" s="25" t="n">
        <f aca="false">EXP(V1299-$V$22)</f>
        <v>6.28353648812248E-011</v>
      </c>
      <c r="X1299" s="26" t="n">
        <f aca="false">W1299/$X$22</f>
        <v>1.74203652248342E-011</v>
      </c>
      <c r="Y1299" s="4" t="n">
        <f aca="false">IF(T1299=$C$13,1,0)</f>
        <v>0</v>
      </c>
    </row>
    <row r="1300" customFormat="false" ht="15" hidden="false" customHeight="false" outlineLevel="0" collapsed="false">
      <c r="T1300" s="4" t="n">
        <v>1277</v>
      </c>
      <c r="U1300" s="4" t="str">
        <f aca="false">Vocabulary!B1278</f>
        <v>eel</v>
      </c>
      <c r="V1300" s="24" t="n">
        <v>-14.5839594688234</v>
      </c>
      <c r="W1300" s="25" t="n">
        <f aca="false">EXP(V1300-$V$22)</f>
        <v>4.44407645536152E-014</v>
      </c>
      <c r="X1300" s="26" t="n">
        <f aca="false">W1300/$X$22</f>
        <v>1.23206788224789E-014</v>
      </c>
      <c r="Y1300" s="4" t="n">
        <f aca="false">IF(T1300=$C$13,1,0)</f>
        <v>0</v>
      </c>
    </row>
    <row r="1301" customFormat="false" ht="15" hidden="false" customHeight="false" outlineLevel="0" collapsed="false">
      <c r="T1301" s="4" t="n">
        <v>1278</v>
      </c>
      <c r="U1301" s="4" t="str">
        <f aca="false">Vocabulary!B1279</f>
        <v>clever</v>
      </c>
      <c r="V1301" s="24" t="n">
        <v>-7.18565487936871</v>
      </c>
      <c r="W1301" s="25" t="n">
        <f aca="false">EXP(V1301-$V$22)</f>
        <v>7.25812394946537E-011</v>
      </c>
      <c r="X1301" s="26" t="n">
        <f aca="false">W1301/$X$22</f>
        <v>2.0122294234434E-011</v>
      </c>
      <c r="Y1301" s="4" t="n">
        <f aca="false">IF(T1301=$C$13,1,0)</f>
        <v>0</v>
      </c>
    </row>
    <row r="1302" customFormat="false" ht="15" hidden="false" customHeight="false" outlineLevel="0" collapsed="false">
      <c r="T1302" s="4" t="n">
        <v>1279</v>
      </c>
      <c r="U1302" s="4" t="str">
        <f aca="false">Vocabulary!B1280</f>
        <v>changing</v>
      </c>
      <c r="V1302" s="24" t="n">
        <v>-3.40161817782552</v>
      </c>
      <c r="W1302" s="25" t="n">
        <f aca="false">EXP(V1302-$V$22)</f>
        <v>3.19308617416997E-009</v>
      </c>
      <c r="X1302" s="26" t="n">
        <f aca="false">W1302/$X$22</f>
        <v>8.85245553257382E-010</v>
      </c>
      <c r="Y1302" s="4" t="n">
        <f aca="false">IF(T1302=$C$13,1,0)</f>
        <v>0</v>
      </c>
    </row>
    <row r="1303" customFormat="false" ht="15" hidden="false" customHeight="false" outlineLevel="0" collapsed="false">
      <c r="T1303" s="4" t="n">
        <v>1280</v>
      </c>
      <c r="U1303" s="4" t="str">
        <f aca="false">Vocabulary!B1281</f>
        <v>wretched</v>
      </c>
      <c r="V1303" s="24" t="n">
        <v>-8.37332523139878</v>
      </c>
      <c r="W1303" s="25" t="n">
        <f aca="false">EXP(V1303-$V$22)</f>
        <v>2.21322567815319E-011</v>
      </c>
      <c r="X1303" s="26" t="n">
        <f aca="false">W1303/$X$22</f>
        <v>6.13590765507437E-012</v>
      </c>
      <c r="Y1303" s="4" t="n">
        <f aca="false">IF(T1303=$C$13,1,0)</f>
        <v>0</v>
      </c>
    </row>
    <row r="1304" customFormat="false" ht="15" hidden="false" customHeight="false" outlineLevel="0" collapsed="false">
      <c r="T1304" s="4" t="n">
        <v>1281</v>
      </c>
      <c r="U1304" s="4" t="str">
        <f aca="false">Vocabulary!B1282</f>
        <v>patiently</v>
      </c>
      <c r="V1304" s="24" t="n">
        <v>-2.15518575046517</v>
      </c>
      <c r="W1304" s="25" t="n">
        <f aca="false">EXP(V1304-$V$22)</f>
        <v>1.11052762053047E-008</v>
      </c>
      <c r="X1304" s="26" t="n">
        <f aca="false">W1304/$X$22</f>
        <v>3.07880709827587E-009</v>
      </c>
      <c r="Y1304" s="4" t="n">
        <f aca="false">IF(T1304=$C$13,1,0)</f>
        <v>0</v>
      </c>
    </row>
    <row r="1305" customFormat="false" ht="15" hidden="false" customHeight="false" outlineLevel="0" collapsed="false">
      <c r="T1305" s="4" t="n">
        <v>1282</v>
      </c>
      <c r="U1305" s="4" t="str">
        <f aca="false">Vocabulary!B1283</f>
        <v>chose</v>
      </c>
      <c r="V1305" s="24" t="n">
        <v>-0.974803134764927</v>
      </c>
      <c r="W1305" s="25" t="n">
        <f aca="false">EXP(V1305-$V$22)</f>
        <v>3.61545550528254E-008</v>
      </c>
      <c r="X1305" s="26" t="n">
        <f aca="false">W1305/$X$22</f>
        <v>1.00234247823996E-008</v>
      </c>
      <c r="Y1305" s="4" t="n">
        <f aca="false">IF(T1305=$C$13,1,0)</f>
        <v>0</v>
      </c>
    </row>
    <row r="1306" customFormat="false" ht="15" hidden="false" customHeight="false" outlineLevel="0" collapsed="false">
      <c r="T1306" s="4" t="n">
        <v>1283</v>
      </c>
      <c r="U1306" s="4" t="str">
        <f aca="false">Vocabulary!B1284</f>
        <v>yawned</v>
      </c>
      <c r="V1306" s="24" t="n">
        <v>-6.58139109600494</v>
      </c>
      <c r="W1306" s="25" t="n">
        <f aca="false">EXP(V1306-$V$22)</f>
        <v>1.32816737253553E-010</v>
      </c>
      <c r="X1306" s="26" t="n">
        <f aca="false">W1306/$X$22</f>
        <v>3.68218769048489E-011</v>
      </c>
      <c r="Y1306" s="4" t="n">
        <f aca="false">IF(T1306=$C$13,1,0)</f>
        <v>0</v>
      </c>
    </row>
    <row r="1307" customFormat="false" ht="15" hidden="false" customHeight="false" outlineLevel="0" collapsed="false">
      <c r="T1307" s="4" t="n">
        <v>1284</v>
      </c>
      <c r="U1307" s="4" t="str">
        <f aca="false">Vocabulary!B1285</f>
        <v>merely</v>
      </c>
      <c r="V1307" s="24" t="n">
        <v>-10.2401728235574</v>
      </c>
      <c r="W1307" s="25" t="n">
        <f aca="false">EXP(V1307-$V$22)</f>
        <v>3.42187461889633E-012</v>
      </c>
      <c r="X1307" s="26" t="n">
        <f aca="false">W1307/$X$22</f>
        <v>9.48674456294531E-013</v>
      </c>
      <c r="Y1307" s="4" t="n">
        <f aca="false">IF(T1307=$C$13,1,0)</f>
        <v>0</v>
      </c>
    </row>
    <row r="1308" customFormat="false" ht="15" hidden="false" customHeight="false" outlineLevel="0" collapsed="false">
      <c r="T1308" s="4" t="n">
        <v>1285</v>
      </c>
      <c r="U1308" s="4" t="str">
        <f aca="false">Vocabulary!B1286</f>
        <v>taller</v>
      </c>
      <c r="V1308" s="24" t="n">
        <v>-9.24825177719959</v>
      </c>
      <c r="W1308" s="25" t="n">
        <f aca="false">EXP(V1308-$V$22)</f>
        <v>9.22677498246923E-012</v>
      </c>
      <c r="X1308" s="26" t="n">
        <f aca="false">W1308/$X$22</f>
        <v>2.5580147476792E-012</v>
      </c>
      <c r="Y1308" s="4" t="n">
        <f aca="false">IF(T1308=$C$13,1,0)</f>
        <v>0</v>
      </c>
    </row>
    <row r="1309" customFormat="false" ht="15" hidden="false" customHeight="false" outlineLevel="0" collapsed="false">
      <c r="T1309" s="4" t="n">
        <v>1286</v>
      </c>
      <c r="U1309" s="4" t="str">
        <f aca="false">Vocabulary!B1287</f>
        <v>shorter</v>
      </c>
      <c r="V1309" s="24" t="n">
        <v>-8.17443377292141</v>
      </c>
      <c r="W1309" s="25" t="n">
        <f aca="false">EXP(V1309-$V$22)</f>
        <v>2.70024495434351E-011</v>
      </c>
      <c r="X1309" s="26" t="n">
        <f aca="false">W1309/$X$22</f>
        <v>7.48611126713374E-012</v>
      </c>
      <c r="Y1309" s="4" t="n">
        <f aca="false">IF(T1309=$C$13,1,0)</f>
        <v>0</v>
      </c>
    </row>
    <row r="1310" customFormat="false" ht="15" hidden="false" customHeight="false" outlineLevel="0" collapsed="false">
      <c r="T1310" s="4" t="n">
        <v>1287</v>
      </c>
      <c r="U1310" s="4" t="str">
        <f aca="false">Vocabulary!B1288</f>
        <v>difficult</v>
      </c>
      <c r="V1310" s="24" t="n">
        <v>-12.0294664296864</v>
      </c>
      <c r="W1310" s="25" t="n">
        <f aca="false">EXP(V1310-$V$22)</f>
        <v>5.71720484187767E-013</v>
      </c>
      <c r="X1310" s="26" t="n">
        <f aca="false">W1310/$X$22</f>
        <v>1.58502774033319E-013</v>
      </c>
      <c r="Y1310" s="4" t="n">
        <f aca="false">IF(T1310=$C$13,1,0)</f>
        <v>0</v>
      </c>
    </row>
    <row r="1311" customFormat="false" ht="15" hidden="false" customHeight="false" outlineLevel="0" collapsed="false">
      <c r="T1311" s="4" t="n">
        <v>1288</v>
      </c>
      <c r="U1311" s="4" t="str">
        <f aca="false">Vocabulary!B1289</f>
        <v>broke</v>
      </c>
      <c r="V1311" s="24" t="n">
        <v>-5.38290976290072</v>
      </c>
      <c r="W1311" s="25" t="n">
        <f aca="false">EXP(V1311-$V$22)</f>
        <v>4.40297923100585E-010</v>
      </c>
      <c r="X1311" s="26" t="n">
        <f aca="false">W1311/$X$22</f>
        <v>1.22067416058564E-010</v>
      </c>
      <c r="Y1311" s="4" t="n">
        <f aca="false">IF(T1311=$C$13,1,0)</f>
        <v>0</v>
      </c>
    </row>
    <row r="1312" customFormat="false" ht="15" hidden="false" customHeight="false" outlineLevel="0" collapsed="false">
      <c r="T1312" s="4" t="n">
        <v>1289</v>
      </c>
      <c r="U1312" s="4" t="str">
        <f aca="false">Vocabulary!B1290</f>
        <v>nibbled</v>
      </c>
      <c r="V1312" s="24" t="n">
        <v>-3.47631959897306</v>
      </c>
      <c r="W1312" s="25" t="n">
        <f aca="false">EXP(V1312-$V$22)</f>
        <v>2.96324953094373E-009</v>
      </c>
      <c r="X1312" s="26" t="n">
        <f aca="false">W1312/$X$22</f>
        <v>8.2152604952538E-010</v>
      </c>
      <c r="Y1312" s="4" t="n">
        <f aca="false">IF(T1312=$C$13,1,0)</f>
        <v>0</v>
      </c>
    </row>
    <row r="1313" customFormat="false" ht="15" hidden="false" customHeight="false" outlineLevel="0" collapsed="false">
      <c r="T1313" s="4" t="n">
        <v>1290</v>
      </c>
      <c r="U1313" s="4" t="str">
        <f aca="false">Vocabulary!B1291</f>
        <v>violent</v>
      </c>
      <c r="V1313" s="24" t="n">
        <v>-5.70133732496438</v>
      </c>
      <c r="W1313" s="25" t="n">
        <f aca="false">EXP(V1313-$V$22)</f>
        <v>3.20225051223171E-010</v>
      </c>
      <c r="X1313" s="26" t="n">
        <f aca="false">W1313/$X$22</f>
        <v>8.87786258103787E-011</v>
      </c>
      <c r="Y1313" s="4" t="n">
        <f aca="false">IF(T1313=$C$13,1,0)</f>
        <v>0</v>
      </c>
    </row>
    <row r="1314" customFormat="false" ht="15" hidden="false" customHeight="false" outlineLevel="0" collapsed="false">
      <c r="T1314" s="4" t="n">
        <v>1291</v>
      </c>
      <c r="U1314" s="4" t="str">
        <f aca="false">Vocabulary!B1292</f>
        <v>blow</v>
      </c>
      <c r="V1314" s="24" t="n">
        <v>-14.060831726044</v>
      </c>
      <c r="W1314" s="25" t="n">
        <f aca="false">EXP(V1314-$V$22)</f>
        <v>7.49847614015594E-014</v>
      </c>
      <c r="X1314" s="26" t="n">
        <f aca="false">W1314/$X$22</f>
        <v>2.07886423892244E-014</v>
      </c>
      <c r="Y1314" s="4" t="n">
        <f aca="false">IF(T1314=$C$13,1,0)</f>
        <v>0</v>
      </c>
    </row>
    <row r="1315" customFormat="false" ht="15" hidden="false" customHeight="false" outlineLevel="0" collapsed="false">
      <c r="T1315" s="4" t="n">
        <v>1292</v>
      </c>
      <c r="U1315" s="4" t="str">
        <f aca="false">Vocabulary!B1293</f>
        <v>lefthand</v>
      </c>
      <c r="V1315" s="24" t="n">
        <v>-5.31330700076521</v>
      </c>
      <c r="W1315" s="25" t="n">
        <f aca="false">EXP(V1315-$V$22)</f>
        <v>4.72035577061976E-010</v>
      </c>
      <c r="X1315" s="26" t="n">
        <f aca="false">W1315/$X$22</f>
        <v>1.3086630700846E-010</v>
      </c>
      <c r="Y1315" s="4" t="n">
        <f aca="false">IF(T1315=$C$13,1,0)</f>
        <v>0</v>
      </c>
    </row>
    <row r="1316" customFormat="false" ht="15" hidden="false" customHeight="false" outlineLevel="0" collapsed="false">
      <c r="T1316" s="4" t="n">
        <v>1293</v>
      </c>
      <c r="U1316" s="4" t="str">
        <f aca="false">Vocabulary!B1294</f>
        <v>alarm</v>
      </c>
      <c r="V1316" s="24" t="n">
        <v>-3.92784150596109</v>
      </c>
      <c r="W1316" s="25" t="n">
        <f aca="false">EXP(V1316-$V$22)</f>
        <v>1.88657793910523E-009</v>
      </c>
      <c r="X1316" s="26" t="n">
        <f aca="false">W1316/$X$22</f>
        <v>5.23031525104553E-010</v>
      </c>
      <c r="Y1316" s="4" t="n">
        <f aca="false">IF(T1316=$C$13,1,0)</f>
        <v>0</v>
      </c>
    </row>
    <row r="1317" customFormat="false" ht="15" hidden="false" customHeight="false" outlineLevel="0" collapsed="false">
      <c r="T1317" s="4" t="n">
        <v>1294</v>
      </c>
      <c r="U1317" s="4" t="str">
        <f aca="false">Vocabulary!B1295</f>
        <v>follow</v>
      </c>
      <c r="V1317" s="24" t="n">
        <v>-13.3501098933965</v>
      </c>
      <c r="W1317" s="25" t="n">
        <f aca="false">EXP(V1317-$V$22)</f>
        <v>1.52628481690116E-013</v>
      </c>
      <c r="X1317" s="26" t="n">
        <f aca="false">W1317/$X$22</f>
        <v>4.23144498290038E-014</v>
      </c>
      <c r="Y1317" s="4" t="n">
        <f aca="false">IF(T1317=$C$13,1,0)</f>
        <v>0</v>
      </c>
    </row>
    <row r="1318" customFormat="false" ht="15" hidden="false" customHeight="false" outlineLevel="0" collapsed="false">
      <c r="T1318" s="4" t="n">
        <v>1295</v>
      </c>
      <c r="U1318" s="4" t="str">
        <f aca="false">Vocabulary!B1296</f>
        <v>distant</v>
      </c>
      <c r="V1318" s="24" t="n">
        <v>-11.3772363325772</v>
      </c>
      <c r="W1318" s="25" t="n">
        <f aca="false">EXP(V1318-$V$22)</f>
        <v>1.09759895516737E-012</v>
      </c>
      <c r="X1318" s="26" t="n">
        <f aca="false">W1318/$X$22</f>
        <v>3.04296389549976E-013</v>
      </c>
      <c r="Y1318" s="4" t="n">
        <f aca="false">IF(T1318=$C$13,1,0)</f>
        <v>0</v>
      </c>
    </row>
    <row r="1319" customFormat="false" ht="15" hidden="false" customHeight="false" outlineLevel="0" collapsed="false">
      <c r="T1319" s="4" t="n">
        <v>1296</v>
      </c>
      <c r="U1319" s="4" t="str">
        <f aca="false">Vocabulary!B1297</f>
        <v>wandering</v>
      </c>
      <c r="V1319" s="24" t="n">
        <v>-7.38195727507737</v>
      </c>
      <c r="W1319" s="25" t="n">
        <f aca="false">EXP(V1319-$V$22)</f>
        <v>5.96446278658798E-011</v>
      </c>
      <c r="X1319" s="26" t="n">
        <f aca="false">W1319/$X$22</f>
        <v>1.65357709482071E-011</v>
      </c>
      <c r="Y1319" s="4" t="n">
        <f aca="false">IF(T1319=$C$13,1,0)</f>
        <v>0</v>
      </c>
    </row>
    <row r="1320" customFormat="false" ht="15" hidden="false" customHeight="false" outlineLevel="0" collapsed="false">
      <c r="T1320" s="4" t="n">
        <v>1297</v>
      </c>
      <c r="U1320" s="4" t="str">
        <f aca="false">Vocabulary!B1298</f>
        <v>beating</v>
      </c>
      <c r="V1320" s="24" t="n">
        <v>-7.17706046969795</v>
      </c>
      <c r="W1320" s="25" t="n">
        <f aca="false">EXP(V1320-$V$22)</f>
        <v>7.32077206629987E-011</v>
      </c>
      <c r="X1320" s="26" t="n">
        <f aca="false">W1320/$X$22</f>
        <v>2.02959787635153E-011</v>
      </c>
      <c r="Y1320" s="4" t="n">
        <f aca="false">IF(T1320=$C$13,1,0)</f>
        <v>0</v>
      </c>
    </row>
    <row r="1321" customFormat="false" ht="15" hidden="false" customHeight="false" outlineLevel="0" collapsed="false">
      <c r="T1321" s="4" t="n">
        <v>1298</v>
      </c>
      <c r="U1321" s="4" t="str">
        <f aca="false">Vocabulary!B1299</f>
        <v>roots</v>
      </c>
      <c r="V1321" s="24" t="n">
        <v>-13.144650460948</v>
      </c>
      <c r="W1321" s="25" t="n">
        <f aca="false">EXP(V1321-$V$22)</f>
        <v>1.87441383776431E-013</v>
      </c>
      <c r="X1321" s="26" t="n">
        <f aca="false">W1321/$X$22</f>
        <v>5.19659171201759E-014</v>
      </c>
      <c r="Y1321" s="4" t="n">
        <f aca="false">IF(T1321=$C$13,1,0)</f>
        <v>0</v>
      </c>
    </row>
    <row r="1322" customFormat="false" ht="15" hidden="false" customHeight="false" outlineLevel="0" collapsed="false">
      <c r="T1322" s="4" t="n">
        <v>1299</v>
      </c>
      <c r="U1322" s="4" t="str">
        <f aca="false">Vocabulary!B1300</f>
        <v>doubtfully</v>
      </c>
      <c r="V1322" s="24" t="n">
        <v>2.88118887845596</v>
      </c>
      <c r="W1322" s="25" t="n">
        <f aca="false">EXP(V1322-$V$22)</f>
        <v>1.7092243637009E-006</v>
      </c>
      <c r="X1322" s="26" t="n">
        <f aca="false">W1322/$X$22</f>
        <v>4.73862334103376E-007</v>
      </c>
      <c r="Y1322" s="4" t="n">
        <f aca="false">IF(T1322=$C$13,1,0)</f>
        <v>0</v>
      </c>
    </row>
    <row r="1323" customFormat="false" ht="15" hidden="false" customHeight="false" outlineLevel="0" collapsed="false">
      <c r="T1323" s="4" t="n">
        <v>1300</v>
      </c>
      <c r="U1323" s="4" t="str">
        <f aca="false">Vocabulary!B1301</f>
        <v>changes</v>
      </c>
      <c r="V1323" s="24" t="n">
        <v>-5.48596562540303</v>
      </c>
      <c r="W1323" s="25" t="n">
        <f aca="false">EXP(V1323-$V$22)</f>
        <v>3.97182444571965E-010</v>
      </c>
      <c r="X1323" s="26" t="n">
        <f aca="false">W1323/$X$22</f>
        <v>1.10114157185447E-010</v>
      </c>
      <c r="Y1323" s="4" t="n">
        <f aca="false">IF(T1323=$C$13,1,0)</f>
        <v>0</v>
      </c>
    </row>
    <row r="1324" customFormat="false" ht="15" hidden="false" customHeight="false" outlineLevel="0" collapsed="false">
      <c r="T1324" s="4" t="n">
        <v>1301</v>
      </c>
      <c r="U1324" s="4" t="str">
        <f aca="false">Vocabulary!B1302</f>
        <v>telling</v>
      </c>
      <c r="V1324" s="24" t="n">
        <v>-9.47530685160961</v>
      </c>
      <c r="W1324" s="25" t="n">
        <f aca="false">EXP(V1324-$V$22)</f>
        <v>7.3526037855777E-012</v>
      </c>
      <c r="X1324" s="26" t="n">
        <f aca="false">W1324/$X$22</f>
        <v>2.03842284580309E-012</v>
      </c>
      <c r="Y1324" s="4" t="n">
        <f aca="false">IF(T1324=$C$13,1,0)</f>
        <v>0</v>
      </c>
    </row>
    <row r="1325" customFormat="false" ht="15" hidden="false" customHeight="false" outlineLevel="0" collapsed="false">
      <c r="T1325" s="4" t="n">
        <v>1302</v>
      </c>
      <c r="U1325" s="4" t="str">
        <f aca="false">Vocabulary!B1303</f>
        <v>matters</v>
      </c>
      <c r="V1325" s="24" t="n">
        <v>-1.10702025129621</v>
      </c>
      <c r="W1325" s="25" t="n">
        <f aca="false">EXP(V1325-$V$22)</f>
        <v>3.1676840439256E-008</v>
      </c>
      <c r="X1325" s="26" t="n">
        <f aca="false">W1325/$X$22</f>
        <v>8.78203111677197E-009</v>
      </c>
      <c r="Y1325" s="4" t="n">
        <f aca="false">IF(T1325=$C$13,1,0)</f>
        <v>0</v>
      </c>
    </row>
    <row r="1326" customFormat="false" ht="15" hidden="false" customHeight="false" outlineLevel="0" collapsed="false">
      <c r="T1326" s="4" t="n">
        <v>1303</v>
      </c>
      <c r="U1326" s="4" t="str">
        <f aca="false">Vocabulary!B1304</f>
        <v>entangled</v>
      </c>
      <c r="V1326" s="24" t="n">
        <v>-1.36989085277029</v>
      </c>
      <c r="W1326" s="25" t="n">
        <f aca="false">EXP(V1326-$V$22)</f>
        <v>2.43544656481646E-008</v>
      </c>
      <c r="X1326" s="26" t="n">
        <f aca="false">W1326/$X$22</f>
        <v>6.75198890383902E-009</v>
      </c>
      <c r="Y1326" s="4" t="n">
        <f aca="false">IF(T1326=$C$13,1,0)</f>
        <v>0</v>
      </c>
    </row>
    <row r="1327" customFormat="false" ht="15" hidden="false" customHeight="false" outlineLevel="0" collapsed="false">
      <c r="T1327" s="4" t="n">
        <v>1304</v>
      </c>
      <c r="U1327" s="4" t="str">
        <f aca="false">Vocabulary!B1305</f>
        <v>branches</v>
      </c>
      <c r="V1327" s="24" t="n">
        <v>-4.16344400477842</v>
      </c>
      <c r="W1327" s="25" t="n">
        <f aca="false">EXP(V1327-$V$22)</f>
        <v>1.49057518382652E-009</v>
      </c>
      <c r="X1327" s="26" t="n">
        <f aca="false">W1327/$X$22</f>
        <v>4.13244422888535E-010</v>
      </c>
      <c r="Y1327" s="4" t="n">
        <f aca="false">IF(T1327=$C$13,1,0)</f>
        <v>0</v>
      </c>
    </row>
    <row r="1328" customFormat="false" ht="15" hidden="false" customHeight="false" outlineLevel="0" collapsed="false">
      <c r="T1328" s="4" t="n">
        <v>1305</v>
      </c>
      <c r="U1328" s="4" t="str">
        <f aca="false">Vocabulary!B1306</f>
        <v>invitation</v>
      </c>
      <c r="V1328" s="24" t="n">
        <v>-15.9839036751904</v>
      </c>
      <c r="W1328" s="25" t="n">
        <f aca="false">EXP(V1328-$V$22)</f>
        <v>1.0959569071282E-014</v>
      </c>
      <c r="X1328" s="26" t="n">
        <f aca="false">W1328/$X$22</f>
        <v>3.03841151061059E-015</v>
      </c>
      <c r="Y1328" s="4" t="n">
        <f aca="false">IF(T1328=$C$13,1,0)</f>
        <v>0</v>
      </c>
    </row>
    <row r="1329" customFormat="false" ht="15" hidden="false" customHeight="false" outlineLevel="0" collapsed="false">
      <c r="T1329" s="4" t="n">
        <v>1306</v>
      </c>
      <c r="U1329" s="4" t="str">
        <f aca="false">Vocabulary!B1307</f>
        <v>laughed</v>
      </c>
      <c r="V1329" s="24" t="n">
        <v>-11.4253152597044</v>
      </c>
      <c r="W1329" s="25" t="n">
        <f aca="false">EXP(V1329-$V$22)</f>
        <v>1.04607608179275E-012</v>
      </c>
      <c r="X1329" s="26" t="n">
        <f aca="false">W1329/$X$22</f>
        <v>2.90012279426395E-013</v>
      </c>
      <c r="Y1329" s="4" t="n">
        <f aca="false">IF(T1329=$C$13,1,0)</f>
        <v>0</v>
      </c>
    </row>
    <row r="1330" customFormat="false" ht="15" hidden="false" customHeight="false" outlineLevel="0" collapsed="false">
      <c r="T1330" s="4" t="n">
        <v>1307</v>
      </c>
      <c r="U1330" s="4" t="str">
        <f aca="false">Vocabulary!B1308</f>
        <v>secondly</v>
      </c>
      <c r="V1330" s="24" t="n">
        <v>3.742947341048</v>
      </c>
      <c r="W1330" s="25" t="n">
        <f aca="false">EXP(V1330-$V$22)</f>
        <v>4.04628081420034E-006</v>
      </c>
      <c r="X1330" s="26" t="n">
        <f aca="false">W1330/$X$22</f>
        <v>1.12178372352654E-006</v>
      </c>
      <c r="Y1330" s="4" t="n">
        <f aca="false">IF(T1330=$C$13,1,0)</f>
        <v>0</v>
      </c>
    </row>
    <row r="1331" customFormat="false" ht="15" hidden="false" customHeight="false" outlineLevel="0" collapsed="false">
      <c r="T1331" s="4" t="n">
        <v>1308</v>
      </c>
      <c r="U1331" s="4" t="str">
        <f aca="false">Vocabulary!B1309</f>
        <v>inside</v>
      </c>
      <c r="V1331" s="24" t="n">
        <v>-2.17672646625636</v>
      </c>
      <c r="W1331" s="25" t="n">
        <f aca="false">EXP(V1331-$V$22)</f>
        <v>1.08686186441522E-008</v>
      </c>
      <c r="X1331" s="26" t="n">
        <f aca="false">W1331/$X$22</f>
        <v>3.01319657534363E-009</v>
      </c>
      <c r="Y1331" s="4" t="n">
        <f aca="false">IF(T1331=$C$13,1,0)</f>
        <v>0</v>
      </c>
    </row>
    <row r="1332" customFormat="false" ht="15" hidden="false" customHeight="false" outlineLevel="0" collapsed="false">
      <c r="T1332" s="4" t="n">
        <v>1309</v>
      </c>
      <c r="U1332" s="4" t="str">
        <f aca="false">Vocabulary!B1310</f>
        <v>extraordinary</v>
      </c>
      <c r="V1332" s="24" t="n">
        <v>-10.4276853434283</v>
      </c>
      <c r="W1332" s="25" t="n">
        <f aca="false">EXP(V1332-$V$22)</f>
        <v>2.83679818125825E-012</v>
      </c>
      <c r="X1332" s="26" t="n">
        <f aca="false">W1332/$X$22</f>
        <v>7.86468901391392E-013</v>
      </c>
      <c r="Y1332" s="4" t="n">
        <f aca="false">IF(T1332=$C$13,1,0)</f>
        <v>0</v>
      </c>
    </row>
    <row r="1333" customFormat="false" ht="15" hidden="false" customHeight="false" outlineLevel="0" collapsed="false">
      <c r="T1333" s="4" t="n">
        <v>1310</v>
      </c>
      <c r="U1333" s="4" t="str">
        <f aca="false">Vocabulary!B1311</f>
        <v>within</v>
      </c>
      <c r="V1333" s="24" t="n">
        <v>-11.0679675741279</v>
      </c>
      <c r="W1333" s="25" t="n">
        <f aca="false">EXP(V1333-$V$22)</f>
        <v>1.49540008214215E-012</v>
      </c>
      <c r="X1333" s="26" t="n">
        <f aca="false">W1333/$X$22</f>
        <v>4.14582069148567E-013</v>
      </c>
      <c r="Y1333" s="4" t="n">
        <f aca="false">IF(T1333=$C$13,1,0)</f>
        <v>0</v>
      </c>
    </row>
    <row r="1334" customFormat="false" ht="15" hidden="false" customHeight="false" outlineLevel="0" collapsed="false">
      <c r="T1334" s="4" t="n">
        <v>1311</v>
      </c>
      <c r="U1334" s="4" t="str">
        <f aca="false">Vocabulary!B1312</f>
        <v>constant</v>
      </c>
      <c r="V1334" s="24" t="n">
        <v>-17.0433433631489</v>
      </c>
      <c r="W1334" s="25" t="n">
        <f aca="false">EXP(V1334-$V$22)</f>
        <v>3.79913448800353E-015</v>
      </c>
      <c r="X1334" s="26" t="n">
        <f aca="false">W1334/$X$22</f>
        <v>1.05326531395794E-015</v>
      </c>
      <c r="Y1334" s="4" t="n">
        <f aca="false">IF(T1334=$C$13,1,0)</f>
        <v>0</v>
      </c>
    </row>
    <row r="1335" customFormat="false" ht="15" hidden="false" customHeight="false" outlineLevel="0" collapsed="false">
      <c r="T1335" s="4" t="n">
        <v>1312</v>
      </c>
      <c r="U1335" s="4" t="str">
        <f aca="false">Vocabulary!B1313</f>
        <v>maybe</v>
      </c>
      <c r="V1335" s="24" t="n">
        <v>-5.93749800659596</v>
      </c>
      <c r="W1335" s="25" t="n">
        <f aca="false">EXP(V1335-$V$22)</f>
        <v>2.52866922431027E-010</v>
      </c>
      <c r="X1335" s="26" t="n">
        <f aca="false">W1335/$X$22</f>
        <v>7.01043775325402E-011</v>
      </c>
      <c r="Y1335" s="4" t="n">
        <f aca="false">IF(T1335=$C$13,1,0)</f>
        <v>0</v>
      </c>
    </row>
    <row r="1336" customFormat="false" ht="15" hidden="false" customHeight="false" outlineLevel="0" collapsed="false">
      <c r="T1336" s="4" t="n">
        <v>1313</v>
      </c>
      <c r="U1336" s="4" t="str">
        <f aca="false">Vocabulary!B1314</f>
        <v>dreadful</v>
      </c>
      <c r="V1336" s="24" t="n">
        <v>2.74799180415558</v>
      </c>
      <c r="W1336" s="25" t="n">
        <f aca="false">EXP(V1336-$V$22)</f>
        <v>1.49607139872342E-006</v>
      </c>
      <c r="X1336" s="26" t="n">
        <f aca="false">W1336/$X$22</f>
        <v>4.14768183768084E-007</v>
      </c>
      <c r="Y1336" s="4" t="n">
        <f aca="false">IF(T1336=$C$13,1,0)</f>
        <v>0</v>
      </c>
    </row>
    <row r="1337" customFormat="false" ht="15" hidden="false" customHeight="false" outlineLevel="0" collapsed="false">
      <c r="T1337" s="4" t="n">
        <v>1314</v>
      </c>
      <c r="U1337" s="4" t="str">
        <f aca="false">Vocabulary!B1315</f>
        <v>muttered</v>
      </c>
      <c r="V1337" s="24" t="n">
        <v>-4.57521960955926</v>
      </c>
      <c r="W1337" s="25" t="n">
        <f aca="false">EXP(V1337-$V$22)</f>
        <v>9.87465687249281E-010</v>
      </c>
      <c r="X1337" s="26" t="n">
        <f aca="false">W1337/$X$22</f>
        <v>2.73763237491986E-010</v>
      </c>
      <c r="Y1337" s="4" t="n">
        <f aca="false">IF(T1337=$C$13,1,0)</f>
        <v>0</v>
      </c>
    </row>
    <row r="1338" customFormat="false" ht="15" hidden="false" customHeight="false" outlineLevel="0" collapsed="false">
      <c r="T1338" s="4" t="n">
        <v>1315</v>
      </c>
      <c r="U1338" s="4" t="str">
        <f aca="false">Vocabulary!B1316</f>
        <v>drive</v>
      </c>
      <c r="V1338" s="24" t="n">
        <v>-0.994337689562687</v>
      </c>
      <c r="W1338" s="25" t="n">
        <f aca="false">EXP(V1338-$V$22)</f>
        <v>3.54551454842437E-008</v>
      </c>
      <c r="X1338" s="26" t="n">
        <f aca="false">W1338/$X$22</f>
        <v>9.82952171285485E-009</v>
      </c>
      <c r="Y1338" s="4" t="n">
        <f aca="false">IF(T1338=$C$13,1,0)</f>
        <v>0</v>
      </c>
    </row>
    <row r="1339" customFormat="false" ht="15" hidden="false" customHeight="false" outlineLevel="0" collapsed="false">
      <c r="T1339" s="4" t="n">
        <v>1316</v>
      </c>
      <c r="U1339" s="4" t="str">
        <f aca="false">Vocabulary!B1317</f>
        <v>leaning</v>
      </c>
      <c r="V1339" s="24" t="n">
        <v>-10.0658525191584</v>
      </c>
      <c r="W1339" s="25" t="n">
        <f aca="false">EXP(V1339-$V$22)</f>
        <v>4.0735254949535E-012</v>
      </c>
      <c r="X1339" s="26" t="n">
        <f aca="false">W1339/$X$22</f>
        <v>1.12933699054506E-012</v>
      </c>
      <c r="Y1339" s="4" t="n">
        <f aca="false">IF(T1339=$C$13,1,0)</f>
        <v>0</v>
      </c>
    </row>
    <row r="1340" customFormat="false" ht="15" hidden="false" customHeight="false" outlineLevel="0" collapsed="false">
      <c r="T1340" s="4" t="n">
        <v>1317</v>
      </c>
      <c r="U1340" s="4" t="str">
        <f aca="false">Vocabulary!B1318</f>
        <v>stirring</v>
      </c>
      <c r="V1340" s="24" t="n">
        <v>-6.83584474112417</v>
      </c>
      <c r="W1340" s="25" t="n">
        <f aca="false">EXP(V1340-$V$22)</f>
        <v>1.02978128139187E-010</v>
      </c>
      <c r="X1340" s="26" t="n">
        <f aca="false">W1340/$X$22</f>
        <v>2.85494737835194E-011</v>
      </c>
      <c r="Y1340" s="4" t="n">
        <f aca="false">IF(T1340=$C$13,1,0)</f>
        <v>0</v>
      </c>
    </row>
    <row r="1341" customFormat="false" ht="15" hidden="false" customHeight="false" outlineLevel="0" collapsed="false">
      <c r="T1341" s="4" t="n">
        <v>1318</v>
      </c>
      <c r="U1341" s="4" t="str">
        <f aca="false">Vocabulary!B1319</f>
        <v>cauldron</v>
      </c>
      <c r="V1341" s="24" t="n">
        <v>-10.2810282498092</v>
      </c>
      <c r="W1341" s="25" t="n">
        <f aca="false">EXP(V1341-$V$22)</f>
        <v>3.28488981275037E-012</v>
      </c>
      <c r="X1341" s="26" t="n">
        <f aca="false">W1341/$X$22</f>
        <v>9.10697031355143E-013</v>
      </c>
      <c r="Y1341" s="4" t="n">
        <f aca="false">IF(T1341=$C$13,1,0)</f>
        <v>0</v>
      </c>
    </row>
    <row r="1342" customFormat="false" ht="15" hidden="false" customHeight="false" outlineLevel="0" collapsed="false">
      <c r="T1342" s="4" t="n">
        <v>1319</v>
      </c>
      <c r="U1342" s="4" t="str">
        <f aca="false">Vocabulary!B1320</f>
        <v>moment's</v>
      </c>
      <c r="V1342" s="24" t="n">
        <v>-8.86410760025665</v>
      </c>
      <c r="W1342" s="25" t="n">
        <f aca="false">EXP(V1342-$V$22)</f>
        <v>1.35482008293091E-011</v>
      </c>
      <c r="X1342" s="26" t="n">
        <f aca="false">W1342/$X$22</f>
        <v>3.75607919253903E-012</v>
      </c>
      <c r="Y1342" s="4" t="n">
        <f aca="false">IF(T1342=$C$13,1,0)</f>
        <v>0</v>
      </c>
    </row>
    <row r="1343" customFormat="false" ht="15" hidden="false" customHeight="false" outlineLevel="0" collapsed="false">
      <c r="T1343" s="4" t="n">
        <v>1320</v>
      </c>
      <c r="U1343" s="4" t="str">
        <f aca="false">Vocabulary!B1321</f>
        <v>pause</v>
      </c>
      <c r="V1343" s="24" t="n">
        <v>-4.8142327526298</v>
      </c>
      <c r="W1343" s="25" t="n">
        <f aca="false">EXP(V1343-$V$22)</f>
        <v>7.77534958708492E-010</v>
      </c>
      <c r="X1343" s="26" t="n">
        <f aca="false">W1343/$X$22</f>
        <v>2.15562414277084E-010</v>
      </c>
      <c r="Y1343" s="4" t="n">
        <f aca="false">IF(T1343=$C$13,1,0)</f>
        <v>0</v>
      </c>
    </row>
    <row r="1344" customFormat="false" ht="15" hidden="false" customHeight="false" outlineLevel="0" collapsed="false">
      <c r="T1344" s="4" t="n">
        <v>1321</v>
      </c>
      <c r="U1344" s="4" t="str">
        <f aca="false">Vocabulary!B1322</f>
        <v>sneeze</v>
      </c>
      <c r="V1344" s="24" t="n">
        <v>-0.466741135123709</v>
      </c>
      <c r="W1344" s="25" t="n">
        <f aca="false">EXP(V1344-$V$22)</f>
        <v>6.00912923208429E-008</v>
      </c>
      <c r="X1344" s="26" t="n">
        <f aca="false">W1344/$X$22</f>
        <v>1.66596034102787E-008</v>
      </c>
      <c r="Y1344" s="4" t="n">
        <f aca="false">IF(T1344=$C$13,1,0)</f>
        <v>0</v>
      </c>
    </row>
    <row r="1345" customFormat="false" ht="15" hidden="false" customHeight="false" outlineLevel="0" collapsed="false">
      <c r="T1345" s="4" t="n">
        <v>1322</v>
      </c>
      <c r="U1345" s="4" t="str">
        <f aca="false">Vocabulary!B1323</f>
        <v>introduce</v>
      </c>
      <c r="V1345" s="24" t="n">
        <v>-1.59949969483235</v>
      </c>
      <c r="W1345" s="25" t="n">
        <f aca="false">EXP(V1345-$V$22)</f>
        <v>1.93580118877537E-008</v>
      </c>
      <c r="X1345" s="26" t="n">
        <f aca="false">W1345/$X$22</f>
        <v>5.36678091626893E-009</v>
      </c>
      <c r="Y1345" s="4" t="n">
        <f aca="false">IF(T1345=$C$13,1,0)</f>
        <v>0</v>
      </c>
    </row>
    <row r="1346" customFormat="false" ht="15" hidden="false" customHeight="false" outlineLevel="0" collapsed="false">
      <c r="T1346" s="4" t="n">
        <v>1323</v>
      </c>
      <c r="U1346" s="4" t="str">
        <f aca="false">Vocabulary!B1324</f>
        <v>throwing</v>
      </c>
      <c r="V1346" s="24" t="n">
        <v>-4.82784698349269</v>
      </c>
      <c r="W1346" s="25" t="n">
        <f aca="false">EXP(V1346-$V$22)</f>
        <v>7.67021149382038E-010</v>
      </c>
      <c r="X1346" s="26" t="n">
        <f aca="false">W1346/$X$22</f>
        <v>2.1264758440831E-010</v>
      </c>
      <c r="Y1346" s="4" t="n">
        <f aca="false">IF(T1346=$C$13,1,0)</f>
        <v>0</v>
      </c>
    </row>
    <row r="1347" customFormat="false" ht="15" hidden="false" customHeight="false" outlineLevel="0" collapsed="false">
      <c r="T1347" s="4" t="n">
        <v>1324</v>
      </c>
      <c r="U1347" s="4" t="str">
        <f aca="false">Vocabulary!B1325</f>
        <v>plates</v>
      </c>
      <c r="V1347" s="24" t="n">
        <v>-17.7227581223477</v>
      </c>
      <c r="W1347" s="25" t="n">
        <f aca="false">EXP(V1347-$V$22)</f>
        <v>1.92583283411441E-015</v>
      </c>
      <c r="X1347" s="26" t="n">
        <f aca="false">W1347/$X$22</f>
        <v>5.33914482643114E-016</v>
      </c>
      <c r="Y1347" s="4" t="n">
        <f aca="false">IF(T1347=$C$13,1,0)</f>
        <v>0</v>
      </c>
    </row>
    <row r="1348" customFormat="false" ht="15" hidden="false" customHeight="false" outlineLevel="0" collapsed="false">
      <c r="T1348" s="4" t="n">
        <v>1325</v>
      </c>
      <c r="U1348" s="4" t="str">
        <f aca="false">Vocabulary!B1326</f>
        <v>dishes</v>
      </c>
      <c r="V1348" s="24" t="n">
        <v>-18.5293786154741</v>
      </c>
      <c r="W1348" s="25" t="n">
        <f aca="false">EXP(V1348-$V$22)</f>
        <v>8.59622467111515E-016</v>
      </c>
      <c r="X1348" s="26" t="n">
        <f aca="false">W1348/$X$22</f>
        <v>2.38320209659992E-016</v>
      </c>
      <c r="Y1348" s="4" t="n">
        <f aca="false">IF(T1348=$C$13,1,0)</f>
        <v>0</v>
      </c>
    </row>
    <row r="1349" customFormat="false" ht="15" hidden="false" customHeight="false" outlineLevel="0" collapsed="false">
      <c r="T1349" s="4" t="n">
        <v>1326</v>
      </c>
      <c r="U1349" s="4" t="str">
        <f aca="false">Vocabulary!B1327</f>
        <v>already</v>
      </c>
      <c r="V1349" s="24" t="n">
        <v>-3.50808033484936</v>
      </c>
      <c r="W1349" s="25" t="n">
        <f aca="false">EXP(V1349-$V$22)</f>
        <v>2.87061342770746E-009</v>
      </c>
      <c r="X1349" s="26" t="n">
        <f aca="false">W1349/$X$22</f>
        <v>7.95843780401429E-010</v>
      </c>
      <c r="Y1349" s="4" t="n">
        <f aca="false">IF(T1349=$C$13,1,0)</f>
        <v>0</v>
      </c>
    </row>
    <row r="1350" customFormat="false" ht="15" hidden="false" customHeight="false" outlineLevel="0" collapsed="false">
      <c r="T1350" s="4" t="n">
        <v>1327</v>
      </c>
      <c r="U1350" s="4" t="str">
        <f aca="false">Vocabulary!B1328</f>
        <v>takes</v>
      </c>
      <c r="V1350" s="24" t="n">
        <v>-11.1168936907876</v>
      </c>
      <c r="W1350" s="25" t="n">
        <f aca="false">EXP(V1350-$V$22)</f>
        <v>1.4239969453298E-012</v>
      </c>
      <c r="X1350" s="26" t="n">
        <f aca="false">W1350/$X$22</f>
        <v>3.94786390014353E-013</v>
      </c>
      <c r="Y1350" s="4" t="n">
        <f aca="false">IF(T1350=$C$13,1,0)</f>
        <v>0</v>
      </c>
    </row>
    <row r="1351" customFormat="false" ht="15" hidden="false" customHeight="false" outlineLevel="0" collapsed="false">
      <c r="T1351" s="4" t="n">
        <v>1328</v>
      </c>
      <c r="U1351" s="4" t="str">
        <f aca="false">Vocabulary!B1329</f>
        <v>hint</v>
      </c>
      <c r="V1351" s="24" t="n">
        <v>-12.5007329413593</v>
      </c>
      <c r="W1351" s="25" t="n">
        <f aca="false">EXP(V1351-$V$22)</f>
        <v>3.56874327596067E-013</v>
      </c>
      <c r="X1351" s="26" t="n">
        <f aca="false">W1351/$X$22</f>
        <v>9.89392062549828E-014</v>
      </c>
      <c r="Y1351" s="4" t="n">
        <f aca="false">IF(T1351=$C$13,1,0)</f>
        <v>0</v>
      </c>
    </row>
    <row r="1352" customFormat="false" ht="15" hidden="false" customHeight="false" outlineLevel="0" collapsed="false">
      <c r="T1352" s="4" t="n">
        <v>1329</v>
      </c>
      <c r="U1352" s="4" t="str">
        <f aca="false">Vocabulary!B1330</f>
        <v>singing</v>
      </c>
      <c r="V1352" s="24" t="n">
        <v>-5.14217317366693</v>
      </c>
      <c r="W1352" s="25" t="n">
        <f aca="false">EXP(V1352-$V$22)</f>
        <v>5.60140802395623E-010</v>
      </c>
      <c r="X1352" s="26" t="n">
        <f aca="false">W1352/$X$22</f>
        <v>1.55292443570723E-010</v>
      </c>
      <c r="Y1352" s="4" t="n">
        <f aca="false">IF(T1352=$C$13,1,0)</f>
        <v>0</v>
      </c>
    </row>
    <row r="1353" customFormat="false" ht="15" hidden="false" customHeight="false" outlineLevel="0" collapsed="false">
      <c r="T1353" s="4" t="n">
        <v>1330</v>
      </c>
      <c r="U1353" s="4" t="str">
        <f aca="false">Vocabulary!B1331</f>
        <v>line</v>
      </c>
      <c r="V1353" s="24" t="n">
        <v>-5.62891634846525</v>
      </c>
      <c r="W1353" s="25" t="n">
        <f aca="false">EXP(V1353-$V$22)</f>
        <v>3.44276464398538E-010</v>
      </c>
      <c r="X1353" s="26" t="n">
        <f aca="false">W1353/$X$22</f>
        <v>9.54465969836228E-011</v>
      </c>
      <c r="Y1353" s="4" t="n">
        <f aca="false">IF(T1353=$C$13,1,0)</f>
        <v>0</v>
      </c>
    </row>
    <row r="1354" customFormat="false" ht="15" hidden="false" customHeight="false" outlineLevel="0" collapsed="false">
      <c r="T1354" s="4" t="n">
        <v>1331</v>
      </c>
      <c r="U1354" s="4" t="str">
        <f aca="false">Vocabulary!B1332</f>
        <v>sneezes</v>
      </c>
      <c r="V1354" s="24" t="n">
        <v>-21.572727334638</v>
      </c>
      <c r="W1354" s="25" t="n">
        <f aca="false">EXP(V1354-$V$22)</f>
        <v>4.09824768715055E-017</v>
      </c>
      <c r="X1354" s="26" t="n">
        <f aca="false">W1354/$X$22</f>
        <v>1.13619092730576E-017</v>
      </c>
      <c r="Y1354" s="4" t="n">
        <f aca="false">IF(T1354=$C$13,1,0)</f>
        <v>0</v>
      </c>
    </row>
    <row r="1355" customFormat="false" ht="15" hidden="false" customHeight="false" outlineLevel="0" collapsed="false">
      <c r="T1355" s="4" t="n">
        <v>1332</v>
      </c>
      <c r="U1355" s="4" t="str">
        <f aca="false">Vocabulary!B1333</f>
        <v>sang</v>
      </c>
      <c r="V1355" s="24" t="n">
        <v>-7.87242186379045</v>
      </c>
      <c r="W1355" s="25" t="n">
        <f aca="false">EXP(V1355-$V$22)</f>
        <v>3.6522901232053E-011</v>
      </c>
      <c r="X1355" s="26" t="n">
        <f aca="false">W1355/$X$22</f>
        <v>1.01255444244745E-011</v>
      </c>
      <c r="Y1355" s="4" t="n">
        <f aca="false">IF(T1355=$C$13,1,0)</f>
        <v>0</v>
      </c>
    </row>
    <row r="1356" customFormat="false" ht="15" hidden="false" customHeight="false" outlineLevel="0" collapsed="false">
      <c r="T1356" s="4" t="n">
        <v>1333</v>
      </c>
      <c r="U1356" s="4" t="str">
        <f aca="false">Vocabulary!B1334</f>
        <v>thoroughly</v>
      </c>
      <c r="V1356" s="24" t="n">
        <v>-5.54325996007361</v>
      </c>
      <c r="W1356" s="25" t="n">
        <f aca="false">EXP(V1356-$V$22)</f>
        <v>3.75065770491061E-010</v>
      </c>
      <c r="X1356" s="26" t="n">
        <f aca="false">W1356/$X$22</f>
        <v>1.03982569650684E-010</v>
      </c>
      <c r="Y1356" s="4" t="n">
        <f aca="false">IF(T1356=$C$13,1,0)</f>
        <v>0</v>
      </c>
    </row>
    <row r="1357" customFormat="false" ht="15" hidden="false" customHeight="false" outlineLevel="0" collapsed="false">
      <c r="T1357" s="4" t="n">
        <v>1334</v>
      </c>
      <c r="U1357" s="4" t="str">
        <f aca="false">Vocabulary!B1335</f>
        <v>threw</v>
      </c>
      <c r="V1357" s="24" t="n">
        <v>-14.4086778087971</v>
      </c>
      <c r="W1357" s="25" t="n">
        <f aca="false">EXP(V1357-$V$22)</f>
        <v>5.29548057895313E-014</v>
      </c>
      <c r="X1357" s="26" t="n">
        <f aca="false">W1357/$X$22</f>
        <v>1.4681096529121E-014</v>
      </c>
      <c r="Y1357" s="4" t="n">
        <f aca="false">IF(T1357=$C$13,1,0)</f>
        <v>0</v>
      </c>
    </row>
    <row r="1358" customFormat="false" ht="15" hidden="false" customHeight="false" outlineLevel="0" collapsed="false">
      <c r="T1358" s="4" t="n">
        <v>1335</v>
      </c>
      <c r="U1358" s="4" t="str">
        <f aca="false">Vocabulary!B1336</f>
        <v>missed</v>
      </c>
      <c r="V1358" s="24" t="n">
        <v>-7.6561036981256</v>
      </c>
      <c r="W1358" s="25" t="n">
        <f aca="false">EXP(V1358-$V$22)</f>
        <v>4.53430839247681E-011</v>
      </c>
      <c r="X1358" s="26" t="n">
        <f aca="false">W1358/$X$22</f>
        <v>1.25708362461628E-011</v>
      </c>
      <c r="Y1358" s="4" t="n">
        <f aca="false">IF(T1358=$C$13,1,0)</f>
        <v>0</v>
      </c>
    </row>
    <row r="1359" customFormat="false" ht="15" hidden="false" customHeight="false" outlineLevel="0" collapsed="false">
      <c r="T1359" s="4" t="n">
        <v>1336</v>
      </c>
      <c r="U1359" s="4" t="str">
        <f aca="false">Vocabulary!B1337</f>
        <v>twist</v>
      </c>
      <c r="V1359" s="24" t="n">
        <v>-1.52408573804081</v>
      </c>
      <c r="W1359" s="25" t="n">
        <f aca="false">EXP(V1359-$V$22)</f>
        <v>2.08743334902947E-008</v>
      </c>
      <c r="X1359" s="26" t="n">
        <f aca="false">W1359/$X$22</f>
        <v>5.78716323066307E-009</v>
      </c>
      <c r="Y1359" s="4" t="n">
        <f aca="false">IF(T1359=$C$13,1,0)</f>
        <v>0</v>
      </c>
    </row>
    <row r="1360" customFormat="false" ht="15" hidden="false" customHeight="false" outlineLevel="0" collapsed="false">
      <c r="T1360" s="4" t="n">
        <v>1337</v>
      </c>
      <c r="U1360" s="4" t="str">
        <f aca="false">Vocabulary!B1338</f>
        <v>also</v>
      </c>
      <c r="V1360" s="24" t="n">
        <v>4.41963971757601</v>
      </c>
      <c r="W1360" s="25" t="n">
        <f aca="false">EXP(V1360-$V$22)</f>
        <v>7.96048970150234E-006</v>
      </c>
      <c r="X1360" s="26" t="n">
        <f aca="false">W1360/$X$22</f>
        <v>2.20695206005143E-006</v>
      </c>
      <c r="Y1360" s="4" t="n">
        <f aca="false">IF(T1360=$C$13,1,0)</f>
        <v>0</v>
      </c>
    </row>
    <row r="1361" customFormat="false" ht="15" hidden="false" customHeight="false" outlineLevel="0" collapsed="false">
      <c r="T1361" s="4" t="n">
        <v>1338</v>
      </c>
      <c r="U1361" s="4" t="str">
        <f aca="false">Vocabulary!B1339</f>
        <v>extremely</v>
      </c>
      <c r="V1361" s="24" t="n">
        <v>0.0183052944891739</v>
      </c>
      <c r="W1361" s="25" t="n">
        <f aca="false">EXP(V1361-$V$22)</f>
        <v>9.76033068152171E-008</v>
      </c>
      <c r="X1361" s="26" t="n">
        <f aca="false">W1361/$X$22</f>
        <v>2.70593678430389E-008</v>
      </c>
      <c r="Y1361" s="4" t="n">
        <f aca="false">IF(T1361=$C$13,1,0)</f>
        <v>0</v>
      </c>
    </row>
    <row r="1362" customFormat="false" ht="15" hidden="false" customHeight="false" outlineLevel="0" collapsed="false">
      <c r="T1362" s="4" t="n">
        <v>1339</v>
      </c>
      <c r="U1362" s="4" t="str">
        <f aca="false">Vocabulary!B1340</f>
        <v>neither</v>
      </c>
      <c r="V1362" s="24" t="n">
        <v>6.56971854318872</v>
      </c>
      <c r="W1362" s="25" t="n">
        <f aca="false">EXP(V1362-$V$22)</f>
        <v>6.83450639888108E-005</v>
      </c>
      <c r="X1362" s="26" t="n">
        <f aca="false">W1362/$X$22</f>
        <v>1.89478644430614E-005</v>
      </c>
      <c r="Y1362" s="4" t="n">
        <f aca="false">IF(T1362=$C$13,1,0)</f>
        <v>0</v>
      </c>
    </row>
    <row r="1363" customFormat="false" ht="15" hidden="false" customHeight="false" outlineLevel="0" collapsed="false">
      <c r="T1363" s="4" t="n">
        <v>1340</v>
      </c>
      <c r="U1363" s="4" t="str">
        <f aca="false">Vocabulary!B1341</f>
        <v>ugly</v>
      </c>
      <c r="V1363" s="24" t="n">
        <v>-4.00116695839724</v>
      </c>
      <c r="W1363" s="25" t="n">
        <f aca="false">EXP(V1363-$V$22)</f>
        <v>1.75319374406693E-009</v>
      </c>
      <c r="X1363" s="26" t="n">
        <f aca="false">W1363/$X$22</f>
        <v>4.86052327208911E-010</v>
      </c>
      <c r="Y1363" s="4" t="n">
        <f aca="false">IF(T1363=$C$13,1,0)</f>
        <v>0</v>
      </c>
    </row>
    <row r="1364" customFormat="false" ht="15" hidden="false" customHeight="false" outlineLevel="0" collapsed="false">
      <c r="T1364" s="4" t="n">
        <v>1341</v>
      </c>
      <c r="U1364" s="4" t="str">
        <f aca="false">Vocabulary!B1342</f>
        <v>startled</v>
      </c>
      <c r="V1364" s="24" t="n">
        <v>-4.29134378313207</v>
      </c>
      <c r="W1364" s="25" t="n">
        <f aca="false">EXP(V1364-$V$22)</f>
        <v>1.31161905839334E-009</v>
      </c>
      <c r="X1364" s="26" t="n">
        <f aca="false">W1364/$X$22</f>
        <v>3.63630943756837E-010</v>
      </c>
      <c r="Y1364" s="4" t="n">
        <f aca="false">IF(T1364=$C$13,1,0)</f>
        <v>0</v>
      </c>
    </row>
    <row r="1365" customFormat="false" ht="15" hidden="false" customHeight="false" outlineLevel="0" collapsed="false">
      <c r="T1365" s="4" t="n">
        <v>1342</v>
      </c>
      <c r="U1365" s="4" t="str">
        <f aca="false">Vocabulary!B1343</f>
        <v>explanation</v>
      </c>
      <c r="V1365" s="24" t="n">
        <v>-13.4378213054497</v>
      </c>
      <c r="W1365" s="25" t="n">
        <f aca="false">EXP(V1365-$V$22)</f>
        <v>1.39811534307712E-013</v>
      </c>
      <c r="X1365" s="26" t="n">
        <f aca="false">W1365/$X$22</f>
        <v>3.87611020464135E-014</v>
      </c>
      <c r="Y1365" s="4" t="n">
        <f aca="false">IF(T1365=$C$13,1,0)</f>
        <v>0</v>
      </c>
    </row>
    <row r="1366" customFormat="false" ht="15" hidden="false" customHeight="false" outlineLevel="0" collapsed="false">
      <c r="T1366" s="4" t="n">
        <v>1343</v>
      </c>
      <c r="U1366" s="4" t="str">
        <f aca="false">Vocabulary!B1344</f>
        <v>denied</v>
      </c>
      <c r="V1366" s="24" t="n">
        <v>0.802264635178741</v>
      </c>
      <c r="W1366" s="25" t="n">
        <f aca="false">EXP(V1366-$V$22)</f>
        <v>2.137635964332E-007</v>
      </c>
      <c r="X1366" s="26" t="n">
        <f aca="false">W1366/$X$22</f>
        <v>5.92634407181279E-008</v>
      </c>
      <c r="Y1366" s="4" t="n">
        <f aca="false">IF(T1366=$C$13,1,0)</f>
        <v>0</v>
      </c>
    </row>
    <row r="1367" customFormat="false" ht="15" hidden="false" customHeight="false" outlineLevel="0" collapsed="false">
      <c r="T1367" s="4" t="n">
        <v>1344</v>
      </c>
      <c r="U1367" s="4" t="str">
        <f aca="false">Vocabulary!B1345</f>
        <v>we're</v>
      </c>
      <c r="V1367" s="24" t="n">
        <v>4.16243458277321</v>
      </c>
      <c r="W1367" s="25" t="n">
        <f aca="false">EXP(V1367-$V$22)</f>
        <v>6.15512694088429E-006</v>
      </c>
      <c r="X1367" s="26" t="n">
        <f aca="false">W1367/$X$22</f>
        <v>1.70643648712955E-006</v>
      </c>
      <c r="Y1367" s="4" t="n">
        <f aca="false">IF(T1367=$C$13,1,0)</f>
        <v>0</v>
      </c>
    </row>
    <row r="1368" customFormat="false" ht="15" hidden="false" customHeight="false" outlineLevel="0" collapsed="false">
      <c r="T1368" s="4" t="n">
        <v>1345</v>
      </c>
      <c r="U1368" s="4" t="str">
        <f aca="false">Vocabulary!B1346</f>
        <v>invited</v>
      </c>
      <c r="V1368" s="24" t="n">
        <v>-8.7535935306542</v>
      </c>
      <c r="W1368" s="25" t="n">
        <f aca="false">EXP(V1368-$V$22)</f>
        <v>1.51313360408155E-011</v>
      </c>
      <c r="X1368" s="26" t="n">
        <f aca="false">W1368/$X$22</f>
        <v>4.19498479349905E-012</v>
      </c>
      <c r="Y1368" s="4" t="n">
        <f aca="false">IF(T1368=$C$13,1,0)</f>
        <v>0</v>
      </c>
    </row>
    <row r="1369" customFormat="false" ht="15" hidden="false" customHeight="false" outlineLevel="0" collapsed="false">
      <c r="T1369" s="4" t="n">
        <v>1346</v>
      </c>
      <c r="U1369" s="4" t="str">
        <f aca="false">Vocabulary!B1347</f>
        <v>became</v>
      </c>
      <c r="V1369" s="24" t="n">
        <v>-9.69529573904253</v>
      </c>
      <c r="W1369" s="25" t="n">
        <f aca="false">EXP(V1369-$V$22)</f>
        <v>5.90066832310444E-012</v>
      </c>
      <c r="X1369" s="26" t="n">
        <f aca="false">W1369/$X$22</f>
        <v>1.63589083079875E-012</v>
      </c>
      <c r="Y1369" s="4" t="n">
        <f aca="false">IF(T1369=$C$13,1,0)</f>
        <v>0</v>
      </c>
    </row>
    <row r="1370" customFormat="false" ht="15" hidden="false" customHeight="false" outlineLevel="0" collapsed="false">
      <c r="T1370" s="4" t="n">
        <v>1347</v>
      </c>
      <c r="U1370" s="4" t="str">
        <f aca="false">Vocabulary!B1348</f>
        <v>appear</v>
      </c>
      <c r="V1370" s="24" t="n">
        <v>-1.70855544890389</v>
      </c>
      <c r="W1370" s="25" t="n">
        <f aca="false">EXP(V1370-$V$22)</f>
        <v>1.73579502786604E-008</v>
      </c>
      <c r="X1370" s="26" t="n">
        <f aca="false">W1370/$X$22</f>
        <v>4.8122873795729E-009</v>
      </c>
      <c r="Y1370" s="4" t="n">
        <f aca="false">IF(T1370=$C$13,1,0)</f>
        <v>0</v>
      </c>
    </row>
    <row r="1371" customFormat="false" ht="15" hidden="false" customHeight="false" outlineLevel="0" collapsed="false">
      <c r="T1371" s="4" t="n">
        <v>1348</v>
      </c>
      <c r="U1371" s="4" t="str">
        <f aca="false">Vocabulary!B1349</f>
        <v>raving</v>
      </c>
      <c r="V1371" s="24" t="n">
        <v>-2.6768006854692</v>
      </c>
      <c r="W1371" s="25" t="n">
        <f aca="false">EXP(V1371-$V$22)</f>
        <v>6.59166119034236E-009</v>
      </c>
      <c r="X1371" s="26" t="n">
        <f aca="false">W1371/$X$22</f>
        <v>1.82746046897613E-009</v>
      </c>
      <c r="Y1371" s="4" t="n">
        <f aca="false">IF(T1371=$C$13,1,0)</f>
        <v>0</v>
      </c>
    </row>
    <row r="1372" customFormat="false" ht="15" hidden="false" customHeight="false" outlineLevel="0" collapsed="false">
      <c r="T1372" s="4" t="n">
        <v>1349</v>
      </c>
      <c r="U1372" s="4" t="str">
        <f aca="false">Vocabulary!B1350</f>
        <v>giddy</v>
      </c>
      <c r="V1372" s="24" t="n">
        <v>-7.93009020583699</v>
      </c>
      <c r="W1372" s="25" t="n">
        <f aca="false">EXP(V1372-$V$22)</f>
        <v>3.44762662598437E-011</v>
      </c>
      <c r="X1372" s="26" t="n">
        <f aca="false">W1372/$X$22</f>
        <v>9.55813897110927E-012</v>
      </c>
      <c r="Y1372" s="4" t="n">
        <f aca="false">IF(T1372=$C$13,1,0)</f>
        <v>0</v>
      </c>
    </row>
    <row r="1373" customFormat="false" ht="15" hidden="false" customHeight="false" outlineLevel="0" collapsed="false">
      <c r="T1373" s="4" t="n">
        <v>1350</v>
      </c>
      <c r="U1373" s="4" t="str">
        <f aca="false">Vocabulary!B1351</f>
        <v>ending</v>
      </c>
      <c r="V1373" s="24" t="n">
        <v>-13.8329487254047</v>
      </c>
      <c r="W1373" s="25" t="n">
        <f aca="false">EXP(V1373-$V$22)</f>
        <v>9.41762392231563E-014</v>
      </c>
      <c r="X1373" s="26" t="n">
        <f aca="false">W1373/$X$22</f>
        <v>2.61092536960654E-014</v>
      </c>
      <c r="Y1373" s="4" t="n">
        <f aca="false">IF(T1373=$C$13,1,0)</f>
        <v>0</v>
      </c>
    </row>
    <row r="1374" customFormat="false" ht="15" hidden="false" customHeight="false" outlineLevel="0" collapsed="false">
      <c r="T1374" s="4" t="n">
        <v>1351</v>
      </c>
      <c r="U1374" s="4" t="str">
        <f aca="false">Vocabulary!B1352</f>
        <v>raised</v>
      </c>
      <c r="V1374" s="24" t="n">
        <v>3.02916723645401</v>
      </c>
      <c r="W1374" s="25" t="n">
        <f aca="false">EXP(V1374-$V$22)</f>
        <v>1.98182480136865E-006</v>
      </c>
      <c r="X1374" s="26" t="n">
        <f aca="false">W1374/$X$22</f>
        <v>5.49437596435319E-007</v>
      </c>
      <c r="Y1374" s="4" t="n">
        <f aca="false">IF(T1374=$C$13,1,0)</f>
        <v>0</v>
      </c>
    </row>
    <row r="1375" customFormat="false" ht="15" hidden="false" customHeight="false" outlineLevel="0" collapsed="false">
      <c r="T1375" s="4" t="n">
        <v>1352</v>
      </c>
      <c r="U1375" s="4" t="str">
        <f aca="false">Vocabulary!B1353</f>
        <v>front</v>
      </c>
      <c r="V1375" s="24" t="n">
        <v>-6.49296689939816</v>
      </c>
      <c r="W1375" s="25" t="n">
        <f aca="false">EXP(V1375-$V$22)</f>
        <v>1.45095835595911E-010</v>
      </c>
      <c r="X1375" s="26" t="n">
        <f aca="false">W1375/$X$22</f>
        <v>4.02261123725648E-011</v>
      </c>
      <c r="Y1375" s="4" t="n">
        <f aca="false">IF(T1375=$C$13,1,0)</f>
        <v>0</v>
      </c>
    </row>
    <row r="1376" customFormat="false" ht="15" hidden="false" customHeight="false" outlineLevel="0" collapsed="false">
      <c r="T1376" s="4" t="n">
        <v>1353</v>
      </c>
      <c r="U1376" s="4" t="str">
        <f aca="false">Vocabulary!B1354</f>
        <v>using</v>
      </c>
      <c r="V1376" s="24" t="n">
        <v>-1.05871412931097</v>
      </c>
      <c r="W1376" s="25" t="n">
        <f aca="false">EXP(V1376-$V$22)</f>
        <v>3.32445867836405E-008</v>
      </c>
      <c r="X1376" s="26" t="n">
        <f aca="false">W1376/$X$22</f>
        <v>9.21667033547788E-009</v>
      </c>
      <c r="Y1376" s="4" t="n">
        <f aca="false">IF(T1376=$C$13,1,0)</f>
        <v>0</v>
      </c>
    </row>
    <row r="1377" customFormat="false" ht="15" hidden="false" customHeight="false" outlineLevel="0" collapsed="false">
      <c r="T1377" s="4" t="n">
        <v>1354</v>
      </c>
      <c r="U1377" s="4" t="str">
        <f aca="false">Vocabulary!B1355</f>
        <v>cushion</v>
      </c>
      <c r="V1377" s="24" t="n">
        <v>-7.81859285518072</v>
      </c>
      <c r="W1377" s="25" t="n">
        <f aca="false">EXP(V1377-$V$22)</f>
        <v>3.85427688313457E-011</v>
      </c>
      <c r="X1377" s="26" t="n">
        <f aca="false">W1377/$X$22</f>
        <v>1.06855289388002E-011</v>
      </c>
      <c r="Y1377" s="4" t="n">
        <f aca="false">IF(T1377=$C$13,1,0)</f>
        <v>0</v>
      </c>
    </row>
    <row r="1378" customFormat="false" ht="15" hidden="false" customHeight="false" outlineLevel="0" collapsed="false">
      <c r="T1378" s="4" t="n">
        <v>1355</v>
      </c>
      <c r="U1378" s="4" t="str">
        <f aca="false">Vocabulary!B1356</f>
        <v>resting</v>
      </c>
      <c r="V1378" s="24" t="n">
        <v>-14.4022917589084</v>
      </c>
      <c r="W1378" s="25" t="n">
        <f aca="false">EXP(V1378-$V$22)</f>
        <v>5.32940599150877E-014</v>
      </c>
      <c r="X1378" s="26" t="n">
        <f aca="false">W1378/$X$22</f>
        <v>1.47751507417828E-014</v>
      </c>
      <c r="Y1378" s="4" t="n">
        <f aca="false">IF(T1378=$C$13,1,0)</f>
        <v>0</v>
      </c>
    </row>
    <row r="1379" customFormat="false" ht="15" hidden="false" customHeight="false" outlineLevel="0" collapsed="false">
      <c r="T1379" s="4" t="n">
        <v>1356</v>
      </c>
      <c r="U1379" s="4" t="str">
        <f aca="false">Vocabulary!B1357</f>
        <v>wine</v>
      </c>
      <c r="V1379" s="24" t="n">
        <v>-8.36691537332327</v>
      </c>
      <c r="W1379" s="25" t="n">
        <f aca="false">EXP(V1379-$V$22)</f>
        <v>2.2274577045455E-011</v>
      </c>
      <c r="X1379" s="26" t="n">
        <f aca="false">W1379/$X$22</f>
        <v>6.17536427287426E-012</v>
      </c>
      <c r="Y1379" s="4" t="n">
        <f aca="false">IF(T1379=$C$13,1,0)</f>
        <v>0</v>
      </c>
    </row>
    <row r="1380" customFormat="false" ht="15" hidden="false" customHeight="false" outlineLevel="0" collapsed="false">
      <c r="T1380" s="4" t="n">
        <v>1357</v>
      </c>
      <c r="U1380" s="4" t="str">
        <f aca="false">Vocabulary!B1358</f>
        <v>laid</v>
      </c>
      <c r="V1380" s="24" t="n">
        <v>2.75495459874319</v>
      </c>
      <c r="W1380" s="25" t="n">
        <f aca="false">EXP(V1380-$V$22)</f>
        <v>1.50652458602783E-006</v>
      </c>
      <c r="X1380" s="26" t="n">
        <f aca="false">W1380/$X$22</f>
        <v>4.17666206894881E-007</v>
      </c>
      <c r="Y1380" s="4" t="n">
        <f aca="false">IF(T1380=$C$13,1,0)</f>
        <v>0</v>
      </c>
    </row>
    <row r="1381" customFormat="false" ht="15" hidden="false" customHeight="false" outlineLevel="0" collapsed="false">
      <c r="T1381" s="4" t="n">
        <v>1358</v>
      </c>
      <c r="U1381" s="4" t="str">
        <f aca="false">Vocabulary!B1359</f>
        <v>wants</v>
      </c>
      <c r="V1381" s="24" t="n">
        <v>-11.2852415986787</v>
      </c>
      <c r="W1381" s="25" t="n">
        <f aca="false">EXP(V1381-$V$22)</f>
        <v>1.20336254615224E-012</v>
      </c>
      <c r="X1381" s="26" t="n">
        <f aca="false">W1381/$X$22</f>
        <v>3.33618100117409E-013</v>
      </c>
      <c r="Y1381" s="4" t="n">
        <f aca="false">IF(T1381=$C$13,1,0)</f>
        <v>0</v>
      </c>
    </row>
    <row r="1382" customFormat="false" ht="15" hidden="false" customHeight="false" outlineLevel="0" collapsed="false">
      <c r="T1382" s="4" t="n">
        <v>1359</v>
      </c>
      <c r="U1382" s="4" t="str">
        <f aca="false">Vocabulary!B1360</f>
        <v>personal</v>
      </c>
      <c r="V1382" s="24" t="n">
        <v>-0.908028332194895</v>
      </c>
      <c r="W1382" s="25" t="n">
        <f aca="false">EXP(V1382-$V$22)</f>
        <v>3.86511971029983E-008</v>
      </c>
      <c r="X1382" s="26" t="n">
        <f aca="false">W1382/$X$22</f>
        <v>1.07155894007145E-008</v>
      </c>
      <c r="Y1382" s="4" t="n">
        <f aca="false">IF(T1382=$C$13,1,0)</f>
        <v>0</v>
      </c>
    </row>
    <row r="1383" customFormat="false" ht="15" hidden="false" customHeight="false" outlineLevel="0" collapsed="false">
      <c r="T1383" s="4" t="n">
        <v>1360</v>
      </c>
      <c r="U1383" s="4" t="str">
        <f aca="false">Vocabulary!B1361</f>
        <v>rude</v>
      </c>
      <c r="V1383" s="24" t="n">
        <v>1.26712690186499</v>
      </c>
      <c r="W1383" s="25" t="n">
        <f aca="false">EXP(V1383-$V$22)</f>
        <v>3.40267809148605E-007</v>
      </c>
      <c r="X1383" s="26" t="n">
        <f aca="false">W1383/$X$22</f>
        <v>9.43352445048669E-008</v>
      </c>
      <c r="Y1383" s="4" t="n">
        <f aca="false">IF(T1383=$C$13,1,0)</f>
        <v>0</v>
      </c>
    </row>
    <row r="1384" customFormat="false" ht="15" hidden="false" customHeight="false" outlineLevel="0" collapsed="false">
      <c r="T1384" s="4" t="n">
        <v>1361</v>
      </c>
      <c r="U1384" s="4" t="str">
        <f aca="false">Vocabulary!B1362</f>
        <v>wide</v>
      </c>
      <c r="V1384" s="24" t="n">
        <v>-5.28933534075901</v>
      </c>
      <c r="W1384" s="25" t="n">
        <f aca="false">EXP(V1384-$V$22)</f>
        <v>4.83487769049955E-010</v>
      </c>
      <c r="X1384" s="26" t="n">
        <f aca="false">W1384/$X$22</f>
        <v>1.34041292423642E-010</v>
      </c>
      <c r="Y1384" s="4" t="n">
        <f aca="false">IF(T1384=$C$13,1,0)</f>
        <v>0</v>
      </c>
    </row>
    <row r="1385" customFormat="false" ht="15" hidden="false" customHeight="false" outlineLevel="0" collapsed="false">
      <c r="T1385" s="4" t="n">
        <v>1362</v>
      </c>
      <c r="U1385" s="4" t="str">
        <f aca="false">Vocabulary!B1363</f>
        <v>riddles</v>
      </c>
      <c r="V1385" s="24" t="n">
        <v>-8.91461127075038</v>
      </c>
      <c r="W1385" s="25" t="n">
        <f aca="false">EXP(V1385-$V$22)</f>
        <v>1.28809578853453E-011</v>
      </c>
      <c r="X1385" s="26" t="n">
        <f aca="false">W1385/$X$22</f>
        <v>3.57109394100885E-012</v>
      </c>
      <c r="Y1385" s="4" t="n">
        <f aca="false">IF(T1385=$C$13,1,0)</f>
        <v>0</v>
      </c>
    </row>
    <row r="1386" customFormat="false" ht="15" hidden="false" customHeight="false" outlineLevel="0" collapsed="false">
      <c r="T1386" s="4" t="n">
        <v>1363</v>
      </c>
      <c r="U1386" s="4" t="str">
        <f aca="false">Vocabulary!B1364</f>
        <v>break</v>
      </c>
      <c r="V1386" s="24" t="n">
        <v>-10.4070840822014</v>
      </c>
      <c r="W1386" s="25" t="n">
        <f aca="false">EXP(V1386-$V$22)</f>
        <v>2.89584594244831E-012</v>
      </c>
      <c r="X1386" s="26" t="n">
        <f aca="false">W1386/$X$22</f>
        <v>8.02839198079953E-013</v>
      </c>
      <c r="Y1386" s="4" t="n">
        <f aca="false">IF(T1386=$C$13,1,0)</f>
        <v>0</v>
      </c>
    </row>
    <row r="1387" customFormat="false" ht="15" hidden="false" customHeight="false" outlineLevel="0" collapsed="false">
      <c r="T1387" s="4" t="n">
        <v>1364</v>
      </c>
      <c r="U1387" s="4" t="str">
        <f aca="false">Vocabulary!B1365</f>
        <v>month</v>
      </c>
      <c r="V1387" s="24" t="n">
        <v>-11.1080782037175</v>
      </c>
      <c r="W1387" s="25" t="n">
        <f aca="false">EXP(V1387-$V$22)</f>
        <v>1.43660566634297E-012</v>
      </c>
      <c r="X1387" s="26" t="n">
        <f aca="false">W1387/$X$22</f>
        <v>3.98282009487282E-013</v>
      </c>
      <c r="Y1387" s="4" t="n">
        <f aca="false">IF(T1387=$C$13,1,0)</f>
        <v>0</v>
      </c>
    </row>
    <row r="1388" customFormat="false" ht="15" hidden="false" customHeight="false" outlineLevel="0" collapsed="false">
      <c r="T1388" s="4" t="n">
        <v>1365</v>
      </c>
      <c r="U1388" s="4" t="str">
        <f aca="false">Vocabulary!B1366</f>
        <v>uneasily</v>
      </c>
      <c r="V1388" s="24" t="n">
        <v>-1.84261408857811</v>
      </c>
      <c r="W1388" s="25" t="n">
        <f aca="false">EXP(V1388-$V$22)</f>
        <v>1.51802006674734E-008</v>
      </c>
      <c r="X1388" s="26" t="n">
        <f aca="false">W1388/$X$22</f>
        <v>4.2085319360129E-009</v>
      </c>
      <c r="Y1388" s="4" t="n">
        <f aca="false">IF(T1388=$C$13,1,0)</f>
        <v>0</v>
      </c>
    </row>
    <row r="1389" customFormat="false" ht="15" hidden="false" customHeight="false" outlineLevel="0" collapsed="false">
      <c r="T1389" s="4" t="n">
        <v>1366</v>
      </c>
      <c r="U1389" s="4" t="str">
        <f aca="false">Vocabulary!B1367</f>
        <v>meekly</v>
      </c>
      <c r="V1389" s="24" t="n">
        <v>-5.38928707066068</v>
      </c>
      <c r="W1389" s="25" t="n">
        <f aca="false">EXP(V1389-$V$22)</f>
        <v>4.37498942206412E-010</v>
      </c>
      <c r="X1389" s="26" t="n">
        <f aca="false">W1389/$X$22</f>
        <v>1.21291431554837E-010</v>
      </c>
      <c r="Y1389" s="4" t="n">
        <f aca="false">IF(T1389=$C$13,1,0)</f>
        <v>0</v>
      </c>
    </row>
    <row r="1390" customFormat="false" ht="15" hidden="false" customHeight="false" outlineLevel="0" collapsed="false">
      <c r="T1390" s="4" t="n">
        <v>1367</v>
      </c>
      <c r="U1390" s="4" t="str">
        <f aca="false">Vocabulary!B1368</f>
        <v>cup</v>
      </c>
      <c r="V1390" s="24" t="n">
        <v>-19.2850065389348</v>
      </c>
      <c r="W1390" s="25" t="n">
        <f aca="false">EXP(V1390-$V$22)</f>
        <v>4.03778062865609E-016</v>
      </c>
      <c r="X1390" s="26" t="n">
        <f aca="false">W1390/$X$22</f>
        <v>1.11942714714731E-016</v>
      </c>
      <c r="Y1390" s="4" t="n">
        <f aca="false">IF(T1390=$C$13,1,0)</f>
        <v>0</v>
      </c>
    </row>
    <row r="1391" customFormat="false" ht="15" hidden="false" customHeight="false" outlineLevel="0" collapsed="false">
      <c r="T1391" s="4" t="n">
        <v>1368</v>
      </c>
      <c r="U1391" s="4" t="str">
        <f aca="false">Vocabulary!B1369</f>
        <v>tells</v>
      </c>
      <c r="V1391" s="24" t="n">
        <v>-3.24942432091111</v>
      </c>
      <c r="W1391" s="25" t="n">
        <f aca="false">EXP(V1391-$V$22)</f>
        <v>3.71798464264311E-009</v>
      </c>
      <c r="X1391" s="26" t="n">
        <f aca="false">W1391/$X$22</f>
        <v>1.03076747461556E-009</v>
      </c>
      <c r="Y1391" s="4" t="n">
        <f aca="false">IF(T1391=$C$13,1,0)</f>
        <v>0</v>
      </c>
    </row>
    <row r="1392" customFormat="false" ht="15" hidden="false" customHeight="false" outlineLevel="0" collapsed="false">
      <c r="T1392" s="4" t="n">
        <v>1369</v>
      </c>
      <c r="U1392" s="4" t="str">
        <f aca="false">Vocabulary!B1370</f>
        <v>year</v>
      </c>
      <c r="V1392" s="24" t="n">
        <v>-0.886670164457355</v>
      </c>
      <c r="W1392" s="25" t="n">
        <f aca="false">EXP(V1392-$V$22)</f>
        <v>3.94855947375177E-008</v>
      </c>
      <c r="X1392" s="26" t="n">
        <f aca="false">W1392/$X$22</f>
        <v>1.09469163224813E-008</v>
      </c>
      <c r="Y1392" s="4" t="n">
        <f aca="false">IF(T1392=$C$13,1,0)</f>
        <v>0</v>
      </c>
    </row>
    <row r="1393" customFormat="false" ht="15" hidden="false" customHeight="false" outlineLevel="0" collapsed="false">
      <c r="T1393" s="4" t="n">
        <v>1370</v>
      </c>
      <c r="U1393" s="4" t="str">
        <f aca="false">Vocabulary!B1371</f>
        <v>clock</v>
      </c>
      <c r="V1393" s="24" t="n">
        <v>-9.77726605542912</v>
      </c>
      <c r="W1393" s="25" t="n">
        <f aca="false">EXP(V1393-$V$22)</f>
        <v>5.43628162973122E-012</v>
      </c>
      <c r="X1393" s="26" t="n">
        <f aca="false">W1393/$X$22</f>
        <v>1.50714508675148E-012</v>
      </c>
      <c r="Y1393" s="4" t="n">
        <f aca="false">IF(T1393=$C$13,1,0)</f>
        <v>0</v>
      </c>
    </row>
    <row r="1394" customFormat="false" ht="15" hidden="false" customHeight="false" outlineLevel="0" collapsed="false">
      <c r="T1394" s="4" t="n">
        <v>1371</v>
      </c>
      <c r="U1394" s="4" t="str">
        <f aca="false">Vocabulary!B1372</f>
        <v>spoon</v>
      </c>
      <c r="V1394" s="24" t="n">
        <v>-8.50741505960739</v>
      </c>
      <c r="W1394" s="25" t="n">
        <f aca="false">EXP(V1394-$V$22)</f>
        <v>1.93549131931069E-011</v>
      </c>
      <c r="X1394" s="26" t="n">
        <f aca="false">W1394/$X$22</f>
        <v>5.36592183965544E-012</v>
      </c>
      <c r="Y1394" s="4" t="n">
        <f aca="false">IF(T1394=$C$13,1,0)</f>
        <v>0</v>
      </c>
    </row>
    <row r="1395" customFormat="false" ht="15" hidden="false" customHeight="false" outlineLevel="0" collapsed="false">
      <c r="T1395" s="4" t="n">
        <v>1372</v>
      </c>
      <c r="U1395" s="4" t="str">
        <f aca="false">Vocabulary!B1373</f>
        <v>concert</v>
      </c>
      <c r="V1395" s="24" t="n">
        <v>-12.0651721105938</v>
      </c>
      <c r="W1395" s="25" t="n">
        <f aca="false">EXP(V1395-$V$22)</f>
        <v>5.51666957884264E-013</v>
      </c>
      <c r="X1395" s="26" t="n">
        <f aca="false">W1395/$X$22</f>
        <v>1.52943169932775E-013</v>
      </c>
      <c r="Y1395" s="4" t="n">
        <f aca="false">IF(T1395=$C$13,1,0)</f>
        <v>0</v>
      </c>
    </row>
    <row r="1396" customFormat="false" ht="15" hidden="false" customHeight="false" outlineLevel="0" collapsed="false">
      <c r="T1396" s="4" t="n">
        <v>1373</v>
      </c>
      <c r="U1396" s="4" t="str">
        <f aca="false">Vocabulary!B1374</f>
        <v>pinch</v>
      </c>
      <c r="V1396" s="24" t="n">
        <v>-6.31151985117003</v>
      </c>
      <c r="W1396" s="25" t="n">
        <f aca="false">EXP(V1396-$V$22)</f>
        <v>1.73962804212927E-010</v>
      </c>
      <c r="X1396" s="26" t="n">
        <f aca="false">W1396/$X$22</f>
        <v>4.82291396040101E-011</v>
      </c>
      <c r="Y1396" s="4" t="n">
        <f aca="false">IF(T1396=$C$13,1,0)</f>
        <v>0</v>
      </c>
    </row>
    <row r="1397" customFormat="false" ht="15" hidden="false" customHeight="false" outlineLevel="0" collapsed="false">
      <c r="T1397" s="4" t="n">
        <v>1374</v>
      </c>
      <c r="U1397" s="4" t="str">
        <f aca="false">Vocabulary!B1375</f>
        <v>we've</v>
      </c>
      <c r="V1397" s="24" t="n">
        <v>2.54832488512081</v>
      </c>
      <c r="W1397" s="25" t="n">
        <f aca="false">EXP(V1397-$V$22)</f>
        <v>1.22528771498908E-006</v>
      </c>
      <c r="X1397" s="26" t="n">
        <f aca="false">W1397/$X$22</f>
        <v>3.39696595077627E-007</v>
      </c>
      <c r="Y1397" s="4" t="n">
        <f aca="false">IF(T1397=$C$13,1,0)</f>
        <v>0</v>
      </c>
    </row>
    <row r="1398" customFormat="false" ht="15" hidden="false" customHeight="false" outlineLevel="0" collapsed="false">
      <c r="T1398" s="4" t="n">
        <v>1375</v>
      </c>
      <c r="U1398" s="4" t="str">
        <f aca="false">Vocabulary!B1376</f>
        <v>wash</v>
      </c>
      <c r="V1398" s="24" t="n">
        <v>-2.3745991176727</v>
      </c>
      <c r="W1398" s="25" t="n">
        <f aca="false">EXP(V1398-$V$22)</f>
        <v>8.91742262974929E-009</v>
      </c>
      <c r="X1398" s="26" t="n">
        <f aca="false">W1398/$X$22</f>
        <v>2.47225044953707E-009</v>
      </c>
      <c r="Y1398" s="4" t="n">
        <f aca="false">IF(T1398=$C$13,1,0)</f>
        <v>0</v>
      </c>
    </row>
    <row r="1399" customFormat="false" ht="15" hidden="false" customHeight="false" outlineLevel="0" collapsed="false">
      <c r="T1399" s="4" t="n">
        <v>1376</v>
      </c>
      <c r="U1399" s="4" t="str">
        <f aca="false">Vocabulary!B1377</f>
        <v>yawning</v>
      </c>
      <c r="V1399" s="24" t="n">
        <v>-2.5439654656232</v>
      </c>
      <c r="W1399" s="25" t="n">
        <f aca="false">EXP(V1399-$V$22)</f>
        <v>7.52808440255039E-009</v>
      </c>
      <c r="X1399" s="26" t="n">
        <f aca="false">W1399/$X$22</f>
        <v>2.08707278112728E-009</v>
      </c>
      <c r="Y1399" s="4" t="n">
        <f aca="false">IF(T1399=$C$13,1,0)</f>
        <v>0</v>
      </c>
    </row>
    <row r="1400" customFormat="false" ht="15" hidden="false" customHeight="false" outlineLevel="0" collapsed="false">
      <c r="T1400" s="4" t="n">
        <v>1377</v>
      </c>
      <c r="U1400" s="4" t="str">
        <f aca="false">Vocabulary!B1378</f>
        <v>wake</v>
      </c>
      <c r="V1400" s="24" t="n">
        <v>-1.90450019170452</v>
      </c>
      <c r="W1400" s="25" t="n">
        <f aca="false">EXP(V1400-$V$22)</f>
        <v>1.42692359542263E-008</v>
      </c>
      <c r="X1400" s="26" t="n">
        <f aca="false">W1400/$X$22</f>
        <v>3.95597769300503E-009</v>
      </c>
      <c r="Y1400" s="4" t="n">
        <f aca="false">IF(T1400=$C$13,1,0)</f>
        <v>0</v>
      </c>
    </row>
    <row r="1401" customFormat="false" ht="15" hidden="false" customHeight="false" outlineLevel="0" collapsed="false">
      <c r="T1401" s="4" t="n">
        <v>1378</v>
      </c>
      <c r="U1401" s="4" t="str">
        <f aca="false">Vocabulary!B1379</f>
        <v>pinched</v>
      </c>
      <c r="V1401" s="24" t="n">
        <v>-2.84787421545937</v>
      </c>
      <c r="W1401" s="25" t="n">
        <f aca="false">EXP(V1401-$V$22)</f>
        <v>5.55518576846336E-009</v>
      </c>
      <c r="X1401" s="26" t="n">
        <f aca="false">W1401/$X$22</f>
        <v>1.54010985949329E-009</v>
      </c>
      <c r="Y1401" s="4" t="n">
        <f aca="false">IF(T1401=$C$13,1,0)</f>
        <v>0</v>
      </c>
    </row>
    <row r="1402" customFormat="false" ht="15" hidden="false" customHeight="false" outlineLevel="0" collapsed="false">
      <c r="T1402" s="4" t="n">
        <v>1379</v>
      </c>
      <c r="U1402" s="4" t="str">
        <f aca="false">Vocabulary!B1380</f>
        <v>sisters</v>
      </c>
      <c r="V1402" s="24" t="n">
        <v>-5.08310411511818</v>
      </c>
      <c r="W1402" s="25" t="n">
        <f aca="false">EXP(V1402-$V$22)</f>
        <v>5.94224529376313E-010</v>
      </c>
      <c r="X1402" s="26" t="n">
        <f aca="false">W1402/$X$22</f>
        <v>1.64741755647601E-010</v>
      </c>
      <c r="Y1402" s="4" t="n">
        <f aca="false">IF(T1402=$C$13,1,0)</f>
        <v>0</v>
      </c>
    </row>
    <row r="1403" customFormat="false" ht="15" hidden="false" customHeight="false" outlineLevel="0" collapsed="false">
      <c r="T1403" s="4" t="n">
        <v>1380</v>
      </c>
      <c r="U1403" s="4" t="str">
        <f aca="false">Vocabulary!B1381</f>
        <v>names</v>
      </c>
      <c r="V1403" s="24" t="n">
        <v>-11.5498773468772</v>
      </c>
      <c r="W1403" s="25" t="n">
        <f aca="false">EXP(V1403-$V$22)</f>
        <v>9.23563253703585E-013</v>
      </c>
      <c r="X1403" s="26" t="n">
        <f aca="false">W1403/$X$22</f>
        <v>2.560470400413E-013</v>
      </c>
      <c r="Y1403" s="4" t="n">
        <f aca="false">IF(T1403=$C$13,1,0)</f>
        <v>0</v>
      </c>
    </row>
    <row r="1404" customFormat="false" ht="15" hidden="false" customHeight="false" outlineLevel="0" collapsed="false">
      <c r="T1404" s="4" t="n">
        <v>1381</v>
      </c>
      <c r="U1404" s="4" t="str">
        <f aca="false">Vocabulary!B1382</f>
        <v>ill</v>
      </c>
      <c r="V1404" s="24" t="n">
        <v>-1.71562767091808</v>
      </c>
      <c r="W1404" s="25" t="n">
        <f aca="false">EXP(V1404-$V$22)</f>
        <v>1.72356240694917E-008</v>
      </c>
      <c r="X1404" s="26" t="n">
        <f aca="false">W1404/$X$22</f>
        <v>4.77837387808666E-009</v>
      </c>
      <c r="Y1404" s="4" t="n">
        <f aca="false">IF(T1404=$C$13,1,0)</f>
        <v>0</v>
      </c>
    </row>
    <row r="1405" customFormat="false" ht="15" hidden="false" customHeight="false" outlineLevel="0" collapsed="false">
      <c r="T1405" s="4" t="n">
        <v>1382</v>
      </c>
      <c r="U1405" s="4" t="str">
        <f aca="false">Vocabulary!B1383</f>
        <v>living</v>
      </c>
      <c r="V1405" s="24" t="n">
        <v>-8.90745599347498</v>
      </c>
      <c r="W1405" s="25" t="n">
        <f aca="false">EXP(V1405-$V$22)</f>
        <v>1.29734552380511E-011</v>
      </c>
      <c r="X1405" s="26" t="n">
        <f aca="false">W1405/$X$22</f>
        <v>3.5967377431816E-012</v>
      </c>
      <c r="Y1405" s="4" t="n">
        <f aca="false">IF(T1405=$C$13,1,0)</f>
        <v>0</v>
      </c>
    </row>
    <row r="1406" customFormat="false" ht="15" hidden="false" customHeight="false" outlineLevel="0" collapsed="false">
      <c r="T1406" s="4" t="n">
        <v>1383</v>
      </c>
      <c r="U1406" s="4" t="str">
        <f aca="false">Vocabulary!B1384</f>
        <v>triumphantly</v>
      </c>
      <c r="V1406" s="24" t="n">
        <v>2.61756753692331</v>
      </c>
      <c r="W1406" s="25" t="n">
        <f aca="false">EXP(V1406-$V$22)</f>
        <v>1.31313622067928E-006</v>
      </c>
      <c r="X1406" s="26" t="n">
        <f aca="false">W1406/$X$22</f>
        <v>3.64051559140809E-007</v>
      </c>
      <c r="Y1406" s="4" t="n">
        <f aca="false">IF(T1406=$C$13,1,0)</f>
        <v>0</v>
      </c>
    </row>
    <row r="1407" customFormat="false" ht="15" hidden="false" customHeight="false" outlineLevel="0" collapsed="false">
      <c r="T1407" s="4" t="n">
        <v>1384</v>
      </c>
      <c r="U1407" s="4" t="str">
        <f aca="false">Vocabulary!B1385</f>
        <v>sh</v>
      </c>
      <c r="V1407" s="24" t="n">
        <v>-4.38891402550686</v>
      </c>
      <c r="W1407" s="25" t="n">
        <f aca="false">EXP(V1407-$V$22)</f>
        <v>1.18968914957166E-009</v>
      </c>
      <c r="X1407" s="26" t="n">
        <f aca="false">W1407/$X$22</f>
        <v>3.29827311876616E-010</v>
      </c>
      <c r="Y1407" s="4" t="n">
        <f aca="false">IF(T1407=$C$13,1,0)</f>
        <v>0</v>
      </c>
    </row>
    <row r="1408" customFormat="false" ht="15" hidden="false" customHeight="false" outlineLevel="0" collapsed="false">
      <c r="T1408" s="4" t="n">
        <v>1385</v>
      </c>
      <c r="U1408" s="4" t="str">
        <f aca="false">Vocabulary!B1386</f>
        <v>sulkily</v>
      </c>
      <c r="V1408" s="24" t="n">
        <v>-3.66619710319383</v>
      </c>
      <c r="W1408" s="25" t="n">
        <f aca="false">EXP(V1408-$V$22)</f>
        <v>2.45078645837773E-009</v>
      </c>
      <c r="X1408" s="26" t="n">
        <f aca="false">W1408/$X$22</f>
        <v>6.79451695294837E-010</v>
      </c>
      <c r="Y1408" s="4" t="n">
        <f aca="false">IF(T1408=$C$13,1,0)</f>
        <v>0</v>
      </c>
    </row>
    <row r="1409" customFormat="false" ht="15" hidden="false" customHeight="false" outlineLevel="0" collapsed="false">
      <c r="T1409" s="4" t="n">
        <v>1386</v>
      </c>
      <c r="U1409" s="4" t="str">
        <f aca="false">Vocabulary!B1387</f>
        <v>learning</v>
      </c>
      <c r="V1409" s="24" t="n">
        <v>-5.79410483546421</v>
      </c>
      <c r="W1409" s="25" t="n">
        <f aca="false">EXP(V1409-$V$22)</f>
        <v>2.91854830603276E-010</v>
      </c>
      <c r="X1409" s="26" t="n">
        <f aca="false">W1409/$X$22</f>
        <v>8.09133161134924E-011</v>
      </c>
      <c r="Y1409" s="4" t="n">
        <f aca="false">IF(T1409=$C$13,1,0)</f>
        <v>0</v>
      </c>
    </row>
    <row r="1410" customFormat="false" ht="15" hidden="false" customHeight="false" outlineLevel="0" collapsed="false">
      <c r="T1410" s="4" t="n">
        <v>1387</v>
      </c>
      <c r="U1410" s="4" t="str">
        <f aca="false">Vocabulary!B1388</f>
        <v>interrupting</v>
      </c>
      <c r="V1410" s="24" t="n">
        <v>-9.41546290130967</v>
      </c>
      <c r="W1410" s="25" t="n">
        <f aca="false">EXP(V1410-$V$22)</f>
        <v>7.80604518573481E-012</v>
      </c>
      <c r="X1410" s="26" t="n">
        <f aca="false">W1410/$X$22</f>
        <v>2.16413413615254E-012</v>
      </c>
      <c r="Y1410" s="4" t="n">
        <f aca="false">IF(T1410=$C$13,1,0)</f>
        <v>0</v>
      </c>
    </row>
    <row r="1411" customFormat="false" ht="15" hidden="false" customHeight="false" outlineLevel="0" collapsed="false">
      <c r="T1411" s="4" t="n">
        <v>1388</v>
      </c>
      <c r="U1411" s="4" t="str">
        <f aca="false">Vocabulary!B1389</f>
        <v>rubbing</v>
      </c>
      <c r="V1411" s="24" t="n">
        <v>4.20165880161066</v>
      </c>
      <c r="W1411" s="25" t="n">
        <f aca="false">EXP(V1411-$V$22)</f>
        <v>6.40135445960731E-006</v>
      </c>
      <c r="X1411" s="26" t="n">
        <f aca="false">W1411/$X$22</f>
        <v>1.77470016814211E-006</v>
      </c>
      <c r="Y1411" s="4" t="n">
        <f aca="false">IF(T1411=$C$13,1,0)</f>
        <v>0</v>
      </c>
    </row>
    <row r="1412" customFormat="false" ht="15" hidden="false" customHeight="false" outlineLevel="0" collapsed="false">
      <c r="T1412" s="4" t="n">
        <v>1389</v>
      </c>
      <c r="U1412" s="4" t="str">
        <f aca="false">Vocabulary!B1390</f>
        <v>manner</v>
      </c>
      <c r="V1412" s="24" t="n">
        <v>-1.96708676166662</v>
      </c>
      <c r="W1412" s="25" t="n">
        <f aca="false">EXP(V1412-$V$22)</f>
        <v>1.34035462570495E-008</v>
      </c>
      <c r="X1412" s="26" t="n">
        <f aca="false">W1412/$X$22</f>
        <v>3.71597541523198E-009</v>
      </c>
      <c r="Y1412" s="4" t="n">
        <f aca="false">IF(T1412=$C$13,1,0)</f>
        <v>0</v>
      </c>
    </row>
    <row r="1413" customFormat="false" ht="15" hidden="false" customHeight="false" outlineLevel="0" collapsed="false">
      <c r="T1413" s="4" t="n">
        <v>1390</v>
      </c>
      <c r="U1413" s="4" t="str">
        <f aca="false">Vocabulary!B1391</f>
        <v>closed</v>
      </c>
      <c r="V1413" s="24" t="n">
        <v>-1.29776149551241</v>
      </c>
      <c r="W1413" s="25" t="n">
        <f aca="false">EXP(V1413-$V$22)</f>
        <v>2.61760425027026E-008</v>
      </c>
      <c r="X1413" s="26" t="n">
        <f aca="false">W1413/$X$22</f>
        <v>7.25699964343032E-009</v>
      </c>
      <c r="Y1413" s="4" t="n">
        <f aca="false">IF(T1413=$C$13,1,0)</f>
        <v>0</v>
      </c>
    </row>
    <row r="1414" customFormat="false" ht="15" hidden="false" customHeight="false" outlineLevel="0" collapsed="false">
      <c r="T1414" s="4" t="n">
        <v>1391</v>
      </c>
      <c r="U1414" s="4" t="str">
        <f aca="false">Vocabulary!B1392</f>
        <v>everything's</v>
      </c>
      <c r="V1414" s="24" t="n">
        <v>2.22778772693332</v>
      </c>
      <c r="W1414" s="25" t="n">
        <f aca="false">EXP(V1414-$V$22)</f>
        <v>8.89263690788639E-007</v>
      </c>
      <c r="X1414" s="26" t="n">
        <f aca="false">W1414/$X$22</f>
        <v>2.46537889992438E-007</v>
      </c>
      <c r="Y1414" s="4" t="n">
        <f aca="false">IF(T1414=$C$13,1,0)</f>
        <v>0</v>
      </c>
    </row>
    <row r="1415" customFormat="false" ht="15" hidden="false" customHeight="false" outlineLevel="0" collapsed="false">
      <c r="T1415" s="4" t="n">
        <v>1392</v>
      </c>
      <c r="U1415" s="4" t="str">
        <f aca="false">Vocabulary!B1393</f>
        <v>flower</v>
      </c>
      <c r="V1415" s="24" t="n">
        <v>-18.8803607945953</v>
      </c>
      <c r="W1415" s="25" t="n">
        <f aca="false">EXP(V1415-$V$22)</f>
        <v>6.05171035879368E-016</v>
      </c>
      <c r="X1415" s="26" t="n">
        <f aca="false">W1415/$X$22</f>
        <v>1.67776545714941E-016</v>
      </c>
      <c r="Y1415" s="4" t="n">
        <f aca="false">IF(T1415=$C$13,1,0)</f>
        <v>0</v>
      </c>
    </row>
    <row r="1416" customFormat="false" ht="15" hidden="false" customHeight="false" outlineLevel="0" collapsed="false">
      <c r="T1416" s="4" t="n">
        <v>1393</v>
      </c>
      <c r="U1416" s="4" t="str">
        <f aca="false">Vocabulary!B1394</f>
        <v>painting</v>
      </c>
      <c r="V1416" s="24" t="n">
        <v>1.70693491619955</v>
      </c>
      <c r="W1416" s="25" t="n">
        <f aca="false">EXP(V1416-$V$22)</f>
        <v>5.28234860235332E-007</v>
      </c>
      <c r="X1416" s="26" t="n">
        <f aca="false">W1416/$X$22</f>
        <v>1.46446896698746E-007</v>
      </c>
      <c r="Y1416" s="4" t="n">
        <f aca="false">IF(T1416=$C$13,1,0)</f>
        <v>0</v>
      </c>
    </row>
    <row r="1417" customFormat="false" ht="15" hidden="false" customHeight="false" outlineLevel="0" collapsed="false">
      <c r="T1417" s="4" t="n">
        <v>1394</v>
      </c>
      <c r="U1417" s="4" t="str">
        <f aca="false">Vocabulary!B1395</f>
        <v>flat</v>
      </c>
      <c r="V1417" s="24" t="n">
        <v>-16.5041160165558</v>
      </c>
      <c r="W1417" s="25" t="n">
        <f aca="false">EXP(V1417-$V$22)</f>
        <v>6.51430560635748E-015</v>
      </c>
      <c r="X1417" s="26" t="n">
        <f aca="false">W1417/$X$22</f>
        <v>1.80601454393464E-015</v>
      </c>
      <c r="Y1417" s="4" t="n">
        <f aca="false">IF(T1417=$C$13,1,0)</f>
        <v>0</v>
      </c>
    </row>
    <row r="1418" customFormat="false" ht="15" hidden="false" customHeight="false" outlineLevel="0" collapsed="false">
      <c r="T1418" s="4" t="n">
        <v>1395</v>
      </c>
      <c r="U1418" s="4" t="str">
        <f aca="false">Vocabulary!B1396</f>
        <v>carrying</v>
      </c>
      <c r="V1418" s="24" t="n">
        <v>-11.9152507865844</v>
      </c>
      <c r="W1418" s="25" t="n">
        <f aca="false">EXP(V1418-$V$22)</f>
        <v>6.40895137208339E-013</v>
      </c>
      <c r="X1418" s="26" t="n">
        <f aca="false">W1418/$X$22</f>
        <v>1.77680632269639E-013</v>
      </c>
      <c r="Y1418" s="4" t="n">
        <f aca="false">IF(T1418=$C$13,1,0)</f>
        <v>0</v>
      </c>
    </row>
    <row r="1419" customFormat="false" ht="15" hidden="false" customHeight="false" outlineLevel="0" collapsed="false">
      <c r="T1419" s="4" t="n">
        <v>1396</v>
      </c>
      <c r="U1419" s="4" t="str">
        <f aca="false">Vocabulary!B1397</f>
        <v>courtiers</v>
      </c>
      <c r="V1419" s="24" t="n">
        <v>-4.23385784111664</v>
      </c>
      <c r="W1419" s="25" t="n">
        <f aca="false">EXP(V1419-$V$22)</f>
        <v>1.38922805747638E-009</v>
      </c>
      <c r="X1419" s="26" t="n">
        <f aca="false">W1419/$X$22</f>
        <v>3.85147125151122E-010</v>
      </c>
      <c r="Y1419" s="4" t="n">
        <f aca="false">IF(T1419=$C$13,1,0)</f>
        <v>0</v>
      </c>
    </row>
    <row r="1420" customFormat="false" ht="15" hidden="false" customHeight="false" outlineLevel="0" collapsed="false">
      <c r="T1420" s="4" t="n">
        <v>1397</v>
      </c>
      <c r="U1420" s="4" t="str">
        <f aca="false">Vocabulary!B1398</f>
        <v>ornamented</v>
      </c>
      <c r="V1420" s="24" t="n">
        <v>-11.1357104370501</v>
      </c>
      <c r="W1420" s="25" t="n">
        <f aca="false">EXP(V1420-$V$22)</f>
        <v>1.39745247958104E-012</v>
      </c>
      <c r="X1420" s="26" t="n">
        <f aca="false">W1420/$X$22</f>
        <v>3.87427249362976E-013</v>
      </c>
      <c r="Y1420" s="4" t="n">
        <f aca="false">IF(T1420=$C$13,1,0)</f>
        <v>0</v>
      </c>
    </row>
    <row r="1421" customFormat="false" ht="15" hidden="false" customHeight="false" outlineLevel="0" collapsed="false">
      <c r="T1421" s="4" t="n">
        <v>1398</v>
      </c>
      <c r="U1421" s="4" t="str">
        <f aca="false">Vocabulary!B1399</f>
        <v>royal</v>
      </c>
      <c r="V1421" s="24" t="n">
        <v>-8.16972902772887</v>
      </c>
      <c r="W1421" s="25" t="n">
        <f aca="false">EXP(V1421-$V$22)</f>
        <v>2.71297885019045E-011</v>
      </c>
      <c r="X1421" s="26" t="n">
        <f aca="false">W1421/$X$22</f>
        <v>7.52141449435426E-012</v>
      </c>
      <c r="Y1421" s="4" t="n">
        <f aca="false">IF(T1421=$C$13,1,0)</f>
        <v>0</v>
      </c>
    </row>
    <row r="1422" customFormat="false" ht="15" hidden="false" customHeight="false" outlineLevel="0" collapsed="false">
      <c r="T1422" s="4" t="n">
        <v>1399</v>
      </c>
      <c r="U1422" s="4" t="str">
        <f aca="false">Vocabulary!B1400</f>
        <v>mostly</v>
      </c>
      <c r="V1422" s="24" t="n">
        <v>-12.4032128420762</v>
      </c>
      <c r="W1422" s="25" t="n">
        <f aca="false">EXP(V1422-$V$22)</f>
        <v>3.93430249528594E-013</v>
      </c>
      <c r="X1422" s="26" t="n">
        <f aca="false">W1422/$X$22</f>
        <v>1.09073905279949E-013</v>
      </c>
      <c r="Y1422" s="4" t="n">
        <f aca="false">IF(T1422=$C$13,1,0)</f>
        <v>0</v>
      </c>
    </row>
    <row r="1423" customFormat="false" ht="15" hidden="false" customHeight="false" outlineLevel="0" collapsed="false">
      <c r="T1423" s="4" t="n">
        <v>1400</v>
      </c>
      <c r="U1423" s="4" t="str">
        <f aca="false">Vocabulary!B1401</f>
        <v>king's</v>
      </c>
      <c r="V1423" s="24" t="n">
        <v>-5.64125526480949</v>
      </c>
      <c r="W1423" s="25" t="n">
        <f aca="false">EXP(V1423-$V$22)</f>
        <v>3.40054566293596E-010</v>
      </c>
      <c r="X1423" s="26" t="n">
        <f aca="false">W1423/$X$22</f>
        <v>9.42761254335787E-011</v>
      </c>
      <c r="Y1423" s="4" t="n">
        <f aca="false">IF(T1423=$C$13,1,0)</f>
        <v>0</v>
      </c>
    </row>
    <row r="1424" customFormat="false" ht="15" hidden="false" customHeight="false" outlineLevel="0" collapsed="false">
      <c r="T1424" s="4" t="n">
        <v>1401</v>
      </c>
      <c r="U1424" s="4" t="str">
        <f aca="false">Vocabulary!B1402</f>
        <v>crimson</v>
      </c>
      <c r="V1424" s="24" t="n">
        <v>-10.156640615806</v>
      </c>
      <c r="W1424" s="25" t="n">
        <f aca="false">EXP(V1424-$V$22)</f>
        <v>3.7199891173436E-012</v>
      </c>
      <c r="X1424" s="26" t="n">
        <f aca="false">W1424/$X$22</f>
        <v>1.0313231916299E-012</v>
      </c>
      <c r="Y1424" s="4" t="n">
        <f aca="false">IF(T1424=$C$13,1,0)</f>
        <v>0</v>
      </c>
    </row>
    <row r="1425" customFormat="false" ht="15" hidden="false" customHeight="false" outlineLevel="0" collapsed="false">
      <c r="T1425" s="4" t="n">
        <v>1402</v>
      </c>
      <c r="U1425" s="4" t="str">
        <f aca="false">Vocabulary!B1403</f>
        <v>doubtful</v>
      </c>
      <c r="V1425" s="24" t="n">
        <v>1.49701192186827</v>
      </c>
      <c r="W1425" s="25" t="n">
        <f aca="false">EXP(V1425-$V$22)</f>
        <v>4.28211829347709E-007</v>
      </c>
      <c r="X1425" s="26" t="n">
        <f aca="false">W1425/$X$22</f>
        <v>1.18716688841261E-007</v>
      </c>
      <c r="Y1425" s="4" t="n">
        <f aca="false">IF(T1425=$C$13,1,0)</f>
        <v>0</v>
      </c>
    </row>
    <row r="1426" customFormat="false" ht="15" hidden="false" customHeight="false" outlineLevel="0" collapsed="false">
      <c r="T1426" s="4" t="n">
        <v>1403</v>
      </c>
      <c r="U1426" s="4" t="str">
        <f aca="false">Vocabulary!B1404</f>
        <v>lie</v>
      </c>
      <c r="V1426" s="24" t="n">
        <v>-10.496677082787</v>
      </c>
      <c r="W1426" s="25" t="n">
        <f aca="false">EXP(V1426-$V$22)</f>
        <v>2.6476813000208E-012</v>
      </c>
      <c r="X1426" s="26" t="n">
        <f aca="false">W1426/$X$22</f>
        <v>7.34038472323853E-013</v>
      </c>
      <c r="Y1426" s="4" t="n">
        <f aca="false">IF(T1426=$C$13,1,0)</f>
        <v>0</v>
      </c>
    </row>
    <row r="1427" customFormat="false" ht="15" hidden="false" customHeight="false" outlineLevel="0" collapsed="false">
      <c r="T1427" s="4" t="n">
        <v>1404</v>
      </c>
      <c r="U1427" s="4" t="str">
        <f aca="false">Vocabulary!B1405</f>
        <v>smiled</v>
      </c>
      <c r="V1427" s="24" t="n">
        <v>-9.29959698116954</v>
      </c>
      <c r="W1427" s="25" t="n">
        <f aca="false">EXP(V1427-$V$22)</f>
        <v>8.76498123502082E-012</v>
      </c>
      <c r="X1427" s="26" t="n">
        <f aca="false">W1427/$X$22</f>
        <v>2.42998786736582E-012</v>
      </c>
      <c r="Y1427" s="4" t="n">
        <f aca="false">IF(T1427=$C$13,1,0)</f>
        <v>0</v>
      </c>
    </row>
    <row r="1428" customFormat="false" ht="15" hidden="false" customHeight="false" outlineLevel="0" collapsed="false">
      <c r="T1428" s="4" t="n">
        <v>1405</v>
      </c>
      <c r="U1428" s="4" t="str">
        <f aca="false">Vocabulary!B1406</f>
        <v>fine</v>
      </c>
      <c r="V1428" s="24" t="n">
        <v>-12.2946566998168</v>
      </c>
      <c r="W1428" s="25" t="n">
        <f aca="false">EXP(V1428-$V$22)</f>
        <v>4.38543907446726E-013</v>
      </c>
      <c r="X1428" s="26" t="n">
        <f aca="false">W1428/$X$22</f>
        <v>1.21581135866541E-013</v>
      </c>
      <c r="Y1428" s="4" t="n">
        <f aca="false">IF(T1428=$C$13,1,0)</f>
        <v>0</v>
      </c>
    </row>
    <row r="1429" customFormat="false" ht="15" hidden="false" customHeight="false" outlineLevel="0" collapsed="false">
      <c r="T1429" s="4" t="n">
        <v>1406</v>
      </c>
      <c r="U1429" s="4" t="str">
        <f aca="false">Vocabulary!B1407</f>
        <v>scream</v>
      </c>
      <c r="V1429" s="24" t="n">
        <v>-3.28380073028554</v>
      </c>
      <c r="W1429" s="25" t="n">
        <f aca="false">EXP(V1429-$V$22)</f>
        <v>3.5923455631916E-009</v>
      </c>
      <c r="X1429" s="26" t="n">
        <f aca="false">W1429/$X$22</f>
        <v>9.95935518842021E-010</v>
      </c>
      <c r="Y1429" s="4" t="n">
        <f aca="false">IF(T1429=$C$13,1,0)</f>
        <v>0</v>
      </c>
    </row>
    <row r="1430" customFormat="false" ht="15" hidden="false" customHeight="false" outlineLevel="0" collapsed="false">
      <c r="T1430" s="4" t="n">
        <v>1407</v>
      </c>
      <c r="U1430" s="4" t="str">
        <f aca="false">Vocabulary!B1408</f>
        <v>places</v>
      </c>
      <c r="V1430" s="24" t="n">
        <v>-18.9152792489222</v>
      </c>
      <c r="W1430" s="25" t="n">
        <f aca="false">EXP(V1430-$V$22)</f>
        <v>5.84404083688693E-016</v>
      </c>
      <c r="X1430" s="26" t="n">
        <f aca="false">W1430/$X$22</f>
        <v>1.62019152685521E-016</v>
      </c>
      <c r="Y1430" s="4" t="n">
        <f aca="false">IF(T1430=$C$13,1,0)</f>
        <v>0</v>
      </c>
    </row>
    <row r="1431" customFormat="false" ht="15" hidden="false" customHeight="false" outlineLevel="0" collapsed="false">
      <c r="T1431" s="4" t="n">
        <v>1408</v>
      </c>
      <c r="U1431" s="4" t="str">
        <f aca="false">Vocabulary!B1409</f>
        <v>flamingoes</v>
      </c>
      <c r="V1431" s="24" t="n">
        <v>-6.98793694927119</v>
      </c>
      <c r="W1431" s="25" t="n">
        <f aca="false">EXP(V1431-$V$22)</f>
        <v>8.84488491637084E-011</v>
      </c>
      <c r="X1431" s="26" t="n">
        <f aca="false">W1431/$X$22</f>
        <v>2.45214022240597E-011</v>
      </c>
      <c r="Y1431" s="4" t="n">
        <f aca="false">IF(T1431=$C$13,1,0)</f>
        <v>0</v>
      </c>
    </row>
    <row r="1432" customFormat="false" ht="15" hidden="false" customHeight="false" outlineLevel="0" collapsed="false">
      <c r="T1432" s="4" t="n">
        <v>1409</v>
      </c>
      <c r="U1432" s="4" t="str">
        <f aca="false">Vocabulary!B1410</f>
        <v>body</v>
      </c>
      <c r="V1432" s="24" t="n">
        <v>-15.03486412127</v>
      </c>
      <c r="W1432" s="25" t="n">
        <f aca="false">EXP(V1432-$V$22)</f>
        <v>2.83110593015938E-014</v>
      </c>
      <c r="X1432" s="26" t="n">
        <f aca="false">W1432/$X$22</f>
        <v>7.84890791782556E-015</v>
      </c>
      <c r="Y1432" s="4" t="n">
        <f aca="false">IF(T1432=$C$13,1,0)</f>
        <v>0</v>
      </c>
    </row>
    <row r="1433" customFormat="false" ht="15" hidden="false" customHeight="false" outlineLevel="0" collapsed="false">
      <c r="T1433" s="4" t="n">
        <v>1410</v>
      </c>
      <c r="U1433" s="4" t="str">
        <f aca="false">Vocabulary!B1411</f>
        <v>laughing</v>
      </c>
      <c r="V1433" s="24" t="n">
        <v>-3.23515213823588</v>
      </c>
      <c r="W1433" s="25" t="n">
        <f aca="false">EXP(V1433-$V$22)</f>
        <v>3.77142887437435E-009</v>
      </c>
      <c r="X1433" s="26" t="n">
        <f aca="false">W1433/$X$22</f>
        <v>1.04558425872557E-009</v>
      </c>
      <c r="Y1433" s="4" t="n">
        <f aca="false">IF(T1433=$C$13,1,0)</f>
        <v>0</v>
      </c>
    </row>
    <row r="1434" customFormat="false" ht="15" hidden="false" customHeight="false" outlineLevel="0" collapsed="false">
      <c r="T1434" s="4" t="n">
        <v>1411</v>
      </c>
      <c r="U1434" s="4" t="str">
        <f aca="false">Vocabulary!B1412</f>
        <v>unrolled</v>
      </c>
      <c r="V1434" s="24" t="n">
        <v>-1.85659585347598</v>
      </c>
      <c r="W1434" s="25" t="n">
        <f aca="false">EXP(V1434-$V$22)</f>
        <v>1.49694315662377E-008</v>
      </c>
      <c r="X1434" s="26" t="n">
        <f aca="false">W1434/$X$22</f>
        <v>4.15009868383753E-009</v>
      </c>
      <c r="Y1434" s="4" t="n">
        <f aca="false">IF(T1434=$C$13,1,0)</f>
        <v>0</v>
      </c>
    </row>
    <row r="1435" customFormat="false" ht="15" hidden="false" customHeight="false" outlineLevel="0" collapsed="false">
      <c r="T1435" s="4" t="n">
        <v>1412</v>
      </c>
      <c r="U1435" s="4" t="str">
        <f aca="false">Vocabulary!B1413</f>
        <v>quarrelling</v>
      </c>
      <c r="V1435" s="24" t="n">
        <v>-6.2487684736919</v>
      </c>
      <c r="W1435" s="25" t="n">
        <f aca="false">EXP(V1435-$V$22)</f>
        <v>1.8522899768891E-010</v>
      </c>
      <c r="X1435" s="26" t="n">
        <f aca="false">W1435/$X$22</f>
        <v>5.13525591212877E-011</v>
      </c>
      <c r="Y1435" s="4" t="n">
        <f aca="false">IF(T1435=$C$13,1,0)</f>
        <v>0</v>
      </c>
    </row>
    <row r="1436" customFormat="false" ht="15" hidden="false" customHeight="false" outlineLevel="0" collapsed="false">
      <c r="T1436" s="4" t="n">
        <v>1413</v>
      </c>
      <c r="U1436" s="4" t="str">
        <f aca="false">Vocabulary!B1414</f>
        <v>stamping</v>
      </c>
      <c r="V1436" s="24" t="n">
        <v>-6.96492064717176</v>
      </c>
      <c r="W1436" s="25" t="n">
        <f aca="false">EXP(V1436-$V$22)</f>
        <v>9.05082232727106E-011</v>
      </c>
      <c r="X1436" s="26" t="n">
        <f aca="false">W1436/$X$22</f>
        <v>2.50923394531376E-011</v>
      </c>
      <c r="Y1436" s="4" t="n">
        <f aca="false">IF(T1436=$C$13,1,0)</f>
        <v>0</v>
      </c>
    </row>
    <row r="1437" customFormat="false" ht="15" hidden="false" customHeight="false" outlineLevel="0" collapsed="false">
      <c r="T1437" s="4" t="n">
        <v>1414</v>
      </c>
      <c r="U1437" s="4" t="str">
        <f aca="false">Vocabulary!B1415</f>
        <v>shouting</v>
      </c>
      <c r="V1437" s="24" t="n">
        <v>-7.91259025156853</v>
      </c>
      <c r="W1437" s="25" t="n">
        <f aca="false">EXP(V1437-$V$22)</f>
        <v>3.50849094235837E-011</v>
      </c>
      <c r="X1437" s="26" t="n">
        <f aca="false">W1437/$X$22</f>
        <v>9.72687812340019E-012</v>
      </c>
      <c r="Y1437" s="4" t="n">
        <f aca="false">IF(T1437=$C$13,1,0)</f>
        <v>0</v>
      </c>
    </row>
    <row r="1438" customFormat="false" ht="15" hidden="false" customHeight="false" outlineLevel="0" collapsed="false">
      <c r="T1438" s="4" t="n">
        <v>1415</v>
      </c>
      <c r="U1438" s="4" t="str">
        <f aca="false">Vocabulary!B1416</f>
        <v>dispute</v>
      </c>
      <c r="V1438" s="24" t="n">
        <v>0.172619006366852</v>
      </c>
      <c r="W1438" s="25" t="n">
        <f aca="false">EXP(V1438-$V$22)</f>
        <v>1.13889090676254E-007</v>
      </c>
      <c r="X1438" s="26" t="n">
        <f aca="false">W1438/$X$22</f>
        <v>3.15744097047079E-008</v>
      </c>
      <c r="Y1438" s="4" t="n">
        <f aca="false">IF(T1438=$C$13,1,0)</f>
        <v>0</v>
      </c>
    </row>
    <row r="1439" customFormat="false" ht="15" hidden="false" customHeight="false" outlineLevel="0" collapsed="false">
      <c r="T1439" s="4" t="n">
        <v>1416</v>
      </c>
      <c r="U1439" s="4" t="str">
        <f aca="false">Vocabulary!B1417</f>
        <v>cat's</v>
      </c>
      <c r="V1439" s="24" t="n">
        <v>-6.74231875124651</v>
      </c>
      <c r="W1439" s="25" t="n">
        <f aca="false">EXP(V1439-$V$22)</f>
        <v>1.13074015350703E-010</v>
      </c>
      <c r="X1439" s="26" t="n">
        <f aca="false">W1439/$X$22</f>
        <v>3.13484396656432E-011</v>
      </c>
      <c r="Y1439" s="4" t="n">
        <f aca="false">IF(T1439=$C$13,1,0)</f>
        <v>0</v>
      </c>
    </row>
    <row r="1440" customFormat="false" ht="15" hidden="false" customHeight="false" outlineLevel="0" collapsed="false">
      <c r="T1440" s="4" t="n">
        <v>1417</v>
      </c>
      <c r="U1440" s="4" t="str">
        <f aca="false">Vocabulary!B1418</f>
        <v>removed</v>
      </c>
      <c r="V1440" s="24" t="n">
        <v>-1.27359522651895</v>
      </c>
      <c r="W1440" s="25" t="n">
        <f aca="false">EXP(V1440-$V$22)</f>
        <v>2.68163252489658E-008</v>
      </c>
      <c r="X1440" s="26" t="n">
        <f aca="false">W1440/$X$22</f>
        <v>7.43451049751938E-009</v>
      </c>
      <c r="Y1440" s="4" t="n">
        <f aca="false">IF(T1440=$C$13,1,0)</f>
        <v>0</v>
      </c>
    </row>
    <row r="1441" customFormat="false" ht="15" hidden="false" customHeight="false" outlineLevel="0" collapsed="false">
      <c r="T1441" s="4" t="n">
        <v>1418</v>
      </c>
      <c r="U1441" s="4" t="str">
        <f aca="false">Vocabulary!B1419</f>
        <v>fight</v>
      </c>
      <c r="V1441" s="24" t="n">
        <v>-11.7439528875977</v>
      </c>
      <c r="W1441" s="25" t="n">
        <f aca="false">EXP(V1441-$V$22)</f>
        <v>7.60642712336141E-013</v>
      </c>
      <c r="X1441" s="26" t="n">
        <f aca="false">W1441/$X$22</f>
        <v>2.10879237823338E-013</v>
      </c>
      <c r="Y1441" s="4" t="n">
        <f aca="false">IF(T1441=$C$13,1,0)</f>
        <v>0</v>
      </c>
    </row>
    <row r="1442" customFormat="false" ht="15" hidden="false" customHeight="false" outlineLevel="0" collapsed="false">
      <c r="T1442" s="4" t="n">
        <v>1419</v>
      </c>
      <c r="U1442" s="4" t="str">
        <f aca="false">Vocabulary!B1420</f>
        <v>collected</v>
      </c>
      <c r="V1442" s="24" t="n">
        <v>-4.69817181475381</v>
      </c>
      <c r="W1442" s="25" t="n">
        <f aca="false">EXP(V1442-$V$22)</f>
        <v>8.73221759726951E-010</v>
      </c>
      <c r="X1442" s="26" t="n">
        <f aca="false">W1442/$X$22</f>
        <v>2.4209045344879E-010</v>
      </c>
      <c r="Y1442" s="4" t="n">
        <f aca="false">IF(T1442=$C$13,1,0)</f>
        <v>0</v>
      </c>
    </row>
    <row r="1443" customFormat="false" ht="15" hidden="false" customHeight="false" outlineLevel="0" collapsed="false">
      <c r="T1443" s="4" t="n">
        <v>1420</v>
      </c>
      <c r="U1443" s="4" t="str">
        <f aca="false">Vocabulary!B1421</f>
        <v>unless</v>
      </c>
      <c r="V1443" s="24" t="n">
        <v>4.26542557805668</v>
      </c>
      <c r="W1443" s="25" t="n">
        <f aca="false">EXP(V1443-$V$22)</f>
        <v>6.82284389769068E-006</v>
      </c>
      <c r="X1443" s="26" t="n">
        <f aca="false">W1443/$X$22</f>
        <v>1.89155315314031E-006</v>
      </c>
      <c r="Y1443" s="4" t="n">
        <f aca="false">IF(T1443=$C$13,1,0)</f>
        <v>0</v>
      </c>
    </row>
    <row r="1444" customFormat="false" ht="15" hidden="false" customHeight="false" outlineLevel="0" collapsed="false">
      <c r="T1444" s="4" t="n">
        <v>1421</v>
      </c>
      <c r="U1444" s="4" t="str">
        <f aca="false">Vocabulary!B1422</f>
        <v>entirely</v>
      </c>
      <c r="V1444" s="24" t="n">
        <v>-2.44242029675639</v>
      </c>
      <c r="W1444" s="25" t="n">
        <f aca="false">EXP(V1444-$V$22)</f>
        <v>8.33268541438001E-009</v>
      </c>
      <c r="X1444" s="26" t="n">
        <f aca="false">W1444/$X$22</f>
        <v>2.31013894001468E-009</v>
      </c>
      <c r="Y1444" s="4" t="n">
        <f aca="false">IF(T1444=$C$13,1,0)</f>
        <v>0</v>
      </c>
    </row>
    <row r="1445" customFormat="false" ht="15" hidden="false" customHeight="false" outlineLevel="0" collapsed="false">
      <c r="T1445" s="4" t="n">
        <v>1422</v>
      </c>
      <c r="U1445" s="4" t="str">
        <f aca="false">Vocabulary!B1423</f>
        <v>disappeared</v>
      </c>
      <c r="V1445" s="24" t="n">
        <v>-10.0437520588184</v>
      </c>
      <c r="W1445" s="25" t="n">
        <f aca="false">EXP(V1445-$V$22)</f>
        <v>4.16455446964163E-012</v>
      </c>
      <c r="X1445" s="26" t="n">
        <f aca="false">W1445/$X$22</f>
        <v>1.15457370219792E-012</v>
      </c>
      <c r="Y1445" s="4" t="n">
        <f aca="false">IF(T1445=$C$13,1,0)</f>
        <v>0</v>
      </c>
    </row>
    <row r="1446" customFormat="false" ht="15" hidden="false" customHeight="false" outlineLevel="0" collapsed="false">
      <c r="T1446" s="4" t="n">
        <v>1423</v>
      </c>
      <c r="U1446" s="4" t="str">
        <f aca="false">Vocabulary!B1424</f>
        <v>wildly</v>
      </c>
      <c r="V1446" s="24" t="n">
        <v>-9.0551819928837</v>
      </c>
      <c r="W1446" s="25" t="n">
        <f aca="false">EXP(V1446-$V$22)</f>
        <v>1.11917775992024E-011</v>
      </c>
      <c r="X1446" s="26" t="n">
        <f aca="false">W1446/$X$22</f>
        <v>3.10278859145258E-012</v>
      </c>
      <c r="Y1446" s="4" t="n">
        <f aca="false">IF(T1446=$C$13,1,0)</f>
        <v>0</v>
      </c>
    </row>
    <row r="1447" customFormat="false" ht="15" hidden="false" customHeight="false" outlineLevel="0" collapsed="false">
      <c r="T1447" s="4" t="n">
        <v>1424</v>
      </c>
      <c r="U1447" s="4" t="str">
        <f aca="false">Vocabulary!B1425</f>
        <v>turtle's</v>
      </c>
      <c r="V1447" s="24" t="n">
        <v>-6.59318005109699</v>
      </c>
      <c r="W1447" s="25" t="n">
        <f aca="false">EXP(V1447-$V$22)</f>
        <v>1.31260159940268E-010</v>
      </c>
      <c r="X1447" s="26" t="n">
        <f aca="false">W1447/$X$22</f>
        <v>3.63903341685352E-011</v>
      </c>
      <c r="Y1447" s="4" t="n">
        <f aca="false">IF(T1447=$C$13,1,0)</f>
        <v>0</v>
      </c>
    </row>
    <row r="1448" customFormat="false" ht="15" hidden="false" customHeight="false" outlineLevel="0" collapsed="false">
      <c r="T1448" s="4" t="n">
        <v>1425</v>
      </c>
      <c r="U1448" s="4" t="str">
        <f aca="false">Vocabulary!B1426</f>
        <v>tempered</v>
      </c>
      <c r="V1448" s="24" t="n">
        <v>-16.0658789958981</v>
      </c>
      <c r="W1448" s="25" t="n">
        <f aca="false">EXP(V1448-$V$22)</f>
        <v>1.00969928483317E-014</v>
      </c>
      <c r="X1448" s="26" t="n">
        <f aca="false">W1448/$X$22</f>
        <v>2.79927240691547E-015</v>
      </c>
      <c r="Y1448" s="4" t="n">
        <f aca="false">IF(T1448=$C$13,1,0)</f>
        <v>0</v>
      </c>
    </row>
    <row r="1449" customFormat="false" ht="15" hidden="false" customHeight="false" outlineLevel="0" collapsed="false">
      <c r="T1449" s="4" t="n">
        <v>1426</v>
      </c>
      <c r="U1449" s="4" t="str">
        <f aca="false">Vocabulary!B1427</f>
        <v>sugar</v>
      </c>
      <c r="V1449" s="24" t="n">
        <v>-19.6632174475667</v>
      </c>
      <c r="W1449" s="25" t="n">
        <f aca="false">EXP(V1449-$V$22)</f>
        <v>2.7662269590809E-016</v>
      </c>
      <c r="X1449" s="26" t="n">
        <f aca="false">W1449/$X$22</f>
        <v>7.66903860796557E-017</v>
      </c>
      <c r="Y1449" s="4" t="n">
        <f aca="false">IF(T1449=$C$13,1,0)</f>
        <v>0</v>
      </c>
    </row>
    <row r="1450" customFormat="false" ht="15" hidden="false" customHeight="false" outlineLevel="0" collapsed="false">
      <c r="T1450" s="4" t="n">
        <v>1427</v>
      </c>
      <c r="U1450" s="4" t="str">
        <f aca="false">Vocabulary!B1428</f>
        <v>forget</v>
      </c>
      <c r="V1450" s="24" t="n">
        <v>-3.17068459431019</v>
      </c>
      <c r="W1450" s="25" t="n">
        <f aca="false">EXP(V1450-$V$22)</f>
        <v>4.02257194492544E-009</v>
      </c>
      <c r="X1450" s="26" t="n">
        <f aca="false">W1450/$X$22</f>
        <v>1.11521071861733E-009</v>
      </c>
      <c r="Y1450" s="4" t="n">
        <f aca="false">IF(T1450=$C$13,1,0)</f>
        <v>0</v>
      </c>
    </row>
    <row r="1451" customFormat="false" ht="15" hidden="false" customHeight="false" outlineLevel="0" collapsed="false">
      <c r="T1451" s="4" t="n">
        <v>1428</v>
      </c>
      <c r="U1451" s="4" t="str">
        <f aca="false">Vocabulary!B1429</f>
        <v>hasn't</v>
      </c>
      <c r="V1451" s="24" t="n">
        <v>-4.88168000962851</v>
      </c>
      <c r="W1451" s="25" t="n">
        <f aca="false">EXP(V1451-$V$22)</f>
        <v>7.26821813405779E-010</v>
      </c>
      <c r="X1451" s="26" t="n">
        <f aca="false">W1451/$X$22</f>
        <v>2.01502791729442E-010</v>
      </c>
      <c r="Y1451" s="4" t="n">
        <f aca="false">IF(T1451=$C$13,1,0)</f>
        <v>0</v>
      </c>
    </row>
    <row r="1452" customFormat="false" ht="15" hidden="false" customHeight="false" outlineLevel="0" collapsed="false">
      <c r="T1452" s="4" t="n">
        <v>1429</v>
      </c>
      <c r="U1452" s="4" t="str">
        <f aca="false">Vocabulary!B1430</f>
        <v>tut</v>
      </c>
      <c r="V1452" s="24" t="n">
        <v>-4.83322441396689</v>
      </c>
      <c r="W1452" s="25" t="n">
        <f aca="false">EXP(V1452-$V$22)</f>
        <v>7.62907616510009E-010</v>
      </c>
      <c r="X1452" s="26" t="n">
        <f aca="false">W1452/$X$22</f>
        <v>2.11507155843431E-010</v>
      </c>
      <c r="Y1452" s="4" t="n">
        <f aca="false">IF(T1452=$C$13,1,0)</f>
        <v>0</v>
      </c>
    </row>
    <row r="1453" customFormat="false" ht="15" hidden="false" customHeight="false" outlineLevel="0" collapsed="false">
      <c r="T1453" s="4" t="n">
        <v>1430</v>
      </c>
      <c r="U1453" s="4" t="str">
        <f aca="false">Vocabulary!B1431</f>
        <v>keeping</v>
      </c>
      <c r="V1453" s="24" t="n">
        <v>-0.130336218652555</v>
      </c>
      <c r="W1453" s="25" t="n">
        <f aca="false">EXP(V1453-$V$22)</f>
        <v>8.41221459430666E-008</v>
      </c>
      <c r="X1453" s="26" t="n">
        <f aca="false">W1453/$X$22</f>
        <v>2.33218746894378E-008</v>
      </c>
      <c r="Y1453" s="4" t="n">
        <f aca="false">IF(T1453=$C$13,1,0)</f>
        <v>0</v>
      </c>
    </row>
    <row r="1454" customFormat="false" ht="15" hidden="false" customHeight="false" outlineLevel="0" collapsed="false">
      <c r="T1454" s="4" t="n">
        <v>1431</v>
      </c>
      <c r="U1454" s="4" t="str">
        <f aca="false">Vocabulary!B1432</f>
        <v>experiment</v>
      </c>
      <c r="V1454" s="24" t="n">
        <v>-7.15485890705053</v>
      </c>
      <c r="W1454" s="25" t="n">
        <f aca="false">EXP(V1454-$V$22)</f>
        <v>7.4851223113285E-011</v>
      </c>
      <c r="X1454" s="26" t="n">
        <f aca="false">W1454/$X$22</f>
        <v>2.0751620470793E-011</v>
      </c>
      <c r="Y1454" s="4" t="n">
        <f aca="false">IF(T1454=$C$13,1,0)</f>
        <v>0</v>
      </c>
    </row>
    <row r="1455" customFormat="false" ht="15" hidden="false" customHeight="false" outlineLevel="0" collapsed="false">
      <c r="T1455" s="4" t="n">
        <v>1432</v>
      </c>
      <c r="U1455" s="4" t="str">
        <f aca="false">Vocabulary!B1433</f>
        <v>bite</v>
      </c>
      <c r="V1455" s="24" t="n">
        <v>-15.4377576175027</v>
      </c>
      <c r="W1455" s="25" t="n">
        <f aca="false">EXP(V1455-$V$22)</f>
        <v>1.89226387009149E-014</v>
      </c>
      <c r="X1455" s="26" t="n">
        <f aca="false">W1455/$X$22</f>
        <v>5.24607882536566E-015</v>
      </c>
      <c r="Y1455" s="4" t="n">
        <f aca="false">IF(T1455=$C$13,1,0)</f>
        <v>0</v>
      </c>
    </row>
    <row r="1456" customFormat="false" ht="15" hidden="false" customHeight="false" outlineLevel="0" collapsed="false">
      <c r="T1456" s="4" t="n">
        <v>1433</v>
      </c>
      <c r="U1456" s="4" t="str">
        <f aca="false">Vocabulary!B1434</f>
        <v>agree</v>
      </c>
      <c r="V1456" s="24" t="n">
        <v>-10.4409480600131</v>
      </c>
      <c r="W1456" s="25" t="n">
        <f aca="false">EXP(V1456-$V$22)</f>
        <v>2.79942292752713E-012</v>
      </c>
      <c r="X1456" s="26" t="n">
        <f aca="false">W1456/$X$22</f>
        <v>7.76107052270316E-013</v>
      </c>
      <c r="Y1456" s="4" t="n">
        <f aca="false">IF(T1456=$C$13,1,0)</f>
        <v>0</v>
      </c>
    </row>
    <row r="1457" customFormat="false" ht="15" hidden="false" customHeight="false" outlineLevel="0" collapsed="false">
      <c r="T1457" s="4" t="n">
        <v>1434</v>
      </c>
      <c r="U1457" s="4" t="str">
        <f aca="false">Vocabulary!B1435</f>
        <v>imagine</v>
      </c>
      <c r="V1457" s="24" t="n">
        <v>1.63650323861511</v>
      </c>
      <c r="W1457" s="25" t="n">
        <f aca="false">EXP(V1457-$V$22)</f>
        <v>4.9231035392141E-007</v>
      </c>
      <c r="X1457" s="26" t="n">
        <f aca="false">W1457/$X$22</f>
        <v>1.36487250221108E-007</v>
      </c>
      <c r="Y1457" s="4" t="n">
        <f aca="false">IF(T1457=$C$13,1,0)</f>
        <v>0</v>
      </c>
    </row>
    <row r="1458" customFormat="false" ht="15" hidden="false" customHeight="false" outlineLevel="0" collapsed="false">
      <c r="T1458" s="4" t="n">
        <v>1435</v>
      </c>
      <c r="U1458" s="4" t="str">
        <f aca="false">Vocabulary!B1436</f>
        <v>choice</v>
      </c>
      <c r="V1458" s="24" t="n">
        <v>-14.6932355322464</v>
      </c>
      <c r="W1458" s="25" t="n">
        <f aca="false">EXP(V1458-$V$22)</f>
        <v>3.98403853606702E-014</v>
      </c>
      <c r="X1458" s="26" t="n">
        <f aca="false">W1458/$X$22</f>
        <v>1.10452778462084E-014</v>
      </c>
      <c r="Y1458" s="4" t="n">
        <f aca="false">IF(T1458=$C$13,1,0)</f>
        <v>0</v>
      </c>
    </row>
    <row r="1459" customFormat="false" ht="15" hidden="false" customHeight="false" outlineLevel="0" collapsed="false">
      <c r="T1459" s="4" t="n">
        <v>1436</v>
      </c>
      <c r="U1459" s="4" t="str">
        <f aca="false">Vocabulary!B1437</f>
        <v>custody</v>
      </c>
      <c r="V1459" s="24" t="n">
        <v>-2.02683930903506</v>
      </c>
      <c r="W1459" s="25" t="n">
        <f aca="false">EXP(V1459-$V$22)</f>
        <v>1.26261084663774E-008</v>
      </c>
      <c r="X1459" s="26" t="n">
        <f aca="false">W1459/$X$22</f>
        <v>3.50043993964912E-009</v>
      </c>
      <c r="Y1459" s="4" t="n">
        <f aca="false">IF(T1459=$C$13,1,0)</f>
        <v>0</v>
      </c>
    </row>
    <row r="1460" customFormat="false" ht="15" hidden="false" customHeight="false" outlineLevel="0" collapsed="false">
      <c r="T1460" s="4" t="n">
        <v>1437</v>
      </c>
      <c r="U1460" s="4" t="str">
        <f aca="false">Vocabulary!B1438</f>
        <v>executions</v>
      </c>
      <c r="V1460" s="24" t="n">
        <v>-7.67543499731795</v>
      </c>
      <c r="W1460" s="25" t="n">
        <f aca="false">EXP(V1460-$V$22)</f>
        <v>4.44749612076612E-011</v>
      </c>
      <c r="X1460" s="26" t="n">
        <f aca="false">W1460/$X$22</f>
        <v>1.23301594422553E-011</v>
      </c>
      <c r="Y1460" s="4" t="n">
        <f aca="false">IF(T1460=$C$13,1,0)</f>
        <v>0</v>
      </c>
    </row>
    <row r="1461" customFormat="false" ht="15" hidden="false" customHeight="false" outlineLevel="0" collapsed="false">
      <c r="T1461" s="4" t="n">
        <v>1438</v>
      </c>
      <c r="U1461" s="4" t="str">
        <f aca="false">Vocabulary!B1439</f>
        <v>sun</v>
      </c>
      <c r="V1461" s="24" t="n">
        <v>-9.66978400316327</v>
      </c>
      <c r="W1461" s="25" t="n">
        <f aca="false">EXP(V1461-$V$22)</f>
        <v>6.05314127000479E-012</v>
      </c>
      <c r="X1461" s="26" t="n">
        <f aca="false">W1461/$X$22</f>
        <v>1.67816216043822E-012</v>
      </c>
      <c r="Y1461" s="4" t="n">
        <f aca="false">IF(T1461=$C$13,1,0)</f>
        <v>0</v>
      </c>
    </row>
    <row r="1462" customFormat="false" ht="15" hidden="false" customHeight="false" outlineLevel="0" collapsed="false">
      <c r="T1462" s="4" t="n">
        <v>1439</v>
      </c>
      <c r="U1462" s="4" t="str">
        <f aca="false">Vocabulary!B1440</f>
        <v>watched</v>
      </c>
      <c r="V1462" s="24" t="n">
        <v>-17.9511429766468</v>
      </c>
      <c r="W1462" s="25" t="n">
        <f aca="false">EXP(V1462-$V$22)</f>
        <v>1.53261229368176E-015</v>
      </c>
      <c r="X1462" s="26" t="n">
        <f aca="false">W1462/$X$22</f>
        <v>4.24898716741354E-016</v>
      </c>
      <c r="Y1462" s="4" t="n">
        <f aca="false">IF(T1462=$C$13,1,0)</f>
        <v>0</v>
      </c>
    </row>
    <row r="1463" customFormat="false" ht="15" hidden="false" customHeight="false" outlineLevel="0" collapsed="false">
      <c r="T1463" s="4" t="n">
        <v>1440</v>
      </c>
      <c r="U1463" s="4" t="str">
        <f aca="false">Vocabulary!B1441</f>
        <v>heart</v>
      </c>
      <c r="V1463" s="24" t="n">
        <v>-15.3851585565542</v>
      </c>
      <c r="W1463" s="25" t="n">
        <f aca="false">EXP(V1463-$V$22)</f>
        <v>1.9944593040629E-014</v>
      </c>
      <c r="X1463" s="26" t="n">
        <f aca="false">W1463/$X$22</f>
        <v>5.52940363575828E-015</v>
      </c>
      <c r="Y1463" s="4" t="n">
        <f aca="false">IF(T1463=$C$13,1,0)</f>
        <v>0</v>
      </c>
    </row>
    <row r="1464" customFormat="false" ht="15" hidden="false" customHeight="false" outlineLevel="0" collapsed="false">
      <c r="T1464" s="4" t="n">
        <v>1441</v>
      </c>
      <c r="U1464" s="4" t="str">
        <f aca="false">Vocabulary!B1442</f>
        <v>sorrow</v>
      </c>
      <c r="V1464" s="24" t="n">
        <v>-14.8599178650439</v>
      </c>
      <c r="W1464" s="25" t="n">
        <f aca="false">EXP(V1464-$V$22)</f>
        <v>3.37236297974725E-014</v>
      </c>
      <c r="X1464" s="26" t="n">
        <f aca="false">W1464/$X$22</f>
        <v>9.34947937184034E-015</v>
      </c>
      <c r="Y1464" s="4" t="n">
        <f aca="false">IF(T1464=$C$13,1,0)</f>
        <v>0</v>
      </c>
    </row>
    <row r="1465" customFormat="false" ht="15" hidden="false" customHeight="false" outlineLevel="0" collapsed="false">
      <c r="T1465" s="4" t="n">
        <v>1442</v>
      </c>
      <c r="U1465" s="4" t="str">
        <f aca="false">Vocabulary!B1443</f>
        <v>heavy</v>
      </c>
      <c r="V1465" s="24" t="n">
        <v>-10.2325015769516</v>
      </c>
      <c r="W1465" s="25" t="n">
        <f aca="false">EXP(V1465-$V$22)</f>
        <v>3.44822560618796E-012</v>
      </c>
      <c r="X1465" s="26" t="n">
        <f aca="false">W1465/$X$22</f>
        <v>9.55979957321267E-013</v>
      </c>
      <c r="Y1465" s="4" t="n">
        <f aca="false">IF(T1465=$C$13,1,0)</f>
        <v>0</v>
      </c>
    </row>
    <row r="1466" customFormat="false" ht="15" hidden="false" customHeight="false" outlineLevel="0" collapsed="false">
      <c r="T1466" s="4" t="n">
        <v>1443</v>
      </c>
      <c r="U1466" s="4" t="str">
        <f aca="false">Vocabulary!B1444</f>
        <v>proud</v>
      </c>
      <c r="V1466" s="24" t="n">
        <v>-3.25985714728197</v>
      </c>
      <c r="W1466" s="25" t="n">
        <f aca="false">EXP(V1466-$V$22)</f>
        <v>3.67939719250059E-009</v>
      </c>
      <c r="X1466" s="26" t="n">
        <f aca="false">W1466/$X$22</f>
        <v>1.02006955830922E-009</v>
      </c>
      <c r="Y1466" s="4" t="n">
        <f aca="false">IF(T1466=$C$13,1,0)</f>
        <v>0</v>
      </c>
    </row>
    <row r="1467" customFormat="false" ht="15" hidden="false" customHeight="false" outlineLevel="0" collapsed="false">
      <c r="T1467" s="4" t="n">
        <v>1444</v>
      </c>
      <c r="U1467" s="4" t="str">
        <f aca="false">Vocabulary!B1445</f>
        <v>relief</v>
      </c>
      <c r="V1467" s="24" t="n">
        <v>-9.66171764169556</v>
      </c>
      <c r="W1467" s="25" t="n">
        <f aca="false">EXP(V1467-$V$22)</f>
        <v>6.10216555348103E-012</v>
      </c>
      <c r="X1467" s="26" t="n">
        <f aca="false">W1467/$X$22</f>
        <v>1.6917535659255E-012</v>
      </c>
      <c r="Y1467" s="4" t="n">
        <f aca="false">IF(T1467=$C$13,1,0)</f>
        <v>0</v>
      </c>
    </row>
    <row r="1468" customFormat="false" ht="15" hidden="false" customHeight="false" outlineLevel="0" collapsed="false">
      <c r="T1468" s="4" t="n">
        <v>1445</v>
      </c>
      <c r="U1468" s="4" t="str">
        <f aca="false">Vocabulary!B1446</f>
        <v>regular</v>
      </c>
      <c r="V1468" s="24" t="n">
        <v>-2.32042950379013</v>
      </c>
      <c r="W1468" s="25" t="n">
        <f aca="false">EXP(V1468-$V$22)</f>
        <v>9.41379885217815E-009</v>
      </c>
      <c r="X1468" s="26" t="n">
        <f aca="false">W1468/$X$22</f>
        <v>2.60986491393908E-009</v>
      </c>
      <c r="Y1468" s="4" t="n">
        <f aca="false">IF(T1468=$C$13,1,0)</f>
        <v>0</v>
      </c>
    </row>
    <row r="1469" customFormat="false" ht="15" hidden="false" customHeight="false" outlineLevel="0" collapsed="false">
      <c r="T1469" s="4" t="n">
        <v>1446</v>
      </c>
      <c r="U1469" s="4" t="str">
        <f aca="false">Vocabulary!B1447</f>
        <v>uglification</v>
      </c>
      <c r="V1469" s="24" t="n">
        <v>-9.90753166681219</v>
      </c>
      <c r="W1469" s="25" t="n">
        <f aca="false">EXP(V1469-$V$22)</f>
        <v>4.77230631302752E-012</v>
      </c>
      <c r="X1469" s="26" t="n">
        <f aca="false">W1469/$X$22</f>
        <v>1.32306574641316E-012</v>
      </c>
      <c r="Y1469" s="4" t="n">
        <f aca="false">IF(T1469=$C$13,1,0)</f>
        <v>0</v>
      </c>
    </row>
    <row r="1470" customFormat="false" ht="15" hidden="false" customHeight="false" outlineLevel="0" collapsed="false">
      <c r="T1470" s="4" t="n">
        <v>1447</v>
      </c>
      <c r="U1470" s="4" t="str">
        <f aca="false">Vocabulary!B1448</f>
        <v>mystery</v>
      </c>
      <c r="V1470" s="24" t="n">
        <v>0.0378410413282753</v>
      </c>
      <c r="W1470" s="25" t="n">
        <f aca="false">EXP(V1470-$V$22)</f>
        <v>9.95288071131927E-008</v>
      </c>
      <c r="X1470" s="26" t="n">
        <f aca="false">W1470/$X$22</f>
        <v>2.75931901339521E-008</v>
      </c>
      <c r="Y1470" s="4" t="n">
        <f aca="false">IF(T1470=$C$13,1,0)</f>
        <v>0</v>
      </c>
    </row>
    <row r="1471" customFormat="false" ht="15" hidden="false" customHeight="false" outlineLevel="0" collapsed="false">
      <c r="T1471" s="4" t="n">
        <v>1448</v>
      </c>
      <c r="U1471" s="4" t="str">
        <f aca="false">Vocabulary!B1449</f>
        <v>recovered</v>
      </c>
      <c r="V1471" s="24" t="n">
        <v>-2.55206668878291</v>
      </c>
      <c r="W1471" s="25" t="n">
        <f aca="false">EXP(V1471-$V$22)</f>
        <v>7.46734407849787E-009</v>
      </c>
      <c r="X1471" s="26" t="n">
        <f aca="false">W1471/$X$22</f>
        <v>2.0702332413097E-009</v>
      </c>
      <c r="Y1471" s="4" t="n">
        <f aca="false">IF(T1471=$C$13,1,0)</f>
        <v>0</v>
      </c>
    </row>
    <row r="1472" customFormat="false" ht="15" hidden="false" customHeight="false" outlineLevel="0" collapsed="false">
      <c r="T1472" s="4" t="n">
        <v>1449</v>
      </c>
      <c r="U1472" s="4" t="str">
        <f aca="false">Vocabulary!B1450</f>
        <v>delightful</v>
      </c>
      <c r="V1472" s="24" t="n">
        <v>-6.89212655943953</v>
      </c>
      <c r="W1472" s="25" t="n">
        <f aca="false">EXP(V1472-$V$22)</f>
        <v>9.73424135554291E-011</v>
      </c>
      <c r="X1472" s="26" t="n">
        <f aca="false">W1472/$X$22</f>
        <v>2.69870382579589E-011</v>
      </c>
      <c r="Y1472" s="4" t="n">
        <f aca="false">IF(T1472=$C$13,1,0)</f>
        <v>0</v>
      </c>
    </row>
    <row r="1473" customFormat="false" ht="15" hidden="false" customHeight="false" outlineLevel="0" collapsed="false">
      <c r="T1473" s="4" t="n">
        <v>1450</v>
      </c>
      <c r="U1473" s="4" t="str">
        <f aca="false">Vocabulary!B1451</f>
        <v>turtles</v>
      </c>
      <c r="V1473" s="24" t="n">
        <v>-14.3785092854766</v>
      </c>
      <c r="W1473" s="25" t="n">
        <f aca="false">EXP(V1473-$V$22)</f>
        <v>5.45767163949706E-014</v>
      </c>
      <c r="X1473" s="26" t="n">
        <f aca="false">W1473/$X$22</f>
        <v>1.51307521515908E-014</v>
      </c>
      <c r="Y1473" s="4" t="n">
        <f aca="false">IF(T1473=$C$13,1,0)</f>
        <v>0</v>
      </c>
    </row>
    <row r="1474" customFormat="false" ht="15" hidden="false" customHeight="false" outlineLevel="0" collapsed="false">
      <c r="T1474" s="4" t="n">
        <v>1451</v>
      </c>
      <c r="U1474" s="4" t="str">
        <f aca="false">Vocabulary!B1452</f>
        <v>dancing</v>
      </c>
      <c r="V1474" s="24" t="n">
        <v>-6.04555031105127</v>
      </c>
      <c r="W1474" s="25" t="n">
        <f aca="false">EXP(V1474-$V$22)</f>
        <v>2.26968456026587E-010</v>
      </c>
      <c r="X1474" s="26" t="n">
        <f aca="false">W1474/$X$22</f>
        <v>6.2924332594769E-011</v>
      </c>
      <c r="Y1474" s="4" t="n">
        <f aca="false">IF(T1474=$C$13,1,0)</f>
        <v>0</v>
      </c>
    </row>
    <row r="1475" customFormat="false" ht="15" hidden="false" customHeight="false" outlineLevel="0" collapsed="false">
      <c r="T1475" s="4" t="n">
        <v>1452</v>
      </c>
      <c r="U1475" s="4" t="str">
        <f aca="false">Vocabulary!B1453</f>
        <v>treading</v>
      </c>
      <c r="V1475" s="24" t="n">
        <v>-6.67322353862751</v>
      </c>
      <c r="W1475" s="25" t="n">
        <f aca="false">EXP(V1475-$V$22)</f>
        <v>1.21163130070298E-010</v>
      </c>
      <c r="X1475" s="26" t="n">
        <f aca="false">W1475/$X$22</f>
        <v>3.35910514978065E-011</v>
      </c>
      <c r="Y1475" s="4" t="n">
        <f aca="false">IF(T1475=$C$13,1,0)</f>
        <v>0</v>
      </c>
    </row>
    <row r="1476" customFormat="false" ht="15" hidden="false" customHeight="false" outlineLevel="0" collapsed="false">
      <c r="T1476" s="4" t="n">
        <v>1453</v>
      </c>
      <c r="U1476" s="4" t="str">
        <f aca="false">Vocabulary!B1454</f>
        <v>kindly</v>
      </c>
      <c r="V1476" s="24" t="n">
        <v>-0.983969524087588</v>
      </c>
      <c r="W1476" s="25" t="n">
        <f aca="false">EXP(V1476-$V$22)</f>
        <v>3.58246625966354E-008</v>
      </c>
      <c r="X1476" s="26" t="n">
        <f aca="false">W1476/$X$22</f>
        <v>9.93196598236545E-009</v>
      </c>
      <c r="Y1476" s="4" t="n">
        <f aca="false">IF(T1476=$C$13,1,0)</f>
        <v>0</v>
      </c>
    </row>
    <row r="1477" customFormat="false" ht="15" hidden="false" customHeight="false" outlineLevel="0" collapsed="false">
      <c r="T1477" s="4" t="n">
        <v>1454</v>
      </c>
      <c r="U1477" s="4" t="str">
        <f aca="false">Vocabulary!B1455</f>
        <v>dinn</v>
      </c>
      <c r="V1477" s="24" t="n">
        <v>-0.301650701352792</v>
      </c>
      <c r="W1477" s="25" t="n">
        <f aca="false">EXP(V1477-$V$22)</f>
        <v>7.08776661024767E-008</v>
      </c>
      <c r="X1477" s="26" t="n">
        <f aca="false">W1477/$X$22</f>
        <v>1.96499985656632E-008</v>
      </c>
      <c r="Y1477" s="4" t="n">
        <f aca="false">IF(T1477=$C$13,1,0)</f>
        <v>0</v>
      </c>
    </row>
    <row r="1478" customFormat="false" ht="15" hidden="false" customHeight="false" outlineLevel="0" collapsed="false">
      <c r="T1478" s="4" t="n">
        <v>1455</v>
      </c>
      <c r="U1478" s="4" t="str">
        <f aca="false">Vocabulary!B1456</f>
        <v>thoughts</v>
      </c>
      <c r="V1478" s="24" t="n">
        <v>-24.1129363744676</v>
      </c>
      <c r="W1478" s="25" t="n">
        <f aca="false">EXP(V1478-$V$22)</f>
        <v>3.23146482989406E-018</v>
      </c>
      <c r="X1478" s="26" t="n">
        <f aca="false">W1478/$X$22</f>
        <v>8.95885583769111E-019</v>
      </c>
      <c r="Y1478" s="4" t="n">
        <f aca="false">IF(T1478=$C$13,1,0)</f>
        <v>0</v>
      </c>
    </row>
    <row r="1479" customFormat="false" ht="15" hidden="false" customHeight="false" outlineLevel="0" collapsed="false">
      <c r="T1479" s="4" t="n">
        <v>1456</v>
      </c>
      <c r="U1479" s="4" t="str">
        <f aca="false">Vocabulary!B1457</f>
        <v>part</v>
      </c>
      <c r="V1479" s="24" t="n">
        <v>-4.41720304221054</v>
      </c>
      <c r="W1479" s="25" t="n">
        <f aca="false">EXP(V1479-$V$22)</f>
        <v>1.15650559141285E-009</v>
      </c>
      <c r="X1479" s="26" t="n">
        <f aca="false">W1479/$X$22</f>
        <v>3.20627561008952E-010</v>
      </c>
      <c r="Y1479" s="4" t="n">
        <f aca="false">IF(T1479=$C$13,1,0)</f>
        <v>0</v>
      </c>
    </row>
    <row r="1480" customFormat="false" ht="15" hidden="false" customHeight="false" outlineLevel="0" collapsed="false">
      <c r="T1480" s="4" t="n">
        <v>1457</v>
      </c>
      <c r="U1480" s="4" t="str">
        <f aca="false">Vocabulary!B1458</f>
        <v>editions</v>
      </c>
      <c r="V1480" s="24" t="n">
        <v>-20.6967884843762</v>
      </c>
      <c r="W1480" s="25" t="n">
        <f aca="false">EXP(V1480-$V$22)</f>
        <v>9.84041947014659E-017</v>
      </c>
      <c r="X1480" s="26" t="n">
        <f aca="false">W1480/$X$22</f>
        <v>2.72814045815693E-017</v>
      </c>
      <c r="Y1480" s="4" t="n">
        <f aca="false">IF(T1480=$C$13,1,0)</f>
        <v>0</v>
      </c>
    </row>
    <row r="1481" customFormat="false" ht="15" hidden="false" customHeight="false" outlineLevel="0" collapsed="false">
      <c r="T1481" s="4" t="n">
        <v>1458</v>
      </c>
      <c r="U1481" s="4" t="str">
        <f aca="false">Vocabulary!B1459</f>
        <v>tones</v>
      </c>
      <c r="V1481" s="24" t="n">
        <v>-10.7605369853323</v>
      </c>
      <c r="W1481" s="25" t="n">
        <f aca="false">EXP(V1481-$V$22)</f>
        <v>2.03363406686006E-012</v>
      </c>
      <c r="X1481" s="26" t="n">
        <f aca="false">W1481/$X$22</f>
        <v>5.63801105401914E-013</v>
      </c>
      <c r="Y1481" s="4" t="n">
        <f aca="false">IF(T1481=$C$13,1,0)</f>
        <v>0</v>
      </c>
    </row>
    <row r="1482" customFormat="false" ht="15" hidden="false" customHeight="false" outlineLevel="0" collapsed="false">
      <c r="T1482" s="4" t="n">
        <v>1459</v>
      </c>
      <c r="U1482" s="4" t="str">
        <f aca="false">Vocabulary!B1460</f>
        <v>persisted</v>
      </c>
      <c r="V1482" s="24" t="n">
        <v>-2.41141097897209</v>
      </c>
      <c r="W1482" s="25" t="n">
        <f aca="false">EXP(V1482-$V$22)</f>
        <v>8.59512430052079E-009</v>
      </c>
      <c r="X1482" s="26" t="n">
        <f aca="false">W1482/$X$22</f>
        <v>2.38289703180603E-009</v>
      </c>
      <c r="Y1482" s="4" t="n">
        <f aca="false">IF(T1482=$C$13,1,0)</f>
        <v>0</v>
      </c>
    </row>
    <row r="1483" customFormat="false" ht="15" hidden="false" customHeight="false" outlineLevel="0" collapsed="false">
      <c r="T1483" s="4" t="n">
        <v>1460</v>
      </c>
      <c r="U1483" s="4" t="str">
        <f aca="false">Vocabulary!B1461</f>
        <v>cares</v>
      </c>
      <c r="V1483" s="24" t="n">
        <v>-11.0526640788968</v>
      </c>
      <c r="W1483" s="25" t="n">
        <f aca="false">EXP(V1483-$V$22)</f>
        <v>1.51846093593747E-012</v>
      </c>
      <c r="X1483" s="26" t="n">
        <f aca="false">W1483/$X$22</f>
        <v>4.20975419394409E-013</v>
      </c>
      <c r="Y1483" s="4" t="n">
        <f aca="false">IF(T1483=$C$13,1,0)</f>
        <v>0</v>
      </c>
    </row>
    <row r="1484" customFormat="false" ht="15" hidden="false" customHeight="false" outlineLevel="0" collapsed="false">
      <c r="T1484" s="4" t="n">
        <v>1461</v>
      </c>
      <c r="U1484" s="4" t="str">
        <f aca="false">Vocabulary!B1462</f>
        <v>pennyworth</v>
      </c>
      <c r="V1484" s="24" t="n">
        <v>-11.2088342345622</v>
      </c>
      <c r="W1484" s="25" t="n">
        <f aca="false">EXP(V1484-$V$22)</f>
        <v>1.29891217289085E-012</v>
      </c>
      <c r="X1484" s="26" t="n">
        <f aca="false">W1484/$X$22</f>
        <v>3.60108109334823E-013</v>
      </c>
      <c r="Y1484" s="4" t="n">
        <f aca="false">IF(T1484=$C$13,1,0)</f>
        <v>0</v>
      </c>
    </row>
    <row r="1485" customFormat="false" ht="15" hidden="false" customHeight="false" outlineLevel="0" collapsed="false">
      <c r="T1485" s="4" t="n">
        <v>1462</v>
      </c>
      <c r="U1485" s="4" t="str">
        <f aca="false">Vocabulary!B1463</f>
        <v>stole</v>
      </c>
      <c r="V1485" s="24" t="n">
        <v>-15.3686922323279</v>
      </c>
      <c r="W1485" s="25" t="n">
        <f aca="false">EXP(V1485-$V$22)</f>
        <v>2.02757259653378E-014</v>
      </c>
      <c r="X1485" s="26" t="n">
        <f aca="false">W1485/$X$22</f>
        <v>5.6212063410867E-015</v>
      </c>
      <c r="Y1485" s="4" t="n">
        <f aca="false">IF(T1485=$C$13,1,0)</f>
        <v>0</v>
      </c>
    </row>
    <row r="1486" customFormat="false" ht="15" hidden="false" customHeight="false" outlineLevel="0" collapsed="false">
      <c r="T1486" s="4" t="n">
        <v>1463</v>
      </c>
      <c r="U1486" s="4" t="str">
        <f aca="false">Vocabulary!B1464</f>
        <v>scroll</v>
      </c>
      <c r="V1486" s="24" t="n">
        <v>-6.39090899464638</v>
      </c>
      <c r="W1486" s="25" t="n">
        <f aca="false">EXP(V1486-$V$22)</f>
        <v>1.60686034371018E-010</v>
      </c>
      <c r="X1486" s="26" t="n">
        <f aca="false">W1486/$X$22</f>
        <v>4.4548311457483E-011</v>
      </c>
      <c r="Y1486" s="4" t="n">
        <f aca="false">IF(T1486=$C$13,1,0)</f>
        <v>0</v>
      </c>
    </row>
    <row r="1487" customFormat="false" ht="15" hidden="false" customHeight="false" outlineLevel="0" collapsed="false">
      <c r="T1487" s="4" t="n">
        <v>1464</v>
      </c>
      <c r="U1487" s="4" t="str">
        <f aca="false">Vocabulary!B1465</f>
        <v>parchment</v>
      </c>
      <c r="V1487" s="24" t="n">
        <v>-19.2085269305912</v>
      </c>
      <c r="W1487" s="25" t="n">
        <f aca="false">EXP(V1487-$V$22)</f>
        <v>4.35870415063172E-016</v>
      </c>
      <c r="X1487" s="26" t="n">
        <f aca="false">W1487/$X$22</f>
        <v>1.20839941575151E-016</v>
      </c>
      <c r="Y1487" s="4" t="n">
        <f aca="false">IF(T1487=$C$13,1,0)</f>
        <v>0</v>
      </c>
    </row>
    <row r="1488" customFormat="false" ht="15" hidden="false" customHeight="false" outlineLevel="0" collapsed="false">
      <c r="T1488" s="4" t="n">
        <v>1465</v>
      </c>
      <c r="U1488" s="4" t="str">
        <f aca="false">Vocabulary!B1466</f>
        <v>wig</v>
      </c>
      <c r="V1488" s="24" t="n">
        <v>-18.5116457739344</v>
      </c>
      <c r="W1488" s="25" t="n">
        <f aca="false">EXP(V1488-$V$22)</f>
        <v>8.75001974276756E-016</v>
      </c>
      <c r="X1488" s="26" t="n">
        <f aca="false">W1488/$X$22</f>
        <v>2.42583996976305E-016</v>
      </c>
      <c r="Y1488" s="4" t="n">
        <f aca="false">IF(T1488=$C$13,1,0)</f>
        <v>0</v>
      </c>
    </row>
    <row r="1489" customFormat="false" ht="15" hidden="false" customHeight="false" outlineLevel="0" collapsed="false">
      <c r="T1489" s="4" t="n">
        <v>1466</v>
      </c>
      <c r="U1489" s="4" t="str">
        <f aca="false">Vocabulary!B1467</f>
        <v>pencil</v>
      </c>
      <c r="V1489" s="24" t="n">
        <v>-17.8242570420182</v>
      </c>
      <c r="W1489" s="25" t="n">
        <f aca="false">EXP(V1489-$V$22)</f>
        <v>1.73995559990591E-015</v>
      </c>
      <c r="X1489" s="26" t="n">
        <f aca="false">W1489/$X$22</f>
        <v>4.82382207577714E-016</v>
      </c>
      <c r="Y1489" s="4" t="n">
        <f aca="false">IF(T1489=$C$13,1,0)</f>
        <v>0</v>
      </c>
    </row>
    <row r="1490" customFormat="false" ht="15" hidden="false" customHeight="false" outlineLevel="0" collapsed="false">
      <c r="T1490" s="4" t="n">
        <v>1467</v>
      </c>
      <c r="U1490" s="4" t="str">
        <f aca="false">Vocabulary!B1468</f>
        <v>quickly</v>
      </c>
      <c r="V1490" s="24" t="n">
        <v>-0.2434624496758</v>
      </c>
      <c r="W1490" s="25" t="n">
        <f aca="false">EXP(V1490-$V$22)</f>
        <v>7.5124266567836E-008</v>
      </c>
      <c r="X1490" s="26" t="n">
        <f aca="false">W1490/$X$22</f>
        <v>2.08273185543407E-008</v>
      </c>
      <c r="Y1490" s="4" t="n">
        <f aca="false">IF(T1490=$C$13,1,0)</f>
        <v>0</v>
      </c>
    </row>
    <row r="1491" customFormat="false" ht="15" hidden="false" customHeight="false" outlineLevel="0" collapsed="false">
      <c r="T1491" s="4" t="n">
        <v>1468</v>
      </c>
      <c r="U1491" s="4" t="str">
        <f aca="false">Vocabulary!B1469</f>
        <v>blew</v>
      </c>
      <c r="V1491" s="24" t="n">
        <v>-10.33344644463</v>
      </c>
      <c r="W1491" s="25" t="n">
        <f aca="false">EXP(V1491-$V$22)</f>
        <v>3.11713688053185E-012</v>
      </c>
      <c r="X1491" s="26" t="n">
        <f aca="false">W1491/$X$22</f>
        <v>8.64189505659901E-013</v>
      </c>
      <c r="Y1491" s="4" t="n">
        <f aca="false">IF(T1491=$C$13,1,0)</f>
        <v>0</v>
      </c>
    </row>
    <row r="1492" customFormat="false" ht="15" hidden="false" customHeight="false" outlineLevel="0" collapsed="false">
      <c r="T1492" s="4" t="n">
        <v>1469</v>
      </c>
      <c r="U1492" s="4" t="str">
        <f aca="false">Vocabulary!B1470</f>
        <v>blasts</v>
      </c>
      <c r="V1492" s="24" t="n">
        <v>-19.1664566488849</v>
      </c>
      <c r="W1492" s="25" t="n">
        <f aca="false">EXP(V1492-$V$22)</f>
        <v>4.54598798176672E-016</v>
      </c>
      <c r="X1492" s="26" t="n">
        <f aca="false">W1492/$X$22</f>
        <v>1.26032165325654E-016</v>
      </c>
      <c r="Y1492" s="4" t="n">
        <f aca="false">IF(T1492=$C$13,1,0)</f>
        <v>0</v>
      </c>
    </row>
    <row r="1493" customFormat="false" ht="15" hidden="false" customHeight="false" outlineLevel="0" collapsed="false">
      <c r="T1493" s="4" t="n">
        <v>1470</v>
      </c>
      <c r="U1493" s="4" t="str">
        <f aca="false">Vocabulary!B1471</f>
        <v>summer</v>
      </c>
      <c r="V1493" s="24" t="n">
        <v>-17.9953083759659</v>
      </c>
      <c r="W1493" s="25" t="n">
        <f aca="false">EXP(V1493-$V$22)</f>
        <v>1.46639683861276E-015</v>
      </c>
      <c r="X1493" s="26" t="n">
        <f aca="false">W1493/$X$22</f>
        <v>4.06541261301874E-016</v>
      </c>
      <c r="Y1493" s="4" t="n">
        <f aca="false">IF(T1493=$C$13,1,0)</f>
        <v>0</v>
      </c>
    </row>
    <row r="1494" customFormat="false" ht="15" hidden="false" customHeight="false" outlineLevel="0" collapsed="false">
      <c r="T1494" s="4" t="n">
        <v>1471</v>
      </c>
      <c r="U1494" s="4" t="str">
        <f aca="false">Vocabulary!B1472</f>
        <v>sent</v>
      </c>
      <c r="V1494" s="24" t="n">
        <v>2.34857513308862</v>
      </c>
      <c r="W1494" s="25" t="n">
        <f aca="false">EXP(V1494-$V$22)</f>
        <v>1.00343180898439E-006</v>
      </c>
      <c r="X1494" s="26" t="n">
        <f aca="false">W1494/$X$22</f>
        <v>2.78189656792256E-007</v>
      </c>
      <c r="Y1494" s="4" t="n">
        <f aca="false">IF(T1494=$C$13,1,0)</f>
        <v>0</v>
      </c>
    </row>
    <row r="1495" customFormat="false" ht="15" hidden="false" customHeight="false" outlineLevel="0" collapsed="false">
      <c r="T1495" s="4" t="n">
        <v>1472</v>
      </c>
      <c r="U1495" s="4" t="str">
        <f aca="false">Vocabulary!B1473</f>
        <v>fashion</v>
      </c>
      <c r="V1495" s="24" t="n">
        <v>-11.4338926337032</v>
      </c>
      <c r="W1495" s="25" t="n">
        <f aca="false">EXP(V1495-$V$22)</f>
        <v>1.03714186683466E-012</v>
      </c>
      <c r="X1495" s="26" t="n">
        <f aca="false">W1495/$X$22</f>
        <v>2.87535373501503E-013</v>
      </c>
      <c r="Y1495" s="4" t="n">
        <f aca="false">IF(T1495=$C$13,1,0)</f>
        <v>0</v>
      </c>
    </row>
    <row r="1496" customFormat="false" ht="15" hidden="false" customHeight="false" outlineLevel="0" collapsed="false">
      <c r="T1496" s="4" t="n">
        <v>1473</v>
      </c>
      <c r="U1496" s="4" t="str">
        <f aca="false">Vocabulary!B1474</f>
        <v>singers</v>
      </c>
      <c r="V1496" s="24" t="n">
        <v>-8.72730442317786</v>
      </c>
      <c r="W1496" s="25" t="n">
        <f aca="false">EXP(V1496-$V$22)</f>
        <v>1.55344002459081E-011</v>
      </c>
      <c r="X1496" s="26" t="n">
        <f aca="false">W1496/$X$22</f>
        <v>4.30672959954964E-012</v>
      </c>
      <c r="Y1496" s="4" t="n">
        <f aca="false">IF(T1496=$C$13,1,0)</f>
        <v>0</v>
      </c>
    </row>
    <row r="1497" customFormat="false" ht="15" hidden="false" customHeight="false" outlineLevel="0" collapsed="false">
      <c r="T1497" s="4" t="n">
        <v>1474</v>
      </c>
      <c r="U1497" s="4" t="str">
        <f aca="false">Vocabulary!B1475</f>
        <v>deny</v>
      </c>
      <c r="V1497" s="24" t="n">
        <v>-1.64014605231251</v>
      </c>
      <c r="W1497" s="25" t="n">
        <f aca="false">EXP(V1497-$V$22)</f>
        <v>1.85869556834524E-008</v>
      </c>
      <c r="X1497" s="26" t="n">
        <f aca="false">W1497/$X$22</f>
        <v>5.15301466038429E-009</v>
      </c>
      <c r="Y1497" s="4" t="n">
        <f aca="false">IF(T1497=$C$13,1,0)</f>
        <v>0</v>
      </c>
    </row>
    <row r="1498" customFormat="false" ht="15" hidden="false" customHeight="false" outlineLevel="0" collapsed="false">
      <c r="T1498" s="4" t="n">
        <v>1475</v>
      </c>
      <c r="U1498" s="4" t="str">
        <f aca="false">Vocabulary!B1476</f>
        <v>miserable</v>
      </c>
      <c r="V1498" s="24" t="n">
        <v>-10.9575117358314</v>
      </c>
      <c r="W1498" s="25" t="n">
        <f aca="false">EXP(V1498-$V$22)</f>
        <v>1.67004341452132E-012</v>
      </c>
      <c r="X1498" s="26" t="n">
        <f aca="false">W1498/$X$22</f>
        <v>4.62999877175592E-013</v>
      </c>
      <c r="Y1498" s="4" t="n">
        <f aca="false">IF(T1498=$C$13,1,0)</f>
        <v>0</v>
      </c>
    </row>
    <row r="1499" customFormat="false" ht="15" hidden="false" customHeight="false" outlineLevel="0" collapsed="false">
      <c r="T1499" s="4" t="n">
        <v>1476</v>
      </c>
      <c r="U1499" s="4" t="str">
        <f aca="false">Vocabulary!B1477</f>
        <v>examine</v>
      </c>
      <c r="V1499" s="24" t="n">
        <v>-7.04262645983228</v>
      </c>
      <c r="W1499" s="25" t="n">
        <f aca="false">EXP(V1499-$V$22)</f>
        <v>8.37415189081692E-011</v>
      </c>
      <c r="X1499" s="26" t="n">
        <f aca="false">W1499/$X$22</f>
        <v>2.32163503246968E-011</v>
      </c>
      <c r="Y1499" s="4" t="n">
        <f aca="false">IF(T1499=$C$13,1,0)</f>
        <v>0</v>
      </c>
    </row>
    <row r="1500" customFormat="false" ht="15" hidden="false" customHeight="false" outlineLevel="0" collapsed="false">
      <c r="T1500" s="4" t="n">
        <v>1477</v>
      </c>
      <c r="U1500" s="4" t="str">
        <f aca="false">Vocabulary!B1478</f>
        <v>undertone</v>
      </c>
      <c r="V1500" s="24" t="n">
        <v>-9.0924305935006</v>
      </c>
      <c r="W1500" s="25" t="n">
        <f aca="false">EXP(V1500-$V$22)</f>
        <v>1.07825680981833E-011</v>
      </c>
      <c r="X1500" s="26" t="n">
        <f aca="false">W1500/$X$22</f>
        <v>2.98934007444785E-012</v>
      </c>
      <c r="Y1500" s="4" t="n">
        <f aca="false">IF(T1500=$C$13,1,0)</f>
        <v>0</v>
      </c>
    </row>
    <row r="1501" customFormat="false" ht="15" hidden="false" customHeight="false" outlineLevel="0" collapsed="false">
      <c r="T1501" s="4" t="n">
        <v>1478</v>
      </c>
      <c r="U1501" s="4" t="str">
        <f aca="false">Vocabulary!B1479</f>
        <v>goldfish</v>
      </c>
      <c r="V1501" s="24" t="n">
        <v>-9.27194936426564</v>
      </c>
      <c r="W1501" s="25" t="n">
        <f aca="false">EXP(V1501-$V$22)</f>
        <v>9.01069310068542E-012</v>
      </c>
      <c r="X1501" s="26" t="n">
        <f aca="false">W1501/$X$22</f>
        <v>2.49810858963813E-012</v>
      </c>
      <c r="Y1501" s="4" t="n">
        <f aca="false">IF(T1501=$C$13,1,0)</f>
        <v>0</v>
      </c>
    </row>
    <row r="1502" customFormat="false" ht="15" hidden="false" customHeight="false" outlineLevel="0" collapsed="false">
      <c r="T1502" s="4" t="n">
        <v>1479</v>
      </c>
      <c r="U1502" s="4" t="str">
        <f aca="false">Vocabulary!B1480</f>
        <v>accident</v>
      </c>
      <c r="V1502" s="24" t="n">
        <v>-7.16041349135819</v>
      </c>
      <c r="W1502" s="25" t="n">
        <f aca="false">EXP(V1502-$V$22)</f>
        <v>7.44366082565815E-011</v>
      </c>
      <c r="X1502" s="26" t="n">
        <f aca="false">W1502/$X$22</f>
        <v>2.06366733825558E-011</v>
      </c>
      <c r="Y1502" s="4" t="n">
        <f aca="false">IF(T1502=$C$13,1,0)</f>
        <v>0</v>
      </c>
    </row>
    <row r="1503" customFormat="false" ht="15" hidden="false" customHeight="false" outlineLevel="0" collapsed="false">
      <c r="T1503" s="4" t="n">
        <v>1480</v>
      </c>
      <c r="U1503" s="4" t="str">
        <f aca="false">Vocabulary!B1481</f>
        <v>note</v>
      </c>
      <c r="V1503" s="24" t="n">
        <v>-21.7262245414254</v>
      </c>
      <c r="W1503" s="25" t="n">
        <f aca="false">EXP(V1503-$V$22)</f>
        <v>3.51507999149694E-017</v>
      </c>
      <c r="X1503" s="26" t="n">
        <f aca="false">W1503/$X$22</f>
        <v>9.74514548648392E-018</v>
      </c>
      <c r="Y1503" s="4" t="n">
        <f aca="false">IF(T1503=$C$13,1,0)</f>
        <v>0</v>
      </c>
    </row>
    <row r="1504" customFormat="false" ht="15" hidden="false" customHeight="false" outlineLevel="0" collapsed="false">
      <c r="T1504" s="4" t="n">
        <v>1481</v>
      </c>
      <c r="U1504" s="4" t="str">
        <f aca="false">Vocabulary!B1482</f>
        <v>mile</v>
      </c>
      <c r="V1504" s="24" t="n">
        <v>-6.99240520991635</v>
      </c>
      <c r="W1504" s="25" t="n">
        <f aca="false">EXP(V1504-$V$22)</f>
        <v>8.80545182945124E-011</v>
      </c>
      <c r="X1504" s="26" t="n">
        <f aca="false">W1504/$X$22</f>
        <v>2.44120786325789E-011</v>
      </c>
      <c r="Y1504" s="4" t="n">
        <f aca="false">IF(T1504=$C$13,1,0)</f>
        <v>0</v>
      </c>
    </row>
    <row r="1505" customFormat="false" ht="15" hidden="false" customHeight="false" outlineLevel="0" collapsed="false">
      <c r="T1505" s="4" t="n">
        <v>1482</v>
      </c>
      <c r="U1505" s="4" t="str">
        <f aca="false">Vocabulary!B1483</f>
        <v>directed</v>
      </c>
      <c r="V1505" s="24" t="n">
        <v>5.61279861458501</v>
      </c>
      <c r="W1505" s="25" t="n">
        <f aca="false">EXP(V1505-$V$22)</f>
        <v>2.62495649420012E-005</v>
      </c>
      <c r="X1505" s="26" t="n">
        <f aca="false">W1505/$X$22</f>
        <v>7.27738287423072E-006</v>
      </c>
      <c r="Y1505" s="4" t="n">
        <f aca="false">IF(T1505=$C$13,1,0)</f>
        <v>0</v>
      </c>
    </row>
    <row r="1506" customFormat="false" ht="15" hidden="false" customHeight="false" outlineLevel="0" collapsed="false">
      <c r="T1506" s="4" t="n">
        <v>1483</v>
      </c>
      <c r="U1506" s="4" t="str">
        <f aca="false">Vocabulary!B1484</f>
        <v>signed</v>
      </c>
      <c r="V1506" s="24" t="n">
        <v>-7.58525059409722</v>
      </c>
      <c r="W1506" s="25" t="n">
        <f aca="false">EXP(V1506-$V$22)</f>
        <v>4.86723333297468E-011</v>
      </c>
      <c r="X1506" s="26" t="n">
        <f aca="false">W1506/$X$22</f>
        <v>1.34938314522688E-011</v>
      </c>
      <c r="Y1506" s="4" t="n">
        <f aca="false">IF(T1506=$C$13,1,0)</f>
        <v>0</v>
      </c>
    </row>
    <row r="1507" customFormat="false" ht="15" hidden="false" customHeight="false" outlineLevel="0" collapsed="false">
      <c r="T1507" s="4" t="n">
        <v>1484</v>
      </c>
      <c r="U1507" s="4" t="str">
        <f aca="false">Vocabulary!B1485</f>
        <v>proves</v>
      </c>
      <c r="V1507" s="24" t="n">
        <v>0.342957044353647</v>
      </c>
      <c r="W1507" s="25" t="n">
        <f aca="false">EXP(V1507-$V$22)</f>
        <v>1.35038932265272E-007</v>
      </c>
      <c r="X1507" s="26" t="n">
        <f aca="false">W1507/$X$22</f>
        <v>3.74379543125021E-008</v>
      </c>
      <c r="Y1507" s="4" t="n">
        <f aca="false">IF(T1507=$C$13,1,0)</f>
        <v>0</v>
      </c>
    </row>
    <row r="1508" customFormat="false" ht="15" hidden="false" customHeight="false" outlineLevel="0" collapsed="false">
      <c r="T1508" s="4" t="n">
        <v>1485</v>
      </c>
      <c r="U1508" s="4" t="str">
        <f aca="false">Vocabulary!B1486</f>
        <v>returned</v>
      </c>
      <c r="V1508" s="24" t="n">
        <v>-14.8545253528041</v>
      </c>
      <c r="W1508" s="25" t="n">
        <f aca="false">EXP(V1508-$V$22)</f>
        <v>3.39059760943715E-014</v>
      </c>
      <c r="X1508" s="26" t="n">
        <f aca="false">W1508/$X$22</f>
        <v>9.40003273610232E-015</v>
      </c>
      <c r="Y1508" s="4" t="n">
        <f aca="false">IF(T1508=$C$13,1,0)</f>
        <v>0</v>
      </c>
    </row>
    <row r="1509" customFormat="false" ht="15" hidden="false" customHeight="false" outlineLevel="0" collapsed="false">
      <c r="T1509" s="4" t="n">
        <v>1486</v>
      </c>
      <c r="U1509" s="4" t="str">
        <f aca="false">Vocabulary!B1487</f>
        <v>atom</v>
      </c>
      <c r="V1509" s="24" t="n">
        <v>-11.4260328991658</v>
      </c>
      <c r="W1509" s="25" t="n">
        <f aca="false">EXP(V1509-$V$22)</f>
        <v>1.04532564562036E-012</v>
      </c>
      <c r="X1509" s="26" t="n">
        <f aca="false">W1509/$X$22</f>
        <v>2.89804229831622E-013</v>
      </c>
      <c r="Y1509" s="4" t="n">
        <f aca="false">IF(T1509=$C$13,1,0)</f>
        <v>0</v>
      </c>
    </row>
    <row r="1510" customFormat="false" ht="15" hidden="false" customHeight="false" outlineLevel="0" collapsed="false">
      <c r="T1510" s="4" t="n">
        <v>1487</v>
      </c>
      <c r="U1510" s="4" t="str">
        <f aca="false">Vocabulary!B1488</f>
        <v>wonderful</v>
      </c>
      <c r="V1510" s="24" t="n">
        <v>-15.0476474424023</v>
      </c>
      <c r="W1510" s="25" t="n">
        <f aca="false">EXP(V1510-$V$22)</f>
        <v>2.79514533153684E-014</v>
      </c>
      <c r="X1510" s="26" t="n">
        <f aca="false">W1510/$X$22</f>
        <v>7.74921139137226E-015</v>
      </c>
      <c r="Y1510" s="4" t="n">
        <f aca="false">IF(T1510=$C$13,1,0)</f>
        <v>0</v>
      </c>
    </row>
    <row r="1511" customFormat="false" ht="15" hidden="false" customHeight="false" outlineLevel="0" collapsed="false">
      <c r="T1511" s="4" t="n">
        <v>1488</v>
      </c>
      <c r="U1511" s="4" t="str">
        <f aca="false">Vocabulary!B1489</f>
        <v>teacups</v>
      </c>
      <c r="V1511" s="24" t="n">
        <v>-9.97422775523697</v>
      </c>
      <c r="W1511" s="25" t="n">
        <f aca="false">EXP(V1511-$V$22)</f>
        <v>4.46439453827922E-012</v>
      </c>
      <c r="X1511" s="26" t="n">
        <f aca="false">W1511/$X$22</f>
        <v>1.2377008315554E-012</v>
      </c>
      <c r="Y1511" s="4" t="n">
        <f aca="false">IF(T1511=$C$13,1,0)</f>
        <v>0</v>
      </c>
    </row>
    <row r="1512" customFormat="false" ht="15" hidden="false" customHeight="false" outlineLevel="0" collapsed="false">
      <c r="T1512" s="4" t="n">
        <v>1489</v>
      </c>
      <c r="U1512" s="4" t="str">
        <f aca="false">Vocabulary!B1490</f>
        <v>wonderland</v>
      </c>
      <c r="V1512" s="24" t="n">
        <v>-7.12685898296423</v>
      </c>
      <c r="W1512" s="25" t="n">
        <f aca="false">EXP(V1512-$V$22)</f>
        <v>7.69766689797831E-011</v>
      </c>
      <c r="X1512" s="26" t="n">
        <f aca="false">W1512/$X$22</f>
        <v>2.13408753168499E-011</v>
      </c>
      <c r="Y1512" s="4" t="n">
        <f aca="false">IF(T1512=$C$13,1,0)</f>
        <v>0</v>
      </c>
    </row>
    <row r="1513" customFormat="false" ht="15" hidden="false" customHeight="false" outlineLevel="0" collapsed="false">
      <c r="T1513" s="4" t="n">
        <v>1490</v>
      </c>
      <c r="U1513" s="4" t="str">
        <f aca="false">Vocabulary!B1491</f>
        <v>daisy</v>
      </c>
      <c r="V1513" s="24" t="n">
        <v>-11.1009099706925</v>
      </c>
      <c r="W1513" s="25" t="n">
        <f aca="false">EXP(V1513-$V$22)</f>
        <v>1.44694058783328E-012</v>
      </c>
      <c r="X1513" s="26" t="n">
        <f aca="false">W1513/$X$22</f>
        <v>4.01147244809325E-013</v>
      </c>
      <c r="Y1513" s="4" t="n">
        <f aca="false">IF(T1513=$C$13,1,0)</f>
        <v>0</v>
      </c>
    </row>
    <row r="1514" customFormat="false" ht="15" hidden="false" customHeight="false" outlineLevel="0" collapsed="false">
      <c r="T1514" s="4" t="n">
        <v>1491</v>
      </c>
      <c r="U1514" s="4" t="str">
        <f aca="false">Vocabulary!B1492</f>
        <v>chain</v>
      </c>
      <c r="V1514" s="24" t="n">
        <v>-17.9271310507953</v>
      </c>
      <c r="W1514" s="25" t="n">
        <f aca="false">EXP(V1514-$V$22)</f>
        <v>1.56985865528785E-015</v>
      </c>
      <c r="X1514" s="26" t="n">
        <f aca="false">W1514/$X$22</f>
        <v>4.35224832038062E-016</v>
      </c>
      <c r="Y1514" s="4" t="n">
        <f aca="false">IF(T1514=$C$13,1,0)</f>
        <v>0</v>
      </c>
    </row>
    <row r="1515" customFormat="false" ht="15" hidden="false" customHeight="false" outlineLevel="0" collapsed="false">
      <c r="T1515" s="4" t="n">
        <v>1492</v>
      </c>
      <c r="U1515" s="4" t="str">
        <f aca="false">Vocabulary!B1493</f>
        <v>daisies</v>
      </c>
      <c r="V1515" s="24" t="n">
        <v>-10.6706183011767</v>
      </c>
      <c r="W1515" s="25" t="n">
        <f aca="false">EXP(V1515-$V$22)</f>
        <v>2.22496916582246E-012</v>
      </c>
      <c r="X1515" s="26" t="n">
        <f aca="false">W1515/$X$22</f>
        <v>6.16846509221167E-013</v>
      </c>
      <c r="Y1515" s="4" t="n">
        <f aca="false">IF(T1515=$C$13,1,0)</f>
        <v>0</v>
      </c>
    </row>
    <row r="1516" customFormat="false" ht="15" hidden="false" customHeight="false" outlineLevel="0" collapsed="false">
      <c r="T1516" s="4" t="n">
        <v>1493</v>
      </c>
      <c r="U1516" s="4" t="str">
        <f aca="false">Vocabulary!B1494</f>
        <v>pink</v>
      </c>
      <c r="V1516" s="24" t="n">
        <v>-7.13858376029604</v>
      </c>
      <c r="W1516" s="25" t="n">
        <f aca="false">EXP(V1516-$V$22)</f>
        <v>7.60794050649682E-011</v>
      </c>
      <c r="X1516" s="26" t="n">
        <f aca="false">W1516/$X$22</f>
        <v>2.10921194589236E-011</v>
      </c>
      <c r="Y1516" s="4" t="n">
        <f aca="false">IF(T1516=$C$13,1,0)</f>
        <v>0</v>
      </c>
    </row>
    <row r="1517" customFormat="false" ht="15" hidden="false" customHeight="false" outlineLevel="0" collapsed="false">
      <c r="T1517" s="4" t="n">
        <v>1494</v>
      </c>
      <c r="U1517" s="4" t="str">
        <f aca="false">Vocabulary!B1495</f>
        <v>wondered</v>
      </c>
      <c r="V1517" s="24" t="n">
        <v>-4.4084255355193</v>
      </c>
      <c r="W1517" s="25" t="n">
        <f aca="false">EXP(V1517-$V$22)</f>
        <v>1.16670150888522E-009</v>
      </c>
      <c r="X1517" s="26" t="n">
        <f aca="false">W1517/$X$22</f>
        <v>3.23454259103356E-010</v>
      </c>
      <c r="Y1517" s="4" t="n">
        <f aca="false">IF(T1517=$C$13,1,0)</f>
        <v>0</v>
      </c>
    </row>
    <row r="1518" customFormat="false" ht="15" hidden="false" customHeight="false" outlineLevel="0" collapsed="false">
      <c r="T1518" s="4" t="n">
        <v>1495</v>
      </c>
      <c r="U1518" s="4" t="str">
        <f aca="false">Vocabulary!B1496</f>
        <v>actually</v>
      </c>
      <c r="V1518" s="24" t="n">
        <v>-10.8743139006916</v>
      </c>
      <c r="W1518" s="25" t="n">
        <f aca="false">EXP(V1518-$V$22)</f>
        <v>1.81493101358409E-012</v>
      </c>
      <c r="X1518" s="26" t="n">
        <f aca="false">W1518/$X$22</f>
        <v>5.03168258420672E-013</v>
      </c>
      <c r="Y1518" s="4" t="n">
        <f aca="false">IF(T1518=$C$13,1,0)</f>
        <v>0</v>
      </c>
    </row>
    <row r="1519" customFormat="false" ht="15" hidden="false" customHeight="false" outlineLevel="0" collapsed="false">
      <c r="T1519" s="4" t="n">
        <v>1496</v>
      </c>
      <c r="U1519" s="4" t="str">
        <f aca="false">Vocabulary!B1497</f>
        <v>flashed</v>
      </c>
      <c r="V1519" s="24" t="n">
        <v>-11.832268670913</v>
      </c>
      <c r="W1519" s="25" t="n">
        <f aca="false">EXP(V1519-$V$22)</f>
        <v>6.96346907663839E-013</v>
      </c>
      <c r="X1519" s="26" t="n">
        <f aca="false">W1519/$X$22</f>
        <v>1.93053982858506E-013</v>
      </c>
      <c r="Y1519" s="4" t="n">
        <f aca="false">IF(T1519=$C$13,1,0)</f>
        <v>0</v>
      </c>
    </row>
    <row r="1520" customFormat="false" ht="15" hidden="false" customHeight="false" outlineLevel="0" collapsed="false">
      <c r="T1520" s="4" t="n">
        <v>1497</v>
      </c>
      <c r="U1520" s="4" t="str">
        <f aca="false">Vocabulary!B1498</f>
        <v>burning</v>
      </c>
      <c r="V1520" s="24" t="n">
        <v>-3.96884798312898</v>
      </c>
      <c r="W1520" s="25" t="n">
        <f aca="false">EXP(V1520-$V$22)</f>
        <v>1.81078073310127E-009</v>
      </c>
      <c r="X1520" s="26" t="n">
        <f aca="false">W1520/$X$22</f>
        <v>5.0201764201329E-010</v>
      </c>
      <c r="Y1520" s="4" t="n">
        <f aca="false">IF(T1520=$C$13,1,0)</f>
        <v>0</v>
      </c>
    </row>
    <row r="1521" customFormat="false" ht="15" hidden="false" customHeight="false" outlineLevel="0" collapsed="false">
      <c r="T1521" s="4" t="n">
        <v>1498</v>
      </c>
      <c r="U1521" s="4" t="str">
        <f aca="false">Vocabulary!B1499</f>
        <v>field</v>
      </c>
      <c r="V1521" s="24" t="n">
        <v>-7.8426124425504</v>
      </c>
      <c r="W1521" s="25" t="n">
        <f aca="false">EXP(V1521-$V$22)</f>
        <v>3.762801738344E-011</v>
      </c>
      <c r="X1521" s="26" t="n">
        <f aca="false">W1521/$X$22</f>
        <v>1.04319248681851E-011</v>
      </c>
      <c r="Y1521" s="4" t="n">
        <f aca="false">IF(T1521=$C$13,1,0)</f>
        <v>0</v>
      </c>
    </row>
    <row r="1522" customFormat="false" ht="15" hidden="false" customHeight="false" outlineLevel="0" collapsed="false">
      <c r="T1522" s="4" t="n">
        <v>1499</v>
      </c>
      <c r="U1522" s="4" t="str">
        <f aca="false">Vocabulary!B1500</f>
        <v>fortunately</v>
      </c>
      <c r="V1522" s="24" t="n">
        <v>-2.54845017217856</v>
      </c>
      <c r="W1522" s="25" t="n">
        <f aca="false">EXP(V1522-$V$22)</f>
        <v>7.49439874468516E-009</v>
      </c>
      <c r="X1522" s="26" t="n">
        <f aca="false">W1522/$X$22</f>
        <v>2.07773382902666E-009</v>
      </c>
      <c r="Y1522" s="4" t="n">
        <f aca="false">IF(T1522=$C$13,1,0)</f>
        <v>0</v>
      </c>
    </row>
    <row r="1523" customFormat="false" ht="15" hidden="false" customHeight="false" outlineLevel="0" collapsed="false">
      <c r="T1523" s="4" t="n">
        <v>1500</v>
      </c>
      <c r="U1523" s="4" t="str">
        <f aca="false">Vocabulary!B1501</f>
        <v>pop</v>
      </c>
      <c r="V1523" s="24" t="n">
        <v>-11.6102245935317</v>
      </c>
      <c r="W1523" s="25" t="n">
        <f aca="false">EXP(V1523-$V$22)</f>
        <v>8.69477141404256E-013</v>
      </c>
      <c r="X1523" s="26" t="n">
        <f aca="false">W1523/$X$22</f>
        <v>2.41052302099908E-013</v>
      </c>
      <c r="Y1523" s="4" t="n">
        <f aca="false">IF(T1523=$C$13,1,0)</f>
        <v>0</v>
      </c>
    </row>
    <row r="1524" customFormat="false" ht="15" hidden="false" customHeight="false" outlineLevel="0" collapsed="false">
      <c r="T1524" s="4" t="n">
        <v>1501</v>
      </c>
      <c r="U1524" s="4" t="str">
        <f aca="false">Vocabulary!B1502</f>
        <v>tunnel</v>
      </c>
      <c r="V1524" s="24" t="n">
        <v>-3.86245074731701</v>
      </c>
      <c r="W1524" s="25" t="n">
        <f aca="false">EXP(V1524-$V$22)</f>
        <v>2.01406553269078E-009</v>
      </c>
      <c r="X1524" s="26" t="n">
        <f aca="false">W1524/$X$22</f>
        <v>5.58375959661327E-010</v>
      </c>
      <c r="Y1524" s="4" t="n">
        <f aca="false">IF(T1524=$C$13,1,0)</f>
        <v>0</v>
      </c>
    </row>
    <row r="1525" customFormat="false" ht="15" hidden="false" customHeight="false" outlineLevel="0" collapsed="false">
      <c r="T1525" s="4" t="n">
        <v>1502</v>
      </c>
      <c r="U1525" s="4" t="str">
        <f aca="false">Vocabulary!B1503</f>
        <v>stopping</v>
      </c>
      <c r="V1525" s="24" t="n">
        <v>0.677726180412112</v>
      </c>
      <c r="W1525" s="25" t="n">
        <f aca="false">EXP(V1525-$V$22)</f>
        <v>1.88732800362814E-007</v>
      </c>
      <c r="X1525" s="26" t="n">
        <f aca="false">W1525/$X$22</f>
        <v>5.23239471663884E-008</v>
      </c>
      <c r="Y1525" s="4" t="n">
        <f aca="false">IF(T1525=$C$13,1,0)</f>
        <v>0</v>
      </c>
    </row>
    <row r="1526" customFormat="false" ht="15" hidden="false" customHeight="false" outlineLevel="0" collapsed="false">
      <c r="T1526" s="4" t="n">
        <v>1503</v>
      </c>
      <c r="U1526" s="4" t="str">
        <f aca="false">Vocabulary!B1504</f>
        <v>maps</v>
      </c>
      <c r="V1526" s="24" t="n">
        <v>-7.20561447736101</v>
      </c>
      <c r="W1526" s="25" t="n">
        <f aca="false">EXP(V1526-$V$22)</f>
        <v>7.1146909079521E-011</v>
      </c>
      <c r="X1526" s="26" t="n">
        <f aca="false">W1526/$X$22</f>
        <v>1.97246430115609E-011</v>
      </c>
      <c r="Y1526" s="4" t="n">
        <f aca="false">IF(T1526=$C$13,1,0)</f>
        <v>0</v>
      </c>
    </row>
    <row r="1527" customFormat="false" ht="15" hidden="false" customHeight="false" outlineLevel="0" collapsed="false">
      <c r="T1527" s="4" t="n">
        <v>1504</v>
      </c>
      <c r="U1527" s="4" t="str">
        <f aca="false">Vocabulary!B1505</f>
        <v>hung</v>
      </c>
      <c r="V1527" s="24" t="n">
        <v>-14.3721628508309</v>
      </c>
      <c r="W1527" s="25" t="n">
        <f aca="false">EXP(V1527-$V$22)</f>
        <v>5.49241853871144E-014</v>
      </c>
      <c r="X1527" s="26" t="n">
        <f aca="false">W1527/$X$22</f>
        <v>1.52270838393098E-014</v>
      </c>
      <c r="Y1527" s="4" t="n">
        <f aca="false">IF(T1527=$C$13,1,0)</f>
        <v>0</v>
      </c>
    </row>
    <row r="1528" customFormat="false" ht="15" hidden="false" customHeight="false" outlineLevel="0" collapsed="false">
      <c r="T1528" s="4" t="n">
        <v>1505</v>
      </c>
      <c r="U1528" s="4" t="str">
        <f aca="false">Vocabulary!B1506</f>
        <v>pegs</v>
      </c>
      <c r="V1528" s="24" t="n">
        <v>-11.2959309523603</v>
      </c>
      <c r="W1528" s="25" t="n">
        <f aca="false">EXP(V1528-$V$22)</f>
        <v>1.19056788345534E-012</v>
      </c>
      <c r="X1528" s="26" t="n">
        <f aca="false">W1528/$X$22</f>
        <v>3.30070930501542E-013</v>
      </c>
      <c r="Y1528" s="4" t="n">
        <f aca="false">IF(T1528=$C$13,1,0)</f>
        <v>0</v>
      </c>
    </row>
    <row r="1529" customFormat="false" ht="15" hidden="false" customHeight="false" outlineLevel="0" collapsed="false">
      <c r="T1529" s="4" t="n">
        <v>1506</v>
      </c>
      <c r="U1529" s="4" t="str">
        <f aca="false">Vocabulary!B1507</f>
        <v>labelled</v>
      </c>
      <c r="V1529" s="24" t="n">
        <v>-7.04503496842001</v>
      </c>
      <c r="W1529" s="25" t="n">
        <f aca="false">EXP(V1529-$V$22)</f>
        <v>8.35400694345057E-011</v>
      </c>
      <c r="X1529" s="26" t="n">
        <f aca="false">W1529/$X$22</f>
        <v>2.31605008295566E-011</v>
      </c>
      <c r="Y1529" s="4" t="n">
        <f aca="false">IF(T1529=$C$13,1,0)</f>
        <v>0</v>
      </c>
    </row>
    <row r="1530" customFormat="false" ht="15" hidden="false" customHeight="false" outlineLevel="0" collapsed="false">
      <c r="T1530" s="4" t="n">
        <v>1507</v>
      </c>
      <c r="U1530" s="4" t="str">
        <f aca="false">Vocabulary!B1508</f>
        <v>orange</v>
      </c>
      <c r="V1530" s="24" t="n">
        <v>-11.3198539716927</v>
      </c>
      <c r="W1530" s="25" t="n">
        <f aca="false">EXP(V1530-$V$22)</f>
        <v>1.16242389183721E-012</v>
      </c>
      <c r="X1530" s="26" t="n">
        <f aca="false">W1530/$X$22</f>
        <v>3.22268340132262E-013</v>
      </c>
      <c r="Y1530" s="4" t="n">
        <f aca="false">IF(T1530=$C$13,1,0)</f>
        <v>0</v>
      </c>
    </row>
    <row r="1531" customFormat="false" ht="15" hidden="false" customHeight="false" outlineLevel="0" collapsed="false">
      <c r="T1531" s="4" t="n">
        <v>1508</v>
      </c>
      <c r="U1531" s="4" t="str">
        <f aca="false">Vocabulary!B1509</f>
        <v>marmalade</v>
      </c>
      <c r="V1531" s="24" t="n">
        <v>-14.7036096725482</v>
      </c>
      <c r="W1531" s="25" t="n">
        <f aca="false">EXP(V1531-$V$22)</f>
        <v>3.94292120855125E-014</v>
      </c>
      <c r="X1531" s="26" t="n">
        <f aca="false">W1531/$X$22</f>
        <v>1.0931284895941E-014</v>
      </c>
      <c r="Y1531" s="4" t="n">
        <f aca="false">IF(T1531=$C$13,1,0)</f>
        <v>0</v>
      </c>
    </row>
    <row r="1532" customFormat="false" ht="15" hidden="false" customHeight="false" outlineLevel="0" collapsed="false">
      <c r="T1532" s="4" t="n">
        <v>1509</v>
      </c>
      <c r="U1532" s="4" t="str">
        <f aca="false">Vocabulary!B1510</f>
        <v>disappointment</v>
      </c>
      <c r="V1532" s="24" t="n">
        <v>-10.0577870549303</v>
      </c>
      <c r="W1532" s="25" t="n">
        <f aca="false">EXP(V1532-$V$22)</f>
        <v>4.10651322095172E-012</v>
      </c>
      <c r="X1532" s="26" t="n">
        <f aca="false">W1532/$X$22</f>
        <v>1.13848244925151E-012</v>
      </c>
      <c r="Y1532" s="4" t="n">
        <f aca="false">IF(T1532=$C$13,1,0)</f>
        <v>0</v>
      </c>
    </row>
    <row r="1533" customFormat="false" ht="15" hidden="false" customHeight="false" outlineLevel="0" collapsed="false">
      <c r="T1533" s="4" t="n">
        <v>1510</v>
      </c>
      <c r="U1533" s="4" t="str">
        <f aca="false">Vocabulary!B1511</f>
        <v>empty</v>
      </c>
      <c r="V1533" s="24" t="n">
        <v>-11.505305522618</v>
      </c>
      <c r="W1533" s="25" t="n">
        <f aca="false">EXP(V1533-$V$22)</f>
        <v>9.65659333329493E-013</v>
      </c>
      <c r="X1533" s="26" t="n">
        <f aca="false">W1533/$X$22</f>
        <v>2.67717682568851E-013</v>
      </c>
      <c r="Y1533" s="4" t="n">
        <f aca="false">IF(T1533=$C$13,1,0)</f>
        <v>0</v>
      </c>
    </row>
    <row r="1534" customFormat="false" ht="15" hidden="false" customHeight="false" outlineLevel="0" collapsed="false">
      <c r="T1534" s="4" t="n">
        <v>1511</v>
      </c>
      <c r="U1534" s="4" t="str">
        <f aca="false">Vocabulary!B1512</f>
        <v>drop</v>
      </c>
      <c r="V1534" s="24" t="n">
        <v>-4.7503066928774</v>
      </c>
      <c r="W1534" s="25" t="n">
        <f aca="false">EXP(V1534-$V$22)</f>
        <v>8.28862820662457E-010</v>
      </c>
      <c r="X1534" s="26" t="n">
        <f aca="false">W1534/$X$22</f>
        <v>2.29792459779932E-010</v>
      </c>
      <c r="Y1534" s="4" t="n">
        <f aca="false">IF(T1534=$C$13,1,0)</f>
        <v>0</v>
      </c>
    </row>
    <row r="1535" customFormat="false" ht="15" hidden="false" customHeight="false" outlineLevel="0" collapsed="false">
      <c r="T1535" s="4" t="n">
        <v>1512</v>
      </c>
      <c r="U1535" s="4" t="str">
        <f aca="false">Vocabulary!B1513</f>
        <v>killing</v>
      </c>
      <c r="V1535" s="24" t="n">
        <v>-12.5119119973643</v>
      </c>
      <c r="W1535" s="25" t="n">
        <f aca="false">EXP(V1535-$V$22)</f>
        <v>3.52907026160064E-013</v>
      </c>
      <c r="X1535" s="26" t="n">
        <f aca="false">W1535/$X$22</f>
        <v>9.78393186343281E-014</v>
      </c>
      <c r="Y1535" s="4" t="n">
        <f aca="false">IF(T1535=$C$13,1,0)</f>
        <v>0</v>
      </c>
    </row>
    <row r="1536" customFormat="false" ht="15" hidden="false" customHeight="false" outlineLevel="0" collapsed="false">
      <c r="T1536" s="4" t="n">
        <v>1513</v>
      </c>
      <c r="U1536" s="4" t="str">
        <f aca="false">Vocabulary!B1514</f>
        <v>brave</v>
      </c>
      <c r="V1536" s="24" t="n">
        <v>-11.5998668712629</v>
      </c>
      <c r="W1536" s="25" t="n">
        <f aca="false">EXP(V1536-$V$22)</f>
        <v>8.7852974540103E-013</v>
      </c>
      <c r="X1536" s="26" t="n">
        <f aca="false">W1536/$X$22</f>
        <v>2.43562029992118E-013</v>
      </c>
      <c r="Y1536" s="4" t="n">
        <f aca="false">IF(T1536=$C$13,1,0)</f>
        <v>0</v>
      </c>
    </row>
    <row r="1537" customFormat="false" ht="15" hidden="false" customHeight="false" outlineLevel="0" collapsed="false">
      <c r="T1537" s="4" t="n">
        <v>1514</v>
      </c>
      <c r="U1537" s="4" t="str">
        <f aca="false">Vocabulary!B1515</f>
        <v>centre</v>
      </c>
      <c r="V1537" s="24" t="n">
        <v>-5.83549935263776</v>
      </c>
      <c r="W1537" s="25" t="n">
        <f aca="false">EXP(V1537-$V$22)</f>
        <v>2.80020273527579E-010</v>
      </c>
      <c r="X1537" s="26" t="n">
        <f aca="false">W1537/$X$22</f>
        <v>7.76323244788852E-011</v>
      </c>
      <c r="Y1537" s="4" t="n">
        <f aca="false">IF(T1537=$C$13,1,0)</f>
        <v>0</v>
      </c>
    </row>
    <row r="1538" customFormat="false" ht="15" hidden="false" customHeight="false" outlineLevel="0" collapsed="false">
      <c r="T1538" s="4" t="n">
        <v>1515</v>
      </c>
      <c r="U1538" s="4" t="str">
        <f aca="false">Vocabulary!B1516</f>
        <v>schoolroom</v>
      </c>
      <c r="V1538" s="24" t="n">
        <v>-14.9062660324663</v>
      </c>
      <c r="W1538" s="25" t="n">
        <f aca="false">EXP(V1538-$V$22)</f>
        <v>3.21962699300077E-014</v>
      </c>
      <c r="X1538" s="26" t="n">
        <f aca="false">W1538/$X$22</f>
        <v>8.92603682843687E-015</v>
      </c>
      <c r="Y1538" s="4" t="n">
        <f aca="false">IF(T1538=$C$13,1,0)</f>
        <v>0</v>
      </c>
    </row>
    <row r="1539" customFormat="false" ht="15" hidden="false" customHeight="false" outlineLevel="0" collapsed="false">
      <c r="T1539" s="4" t="n">
        <v>1516</v>
      </c>
      <c r="U1539" s="4" t="str">
        <f aca="false">Vocabulary!B1517</f>
        <v>practice</v>
      </c>
      <c r="V1539" s="24" t="n">
        <v>-11.5086535769377</v>
      </c>
      <c r="W1539" s="25" t="n">
        <f aca="false">EXP(V1539-$V$22)</f>
        <v>9.62431659655692E-013</v>
      </c>
      <c r="X1539" s="26" t="n">
        <f aca="false">W1539/$X$22</f>
        <v>2.6682284803848E-013</v>
      </c>
      <c r="Y1539" s="4" t="n">
        <f aca="false">IF(T1539=$C$13,1,0)</f>
        <v>0</v>
      </c>
    </row>
    <row r="1540" customFormat="false" ht="15" hidden="false" customHeight="false" outlineLevel="0" collapsed="false">
      <c r="T1540" s="4" t="n">
        <v>1517</v>
      </c>
      <c r="U1540" s="4" t="str">
        <f aca="false">Vocabulary!B1518</f>
        <v>downward</v>
      </c>
      <c r="V1540" s="24" t="n">
        <v>-11.3378004470752</v>
      </c>
      <c r="W1540" s="25" t="n">
        <f aca="false">EXP(V1540-$V$22)</f>
        <v>1.14174855966423E-012</v>
      </c>
      <c r="X1540" s="26" t="n">
        <f aca="false">W1540/$X$22</f>
        <v>3.1653634767421E-013</v>
      </c>
      <c r="Y1540" s="4" t="n">
        <f aca="false">IF(T1540=$C$13,1,0)</f>
        <v>0</v>
      </c>
    </row>
    <row r="1541" customFormat="false" ht="15" hidden="false" customHeight="false" outlineLevel="0" collapsed="false">
      <c r="T1541" s="4" t="n">
        <v>1518</v>
      </c>
      <c r="U1541" s="4" t="str">
        <f aca="false">Vocabulary!B1519</f>
        <v>antipathies</v>
      </c>
      <c r="V1541" s="24" t="n">
        <v>-8.96266548984805</v>
      </c>
      <c r="W1541" s="25" t="n">
        <f aca="false">EXP(V1541-$V$22)</f>
        <v>1.22766105256547E-011</v>
      </c>
      <c r="X1541" s="26" t="n">
        <f aca="false">W1541/$X$22</f>
        <v>3.40354574982107E-012</v>
      </c>
      <c r="Y1541" s="4" t="n">
        <f aca="false">IF(T1541=$C$13,1,0)</f>
        <v>0</v>
      </c>
    </row>
    <row r="1542" customFormat="false" ht="15" hidden="false" customHeight="false" outlineLevel="0" collapsed="false">
      <c r="T1542" s="4" t="n">
        <v>1519</v>
      </c>
      <c r="U1542" s="4" t="str">
        <f aca="false">Vocabulary!B1520</f>
        <v>country</v>
      </c>
      <c r="V1542" s="24" t="n">
        <v>-10.5905749600491</v>
      </c>
      <c r="W1542" s="25" t="n">
        <f aca="false">EXP(V1542-$V$22)</f>
        <v>2.41038478984185E-012</v>
      </c>
      <c r="X1542" s="26" t="n">
        <f aca="false">W1542/$X$22</f>
        <v>6.68250808295645E-013</v>
      </c>
      <c r="Y1542" s="4" t="n">
        <f aca="false">IF(T1542=$C$13,1,0)</f>
        <v>0</v>
      </c>
    </row>
    <row r="1543" customFormat="false" ht="15" hidden="false" customHeight="false" outlineLevel="0" collapsed="false">
      <c r="T1543" s="4" t="n">
        <v>1520</v>
      </c>
      <c r="U1543" s="4" t="str">
        <f aca="false">Vocabulary!B1521</f>
        <v>ma'am</v>
      </c>
      <c r="V1543" s="24" t="n">
        <v>-1.64105781911473</v>
      </c>
      <c r="W1543" s="25" t="n">
        <f aca="false">EXP(V1543-$V$22)</f>
        <v>1.85700164378004E-008</v>
      </c>
      <c r="X1543" s="26" t="n">
        <f aca="false">W1543/$X$22</f>
        <v>5.14831845393353E-009</v>
      </c>
      <c r="Y1543" s="4" t="n">
        <f aca="false">IF(T1543=$C$13,1,0)</f>
        <v>0</v>
      </c>
    </row>
    <row r="1544" customFormat="false" ht="15" hidden="false" customHeight="false" outlineLevel="0" collapsed="false">
      <c r="T1544" s="4" t="n">
        <v>1521</v>
      </c>
      <c r="U1544" s="4" t="str">
        <f aca="false">Vocabulary!B1522</f>
        <v>zealand</v>
      </c>
      <c r="V1544" s="24" t="n">
        <v>-12.6413791719599</v>
      </c>
      <c r="W1544" s="25" t="n">
        <f aca="false">EXP(V1544-$V$22)</f>
        <v>3.10051206365918E-013</v>
      </c>
      <c r="X1544" s="26" t="n">
        <f aca="false">W1544/$X$22</f>
        <v>8.59580470886801E-014</v>
      </c>
      <c r="Y1544" s="4" t="n">
        <f aca="false">IF(T1544=$C$13,1,0)</f>
        <v>0</v>
      </c>
    </row>
    <row r="1545" customFormat="false" ht="15" hidden="false" customHeight="false" outlineLevel="0" collapsed="false">
      <c r="T1545" s="4" t="n">
        <v>1522</v>
      </c>
      <c r="U1545" s="4" t="str">
        <f aca="false">Vocabulary!B1523</f>
        <v>australia</v>
      </c>
      <c r="V1545" s="24" t="n">
        <v>-11.6801712657402</v>
      </c>
      <c r="W1545" s="25" t="n">
        <f aca="false">EXP(V1545-$V$22)</f>
        <v>8.1073834692753E-013</v>
      </c>
      <c r="X1545" s="26" t="n">
        <f aca="false">W1545/$X$22</f>
        <v>2.24767662795509E-013</v>
      </c>
      <c r="Y1545" s="4" t="n">
        <f aca="false">IF(T1545=$C$13,1,0)</f>
        <v>0</v>
      </c>
    </row>
    <row r="1546" customFormat="false" ht="15" hidden="false" customHeight="false" outlineLevel="0" collapsed="false">
      <c r="T1546" s="4" t="n">
        <v>1523</v>
      </c>
      <c r="U1546" s="4" t="str">
        <f aca="false">Vocabulary!B1524</f>
        <v>curtsey</v>
      </c>
      <c r="V1546" s="24" t="n">
        <v>-10.9664295269875</v>
      </c>
      <c r="W1546" s="25" t="n">
        <f aca="false">EXP(V1546-$V$22)</f>
        <v>1.65521652593829E-012</v>
      </c>
      <c r="X1546" s="26" t="n">
        <f aca="false">W1546/$X$22</f>
        <v>4.58889296855854E-013</v>
      </c>
      <c r="Y1546" s="4" t="n">
        <f aca="false">IF(T1546=$C$13,1,0)</f>
        <v>0</v>
      </c>
    </row>
    <row r="1547" customFormat="false" ht="15" hidden="false" customHeight="false" outlineLevel="0" collapsed="false">
      <c r="T1547" s="4" t="n">
        <v>1524</v>
      </c>
      <c r="U1547" s="4" t="str">
        <f aca="false">Vocabulary!B1525</f>
        <v>curtseying</v>
      </c>
      <c r="V1547" s="24" t="n">
        <v>-9.53952717592711</v>
      </c>
      <c r="W1547" s="25" t="n">
        <f aca="false">EXP(V1547-$V$22)</f>
        <v>6.89525974967218E-012</v>
      </c>
      <c r="X1547" s="26" t="n">
        <f aca="false">W1547/$X$22</f>
        <v>1.91162959563364E-012</v>
      </c>
      <c r="Y1547" s="4" t="n">
        <f aca="false">IF(T1547=$C$13,1,0)</f>
        <v>0</v>
      </c>
    </row>
    <row r="1548" customFormat="false" ht="15" hidden="false" customHeight="false" outlineLevel="0" collapsed="false">
      <c r="T1548" s="4" t="n">
        <v>1525</v>
      </c>
      <c r="U1548" s="4" t="str">
        <f aca="false">Vocabulary!B1526</f>
        <v>ignorant</v>
      </c>
      <c r="V1548" s="24" t="n">
        <v>-17.7767553723558</v>
      </c>
      <c r="W1548" s="25" t="n">
        <f aca="false">EXP(V1548-$V$22)</f>
        <v>1.82460087642595E-015</v>
      </c>
      <c r="X1548" s="26" t="n">
        <f aca="false">W1548/$X$22</f>
        <v>5.05849114061404E-016</v>
      </c>
      <c r="Y1548" s="4" t="n">
        <f aca="false">IF(T1548=$C$13,1,0)</f>
        <v>0</v>
      </c>
    </row>
    <row r="1549" customFormat="false" ht="15" hidden="false" customHeight="false" outlineLevel="0" collapsed="false">
      <c r="T1549" s="4" t="n">
        <v>1526</v>
      </c>
      <c r="U1549" s="4" t="str">
        <f aca="false">Vocabulary!B1527</f>
        <v>saucer</v>
      </c>
      <c r="V1549" s="24" t="n">
        <v>-9.73007135220543</v>
      </c>
      <c r="W1549" s="25" t="n">
        <f aca="false">EXP(V1549-$V$22)</f>
        <v>5.69899592854016E-012</v>
      </c>
      <c r="X1549" s="26" t="n">
        <f aca="false">W1549/$X$22</f>
        <v>1.57997953346296E-012</v>
      </c>
      <c r="Y1549" s="4" t="n">
        <f aca="false">IF(T1549=$C$13,1,0)</f>
        <v>0</v>
      </c>
    </row>
    <row r="1550" customFormat="false" ht="15" hidden="false" customHeight="false" outlineLevel="0" collapsed="false">
      <c r="T1550" s="4" t="n">
        <v>1527</v>
      </c>
      <c r="U1550" s="4" t="str">
        <f aca="false">Vocabulary!B1528</f>
        <v>dreamy</v>
      </c>
      <c r="V1550" s="24" t="n">
        <v>-12.6637922555122</v>
      </c>
      <c r="W1550" s="25" t="n">
        <f aca="false">EXP(V1550-$V$22)</f>
        <v>3.03179300740248E-013</v>
      </c>
      <c r="X1550" s="26" t="n">
        <f aca="false">W1550/$X$22</f>
        <v>8.40528921490049E-014</v>
      </c>
      <c r="Y1550" s="4" t="n">
        <f aca="false">IF(T1550=$C$13,1,0)</f>
        <v>0</v>
      </c>
    </row>
    <row r="1551" customFormat="false" ht="15" hidden="false" customHeight="false" outlineLevel="0" collapsed="false">
      <c r="T1551" s="4" t="n">
        <v>1528</v>
      </c>
      <c r="U1551" s="4" t="str">
        <f aca="false">Vocabulary!B1529</f>
        <v>dozing</v>
      </c>
      <c r="V1551" s="24" t="n">
        <v>-8.50394635441261</v>
      </c>
      <c r="W1551" s="25" t="n">
        <f aca="false">EXP(V1551-$V$22)</f>
        <v>1.94221662541335E-011</v>
      </c>
      <c r="X1551" s="26" t="n">
        <f aca="false">W1551/$X$22</f>
        <v>5.38456695913213E-012</v>
      </c>
      <c r="Y1551" s="4" t="n">
        <f aca="false">IF(T1551=$C$13,1,0)</f>
        <v>0</v>
      </c>
    </row>
    <row r="1552" customFormat="false" ht="15" hidden="false" customHeight="false" outlineLevel="0" collapsed="false">
      <c r="T1552" s="4" t="n">
        <v>1529</v>
      </c>
      <c r="U1552" s="4" t="str">
        <f aca="false">Vocabulary!B1530</f>
        <v>truth</v>
      </c>
      <c r="V1552" s="24" t="n">
        <v>-12.588582646875</v>
      </c>
      <c r="W1552" s="25" t="n">
        <f aca="false">EXP(V1552-$V$22)</f>
        <v>3.26860668783602E-013</v>
      </c>
      <c r="X1552" s="26" t="n">
        <f aca="false">W1552/$X$22</f>
        <v>9.06182726655141E-014</v>
      </c>
      <c r="Y1552" s="4" t="n">
        <f aca="false">IF(T1552=$C$13,1,0)</f>
        <v>0</v>
      </c>
    </row>
    <row r="1553" customFormat="false" ht="15" hidden="false" customHeight="false" outlineLevel="0" collapsed="false">
      <c r="T1553" s="4" t="n">
        <v>1530</v>
      </c>
      <c r="U1553" s="4" t="str">
        <f aca="false">Vocabulary!B1531</f>
        <v>heap</v>
      </c>
      <c r="V1553" s="24" t="n">
        <v>-4.64749505859769</v>
      </c>
      <c r="W1553" s="25" t="n">
        <f aca="false">EXP(V1553-$V$22)</f>
        <v>9.18614264271287E-010</v>
      </c>
      <c r="X1553" s="26" t="n">
        <f aca="false">W1553/$X$22</f>
        <v>2.54674990979956E-010</v>
      </c>
      <c r="Y1553" s="4" t="n">
        <f aca="false">IF(T1553=$C$13,1,0)</f>
        <v>0</v>
      </c>
    </row>
    <row r="1554" customFormat="false" ht="15" hidden="false" customHeight="false" outlineLevel="0" collapsed="false">
      <c r="T1554" s="4" t="n">
        <v>1531</v>
      </c>
      <c r="U1554" s="4" t="str">
        <f aca="false">Vocabulary!B1532</f>
        <v>sticks</v>
      </c>
      <c r="V1554" s="24" t="n">
        <v>-13.2444670984069</v>
      </c>
      <c r="W1554" s="25" t="n">
        <f aca="false">EXP(V1554-$V$22)</f>
        <v>1.69635079597068E-013</v>
      </c>
      <c r="X1554" s="26" t="n">
        <f aca="false">W1554/$X$22</f>
        <v>4.7029328899588E-014</v>
      </c>
      <c r="Y1554" s="4" t="n">
        <f aca="false">IF(T1554=$C$13,1,0)</f>
        <v>0</v>
      </c>
    </row>
    <row r="1555" customFormat="false" ht="15" hidden="false" customHeight="false" outlineLevel="0" collapsed="false">
      <c r="T1555" s="4" t="n">
        <v>1532</v>
      </c>
      <c r="U1555" s="4" t="str">
        <f aca="false">Vocabulary!B1533</f>
        <v>overhead</v>
      </c>
      <c r="V1555" s="24" t="n">
        <v>-13.5043185232187</v>
      </c>
      <c r="W1555" s="25" t="n">
        <f aca="false">EXP(V1555-$V$22)</f>
        <v>1.30816831822847E-013</v>
      </c>
      <c r="X1555" s="26" t="n">
        <f aca="false">W1555/$X$22</f>
        <v>3.62674266667725E-014</v>
      </c>
      <c r="Y1555" s="4" t="n">
        <f aca="false">IF(T1555=$C$13,1,0)</f>
        <v>0</v>
      </c>
    </row>
    <row r="1556" customFormat="false" ht="15" hidden="false" customHeight="false" outlineLevel="0" collapsed="false">
      <c r="T1556" s="4" t="n">
        <v>1533</v>
      </c>
      <c r="U1556" s="4" t="str">
        <f aca="false">Vocabulary!B1534</f>
        <v>hurrying</v>
      </c>
      <c r="V1556" s="24" t="n">
        <v>0.579363292173204</v>
      </c>
      <c r="W1556" s="25" t="n">
        <f aca="false">EXP(V1556-$V$22)</f>
        <v>1.71052302418448E-007</v>
      </c>
      <c r="X1556" s="26" t="n">
        <f aca="false">W1556/$X$22</f>
        <v>4.74222372434812E-008</v>
      </c>
      <c r="Y1556" s="4" t="n">
        <f aca="false">IF(T1556=$C$13,1,0)</f>
        <v>0</v>
      </c>
    </row>
    <row r="1557" customFormat="false" ht="15" hidden="false" customHeight="false" outlineLevel="0" collapsed="false">
      <c r="T1557" s="4" t="n">
        <v>1534</v>
      </c>
      <c r="U1557" s="4" t="str">
        <f aca="false">Vocabulary!B1535</f>
        <v>lit</v>
      </c>
      <c r="V1557" s="24" t="n">
        <v>-0.0642339392965262</v>
      </c>
      <c r="W1557" s="25" t="n">
        <f aca="false">EXP(V1557-$V$22)</f>
        <v>8.98707152505467E-008</v>
      </c>
      <c r="X1557" s="26" t="n">
        <f aca="false">W1557/$X$22</f>
        <v>2.49155978586415E-008</v>
      </c>
      <c r="Y1557" s="4" t="n">
        <f aca="false">IF(T1557=$C$13,1,0)</f>
        <v>0</v>
      </c>
    </row>
    <row r="1558" customFormat="false" ht="15" hidden="false" customHeight="false" outlineLevel="0" collapsed="false">
      <c r="T1558" s="4" t="n">
        <v>1535</v>
      </c>
      <c r="U1558" s="4" t="str">
        <f aca="false">Vocabulary!B1536</f>
        <v>lamps</v>
      </c>
      <c r="V1558" s="24" t="n">
        <v>-12.7056572132968</v>
      </c>
      <c r="W1558" s="25" t="n">
        <f aca="false">EXP(V1558-$V$22)</f>
        <v>2.90748730276599E-013</v>
      </c>
      <c r="X1558" s="26" t="n">
        <f aca="false">W1558/$X$22</f>
        <v>8.06066628187683E-014</v>
      </c>
      <c r="Y1558" s="4" t="n">
        <f aca="false">IF(T1558=$C$13,1,0)</f>
        <v>0</v>
      </c>
    </row>
    <row r="1559" customFormat="false" ht="15" hidden="false" customHeight="false" outlineLevel="0" collapsed="false">
      <c r="T1559" s="4" t="n">
        <v>1536</v>
      </c>
      <c r="U1559" s="4" t="str">
        <f aca="false">Vocabulary!B1537</f>
        <v>locked</v>
      </c>
      <c r="V1559" s="24" t="n">
        <v>-8.99268954150712</v>
      </c>
      <c r="W1559" s="25" t="n">
        <f aca="false">EXP(V1559-$V$22)</f>
        <v>1.19134953089629E-011</v>
      </c>
      <c r="X1559" s="26" t="n">
        <f aca="false">W1559/$X$22</f>
        <v>3.30287633053108E-012</v>
      </c>
      <c r="Y1559" s="4" t="n">
        <f aca="false">IF(T1559=$C$13,1,0)</f>
        <v>0</v>
      </c>
    </row>
    <row r="1560" customFormat="false" ht="15" hidden="false" customHeight="false" outlineLevel="0" collapsed="false">
      <c r="T1560" s="4" t="n">
        <v>1537</v>
      </c>
      <c r="U1560" s="4" t="str">
        <f aca="false">Vocabulary!B1538</f>
        <v>solid</v>
      </c>
      <c r="V1560" s="24" t="n">
        <v>-8.36498094739877</v>
      </c>
      <c r="W1560" s="25" t="n">
        <f aca="false">EXP(V1560-$V$22)</f>
        <v>2.23177072674093E-011</v>
      </c>
      <c r="X1560" s="26" t="n">
        <f aca="false">W1560/$X$22</f>
        <v>6.18732161918861E-012</v>
      </c>
      <c r="Y1560" s="4" t="n">
        <f aca="false">IF(T1560=$C$13,1,0)</f>
        <v>0</v>
      </c>
    </row>
    <row r="1561" customFormat="false" ht="15" hidden="false" customHeight="false" outlineLevel="0" collapsed="false">
      <c r="T1561" s="4" t="n">
        <v>1538</v>
      </c>
      <c r="U1561" s="4" t="str">
        <f aca="false">Vocabulary!B1539</f>
        <v>belong</v>
      </c>
      <c r="V1561" s="24" t="n">
        <v>-0.777313008212971</v>
      </c>
      <c r="W1561" s="25" t="n">
        <f aca="false">EXP(V1561-$V$22)</f>
        <v>4.40485780477295E-008</v>
      </c>
      <c r="X1561" s="26" t="n">
        <f aca="false">W1561/$X$22</f>
        <v>1.22119497304828E-008</v>
      </c>
      <c r="Y1561" s="4" t="n">
        <f aca="false">IF(T1561=$C$13,1,0)</f>
        <v>0</v>
      </c>
    </row>
    <row r="1562" customFormat="false" ht="15" hidden="false" customHeight="false" outlineLevel="0" collapsed="false">
      <c r="T1562" s="4" t="n">
        <v>1539</v>
      </c>
      <c r="U1562" s="4" t="str">
        <f aca="false">Vocabulary!B1540</f>
        <v>curtain</v>
      </c>
      <c r="V1562" s="24" t="n">
        <v>-11.7375925514743</v>
      </c>
      <c r="W1562" s="25" t="n">
        <f aca="false">EXP(V1562-$V$22)</f>
        <v>7.65496073800039E-013</v>
      </c>
      <c r="X1562" s="26" t="n">
        <f aca="false">W1562/$X$22</f>
        <v>2.12224775156161E-013</v>
      </c>
      <c r="Y1562" s="4" t="n">
        <f aca="false">IF(T1562=$C$13,1,0)</f>
        <v>0</v>
      </c>
    </row>
    <row r="1563" customFormat="false" ht="15" hidden="false" customHeight="false" outlineLevel="0" collapsed="false">
      <c r="T1563" s="4" t="n">
        <v>1540</v>
      </c>
      <c r="U1563" s="4" t="str">
        <f aca="false">Vocabulary!B1541</f>
        <v>fifteen</v>
      </c>
      <c r="V1563" s="24" t="n">
        <v>-11.8392104009194</v>
      </c>
      <c r="W1563" s="25" t="n">
        <f aca="false">EXP(V1563-$V$22)</f>
        <v>6.91529794333836E-013</v>
      </c>
      <c r="X1563" s="26" t="n">
        <f aca="false">W1563/$X$22</f>
        <v>1.91718494894098E-013</v>
      </c>
      <c r="Y1563" s="4" t="n">
        <f aca="false">IF(T1563=$C$13,1,0)</f>
        <v>0</v>
      </c>
    </row>
    <row r="1564" customFormat="false" ht="15" hidden="false" customHeight="false" outlineLevel="0" collapsed="false">
      <c r="T1564" s="4" t="n">
        <v>1541</v>
      </c>
      <c r="U1564" s="4" t="str">
        <f aca="false">Vocabulary!B1542</f>
        <v>lock</v>
      </c>
      <c r="V1564" s="24" t="n">
        <v>-18.6320167250819</v>
      </c>
      <c r="W1564" s="25" t="n">
        <f aca="false">EXP(V1564-$V$22)</f>
        <v>7.75769307257826E-016</v>
      </c>
      <c r="X1564" s="26" t="n">
        <f aca="false">W1564/$X$22</f>
        <v>2.1507290819737E-016</v>
      </c>
      <c r="Y1564" s="4" t="n">
        <f aca="false">IF(T1564=$C$13,1,0)</f>
        <v>0</v>
      </c>
    </row>
    <row r="1565" customFormat="false" ht="15" hidden="false" customHeight="false" outlineLevel="0" collapsed="false">
      <c r="T1565" s="4" t="n">
        <v>1542</v>
      </c>
      <c r="U1565" s="4" t="str">
        <f aca="false">Vocabulary!B1543</f>
        <v>fitted</v>
      </c>
      <c r="V1565" s="24" t="n">
        <v>-13.1993958291867</v>
      </c>
      <c r="W1565" s="25" t="n">
        <f aca="false">EXP(V1565-$V$22)</f>
        <v>1.77455665952622E-013</v>
      </c>
      <c r="X1565" s="26" t="n">
        <f aca="false">W1565/$X$22</f>
        <v>4.91974944038964E-014</v>
      </c>
      <c r="Y1565" s="4" t="n">
        <f aca="false">IF(T1565=$C$13,1,0)</f>
        <v>0</v>
      </c>
    </row>
    <row r="1566" customFormat="false" ht="15" hidden="false" customHeight="false" outlineLevel="0" collapsed="false">
      <c r="T1566" s="4" t="n">
        <v>1543</v>
      </c>
      <c r="U1566" s="4" t="str">
        <f aca="false">Vocabulary!B1544</f>
        <v>rat</v>
      </c>
      <c r="V1566" s="24" t="n">
        <v>-6.53201609607006</v>
      </c>
      <c r="W1566" s="25" t="n">
        <f aca="false">EXP(V1566-$V$22)</f>
        <v>1.39539157747524E-010</v>
      </c>
      <c r="X1566" s="26" t="n">
        <f aca="false">W1566/$X$22</f>
        <v>3.86855888514774E-011</v>
      </c>
      <c r="Y1566" s="4" t="n">
        <f aca="false">IF(T1566=$C$13,1,0)</f>
        <v>0</v>
      </c>
    </row>
    <row r="1567" customFormat="false" ht="15" hidden="false" customHeight="false" outlineLevel="0" collapsed="false">
      <c r="T1567" s="4" t="n">
        <v>1544</v>
      </c>
      <c r="U1567" s="4" t="str">
        <f aca="false">Vocabulary!B1545</f>
        <v>knelt</v>
      </c>
      <c r="V1567" s="24" t="n">
        <v>-15.418581103807</v>
      </c>
      <c r="W1567" s="25" t="n">
        <f aca="false">EXP(V1567-$V$22)</f>
        <v>1.9289010581458E-014</v>
      </c>
      <c r="X1567" s="26" t="n">
        <f aca="false">W1567/$X$22</f>
        <v>5.34765111637146E-015</v>
      </c>
      <c r="Y1567" s="4" t="n">
        <f aca="false">IF(T1567=$C$13,1,0)</f>
        <v>0</v>
      </c>
    </row>
    <row r="1568" customFormat="false" ht="15" hidden="false" customHeight="false" outlineLevel="0" collapsed="false">
      <c r="T1568" s="4" t="n">
        <v>1545</v>
      </c>
      <c r="U1568" s="4" t="str">
        <f aca="false">Vocabulary!B1546</f>
        <v>loveliest</v>
      </c>
      <c r="V1568" s="24" t="n">
        <v>-10.611354053575</v>
      </c>
      <c r="W1568" s="25" t="n">
        <f aca="false">EXP(V1568-$V$22)</f>
        <v>2.36081596005338E-012</v>
      </c>
      <c r="X1568" s="26" t="n">
        <f aca="false">W1568/$X$22</f>
        <v>6.54508433753617E-013</v>
      </c>
      <c r="Y1568" s="4" t="n">
        <f aca="false">IF(T1568=$C$13,1,0)</f>
        <v>0</v>
      </c>
    </row>
    <row r="1569" customFormat="false" ht="15" hidden="false" customHeight="false" outlineLevel="0" collapsed="false">
      <c r="T1569" s="4" t="n">
        <v>1546</v>
      </c>
      <c r="U1569" s="4" t="str">
        <f aca="false">Vocabulary!B1547</f>
        <v>wander</v>
      </c>
      <c r="V1569" s="24" t="n">
        <v>-2.9123542343209</v>
      </c>
      <c r="W1569" s="25" t="n">
        <f aca="false">EXP(V1569-$V$22)</f>
        <v>5.20829134591983E-009</v>
      </c>
      <c r="X1569" s="26" t="n">
        <f aca="false">W1569/$X$22</f>
        <v>1.44393746443218E-009</v>
      </c>
      <c r="Y1569" s="4" t="n">
        <f aca="false">IF(T1569=$C$13,1,0)</f>
        <v>0</v>
      </c>
    </row>
    <row r="1570" customFormat="false" ht="15" hidden="false" customHeight="false" outlineLevel="0" collapsed="false">
      <c r="T1570" s="4" t="n">
        <v>1547</v>
      </c>
      <c r="U1570" s="4" t="str">
        <f aca="false">Vocabulary!B1548</f>
        <v>doorway</v>
      </c>
      <c r="V1570" s="24" t="n">
        <v>-12.7432734119282</v>
      </c>
      <c r="W1570" s="25" t="n">
        <f aca="false">EXP(V1570-$V$22)</f>
        <v>2.80015014709896E-013</v>
      </c>
      <c r="X1570" s="26" t="n">
        <f aca="false">W1570/$X$22</f>
        <v>7.76308665335885E-014</v>
      </c>
      <c r="Y1570" s="4" t="n">
        <f aca="false">IF(T1570=$C$13,1,0)</f>
        <v>0</v>
      </c>
    </row>
    <row r="1571" customFormat="false" ht="15" hidden="false" customHeight="false" outlineLevel="0" collapsed="false">
      <c r="T1571" s="4" t="n">
        <v>1548</v>
      </c>
      <c r="U1571" s="4" t="str">
        <f aca="false">Vocabulary!B1549</f>
        <v>lately</v>
      </c>
      <c r="V1571" s="24" t="n">
        <v>-8.30841376190887</v>
      </c>
      <c r="W1571" s="25" t="n">
        <f aca="false">EXP(V1571-$V$22)</f>
        <v>2.36165466769242E-011</v>
      </c>
      <c r="X1571" s="26" t="n">
        <f aca="false">W1571/$X$22</f>
        <v>6.54740955573399E-012</v>
      </c>
      <c r="Y1571" s="4" t="n">
        <f aca="false">IF(T1571=$C$13,1,0)</f>
        <v>0</v>
      </c>
    </row>
    <row r="1572" customFormat="false" ht="15" hidden="false" customHeight="false" outlineLevel="0" collapsed="false">
      <c r="T1572" s="4" t="n">
        <v>1549</v>
      </c>
      <c r="U1572" s="4" t="str">
        <f aca="false">Vocabulary!B1550</f>
        <v>telescopes</v>
      </c>
      <c r="V1572" s="24" t="n">
        <v>-3.36885019917903</v>
      </c>
      <c r="W1572" s="25" t="n">
        <f aca="false">EXP(V1572-$V$22)</f>
        <v>3.29945030541362E-009</v>
      </c>
      <c r="X1572" s="26" t="n">
        <f aca="false">W1572/$X$22</f>
        <v>9.14733756542093E-010</v>
      </c>
      <c r="Y1572" s="4" t="n">
        <f aca="false">IF(T1572=$C$13,1,0)</f>
        <v>0</v>
      </c>
    </row>
    <row r="1573" customFormat="false" ht="15" hidden="false" customHeight="false" outlineLevel="0" collapsed="false">
      <c r="T1573" s="4" t="n">
        <v>1550</v>
      </c>
      <c r="U1573" s="4" t="str">
        <f aca="false">Vocabulary!B1551</f>
        <v>printed</v>
      </c>
      <c r="V1573" s="24" t="n">
        <v>-15.9403236866604</v>
      </c>
      <c r="W1573" s="25" t="n">
        <f aca="false">EXP(V1573-$V$22)</f>
        <v>1.14477471016948E-014</v>
      </c>
      <c r="X1573" s="26" t="n">
        <f aca="false">W1573/$X$22</f>
        <v>3.17375312278402E-015</v>
      </c>
      <c r="Y1573" s="4" t="n">
        <f aca="false">IF(T1573=$C$13,1,0)</f>
        <v>0</v>
      </c>
    </row>
    <row r="1574" customFormat="false" ht="15" hidden="false" customHeight="false" outlineLevel="0" collapsed="false">
      <c r="T1574" s="4" t="n">
        <v>1551</v>
      </c>
      <c r="U1574" s="4" t="str">
        <f aca="false">Vocabulary!B1552</f>
        <v>letters</v>
      </c>
      <c r="V1574" s="24" t="n">
        <v>-9.13299510162846</v>
      </c>
      <c r="W1574" s="25" t="n">
        <f aca="false">EXP(V1574-$V$22)</f>
        <v>1.03539310274039E-011</v>
      </c>
      <c r="X1574" s="26" t="n">
        <f aca="false">W1574/$X$22</f>
        <v>2.87050549242555E-012</v>
      </c>
      <c r="Y1574" s="4" t="n">
        <f aca="false">IF(T1574=$C$13,1,0)</f>
        <v>0</v>
      </c>
    </row>
    <row r="1575" customFormat="false" ht="15" hidden="false" customHeight="false" outlineLevel="0" collapsed="false">
      <c r="T1575" s="4" t="n">
        <v>1552</v>
      </c>
      <c r="U1575" s="4" t="str">
        <f aca="false">Vocabulary!B1553</f>
        <v>histories</v>
      </c>
      <c r="V1575" s="24" t="n">
        <v>-5.04500223078703</v>
      </c>
      <c r="W1575" s="25" t="n">
        <f aca="false">EXP(V1575-$V$22)</f>
        <v>6.17302468250974E-010</v>
      </c>
      <c r="X1575" s="26" t="n">
        <f aca="false">W1575/$X$22</f>
        <v>1.71139842530568E-010</v>
      </c>
      <c r="Y1575" s="4" t="n">
        <f aca="false">IF(T1575=$C$13,1,0)</f>
        <v>0</v>
      </c>
    </row>
    <row r="1576" customFormat="false" ht="15" hidden="false" customHeight="false" outlineLevel="0" collapsed="false">
      <c r="T1576" s="4" t="n">
        <v>1553</v>
      </c>
      <c r="U1576" s="4" t="str">
        <f aca="false">Vocabulary!B1554</f>
        <v>burnt</v>
      </c>
      <c r="V1576" s="24" t="n">
        <v>1.88224553305255</v>
      </c>
      <c r="W1576" s="25" t="n">
        <f aca="false">EXP(V1576-$V$22)</f>
        <v>6.29453267168484E-007</v>
      </c>
      <c r="X1576" s="26" t="n">
        <f aca="false">W1576/$X$22</f>
        <v>1.74508508493066E-007</v>
      </c>
      <c r="Y1576" s="4" t="n">
        <f aca="false">IF(T1576=$C$13,1,0)</f>
        <v>0</v>
      </c>
    </row>
    <row r="1577" customFormat="false" ht="15" hidden="false" customHeight="false" outlineLevel="0" collapsed="false">
      <c r="T1577" s="4" t="n">
        <v>1554</v>
      </c>
      <c r="U1577" s="4" t="str">
        <f aca="false">Vocabulary!B1555</f>
        <v>eaten</v>
      </c>
      <c r="V1577" s="24" t="n">
        <v>-11.6411049875039</v>
      </c>
      <c r="W1577" s="25" t="n">
        <f aca="false">EXP(V1577-$V$22)</f>
        <v>8.43037676297264E-013</v>
      </c>
      <c r="X1577" s="26" t="n">
        <f aca="false">W1577/$X$22</f>
        <v>2.3372227164041E-013</v>
      </c>
      <c r="Y1577" s="4" t="n">
        <f aca="false">IF(T1577=$C$13,1,0)</f>
        <v>0</v>
      </c>
    </row>
    <row r="1578" customFormat="false" ht="15" hidden="false" customHeight="false" outlineLevel="0" collapsed="false">
      <c r="T1578" s="4" t="n">
        <v>1555</v>
      </c>
      <c r="U1578" s="4" t="str">
        <f aca="false">Vocabulary!B1556</f>
        <v>poker</v>
      </c>
      <c r="V1578" s="24" t="n">
        <v>-12.1573202214798</v>
      </c>
      <c r="W1578" s="25" t="n">
        <f aca="false">EXP(V1578-$V$22)</f>
        <v>5.03103752459087E-013</v>
      </c>
      <c r="X1578" s="26" t="n">
        <f aca="false">W1578/$X$22</f>
        <v>1.39479592907411E-013</v>
      </c>
      <c r="Y1578" s="4" t="n">
        <f aca="false">IF(T1578=$C$13,1,0)</f>
        <v>0</v>
      </c>
    </row>
    <row r="1579" customFormat="false" ht="15" hidden="false" customHeight="false" outlineLevel="0" collapsed="false">
      <c r="T1579" s="4" t="n">
        <v>1556</v>
      </c>
      <c r="U1579" s="4" t="str">
        <f aca="false">Vocabulary!B1557</f>
        <v>bleeds</v>
      </c>
      <c r="V1579" s="24" t="n">
        <v>-18.0689806959962</v>
      </c>
      <c r="W1579" s="25" t="n">
        <f aca="false">EXP(V1579-$V$22)</f>
        <v>1.36224754406492E-015</v>
      </c>
      <c r="X1579" s="26" t="n">
        <f aca="false">W1579/$X$22</f>
        <v>3.7766709541835E-016</v>
      </c>
      <c r="Y1579" s="4" t="n">
        <f aca="false">IF(T1579=$C$13,1,0)</f>
        <v>0</v>
      </c>
    </row>
    <row r="1580" customFormat="false" ht="15" hidden="false" customHeight="false" outlineLevel="0" collapsed="false">
      <c r="T1580" s="4" t="n">
        <v>1557</v>
      </c>
      <c r="U1580" s="4" t="str">
        <f aca="false">Vocabulary!B1558</f>
        <v>disagree</v>
      </c>
      <c r="V1580" s="24" t="n">
        <v>-11.8759083003827</v>
      </c>
      <c r="W1580" s="25" t="n">
        <f aca="false">EXP(V1580-$V$22)</f>
        <v>6.66612113143526E-013</v>
      </c>
      <c r="X1580" s="26" t="n">
        <f aca="false">W1580/$X$22</f>
        <v>1.84810361111288E-013</v>
      </c>
      <c r="Y1580" s="4" t="n">
        <f aca="false">IF(T1580=$C$13,1,0)</f>
        <v>0</v>
      </c>
    </row>
    <row r="1581" customFormat="false" ht="15" hidden="false" customHeight="false" outlineLevel="0" collapsed="false">
      <c r="T1581" s="4" t="n">
        <v>1558</v>
      </c>
      <c r="U1581" s="4" t="str">
        <f aca="false">Vocabulary!B1559</f>
        <v>flavour</v>
      </c>
      <c r="V1581" s="24" t="n">
        <v>-9.60691326540238</v>
      </c>
      <c r="W1581" s="25" t="n">
        <f aca="false">EXP(V1581-$V$22)</f>
        <v>6.44592464570697E-012</v>
      </c>
      <c r="X1581" s="26" t="n">
        <f aca="false">W1581/$X$22</f>
        <v>1.7870567275647E-012</v>
      </c>
      <c r="Y1581" s="4" t="n">
        <f aca="false">IF(T1581=$C$13,1,0)</f>
        <v>0</v>
      </c>
    </row>
    <row r="1582" customFormat="false" ht="15" hidden="false" customHeight="false" outlineLevel="0" collapsed="false">
      <c r="T1582" s="4" t="n">
        <v>1559</v>
      </c>
      <c r="U1582" s="4" t="str">
        <f aca="false">Vocabulary!B1560</f>
        <v>cherry</v>
      </c>
      <c r="V1582" s="24" t="n">
        <v>-19.2306785759445</v>
      </c>
      <c r="W1582" s="25" t="n">
        <f aca="false">EXP(V1582-$V$22)</f>
        <v>4.26321322733499E-016</v>
      </c>
      <c r="X1582" s="26" t="n">
        <f aca="false">W1582/$X$22</f>
        <v>1.18192568137231E-016</v>
      </c>
      <c r="Y1582" s="4" t="n">
        <f aca="false">IF(T1582=$C$13,1,0)</f>
        <v>0</v>
      </c>
    </row>
    <row r="1583" customFormat="false" ht="15" hidden="false" customHeight="false" outlineLevel="0" collapsed="false">
      <c r="T1583" s="4" t="n">
        <v>1560</v>
      </c>
      <c r="U1583" s="4" t="str">
        <f aca="false">Vocabulary!B1561</f>
        <v>tart</v>
      </c>
      <c r="V1583" s="24" t="n">
        <v>-11.7443276194991</v>
      </c>
      <c r="W1583" s="25" t="n">
        <f aca="false">EXP(V1583-$V$22)</f>
        <v>7.60357728645802E-013</v>
      </c>
      <c r="X1583" s="26" t="n">
        <f aca="false">W1583/$X$22</f>
        <v>2.10800229449977E-013</v>
      </c>
      <c r="Y1583" s="4" t="n">
        <f aca="false">IF(T1583=$C$13,1,0)</f>
        <v>0</v>
      </c>
    </row>
    <row r="1584" customFormat="false" ht="15" hidden="false" customHeight="false" outlineLevel="0" collapsed="false">
      <c r="T1584" s="4" t="n">
        <v>1561</v>
      </c>
      <c r="U1584" s="4" t="str">
        <f aca="false">Vocabulary!B1562</f>
        <v>custard</v>
      </c>
      <c r="V1584" s="24" t="n">
        <v>-22.6097175791414</v>
      </c>
      <c r="W1584" s="25" t="n">
        <f aca="false">EXP(V1584-$V$22)</f>
        <v>1.45291116612457E-017</v>
      </c>
      <c r="X1584" s="26" t="n">
        <f aca="false">W1584/$X$22</f>
        <v>4.02802517355835E-018</v>
      </c>
      <c r="Y1584" s="4" t="n">
        <f aca="false">IF(T1584=$C$13,1,0)</f>
        <v>0</v>
      </c>
    </row>
    <row r="1585" customFormat="false" ht="15" hidden="false" customHeight="false" outlineLevel="0" collapsed="false">
      <c r="T1585" s="4" t="n">
        <v>1562</v>
      </c>
      <c r="U1585" s="4" t="str">
        <f aca="false">Vocabulary!B1563</f>
        <v>pine</v>
      </c>
      <c r="V1585" s="24" t="n">
        <v>-18.0331429564936</v>
      </c>
      <c r="W1585" s="25" t="n">
        <f aca="false">EXP(V1585-$V$22)</f>
        <v>1.41195275817763E-015</v>
      </c>
      <c r="X1585" s="26" t="n">
        <f aca="false">W1585/$X$22</f>
        <v>3.91447280908777E-016</v>
      </c>
      <c r="Y1585" s="4" t="n">
        <f aca="false">IF(T1585=$C$13,1,0)</f>
        <v>0</v>
      </c>
    </row>
    <row r="1586" customFormat="false" ht="15" hidden="false" customHeight="false" outlineLevel="0" collapsed="false">
      <c r="T1586" s="4" t="n">
        <v>1563</v>
      </c>
      <c r="U1586" s="4" t="str">
        <f aca="false">Vocabulary!B1564</f>
        <v>apple</v>
      </c>
      <c r="V1586" s="24" t="n">
        <v>-17.614207642513</v>
      </c>
      <c r="W1586" s="25" t="n">
        <f aca="false">EXP(V1586-$V$22)</f>
        <v>2.14665108978529E-015</v>
      </c>
      <c r="X1586" s="26" t="n">
        <f aca="false">W1586/$X$22</f>
        <v>5.95133744588501E-016</v>
      </c>
      <c r="Y1586" s="4" t="n">
        <f aca="false">IF(T1586=$C$13,1,0)</f>
        <v>0</v>
      </c>
    </row>
    <row r="1587" customFormat="false" ht="15" hidden="false" customHeight="false" outlineLevel="0" collapsed="false">
      <c r="T1587" s="4" t="n">
        <v>1564</v>
      </c>
      <c r="U1587" s="4" t="str">
        <f aca="false">Vocabulary!B1565</f>
        <v>roast</v>
      </c>
      <c r="V1587" s="24" t="n">
        <v>-18.7014452532268</v>
      </c>
      <c r="W1587" s="25" t="n">
        <f aca="false">EXP(V1587-$V$22)</f>
        <v>7.23735984349122E-016</v>
      </c>
      <c r="X1587" s="26" t="n">
        <f aca="false">W1587/$X$22</f>
        <v>2.006472819494E-016</v>
      </c>
      <c r="Y1587" s="4" t="n">
        <f aca="false">IF(T1587=$C$13,1,0)</f>
        <v>0</v>
      </c>
    </row>
    <row r="1588" customFormat="false" ht="15" hidden="false" customHeight="false" outlineLevel="0" collapsed="false">
      <c r="T1588" s="4" t="n">
        <v>1565</v>
      </c>
      <c r="U1588" s="4" t="str">
        <f aca="false">Vocabulary!B1566</f>
        <v>turkey</v>
      </c>
      <c r="V1588" s="24" t="n">
        <v>-21.9058100572453</v>
      </c>
      <c r="W1588" s="25" t="n">
        <f aca="false">EXP(V1588-$V$22)</f>
        <v>2.93725880266042E-017</v>
      </c>
      <c r="X1588" s="26" t="n">
        <f aca="false">W1588/$X$22</f>
        <v>8.14320426067784E-018</v>
      </c>
      <c r="Y1588" s="4" t="n">
        <f aca="false">IF(T1588=$C$13,1,0)</f>
        <v>0</v>
      </c>
    </row>
    <row r="1589" customFormat="false" ht="15" hidden="false" customHeight="false" outlineLevel="0" collapsed="false">
      <c r="T1589" s="4" t="n">
        <v>1566</v>
      </c>
      <c r="U1589" s="4" t="str">
        <f aca="false">Vocabulary!B1567</f>
        <v>toffee</v>
      </c>
      <c r="V1589" s="24" t="n">
        <v>-19.1536987626359</v>
      </c>
      <c r="W1589" s="25" t="n">
        <f aca="false">EXP(V1589-$V$22)</f>
        <v>4.60435671848911E-016</v>
      </c>
      <c r="X1589" s="26" t="n">
        <f aca="false">W1589/$X$22</f>
        <v>1.27650369840481E-016</v>
      </c>
      <c r="Y1589" s="4" t="n">
        <f aca="false">IF(T1589=$C$13,1,0)</f>
        <v>0</v>
      </c>
    </row>
    <row r="1590" customFormat="false" ht="15" hidden="false" customHeight="false" outlineLevel="0" collapsed="false">
      <c r="T1590" s="4" t="n">
        <v>1567</v>
      </c>
      <c r="U1590" s="4" t="str">
        <f aca="false">Vocabulary!B1568</f>
        <v>buttered</v>
      </c>
      <c r="V1590" s="24" t="n">
        <v>-16.8357301304772</v>
      </c>
      <c r="W1590" s="25" t="n">
        <f aca="false">EXP(V1590-$V$22)</f>
        <v>4.67573564297037E-015</v>
      </c>
      <c r="X1590" s="26" t="n">
        <f aca="false">W1590/$X$22</f>
        <v>1.29629266495525E-015</v>
      </c>
      <c r="Y1590" s="4" t="n">
        <f aca="false">IF(T1590=$C$13,1,0)</f>
        <v>0</v>
      </c>
    </row>
    <row r="1591" customFormat="false" ht="15" hidden="false" customHeight="false" outlineLevel="0" collapsed="false">
      <c r="T1591" s="4" t="n">
        <v>1568</v>
      </c>
      <c r="U1591" s="4" t="str">
        <f aca="false">Vocabulary!B1569</f>
        <v>toast</v>
      </c>
      <c r="V1591" s="24" t="n">
        <v>-23.6546333873916</v>
      </c>
      <c r="W1591" s="25" t="n">
        <f aca="false">EXP(V1591-$V$22)</f>
        <v>5.11019993265399E-018</v>
      </c>
      <c r="X1591" s="26" t="n">
        <f aca="false">W1591/$X$22</f>
        <v>1.41674277482162E-018</v>
      </c>
      <c r="Y1591" s="4" t="n">
        <f aca="false">IF(T1591=$C$13,1,0)</f>
        <v>0</v>
      </c>
    </row>
    <row r="1592" customFormat="false" ht="15" hidden="false" customHeight="false" outlineLevel="0" collapsed="false">
      <c r="T1592" s="4" t="n">
        <v>1569</v>
      </c>
      <c r="U1592" s="4" t="str">
        <f aca="false">Vocabulary!B1570</f>
        <v>shrink</v>
      </c>
      <c r="V1592" s="24" t="n">
        <v>-13.8815642863437</v>
      </c>
      <c r="W1592" s="25" t="n">
        <f aca="false">EXP(V1592-$V$22)</f>
        <v>8.97073182232162E-014</v>
      </c>
      <c r="X1592" s="26" t="n">
        <f aca="false">W1592/$X$22</f>
        <v>2.48702979562993E-014</v>
      </c>
      <c r="Y1592" s="4" t="n">
        <f aca="false">IF(T1592=$C$13,1,0)</f>
        <v>0</v>
      </c>
    </row>
    <row r="1593" customFormat="false" ht="15" hidden="false" customHeight="false" outlineLevel="0" collapsed="false">
      <c r="T1593" s="4" t="n">
        <v>1570</v>
      </c>
      <c r="U1593" s="4" t="str">
        <f aca="false">Vocabulary!B1571</f>
        <v>flame</v>
      </c>
      <c r="V1593" s="24" t="n">
        <v>-11.545390903279</v>
      </c>
      <c r="W1593" s="25" t="n">
        <f aca="false">EXP(V1593-$V$22)</f>
        <v>9.27716076888488E-013</v>
      </c>
      <c r="X1593" s="26" t="n">
        <f aca="false">W1593/$X$22</f>
        <v>2.57198361382903E-013</v>
      </c>
      <c r="Y1593" s="4" t="n">
        <f aca="false">IF(T1593=$C$13,1,0)</f>
        <v>0</v>
      </c>
    </row>
    <row r="1594" customFormat="false" ht="15" hidden="false" customHeight="false" outlineLevel="0" collapsed="false">
      <c r="T1594" s="4" t="n">
        <v>1571</v>
      </c>
      <c r="U1594" s="4" t="str">
        <f aca="false">Vocabulary!B1572</f>
        <v>blown</v>
      </c>
      <c r="V1594" s="24" t="n">
        <v>-3.88355728635173</v>
      </c>
      <c r="W1594" s="25" t="n">
        <f aca="false">EXP(V1594-$V$22)</f>
        <v>1.97200105921511E-009</v>
      </c>
      <c r="X1594" s="26" t="n">
        <f aca="false">W1594/$X$22</f>
        <v>5.46714079566867E-010</v>
      </c>
      <c r="Y1594" s="4" t="n">
        <f aca="false">IF(T1594=$C$13,1,0)</f>
        <v>0</v>
      </c>
    </row>
    <row r="1595" customFormat="false" ht="15" hidden="false" customHeight="false" outlineLevel="0" collapsed="false">
      <c r="T1595" s="4" t="n">
        <v>1572</v>
      </c>
      <c r="U1595" s="4" t="str">
        <f aca="false">Vocabulary!B1573</f>
        <v>plainly</v>
      </c>
      <c r="V1595" s="24" t="n">
        <v>-16.6370082551853</v>
      </c>
      <c r="W1595" s="25" t="n">
        <f aca="false">EXP(V1595-$V$22)</f>
        <v>5.70366175898679E-015</v>
      </c>
      <c r="X1595" s="26" t="n">
        <f aca="false">W1595/$X$22</f>
        <v>1.58127308002883E-015</v>
      </c>
      <c r="Y1595" s="4" t="n">
        <f aca="false">IF(T1595=$C$13,1,0)</f>
        <v>0</v>
      </c>
    </row>
    <row r="1596" customFormat="false" ht="15" hidden="false" customHeight="false" outlineLevel="0" collapsed="false">
      <c r="T1596" s="4" t="n">
        <v>1573</v>
      </c>
      <c r="U1596" s="4" t="str">
        <f aca="false">Vocabulary!B1574</f>
        <v>climb</v>
      </c>
      <c r="V1596" s="24" t="n">
        <v>-10.4012726442388</v>
      </c>
      <c r="W1596" s="25" t="n">
        <f aca="false">EXP(V1596-$V$22)</f>
        <v>2.91272396678635E-012</v>
      </c>
      <c r="X1596" s="26" t="n">
        <f aca="false">W1596/$X$22</f>
        <v>8.07518431642105E-013</v>
      </c>
      <c r="Y1596" s="4" t="n">
        <f aca="false">IF(T1596=$C$13,1,0)</f>
        <v>0</v>
      </c>
    </row>
    <row r="1597" customFormat="false" ht="15" hidden="false" customHeight="false" outlineLevel="0" collapsed="false">
      <c r="T1597" s="4" t="n">
        <v>1574</v>
      </c>
      <c r="U1597" s="4" t="str">
        <f aca="false">Vocabulary!B1575</f>
        <v>slippery</v>
      </c>
      <c r="V1597" s="24" t="n">
        <v>-8.11718868542707</v>
      </c>
      <c r="W1597" s="25" t="n">
        <f aca="false">EXP(V1597-$V$22)</f>
        <v>2.85933071073632E-011</v>
      </c>
      <c r="X1597" s="26" t="n">
        <f aca="false">W1597/$X$22</f>
        <v>7.92715779939629E-012</v>
      </c>
      <c r="Y1597" s="4" t="n">
        <f aca="false">IF(T1597=$C$13,1,0)</f>
        <v>0</v>
      </c>
    </row>
    <row r="1598" customFormat="false" ht="15" hidden="false" customHeight="false" outlineLevel="0" collapsed="false">
      <c r="T1598" s="4" t="n">
        <v>1575</v>
      </c>
      <c r="U1598" s="4" t="str">
        <f aca="false">Vocabulary!B1576</f>
        <v>advise</v>
      </c>
      <c r="V1598" s="24" t="n">
        <v>-2.25378094276386</v>
      </c>
      <c r="W1598" s="25" t="n">
        <f aca="false">EXP(V1598-$V$22)</f>
        <v>1.00625955353462E-008</v>
      </c>
      <c r="X1598" s="26" t="n">
        <f aca="false">W1598/$X$22</f>
        <v>2.78973615681023E-009</v>
      </c>
      <c r="Y1598" s="4" t="n">
        <f aca="false">IF(T1598=$C$13,1,0)</f>
        <v>0</v>
      </c>
    </row>
    <row r="1599" customFormat="false" ht="15" hidden="false" customHeight="false" outlineLevel="0" collapsed="false">
      <c r="T1599" s="4" t="n">
        <v>1576</v>
      </c>
      <c r="U1599" s="4" t="str">
        <f aca="false">Vocabulary!B1577</f>
        <v>seldom</v>
      </c>
      <c r="V1599" s="24" t="n">
        <v>-13.8165882934819</v>
      </c>
      <c r="W1599" s="25" t="n">
        <f aca="false">EXP(V1599-$V$22)</f>
        <v>9.57296759720664E-014</v>
      </c>
      <c r="X1599" s="26" t="n">
        <f aca="false">W1599/$X$22</f>
        <v>2.65399257478765E-014</v>
      </c>
      <c r="Y1599" s="4" t="n">
        <f aca="false">IF(T1599=$C$13,1,0)</f>
        <v>0</v>
      </c>
    </row>
    <row r="1600" customFormat="false" ht="15" hidden="false" customHeight="false" outlineLevel="0" collapsed="false">
      <c r="T1600" s="4" t="n">
        <v>1577</v>
      </c>
      <c r="U1600" s="4" t="str">
        <f aca="false">Vocabulary!B1578</f>
        <v>scolded</v>
      </c>
      <c r="V1600" s="24" t="n">
        <v>-22.6754074760696</v>
      </c>
      <c r="W1600" s="25" t="n">
        <f aca="false">EXP(V1600-$V$22)</f>
        <v>1.36053682692194E-017</v>
      </c>
      <c r="X1600" s="26" t="n">
        <f aca="false">W1600/$X$22</f>
        <v>3.77192819228764E-018</v>
      </c>
      <c r="Y1600" s="4" t="n">
        <f aca="false">IF(T1600=$C$13,1,0)</f>
        <v>0</v>
      </c>
    </row>
    <row r="1601" customFormat="false" ht="15" hidden="false" customHeight="false" outlineLevel="0" collapsed="false">
      <c r="T1601" s="4" t="n">
        <v>1578</v>
      </c>
      <c r="U1601" s="4" t="str">
        <f aca="false">Vocabulary!B1579</f>
        <v>cheated</v>
      </c>
      <c r="V1601" s="24" t="n">
        <v>-11.5898306903072</v>
      </c>
      <c r="W1601" s="25" t="n">
        <f aca="false">EXP(V1601-$V$22)</f>
        <v>8.87391222212386E-013</v>
      </c>
      <c r="X1601" s="26" t="n">
        <f aca="false">W1601/$X$22</f>
        <v>2.46018770122091E-013</v>
      </c>
      <c r="Y1601" s="4" t="n">
        <f aca="false">IF(T1601=$C$13,1,0)</f>
        <v>0</v>
      </c>
    </row>
    <row r="1602" customFormat="false" ht="15" hidden="false" customHeight="false" outlineLevel="0" collapsed="false">
      <c r="T1602" s="4" t="n">
        <v>1579</v>
      </c>
      <c r="U1602" s="4" t="str">
        <f aca="false">Vocabulary!B1580</f>
        <v>pretending</v>
      </c>
      <c r="V1602" s="24" t="n">
        <v>-8.11531987407762</v>
      </c>
      <c r="W1602" s="25" t="n">
        <f aca="false">EXP(V1602-$V$22)</f>
        <v>2.86467925657531E-011</v>
      </c>
      <c r="X1602" s="26" t="n">
        <f aca="false">W1602/$X$22</f>
        <v>7.94198601311212E-012</v>
      </c>
      <c r="Y1602" s="4" t="n">
        <f aca="false">IF(T1602=$C$13,1,0)</f>
        <v>0</v>
      </c>
    </row>
    <row r="1603" customFormat="false" ht="15" hidden="false" customHeight="false" outlineLevel="0" collapsed="false">
      <c r="T1603" s="4" t="n">
        <v>1580</v>
      </c>
      <c r="U1603" s="4" t="str">
        <f aca="false">Vocabulary!B1581</f>
        <v>pretend</v>
      </c>
      <c r="V1603" s="24" t="n">
        <v>-1.99165020413832</v>
      </c>
      <c r="W1603" s="25" t="n">
        <f aca="false">EXP(V1603-$V$22)</f>
        <v>1.30783197136913E-008</v>
      </c>
      <c r="X1603" s="26" t="n">
        <f aca="false">W1603/$X$22</f>
        <v>3.62581018460396E-009</v>
      </c>
      <c r="Y1603" s="4" t="n">
        <f aca="false">IF(T1603=$C$13,1,0)</f>
        <v>0</v>
      </c>
    </row>
    <row r="1604" customFormat="false" ht="15" hidden="false" customHeight="false" outlineLevel="0" collapsed="false">
      <c r="T1604" s="4" t="n">
        <v>1581</v>
      </c>
      <c r="U1604" s="4" t="str">
        <f aca="false">Vocabulary!B1582</f>
        <v>respectable</v>
      </c>
      <c r="V1604" s="24" t="n">
        <v>-6.7245424500041</v>
      </c>
      <c r="W1604" s="25" t="n">
        <f aca="false">EXP(V1604-$V$22)</f>
        <v>1.15102024961704E-010</v>
      </c>
      <c r="X1604" s="26" t="n">
        <f aca="false">W1604/$X$22</f>
        <v>3.19106814568686E-011</v>
      </c>
      <c r="Y1604" s="4" t="n">
        <f aca="false">IF(T1604=$C$13,1,0)</f>
        <v>0</v>
      </c>
    </row>
    <row r="1605" customFormat="false" ht="15" hidden="false" customHeight="false" outlineLevel="0" collapsed="false">
      <c r="T1605" s="4" t="n">
        <v>1582</v>
      </c>
      <c r="U1605" s="4" t="str">
        <f aca="false">Vocabulary!B1583</f>
        <v>currants</v>
      </c>
      <c r="V1605" s="24" t="n">
        <v>-15.1365753032807</v>
      </c>
      <c r="W1605" s="25" t="n">
        <f aca="false">EXP(V1605-$V$22)</f>
        <v>2.55731080955529E-014</v>
      </c>
      <c r="X1605" s="26" t="n">
        <f aca="false">W1605/$X$22</f>
        <v>7.08984317670142E-015</v>
      </c>
      <c r="Y1605" s="4" t="n">
        <f aca="false">IF(T1605=$C$13,1,0)</f>
        <v>0</v>
      </c>
    </row>
    <row r="1606" customFormat="false" ht="15" hidden="false" customHeight="false" outlineLevel="0" collapsed="false">
      <c r="T1606" s="4" t="n">
        <v>1583</v>
      </c>
      <c r="U1606" s="4" t="str">
        <f aca="false">Vocabulary!B1584</f>
        <v>creep</v>
      </c>
      <c r="V1606" s="24" t="n">
        <v>-4.21708138413453</v>
      </c>
      <c r="W1606" s="25" t="n">
        <f aca="false">EXP(V1606-$V$22)</f>
        <v>1.41273097885784E-009</v>
      </c>
      <c r="X1606" s="26" t="n">
        <f aca="false">W1606/$X$22</f>
        <v>3.91663033431269E-010</v>
      </c>
      <c r="Y1606" s="4" t="n">
        <f aca="false">IF(T1606=$C$13,1,0)</f>
        <v>0</v>
      </c>
    </row>
    <row r="1607" customFormat="false" ht="15" hidden="false" customHeight="false" outlineLevel="0" collapsed="false">
      <c r="T1607" s="4" t="n">
        <v>1584</v>
      </c>
      <c r="U1607" s="4" t="str">
        <f aca="false">Vocabulary!B1585</f>
        <v>ate</v>
      </c>
      <c r="V1607" s="24" t="n">
        <v>-17.7711047333581</v>
      </c>
      <c r="W1607" s="25" t="n">
        <f aca="false">EXP(V1607-$V$22)</f>
        <v>1.83494022173658E-015</v>
      </c>
      <c r="X1607" s="26" t="n">
        <f aca="false">W1607/$X$22</f>
        <v>5.08715575835555E-016</v>
      </c>
      <c r="Y1607" s="4" t="n">
        <f aca="false">IF(T1607=$C$13,1,0)</f>
        <v>0</v>
      </c>
    </row>
    <row r="1608" customFormat="false" ht="15" hidden="false" customHeight="false" outlineLevel="0" collapsed="false">
      <c r="T1608" s="4" t="n">
        <v>1585</v>
      </c>
      <c r="U1608" s="4" t="str">
        <f aca="false">Vocabulary!B1586</f>
        <v>eats</v>
      </c>
      <c r="V1608" s="24" t="n">
        <v>-14.1869029226543</v>
      </c>
      <c r="W1608" s="25" t="n">
        <f aca="false">EXP(V1608-$V$22)</f>
        <v>6.61029724590147E-014</v>
      </c>
      <c r="X1608" s="26" t="n">
        <f aca="false">W1608/$X$22</f>
        <v>1.83262709599904E-014</v>
      </c>
      <c r="Y1608" s="4" t="n">
        <f aca="false">IF(T1608=$C$13,1,0)</f>
        <v>0</v>
      </c>
    </row>
    <row r="1609" customFormat="false" ht="15" hidden="false" customHeight="false" outlineLevel="0" collapsed="false">
      <c r="T1609" s="4" t="n">
        <v>1586</v>
      </c>
      <c r="U1609" s="4" t="str">
        <f aca="false">Vocabulary!B1587</f>
        <v>common</v>
      </c>
      <c r="V1609" s="24" t="n">
        <v>-11.3169449614632</v>
      </c>
      <c r="W1609" s="25" t="n">
        <f aca="false">EXP(V1609-$V$22)</f>
        <v>1.16581031801571E-012</v>
      </c>
      <c r="X1609" s="26" t="n">
        <f aca="false">W1609/$X$22</f>
        <v>3.23207186925749E-013</v>
      </c>
      <c r="Y1609" s="4" t="n">
        <f aca="false">IF(T1609=$C$13,1,0)</f>
        <v>0</v>
      </c>
    </row>
    <row r="1610" customFormat="false" ht="15" hidden="false" customHeight="false" outlineLevel="0" collapsed="false">
      <c r="T1610" s="4" t="n">
        <v>1587</v>
      </c>
      <c r="U1610" s="4" t="str">
        <f aca="false">Vocabulary!B1588</f>
        <v>ii</v>
      </c>
      <c r="V1610" s="24" t="n">
        <v>-15.1916742891811</v>
      </c>
      <c r="W1610" s="25" t="n">
        <f aca="false">EXP(V1610-$V$22)</f>
        <v>2.42021712071671E-014</v>
      </c>
      <c r="X1610" s="26" t="n">
        <f aca="false">W1610/$X$22</f>
        <v>6.70976706285976E-015</v>
      </c>
      <c r="Y1610" s="4" t="n">
        <f aca="false">IF(T1610=$C$13,1,0)</f>
        <v>0</v>
      </c>
    </row>
    <row r="1611" customFormat="false" ht="15" hidden="false" customHeight="false" outlineLevel="0" collapsed="false">
      <c r="T1611" s="4" t="n">
        <v>1588</v>
      </c>
      <c r="U1611" s="4" t="str">
        <f aca="false">Vocabulary!B1589</f>
        <v>largest</v>
      </c>
      <c r="V1611" s="24" t="n">
        <v>-5.35908567810649</v>
      </c>
      <c r="W1611" s="25" t="n">
        <f aca="false">EXP(V1611-$V$22)</f>
        <v>4.50913570088383E-010</v>
      </c>
      <c r="X1611" s="26" t="n">
        <f aca="false">W1611/$X$22</f>
        <v>1.25010479220128E-010</v>
      </c>
      <c r="Y1611" s="4" t="n">
        <f aca="false">IF(T1611=$C$13,1,0)</f>
        <v>0</v>
      </c>
    </row>
    <row r="1612" customFormat="false" ht="15" hidden="false" customHeight="false" outlineLevel="0" collapsed="false">
      <c r="T1612" s="4" t="n">
        <v>1589</v>
      </c>
      <c r="U1612" s="4" t="str">
        <f aca="false">Vocabulary!B1590</f>
        <v>stockings</v>
      </c>
      <c r="V1612" s="24" t="n">
        <v>-0.529873577027241</v>
      </c>
      <c r="W1612" s="25" t="n">
        <f aca="false">EXP(V1612-$V$22)</f>
        <v>5.64148545646709E-008</v>
      </c>
      <c r="X1612" s="26" t="n">
        <f aca="false">W1612/$X$22</f>
        <v>1.56403543208535E-008</v>
      </c>
      <c r="Y1612" s="4" t="n">
        <f aca="false">IF(T1612=$C$13,1,0)</f>
        <v>0</v>
      </c>
    </row>
    <row r="1613" customFormat="false" ht="15" hidden="false" customHeight="false" outlineLevel="0" collapsed="false">
      <c r="T1613" s="4" t="n">
        <v>1590</v>
      </c>
      <c r="U1613" s="4" t="str">
        <f aca="false">Vocabulary!B1591</f>
        <v>able</v>
      </c>
      <c r="V1613" s="24" t="n">
        <v>1.36309305615798</v>
      </c>
      <c r="W1613" s="25" t="n">
        <f aca="false">EXP(V1613-$V$22)</f>
        <v>3.74540198313359E-007</v>
      </c>
      <c r="X1613" s="26" t="n">
        <f aca="false">W1613/$X$22</f>
        <v>1.03836860951373E-007</v>
      </c>
      <c r="Y1613" s="4" t="n">
        <f aca="false">IF(T1613=$C$13,1,0)</f>
        <v>0</v>
      </c>
    </row>
    <row r="1614" customFormat="false" ht="15" hidden="false" customHeight="false" outlineLevel="0" collapsed="false">
      <c r="T1614" s="4" t="n">
        <v>1591</v>
      </c>
      <c r="U1614" s="4" t="str">
        <f aca="false">Vocabulary!B1592</f>
        <v>christmas</v>
      </c>
      <c r="V1614" s="24" t="n">
        <v>-13.1600067563373</v>
      </c>
      <c r="W1614" s="25" t="n">
        <f aca="false">EXP(V1614-$V$22)</f>
        <v>1.84584966643749E-013</v>
      </c>
      <c r="X1614" s="26" t="n">
        <f aca="false">W1614/$X$22</f>
        <v>5.11740090954536E-014</v>
      </c>
      <c r="Y1614" s="4" t="n">
        <f aca="false">IF(T1614=$C$13,1,0)</f>
        <v>0</v>
      </c>
    </row>
    <row r="1615" customFormat="false" ht="15" hidden="false" customHeight="false" outlineLevel="0" collapsed="false">
      <c r="T1615" s="4" t="n">
        <v>1592</v>
      </c>
      <c r="U1615" s="4" t="str">
        <f aca="false">Vocabulary!B1593</f>
        <v>planning</v>
      </c>
      <c r="V1615" s="24" t="n">
        <v>-8.16908788433996</v>
      </c>
      <c r="W1615" s="25" t="n">
        <f aca="false">EXP(V1615-$V$22)</f>
        <v>2.71471881636879E-011</v>
      </c>
      <c r="X1615" s="26" t="n">
        <f aca="false">W1615/$X$22</f>
        <v>7.5262383457575E-012</v>
      </c>
      <c r="Y1615" s="4" t="n">
        <f aca="false">IF(T1615=$C$13,1,0)</f>
        <v>0</v>
      </c>
    </row>
    <row r="1616" customFormat="false" ht="15" hidden="false" customHeight="false" outlineLevel="0" collapsed="false">
      <c r="T1616" s="4" t="n">
        <v>1593</v>
      </c>
      <c r="U1616" s="4" t="str">
        <f aca="false">Vocabulary!B1594</f>
        <v>carrier</v>
      </c>
      <c r="V1616" s="24" t="n">
        <v>-6.3176439417438</v>
      </c>
      <c r="W1616" s="25" t="n">
        <f aca="false">EXP(V1616-$V$22)</f>
        <v>1.72900695787044E-010</v>
      </c>
      <c r="X1616" s="26" t="n">
        <f aca="false">W1616/$X$22</f>
        <v>4.7934682545915E-011</v>
      </c>
      <c r="Y1616" s="4" t="n">
        <f aca="false">IF(T1616=$C$13,1,0)</f>
        <v>0</v>
      </c>
    </row>
    <row r="1617" customFormat="false" ht="15" hidden="false" customHeight="false" outlineLevel="0" collapsed="false">
      <c r="T1617" s="4" t="n">
        <v>1594</v>
      </c>
      <c r="U1617" s="4" t="str">
        <f aca="false">Vocabulary!B1595</f>
        <v>one's</v>
      </c>
      <c r="V1617" s="24" t="n">
        <v>-9.96017447438863</v>
      </c>
      <c r="W1617" s="25" t="n">
        <f aca="false">EXP(V1617-$V$22)</f>
        <v>4.52757684807132E-012</v>
      </c>
      <c r="X1617" s="26" t="n">
        <f aca="false">W1617/$X$22</f>
        <v>1.25521738317259E-012</v>
      </c>
      <c r="Y1617" s="4" t="n">
        <f aca="false">IF(T1617=$C$13,1,0)</f>
        <v>0</v>
      </c>
    </row>
    <row r="1618" customFormat="false" ht="15" hidden="false" customHeight="false" outlineLevel="0" collapsed="false">
      <c r="T1618" s="4" t="n">
        <v>1595</v>
      </c>
      <c r="U1618" s="4" t="str">
        <f aca="false">Vocabulary!B1596</f>
        <v>odd</v>
      </c>
      <c r="V1618" s="24" t="n">
        <v>-4.48562262954626</v>
      </c>
      <c r="W1618" s="25" t="n">
        <f aca="false">EXP(V1618-$V$22)</f>
        <v>1.0800242019663E-009</v>
      </c>
      <c r="X1618" s="26" t="n">
        <f aca="false">W1618/$X$22</f>
        <v>2.99423996112336E-010</v>
      </c>
      <c r="Y1618" s="4" t="n">
        <f aca="false">IF(T1618=$C$13,1,0)</f>
        <v>0</v>
      </c>
    </row>
    <row r="1619" customFormat="false" ht="15" hidden="false" customHeight="false" outlineLevel="0" collapsed="false">
      <c r="T1619" s="4" t="n">
        <v>1596</v>
      </c>
      <c r="U1619" s="4" t="str">
        <f aca="false">Vocabulary!B1597</f>
        <v>esq</v>
      </c>
      <c r="V1619" s="24" t="n">
        <v>-5.42183344259969</v>
      </c>
      <c r="W1619" s="25" t="n">
        <f aca="false">EXP(V1619-$V$22)</f>
        <v>4.2348915936445E-010</v>
      </c>
      <c r="X1619" s="26" t="n">
        <f aca="false">W1619/$X$22</f>
        <v>1.17407384182965E-010</v>
      </c>
      <c r="Y1619" s="4" t="n">
        <f aca="false">IF(T1619=$C$13,1,0)</f>
        <v>0</v>
      </c>
    </row>
    <row r="1620" customFormat="false" ht="15" hidden="false" customHeight="false" outlineLevel="0" collapsed="false">
      <c r="T1620" s="4" t="n">
        <v>1597</v>
      </c>
      <c r="U1620" s="4" t="str">
        <f aca="false">Vocabulary!B1598</f>
        <v>hearthrug</v>
      </c>
      <c r="V1620" s="24" t="n">
        <v>-19.3747254262246</v>
      </c>
      <c r="W1620" s="25" t="n">
        <f aca="false">EXP(V1620-$V$22)</f>
        <v>3.69129115883749E-016</v>
      </c>
      <c r="X1620" s="26" t="n">
        <f aca="false">W1620/$X$22</f>
        <v>1.02336702046214E-016</v>
      </c>
      <c r="Y1620" s="4" t="n">
        <f aca="false">IF(T1620=$C$13,1,0)</f>
        <v>0</v>
      </c>
    </row>
    <row r="1621" customFormat="false" ht="15" hidden="false" customHeight="false" outlineLevel="0" collapsed="false">
      <c r="T1621" s="4" t="n">
        <v>1598</v>
      </c>
      <c r="U1621" s="4" t="str">
        <f aca="false">Vocabulary!B1599</f>
        <v>fender</v>
      </c>
      <c r="V1621" s="24" t="n">
        <v>-11.181500397904</v>
      </c>
      <c r="W1621" s="25" t="n">
        <f aca="false">EXP(V1621-$V$22)</f>
        <v>1.33490611126359E-012</v>
      </c>
      <c r="X1621" s="26" t="n">
        <f aca="false">W1621/$X$22</f>
        <v>3.70087005033425E-013</v>
      </c>
      <c r="Y1621" s="4" t="n">
        <f aca="false">IF(T1621=$C$13,1,0)</f>
        <v>0</v>
      </c>
    </row>
    <row r="1622" customFormat="false" ht="15" hidden="false" customHeight="false" outlineLevel="0" collapsed="false">
      <c r="T1622" s="4" t="n">
        <v>1599</v>
      </c>
      <c r="U1622" s="4" t="str">
        <f aca="false">Vocabulary!B1600</f>
        <v>hopeless</v>
      </c>
      <c r="V1622" s="24" t="n">
        <v>-2.05086558411165</v>
      </c>
      <c r="W1622" s="25" t="n">
        <f aca="false">EXP(V1622-$V$22)</f>
        <v>1.23263653851281E-008</v>
      </c>
      <c r="X1622" s="26" t="n">
        <f aca="false">W1622/$X$22</f>
        <v>3.41733969890331E-009</v>
      </c>
      <c r="Y1622" s="4" t="n">
        <f aca="false">IF(T1622=$C$13,1,0)</f>
        <v>0</v>
      </c>
    </row>
    <row r="1623" customFormat="false" ht="15" hidden="false" customHeight="false" outlineLevel="0" collapsed="false">
      <c r="T1623" s="4" t="n">
        <v>1600</v>
      </c>
      <c r="U1623" s="4" t="str">
        <f aca="false">Vocabulary!B1601</f>
        <v>shedding</v>
      </c>
      <c r="V1623" s="24" t="n">
        <v>-8.08627556793866</v>
      </c>
      <c r="W1623" s="25" t="n">
        <f aca="false">EXP(V1623-$V$22)</f>
        <v>2.94910194242729E-011</v>
      </c>
      <c r="X1623" s="26" t="n">
        <f aca="false">W1623/$X$22</f>
        <v>8.17603797152485E-012</v>
      </c>
      <c r="Y1623" s="4" t="n">
        <f aca="false">IF(T1623=$C$13,1,0)</f>
        <v>0</v>
      </c>
    </row>
    <row r="1624" customFormat="false" ht="15" hidden="false" customHeight="false" outlineLevel="0" collapsed="false">
      <c r="T1624" s="4" t="n">
        <v>1601</v>
      </c>
      <c r="U1624" s="4" t="str">
        <f aca="false">Vocabulary!B1602</f>
        <v>gallons</v>
      </c>
      <c r="V1624" s="24" t="n">
        <v>-17.7616436562057</v>
      </c>
      <c r="W1624" s="25" t="n">
        <f aca="false">EXP(V1624-$V$22)</f>
        <v>1.85238311692079E-015</v>
      </c>
      <c r="X1624" s="26" t="n">
        <f aca="false">W1624/$X$22</f>
        <v>5.13551413190231E-016</v>
      </c>
      <c r="Y1624" s="4" t="n">
        <f aca="false">IF(T1624=$C$13,1,0)</f>
        <v>0</v>
      </c>
    </row>
    <row r="1625" customFormat="false" ht="15" hidden="false" customHeight="false" outlineLevel="0" collapsed="false">
      <c r="T1625" s="4" t="n">
        <v>1602</v>
      </c>
      <c r="U1625" s="4" t="str">
        <f aca="false">Vocabulary!B1603</f>
        <v>reaching</v>
      </c>
      <c r="V1625" s="24" t="n">
        <v>-7.87413841881357</v>
      </c>
      <c r="W1625" s="25" t="n">
        <f aca="false">EXP(V1625-$V$22)</f>
        <v>3.64602614401902E-011</v>
      </c>
      <c r="X1625" s="26" t="n">
        <f aca="false">W1625/$X$22</f>
        <v>1.01081782795668E-011</v>
      </c>
      <c r="Y1625" s="4" t="n">
        <f aca="false">IF(T1625=$C$13,1,0)</f>
        <v>0</v>
      </c>
    </row>
    <row r="1626" customFormat="false" ht="15" hidden="false" customHeight="false" outlineLevel="0" collapsed="false">
      <c r="T1626" s="4" t="n">
        <v>1603</v>
      </c>
      <c r="U1626" s="4" t="str">
        <f aca="false">Vocabulary!B1604</f>
        <v>dried</v>
      </c>
      <c r="V1626" s="24" t="n">
        <v>-10.73404895956</v>
      </c>
      <c r="W1626" s="25" t="n">
        <f aca="false">EXP(V1626-$V$22)</f>
        <v>2.08822077395049E-012</v>
      </c>
      <c r="X1626" s="26" t="n">
        <f aca="false">W1626/$X$22</f>
        <v>5.78934627356211E-013</v>
      </c>
      <c r="Y1626" s="4" t="n">
        <f aca="false">IF(T1626=$C$13,1,0)</f>
        <v>0</v>
      </c>
    </row>
    <row r="1627" customFormat="false" ht="15" hidden="false" customHeight="false" outlineLevel="0" collapsed="false">
      <c r="T1627" s="4" t="n">
        <v>1604</v>
      </c>
      <c r="U1627" s="4" t="str">
        <f aca="false">Vocabulary!B1605</f>
        <v>returning</v>
      </c>
      <c r="V1627" s="24" t="n">
        <v>-5.66190283308752</v>
      </c>
      <c r="W1627" s="25" t="n">
        <f aca="false">EXP(V1627-$V$22)</f>
        <v>3.33105256477508E-010</v>
      </c>
      <c r="X1627" s="26" t="n">
        <f aca="false">W1627/$X$22</f>
        <v>9.23495110933003E-011</v>
      </c>
      <c r="Y1627" s="4" t="n">
        <f aca="false">IF(T1627=$C$13,1,0)</f>
        <v>0</v>
      </c>
    </row>
    <row r="1628" customFormat="false" ht="15" hidden="false" customHeight="false" outlineLevel="0" collapsed="false">
      <c r="T1628" s="4" t="n">
        <v>1605</v>
      </c>
      <c r="U1628" s="4" t="str">
        <f aca="false">Vocabulary!B1606</f>
        <v>splendidly</v>
      </c>
      <c r="V1628" s="24" t="n">
        <v>-19.5001270443687</v>
      </c>
      <c r="W1628" s="25" t="n">
        <f aca="false">EXP(V1628-$V$22)</f>
        <v>3.25624498449796E-016</v>
      </c>
      <c r="X1628" s="26" t="n">
        <f aca="false">W1628/$X$22</f>
        <v>9.02755589924781E-017</v>
      </c>
      <c r="Y1628" s="4" t="n">
        <f aca="false">IF(T1628=$C$13,1,0)</f>
        <v>0</v>
      </c>
    </row>
    <row r="1629" customFormat="false" ht="15" hidden="false" customHeight="false" outlineLevel="0" collapsed="false">
      <c r="T1629" s="4" t="n">
        <v>1606</v>
      </c>
      <c r="U1629" s="4" t="str">
        <f aca="false">Vocabulary!B1607</f>
        <v>dressed</v>
      </c>
      <c r="V1629" s="24" t="n">
        <v>-25.2576895397297</v>
      </c>
      <c r="W1629" s="25" t="n">
        <f aca="false">EXP(V1629-$V$22)</f>
        <v>1.02858325711768E-018</v>
      </c>
      <c r="X1629" s="26" t="n">
        <f aca="false">W1629/$X$22</f>
        <v>2.85162599708137E-019</v>
      </c>
      <c r="Y1629" s="4" t="n">
        <f aca="false">IF(T1629=$C$13,1,0)</f>
        <v>0</v>
      </c>
    </row>
    <row r="1630" customFormat="false" ht="15" hidden="false" customHeight="false" outlineLevel="0" collapsed="false">
      <c r="T1630" s="4" t="n">
        <v>1607</v>
      </c>
      <c r="U1630" s="4" t="str">
        <f aca="false">Vocabulary!B1608</f>
        <v>desperate</v>
      </c>
      <c r="V1630" s="24" t="n">
        <v>-5.97163266671223</v>
      </c>
      <c r="W1630" s="25" t="n">
        <f aca="false">EXP(V1630-$V$22)</f>
        <v>2.44381051090637E-010</v>
      </c>
      <c r="X1630" s="26" t="n">
        <f aca="false">W1630/$X$22</f>
        <v>6.77517695978209E-011</v>
      </c>
      <c r="Y1630" s="4" t="n">
        <f aca="false">IF(T1630=$C$13,1,0)</f>
        <v>0</v>
      </c>
    </row>
    <row r="1631" customFormat="false" ht="15" hidden="false" customHeight="false" outlineLevel="0" collapsed="false">
      <c r="T1631" s="4" t="n">
        <v>1608</v>
      </c>
      <c r="U1631" s="4" t="str">
        <f aca="false">Vocabulary!B1609</f>
        <v>skurried</v>
      </c>
      <c r="V1631" s="24" t="n">
        <v>-8.39251164372554</v>
      </c>
      <c r="W1631" s="25" t="n">
        <f aca="false">EXP(V1631-$V$22)</f>
        <v>2.17116658944816E-011</v>
      </c>
      <c r="X1631" s="26" t="n">
        <f aca="false">W1631/$X$22</f>
        <v>6.01930378277247E-012</v>
      </c>
      <c r="Y1631" s="4" t="n">
        <f aca="false">IF(T1631=$C$13,1,0)</f>
        <v>0</v>
      </c>
    </row>
    <row r="1632" customFormat="false" ht="15" hidden="false" customHeight="false" outlineLevel="0" collapsed="false">
      <c r="T1632" s="4" t="n">
        <v>1609</v>
      </c>
      <c r="U1632" s="4" t="str">
        <f aca="false">Vocabulary!B1610</f>
        <v>darkness</v>
      </c>
      <c r="V1632" s="24" t="n">
        <v>-14.0675581804377</v>
      </c>
      <c r="W1632" s="25" t="n">
        <f aca="false">EXP(V1632-$V$22)</f>
        <v>7.44820723765224E-014</v>
      </c>
      <c r="X1632" s="26" t="n">
        <f aca="false">W1632/$X$22</f>
        <v>2.06492777746127E-014</v>
      </c>
      <c r="Y1632" s="4" t="n">
        <f aca="false">IF(T1632=$C$13,1,0)</f>
        <v>0</v>
      </c>
    </row>
    <row r="1633" customFormat="false" ht="15" hidden="false" customHeight="false" outlineLevel="0" collapsed="false">
      <c r="T1633" s="4" t="n">
        <v>1610</v>
      </c>
      <c r="U1633" s="4" t="str">
        <f aca="false">Vocabulary!B1611</f>
        <v>fanning</v>
      </c>
      <c r="V1633" s="24" t="n">
        <v>-9.67642890759227</v>
      </c>
      <c r="W1633" s="25" t="n">
        <f aca="false">EXP(V1633-$V$22)</f>
        <v>6.01305206674313E-012</v>
      </c>
      <c r="X1633" s="26" t="n">
        <f aca="false">W1633/$X$22</f>
        <v>1.66704790075801E-012</v>
      </c>
      <c r="Y1633" s="4" t="n">
        <f aca="false">IF(T1633=$C$13,1,0)</f>
        <v>0</v>
      </c>
    </row>
    <row r="1634" customFormat="false" ht="15" hidden="false" customHeight="false" outlineLevel="0" collapsed="false">
      <c r="T1634" s="4" t="n">
        <v>1611</v>
      </c>
      <c r="U1634" s="4" t="str">
        <f aca="false">Vocabulary!B1612</f>
        <v>puzzle</v>
      </c>
      <c r="V1634" s="24" t="n">
        <v>-2.68108462418826</v>
      </c>
      <c r="W1634" s="25" t="n">
        <f aca="false">EXP(V1634-$V$22)</f>
        <v>6.56348331698113E-009</v>
      </c>
      <c r="X1634" s="26" t="n">
        <f aca="false">W1634/$X$22</f>
        <v>1.81964848529242E-009</v>
      </c>
      <c r="Y1634" s="4" t="n">
        <f aca="false">IF(T1634=$C$13,1,0)</f>
        <v>0</v>
      </c>
    </row>
    <row r="1635" customFormat="false" ht="15" hidden="false" customHeight="false" outlineLevel="0" collapsed="false">
      <c r="T1635" s="4" t="n">
        <v>1612</v>
      </c>
      <c r="U1635" s="4" t="str">
        <f aca="false">Vocabulary!B1613</f>
        <v>ada</v>
      </c>
      <c r="V1635" s="24" t="n">
        <v>2.50042947938659</v>
      </c>
      <c r="W1635" s="25" t="n">
        <f aca="false">EXP(V1635-$V$22)</f>
        <v>1.16798527822107E-006</v>
      </c>
      <c r="X1635" s="26" t="n">
        <f aca="false">W1635/$X$22</f>
        <v>3.23810169039381E-007</v>
      </c>
      <c r="Y1635" s="4" t="n">
        <f aca="false">IF(T1635=$C$13,1,0)</f>
        <v>0</v>
      </c>
    </row>
    <row r="1636" customFormat="false" ht="15" hidden="false" customHeight="false" outlineLevel="0" collapsed="false">
      <c r="T1636" s="4" t="n">
        <v>1613</v>
      </c>
      <c r="U1636" s="4" t="str">
        <f aca="false">Vocabulary!B1614</f>
        <v>thirteen</v>
      </c>
      <c r="V1636" s="24" t="n">
        <v>-14.0242631786171</v>
      </c>
      <c r="W1636" s="25" t="n">
        <f aca="false">EXP(V1636-$V$22)</f>
        <v>7.77775989901585E-014</v>
      </c>
      <c r="X1636" s="26" t="n">
        <f aca="false">W1636/$X$22</f>
        <v>2.15629237337986E-014</v>
      </c>
      <c r="Y1636" s="4" t="n">
        <f aca="false">IF(T1636=$C$13,1,0)</f>
        <v>0</v>
      </c>
    </row>
    <row r="1637" customFormat="false" ht="15" hidden="false" customHeight="false" outlineLevel="0" collapsed="false">
      <c r="T1637" s="4" t="n">
        <v>1614</v>
      </c>
      <c r="U1637" s="4" t="str">
        <f aca="false">Vocabulary!B1615</f>
        <v>multiplication</v>
      </c>
      <c r="V1637" s="24" t="n">
        <v>-13.8965991989172</v>
      </c>
      <c r="W1637" s="25" t="n">
        <f aca="false">EXP(V1637-$V$22)</f>
        <v>8.83686650200973E-014</v>
      </c>
      <c r="X1637" s="26" t="n">
        <f aca="false">W1637/$X$22</f>
        <v>2.44991721141592E-014</v>
      </c>
      <c r="Y1637" s="4" t="n">
        <f aca="false">IF(T1637=$C$13,1,0)</f>
        <v>0</v>
      </c>
    </row>
    <row r="1638" customFormat="false" ht="15" hidden="false" customHeight="false" outlineLevel="0" collapsed="false">
      <c r="T1638" s="4" t="n">
        <v>1615</v>
      </c>
      <c r="U1638" s="4" t="str">
        <f aca="false">Vocabulary!B1616</f>
        <v>signify</v>
      </c>
      <c r="V1638" s="24" t="n">
        <v>-15.0975252779482</v>
      </c>
      <c r="W1638" s="25" t="n">
        <f aca="false">EXP(V1638-$V$22)</f>
        <v>2.65914931879652E-014</v>
      </c>
      <c r="X1638" s="26" t="n">
        <f aca="false">W1638/$X$22</f>
        <v>7.37217845529626E-015</v>
      </c>
      <c r="Y1638" s="4" t="n">
        <f aca="false">IF(T1638=$C$13,1,0)</f>
        <v>0</v>
      </c>
    </row>
    <row r="1639" customFormat="false" ht="15" hidden="false" customHeight="false" outlineLevel="0" collapsed="false">
      <c r="T1639" s="4" t="n">
        <v>1616</v>
      </c>
      <c r="U1639" s="4" t="str">
        <f aca="false">Vocabulary!B1617</f>
        <v>geography</v>
      </c>
      <c r="V1639" s="24" t="n">
        <v>-12.0169887528122</v>
      </c>
      <c r="W1639" s="25" t="n">
        <f aca="false">EXP(V1639-$V$22)</f>
        <v>5.78898919615259E-013</v>
      </c>
      <c r="X1639" s="26" t="n">
        <f aca="false">W1639/$X$22</f>
        <v>1.60492910752127E-013</v>
      </c>
      <c r="Y1639" s="4" t="n">
        <f aca="false">IF(T1639=$C$13,1,0)</f>
        <v>0</v>
      </c>
    </row>
    <row r="1640" customFormat="false" ht="15" hidden="false" customHeight="false" outlineLevel="0" collapsed="false">
      <c r="T1640" s="4" t="n">
        <v>1617</v>
      </c>
      <c r="U1640" s="4" t="str">
        <f aca="false">Vocabulary!B1618</f>
        <v>london</v>
      </c>
      <c r="V1640" s="24" t="n">
        <v>-21.7702847595336</v>
      </c>
      <c r="W1640" s="25" t="n">
        <f aca="false">EXP(V1640-$V$22)</f>
        <v>3.36356715494776E-017</v>
      </c>
      <c r="X1640" s="26" t="n">
        <f aca="false">W1640/$X$22</f>
        <v>9.32509398301504E-018</v>
      </c>
      <c r="Y1640" s="4" t="n">
        <f aca="false">IF(T1640=$C$13,1,0)</f>
        <v>0</v>
      </c>
    </row>
    <row r="1641" customFormat="false" ht="15" hidden="false" customHeight="false" outlineLevel="0" collapsed="false">
      <c r="T1641" s="4" t="n">
        <v>1618</v>
      </c>
      <c r="U1641" s="4" t="str">
        <f aca="false">Vocabulary!B1619</f>
        <v>crocodile</v>
      </c>
      <c r="V1641" s="24" t="n">
        <v>-2.2632982377607</v>
      </c>
      <c r="W1641" s="25" t="n">
        <f aca="false">EXP(V1641-$V$22)</f>
        <v>9.96728113230309E-009</v>
      </c>
      <c r="X1641" s="26" t="n">
        <f aca="false">W1641/$X$22</f>
        <v>2.76331136059338E-009</v>
      </c>
      <c r="Y1641" s="4" t="n">
        <f aca="false">IF(T1641=$C$13,1,0)</f>
        <v>0</v>
      </c>
    </row>
    <row r="1642" customFormat="false" ht="15" hidden="false" customHeight="false" outlineLevel="0" collapsed="false">
      <c r="T1642" s="4" t="n">
        <v>1619</v>
      </c>
      <c r="U1642" s="4" t="str">
        <f aca="false">Vocabulary!B1620</f>
        <v>improve</v>
      </c>
      <c r="V1642" s="24" t="n">
        <v>-9.79495884233057</v>
      </c>
      <c r="W1642" s="25" t="n">
        <f aca="false">EXP(V1642-$V$22)</f>
        <v>5.3409445337536E-012</v>
      </c>
      <c r="X1642" s="26" t="n">
        <f aca="false">W1642/$X$22</f>
        <v>1.48071399918567E-012</v>
      </c>
      <c r="Y1642" s="4" t="n">
        <f aca="false">IF(T1642=$C$13,1,0)</f>
        <v>0</v>
      </c>
    </row>
    <row r="1643" customFormat="false" ht="15" hidden="false" customHeight="false" outlineLevel="0" collapsed="false">
      <c r="T1643" s="4" t="n">
        <v>1620</v>
      </c>
      <c r="U1643" s="4" t="str">
        <f aca="false">Vocabulary!B1621</f>
        <v>shining</v>
      </c>
      <c r="V1643" s="24" t="n">
        <v>-16.9863724713342</v>
      </c>
      <c r="W1643" s="25" t="n">
        <f aca="false">EXP(V1643-$V$22)</f>
        <v>4.02185872948561E-015</v>
      </c>
      <c r="X1643" s="26" t="n">
        <f aca="false">W1643/$X$22</f>
        <v>1.1150129880325E-015</v>
      </c>
      <c r="Y1643" s="4" t="n">
        <f aca="false">IF(T1643=$C$13,1,0)</f>
        <v>0</v>
      </c>
    </row>
    <row r="1644" customFormat="false" ht="15" hidden="false" customHeight="false" outlineLevel="0" collapsed="false">
      <c r="T1644" s="4" t="n">
        <v>1621</v>
      </c>
      <c r="U1644" s="4" t="str">
        <f aca="false">Vocabulary!B1622</f>
        <v>pour</v>
      </c>
      <c r="V1644" s="24" t="n">
        <v>-16.5701221699428</v>
      </c>
      <c r="W1644" s="25" t="n">
        <f aca="false">EXP(V1644-$V$22)</f>
        <v>6.09820501280817E-015</v>
      </c>
      <c r="X1644" s="26" t="n">
        <f aca="false">W1644/$X$22</f>
        <v>1.69065555264684E-015</v>
      </c>
      <c r="Y1644" s="4" t="n">
        <f aca="false">IF(T1644=$C$13,1,0)</f>
        <v>0</v>
      </c>
    </row>
    <row r="1645" customFormat="false" ht="15" hidden="false" customHeight="false" outlineLevel="0" collapsed="false">
      <c r="T1645" s="4" t="n">
        <v>1622</v>
      </c>
      <c r="U1645" s="4" t="str">
        <f aca="false">Vocabulary!B1623</f>
        <v>waters</v>
      </c>
      <c r="V1645" s="24" t="n">
        <v>-11.0170841011819</v>
      </c>
      <c r="W1645" s="25" t="n">
        <f aca="false">EXP(V1645-$V$22)</f>
        <v>1.57346037967014E-012</v>
      </c>
      <c r="X1645" s="26" t="n">
        <f aca="false">W1645/$X$22</f>
        <v>4.36223367724094E-013</v>
      </c>
      <c r="Y1645" s="4" t="n">
        <f aca="false">IF(T1645=$C$13,1,0)</f>
        <v>0</v>
      </c>
    </row>
    <row r="1646" customFormat="false" ht="15" hidden="false" customHeight="false" outlineLevel="0" collapsed="false">
      <c r="T1646" s="4" t="n">
        <v>1623</v>
      </c>
      <c r="U1646" s="4" t="str">
        <f aca="false">Vocabulary!B1624</f>
        <v>nile</v>
      </c>
      <c r="V1646" s="24" t="n">
        <v>-21.9937377959149</v>
      </c>
      <c r="W1646" s="25" t="n">
        <f aca="false">EXP(V1646-$V$22)</f>
        <v>2.69002107376602E-017</v>
      </c>
      <c r="X1646" s="26" t="n">
        <f aca="false">W1646/$X$22</f>
        <v>7.45776676177252E-018</v>
      </c>
      <c r="Y1646" s="4" t="n">
        <f aca="false">IF(T1646=$C$13,1,0)</f>
        <v>0</v>
      </c>
    </row>
    <row r="1647" customFormat="false" ht="15" hidden="false" customHeight="false" outlineLevel="0" collapsed="false">
      <c r="T1647" s="4" t="n">
        <v>1624</v>
      </c>
      <c r="U1647" s="4" t="str">
        <f aca="false">Vocabulary!B1625</f>
        <v>scale</v>
      </c>
      <c r="V1647" s="24" t="n">
        <v>-20.8165089997153</v>
      </c>
      <c r="W1647" s="25" t="n">
        <f aca="false">EXP(V1647-$V$22)</f>
        <v>8.73010872448918E-017</v>
      </c>
      <c r="X1647" s="26" t="n">
        <f aca="false">W1647/$X$22</f>
        <v>2.42031987433489E-017</v>
      </c>
      <c r="Y1647" s="4" t="n">
        <f aca="false">IF(T1647=$C$13,1,0)</f>
        <v>0</v>
      </c>
    </row>
    <row r="1648" customFormat="false" ht="15" hidden="false" customHeight="false" outlineLevel="0" collapsed="false">
      <c r="T1648" s="4" t="n">
        <v>1625</v>
      </c>
      <c r="U1648" s="4" t="str">
        <f aca="false">Vocabulary!B1626</f>
        <v>cheerfully</v>
      </c>
      <c r="V1648" s="24" t="n">
        <v>-18.5060557979574</v>
      </c>
      <c r="W1648" s="25" t="n">
        <f aca="false">EXP(V1648-$V$22)</f>
        <v>8.7990691075896E-016</v>
      </c>
      <c r="X1648" s="26" t="n">
        <f aca="false">W1648/$X$22</f>
        <v>2.4394383287582E-016</v>
      </c>
      <c r="Y1648" s="4" t="n">
        <f aca="false">IF(T1648=$C$13,1,0)</f>
        <v>0</v>
      </c>
    </row>
    <row r="1649" customFormat="false" ht="15" hidden="false" customHeight="false" outlineLevel="0" collapsed="false">
      <c r="T1649" s="4" t="n">
        <v>1626</v>
      </c>
      <c r="U1649" s="4" t="str">
        <f aca="false">Vocabulary!B1627</f>
        <v>welcome</v>
      </c>
      <c r="V1649" s="24" t="n">
        <v>-10.4513853641689</v>
      </c>
      <c r="W1649" s="25" t="n">
        <f aca="false">EXP(V1649-$V$22)</f>
        <v>2.77035645066975E-012</v>
      </c>
      <c r="X1649" s="26" t="n">
        <f aca="false">W1649/$X$22</f>
        <v>7.6804871372781E-013</v>
      </c>
      <c r="Y1649" s="4" t="n">
        <f aca="false">IF(T1649=$C$13,1,0)</f>
        <v>0</v>
      </c>
    </row>
    <row r="1650" customFormat="false" ht="15" hidden="false" customHeight="false" outlineLevel="0" collapsed="false">
      <c r="T1650" s="4" t="n">
        <v>1627</v>
      </c>
      <c r="U1650" s="4" t="str">
        <f aca="false">Vocabulary!B1628</f>
        <v>fishes</v>
      </c>
      <c r="V1650" s="24" t="n">
        <v>-10.299142485809</v>
      </c>
      <c r="W1650" s="25" t="n">
        <f aca="false">EXP(V1650-$V$22)</f>
        <v>3.22592223217326E-012</v>
      </c>
      <c r="X1650" s="26" t="n">
        <f aca="false">W1650/$X$22</f>
        <v>8.94348963797649E-013</v>
      </c>
      <c r="Y1650" s="4" t="n">
        <f aca="false">IF(T1650=$C$13,1,0)</f>
        <v>0</v>
      </c>
    </row>
    <row r="1651" customFormat="false" ht="15" hidden="false" customHeight="false" outlineLevel="0" collapsed="false">
      <c r="T1651" s="4" t="n">
        <v>1628</v>
      </c>
      <c r="U1651" s="4" t="str">
        <f aca="false">Vocabulary!B1629</f>
        <v>poky</v>
      </c>
      <c r="V1651" s="24" t="n">
        <v>-3.0084111649304</v>
      </c>
      <c r="W1651" s="25" t="n">
        <f aca="false">EXP(V1651-$V$22)</f>
        <v>4.73127591088149E-009</v>
      </c>
      <c r="X1651" s="26" t="n">
        <f aca="false">W1651/$X$22</f>
        <v>1.31169055042192E-009</v>
      </c>
      <c r="Y1651" s="4" t="n">
        <f aca="false">IF(T1651=$C$13,1,0)</f>
        <v>0</v>
      </c>
    </row>
    <row r="1652" customFormat="false" ht="15" hidden="false" customHeight="false" outlineLevel="0" collapsed="false">
      <c r="T1652" s="4" t="n">
        <v>1629</v>
      </c>
      <c r="U1652" s="4" t="str">
        <f aca="false">Vocabulary!B1630</f>
        <v>toys</v>
      </c>
      <c r="V1652" s="24" t="n">
        <v>-12.1546148346717</v>
      </c>
      <c r="W1652" s="25" t="n">
        <f aca="false">EXP(V1652-$V$22)</f>
        <v>5.04466685513359E-013</v>
      </c>
      <c r="X1652" s="26" t="n">
        <f aca="false">W1652/$X$22</f>
        <v>1.39857450052464E-013</v>
      </c>
      <c r="Y1652" s="4" t="n">
        <f aca="false">IF(T1652=$C$13,1,0)</f>
        <v>0</v>
      </c>
    </row>
    <row r="1653" customFormat="false" ht="15" hidden="false" customHeight="false" outlineLevel="0" collapsed="false">
      <c r="T1653" s="4" t="n">
        <v>1630</v>
      </c>
      <c r="U1653" s="4" t="str">
        <f aca="false">Vocabulary!B1631</f>
        <v>burst</v>
      </c>
      <c r="V1653" s="24" t="n">
        <v>-13.5113059585132</v>
      </c>
      <c r="W1653" s="25" t="n">
        <f aca="false">EXP(V1653-$V$22)</f>
        <v>1.29905943766847E-013</v>
      </c>
      <c r="X1653" s="26" t="n">
        <f aca="false">W1653/$X$22</f>
        <v>3.60148936760839E-014</v>
      </c>
      <c r="Y1653" s="4" t="n">
        <f aca="false">IF(T1653=$C$13,1,0)</f>
        <v>0</v>
      </c>
    </row>
    <row r="1654" customFormat="false" ht="15" hidden="false" customHeight="false" outlineLevel="0" collapsed="false">
      <c r="T1654" s="4" t="n">
        <v>1631</v>
      </c>
      <c r="U1654" s="4" t="str">
        <f aca="false">Vocabulary!B1632</f>
        <v>measure</v>
      </c>
      <c r="V1654" s="24" t="n">
        <v>-6.05636137965441</v>
      </c>
      <c r="W1654" s="25" t="n">
        <f aca="false">EXP(V1654-$V$22)</f>
        <v>2.24527900753778E-010</v>
      </c>
      <c r="X1654" s="26" t="n">
        <f aca="false">W1654/$X$22</f>
        <v>6.22477173752333E-011</v>
      </c>
      <c r="Y1654" s="4" t="n">
        <f aca="false">IF(T1654=$C$13,1,0)</f>
        <v>0</v>
      </c>
    </row>
    <row r="1655" customFormat="false" ht="15" hidden="false" customHeight="false" outlineLevel="0" collapsed="false">
      <c r="T1655" s="4" t="n">
        <v>1632</v>
      </c>
      <c r="U1655" s="4" t="str">
        <f aca="false">Vocabulary!B1633</f>
        <v>avoid</v>
      </c>
      <c r="V1655" s="24" t="n">
        <v>-3.78823479677286</v>
      </c>
      <c r="W1655" s="25" t="n">
        <f aca="false">EXP(V1655-$V$22)</f>
        <v>2.16922786767826E-009</v>
      </c>
      <c r="X1655" s="26" t="n">
        <f aca="false">W1655/$X$22</f>
        <v>6.01392890488884E-010</v>
      </c>
      <c r="Y1655" s="4" t="n">
        <f aca="false">IF(T1655=$C$13,1,0)</f>
        <v>0</v>
      </c>
    </row>
    <row r="1656" customFormat="false" ht="15" hidden="false" customHeight="false" outlineLevel="0" collapsed="false">
      <c r="T1656" s="4" t="n">
        <v>1633</v>
      </c>
      <c r="U1656" s="4" t="str">
        <f aca="false">Vocabulary!B1634</f>
        <v>existence</v>
      </c>
      <c r="V1656" s="24" t="n">
        <v>-0.276504213050934</v>
      </c>
      <c r="W1656" s="25" t="n">
        <f aca="false">EXP(V1656-$V$22)</f>
        <v>7.26825891316042E-008</v>
      </c>
      <c r="X1656" s="26" t="n">
        <f aca="false">W1656/$X$22</f>
        <v>2.01503922282058E-008</v>
      </c>
      <c r="Y1656" s="4" t="n">
        <f aca="false">IF(T1656=$C$13,1,0)</f>
        <v>0</v>
      </c>
    </row>
    <row r="1657" customFormat="false" ht="15" hidden="false" customHeight="false" outlineLevel="0" collapsed="false">
      <c r="T1657" s="4" t="n">
        <v>1634</v>
      </c>
      <c r="U1657" s="4" t="str">
        <f aca="false">Vocabulary!B1635</f>
        <v>speed</v>
      </c>
      <c r="V1657" s="24" t="n">
        <v>-17.8246786986066</v>
      </c>
      <c r="W1657" s="25" t="n">
        <f aca="false">EXP(V1657-$V$22)</f>
        <v>1.73922209081911E-015</v>
      </c>
      <c r="X1657" s="26" t="n">
        <f aca="false">W1657/$X$22</f>
        <v>4.82178850818157E-016</v>
      </c>
      <c r="Y1657" s="4" t="n">
        <f aca="false">IF(T1657=$C$13,1,0)</f>
        <v>0</v>
      </c>
    </row>
    <row r="1658" customFormat="false" ht="15" hidden="false" customHeight="false" outlineLevel="0" collapsed="false">
      <c r="T1658" s="4" t="n">
        <v>1635</v>
      </c>
      <c r="U1658" s="4" t="str">
        <f aca="false">Vocabulary!B1636</f>
        <v>splash</v>
      </c>
      <c r="V1658" s="24" t="n">
        <v>-7.22759539081809</v>
      </c>
      <c r="W1658" s="25" t="n">
        <f aca="false">EXP(V1658-$V$22)</f>
        <v>6.96000974736876E-011</v>
      </c>
      <c r="X1658" s="26" t="n">
        <f aca="false">W1658/$X$22</f>
        <v>1.92958077026776E-011</v>
      </c>
      <c r="Y1658" s="4" t="n">
        <f aca="false">IF(T1658=$C$13,1,0)</f>
        <v>0</v>
      </c>
    </row>
    <row r="1659" customFormat="false" ht="15" hidden="false" customHeight="false" outlineLevel="0" collapsed="false">
      <c r="T1659" s="4" t="n">
        <v>1636</v>
      </c>
      <c r="U1659" s="4" t="str">
        <f aca="false">Vocabulary!B1637</f>
        <v>somehow</v>
      </c>
      <c r="V1659" s="24" t="n">
        <v>-7.84828194367281</v>
      </c>
      <c r="W1659" s="25" t="n">
        <f aca="false">EXP(V1659-$V$22)</f>
        <v>3.74152888986572E-011</v>
      </c>
      <c r="X1659" s="26" t="n">
        <f aca="false">W1659/$X$22</f>
        <v>1.03729483999869E-011</v>
      </c>
      <c r="Y1659" s="4" t="n">
        <f aca="false">IF(T1659=$C$13,1,0)</f>
        <v>0</v>
      </c>
    </row>
    <row r="1660" customFormat="false" ht="15" hidden="false" customHeight="false" outlineLevel="0" collapsed="false">
      <c r="T1660" s="4" t="n">
        <v>1637</v>
      </c>
      <c r="U1660" s="4" t="str">
        <f aca="false">Vocabulary!B1638</f>
        <v>seaside</v>
      </c>
      <c r="V1660" s="24" t="n">
        <v>-10.2509143518898</v>
      </c>
      <c r="W1660" s="25" t="n">
        <f aca="false">EXP(V1660-$V$22)</f>
        <v>3.38531515948218E-012</v>
      </c>
      <c r="X1660" s="26" t="n">
        <f aca="false">W1660/$X$22</f>
        <v>9.38538776544426E-013</v>
      </c>
      <c r="Y1660" s="4" t="n">
        <f aca="false">IF(T1660=$C$13,1,0)</f>
        <v>0</v>
      </c>
    </row>
    <row r="1661" customFormat="false" ht="15" hidden="false" customHeight="false" outlineLevel="0" collapsed="false">
      <c r="T1661" s="4" t="n">
        <v>1638</v>
      </c>
      <c r="U1661" s="4" t="str">
        <f aca="false">Vocabulary!B1639</f>
        <v>coast</v>
      </c>
      <c r="V1661" s="24" t="n">
        <v>-10.7339982898694</v>
      </c>
      <c r="W1661" s="25" t="n">
        <f aca="false">EXP(V1661-$V$22)</f>
        <v>2.08832658613164E-012</v>
      </c>
      <c r="X1661" s="26" t="n">
        <f aca="false">W1661/$X$22</f>
        <v>5.78963962537831E-013</v>
      </c>
      <c r="Y1661" s="4" t="n">
        <f aca="false">IF(T1661=$C$13,1,0)</f>
        <v>0</v>
      </c>
    </row>
    <row r="1662" customFormat="false" ht="15" hidden="false" customHeight="false" outlineLevel="0" collapsed="false">
      <c r="T1662" s="4" t="n">
        <v>1639</v>
      </c>
      <c r="U1662" s="4" t="str">
        <f aca="false">Vocabulary!B1640</f>
        <v>bathing</v>
      </c>
      <c r="V1662" s="24" t="n">
        <v>-4.2953280946037</v>
      </c>
      <c r="W1662" s="25" t="n">
        <f aca="false">EXP(V1662-$V$22)</f>
        <v>1.3064035565241E-009</v>
      </c>
      <c r="X1662" s="26" t="n">
        <f aca="false">W1662/$X$22</f>
        <v>3.62185007259698E-010</v>
      </c>
      <c r="Y1662" s="4" t="n">
        <f aca="false">IF(T1662=$C$13,1,0)</f>
        <v>0</v>
      </c>
    </row>
    <row r="1663" customFormat="false" ht="15" hidden="false" customHeight="false" outlineLevel="0" collapsed="false">
      <c r="T1663" s="4" t="n">
        <v>1640</v>
      </c>
      <c r="U1663" s="4" t="str">
        <f aca="false">Vocabulary!B1641</f>
        <v>machines</v>
      </c>
      <c r="V1663" s="24" t="n">
        <v>-12.0891238653133</v>
      </c>
      <c r="W1663" s="25" t="n">
        <f aca="false">EXP(V1663-$V$22)</f>
        <v>5.38610552318399E-013</v>
      </c>
      <c r="X1663" s="26" t="n">
        <f aca="false">W1663/$X$22</f>
        <v>1.49323435187686E-013</v>
      </c>
      <c r="Y1663" s="4" t="n">
        <f aca="false">IF(T1663=$C$13,1,0)</f>
        <v>0</v>
      </c>
    </row>
    <row r="1664" customFormat="false" ht="15" hidden="false" customHeight="false" outlineLevel="0" collapsed="false">
      <c r="T1664" s="4" t="n">
        <v>1641</v>
      </c>
      <c r="U1664" s="4" t="str">
        <f aca="false">Vocabulary!B1642</f>
        <v>sand</v>
      </c>
      <c r="V1664" s="24" t="n">
        <v>-11.7668516661288</v>
      </c>
      <c r="W1664" s="25" t="n">
        <f aca="false">EXP(V1664-$V$22)</f>
        <v>7.4342283286441E-013</v>
      </c>
      <c r="X1664" s="26" t="n">
        <f aca="false">W1664/$X$22</f>
        <v>2.06105228949638E-013</v>
      </c>
      <c r="Y1664" s="4" t="n">
        <f aca="false">IF(T1664=$C$13,1,0)</f>
        <v>0</v>
      </c>
    </row>
    <row r="1665" customFormat="false" ht="15" hidden="false" customHeight="false" outlineLevel="0" collapsed="false">
      <c r="T1665" s="4" t="n">
        <v>1642</v>
      </c>
      <c r="U1665" s="4" t="str">
        <f aca="false">Vocabulary!B1643</f>
        <v>wooden</v>
      </c>
      <c r="V1665" s="24" t="n">
        <v>-11.2582511501064</v>
      </c>
      <c r="W1665" s="25" t="n">
        <f aca="false">EXP(V1665-$V$22)</f>
        <v>1.23628412663339E-012</v>
      </c>
      <c r="X1665" s="26" t="n">
        <f aca="false">W1665/$X$22</f>
        <v>3.42745220757904E-013</v>
      </c>
      <c r="Y1665" s="4" t="n">
        <f aca="false">IF(T1665=$C$13,1,0)</f>
        <v>0</v>
      </c>
    </row>
    <row r="1666" customFormat="false" ht="15" hidden="false" customHeight="false" outlineLevel="0" collapsed="false">
      <c r="T1666" s="4" t="n">
        <v>1643</v>
      </c>
      <c r="U1666" s="4" t="str">
        <f aca="false">Vocabulary!B1644</f>
        <v>spades</v>
      </c>
      <c r="V1666" s="24" t="n">
        <v>-18.7171020830454</v>
      </c>
      <c r="W1666" s="25" t="n">
        <f aca="false">EXP(V1666-$V$22)</f>
        <v>7.1249281904618E-016</v>
      </c>
      <c r="X1666" s="26" t="n">
        <f aca="false">W1666/$X$22</f>
        <v>1.97530246722015E-016</v>
      </c>
      <c r="Y1666" s="4" t="n">
        <f aca="false">IF(T1666=$C$13,1,0)</f>
        <v>0</v>
      </c>
    </row>
    <row r="1667" customFormat="false" ht="15" hidden="false" customHeight="false" outlineLevel="0" collapsed="false">
      <c r="T1667" s="4" t="n">
        <v>1644</v>
      </c>
      <c r="U1667" s="4" t="str">
        <f aca="false">Vocabulary!B1645</f>
        <v>lodging</v>
      </c>
      <c r="V1667" s="24" t="n">
        <v>-16.1596295935479</v>
      </c>
      <c r="W1667" s="25" t="n">
        <f aca="false">EXP(V1667-$V$22)</f>
        <v>9.19341111274347E-015</v>
      </c>
      <c r="X1667" s="26" t="n">
        <f aca="false">W1667/$X$22</f>
        <v>2.5487650075522E-015</v>
      </c>
      <c r="Y1667" s="4" t="n">
        <f aca="false">IF(T1667=$C$13,1,0)</f>
        <v>0</v>
      </c>
    </row>
    <row r="1668" customFormat="false" ht="15" hidden="false" customHeight="false" outlineLevel="0" collapsed="false">
      <c r="T1668" s="4" t="n">
        <v>1645</v>
      </c>
      <c r="U1668" s="4" t="str">
        <f aca="false">Vocabulary!B1646</f>
        <v>houses</v>
      </c>
      <c r="V1668" s="24" t="n">
        <v>-13.7952029279914</v>
      </c>
      <c r="W1668" s="25" t="n">
        <f aca="false">EXP(V1668-$V$22)</f>
        <v>9.77989371732219E-014</v>
      </c>
      <c r="X1668" s="26" t="n">
        <f aca="false">W1668/$X$22</f>
        <v>2.71136040568645E-014</v>
      </c>
      <c r="Y1668" s="4" t="n">
        <f aca="false">IF(T1668=$C$13,1,0)</f>
        <v>0</v>
      </c>
    </row>
    <row r="1669" customFormat="false" ht="15" hidden="false" customHeight="false" outlineLevel="0" collapsed="false">
      <c r="T1669" s="4" t="n">
        <v>1646</v>
      </c>
      <c r="U1669" s="4" t="str">
        <f aca="false">Vocabulary!B1647</f>
        <v>station</v>
      </c>
      <c r="V1669" s="24" t="n">
        <v>-18.6402995968844</v>
      </c>
      <c r="W1669" s="25" t="n">
        <f aca="false">EXP(V1669-$V$22)</f>
        <v>7.69370247418119E-016</v>
      </c>
      <c r="X1669" s="26" t="n">
        <f aca="false">W1669/$X$22</f>
        <v>2.13298844185584E-016</v>
      </c>
      <c r="Y1669" s="4" t="n">
        <f aca="false">IF(T1669=$C$13,1,0)</f>
        <v>0</v>
      </c>
    </row>
    <row r="1670" customFormat="false" ht="15" hidden="false" customHeight="false" outlineLevel="0" collapsed="false">
      <c r="T1670" s="4" t="n">
        <v>1647</v>
      </c>
      <c r="U1670" s="4" t="str">
        <f aca="false">Vocabulary!B1648</f>
        <v>wept</v>
      </c>
      <c r="V1670" s="24" t="n">
        <v>-14.0147673465815</v>
      </c>
      <c r="W1670" s="25" t="n">
        <f aca="false">EXP(V1670-$V$22)</f>
        <v>7.85196797673429E-014</v>
      </c>
      <c r="X1670" s="26" t="n">
        <f aca="false">W1670/$X$22</f>
        <v>2.17686568936094E-014</v>
      </c>
      <c r="Y1670" s="4" t="n">
        <f aca="false">IF(T1670=$C$13,1,0)</f>
        <v>0</v>
      </c>
    </row>
    <row r="1671" customFormat="false" ht="15" hidden="false" customHeight="false" outlineLevel="0" collapsed="false">
      <c r="T1671" s="4" t="n">
        <v>1648</v>
      </c>
      <c r="U1671" s="4" t="str">
        <f aca="false">Vocabulary!B1649</f>
        <v>punished</v>
      </c>
      <c r="V1671" s="24" t="n">
        <v>0.658727558731285</v>
      </c>
      <c r="W1671" s="25" t="n">
        <f aca="false">EXP(V1671-$V$22)</f>
        <v>1.8518098393261E-007</v>
      </c>
      <c r="X1671" s="26" t="n">
        <f aca="false">W1671/$X$22</f>
        <v>5.13392478725642E-008</v>
      </c>
      <c r="Y1671" s="4" t="n">
        <f aca="false">IF(T1671=$C$13,1,0)</f>
        <v>0</v>
      </c>
    </row>
    <row r="1672" customFormat="false" ht="15" hidden="false" customHeight="false" outlineLevel="0" collapsed="false">
      <c r="T1672" s="4" t="n">
        <v>1649</v>
      </c>
      <c r="U1672" s="4" t="str">
        <f aca="false">Vocabulary!B1650</f>
        <v>drowned</v>
      </c>
      <c r="V1672" s="24" t="n">
        <v>-8.24869581323573</v>
      </c>
      <c r="W1672" s="25" t="n">
        <f aca="false">EXP(V1672-$V$22)</f>
        <v>2.50698403857238E-011</v>
      </c>
      <c r="X1672" s="26" t="n">
        <f aca="false">W1672/$X$22</f>
        <v>6.95031812854325E-012</v>
      </c>
      <c r="Y1672" s="4" t="n">
        <f aca="false">IF(T1672=$C$13,1,0)</f>
        <v>0</v>
      </c>
    </row>
    <row r="1673" customFormat="false" ht="15" hidden="false" customHeight="false" outlineLevel="0" collapsed="false">
      <c r="T1673" s="4" t="n">
        <v>1650</v>
      </c>
      <c r="U1673" s="4" t="str">
        <f aca="false">Vocabulary!B1651</f>
        <v>walrus</v>
      </c>
      <c r="V1673" s="24" t="n">
        <v>-7.65935600337611</v>
      </c>
      <c r="W1673" s="25" t="n">
        <f aca="false">EXP(V1673-$V$22)</f>
        <v>4.5195853923076E-011</v>
      </c>
      <c r="X1673" s="26" t="n">
        <f aca="false">W1673/$X$22</f>
        <v>1.25300184613632E-011</v>
      </c>
      <c r="Y1673" s="4" t="n">
        <f aca="false">IF(T1673=$C$13,1,0)</f>
        <v>0</v>
      </c>
    </row>
    <row r="1674" customFormat="false" ht="15" hidden="false" customHeight="false" outlineLevel="0" collapsed="false">
      <c r="T1674" s="4" t="n">
        <v>1651</v>
      </c>
      <c r="U1674" s="4" t="str">
        <f aca="false">Vocabulary!B1652</f>
        <v>hippopotamus</v>
      </c>
      <c r="V1674" s="24" t="n">
        <v>-16.3677801439021</v>
      </c>
      <c r="W1674" s="25" t="n">
        <f aca="false">EXP(V1674-$V$22)</f>
        <v>7.46582912932448E-015</v>
      </c>
      <c r="X1674" s="26" t="n">
        <f aca="false">W1674/$X$22</f>
        <v>2.06981323948513E-015</v>
      </c>
      <c r="Y1674" s="4" t="n">
        <f aca="false">IF(T1674=$C$13,1,0)</f>
        <v>0</v>
      </c>
    </row>
    <row r="1675" customFormat="false" ht="15" hidden="false" customHeight="false" outlineLevel="0" collapsed="false">
      <c r="T1675" s="4" t="n">
        <v>1652</v>
      </c>
      <c r="U1675" s="4" t="str">
        <f aca="false">Vocabulary!B1653</f>
        <v>harm</v>
      </c>
      <c r="V1675" s="24" t="n">
        <v>-4.69581705465023</v>
      </c>
      <c r="W1675" s="25" t="n">
        <f aca="false">EXP(V1675-$V$22)</f>
        <v>8.75280410351264E-010</v>
      </c>
      <c r="X1675" s="26" t="n">
        <f aca="false">W1675/$X$22</f>
        <v>2.42661190100255E-010</v>
      </c>
      <c r="Y1675" s="4" t="n">
        <f aca="false">IF(T1675=$C$13,1,0)</f>
        <v>0</v>
      </c>
    </row>
    <row r="1676" customFormat="false" ht="15" hidden="false" customHeight="false" outlineLevel="0" collapsed="false">
      <c r="T1676" s="4" t="n">
        <v>1653</v>
      </c>
      <c r="U1676" s="4" t="str">
        <f aca="false">Vocabulary!B1654</f>
        <v>brother's</v>
      </c>
      <c r="V1676" s="24" t="n">
        <v>-11.2492938133834</v>
      </c>
      <c r="W1676" s="25" t="n">
        <f aca="false">EXP(V1676-$V$22)</f>
        <v>1.24740768419256E-012</v>
      </c>
      <c r="X1676" s="26" t="n">
        <f aca="false">W1676/$X$22</f>
        <v>3.45829096146334E-013</v>
      </c>
      <c r="Y1676" s="4" t="n">
        <f aca="false">IF(T1676=$C$13,1,0)</f>
        <v>0</v>
      </c>
    </row>
    <row r="1677" customFormat="false" ht="15" hidden="false" customHeight="false" outlineLevel="0" collapsed="false">
      <c r="T1677" s="4" t="n">
        <v>1654</v>
      </c>
      <c r="U1677" s="4" t="str">
        <f aca="false">Vocabulary!B1655</f>
        <v>latin</v>
      </c>
      <c r="V1677" s="24" t="n">
        <v>-9.31501227343345</v>
      </c>
      <c r="W1677" s="25" t="n">
        <f aca="false">EXP(V1677-$V$22)</f>
        <v>8.63090257356754E-012</v>
      </c>
      <c r="X1677" s="26" t="n">
        <f aca="false">W1677/$X$22</f>
        <v>2.39281613683178E-012</v>
      </c>
      <c r="Y1677" s="4" t="n">
        <f aca="false">IF(T1677=$C$13,1,0)</f>
        <v>0</v>
      </c>
    </row>
    <row r="1678" customFormat="false" ht="15" hidden="false" customHeight="false" outlineLevel="0" collapsed="false">
      <c r="T1678" s="4" t="n">
        <v>1655</v>
      </c>
      <c r="U1678" s="4" t="str">
        <f aca="false">Vocabulary!B1656</f>
        <v>grammar</v>
      </c>
      <c r="V1678" s="24" t="n">
        <v>-11.7277219018769</v>
      </c>
      <c r="W1678" s="25" t="n">
        <f aca="false">EXP(V1678-$V$22)</f>
        <v>7.73089431347075E-013</v>
      </c>
      <c r="X1678" s="26" t="n">
        <f aca="false">W1678/$X$22</f>
        <v>2.14329944148212E-013</v>
      </c>
      <c r="Y1678" s="4" t="n">
        <f aca="false">IF(T1678=$C$13,1,0)</f>
        <v>0</v>
      </c>
    </row>
    <row r="1679" customFormat="false" ht="15" hidden="false" customHeight="false" outlineLevel="0" collapsed="false">
      <c r="T1679" s="4" t="n">
        <v>1656</v>
      </c>
      <c r="U1679" s="4" t="str">
        <f aca="false">Vocabulary!B1657</f>
        <v>inquisitively</v>
      </c>
      <c r="V1679" s="24" t="n">
        <v>-3.61088242282989</v>
      </c>
      <c r="W1679" s="25" t="n">
        <f aca="false">EXP(V1679-$V$22)</f>
        <v>2.5901703786995E-009</v>
      </c>
      <c r="X1679" s="26" t="n">
        <f aca="false">W1679/$X$22</f>
        <v>7.18094246397456E-010</v>
      </c>
      <c r="Y1679" s="4" t="n">
        <f aca="false">IF(T1679=$C$13,1,0)</f>
        <v>0</v>
      </c>
    </row>
    <row r="1680" customFormat="false" ht="15" hidden="false" customHeight="false" outlineLevel="0" collapsed="false">
      <c r="T1680" s="4" t="n">
        <v>1657</v>
      </c>
      <c r="U1680" s="4" t="str">
        <f aca="false">Vocabulary!B1658</f>
        <v>daresay</v>
      </c>
      <c r="V1680" s="24" t="n">
        <v>-4.5306689060955</v>
      </c>
      <c r="W1680" s="25" t="n">
        <f aca="false">EXP(V1680-$V$22)</f>
        <v>1.03245263794773E-009</v>
      </c>
      <c r="X1680" s="26" t="n">
        <f aca="false">W1680/$X$22</f>
        <v>2.862353399935E-010</v>
      </c>
      <c r="Y1680" s="4" t="n">
        <f aca="false">IF(T1680=$C$13,1,0)</f>
        <v>0</v>
      </c>
    </row>
    <row r="1681" customFormat="false" ht="15" hidden="false" customHeight="false" outlineLevel="0" collapsed="false">
      <c r="T1681" s="4" t="n">
        <v>1658</v>
      </c>
      <c r="U1681" s="4" t="str">
        <f aca="false">Vocabulary!B1659</f>
        <v>ou</v>
      </c>
      <c r="V1681" s="24" t="n">
        <v>-6.5481741956154</v>
      </c>
      <c r="W1681" s="25" t="n">
        <f aca="false">EXP(V1681-$V$22)</f>
        <v>1.37302588164019E-010</v>
      </c>
      <c r="X1681" s="26" t="n">
        <f aca="false">W1681/$X$22</f>
        <v>3.80655262630119E-011</v>
      </c>
      <c r="Y1681" s="4" t="n">
        <f aca="false">IF(T1681=$C$13,1,0)</f>
        <v>0</v>
      </c>
    </row>
    <row r="1682" customFormat="false" ht="15" hidden="false" customHeight="false" outlineLevel="0" collapsed="false">
      <c r="T1682" s="4" t="n">
        <v>1659</v>
      </c>
      <c r="U1682" s="4" t="str">
        <f aca="false">Vocabulary!B1660</f>
        <v>est</v>
      </c>
      <c r="V1682" s="24" t="n">
        <v>-13.9716865597992</v>
      </c>
      <c r="W1682" s="25" t="n">
        <f aca="false">EXP(V1682-$V$22)</f>
        <v>8.19762915339854E-014</v>
      </c>
      <c r="X1682" s="26" t="n">
        <f aca="false">W1682/$X$22</f>
        <v>2.27269618151961E-014</v>
      </c>
      <c r="Y1682" s="4" t="n">
        <f aca="false">IF(T1682=$C$13,1,0)</f>
        <v>0</v>
      </c>
    </row>
    <row r="1683" customFormat="false" ht="15" hidden="false" customHeight="false" outlineLevel="0" collapsed="false">
      <c r="T1683" s="4" t="n">
        <v>1660</v>
      </c>
      <c r="U1683" s="4" t="str">
        <f aca="false">Vocabulary!B1661</f>
        <v>chatte</v>
      </c>
      <c r="V1683" s="24" t="n">
        <v>-12.4954957981959</v>
      </c>
      <c r="W1683" s="25" t="n">
        <f aca="false">EXP(V1683-$V$22)</f>
        <v>3.58748232211317E-013</v>
      </c>
      <c r="X1683" s="26" t="n">
        <f aca="false">W1683/$X$22</f>
        <v>9.94587242502371E-014</v>
      </c>
      <c r="Y1683" s="4" t="n">
        <f aca="false">IF(T1683=$C$13,1,0)</f>
        <v>0</v>
      </c>
    </row>
    <row r="1684" customFormat="false" ht="15" hidden="false" customHeight="false" outlineLevel="0" collapsed="false">
      <c r="T1684" s="4" t="n">
        <v>1661</v>
      </c>
      <c r="U1684" s="4" t="str">
        <f aca="false">Vocabulary!B1662</f>
        <v>leap</v>
      </c>
      <c r="V1684" s="24" t="n">
        <v>-17.5436607452887</v>
      </c>
      <c r="W1684" s="25" t="n">
        <f aca="false">EXP(V1684-$V$22)</f>
        <v>2.30356032240861E-015</v>
      </c>
      <c r="X1684" s="26" t="n">
        <f aca="false">W1684/$X$22</f>
        <v>6.38634982221377E-016</v>
      </c>
      <c r="Y1684" s="4" t="n">
        <f aca="false">IF(T1684=$C$13,1,0)</f>
        <v>0</v>
      </c>
    </row>
    <row r="1685" customFormat="false" ht="15" hidden="false" customHeight="false" outlineLevel="0" collapsed="false">
      <c r="T1685" s="4" t="n">
        <v>1662</v>
      </c>
      <c r="U1685" s="4" t="str">
        <f aca="false">Vocabulary!B1663</f>
        <v>quiver</v>
      </c>
      <c r="V1685" s="24" t="n">
        <v>-14.5443861677969</v>
      </c>
      <c r="W1685" s="25" t="n">
        <f aca="false">EXP(V1685-$V$22)</f>
        <v>4.62346940546403E-014</v>
      </c>
      <c r="X1685" s="26" t="n">
        <f aca="false">W1685/$X$22</f>
        <v>1.28180246587693E-014</v>
      </c>
      <c r="Y1685" s="4" t="n">
        <f aca="false">IF(T1685=$C$13,1,0)</f>
        <v>0</v>
      </c>
    </row>
    <row r="1686" customFormat="false" ht="15" hidden="false" customHeight="false" outlineLevel="0" collapsed="false">
      <c r="T1686" s="4" t="n">
        <v>1663</v>
      </c>
      <c r="U1686" s="4" t="str">
        <f aca="false">Vocabulary!B1664</f>
        <v>animal's</v>
      </c>
      <c r="V1686" s="24" t="n">
        <v>-3.75032069523787</v>
      </c>
      <c r="W1686" s="25" t="n">
        <f aca="false">EXP(V1686-$V$22)</f>
        <v>2.2530511954362E-009</v>
      </c>
      <c r="X1686" s="26" t="n">
        <f aca="false">W1686/$X$22</f>
        <v>6.24631921354138E-010</v>
      </c>
      <c r="Y1686" s="4" t="n">
        <f aca="false">IF(T1686=$C$13,1,0)</f>
        <v>0</v>
      </c>
    </row>
    <row r="1687" customFormat="false" ht="15" hidden="false" customHeight="false" outlineLevel="0" collapsed="false">
      <c r="T1687" s="4" t="n">
        <v>1664</v>
      </c>
      <c r="U1687" s="4" t="str">
        <f aca="false">Vocabulary!B1665</f>
        <v>passionate</v>
      </c>
      <c r="V1687" s="24" t="n">
        <v>-8.78485140910445</v>
      </c>
      <c r="W1687" s="25" t="n">
        <f aca="false">EXP(V1687-$V$22)</f>
        <v>1.46656782295164E-011</v>
      </c>
      <c r="X1687" s="26" t="n">
        <f aca="false">W1687/$X$22</f>
        <v>4.06588664697026E-012</v>
      </c>
      <c r="Y1687" s="4" t="n">
        <f aca="false">IF(T1687=$C$13,1,0)</f>
        <v>0</v>
      </c>
    </row>
    <row r="1688" customFormat="false" ht="15" hidden="false" customHeight="false" outlineLevel="0" collapsed="false">
      <c r="T1688" s="4" t="n">
        <v>1665</v>
      </c>
      <c r="U1688" s="4" t="str">
        <f aca="false">Vocabulary!B1666</f>
        <v>soothing</v>
      </c>
      <c r="V1688" s="24" t="n">
        <v>-6.9908498527089</v>
      </c>
      <c r="W1688" s="25" t="n">
        <f aca="false">EXP(V1688-$V$22)</f>
        <v>8.81915810873603E-011</v>
      </c>
      <c r="X1688" s="26" t="n">
        <f aca="false">W1688/$X$22</f>
        <v>2.44500776784134E-011</v>
      </c>
      <c r="Y1688" s="4" t="n">
        <f aca="false">IF(T1688=$C$13,1,0)</f>
        <v>0</v>
      </c>
    </row>
    <row r="1689" customFormat="false" ht="15" hidden="false" customHeight="false" outlineLevel="0" collapsed="false">
      <c r="T1689" s="4" t="n">
        <v>1666</v>
      </c>
      <c r="U1689" s="4" t="str">
        <f aca="false">Vocabulary!B1667</f>
        <v>lazily</v>
      </c>
      <c r="V1689" s="24" t="n">
        <v>-10.0656182105116</v>
      </c>
      <c r="W1689" s="25" t="n">
        <f aca="false">EXP(V1689-$V$22)</f>
        <v>4.07448006902803E-012</v>
      </c>
      <c r="X1689" s="26" t="n">
        <f aca="false">W1689/$X$22</f>
        <v>1.12960163497013E-012</v>
      </c>
      <c r="Y1689" s="4" t="n">
        <f aca="false">IF(T1689=$C$13,1,0)</f>
        <v>0</v>
      </c>
    </row>
    <row r="1690" customFormat="false" ht="15" hidden="false" customHeight="false" outlineLevel="0" collapsed="false">
      <c r="T1690" s="4" t="n">
        <v>1667</v>
      </c>
      <c r="U1690" s="4" t="str">
        <f aca="false">Vocabulary!B1668</f>
        <v>sits</v>
      </c>
      <c r="V1690" s="24" t="n">
        <v>-8.72815254370478</v>
      </c>
      <c r="W1690" s="25" t="n">
        <f aca="false">EXP(V1690-$V$22)</f>
        <v>1.55212307876194E-011</v>
      </c>
      <c r="X1690" s="26" t="n">
        <f aca="false">W1690/$X$22</f>
        <v>4.30307852226798E-012</v>
      </c>
      <c r="Y1690" s="4" t="n">
        <f aca="false">IF(T1690=$C$13,1,0)</f>
        <v>0</v>
      </c>
    </row>
    <row r="1691" customFormat="false" ht="15" hidden="false" customHeight="false" outlineLevel="0" collapsed="false">
      <c r="T1691" s="4" t="n">
        <v>1668</v>
      </c>
      <c r="U1691" s="4" t="str">
        <f aca="false">Vocabulary!B1669</f>
        <v>licking</v>
      </c>
      <c r="V1691" s="24" t="n">
        <v>-8.98028209216074</v>
      </c>
      <c r="W1691" s="25" t="n">
        <f aca="false">EXP(V1691-$V$22)</f>
        <v>1.20622322132489E-011</v>
      </c>
      <c r="X1691" s="26" t="n">
        <f aca="false">W1691/$X$22</f>
        <v>3.34411188633586E-012</v>
      </c>
      <c r="Y1691" s="4" t="n">
        <f aca="false">IF(T1691=$C$13,1,0)</f>
        <v>0</v>
      </c>
    </row>
    <row r="1692" customFormat="false" ht="15" hidden="false" customHeight="false" outlineLevel="0" collapsed="false">
      <c r="T1692" s="4" t="n">
        <v>1669</v>
      </c>
      <c r="U1692" s="4" t="str">
        <f aca="false">Vocabulary!B1670</f>
        <v>soft</v>
      </c>
      <c r="V1692" s="24" t="n">
        <v>-6.02484476155234</v>
      </c>
      <c r="W1692" s="25" t="n">
        <f aca="false">EXP(V1692-$V$22)</f>
        <v>2.31716953101482E-010</v>
      </c>
      <c r="X1692" s="26" t="n">
        <f aca="false">W1692/$X$22</f>
        <v>6.42407975101888E-011</v>
      </c>
      <c r="Y1692" s="4" t="n">
        <f aca="false">IF(T1692=$C$13,1,0)</f>
        <v>0</v>
      </c>
    </row>
    <row r="1693" customFormat="false" ht="15" hidden="false" customHeight="false" outlineLevel="0" collapsed="false">
      <c r="T1693" s="4" t="n">
        <v>1670</v>
      </c>
      <c r="U1693" s="4" t="str">
        <f aca="false">Vocabulary!B1671</f>
        <v>bristling</v>
      </c>
      <c r="V1693" s="24" t="n">
        <v>-0.762527483000326</v>
      </c>
      <c r="W1693" s="25" t="n">
        <f aca="false">EXP(V1693-$V$22)</f>
        <v>4.47046979951302E-008</v>
      </c>
      <c r="X1693" s="26" t="n">
        <f aca="false">W1693/$X$22</f>
        <v>1.23938512621541E-008</v>
      </c>
      <c r="Y1693" s="4" t="n">
        <f aca="false">IF(T1693=$C$13,1,0)</f>
        <v>0</v>
      </c>
    </row>
    <row r="1694" customFormat="false" ht="15" hidden="false" customHeight="false" outlineLevel="0" collapsed="false">
      <c r="T1694" s="4" t="n">
        <v>1671</v>
      </c>
      <c r="U1694" s="4" t="str">
        <f aca="false">Vocabulary!B1672</f>
        <v>family</v>
      </c>
      <c r="V1694" s="24" t="n">
        <v>-10.9693685909841</v>
      </c>
      <c r="W1694" s="25" t="n">
        <f aca="false">EXP(V1694-$V$22)</f>
        <v>1.65035888060228E-012</v>
      </c>
      <c r="X1694" s="26" t="n">
        <f aca="false">W1694/$X$22</f>
        <v>4.57542571869915E-013</v>
      </c>
      <c r="Y1694" s="4" t="n">
        <f aca="false">IF(T1694=$C$13,1,0)</f>
        <v>0</v>
      </c>
    </row>
    <row r="1695" customFormat="false" ht="15" hidden="false" customHeight="false" outlineLevel="0" collapsed="false">
      <c r="T1695" s="4" t="n">
        <v>1672</v>
      </c>
      <c r="U1695" s="4" t="str">
        <f aca="false">Vocabulary!B1673</f>
        <v>hated</v>
      </c>
      <c r="V1695" s="24" t="n">
        <v>-16.9033922848406</v>
      </c>
      <c r="W1695" s="25" t="n">
        <f aca="false">EXP(V1695-$V$22)</f>
        <v>4.36983107512734E-015</v>
      </c>
      <c r="X1695" s="26" t="n">
        <f aca="false">W1695/$X$22</f>
        <v>1.21148422458344E-015</v>
      </c>
      <c r="Y1695" s="4" t="n">
        <f aca="false">IF(T1695=$C$13,1,0)</f>
        <v>0</v>
      </c>
    </row>
    <row r="1696" customFormat="false" ht="15" hidden="false" customHeight="false" outlineLevel="0" collapsed="false">
      <c r="T1696" s="4" t="n">
        <v>1673</v>
      </c>
      <c r="U1696" s="4" t="str">
        <f aca="false">Vocabulary!B1674</f>
        <v>nasty</v>
      </c>
      <c r="V1696" s="24" t="n">
        <v>-15.2350819515174</v>
      </c>
      <c r="W1696" s="25" t="n">
        <f aca="false">EXP(V1696-$V$22)</f>
        <v>2.31740863356242E-014</v>
      </c>
      <c r="X1696" s="26" t="n">
        <f aca="false">W1696/$X$22</f>
        <v>6.42474263468532E-015</v>
      </c>
      <c r="Y1696" s="4" t="n">
        <f aca="false">IF(T1696=$C$13,1,0)</f>
        <v>0</v>
      </c>
    </row>
    <row r="1697" customFormat="false" ht="15" hidden="false" customHeight="false" outlineLevel="0" collapsed="false">
      <c r="T1697" s="4" t="n">
        <v>1674</v>
      </c>
      <c r="U1697" s="4" t="str">
        <f aca="false">Vocabulary!B1675</f>
        <v>vulgar</v>
      </c>
      <c r="V1697" s="24" t="n">
        <v>-8.83124320078736</v>
      </c>
      <c r="W1697" s="25" t="n">
        <f aca="false">EXP(V1697-$V$22)</f>
        <v>1.40008516212455E-011</v>
      </c>
      <c r="X1697" s="26" t="n">
        <f aca="false">W1697/$X$22</f>
        <v>3.88157129606619E-012</v>
      </c>
      <c r="Y1697" s="4" t="n">
        <f aca="false">IF(T1697=$C$13,1,0)</f>
        <v>0</v>
      </c>
    </row>
    <row r="1698" customFormat="false" ht="15" hidden="false" customHeight="false" outlineLevel="0" collapsed="false">
      <c r="T1698" s="4" t="n">
        <v>1675</v>
      </c>
      <c r="U1698" s="4" t="str">
        <f aca="false">Vocabulary!B1676</f>
        <v>eyed</v>
      </c>
      <c r="V1698" s="24" t="n">
        <v>-15.4650879727332</v>
      </c>
      <c r="W1698" s="25" t="n">
        <f aca="false">EXP(V1698-$V$22)</f>
        <v>1.84124794351207E-014</v>
      </c>
      <c r="X1698" s="26" t="n">
        <f aca="false">W1698/$X$22</f>
        <v>5.10464317444254E-015</v>
      </c>
      <c r="Y1698" s="4" t="n">
        <f aca="false">IF(T1698=$C$13,1,0)</f>
        <v>0</v>
      </c>
    </row>
    <row r="1699" customFormat="false" ht="15" hidden="false" customHeight="false" outlineLevel="0" collapsed="false">
      <c r="T1699" s="4" t="n">
        <v>1676</v>
      </c>
      <c r="U1699" s="4" t="str">
        <f aca="false">Vocabulary!B1677</f>
        <v>terrier</v>
      </c>
      <c r="V1699" s="24" t="n">
        <v>-16.1378419546055</v>
      </c>
      <c r="W1699" s="25" t="n">
        <f aca="false">EXP(V1699-$V$22)</f>
        <v>9.39591183043035E-015</v>
      </c>
      <c r="X1699" s="26" t="n">
        <f aca="false">W1699/$X$22</f>
        <v>2.60490594772283E-015</v>
      </c>
      <c r="Y1699" s="4" t="n">
        <f aca="false">IF(T1699=$C$13,1,0)</f>
        <v>0</v>
      </c>
    </row>
    <row r="1700" customFormat="false" ht="15" hidden="false" customHeight="false" outlineLevel="0" collapsed="false">
      <c r="T1700" s="4" t="n">
        <v>1677</v>
      </c>
      <c r="U1700" s="4" t="str">
        <f aca="false">Vocabulary!B1678</f>
        <v>curly</v>
      </c>
      <c r="V1700" s="24" t="n">
        <v>-8.55184080966119</v>
      </c>
      <c r="W1700" s="25" t="n">
        <f aca="false">EXP(V1700-$V$22)</f>
        <v>1.85138768144615E-011</v>
      </c>
      <c r="X1700" s="26" t="n">
        <f aca="false">W1700/$X$22</f>
        <v>5.13275440423005E-012</v>
      </c>
      <c r="Y1700" s="4" t="n">
        <f aca="false">IF(T1700=$C$13,1,0)</f>
        <v>0</v>
      </c>
    </row>
    <row r="1701" customFormat="false" ht="15" hidden="false" customHeight="false" outlineLevel="0" collapsed="false">
      <c r="T1701" s="4" t="n">
        <v>1678</v>
      </c>
      <c r="U1701" s="4" t="str">
        <f aca="false">Vocabulary!B1679</f>
        <v>farmer</v>
      </c>
      <c r="V1701" s="24" t="n">
        <v>-6.79299773579248</v>
      </c>
      <c r="W1701" s="25" t="n">
        <f aca="false">EXP(V1701-$V$22)</f>
        <v>1.07486324212709E-010</v>
      </c>
      <c r="X1701" s="26" t="n">
        <f aca="false">W1701/$X$22</f>
        <v>2.97993180750958E-011</v>
      </c>
      <c r="Y1701" s="4" t="n">
        <f aca="false">IF(T1701=$C$13,1,0)</f>
        <v>0</v>
      </c>
    </row>
    <row r="1702" customFormat="false" ht="15" hidden="false" customHeight="false" outlineLevel="0" collapsed="false">
      <c r="T1702" s="4" t="n">
        <v>1679</v>
      </c>
      <c r="U1702" s="4" t="str">
        <f aca="false">Vocabulary!B1680</f>
        <v>hundred</v>
      </c>
      <c r="V1702" s="24" t="n">
        <v>-15.0385119665838</v>
      </c>
      <c r="W1702" s="25" t="n">
        <f aca="false">EXP(V1702-$V$22)</f>
        <v>2.82079730722133E-014</v>
      </c>
      <c r="X1702" s="26" t="n">
        <f aca="false">W1702/$X$22</f>
        <v>7.82032847424544E-015</v>
      </c>
      <c r="Y1702" s="4" t="n">
        <f aca="false">IF(T1702=$C$13,1,0)</f>
        <v>0</v>
      </c>
    </row>
    <row r="1703" customFormat="false" ht="15" hidden="false" customHeight="false" outlineLevel="0" collapsed="false">
      <c r="T1703" s="4" t="n">
        <v>1680</v>
      </c>
      <c r="U1703" s="4" t="str">
        <f aca="false">Vocabulary!B1681</f>
        <v>pounds</v>
      </c>
      <c r="V1703" s="24" t="n">
        <v>-9.78416786913833</v>
      </c>
      <c r="W1703" s="25" t="n">
        <f aca="false">EXP(V1703-$V$22)</f>
        <v>5.39889060801191E-012</v>
      </c>
      <c r="X1703" s="26" t="n">
        <f aca="false">W1703/$X$22</f>
        <v>1.4967788661413E-012</v>
      </c>
      <c r="Y1703" s="4" t="n">
        <f aca="false">IF(T1703=$C$13,1,0)</f>
        <v>0</v>
      </c>
    </row>
    <row r="1704" customFormat="false" ht="15" hidden="false" customHeight="false" outlineLevel="0" collapsed="false">
      <c r="T1704" s="4" t="n">
        <v>1681</v>
      </c>
      <c r="U1704" s="4" t="str">
        <f aca="false">Vocabulary!B1682</f>
        <v>kills</v>
      </c>
      <c r="V1704" s="24" t="n">
        <v>-6.64668945691054</v>
      </c>
      <c r="W1704" s="25" t="n">
        <f aca="false">EXP(V1704-$V$22)</f>
        <v>1.24421115137176E-010</v>
      </c>
      <c r="X1704" s="26" t="n">
        <f aca="false">W1704/$X$22</f>
        <v>3.4494289505087E-011</v>
      </c>
      <c r="Y1704" s="4" t="n">
        <f aca="false">IF(T1704=$C$13,1,0)</f>
        <v>0</v>
      </c>
    </row>
    <row r="1705" customFormat="false" ht="15" hidden="false" customHeight="false" outlineLevel="0" collapsed="false">
      <c r="T1705" s="4" t="n">
        <v>1682</v>
      </c>
      <c r="U1705" s="4" t="str">
        <f aca="false">Vocabulary!B1683</f>
        <v>rats</v>
      </c>
      <c r="V1705" s="24" t="n">
        <v>-9.42165490313656</v>
      </c>
      <c r="W1705" s="25" t="n">
        <f aca="false">EXP(V1705-$V$22)</f>
        <v>7.75785947664016E-012</v>
      </c>
      <c r="X1705" s="26" t="n">
        <f aca="false">W1705/$X$22</f>
        <v>2.15077521554098E-012</v>
      </c>
      <c r="Y1705" s="4" t="n">
        <f aca="false">IF(T1705=$C$13,1,0)</f>
        <v>0</v>
      </c>
    </row>
    <row r="1706" customFormat="false" ht="15" hidden="false" customHeight="false" outlineLevel="0" collapsed="false">
      <c r="T1706" s="4" t="n">
        <v>1683</v>
      </c>
      <c r="U1706" s="4" t="str">
        <f aca="false">Vocabulary!B1684</f>
        <v>commotion</v>
      </c>
      <c r="V1706" s="24" t="n">
        <v>-10.5048502543315</v>
      </c>
      <c r="W1706" s="25" t="n">
        <f aca="false">EXP(V1706-$V$22)</f>
        <v>2.62612953965046E-012</v>
      </c>
      <c r="X1706" s="26" t="n">
        <f aca="false">W1706/$X$22</f>
        <v>7.28063500465264E-013</v>
      </c>
      <c r="Y1706" s="4" t="n">
        <f aca="false">IF(T1706=$C$13,1,0)</f>
        <v>0</v>
      </c>
    </row>
    <row r="1707" customFormat="false" ht="15" hidden="false" customHeight="false" outlineLevel="0" collapsed="false">
      <c r="T1707" s="4" t="n">
        <v>1684</v>
      </c>
      <c r="U1707" s="4" t="str">
        <f aca="false">Vocabulary!B1685</f>
        <v>softly</v>
      </c>
      <c r="V1707" s="24" t="n">
        <v>-10.5191097352468</v>
      </c>
      <c r="W1707" s="25" t="n">
        <f aca="false">EXP(V1707-$V$22)</f>
        <v>2.58894802019878E-012</v>
      </c>
      <c r="X1707" s="26" t="n">
        <f aca="false">W1707/$X$22</f>
        <v>7.17755361892553E-013</v>
      </c>
      <c r="Y1707" s="4" t="n">
        <f aca="false">IF(T1707=$C$13,1,0)</f>
        <v>0</v>
      </c>
    </row>
    <row r="1708" customFormat="false" ht="15" hidden="false" customHeight="false" outlineLevel="0" collapsed="false">
      <c r="T1708" s="4" t="n">
        <v>1685</v>
      </c>
      <c r="U1708" s="4" t="str">
        <f aca="false">Vocabulary!B1686</f>
        <v>iii</v>
      </c>
      <c r="V1708" s="24" t="n">
        <v>-17.10643834417</v>
      </c>
      <c r="W1708" s="25" t="n">
        <f aca="false">EXP(V1708-$V$22)</f>
        <v>3.56683373557814E-015</v>
      </c>
      <c r="X1708" s="26" t="n">
        <f aca="false">W1708/$X$22</f>
        <v>9.88862664957595E-016</v>
      </c>
      <c r="Y1708" s="4" t="n">
        <f aca="false">IF(T1708=$C$13,1,0)</f>
        <v>0</v>
      </c>
    </row>
    <row r="1709" customFormat="false" ht="15" hidden="false" customHeight="false" outlineLevel="0" collapsed="false">
      <c r="T1709" s="4" t="n">
        <v>1686</v>
      </c>
      <c r="U1709" s="4" t="str">
        <f aca="false">Vocabulary!B1687</f>
        <v>draggled</v>
      </c>
      <c r="V1709" s="24" t="n">
        <v>-6.06945945708825</v>
      </c>
      <c r="W1709" s="25" t="n">
        <f aca="false">EXP(V1709-$V$22)</f>
        <v>2.21606193070854E-010</v>
      </c>
      <c r="X1709" s="26" t="n">
        <f aca="false">W1709/$X$22</f>
        <v>6.1437708314047E-011</v>
      </c>
      <c r="Y1709" s="4" t="n">
        <f aca="false">IF(T1709=$C$13,1,0)</f>
        <v>0</v>
      </c>
    </row>
    <row r="1710" customFormat="false" ht="15" hidden="false" customHeight="false" outlineLevel="0" collapsed="false">
      <c r="T1710" s="4" t="n">
        <v>1687</v>
      </c>
      <c r="U1710" s="4" t="str">
        <f aca="false">Vocabulary!B1688</f>
        <v>feathers</v>
      </c>
      <c r="V1710" s="24" t="n">
        <v>-16.9370017721623</v>
      </c>
      <c r="W1710" s="25" t="n">
        <f aca="false">EXP(V1710-$V$22)</f>
        <v>4.22540394896509E-015</v>
      </c>
      <c r="X1710" s="26" t="n">
        <f aca="false">W1710/$X$22</f>
        <v>1.17144350402941E-015</v>
      </c>
      <c r="Y1710" s="4" t="n">
        <f aca="false">IF(T1710=$C$13,1,0)</f>
        <v>0</v>
      </c>
    </row>
    <row r="1711" customFormat="false" ht="15" hidden="false" customHeight="false" outlineLevel="0" collapsed="false">
      <c r="T1711" s="4" t="n">
        <v>1688</v>
      </c>
      <c r="U1711" s="4" t="str">
        <f aca="false">Vocabulary!B1689</f>
        <v>clinging</v>
      </c>
      <c r="V1711" s="24" t="n">
        <v>-13.371177052358</v>
      </c>
      <c r="W1711" s="25" t="n">
        <f aca="false">EXP(V1711-$V$22)</f>
        <v>1.49446666784428E-013</v>
      </c>
      <c r="X1711" s="26" t="n">
        <f aca="false">W1711/$X$22</f>
        <v>4.14323291022495E-014</v>
      </c>
      <c r="Y1711" s="4" t="n">
        <f aca="false">IF(T1711=$C$13,1,0)</f>
        <v>0</v>
      </c>
    </row>
    <row r="1712" customFormat="false" ht="15" hidden="false" customHeight="false" outlineLevel="0" collapsed="false">
      <c r="T1712" s="4" t="n">
        <v>1689</v>
      </c>
      <c r="U1712" s="4" t="str">
        <f aca="false">Vocabulary!B1690</f>
        <v>dripping</v>
      </c>
      <c r="V1712" s="24" t="n">
        <v>-15.1209624513461</v>
      </c>
      <c r="W1712" s="25" t="n">
        <f aca="false">EXP(V1712-$V$22)</f>
        <v>2.59755103953802E-014</v>
      </c>
      <c r="X1712" s="26" t="n">
        <f aca="false">W1712/$X$22</f>
        <v>7.20140447730906E-015</v>
      </c>
      <c r="Y1712" s="4" t="n">
        <f aca="false">IF(T1712=$C$13,1,0)</f>
        <v>0</v>
      </c>
    </row>
    <row r="1713" customFormat="false" ht="15" hidden="false" customHeight="false" outlineLevel="0" collapsed="false">
      <c r="T1713" s="4" t="n">
        <v>1690</v>
      </c>
      <c r="U1713" s="4" t="str">
        <f aca="false">Vocabulary!B1691</f>
        <v>consultation</v>
      </c>
      <c r="V1713" s="24" t="n">
        <v>-4.93329039631898</v>
      </c>
      <c r="W1713" s="25" t="n">
        <f aca="false">EXP(V1713-$V$22)</f>
        <v>6.90261811322398E-010</v>
      </c>
      <c r="X1713" s="26" t="n">
        <f aca="false">W1713/$X$22</f>
        <v>1.91366961530683E-010</v>
      </c>
      <c r="Y1713" s="4" t="n">
        <f aca="false">IF(T1713=$C$13,1,0)</f>
        <v>0</v>
      </c>
    </row>
    <row r="1714" customFormat="false" ht="15" hidden="false" customHeight="false" outlineLevel="0" collapsed="false">
      <c r="T1714" s="4" t="n">
        <v>1691</v>
      </c>
      <c r="U1714" s="4" t="str">
        <f aca="false">Vocabulary!B1692</f>
        <v>familiarly</v>
      </c>
      <c r="V1714" s="24" t="n">
        <v>-10.2333046058915</v>
      </c>
      <c r="W1714" s="25" t="n">
        <f aca="false">EXP(V1714-$V$22)</f>
        <v>3.44545769274103E-012</v>
      </c>
      <c r="X1714" s="26" t="n">
        <f aca="false">W1714/$X$22</f>
        <v>9.55212585901567E-013</v>
      </c>
      <c r="Y1714" s="4" t="n">
        <f aca="false">IF(T1714=$C$13,1,0)</f>
        <v>0</v>
      </c>
    </row>
    <row r="1715" customFormat="false" ht="15" hidden="false" customHeight="false" outlineLevel="0" collapsed="false">
      <c r="T1715" s="4" t="n">
        <v>1692</v>
      </c>
      <c r="U1715" s="4" t="str">
        <f aca="false">Vocabulary!B1693</f>
        <v>known</v>
      </c>
      <c r="V1715" s="24" t="n">
        <v>-3.66337674792104</v>
      </c>
      <c r="W1715" s="25" t="n">
        <f aca="false">EXP(V1715-$V$22)</f>
        <v>2.45770830333079E-009</v>
      </c>
      <c r="X1715" s="26" t="n">
        <f aca="false">W1715/$X$22</f>
        <v>6.81370695325155E-010</v>
      </c>
      <c r="Y1715" s="4" t="n">
        <f aca="false">IF(T1715=$C$13,1,0)</f>
        <v>0</v>
      </c>
    </row>
    <row r="1716" customFormat="false" ht="15" hidden="false" customHeight="false" outlineLevel="0" collapsed="false">
      <c r="T1716" s="4" t="n">
        <v>1693</v>
      </c>
      <c r="U1716" s="4" t="str">
        <f aca="false">Vocabulary!B1694</f>
        <v>positively</v>
      </c>
      <c r="V1716" s="24" t="n">
        <v>-7.15879661483527</v>
      </c>
      <c r="W1716" s="25" t="n">
        <f aca="false">EXP(V1716-$V$22)</f>
        <v>7.4557060412808E-011</v>
      </c>
      <c r="X1716" s="26" t="n">
        <f aca="false">W1716/$X$22</f>
        <v>2.06700673249249E-011</v>
      </c>
      <c r="Y1716" s="4" t="n">
        <f aca="false">IF(T1716=$C$13,1,0)</f>
        <v>0</v>
      </c>
    </row>
    <row r="1717" customFormat="false" ht="15" hidden="false" customHeight="false" outlineLevel="0" collapsed="false">
      <c r="T1717" s="4" t="n">
        <v>1694</v>
      </c>
      <c r="U1717" s="4" t="str">
        <f aca="false">Vocabulary!B1695</f>
        <v>refused</v>
      </c>
      <c r="V1717" s="24" t="n">
        <v>-19.8756635266443</v>
      </c>
      <c r="W1717" s="25" t="n">
        <f aca="false">EXP(V1717-$V$22)</f>
        <v>2.23678195114585E-016</v>
      </c>
      <c r="X1717" s="26" t="n">
        <f aca="false">W1717/$X$22</f>
        <v>6.20121464893741E-017</v>
      </c>
      <c r="Y1717" s="4" t="n">
        <f aca="false">IF(T1717=$C$13,1,0)</f>
        <v>0</v>
      </c>
    </row>
    <row r="1718" customFormat="false" ht="15" hidden="false" customHeight="false" outlineLevel="0" collapsed="false">
      <c r="T1718" s="4" t="n">
        <v>1695</v>
      </c>
      <c r="U1718" s="4" t="str">
        <f aca="false">Vocabulary!B1696</f>
        <v>fixed</v>
      </c>
      <c r="V1718" s="24" t="n">
        <v>-5.73037587878124</v>
      </c>
      <c r="W1718" s="25" t="n">
        <f aca="false">EXP(V1718-$V$22)</f>
        <v>3.11059894315471E-010</v>
      </c>
      <c r="X1718" s="26" t="n">
        <f aca="false">W1718/$X$22</f>
        <v>8.62376939485706E-011</v>
      </c>
      <c r="Y1718" s="4" t="n">
        <f aca="false">IF(T1718=$C$13,1,0)</f>
        <v>0</v>
      </c>
    </row>
    <row r="1719" customFormat="false" ht="15" hidden="false" customHeight="false" outlineLevel="0" collapsed="false">
      <c r="T1719" s="4" t="n">
        <v>1696</v>
      </c>
      <c r="U1719" s="4" t="str">
        <f aca="false">Vocabulary!B1697</f>
        <v>cold</v>
      </c>
      <c r="V1719" s="24" t="n">
        <v>-11.5813600789747</v>
      </c>
      <c r="W1719" s="25" t="n">
        <f aca="false">EXP(V1719-$V$22)</f>
        <v>8.94939894153132E-013</v>
      </c>
      <c r="X1719" s="26" t="n">
        <f aca="false">W1719/$X$22</f>
        <v>2.48111550555829E-013</v>
      </c>
      <c r="Y1719" s="4" t="n">
        <f aca="false">IF(T1719=$C$13,1,0)</f>
        <v>0</v>
      </c>
    </row>
    <row r="1720" customFormat="false" ht="15" hidden="false" customHeight="false" outlineLevel="0" collapsed="false">
      <c r="T1720" s="4" t="n">
        <v>1697</v>
      </c>
      <c r="U1720" s="4" t="str">
        <f aca="false">Vocabulary!B1698</f>
        <v>ahem</v>
      </c>
      <c r="V1720" s="24" t="n">
        <v>-9.577873874874</v>
      </c>
      <c r="W1720" s="25" t="n">
        <f aca="false">EXP(V1720-$V$22)</f>
        <v>6.63585474910093E-012</v>
      </c>
      <c r="X1720" s="26" t="n">
        <f aca="false">W1720/$X$22</f>
        <v>1.839712612902E-012</v>
      </c>
      <c r="Y1720" s="4" t="n">
        <f aca="false">IF(T1720=$C$13,1,0)</f>
        <v>0</v>
      </c>
    </row>
    <row r="1721" customFormat="false" ht="15" hidden="false" customHeight="false" outlineLevel="0" collapsed="false">
      <c r="T1721" s="4" t="n">
        <v>1698</v>
      </c>
      <c r="U1721" s="4" t="str">
        <f aca="false">Vocabulary!B1699</f>
        <v>driest</v>
      </c>
      <c r="V1721" s="24" t="n">
        <v>-4.9365596970916</v>
      </c>
      <c r="W1721" s="25" t="n">
        <f aca="false">EXP(V1721-$V$22)</f>
        <v>6.88008822704762E-010</v>
      </c>
      <c r="X1721" s="26" t="n">
        <f aca="false">W1721/$X$22</f>
        <v>1.90742346958287E-010</v>
      </c>
      <c r="Y1721" s="4" t="n">
        <f aca="false">IF(T1721=$C$13,1,0)</f>
        <v>0</v>
      </c>
    </row>
    <row r="1722" customFormat="false" ht="15" hidden="false" customHeight="false" outlineLevel="0" collapsed="false">
      <c r="T1722" s="4" t="n">
        <v>1699</v>
      </c>
      <c r="U1722" s="4" t="str">
        <f aca="false">Vocabulary!B1700</f>
        <v>favoured</v>
      </c>
      <c r="V1722" s="24" t="n">
        <v>-15.6729991969076</v>
      </c>
      <c r="W1722" s="25" t="n">
        <f aca="false">EXP(V1722-$V$22)</f>
        <v>1.49560730393174E-014</v>
      </c>
      <c r="X1722" s="26" t="n">
        <f aca="false">W1722/$X$22</f>
        <v>4.14639518950344E-015</v>
      </c>
      <c r="Y1722" s="4" t="n">
        <f aca="false">IF(T1722=$C$13,1,0)</f>
        <v>0</v>
      </c>
    </row>
    <row r="1723" customFormat="false" ht="15" hidden="false" customHeight="false" outlineLevel="0" collapsed="false">
      <c r="T1723" s="4" t="n">
        <v>1700</v>
      </c>
      <c r="U1723" s="4" t="str">
        <f aca="false">Vocabulary!B1701</f>
        <v>pope</v>
      </c>
      <c r="V1723" s="24" t="n">
        <v>-5.67537937441729</v>
      </c>
      <c r="W1723" s="25" t="n">
        <f aca="false">EXP(V1723-$V$22)</f>
        <v>3.28646263111227E-010</v>
      </c>
      <c r="X1723" s="26" t="n">
        <f aca="false">W1723/$X$22</f>
        <v>9.11133076730999E-011</v>
      </c>
      <c r="Y1723" s="4" t="n">
        <f aca="false">IF(T1723=$C$13,1,0)</f>
        <v>0</v>
      </c>
    </row>
    <row r="1724" customFormat="false" ht="15" hidden="false" customHeight="false" outlineLevel="0" collapsed="false">
      <c r="T1724" s="4" t="n">
        <v>1701</v>
      </c>
      <c r="U1724" s="4" t="str">
        <f aca="false">Vocabulary!B1702</f>
        <v>submitted</v>
      </c>
      <c r="V1724" s="24" t="n">
        <v>-10.1521278485392</v>
      </c>
      <c r="W1724" s="25" t="n">
        <f aca="false">EXP(V1724-$V$22)</f>
        <v>3.73681449842542E-012</v>
      </c>
      <c r="X1724" s="26" t="n">
        <f aca="false">W1724/$X$22</f>
        <v>1.03598783046897E-012</v>
      </c>
      <c r="Y1724" s="4" t="n">
        <f aca="false">IF(T1724=$C$13,1,0)</f>
        <v>0</v>
      </c>
    </row>
    <row r="1725" customFormat="false" ht="15" hidden="false" customHeight="false" outlineLevel="0" collapsed="false">
      <c r="T1725" s="4" t="n">
        <v>1702</v>
      </c>
      <c r="U1725" s="4" t="str">
        <f aca="false">Vocabulary!B1703</f>
        <v>leaders</v>
      </c>
      <c r="V1725" s="24" t="n">
        <v>-4.64249608622874</v>
      </c>
      <c r="W1725" s="25" t="n">
        <f aca="false">EXP(V1725-$V$22)</f>
        <v>9.2321788870484E-010</v>
      </c>
      <c r="X1725" s="26" t="n">
        <f aca="false">W1725/$X$22</f>
        <v>2.55951291660982E-010</v>
      </c>
      <c r="Y1725" s="4" t="n">
        <f aca="false">IF(T1725=$C$13,1,0)</f>
        <v>0</v>
      </c>
    </row>
    <row r="1726" customFormat="false" ht="15" hidden="false" customHeight="false" outlineLevel="0" collapsed="false">
      <c r="T1726" s="4" t="n">
        <v>1703</v>
      </c>
      <c r="U1726" s="4" t="str">
        <f aca="false">Vocabulary!B1704</f>
        <v>accustomed</v>
      </c>
      <c r="V1726" s="24" t="n">
        <v>-4.7516351870818</v>
      </c>
      <c r="W1726" s="25" t="n">
        <f aca="false">EXP(V1726-$V$22)</f>
        <v>8.27762412313862E-010</v>
      </c>
      <c r="X1726" s="26" t="n">
        <f aca="false">W1726/$X$22</f>
        <v>2.29487384519127E-010</v>
      </c>
      <c r="Y1726" s="4" t="n">
        <f aca="false">IF(T1726=$C$13,1,0)</f>
        <v>0</v>
      </c>
    </row>
    <row r="1727" customFormat="false" ht="15" hidden="false" customHeight="false" outlineLevel="0" collapsed="false">
      <c r="T1727" s="4" t="n">
        <v>1704</v>
      </c>
      <c r="U1727" s="4" t="str">
        <f aca="false">Vocabulary!B1705</f>
        <v>usurpation</v>
      </c>
      <c r="V1727" s="24" t="n">
        <v>-8.90816920870262</v>
      </c>
      <c r="W1727" s="25" t="n">
        <f aca="false">EXP(V1727-$V$22)</f>
        <v>1.29642056710782E-011</v>
      </c>
      <c r="X1727" s="26" t="n">
        <f aca="false">W1727/$X$22</f>
        <v>3.59417340962288E-012</v>
      </c>
      <c r="Y1727" s="4" t="n">
        <f aca="false">IF(T1727=$C$13,1,0)</f>
        <v>0</v>
      </c>
    </row>
    <row r="1728" customFormat="false" ht="15" hidden="false" customHeight="false" outlineLevel="0" collapsed="false">
      <c r="T1728" s="4" t="n">
        <v>1705</v>
      </c>
      <c r="U1728" s="4" t="str">
        <f aca="false">Vocabulary!B1706</f>
        <v>conquest</v>
      </c>
      <c r="V1728" s="24" t="n">
        <v>-14.2939325149291</v>
      </c>
      <c r="W1728" s="25" t="n">
        <f aca="false">EXP(V1728-$V$22)</f>
        <v>5.93934602017941E-014</v>
      </c>
      <c r="X1728" s="26" t="n">
        <f aca="false">W1728/$X$22</f>
        <v>1.64661376700474E-014</v>
      </c>
      <c r="Y1728" s="4" t="n">
        <f aca="false">IF(T1728=$C$13,1,0)</f>
        <v>0</v>
      </c>
    </row>
    <row r="1729" customFormat="false" ht="15" hidden="false" customHeight="false" outlineLevel="0" collapsed="false">
      <c r="T1729" s="4" t="n">
        <v>1706</v>
      </c>
      <c r="U1729" s="4" t="str">
        <f aca="false">Vocabulary!B1707</f>
        <v>shiver</v>
      </c>
      <c r="V1729" s="24" t="n">
        <v>-9.43910971423664</v>
      </c>
      <c r="W1729" s="25" t="n">
        <f aca="false">EXP(V1729-$V$22)</f>
        <v>7.62362245402426E-012</v>
      </c>
      <c r="X1729" s="26" t="n">
        <f aca="false">W1729/$X$22</f>
        <v>2.11355958123881E-012</v>
      </c>
      <c r="Y1729" s="4" t="n">
        <f aca="false">IF(T1729=$C$13,1,0)</f>
        <v>0</v>
      </c>
    </row>
    <row r="1730" customFormat="false" ht="15" hidden="false" customHeight="false" outlineLevel="0" collapsed="false">
      <c r="T1730" s="4" t="n">
        <v>1707</v>
      </c>
      <c r="U1730" s="4" t="str">
        <f aca="false">Vocabulary!B1708</f>
        <v>declared</v>
      </c>
      <c r="V1730" s="24" t="n">
        <v>-5.67634777433867</v>
      </c>
      <c r="W1730" s="25" t="n">
        <f aca="false">EXP(V1730-$V$22)</f>
        <v>3.28328156148108E-010</v>
      </c>
      <c r="X1730" s="26" t="n">
        <f aca="false">W1730/$X$22</f>
        <v>9.10251162622824E-011</v>
      </c>
      <c r="Y1730" s="4" t="n">
        <f aca="false">IF(T1730=$C$13,1,0)</f>
        <v>0</v>
      </c>
    </row>
    <row r="1731" customFormat="false" ht="15" hidden="false" customHeight="false" outlineLevel="0" collapsed="false">
      <c r="T1731" s="4" t="n">
        <v>1708</v>
      </c>
      <c r="U1731" s="4" t="str">
        <f aca="false">Vocabulary!B1709</f>
        <v>stigand</v>
      </c>
      <c r="V1731" s="24" t="n">
        <v>-10.0664490983233</v>
      </c>
      <c r="W1731" s="25" t="n">
        <f aca="false">EXP(V1731-$V$22)</f>
        <v>4.07109603926875E-012</v>
      </c>
      <c r="X1731" s="26" t="n">
        <f aca="false">W1731/$X$22</f>
        <v>1.12866345255566E-012</v>
      </c>
      <c r="Y1731" s="4" t="n">
        <f aca="false">IF(T1731=$C$13,1,0)</f>
        <v>0</v>
      </c>
    </row>
    <row r="1732" customFormat="false" ht="15" hidden="false" customHeight="false" outlineLevel="0" collapsed="false">
      <c r="T1732" s="4" t="n">
        <v>1709</v>
      </c>
      <c r="U1732" s="4" t="str">
        <f aca="false">Vocabulary!B1710</f>
        <v>patriotic</v>
      </c>
      <c r="V1732" s="24" t="n">
        <v>-14.5385841399981</v>
      </c>
      <c r="W1732" s="25" t="n">
        <f aca="false">EXP(V1732-$V$22)</f>
        <v>4.65037287534927E-014</v>
      </c>
      <c r="X1732" s="26" t="n">
        <f aca="false">W1732/$X$22</f>
        <v>1.289261136199E-014</v>
      </c>
      <c r="Y1732" s="4" t="n">
        <f aca="false">IF(T1732=$C$13,1,0)</f>
        <v>0</v>
      </c>
    </row>
    <row r="1733" customFormat="false" ht="15" hidden="false" customHeight="false" outlineLevel="0" collapsed="false">
      <c r="T1733" s="4" t="n">
        <v>1710</v>
      </c>
      <c r="U1733" s="4" t="str">
        <f aca="false">Vocabulary!B1711</f>
        <v>canterbury</v>
      </c>
      <c r="V1733" s="24" t="n">
        <v>-16.7775006619706</v>
      </c>
      <c r="W1733" s="25" t="n">
        <f aca="false">EXP(V1733-$V$22)</f>
        <v>4.95608431162511E-015</v>
      </c>
      <c r="X1733" s="26" t="n">
        <f aca="false">W1733/$X$22</f>
        <v>1.37401603311733E-015</v>
      </c>
      <c r="Y1733" s="4" t="n">
        <f aca="false">IF(T1733=$C$13,1,0)</f>
        <v>0</v>
      </c>
    </row>
    <row r="1734" customFormat="false" ht="15" hidden="false" customHeight="false" outlineLevel="0" collapsed="false">
      <c r="T1734" s="4" t="n">
        <v>1711</v>
      </c>
      <c r="U1734" s="4" t="str">
        <f aca="false">Vocabulary!B1712</f>
        <v>crossly</v>
      </c>
      <c r="V1734" s="24" t="n">
        <v>-1.84949391710326</v>
      </c>
      <c r="W1734" s="25" t="n">
        <f aca="false">EXP(V1734-$V$22)</f>
        <v>1.50761219223848E-008</v>
      </c>
      <c r="X1734" s="26" t="n">
        <f aca="false">W1734/$X$22</f>
        <v>4.17967732913645E-009</v>
      </c>
      <c r="Y1734" s="4" t="n">
        <f aca="false">IF(T1734=$C$13,1,0)</f>
        <v>0</v>
      </c>
    </row>
    <row r="1735" customFormat="false" ht="15" hidden="false" customHeight="false" outlineLevel="0" collapsed="false">
      <c r="T1735" s="4" t="n">
        <v>1712</v>
      </c>
      <c r="U1735" s="4" t="str">
        <f aca="false">Vocabulary!B1713</f>
        <v>worm</v>
      </c>
      <c r="V1735" s="24" t="n">
        <v>-12.1584217044557</v>
      </c>
      <c r="W1735" s="25" t="n">
        <f aca="false">EXP(V1735-$V$22)</f>
        <v>5.02549897327618E-013</v>
      </c>
      <c r="X1735" s="26" t="n">
        <f aca="false">W1735/$X$22</f>
        <v>1.39326043092111E-013</v>
      </c>
      <c r="Y1735" s="4" t="n">
        <f aca="false">IF(T1735=$C$13,1,0)</f>
        <v>0</v>
      </c>
    </row>
    <row r="1736" customFormat="false" ht="15" hidden="false" customHeight="false" outlineLevel="0" collapsed="false">
      <c r="T1736" s="4" t="n">
        <v>1713</v>
      </c>
      <c r="U1736" s="4" t="str">
        <f aca="false">Vocabulary!B1714</f>
        <v>edgar</v>
      </c>
      <c r="V1736" s="24" t="n">
        <v>-6.09517847972992</v>
      </c>
      <c r="W1736" s="25" t="n">
        <f aca="false">EXP(V1736-$V$22)</f>
        <v>2.15979366770671E-010</v>
      </c>
      <c r="X1736" s="26" t="n">
        <f aca="false">W1736/$X$22</f>
        <v>5.9877736960476E-011</v>
      </c>
      <c r="Y1736" s="4" t="n">
        <f aca="false">IF(T1736=$C$13,1,0)</f>
        <v>0</v>
      </c>
    </row>
    <row r="1737" customFormat="false" ht="15" hidden="false" customHeight="false" outlineLevel="0" collapsed="false">
      <c r="T1737" s="4" t="n">
        <v>1714</v>
      </c>
      <c r="U1737" s="4" t="str">
        <f aca="false">Vocabulary!B1715</f>
        <v>atheling</v>
      </c>
      <c r="V1737" s="24" t="n">
        <v>-14.2914374332294</v>
      </c>
      <c r="W1737" s="25" t="n">
        <f aca="false">EXP(V1737-$V$22)</f>
        <v>5.95418367662757E-014</v>
      </c>
      <c r="X1737" s="26" t="n">
        <f aca="false">W1737/$X$22</f>
        <v>1.65072733258832E-014</v>
      </c>
      <c r="Y1737" s="4" t="n">
        <f aca="false">IF(T1737=$C$13,1,0)</f>
        <v>0</v>
      </c>
    </row>
    <row r="1738" customFormat="false" ht="15" hidden="false" customHeight="false" outlineLevel="0" collapsed="false">
      <c r="T1738" s="4" t="n">
        <v>1715</v>
      </c>
      <c r="U1738" s="4" t="str">
        <f aca="false">Vocabulary!B1716</f>
        <v>william's</v>
      </c>
      <c r="V1738" s="24" t="n">
        <v>-11.7012176109432</v>
      </c>
      <c r="W1738" s="25" t="n">
        <f aca="false">EXP(V1738-$V$22)</f>
        <v>7.93853572457645E-013</v>
      </c>
      <c r="X1738" s="26" t="n">
        <f aca="false">W1738/$X$22</f>
        <v>2.20086557838764E-013</v>
      </c>
      <c r="Y1738" s="4" t="n">
        <f aca="false">IF(T1738=$C$13,1,0)</f>
        <v>0</v>
      </c>
    </row>
    <row r="1739" customFormat="false" ht="15" hidden="false" customHeight="false" outlineLevel="0" collapsed="false">
      <c r="T1739" s="4" t="n">
        <v>1716</v>
      </c>
      <c r="U1739" s="4" t="str">
        <f aca="false">Vocabulary!B1717</f>
        <v>conduct</v>
      </c>
      <c r="V1739" s="24" t="n">
        <v>-16.0762796473528</v>
      </c>
      <c r="W1739" s="25" t="n">
        <f aca="false">EXP(V1739-$V$22)</f>
        <v>9.9925217703588E-015</v>
      </c>
      <c r="X1739" s="26" t="n">
        <f aca="false">W1739/$X$22</f>
        <v>2.77030903036532E-015</v>
      </c>
      <c r="Y1739" s="4" t="n">
        <f aca="false">IF(T1739=$C$13,1,0)</f>
        <v>0</v>
      </c>
    </row>
    <row r="1740" customFormat="false" ht="15" hidden="false" customHeight="false" outlineLevel="0" collapsed="false">
      <c r="T1740" s="4" t="n">
        <v>1717</v>
      </c>
      <c r="U1740" s="4" t="str">
        <f aca="false">Vocabulary!B1718</f>
        <v>moderate</v>
      </c>
      <c r="V1740" s="24" t="n">
        <v>-5.04346044133921</v>
      </c>
      <c r="W1740" s="25" t="n">
        <f aca="false">EXP(V1740-$V$22)</f>
        <v>6.18254952759237E-010</v>
      </c>
      <c r="X1740" s="26" t="n">
        <f aca="false">W1740/$X$22</f>
        <v>1.71403907647979E-010</v>
      </c>
      <c r="Y1740" s="4" t="n">
        <f aca="false">IF(T1740=$C$13,1,0)</f>
        <v>0</v>
      </c>
    </row>
    <row r="1741" customFormat="false" ht="15" hidden="false" customHeight="false" outlineLevel="0" collapsed="false">
      <c r="T1741" s="4" t="n">
        <v>1718</v>
      </c>
      <c r="U1741" s="4" t="str">
        <f aca="false">Vocabulary!B1719</f>
        <v>insolence</v>
      </c>
      <c r="V1741" s="24" t="n">
        <v>-16.107436324532</v>
      </c>
      <c r="W1741" s="25" t="n">
        <f aca="false">EXP(V1741-$V$22)</f>
        <v>9.68598807761284E-015</v>
      </c>
      <c r="X1741" s="26" t="n">
        <f aca="false">W1741/$X$22</f>
        <v>2.68532617252013E-015</v>
      </c>
      <c r="Y1741" s="4" t="n">
        <f aca="false">IF(T1741=$C$13,1,0)</f>
        <v>0</v>
      </c>
    </row>
    <row r="1742" customFormat="false" ht="15" hidden="false" customHeight="false" outlineLevel="0" collapsed="false">
      <c r="T1742" s="4" t="n">
        <v>1719</v>
      </c>
      <c r="U1742" s="4" t="str">
        <f aca="false">Vocabulary!B1720</f>
        <v>normans</v>
      </c>
      <c r="V1742" s="24" t="n">
        <v>-19.1357828360684</v>
      </c>
      <c r="W1742" s="25" t="n">
        <f aca="false">EXP(V1742-$V$22)</f>
        <v>4.68759142238858E-016</v>
      </c>
      <c r="X1742" s="26" t="n">
        <f aca="false">W1742/$X$22</f>
        <v>1.2995795402345E-016</v>
      </c>
      <c r="Y1742" s="4" t="n">
        <f aca="false">IF(T1742=$C$13,1,0)</f>
        <v>0</v>
      </c>
    </row>
    <row r="1743" customFormat="false" ht="15" hidden="false" customHeight="false" outlineLevel="0" collapsed="false">
      <c r="T1743" s="4" t="n">
        <v>1720</v>
      </c>
      <c r="U1743" s="4" t="str">
        <f aca="false">Vocabulary!B1721</f>
        <v>rising</v>
      </c>
      <c r="V1743" s="24" t="n">
        <v>-8.24524379471359</v>
      </c>
      <c r="W1743" s="25" t="n">
        <f aca="false">EXP(V1743-$V$22)</f>
        <v>2.51565314826314E-011</v>
      </c>
      <c r="X1743" s="26" t="n">
        <f aca="false">W1743/$X$22</f>
        <v>6.97435221464629E-012</v>
      </c>
      <c r="Y1743" s="4" t="n">
        <f aca="false">IF(T1743=$C$13,1,0)</f>
        <v>0</v>
      </c>
    </row>
    <row r="1744" customFormat="false" ht="15" hidden="false" customHeight="false" outlineLevel="0" collapsed="false">
      <c r="T1744" s="4" t="n">
        <v>1721</v>
      </c>
      <c r="U1744" s="4" t="str">
        <f aca="false">Vocabulary!B1722</f>
        <v>meeting</v>
      </c>
      <c r="V1744" s="24" t="n">
        <v>-15.8215823274277</v>
      </c>
      <c r="W1744" s="25" t="n">
        <f aca="false">EXP(V1744-$V$22)</f>
        <v>1.28910633817867E-014</v>
      </c>
      <c r="X1744" s="26" t="n">
        <f aca="false">W1744/$X$22</f>
        <v>3.57389557093684E-015</v>
      </c>
      <c r="Y1744" s="4" t="n">
        <f aca="false">IF(T1744=$C$13,1,0)</f>
        <v>0</v>
      </c>
    </row>
    <row r="1745" customFormat="false" ht="15" hidden="false" customHeight="false" outlineLevel="0" collapsed="false">
      <c r="T1745" s="4" t="n">
        <v>1722</v>
      </c>
      <c r="U1745" s="4" t="str">
        <f aca="false">Vocabulary!B1723</f>
        <v>adjourn</v>
      </c>
      <c r="V1745" s="24" t="n">
        <v>-16.9343072531556</v>
      </c>
      <c r="W1745" s="25" t="n">
        <f aca="false">EXP(V1745-$V$22)</f>
        <v>4.23680473313324E-015</v>
      </c>
      <c r="X1745" s="26" t="n">
        <f aca="false">W1745/$X$22</f>
        <v>1.17460423723171E-015</v>
      </c>
      <c r="Y1745" s="4" t="n">
        <f aca="false">IF(T1745=$C$13,1,0)</f>
        <v>0</v>
      </c>
    </row>
    <row r="1746" customFormat="false" ht="15" hidden="false" customHeight="false" outlineLevel="0" collapsed="false">
      <c r="T1746" s="4" t="n">
        <v>1723</v>
      </c>
      <c r="U1746" s="4" t="str">
        <f aca="false">Vocabulary!B1724</f>
        <v>immediate</v>
      </c>
      <c r="V1746" s="24" t="n">
        <v>-10.436406753939</v>
      </c>
      <c r="W1746" s="25" t="n">
        <f aca="false">EXP(V1746-$V$22)</f>
        <v>2.81216487451375E-012</v>
      </c>
      <c r="X1746" s="26" t="n">
        <f aca="false">W1746/$X$22</f>
        <v>7.7963960707607E-013</v>
      </c>
      <c r="Y1746" s="4" t="n">
        <f aca="false">IF(T1746=$C$13,1,0)</f>
        <v>0</v>
      </c>
    </row>
    <row r="1747" customFormat="false" ht="15" hidden="false" customHeight="false" outlineLevel="0" collapsed="false">
      <c r="T1747" s="4" t="n">
        <v>1724</v>
      </c>
      <c r="U1747" s="4" t="str">
        <f aca="false">Vocabulary!B1725</f>
        <v>adoption</v>
      </c>
      <c r="V1747" s="24" t="n">
        <v>-18.994655959397</v>
      </c>
      <c r="W1747" s="25" t="n">
        <f aca="false">EXP(V1747-$V$22)</f>
        <v>5.39809315206474E-016</v>
      </c>
      <c r="X1747" s="26" t="n">
        <f aca="false">W1747/$X$22</f>
        <v>1.49655778086748E-016</v>
      </c>
      <c r="Y1747" s="4" t="n">
        <f aca="false">IF(T1747=$C$13,1,0)</f>
        <v>0</v>
      </c>
    </row>
    <row r="1748" customFormat="false" ht="15" hidden="false" customHeight="false" outlineLevel="0" collapsed="false">
      <c r="T1748" s="4" t="n">
        <v>1725</v>
      </c>
      <c r="U1748" s="4" t="str">
        <f aca="false">Vocabulary!B1726</f>
        <v>energetic</v>
      </c>
      <c r="V1748" s="24" t="n">
        <v>-17.1414310880735</v>
      </c>
      <c r="W1748" s="25" t="n">
        <f aca="false">EXP(V1748-$V$22)</f>
        <v>3.44417896516882E-015</v>
      </c>
      <c r="X1748" s="26" t="n">
        <f aca="false">W1748/$X$22</f>
        <v>9.54858073735161E-016</v>
      </c>
      <c r="Y1748" s="4" t="n">
        <f aca="false">IF(T1748=$C$13,1,0)</f>
        <v>0</v>
      </c>
    </row>
    <row r="1749" customFormat="false" ht="15" hidden="false" customHeight="false" outlineLevel="0" collapsed="false">
      <c r="T1749" s="4" t="n">
        <v>1726</v>
      </c>
      <c r="U1749" s="4" t="str">
        <f aca="false">Vocabulary!B1727</f>
        <v>remedies</v>
      </c>
      <c r="V1749" s="24" t="n">
        <v>-15.4819507859934</v>
      </c>
      <c r="W1749" s="25" t="n">
        <f aca="false">EXP(V1749-$V$22)</f>
        <v>1.81045964153086E-014</v>
      </c>
      <c r="X1749" s="26" t="n">
        <f aca="false">W1749/$X$22</f>
        <v>5.01928623155234E-015</v>
      </c>
      <c r="Y1749" s="4" t="n">
        <f aca="false">IF(T1749=$C$13,1,0)</f>
        <v>0</v>
      </c>
    </row>
    <row r="1750" customFormat="false" ht="15" hidden="false" customHeight="false" outlineLevel="0" collapsed="false">
      <c r="T1750" s="4" t="n">
        <v>1727</v>
      </c>
      <c r="U1750" s="4" t="str">
        <f aca="false">Vocabulary!B1728</f>
        <v>bent</v>
      </c>
      <c r="V1750" s="24" t="n">
        <v>-9.71912919075772</v>
      </c>
      <c r="W1750" s="25" t="n">
        <f aca="false">EXP(V1750-$V$22)</f>
        <v>5.76169768282917E-012</v>
      </c>
      <c r="X1750" s="26" t="n">
        <f aca="false">W1750/$X$22</f>
        <v>1.59736285672395E-012</v>
      </c>
      <c r="Y1750" s="4" t="n">
        <f aca="false">IF(T1750=$C$13,1,0)</f>
        <v>0</v>
      </c>
    </row>
    <row r="1751" customFormat="false" ht="15" hidden="false" customHeight="false" outlineLevel="0" collapsed="false">
      <c r="T1751" s="4" t="n">
        <v>1728</v>
      </c>
      <c r="U1751" s="4" t="str">
        <f aca="false">Vocabulary!B1729</f>
        <v>hide</v>
      </c>
      <c r="V1751" s="24" t="n">
        <v>-18.5271300600449</v>
      </c>
      <c r="W1751" s="25" t="n">
        <f aca="false">EXP(V1751-$V$22)</f>
        <v>8.61557550632963E-016</v>
      </c>
      <c r="X1751" s="26" t="n">
        <f aca="false">W1751/$X$22</f>
        <v>2.38856688786801E-016</v>
      </c>
      <c r="Y1751" s="4" t="n">
        <f aca="false">IF(T1751=$C$13,1,0)</f>
        <v>0</v>
      </c>
    </row>
    <row r="1752" customFormat="false" ht="15" hidden="false" customHeight="false" outlineLevel="0" collapsed="false">
      <c r="T1752" s="4" t="n">
        <v>1729</v>
      </c>
      <c r="U1752" s="4" t="str">
        <f aca="false">Vocabulary!B1730</f>
        <v>tittered</v>
      </c>
      <c r="V1752" s="24" t="n">
        <v>-10.724497370688</v>
      </c>
      <c r="W1752" s="25" t="n">
        <f aca="false">EXP(V1752-$V$22)</f>
        <v>2.10826216143495E-012</v>
      </c>
      <c r="X1752" s="26" t="n">
        <f aca="false">W1752/$X$22</f>
        <v>5.84490866112071E-013</v>
      </c>
      <c r="Y1752" s="4" t="n">
        <f aca="false">IF(T1752=$C$13,1,0)</f>
        <v>0</v>
      </c>
    </row>
    <row r="1753" customFormat="false" ht="15" hidden="false" customHeight="false" outlineLevel="0" collapsed="false">
      <c r="T1753" s="4" t="n">
        <v>1730</v>
      </c>
      <c r="U1753" s="4" t="str">
        <f aca="false">Vocabulary!B1731</f>
        <v>audibly</v>
      </c>
      <c r="V1753" s="24" t="n">
        <v>-14.3931777565554</v>
      </c>
      <c r="W1753" s="25" t="n">
        <f aca="false">EXP(V1753-$V$22)</f>
        <v>5.37820022789095E-014</v>
      </c>
      <c r="X1753" s="26" t="n">
        <f aca="false">W1753/$X$22</f>
        <v>1.49104270181681E-014</v>
      </c>
      <c r="Y1753" s="4" t="n">
        <f aca="false">IF(T1753=$C$13,1,0)</f>
        <v>0</v>
      </c>
    </row>
    <row r="1754" customFormat="false" ht="15" hidden="false" customHeight="false" outlineLevel="0" collapsed="false">
      <c r="T1754" s="4" t="n">
        <v>1731</v>
      </c>
      <c r="U1754" s="4" t="str">
        <f aca="false">Vocabulary!B1732</f>
        <v>paused</v>
      </c>
      <c r="V1754" s="24" t="n">
        <v>-4.63117083322061</v>
      </c>
      <c r="W1754" s="25" t="n">
        <f aca="false">EXP(V1754-$V$22)</f>
        <v>9.33732995609186E-010</v>
      </c>
      <c r="X1754" s="26" t="n">
        <f aca="false">W1754/$X$22</f>
        <v>2.58866481267952E-010</v>
      </c>
      <c r="Y1754" s="4" t="n">
        <f aca="false">IF(T1754=$C$13,1,0)</f>
        <v>0</v>
      </c>
    </row>
    <row r="1755" customFormat="false" ht="15" hidden="false" customHeight="false" outlineLevel="0" collapsed="false">
      <c r="T1755" s="4" t="n">
        <v>1732</v>
      </c>
      <c r="U1755" s="4" t="str">
        <f aca="false">Vocabulary!B1733</f>
        <v>inclined</v>
      </c>
      <c r="V1755" s="24" t="n">
        <v>-5.98069128479634</v>
      </c>
      <c r="W1755" s="25" t="n">
        <f aca="false">EXP(V1755-$V$22)</f>
        <v>2.42177293052766E-010</v>
      </c>
      <c r="X1755" s="26" t="n">
        <f aca="false">W1755/$X$22</f>
        <v>6.71408036241302E-011</v>
      </c>
      <c r="Y1755" s="4" t="n">
        <f aca="false">IF(T1755=$C$13,1,0)</f>
        <v>0</v>
      </c>
    </row>
    <row r="1756" customFormat="false" ht="15" hidden="false" customHeight="false" outlineLevel="0" collapsed="false">
      <c r="T1756" s="4" t="n">
        <v>1733</v>
      </c>
      <c r="U1756" s="4" t="str">
        <f aca="false">Vocabulary!B1734</f>
        <v>winter</v>
      </c>
      <c r="V1756" s="24" t="n">
        <v>-10.9661111871343</v>
      </c>
      <c r="W1756" s="25" t="n">
        <f aca="false">EXP(V1756-$V$22)</f>
        <v>1.6557435312032E-012</v>
      </c>
      <c r="X1756" s="26" t="n">
        <f aca="false">W1756/$X$22</f>
        <v>4.59035402861722E-013</v>
      </c>
      <c r="Y1756" s="4" t="n">
        <f aca="false">IF(T1756=$C$13,1,0)</f>
        <v>0</v>
      </c>
    </row>
    <row r="1757" customFormat="false" ht="15" hidden="false" customHeight="false" outlineLevel="0" collapsed="false">
      <c r="T1757" s="4" t="n">
        <v>1734</v>
      </c>
      <c r="U1757" s="4" t="str">
        <f aca="false">Vocabulary!B1735</f>
        <v>circle</v>
      </c>
      <c r="V1757" s="24" t="n">
        <v>-15.4151251734309</v>
      </c>
      <c r="W1757" s="25" t="n">
        <f aca="false">EXP(V1757-$V$22)</f>
        <v>1.93557873805724E-014</v>
      </c>
      <c r="X1757" s="26" t="n">
        <f aca="false">W1757/$X$22</f>
        <v>5.36616419783946E-015</v>
      </c>
      <c r="Y1757" s="4" t="n">
        <f aca="false">IF(T1757=$C$13,1,0)</f>
        <v>0</v>
      </c>
    </row>
    <row r="1758" customFormat="false" ht="15" hidden="false" customHeight="false" outlineLevel="0" collapsed="false">
      <c r="T1758" s="4" t="n">
        <v>1735</v>
      </c>
      <c r="U1758" s="4" t="str">
        <f aca="false">Vocabulary!B1736</f>
        <v>exact</v>
      </c>
      <c r="V1758" s="24" t="n">
        <v>-12.655944363139</v>
      </c>
      <c r="W1758" s="25" t="n">
        <f aca="false">EXP(V1758-$V$22)</f>
        <v>3.05567980051555E-013</v>
      </c>
      <c r="X1758" s="26" t="n">
        <f aca="false">W1758/$X$22</f>
        <v>8.47151253688904E-014</v>
      </c>
      <c r="Y1758" s="4" t="n">
        <f aca="false">IF(T1758=$C$13,1,0)</f>
        <v>0</v>
      </c>
    </row>
    <row r="1759" customFormat="false" ht="15" hidden="false" customHeight="false" outlineLevel="0" collapsed="false">
      <c r="T1759" s="4" t="n">
        <v>1736</v>
      </c>
      <c r="U1759" s="4" t="str">
        <f aca="false">Vocabulary!B1737</f>
        <v>shape</v>
      </c>
      <c r="V1759" s="24" t="n">
        <v>-12.4034080121762</v>
      </c>
      <c r="W1759" s="25" t="n">
        <f aca="false">EXP(V1759-$V$22)</f>
        <v>3.93353471200125E-013</v>
      </c>
      <c r="X1759" s="26" t="n">
        <f aca="false">W1759/$X$22</f>
        <v>1.09052619392204E-013</v>
      </c>
      <c r="Y1759" s="4" t="n">
        <f aca="false">IF(T1759=$C$13,1,0)</f>
        <v>0</v>
      </c>
    </row>
    <row r="1760" customFormat="false" ht="15" hidden="false" customHeight="false" outlineLevel="0" collapsed="false">
      <c r="T1760" s="4" t="n">
        <v>1737</v>
      </c>
      <c r="U1760" s="4" t="str">
        <f aca="false">Vocabulary!B1738</f>
        <v>placed</v>
      </c>
      <c r="V1760" s="24" t="n">
        <v>-3.2016497300065</v>
      </c>
      <c r="W1760" s="25" t="n">
        <f aca="false">EXP(V1760-$V$22)</f>
        <v>3.8999212072133E-009</v>
      </c>
      <c r="X1760" s="26" t="n">
        <f aca="false">W1760/$X$22</f>
        <v>1.08120724541271E-009</v>
      </c>
      <c r="Y1760" s="4" t="n">
        <f aca="false">IF(T1760=$C$13,1,0)</f>
        <v>0</v>
      </c>
    </row>
    <row r="1761" customFormat="false" ht="15" hidden="false" customHeight="false" outlineLevel="0" collapsed="false">
      <c r="T1761" s="4" t="n">
        <v>1738</v>
      </c>
      <c r="U1761" s="4" t="str">
        <f aca="false">Vocabulary!B1739</f>
        <v>shakespeare</v>
      </c>
      <c r="V1761" s="24" t="n">
        <v>-14.3871697332533</v>
      </c>
      <c r="W1761" s="25" t="n">
        <f aca="false">EXP(V1761-$V$22)</f>
        <v>5.4106098415514E-014</v>
      </c>
      <c r="X1761" s="26" t="n">
        <f aca="false">W1761/$X$22</f>
        <v>1.50002788568307E-014</v>
      </c>
      <c r="Y1761" s="4" t="n">
        <f aca="false">IF(T1761=$C$13,1,0)</f>
        <v>0</v>
      </c>
    </row>
    <row r="1762" customFormat="false" ht="15" hidden="false" customHeight="false" outlineLevel="0" collapsed="false">
      <c r="T1762" s="4" t="n">
        <v>1739</v>
      </c>
      <c r="U1762" s="4" t="str">
        <f aca="false">Vocabulary!B1740</f>
        <v>calling</v>
      </c>
      <c r="V1762" s="24" t="n">
        <v>-6.01351077571445</v>
      </c>
      <c r="W1762" s="25" t="n">
        <f aca="false">EXP(V1762-$V$22)</f>
        <v>2.34358169245531E-010</v>
      </c>
      <c r="X1762" s="26" t="n">
        <f aca="false">W1762/$X$22</f>
        <v>6.49730435941263E-011</v>
      </c>
      <c r="Y1762" s="4" t="n">
        <f aca="false">IF(T1762=$C$13,1,0)</f>
        <v>0</v>
      </c>
    </row>
    <row r="1763" customFormat="false" ht="15" hidden="false" customHeight="false" outlineLevel="0" collapsed="false">
      <c r="T1763" s="4" t="n">
        <v>1740</v>
      </c>
      <c r="U1763" s="4" t="str">
        <f aca="false">Vocabulary!B1741</f>
        <v>despair</v>
      </c>
      <c r="V1763" s="24" t="n">
        <v>-3.40759761682627</v>
      </c>
      <c r="W1763" s="25" t="n">
        <f aca="false">EXP(V1763-$V$22)</f>
        <v>3.17405027887169E-009</v>
      </c>
      <c r="X1763" s="26" t="n">
        <f aca="false">W1763/$X$22</f>
        <v>8.79968075373636E-010</v>
      </c>
      <c r="Y1763" s="4" t="n">
        <f aca="false">IF(T1763=$C$13,1,0)</f>
        <v>0</v>
      </c>
    </row>
    <row r="1764" customFormat="false" ht="15" hidden="false" customHeight="false" outlineLevel="0" collapsed="false">
      <c r="T1764" s="4" t="n">
        <v>1741</v>
      </c>
      <c r="U1764" s="4" t="str">
        <f aca="false">Vocabulary!B1742</f>
        <v>pulled</v>
      </c>
      <c r="V1764" s="24" t="n">
        <v>-10.1094094357541</v>
      </c>
      <c r="W1764" s="25" t="n">
        <f aca="false">EXP(V1764-$V$22)</f>
        <v>3.89990394321518E-012</v>
      </c>
      <c r="X1764" s="26" t="n">
        <f aca="false">W1764/$X$22</f>
        <v>1.08120245917247E-012</v>
      </c>
      <c r="Y1764" s="4" t="n">
        <f aca="false">IF(T1764=$C$13,1,0)</f>
        <v>0</v>
      </c>
    </row>
    <row r="1765" customFormat="false" ht="15" hidden="false" customHeight="false" outlineLevel="0" collapsed="false">
      <c r="T1765" s="4" t="n">
        <v>1742</v>
      </c>
      <c r="U1765" s="4" t="str">
        <f aca="false">Vocabulary!B1743</f>
        <v>prize</v>
      </c>
      <c r="V1765" s="24" t="n">
        <v>-15.4610195185769</v>
      </c>
      <c r="W1765" s="25" t="n">
        <f aca="false">EXP(V1765-$V$22)</f>
        <v>1.84875423550922E-014</v>
      </c>
      <c r="X1765" s="26" t="n">
        <f aca="false">W1765/$X$22</f>
        <v>5.12545348537523E-015</v>
      </c>
      <c r="Y1765" s="4" t="n">
        <f aca="false">IF(T1765=$C$13,1,0)</f>
        <v>0</v>
      </c>
    </row>
    <row r="1766" customFormat="false" ht="15" hidden="false" customHeight="false" outlineLevel="0" collapsed="false">
      <c r="T1766" s="4" t="n">
        <v>1743</v>
      </c>
      <c r="U1766" s="4" t="str">
        <f aca="false">Vocabulary!B1744</f>
        <v>presented</v>
      </c>
      <c r="V1766" s="24" t="n">
        <v>-12.4732144019828</v>
      </c>
      <c r="W1766" s="25" t="n">
        <f aca="false">EXP(V1766-$V$22)</f>
        <v>3.66831361001419E-013</v>
      </c>
      <c r="X1766" s="26" t="n">
        <f aca="false">W1766/$X$22</f>
        <v>1.01699676553914E-013</v>
      </c>
      <c r="Y1766" s="4" t="n">
        <f aca="false">IF(T1766=$C$13,1,0)</f>
        <v>0</v>
      </c>
    </row>
    <row r="1767" customFormat="false" ht="15" hidden="false" customHeight="false" outlineLevel="0" collapsed="false">
      <c r="T1767" s="4" t="n">
        <v>1744</v>
      </c>
      <c r="U1767" s="4" t="str">
        <f aca="false">Vocabulary!B1745</f>
        <v>acceptance</v>
      </c>
      <c r="V1767" s="24" t="n">
        <v>-9.12888497120544</v>
      </c>
      <c r="W1767" s="25" t="n">
        <f aca="false">EXP(V1767-$V$22)</f>
        <v>1.03965746096277E-011</v>
      </c>
      <c r="X1767" s="26" t="n">
        <f aca="false">W1767/$X$22</f>
        <v>2.88232792360324E-012</v>
      </c>
      <c r="Y1767" s="4" t="n">
        <f aca="false">IF(T1767=$C$13,1,0)</f>
        <v>0</v>
      </c>
    </row>
    <row r="1768" customFormat="false" ht="15" hidden="false" customHeight="false" outlineLevel="0" collapsed="false">
      <c r="T1768" s="4" t="n">
        <v>1745</v>
      </c>
      <c r="U1768" s="4" t="str">
        <f aca="false">Vocabulary!B1746</f>
        <v>elegant</v>
      </c>
      <c r="V1768" s="24" t="n">
        <v>-15.8630507675934</v>
      </c>
      <c r="W1768" s="25" t="n">
        <f aca="false">EXP(V1768-$V$22)</f>
        <v>1.23674233948356E-014</v>
      </c>
      <c r="X1768" s="26" t="n">
        <f aca="false">W1768/$X$22</f>
        <v>3.42872254876599E-015</v>
      </c>
      <c r="Y1768" s="4" t="n">
        <f aca="false">IF(T1768=$C$13,1,0)</f>
        <v>0</v>
      </c>
    </row>
    <row r="1769" customFormat="false" ht="15" hidden="false" customHeight="false" outlineLevel="0" collapsed="false">
      <c r="T1769" s="4" t="n">
        <v>1746</v>
      </c>
      <c r="U1769" s="4" t="str">
        <f aca="false">Vocabulary!B1747</f>
        <v>laugh</v>
      </c>
      <c r="V1769" s="24" t="n">
        <v>-6.20754939887785</v>
      </c>
      <c r="W1769" s="25" t="n">
        <f aca="false">EXP(V1769-$V$22)</f>
        <v>1.93023503206717E-010</v>
      </c>
      <c r="X1769" s="26" t="n">
        <f aca="false">W1769/$X$22</f>
        <v>5.35134940203504E-011</v>
      </c>
      <c r="Y1769" s="4" t="n">
        <f aca="false">IF(T1769=$C$13,1,0)</f>
        <v>0</v>
      </c>
    </row>
    <row r="1770" customFormat="false" ht="15" hidden="false" customHeight="false" outlineLevel="0" collapsed="false">
      <c r="T1770" s="4" t="n">
        <v>1747</v>
      </c>
      <c r="U1770" s="4" t="str">
        <f aca="false">Vocabulary!B1748</f>
        <v>complained</v>
      </c>
      <c r="V1770" s="24" t="n">
        <v>-9.43458901938718</v>
      </c>
      <c r="W1770" s="25" t="n">
        <f aca="false">EXP(V1770-$V$22)</f>
        <v>7.65816454308133E-012</v>
      </c>
      <c r="X1770" s="26" t="n">
        <f aca="false">W1770/$X$22</f>
        <v>2.12313596880559E-012</v>
      </c>
      <c r="Y1770" s="4" t="n">
        <f aca="false">IF(T1770=$C$13,1,0)</f>
        <v>0</v>
      </c>
    </row>
    <row r="1771" customFormat="false" ht="15" hidden="false" customHeight="false" outlineLevel="0" collapsed="false">
      <c r="T1771" s="4" t="n">
        <v>1748</v>
      </c>
      <c r="U1771" s="4" t="str">
        <f aca="false">Vocabulary!B1749</f>
        <v>theirs</v>
      </c>
      <c r="V1771" s="24" t="n">
        <v>-4.66268637646938</v>
      </c>
      <c r="W1771" s="25" t="n">
        <f aca="false">EXP(V1771-$V$22)</f>
        <v>9.04764765394638E-010</v>
      </c>
      <c r="X1771" s="26" t="n">
        <f aca="false">W1771/$X$22</f>
        <v>2.50835380450627E-010</v>
      </c>
      <c r="Y1771" s="4" t="n">
        <f aca="false">IF(T1771=$C$13,1,0)</f>
        <v>0</v>
      </c>
    </row>
    <row r="1772" customFormat="false" ht="15" hidden="false" customHeight="false" outlineLevel="0" collapsed="false">
      <c r="T1772" s="4" t="n">
        <v>1749</v>
      </c>
      <c r="U1772" s="4" t="str">
        <f aca="false">Vocabulary!B1750</f>
        <v>ones</v>
      </c>
      <c r="V1772" s="24" t="n">
        <v>-3.98649879913522</v>
      </c>
      <c r="W1772" s="25" t="n">
        <f aca="false">EXP(V1772-$V$22)</f>
        <v>1.77909939878093E-009</v>
      </c>
      <c r="X1772" s="26" t="n">
        <f aca="false">W1772/$X$22</f>
        <v>4.93234365020887E-010</v>
      </c>
      <c r="Y1772" s="4" t="n">
        <f aca="false">IF(T1772=$C$13,1,0)</f>
        <v>0</v>
      </c>
    </row>
    <row r="1773" customFormat="false" ht="15" hidden="false" customHeight="false" outlineLevel="0" collapsed="false">
      <c r="T1773" s="4" t="n">
        <v>1750</v>
      </c>
      <c r="U1773" s="4" t="str">
        <f aca="false">Vocabulary!B1751</f>
        <v>patted</v>
      </c>
      <c r="V1773" s="24" t="n">
        <v>-3.14789180420433</v>
      </c>
      <c r="W1773" s="25" t="n">
        <f aca="false">EXP(V1773-$V$22)</f>
        <v>4.11531045276684E-009</v>
      </c>
      <c r="X1773" s="26" t="n">
        <f aca="false">W1773/$X$22</f>
        <v>1.14092137821256E-009</v>
      </c>
      <c r="Y1773" s="4" t="n">
        <f aca="false">IF(T1773=$C$13,1,0)</f>
        <v>0</v>
      </c>
    </row>
    <row r="1774" customFormat="false" ht="15" hidden="false" customHeight="false" outlineLevel="0" collapsed="false">
      <c r="T1774" s="4" t="n">
        <v>1751</v>
      </c>
      <c r="U1774" s="4" t="str">
        <f aca="false">Vocabulary!B1752</f>
        <v>begged</v>
      </c>
      <c r="V1774" s="24" t="n">
        <v>0.360505382412746</v>
      </c>
      <c r="W1774" s="25" t="n">
        <f aca="false">EXP(V1774-$V$22)</f>
        <v>1.3742955548412E-007</v>
      </c>
      <c r="X1774" s="26" t="n">
        <f aca="false">W1774/$X$22</f>
        <v>3.81007264578697E-008</v>
      </c>
      <c r="Y1774" s="4" t="n">
        <f aca="false">IF(T1774=$C$13,1,0)</f>
        <v>0</v>
      </c>
    </row>
    <row r="1775" customFormat="false" ht="15" hidden="false" customHeight="false" outlineLevel="0" collapsed="false">
      <c r="T1775" s="4" t="n">
        <v>1752</v>
      </c>
      <c r="U1775" s="4" t="str">
        <f aca="false">Vocabulary!B1753</f>
        <v>promised</v>
      </c>
      <c r="V1775" s="24" t="n">
        <v>-11.9592921390426</v>
      </c>
      <c r="W1775" s="25" t="n">
        <f aca="false">EXP(V1775-$V$22)</f>
        <v>6.13281776643328E-013</v>
      </c>
      <c r="X1775" s="26" t="n">
        <f aca="false">W1775/$X$22</f>
        <v>1.70025153113326E-013</v>
      </c>
      <c r="Y1775" s="4" t="n">
        <f aca="false">IF(T1775=$C$13,1,0)</f>
        <v>0</v>
      </c>
    </row>
    <row r="1776" customFormat="false" ht="15" hidden="false" customHeight="false" outlineLevel="0" collapsed="false">
      <c r="T1776" s="4" t="n">
        <v>1753</v>
      </c>
      <c r="U1776" s="4" t="str">
        <f aca="false">Vocabulary!B1754</f>
        <v>c</v>
      </c>
      <c r="V1776" s="24" t="n">
        <v>-10.7412375872711</v>
      </c>
      <c r="W1776" s="25" t="n">
        <f aca="false">EXP(V1776-$V$22)</f>
        <v>2.07326315900354E-012</v>
      </c>
      <c r="X1776" s="26" t="n">
        <f aca="false">W1776/$X$22</f>
        <v>5.74787804690967E-013</v>
      </c>
      <c r="Y1776" s="4" t="n">
        <f aca="false">IF(T1776=$C$13,1,0)</f>
        <v>0</v>
      </c>
    </row>
    <row r="1777" customFormat="false" ht="15" hidden="false" customHeight="false" outlineLevel="0" collapsed="false">
      <c r="T1777" s="4" t="n">
        <v>1754</v>
      </c>
      <c r="U1777" s="4" t="str">
        <f aca="false">Vocabulary!B1755</f>
        <v>d</v>
      </c>
      <c r="V1777" s="24" t="n">
        <v>-13.4212621046058</v>
      </c>
      <c r="W1777" s="25" t="n">
        <f aca="false">EXP(V1777-$V$22)</f>
        <v>1.42145976489936E-013</v>
      </c>
      <c r="X1777" s="26" t="n">
        <f aca="false">W1777/$X$22</f>
        <v>3.94082986607321E-014</v>
      </c>
      <c r="Y1777" s="4" t="n">
        <f aca="false">IF(T1777=$C$13,1,0)</f>
        <v>0</v>
      </c>
    </row>
    <row r="1778" customFormat="false" ht="15" hidden="false" customHeight="false" outlineLevel="0" collapsed="false">
      <c r="T1778" s="4" t="n">
        <v>1755</v>
      </c>
      <c r="U1778" s="4" t="str">
        <f aca="false">Vocabulary!B1756</f>
        <v>mouse's</v>
      </c>
      <c r="V1778" s="24" t="n">
        <v>-11.4204444184681</v>
      </c>
      <c r="W1778" s="25" t="n">
        <f aca="false">EXP(V1778-$V$22)</f>
        <v>1.05118378160732E-012</v>
      </c>
      <c r="X1778" s="26" t="n">
        <f aca="false">W1778/$X$22</f>
        <v>2.91428329072909E-013</v>
      </c>
      <c r="Y1778" s="4" t="n">
        <f aca="false">IF(T1778=$C$13,1,0)</f>
        <v>0</v>
      </c>
    </row>
    <row r="1779" customFormat="false" ht="15" hidden="false" customHeight="false" outlineLevel="0" collapsed="false">
      <c r="T1779" s="4" t="n">
        <v>1756</v>
      </c>
      <c r="U1779" s="4" t="str">
        <f aca="false">Vocabulary!B1757</f>
        <v>prosecute</v>
      </c>
      <c r="V1779" s="24" t="n">
        <v>-5.36989348213204</v>
      </c>
      <c r="W1779" s="25" t="n">
        <f aca="false">EXP(V1779-$V$22)</f>
        <v>4.46066425268324E-010</v>
      </c>
      <c r="X1779" s="26" t="n">
        <f aca="false">W1779/$X$22</f>
        <v>1.23666665378628E-010</v>
      </c>
      <c r="Y1779" s="4" t="n">
        <f aca="false">IF(T1779=$C$13,1,0)</f>
        <v>0</v>
      </c>
    </row>
    <row r="1780" customFormat="false" ht="15" hidden="false" customHeight="false" outlineLevel="0" collapsed="false">
      <c r="T1780" s="4" t="n">
        <v>1757</v>
      </c>
      <c r="U1780" s="4" t="str">
        <f aca="false">Vocabulary!B1758</f>
        <v>denial</v>
      </c>
      <c r="V1780" s="24" t="n">
        <v>-1.55778602669256</v>
      </c>
      <c r="W1780" s="25" t="n">
        <f aca="false">EXP(V1780-$V$22)</f>
        <v>2.01825839730942E-008</v>
      </c>
      <c r="X1780" s="26" t="n">
        <f aca="false">W1780/$X$22</f>
        <v>5.59538382019071E-009</v>
      </c>
      <c r="Y1780" s="4" t="n">
        <f aca="false">IF(T1780=$C$13,1,0)</f>
        <v>0</v>
      </c>
    </row>
    <row r="1781" customFormat="false" ht="15" hidden="false" customHeight="false" outlineLevel="0" collapsed="false">
      <c r="T1781" s="4" t="n">
        <v>1758</v>
      </c>
      <c r="U1781" s="4" t="str">
        <f aca="false">Vocabulary!B1759</f>
        <v>cur</v>
      </c>
      <c r="V1781" s="24" t="n">
        <v>-12.3004757576639</v>
      </c>
      <c r="W1781" s="25" t="n">
        <f aca="false">EXP(V1781-$V$22)</f>
        <v>4.35999405562693E-013</v>
      </c>
      <c r="X1781" s="26" t="n">
        <f aca="false">W1781/$X$22</f>
        <v>1.20875702672687E-013</v>
      </c>
      <c r="Y1781" s="4" t="n">
        <f aca="false">IF(T1781=$C$13,1,0)</f>
        <v>0</v>
      </c>
    </row>
    <row r="1782" customFormat="false" ht="15" hidden="false" customHeight="false" outlineLevel="0" collapsed="false">
      <c r="T1782" s="4" t="n">
        <v>1759</v>
      </c>
      <c r="U1782" s="4" t="str">
        <f aca="false">Vocabulary!B1760</f>
        <v>cunning</v>
      </c>
      <c r="V1782" s="24" t="n">
        <v>-3.9572905763954</v>
      </c>
      <c r="W1782" s="25" t="n">
        <f aca="false">EXP(V1782-$V$22)</f>
        <v>1.83183006608795E-009</v>
      </c>
      <c r="X1782" s="26" t="n">
        <f aca="false">W1782/$X$22</f>
        <v>5.07853321794256E-010</v>
      </c>
      <c r="Y1782" s="4" t="n">
        <f aca="false">IF(T1782=$C$13,1,0)</f>
        <v>0</v>
      </c>
    </row>
    <row r="1783" customFormat="false" ht="15" hidden="false" customHeight="false" outlineLevel="0" collapsed="false">
      <c r="T1783" s="4" t="n">
        <v>1760</v>
      </c>
      <c r="U1783" s="4" t="str">
        <f aca="false">Vocabulary!B1761</f>
        <v>condemn</v>
      </c>
      <c r="V1783" s="24" t="n">
        <v>-4.96131487317264</v>
      </c>
      <c r="W1783" s="25" t="n">
        <f aca="false">EXP(V1783-$V$22)</f>
        <v>6.71186126651393E-010</v>
      </c>
      <c r="X1783" s="26" t="n">
        <f aca="false">W1783/$X$22</f>
        <v>1.86078452511744E-010</v>
      </c>
      <c r="Y1783" s="4" t="n">
        <f aca="false">IF(T1783=$C$13,1,0)</f>
        <v>0</v>
      </c>
    </row>
    <row r="1784" customFormat="false" ht="15" hidden="false" customHeight="false" outlineLevel="0" collapsed="false">
      <c r="T1784" s="4" t="n">
        <v>1761</v>
      </c>
      <c r="U1784" s="4" t="str">
        <f aca="false">Vocabulary!B1762</f>
        <v>death</v>
      </c>
      <c r="V1784" s="24" t="n">
        <v>-0.344038754998543</v>
      </c>
      <c r="W1784" s="25" t="n">
        <f aca="false">EXP(V1784-$V$22)</f>
        <v>6.79360841822658E-008</v>
      </c>
      <c r="X1784" s="26" t="n">
        <f aca="false">W1784/$X$22</f>
        <v>1.88344796061457E-008</v>
      </c>
      <c r="Y1784" s="4" t="n">
        <f aca="false">IF(T1784=$C$13,1,0)</f>
        <v>0</v>
      </c>
    </row>
    <row r="1785" customFormat="false" ht="15" hidden="false" customHeight="false" outlineLevel="0" collapsed="false">
      <c r="T1785" s="4" t="n">
        <v>1762</v>
      </c>
      <c r="U1785" s="4" t="str">
        <f aca="false">Vocabulary!B1763</f>
        <v>fifth</v>
      </c>
      <c r="V1785" s="24" t="n">
        <v>-0.943517531924478</v>
      </c>
      <c r="W1785" s="25" t="n">
        <f aca="false">EXP(V1785-$V$22)</f>
        <v>3.7303551915581E-008</v>
      </c>
      <c r="X1785" s="26" t="n">
        <f aca="false">W1785/$X$22</f>
        <v>1.034197063678E-008</v>
      </c>
      <c r="Y1785" s="4" t="n">
        <f aca="false">IF(T1785=$C$13,1,0)</f>
        <v>0</v>
      </c>
    </row>
    <row r="1786" customFormat="false" ht="15" hidden="false" customHeight="false" outlineLevel="0" collapsed="false">
      <c r="T1786" s="4" t="n">
        <v>1763</v>
      </c>
      <c r="U1786" s="4" t="str">
        <f aca="false">Vocabulary!B1764</f>
        <v>undo</v>
      </c>
      <c r="V1786" s="24" t="n">
        <v>-3.67663914868948</v>
      </c>
      <c r="W1786" s="25" t="n">
        <f aca="false">EXP(V1786-$V$22)</f>
        <v>2.42532838318969E-009</v>
      </c>
      <c r="X1786" s="26" t="n">
        <f aca="false">W1786/$X$22</f>
        <v>6.72393743637594E-010</v>
      </c>
      <c r="Y1786" s="4" t="n">
        <f aca="false">IF(T1786=$C$13,1,0)</f>
        <v>0</v>
      </c>
    </row>
    <row r="1787" customFormat="false" ht="15" hidden="false" customHeight="false" outlineLevel="0" collapsed="false">
      <c r="T1787" s="4" t="n">
        <v>1764</v>
      </c>
      <c r="U1787" s="4" t="str">
        <f aca="false">Vocabulary!B1765</f>
        <v>insult</v>
      </c>
      <c r="V1787" s="24" t="n">
        <v>-16.6110534973511</v>
      </c>
      <c r="W1787" s="25" t="n">
        <f aca="false">EXP(V1787-$V$22)</f>
        <v>5.85363678229317E-015</v>
      </c>
      <c r="X1787" s="26" t="n">
        <f aca="false">W1787/$X$22</f>
        <v>1.62285188975706E-015</v>
      </c>
      <c r="Y1787" s="4" t="n">
        <f aca="false">IF(T1787=$C$13,1,0)</f>
        <v>0</v>
      </c>
    </row>
    <row r="1788" customFormat="false" ht="15" hidden="false" customHeight="false" outlineLevel="0" collapsed="false">
      <c r="T1788" s="4" t="n">
        <v>1765</v>
      </c>
      <c r="U1788" s="4" t="str">
        <f aca="false">Vocabulary!B1766</f>
        <v>growled</v>
      </c>
      <c r="V1788" s="24" t="n">
        <v>-12.0772263510707</v>
      </c>
      <c r="W1788" s="25" t="n">
        <f aca="false">EXP(V1788-$V$22)</f>
        <v>5.45056951055292E-013</v>
      </c>
      <c r="X1788" s="26" t="n">
        <f aca="false">W1788/$X$22</f>
        <v>1.51110623351451E-013</v>
      </c>
      <c r="Y1788" s="4" t="n">
        <f aca="false">IF(T1788=$C$13,1,0)</f>
        <v>0</v>
      </c>
    </row>
    <row r="1789" customFormat="false" ht="15" hidden="false" customHeight="false" outlineLevel="0" collapsed="false">
      <c r="T1789" s="4" t="n">
        <v>1766</v>
      </c>
      <c r="U1789" s="4" t="str">
        <f aca="false">Vocabulary!B1767</f>
        <v>quicker</v>
      </c>
      <c r="V1789" s="24" t="n">
        <v>-1.14599504272397</v>
      </c>
      <c r="W1789" s="25" t="n">
        <f aca="false">EXP(V1789-$V$22)</f>
        <v>3.04659917504448E-008</v>
      </c>
      <c r="X1789" s="26" t="n">
        <f aca="false">W1789/$X$22</f>
        <v>8.4463375717281E-009</v>
      </c>
      <c r="Y1789" s="4" t="n">
        <f aca="false">IF(T1789=$C$13,1,0)</f>
        <v>0</v>
      </c>
    </row>
    <row r="1790" customFormat="false" ht="15" hidden="false" customHeight="false" outlineLevel="0" collapsed="false">
      <c r="T1790" s="4" t="n">
        <v>1767</v>
      </c>
      <c r="U1790" s="4" t="str">
        <f aca="false">Vocabulary!B1768</f>
        <v>daughter</v>
      </c>
      <c r="V1790" s="24" t="n">
        <v>-11.9615386337447</v>
      </c>
      <c r="W1790" s="25" t="n">
        <f aca="false">EXP(V1790-$V$22)</f>
        <v>6.11905588759376E-013</v>
      </c>
      <c r="X1790" s="26" t="n">
        <f aca="false">W1790/$X$22</f>
        <v>1.69643621222778E-013</v>
      </c>
      <c r="Y1790" s="4" t="n">
        <f aca="false">IF(T1790=$C$13,1,0)</f>
        <v>0</v>
      </c>
    </row>
    <row r="1791" customFormat="false" ht="15" hidden="false" customHeight="false" outlineLevel="0" collapsed="false">
      <c r="T1791" s="4" t="n">
        <v>1768</v>
      </c>
      <c r="U1791" s="4" t="str">
        <f aca="false">Vocabulary!B1769</f>
        <v>lose</v>
      </c>
      <c r="V1791" s="24" t="n">
        <v>-5.79292374864493</v>
      </c>
      <c r="W1791" s="25" t="n">
        <f aca="false">EXP(V1791-$V$22)</f>
        <v>2.92199740140804E-010</v>
      </c>
      <c r="X1791" s="26" t="n">
        <f aca="false">W1791/$X$22</f>
        <v>8.10089382225488E-011</v>
      </c>
      <c r="Y1791" s="4" t="n">
        <f aca="false">IF(T1791=$C$13,1,0)</f>
        <v>0</v>
      </c>
    </row>
    <row r="1792" customFormat="false" ht="15" hidden="false" customHeight="false" outlineLevel="0" collapsed="false">
      <c r="T1792" s="4" t="n">
        <v>1769</v>
      </c>
      <c r="U1792" s="4" t="str">
        <f aca="false">Vocabulary!B1770</f>
        <v>snappishly</v>
      </c>
      <c r="V1792" s="24" t="n">
        <v>-4.36492496248032</v>
      </c>
      <c r="W1792" s="25" t="n">
        <f aca="false">EXP(V1792-$V$22)</f>
        <v>1.21857374962414E-009</v>
      </c>
      <c r="X1792" s="26" t="n">
        <f aca="false">W1792/$X$22</f>
        <v>3.37835227215988E-010</v>
      </c>
      <c r="Y1792" s="4" t="n">
        <f aca="false">IF(T1792=$C$13,1,0)</f>
        <v>0</v>
      </c>
    </row>
    <row r="1793" customFormat="false" ht="15" hidden="false" customHeight="false" outlineLevel="0" collapsed="false">
      <c r="T1793" s="4" t="n">
        <v>1770</v>
      </c>
      <c r="U1793" s="4" t="str">
        <f aca="false">Vocabulary!B1771</f>
        <v>patience</v>
      </c>
      <c r="V1793" s="24" t="n">
        <v>-9.11178427975599</v>
      </c>
      <c r="W1793" s="25" t="n">
        <f aca="false">EXP(V1793-$V$22)</f>
        <v>1.05758920806796E-011</v>
      </c>
      <c r="X1793" s="26" t="n">
        <f aca="false">W1793/$X$22</f>
        <v>2.93204158155401E-012</v>
      </c>
      <c r="Y1793" s="4" t="n">
        <f aca="false">IF(T1793=$C$13,1,0)</f>
        <v>0</v>
      </c>
    </row>
    <row r="1794" customFormat="false" ht="15" hidden="false" customHeight="false" outlineLevel="0" collapsed="false">
      <c r="T1794" s="4" t="n">
        <v>1771</v>
      </c>
      <c r="U1794" s="4" t="str">
        <f aca="false">Vocabulary!B1772</f>
        <v>oyster</v>
      </c>
      <c r="V1794" s="24" t="n">
        <v>-6.98526571380493</v>
      </c>
      <c r="W1794" s="25" t="n">
        <f aca="false">EXP(V1794-$V$22)</f>
        <v>8.86854327110477E-011</v>
      </c>
      <c r="X1794" s="26" t="n">
        <f aca="false">W1794/$X$22</f>
        <v>2.45869922275335E-011</v>
      </c>
      <c r="Y1794" s="4" t="n">
        <f aca="false">IF(T1794=$C$13,1,0)</f>
        <v>0</v>
      </c>
    </row>
    <row r="1795" customFormat="false" ht="15" hidden="false" customHeight="false" outlineLevel="0" collapsed="false">
      <c r="T1795" s="4" t="n">
        <v>1772</v>
      </c>
      <c r="U1795" s="4" t="str">
        <f aca="false">Vocabulary!B1773</f>
        <v>addressing</v>
      </c>
      <c r="V1795" s="24" t="n">
        <v>-9.06194780690954</v>
      </c>
      <c r="W1795" s="25" t="n">
        <f aca="false">EXP(V1795-$V$22)</f>
        <v>1.11163116953615E-011</v>
      </c>
      <c r="X1795" s="26" t="n">
        <f aca="false">W1795/$X$22</f>
        <v>3.08186655798597E-012</v>
      </c>
      <c r="Y1795" s="4" t="n">
        <f aca="false">IF(T1795=$C$13,1,0)</f>
        <v>0</v>
      </c>
    </row>
    <row r="1796" customFormat="false" ht="15" hidden="false" customHeight="false" outlineLevel="0" collapsed="false">
      <c r="T1796" s="4" t="n">
        <v>1773</v>
      </c>
      <c r="U1796" s="4" t="str">
        <f aca="false">Vocabulary!B1774</f>
        <v>pet</v>
      </c>
      <c r="V1796" s="24" t="n">
        <v>-3.64018405613214</v>
      </c>
      <c r="W1796" s="25" t="n">
        <f aca="false">EXP(V1796-$V$22)</f>
        <v>2.51537531624009E-009</v>
      </c>
      <c r="X1796" s="26" t="n">
        <f aca="false">W1796/$X$22</f>
        <v>6.97358195806837E-010</v>
      </c>
      <c r="Y1796" s="4" t="n">
        <f aca="false">IF(T1796=$C$13,1,0)</f>
        <v>0</v>
      </c>
    </row>
    <row r="1797" customFormat="false" ht="15" hidden="false" customHeight="false" outlineLevel="0" collapsed="false">
      <c r="T1797" s="4" t="n">
        <v>1774</v>
      </c>
      <c r="U1797" s="4" t="str">
        <f aca="false">Vocabulary!B1775</f>
        <v>dinah's</v>
      </c>
      <c r="V1797" s="24" t="n">
        <v>-8.83883448327703</v>
      </c>
      <c r="W1797" s="25" t="n">
        <f aca="false">EXP(V1797-$V$22)</f>
        <v>1.38949696001356E-011</v>
      </c>
      <c r="X1797" s="26" t="n">
        <f aca="false">W1797/$X$22</f>
        <v>3.85221675214074E-012</v>
      </c>
      <c r="Y1797" s="4" t="n">
        <f aca="false">IF(T1797=$C$13,1,0)</f>
        <v>0</v>
      </c>
    </row>
    <row r="1798" customFormat="false" ht="15" hidden="false" customHeight="false" outlineLevel="0" collapsed="false">
      <c r="T1798" s="4" t="n">
        <v>1775</v>
      </c>
      <c r="U1798" s="4" t="str">
        <f aca="false">Vocabulary!B1776</f>
        <v>magpie</v>
      </c>
      <c r="V1798" s="24" t="n">
        <v>-11.6289642550612</v>
      </c>
      <c r="W1798" s="25" t="n">
        <f aca="false">EXP(V1798-$V$22)</f>
        <v>8.53335154141191E-013</v>
      </c>
      <c r="X1798" s="26" t="n">
        <f aca="false">W1798/$X$22</f>
        <v>2.36577126152274E-013</v>
      </c>
      <c r="Y1798" s="4" t="n">
        <f aca="false">IF(T1798=$C$13,1,0)</f>
        <v>0</v>
      </c>
    </row>
    <row r="1799" customFormat="false" ht="15" hidden="false" customHeight="false" outlineLevel="0" collapsed="false">
      <c r="T1799" s="4" t="n">
        <v>1776</v>
      </c>
      <c r="U1799" s="4" t="str">
        <f aca="false">Vocabulary!B1777</f>
        <v>wrapping</v>
      </c>
      <c r="V1799" s="24" t="n">
        <v>-13.3352217458697</v>
      </c>
      <c r="W1799" s="25" t="n">
        <f aca="false">EXP(V1799-$V$22)</f>
        <v>1.54917836883776E-013</v>
      </c>
      <c r="X1799" s="26" t="n">
        <f aca="false">W1799/$X$22</f>
        <v>4.29491466065003E-014</v>
      </c>
      <c r="Y1799" s="4" t="n">
        <f aca="false">IF(T1799=$C$13,1,0)</f>
        <v>0</v>
      </c>
    </row>
    <row r="1800" customFormat="false" ht="15" hidden="false" customHeight="false" outlineLevel="0" collapsed="false">
      <c r="T1800" s="4" t="n">
        <v>1777</v>
      </c>
      <c r="U1800" s="4" t="str">
        <f aca="false">Vocabulary!B1778</f>
        <v>canary</v>
      </c>
      <c r="V1800" s="24" t="n">
        <v>-8.76877827309154</v>
      </c>
      <c r="W1800" s="25" t="n">
        <f aca="false">EXP(V1800-$V$22)</f>
        <v>1.490330626849E-011</v>
      </c>
      <c r="X1800" s="26" t="n">
        <f aca="false">W1800/$X$22</f>
        <v>4.13176622345407E-012</v>
      </c>
      <c r="Y1800" s="4" t="n">
        <f aca="false">IF(T1800=$C$13,1,0)</f>
        <v>0</v>
      </c>
    </row>
    <row r="1801" customFormat="false" ht="15" hidden="false" customHeight="false" outlineLevel="0" collapsed="false">
      <c r="T1801" s="4" t="n">
        <v>1778</v>
      </c>
      <c r="U1801" s="4" t="str">
        <f aca="false">Vocabulary!B1779</f>
        <v>bed</v>
      </c>
      <c r="V1801" s="24" t="n">
        <v>-4.3653250940147</v>
      </c>
      <c r="W1801" s="25" t="n">
        <f aca="false">EXP(V1801-$V$22)</f>
        <v>1.21808625737696E-009</v>
      </c>
      <c r="X1801" s="26" t="n">
        <f aca="false">W1801/$X$22</f>
        <v>3.37700075729144E-010</v>
      </c>
      <c r="Y1801" s="4" t="n">
        <f aca="false">IF(T1801=$C$13,1,0)</f>
        <v>0</v>
      </c>
    </row>
    <row r="1802" customFormat="false" ht="15" hidden="false" customHeight="false" outlineLevel="0" collapsed="false">
      <c r="T1802" s="4" t="n">
        <v>1779</v>
      </c>
      <c r="U1802" s="4" t="str">
        <f aca="false">Vocabulary!B1780</f>
        <v>various</v>
      </c>
      <c r="V1802" s="24" t="n">
        <v>-4.05798655758924</v>
      </c>
      <c r="W1802" s="25" t="n">
        <f aca="false">EXP(V1802-$V$22)</f>
        <v>1.65635519396046E-009</v>
      </c>
      <c r="X1802" s="26" t="n">
        <f aca="false">W1802/$X$22</f>
        <v>4.59204979160771E-010</v>
      </c>
      <c r="Y1802" s="4" t="n">
        <f aca="false">IF(T1802=$C$13,1,0)</f>
        <v>0</v>
      </c>
    </row>
    <row r="1803" customFormat="false" ht="15" hidden="false" customHeight="false" outlineLevel="0" collapsed="false">
      <c r="T1803" s="4" t="n">
        <v>1780</v>
      </c>
      <c r="U1803" s="4" t="str">
        <f aca="false">Vocabulary!B1781</f>
        <v>pretexts</v>
      </c>
      <c r="V1803" s="24" t="n">
        <v>-12.632575519712</v>
      </c>
      <c r="W1803" s="25" t="n">
        <f aca="false">EXP(V1803-$V$22)</f>
        <v>3.12792839852371E-013</v>
      </c>
      <c r="X1803" s="26" t="n">
        <f aca="false">W1803/$X$22</f>
        <v>8.67181326987013E-014</v>
      </c>
      <c r="Y1803" s="4" t="n">
        <f aca="false">IF(T1803=$C$13,1,0)</f>
        <v>0</v>
      </c>
    </row>
    <row r="1804" customFormat="false" ht="15" hidden="false" customHeight="false" outlineLevel="0" collapsed="false">
      <c r="T1804" s="4" t="n">
        <v>1781</v>
      </c>
      <c r="U1804" s="4" t="str">
        <f aca="false">Vocabulary!B1782</f>
        <v>spirited</v>
      </c>
      <c r="V1804" s="24" t="n">
        <v>-7.97652015167204</v>
      </c>
      <c r="W1804" s="25" t="n">
        <f aca="false">EXP(V1804-$V$22)</f>
        <v>3.29121275032723E-011</v>
      </c>
      <c r="X1804" s="26" t="n">
        <f aca="false">W1804/$X$22</f>
        <v>9.12449991365654E-012</v>
      </c>
      <c r="Y1804" s="4" t="n">
        <f aca="false">IF(T1804=$C$13,1,0)</f>
        <v>0</v>
      </c>
    </row>
    <row r="1805" customFormat="false" ht="15" hidden="false" customHeight="false" outlineLevel="0" collapsed="false">
      <c r="T1805" s="4" t="n">
        <v>1782</v>
      </c>
      <c r="U1805" s="4" t="str">
        <f aca="false">Vocabulary!B1783</f>
        <v>iv</v>
      </c>
      <c r="V1805" s="24" t="n">
        <v>-11.9683251879102</v>
      </c>
      <c r="W1805" s="25" t="n">
        <f aca="false">EXP(V1805-$V$22)</f>
        <v>6.07766917878829E-013</v>
      </c>
      <c r="X1805" s="26" t="n">
        <f aca="false">W1805/$X$22</f>
        <v>1.68496223440958E-013</v>
      </c>
      <c r="Y1805" s="4" t="n">
        <f aca="false">IF(T1805=$C$13,1,0)</f>
        <v>0</v>
      </c>
    </row>
    <row r="1806" customFormat="false" ht="15" hidden="false" customHeight="false" outlineLevel="0" collapsed="false">
      <c r="T1806" s="4" t="n">
        <v>1783</v>
      </c>
      <c r="U1806" s="4" t="str">
        <f aca="false">Vocabulary!B1784</f>
        <v>sends</v>
      </c>
      <c r="V1806" s="24" t="n">
        <v>-11.8102559430383</v>
      </c>
      <c r="W1806" s="25" t="n">
        <f aca="false">EXP(V1806-$V$22)</f>
        <v>7.11845358415435E-013</v>
      </c>
      <c r="X1806" s="26" t="n">
        <f aca="false">W1806/$X$22</f>
        <v>1.9735074588395E-013</v>
      </c>
      <c r="Y1806" s="4" t="n">
        <f aca="false">IF(T1806=$C$13,1,0)</f>
        <v>0</v>
      </c>
    </row>
    <row r="1807" customFormat="false" ht="15" hidden="false" customHeight="false" outlineLevel="0" collapsed="false">
      <c r="T1807" s="4" t="n">
        <v>1784</v>
      </c>
      <c r="U1807" s="4" t="str">
        <f aca="false">Vocabulary!B1785</f>
        <v>naturedly</v>
      </c>
      <c r="V1807" s="24" t="n">
        <v>-16.2647795734192</v>
      </c>
      <c r="W1807" s="25" t="n">
        <f aca="false">EXP(V1807-$V$22)</f>
        <v>8.27581217269303E-015</v>
      </c>
      <c r="X1807" s="26" t="n">
        <f aca="false">W1807/$X$22</f>
        <v>2.29437150326023E-015</v>
      </c>
      <c r="Y1807" s="4" t="n">
        <f aca="false">IF(T1807=$C$13,1,0)</f>
        <v>0</v>
      </c>
    </row>
    <row r="1808" customFormat="false" ht="15" hidden="false" customHeight="false" outlineLevel="0" collapsed="false">
      <c r="T1808" s="4" t="n">
        <v>1785</v>
      </c>
      <c r="U1808" s="4" t="str">
        <f aca="false">Vocabulary!B1786</f>
        <v>completely</v>
      </c>
      <c r="V1808" s="24" t="n">
        <v>-4.14068099932428</v>
      </c>
      <c r="W1808" s="25" t="n">
        <f aca="false">EXP(V1808-$V$22)</f>
        <v>1.52489427583543E-009</v>
      </c>
      <c r="X1808" s="26" t="n">
        <f aca="false">W1808/$X$22</f>
        <v>4.22758987148805E-010</v>
      </c>
      <c r="Y1808" s="4" t="n">
        <f aca="false">IF(T1808=$C$13,1,0)</f>
        <v>0</v>
      </c>
    </row>
    <row r="1809" customFormat="false" ht="15" hidden="false" customHeight="false" outlineLevel="0" collapsed="false">
      <c r="T1809" s="4" t="n">
        <v>1786</v>
      </c>
      <c r="U1809" s="4" t="str">
        <f aca="false">Vocabulary!B1787</f>
        <v>pointed</v>
      </c>
      <c r="V1809" s="24" t="n">
        <v>-10.5693609500365</v>
      </c>
      <c r="W1809" s="25" t="n">
        <f aca="false">EXP(V1809-$V$22)</f>
        <v>2.46206495049163E-012</v>
      </c>
      <c r="X1809" s="26" t="n">
        <f aca="false">W1809/$X$22</f>
        <v>6.82578524464701E-013</v>
      </c>
      <c r="Y1809" s="4" t="n">
        <f aca="false">IF(T1809=$C$13,1,0)</f>
        <v>0</v>
      </c>
    </row>
    <row r="1810" customFormat="false" ht="15" hidden="false" customHeight="false" outlineLevel="0" collapsed="false">
      <c r="T1810" s="4" t="n">
        <v>1787</v>
      </c>
      <c r="U1810" s="4" t="str">
        <f aca="false">Vocabulary!B1788</f>
        <v>housemaid</v>
      </c>
      <c r="V1810" s="24" t="n">
        <v>-18.0987805962448</v>
      </c>
      <c r="W1810" s="25" t="n">
        <f aca="false">EXP(V1810-$V$22)</f>
        <v>1.32225160047201E-015</v>
      </c>
      <c r="X1810" s="26" t="n">
        <f aca="false">W1810/$X$22</f>
        <v>3.6657869088346E-016</v>
      </c>
      <c r="Y1810" s="4" t="n">
        <f aca="false">IF(T1810=$C$13,1,0)</f>
        <v>0</v>
      </c>
    </row>
    <row r="1811" customFormat="false" ht="15" hidden="false" customHeight="false" outlineLevel="0" collapsed="false">
      <c r="T1811" s="4" t="n">
        <v>1788</v>
      </c>
      <c r="U1811" s="4" t="str">
        <f aca="false">Vocabulary!B1789</f>
        <v>he'll</v>
      </c>
      <c r="V1811" s="24" t="n">
        <v>-4.21264516872392</v>
      </c>
      <c r="W1811" s="25" t="n">
        <f aca="false">EXP(V1811-$V$22)</f>
        <v>1.41901207965437E-009</v>
      </c>
      <c r="X1811" s="26" t="n">
        <f aca="false">W1811/$X$22</f>
        <v>3.93404394686931E-010</v>
      </c>
      <c r="Y1811" s="4" t="n">
        <f aca="false">IF(T1811=$C$13,1,0)</f>
        <v>0</v>
      </c>
    </row>
    <row r="1812" customFormat="false" ht="15" hidden="false" customHeight="false" outlineLevel="0" collapsed="false">
      <c r="T1812" s="4" t="n">
        <v>1789</v>
      </c>
      <c r="U1812" s="4" t="str">
        <f aca="false">Vocabulary!B1790</f>
        <v>finds</v>
      </c>
      <c r="V1812" s="24" t="n">
        <v>-13.8116603899649</v>
      </c>
      <c r="W1812" s="25" t="n">
        <f aca="false">EXP(V1812-$V$22)</f>
        <v>9.62025868515363E-014</v>
      </c>
      <c r="X1812" s="26" t="n">
        <f aca="false">W1812/$X$22</f>
        <v>2.66710347221736E-014</v>
      </c>
      <c r="Y1812" s="4" t="n">
        <f aca="false">IF(T1812=$C$13,1,0)</f>
        <v>0</v>
      </c>
    </row>
    <row r="1813" customFormat="false" ht="15" hidden="false" customHeight="false" outlineLevel="0" collapsed="false">
      <c r="T1813" s="4" t="n">
        <v>1790</v>
      </c>
      <c r="U1813" s="4" t="str">
        <f aca="false">Vocabulary!B1791</f>
        <v>neat</v>
      </c>
      <c r="V1813" s="24" t="n">
        <v>-4.2380333121682</v>
      </c>
      <c r="W1813" s="25" t="n">
        <f aca="false">EXP(V1813-$V$22)</f>
        <v>1.38343946938948E-009</v>
      </c>
      <c r="X1813" s="26" t="n">
        <f aca="false">W1813/$X$22</f>
        <v>3.83542307246419E-010</v>
      </c>
      <c r="Y1813" s="4" t="n">
        <f aca="false">IF(T1813=$C$13,1,0)</f>
        <v>0</v>
      </c>
    </row>
    <row r="1814" customFormat="false" ht="15" hidden="false" customHeight="false" outlineLevel="0" collapsed="false">
      <c r="T1814" s="4" t="n">
        <v>1791</v>
      </c>
      <c r="U1814" s="4" t="str">
        <f aca="false">Vocabulary!B1792</f>
        <v>brass</v>
      </c>
      <c r="V1814" s="24" t="n">
        <v>-16.711234316285</v>
      </c>
      <c r="W1814" s="25" t="n">
        <f aca="false">EXP(V1814-$V$22)</f>
        <v>5.29563195510929E-015</v>
      </c>
      <c r="X1814" s="26" t="n">
        <f aca="false">W1814/$X$22</f>
        <v>1.46815162016941E-015</v>
      </c>
      <c r="Y1814" s="4" t="n">
        <f aca="false">IF(T1814=$C$13,1,0)</f>
        <v>0</v>
      </c>
    </row>
    <row r="1815" customFormat="false" ht="15" hidden="false" customHeight="false" outlineLevel="0" collapsed="false">
      <c r="T1815" s="4" t="n">
        <v>1792</v>
      </c>
      <c r="U1815" s="4" t="str">
        <f aca="false">Vocabulary!B1793</f>
        <v>w</v>
      </c>
      <c r="V1815" s="24" t="n">
        <v>-10.0181513676892</v>
      </c>
      <c r="W1815" s="25" t="n">
        <f aca="false">EXP(V1815-$V$22)</f>
        <v>4.27254637800287E-012</v>
      </c>
      <c r="X1815" s="26" t="n">
        <f aca="false">W1815/$X$22</f>
        <v>1.18451318752653E-012</v>
      </c>
      <c r="Y1815" s="4" t="n">
        <f aca="false">IF(T1815=$C$13,1,0)</f>
        <v>0</v>
      </c>
    </row>
    <row r="1816" customFormat="false" ht="15" hidden="false" customHeight="false" outlineLevel="0" collapsed="false">
      <c r="T1816" s="4" t="n">
        <v>1793</v>
      </c>
      <c r="U1816" s="4" t="str">
        <f aca="false">Vocabulary!B1794</f>
        <v>engraved</v>
      </c>
      <c r="V1816" s="24" t="n">
        <v>-15.8500858511234</v>
      </c>
      <c r="W1816" s="25" t="n">
        <f aca="false">EXP(V1816-$V$22)</f>
        <v>1.25288099269498E-014</v>
      </c>
      <c r="X1816" s="26" t="n">
        <f aca="false">W1816/$X$22</f>
        <v>3.47346506497662E-015</v>
      </c>
      <c r="Y1816" s="4" t="n">
        <f aca="false">IF(T1816=$C$13,1,0)</f>
        <v>0</v>
      </c>
    </row>
    <row r="1817" customFormat="false" ht="15" hidden="false" customHeight="false" outlineLevel="0" collapsed="false">
      <c r="T1817" s="4" t="n">
        <v>1794</v>
      </c>
      <c r="U1817" s="4" t="str">
        <f aca="false">Vocabulary!B1795</f>
        <v>upstairs</v>
      </c>
      <c r="V1817" s="24" t="n">
        <v>-3.44891376832451</v>
      </c>
      <c r="W1817" s="25" t="n">
        <f aca="false">EXP(V1817-$V$22)</f>
        <v>3.04558289976147E-009</v>
      </c>
      <c r="X1817" s="26" t="n">
        <f aca="false">W1817/$X$22</f>
        <v>8.44352006814037E-010</v>
      </c>
      <c r="Y1817" s="4" t="n">
        <f aca="false">IF(T1817=$C$13,1,0)</f>
        <v>0</v>
      </c>
    </row>
    <row r="1818" customFormat="false" ht="15" hidden="false" customHeight="false" outlineLevel="0" collapsed="false">
      <c r="T1818" s="4" t="n">
        <v>1795</v>
      </c>
      <c r="U1818" s="4" t="str">
        <f aca="false">Vocabulary!B1796</f>
        <v>lest</v>
      </c>
      <c r="V1818" s="24" t="n">
        <v>-15.6265746864685</v>
      </c>
      <c r="W1818" s="25" t="n">
        <f aca="false">EXP(V1818-$V$22)</f>
        <v>1.56667706641181E-014</v>
      </c>
      <c r="X1818" s="26" t="n">
        <f aca="false">W1818/$X$22</f>
        <v>4.34342773975366E-015</v>
      </c>
      <c r="Y1818" s="4" t="n">
        <f aca="false">IF(T1818=$C$13,1,0)</f>
        <v>0</v>
      </c>
    </row>
    <row r="1819" customFormat="false" ht="15" hidden="false" customHeight="false" outlineLevel="0" collapsed="false">
      <c r="T1819" s="4" t="n">
        <v>1796</v>
      </c>
      <c r="U1819" s="4" t="str">
        <f aca="false">Vocabulary!B1797</f>
        <v>fancying</v>
      </c>
      <c r="V1819" s="24" t="n">
        <v>-11.3953031221871</v>
      </c>
      <c r="W1819" s="25" t="n">
        <f aca="false">EXP(V1819-$V$22)</f>
        <v>1.07794692486369E-012</v>
      </c>
      <c r="X1819" s="26" t="n">
        <f aca="false">W1819/$X$22</f>
        <v>2.9884809548903E-013</v>
      </c>
      <c r="Y1819" s="4" t="n">
        <f aca="false">IF(T1819=$C$13,1,0)</f>
        <v>0</v>
      </c>
    </row>
    <row r="1820" customFormat="false" ht="15" hidden="false" customHeight="false" outlineLevel="0" collapsed="false">
      <c r="T1820" s="4" t="n">
        <v>1797</v>
      </c>
      <c r="U1820" s="4" t="str">
        <f aca="false">Vocabulary!B1798</f>
        <v>tidy</v>
      </c>
      <c r="V1820" s="24" t="n">
        <v>-10.1177002989487</v>
      </c>
      <c r="W1820" s="25" t="n">
        <f aca="false">EXP(V1820-$V$22)</f>
        <v>3.86770404009287E-012</v>
      </c>
      <c r="X1820" s="26" t="n">
        <f aca="false">W1820/$X$22</f>
        <v>1.07227541508423E-012</v>
      </c>
      <c r="Y1820" s="4" t="n">
        <f aca="false">IF(T1820=$C$13,1,0)</f>
        <v>0</v>
      </c>
    </row>
    <row r="1821" customFormat="false" ht="15" hidden="false" customHeight="false" outlineLevel="0" collapsed="false">
      <c r="T1821" s="4" t="n">
        <v>1798</v>
      </c>
      <c r="U1821" s="4" t="str">
        <f aca="false">Vocabulary!B1799</f>
        <v>hoped</v>
      </c>
      <c r="V1821" s="24" t="n">
        <v>-8.45952555524425</v>
      </c>
      <c r="W1821" s="25" t="n">
        <f aca="false">EXP(V1821-$V$22)</f>
        <v>2.03043632910517E-011</v>
      </c>
      <c r="X1821" s="26" t="n">
        <f aca="false">W1821/$X$22</f>
        <v>5.62914570252659E-012</v>
      </c>
      <c r="Y1821" s="4" t="n">
        <f aca="false">IF(T1821=$C$13,1,0)</f>
        <v>0</v>
      </c>
    </row>
    <row r="1822" customFormat="false" ht="15" hidden="false" customHeight="false" outlineLevel="0" collapsed="false">
      <c r="T1822" s="4" t="n">
        <v>1799</v>
      </c>
      <c r="U1822" s="4" t="str">
        <f aca="false">Vocabulary!B1800</f>
        <v>pairs</v>
      </c>
      <c r="V1822" s="24" t="n">
        <v>-9.54070299142085</v>
      </c>
      <c r="W1822" s="25" t="n">
        <f aca="false">EXP(V1822-$V$22)</f>
        <v>6.88715696105096E-012</v>
      </c>
      <c r="X1822" s="26" t="n">
        <f aca="false">W1822/$X$22</f>
        <v>1.90938319287322E-012</v>
      </c>
      <c r="Y1822" s="4" t="n">
        <f aca="false">IF(T1822=$C$13,1,0)</f>
        <v>0</v>
      </c>
    </row>
    <row r="1823" customFormat="false" ht="15" hidden="false" customHeight="false" outlineLevel="0" collapsed="false">
      <c r="T1823" s="4" t="n">
        <v>1800</v>
      </c>
      <c r="U1823" s="4" t="str">
        <f aca="false">Vocabulary!B1801</f>
        <v>nevertheless</v>
      </c>
      <c r="V1823" s="24" t="n">
        <v>3.44596281384125</v>
      </c>
      <c r="W1823" s="25" t="n">
        <f aca="false">EXP(V1823-$V$22)</f>
        <v>3.00661125164092E-006</v>
      </c>
      <c r="X1823" s="26" t="n">
        <f aca="false">W1823/$X$22</f>
        <v>8.33547576141007E-007</v>
      </c>
      <c r="Y1823" s="4" t="n">
        <f aca="false">IF(T1823=$C$13,1,0)</f>
        <v>0</v>
      </c>
    </row>
    <row r="1824" customFormat="false" ht="15" hidden="false" customHeight="false" outlineLevel="0" collapsed="false">
      <c r="T1824" s="4" t="n">
        <v>1801</v>
      </c>
      <c r="U1824" s="4" t="str">
        <f aca="false">Vocabulary!B1802</f>
        <v>uncorked</v>
      </c>
      <c r="V1824" s="24" t="n">
        <v>-15.8834589091588</v>
      </c>
      <c r="W1824" s="25" t="n">
        <f aca="false">EXP(V1824-$V$22)</f>
        <v>1.21175853041979E-014</v>
      </c>
      <c r="X1824" s="26" t="n">
        <f aca="false">W1824/$X$22</f>
        <v>3.35945787919321E-015</v>
      </c>
      <c r="Y1824" s="4" t="n">
        <f aca="false">IF(T1824=$C$13,1,0)</f>
        <v>0</v>
      </c>
    </row>
    <row r="1825" customFormat="false" ht="15" hidden="false" customHeight="false" outlineLevel="0" collapsed="false">
      <c r="T1825" s="4" t="n">
        <v>1802</v>
      </c>
      <c r="U1825" s="4" t="str">
        <f aca="false">Vocabulary!B1803</f>
        <v>lips</v>
      </c>
      <c r="V1825" s="24" t="n">
        <v>-11.4127483396246</v>
      </c>
      <c r="W1825" s="25" t="n">
        <f aca="false">EXP(V1825-$V$22)</f>
        <v>1.05930498549768E-012</v>
      </c>
      <c r="X1825" s="26" t="n">
        <f aca="false">W1825/$X$22</f>
        <v>2.93679837249917E-013</v>
      </c>
      <c r="Y1825" s="4" t="n">
        <f aca="false">IF(T1825=$C$13,1,0)</f>
        <v>0</v>
      </c>
    </row>
    <row r="1826" customFormat="false" ht="15" hidden="false" customHeight="false" outlineLevel="0" collapsed="false">
      <c r="T1826" s="4" t="n">
        <v>1803</v>
      </c>
      <c r="U1826" s="4" t="str">
        <f aca="false">Vocabulary!B1804</f>
        <v>whenever</v>
      </c>
      <c r="V1826" s="24" t="n">
        <v>1.31037242082736</v>
      </c>
      <c r="W1826" s="25" t="n">
        <f aca="false">EXP(V1826-$V$22)</f>
        <v>3.55305683942911E-007</v>
      </c>
      <c r="X1826" s="26" t="n">
        <f aca="false">W1826/$X$22</f>
        <v>9.8504318267983E-008</v>
      </c>
      <c r="Y1826" s="4" t="n">
        <f aca="false">IF(T1826=$C$13,1,0)</f>
        <v>0</v>
      </c>
    </row>
    <row r="1827" customFormat="false" ht="15" hidden="false" customHeight="false" outlineLevel="0" collapsed="false">
      <c r="T1827" s="4" t="n">
        <v>1804</v>
      </c>
      <c r="U1827" s="4" t="str">
        <f aca="false">Vocabulary!B1805</f>
        <v>expected</v>
      </c>
      <c r="V1827" s="24" t="n">
        <v>-10.0657665933542</v>
      </c>
      <c r="W1827" s="25" t="n">
        <f aca="false">EXP(V1827-$V$22)</f>
        <v>4.07387553094577E-012</v>
      </c>
      <c r="X1827" s="26" t="n">
        <f aca="false">W1827/$X$22</f>
        <v>1.12943403390335E-012</v>
      </c>
      <c r="Y1827" s="4" t="n">
        <f aca="false">IF(T1827=$C$13,1,0)</f>
        <v>0</v>
      </c>
    </row>
    <row r="1828" customFormat="false" ht="15" hidden="false" customHeight="false" outlineLevel="0" collapsed="false">
      <c r="T1828" s="4" t="n">
        <v>1805</v>
      </c>
      <c r="U1828" s="4" t="str">
        <f aca="false">Vocabulary!B1806</f>
        <v>pressing</v>
      </c>
      <c r="V1828" s="24" t="n">
        <v>-1.01266657229897</v>
      </c>
      <c r="W1828" s="25" t="n">
        <f aca="false">EXP(V1828-$V$22)</f>
        <v>3.481121160183E-008</v>
      </c>
      <c r="X1828" s="26" t="n">
        <f aca="false">W1828/$X$22</f>
        <v>9.65099862424867E-009</v>
      </c>
      <c r="Y1828" s="4" t="n">
        <f aca="false">IF(T1828=$C$13,1,0)</f>
        <v>0</v>
      </c>
    </row>
    <row r="1829" customFormat="false" ht="15" hidden="false" customHeight="false" outlineLevel="0" collapsed="false">
      <c r="T1829" s="4" t="n">
        <v>1806</v>
      </c>
      <c r="U1829" s="4" t="str">
        <f aca="false">Vocabulary!B1807</f>
        <v>ceiling</v>
      </c>
      <c r="V1829" s="24" t="n">
        <v>-10.5788399572104</v>
      </c>
      <c r="W1829" s="25" t="n">
        <f aca="false">EXP(V1829-$V$22)</f>
        <v>2.43883728070741E-012</v>
      </c>
      <c r="X1829" s="26" t="n">
        <f aca="false">W1829/$X$22</f>
        <v>6.76138926449668E-013</v>
      </c>
      <c r="Y1829" s="4" t="n">
        <f aca="false">IF(T1829=$C$13,1,0)</f>
        <v>0</v>
      </c>
    </row>
    <row r="1830" customFormat="false" ht="15" hidden="false" customHeight="false" outlineLevel="0" collapsed="false">
      <c r="T1830" s="4" t="n">
        <v>1807</v>
      </c>
      <c r="U1830" s="4" t="str">
        <f aca="false">Vocabulary!B1808</f>
        <v>save</v>
      </c>
      <c r="V1830" s="24" t="n">
        <v>-12.8300687776615</v>
      </c>
      <c r="W1830" s="25" t="n">
        <f aca="false">EXP(V1830-$V$22)</f>
        <v>2.5673588200182E-013</v>
      </c>
      <c r="X1830" s="26" t="n">
        <f aca="false">W1830/$X$22</f>
        <v>7.11770010287312E-014</v>
      </c>
      <c r="Y1830" s="4" t="n">
        <f aca="false">IF(T1830=$C$13,1,0)</f>
        <v>0</v>
      </c>
    </row>
    <row r="1831" customFormat="false" ht="15" hidden="false" customHeight="false" outlineLevel="0" collapsed="false">
      <c r="T1831" s="4" t="n">
        <v>1808</v>
      </c>
      <c r="U1831" s="4" t="str">
        <f aca="false">Vocabulary!B1809</f>
        <v>kneel</v>
      </c>
      <c r="V1831" s="24" t="n">
        <v>0.0517899058065487</v>
      </c>
      <c r="W1831" s="25" t="n">
        <f aca="false">EXP(V1831-$V$22)</f>
        <v>1.00926848834448E-007</v>
      </c>
      <c r="X1831" s="26" t="n">
        <f aca="false">W1831/$X$22</f>
        <v>2.79807807436327E-008</v>
      </c>
      <c r="Y1831" s="4" t="n">
        <f aca="false">IF(T1831=$C$13,1,0)</f>
        <v>0</v>
      </c>
    </row>
    <row r="1832" customFormat="false" ht="15" hidden="false" customHeight="false" outlineLevel="0" collapsed="false">
      <c r="T1832" s="4" t="n">
        <v>1809</v>
      </c>
      <c r="U1832" s="4" t="str">
        <f aca="false">Vocabulary!B1810</f>
        <v>resource</v>
      </c>
      <c r="V1832" s="24" t="n">
        <v>-14.2433224065092</v>
      </c>
      <c r="W1832" s="25" t="n">
        <f aca="false">EXP(V1832-$V$22)</f>
        <v>6.24767339797928E-014</v>
      </c>
      <c r="X1832" s="26" t="n">
        <f aca="false">W1832/$X$22</f>
        <v>1.73209390291613E-014</v>
      </c>
      <c r="Y1832" s="4" t="n">
        <f aca="false">IF(T1832=$C$13,1,0)</f>
        <v>0</v>
      </c>
    </row>
    <row r="1833" customFormat="false" ht="15" hidden="false" customHeight="false" outlineLevel="0" collapsed="false">
      <c r="T1833" s="4" t="n">
        <v>1810</v>
      </c>
      <c r="U1833" s="4" t="str">
        <f aca="false">Vocabulary!B1811</f>
        <v>magic</v>
      </c>
      <c r="V1833" s="24" t="n">
        <v>-7.03020112664397</v>
      </c>
      <c r="W1833" s="25" t="n">
        <f aca="false">EXP(V1833-$V$22)</f>
        <v>8.47885264203995E-011</v>
      </c>
      <c r="X1833" s="26" t="n">
        <f aca="false">W1833/$X$22</f>
        <v>2.35066208322473E-011</v>
      </c>
      <c r="Y1833" s="4" t="n">
        <f aca="false">IF(T1833=$C$13,1,0)</f>
        <v>0</v>
      </c>
    </row>
    <row r="1834" customFormat="false" ht="15" hidden="false" customHeight="false" outlineLevel="0" collapsed="false">
      <c r="T1834" s="4" t="n">
        <v>1811</v>
      </c>
      <c r="U1834" s="4" t="str">
        <f aca="false">Vocabulary!B1812</f>
        <v>grew</v>
      </c>
      <c r="V1834" s="24" t="n">
        <v>-15.4421919432719</v>
      </c>
      <c r="W1834" s="25" t="n">
        <f aca="false">EXP(V1834-$V$22)</f>
        <v>1.883891532206E-014</v>
      </c>
      <c r="X1834" s="26" t="n">
        <f aca="false">W1834/$X$22</f>
        <v>5.22286750415721E-015</v>
      </c>
      <c r="Y1834" s="4" t="n">
        <f aca="false">IF(T1834=$C$13,1,0)</f>
        <v>0</v>
      </c>
    </row>
    <row r="1835" customFormat="false" ht="15" hidden="false" customHeight="false" outlineLevel="0" collapsed="false">
      <c r="T1835" s="4" t="n">
        <v>1812</v>
      </c>
      <c r="U1835" s="4" t="str">
        <f aca="false">Vocabulary!B1813</f>
        <v>pleasanter</v>
      </c>
      <c r="V1835" s="24" t="n">
        <v>-6.80088243335749</v>
      </c>
      <c r="W1835" s="25" t="n">
        <f aca="false">EXP(V1835-$V$22)</f>
        <v>1.06642159419326E-010</v>
      </c>
      <c r="X1835" s="26" t="n">
        <f aca="false">W1835/$X$22</f>
        <v>2.95652833235116E-011</v>
      </c>
      <c r="Y1835" s="4" t="n">
        <f aca="false">IF(T1835=$C$13,1,0)</f>
        <v>0</v>
      </c>
    </row>
    <row r="1836" customFormat="false" ht="15" hidden="false" customHeight="false" outlineLevel="0" collapsed="false">
      <c r="T1836" s="4" t="n">
        <v>1813</v>
      </c>
      <c r="U1836" s="4" t="str">
        <f aca="false">Vocabulary!B1814</f>
        <v>rabbits</v>
      </c>
      <c r="V1836" s="24" t="n">
        <v>-4.044878845849</v>
      </c>
      <c r="W1836" s="25" t="n">
        <f aca="false">EXP(V1836-$V$22)</f>
        <v>1.6782091350658E-009</v>
      </c>
      <c r="X1836" s="26" t="n">
        <f aca="false">W1836/$X$22</f>
        <v>4.65263727070913E-010</v>
      </c>
      <c r="Y1836" s="4" t="n">
        <f aca="false">IF(T1836=$C$13,1,0)</f>
        <v>0</v>
      </c>
    </row>
    <row r="1837" customFormat="false" ht="15" hidden="false" customHeight="false" outlineLevel="0" collapsed="false">
      <c r="T1837" s="4" t="n">
        <v>1814</v>
      </c>
      <c r="U1837" s="4" t="str">
        <f aca="false">Vocabulary!B1815</f>
        <v>fairy</v>
      </c>
      <c r="V1837" s="24" t="n">
        <v>-4.83716953428683</v>
      </c>
      <c r="W1837" s="25" t="n">
        <f aca="false">EXP(V1837-$V$22)</f>
        <v>7.59903783307545E-010</v>
      </c>
      <c r="X1837" s="26" t="n">
        <f aca="false">W1837/$X$22</f>
        <v>2.10674378448722E-010</v>
      </c>
      <c r="Y1837" s="4" t="n">
        <f aca="false">IF(T1837=$C$13,1,0)</f>
        <v>0</v>
      </c>
    </row>
    <row r="1838" customFormat="false" ht="15" hidden="false" customHeight="false" outlineLevel="0" collapsed="false">
      <c r="T1838" s="4" t="n">
        <v>1815</v>
      </c>
      <c r="U1838" s="4" t="str">
        <f aca="false">Vocabulary!B1816</f>
        <v>tales</v>
      </c>
      <c r="V1838" s="24" t="n">
        <v>-21.2289246421206</v>
      </c>
      <c r="W1838" s="25" t="n">
        <f aca="false">EXP(V1838-$V$22)</f>
        <v>5.77976012808133E-017</v>
      </c>
      <c r="X1838" s="26" t="n">
        <f aca="false">W1838/$X$22</f>
        <v>1.60237045704172E-017</v>
      </c>
      <c r="Y1838" s="4" t="n">
        <f aca="false">IF(T1838=$C$13,1,0)</f>
        <v>0</v>
      </c>
    </row>
    <row r="1839" customFormat="false" ht="15" hidden="false" customHeight="false" outlineLevel="0" collapsed="false">
      <c r="T1839" s="4" t="n">
        <v>1816</v>
      </c>
      <c r="U1839" s="4" t="str">
        <f aca="false">Vocabulary!B1817</f>
        <v>that'll</v>
      </c>
      <c r="V1839" s="24" t="n">
        <v>-3.49796843113338</v>
      </c>
      <c r="W1839" s="25" t="n">
        <f aca="false">EXP(V1839-$V$22)</f>
        <v>2.89978805119292E-009</v>
      </c>
      <c r="X1839" s="26" t="n">
        <f aca="false">W1839/$X$22</f>
        <v>8.03932101323481E-010</v>
      </c>
      <c r="Y1839" s="4" t="n">
        <f aca="false">IF(T1839=$C$13,1,0)</f>
        <v>0</v>
      </c>
    </row>
    <row r="1840" customFormat="false" ht="15" hidden="false" customHeight="false" outlineLevel="0" collapsed="false">
      <c r="T1840" s="4" t="n">
        <v>1817</v>
      </c>
      <c r="U1840" s="4" t="str">
        <f aca="false">Vocabulary!B1818</f>
        <v>comfort</v>
      </c>
      <c r="V1840" s="24" t="n">
        <v>-6.12791496099213</v>
      </c>
      <c r="W1840" s="25" t="n">
        <f aca="false">EXP(V1840-$V$22)</f>
        <v>2.09023439762384E-010</v>
      </c>
      <c r="X1840" s="26" t="n">
        <f aca="false">W1840/$X$22</f>
        <v>5.79492880815573E-011</v>
      </c>
      <c r="Y1840" s="4" t="n">
        <f aca="false">IF(T1840=$C$13,1,0)</f>
        <v>0</v>
      </c>
    </row>
    <row r="1841" customFormat="false" ht="15" hidden="false" customHeight="false" outlineLevel="0" collapsed="false">
      <c r="T1841" s="4" t="n">
        <v>1818</v>
      </c>
      <c r="U1841" s="4" t="str">
        <f aca="false">Vocabulary!B1819</f>
        <v>foolish</v>
      </c>
      <c r="V1841" s="24" t="n">
        <v>-13.9516937623338</v>
      </c>
      <c r="W1841" s="25" t="n">
        <f aca="false">EXP(V1841-$V$22)</f>
        <v>8.3631720110864E-014</v>
      </c>
      <c r="X1841" s="26" t="n">
        <f aca="false">W1841/$X$22</f>
        <v>2.31859099006789E-014</v>
      </c>
      <c r="Y1841" s="4" t="n">
        <f aca="false">IF(T1841=$C$13,1,0)</f>
        <v>0</v>
      </c>
    </row>
    <row r="1842" customFormat="false" ht="15" hidden="false" customHeight="false" outlineLevel="0" collapsed="false">
      <c r="T1842" s="4" t="n">
        <v>1819</v>
      </c>
      <c r="U1842" s="4" t="str">
        <f aca="false">Vocabulary!B1820</f>
        <v>inwards</v>
      </c>
      <c r="V1842" s="24" t="n">
        <v>-6.59810653561114</v>
      </c>
      <c r="W1842" s="25" t="n">
        <f aca="false">EXP(V1842-$V$22)</f>
        <v>1.30615099040912E-010</v>
      </c>
      <c r="X1842" s="26" t="n">
        <f aca="false">W1842/$X$22</f>
        <v>3.6211498627749E-011</v>
      </c>
      <c r="Y1842" s="4" t="n">
        <f aca="false">IF(T1842=$C$13,1,0)</f>
        <v>0</v>
      </c>
    </row>
    <row r="1843" customFormat="false" ht="15" hidden="false" customHeight="false" outlineLevel="0" collapsed="false">
      <c r="T1843" s="4" t="n">
        <v>1820</v>
      </c>
      <c r="U1843" s="4" t="str">
        <f aca="false">Vocabulary!B1821</f>
        <v>attempt</v>
      </c>
      <c r="V1843" s="24" t="n">
        <v>-8.44744829458567</v>
      </c>
      <c r="W1843" s="25" t="n">
        <f aca="false">EXP(V1843-$V$22)</f>
        <v>2.05510711579001E-011</v>
      </c>
      <c r="X1843" s="26" t="n">
        <f aca="false">W1843/$X$22</f>
        <v>5.69754255440233E-012</v>
      </c>
      <c r="Y1843" s="4" t="n">
        <f aca="false">IF(T1843=$C$13,1,0)</f>
        <v>0</v>
      </c>
    </row>
    <row r="1844" customFormat="false" ht="15" hidden="false" customHeight="false" outlineLevel="0" collapsed="false">
      <c r="T1844" s="4" t="n">
        <v>1821</v>
      </c>
      <c r="U1844" s="4" t="str">
        <f aca="false">Vocabulary!B1822</f>
        <v>failure</v>
      </c>
      <c r="V1844" s="24" t="n">
        <v>-8.1527237583083</v>
      </c>
      <c r="W1844" s="25" t="n">
        <f aca="false">EXP(V1844-$V$22)</f>
        <v>2.75950828800994E-011</v>
      </c>
      <c r="X1844" s="26" t="n">
        <f aca="false">W1844/$X$22</f>
        <v>7.6504118833332E-012</v>
      </c>
      <c r="Y1844" s="4" t="n">
        <f aca="false">IF(T1844=$C$13,1,0)</f>
        <v>0</v>
      </c>
    </row>
    <row r="1845" customFormat="false" ht="15" hidden="false" customHeight="false" outlineLevel="0" collapsed="false">
      <c r="T1845" s="4" t="n">
        <v>1822</v>
      </c>
      <c r="U1845" s="4" t="str">
        <f aca="false">Vocabulary!B1823</f>
        <v>possible</v>
      </c>
      <c r="V1845" s="24" t="n">
        <v>-7.29993507568143</v>
      </c>
      <c r="W1845" s="25" t="n">
        <f aca="false">EXP(V1845-$V$22)</f>
        <v>6.47430450826801E-011</v>
      </c>
      <c r="X1845" s="26" t="n">
        <f aca="false">W1845/$X$22</f>
        <v>1.79492471037626E-011</v>
      </c>
      <c r="Y1845" s="4" t="n">
        <f aca="false">IF(T1845=$C$13,1,0)</f>
        <v>0</v>
      </c>
    </row>
    <row r="1846" customFormat="false" ht="15" hidden="false" customHeight="false" outlineLevel="0" collapsed="false">
      <c r="T1846" s="4" t="n">
        <v>1823</v>
      </c>
      <c r="U1846" s="4" t="str">
        <f aca="false">Vocabulary!B1824</f>
        <v>frame</v>
      </c>
      <c r="V1846" s="24" t="n">
        <v>-10.2184322290957</v>
      </c>
      <c r="W1846" s="25" t="n">
        <f aca="false">EXP(V1846-$V$22)</f>
        <v>3.49708278009119E-012</v>
      </c>
      <c r="X1846" s="26" t="n">
        <f aca="false">W1846/$X$22</f>
        <v>9.69525033646617E-013</v>
      </c>
      <c r="Y1846" s="4" t="n">
        <f aca="false">IF(T1846=$C$13,1,0)</f>
        <v>0</v>
      </c>
    </row>
    <row r="1847" customFormat="false" ht="15" hidden="false" customHeight="false" outlineLevel="0" collapsed="false">
      <c r="T1847" s="4" t="n">
        <v>1824</v>
      </c>
      <c r="U1847" s="4" t="str">
        <f aca="false">Vocabulary!B1825</f>
        <v>pronounced</v>
      </c>
      <c r="V1847" s="24" t="n">
        <v>-10.3344957797849</v>
      </c>
      <c r="W1847" s="25" t="n">
        <f aca="false">EXP(V1847-$V$22)</f>
        <v>3.11386767476667E-012</v>
      </c>
      <c r="X1847" s="26" t="n">
        <f aca="false">W1847/$X$22</f>
        <v>8.63283156846104E-013</v>
      </c>
      <c r="Y1847" s="4" t="n">
        <f aca="false">IF(T1847=$C$13,1,0)</f>
        <v>0</v>
      </c>
    </row>
    <row r="1848" customFormat="false" ht="15" hidden="false" customHeight="false" outlineLevel="0" collapsed="false">
      <c r="T1848" s="4" t="n">
        <v>1825</v>
      </c>
      <c r="U1848" s="4" t="str">
        <f aca="false">Vocabulary!B1826</f>
        <v>arrum</v>
      </c>
      <c r="V1848" s="24" t="n">
        <v>-8.32209392334936</v>
      </c>
      <c r="W1848" s="25" t="n">
        <f aca="false">EXP(V1848-$V$22)</f>
        <v>2.32956683436822E-011</v>
      </c>
      <c r="X1848" s="26" t="n">
        <f aca="false">W1848/$X$22</f>
        <v>6.45844981517423E-012</v>
      </c>
      <c r="Y1848" s="4" t="n">
        <f aca="false">IF(T1848=$C$13,1,0)</f>
        <v>0</v>
      </c>
    </row>
    <row r="1849" customFormat="false" ht="15" hidden="false" customHeight="false" outlineLevel="0" collapsed="false">
      <c r="T1849" s="4" t="n">
        <v>1826</v>
      </c>
      <c r="U1849" s="4" t="str">
        <f aca="false">Vocabulary!B1827</f>
        <v>fills</v>
      </c>
      <c r="V1849" s="24" t="n">
        <v>-9.48904705306057</v>
      </c>
      <c r="W1849" s="25" t="n">
        <f aca="false">EXP(V1849-$V$22)</f>
        <v>7.25226842098321E-012</v>
      </c>
      <c r="X1849" s="26" t="n">
        <f aca="false">W1849/$X$22</f>
        <v>2.01060604710212E-012</v>
      </c>
      <c r="Y1849" s="4" t="n">
        <f aca="false">IF(T1849=$C$13,1,0)</f>
        <v>0</v>
      </c>
    </row>
    <row r="1850" customFormat="false" ht="15" hidden="false" customHeight="false" outlineLevel="0" collapsed="false">
      <c r="T1850" s="4" t="n">
        <v>1827</v>
      </c>
      <c r="U1850" s="4" t="str">
        <f aca="false">Vocabulary!B1828</f>
        <v>whispers</v>
      </c>
      <c r="V1850" s="24" t="n">
        <v>0.230547091242984</v>
      </c>
      <c r="W1850" s="25" t="n">
        <f aca="false">EXP(V1850-$V$22)</f>
        <v>1.20681298114857E-007</v>
      </c>
      <c r="X1850" s="26" t="n">
        <f aca="false">W1850/$X$22</f>
        <v>3.34574692602138E-008</v>
      </c>
      <c r="Y1850" s="4" t="n">
        <f aca="false">IF(T1850=$C$13,1,0)</f>
        <v>0</v>
      </c>
    </row>
    <row r="1851" customFormat="false" ht="15" hidden="false" customHeight="false" outlineLevel="0" collapsed="false">
      <c r="T1851" s="4" t="n">
        <v>1828</v>
      </c>
      <c r="U1851" s="4" t="str">
        <f aca="false">Vocabulary!B1829</f>
        <v>coward</v>
      </c>
      <c r="V1851" s="24" t="n">
        <v>-6.74002130091183</v>
      </c>
      <c r="W1851" s="25" t="n">
        <f aca="false">EXP(V1851-$V$22)</f>
        <v>1.13334095931824E-010</v>
      </c>
      <c r="X1851" s="26" t="n">
        <f aca="false">W1851/$X$22</f>
        <v>3.14205439451295E-011</v>
      </c>
      <c r="Y1851" s="4" t="n">
        <f aca="false">IF(T1851=$C$13,1,0)</f>
        <v>0</v>
      </c>
    </row>
    <row r="1852" customFormat="false" ht="15" hidden="false" customHeight="false" outlineLevel="0" collapsed="false">
      <c r="T1852" s="4" t="n">
        <v>1829</v>
      </c>
      <c r="U1852" s="4" t="str">
        <f aca="false">Vocabulary!B1830</f>
        <v>shrieks</v>
      </c>
      <c r="V1852" s="24" t="n">
        <v>-5.27282825739888</v>
      </c>
      <c r="W1852" s="25" t="n">
        <f aca="false">EXP(V1852-$V$22)</f>
        <v>4.91534977198132E-010</v>
      </c>
      <c r="X1852" s="26" t="n">
        <f aca="false">W1852/$X$22</f>
        <v>1.36272286152197E-010</v>
      </c>
      <c r="Y1852" s="4" t="n">
        <f aca="false">IF(T1852=$C$13,1,0)</f>
        <v>0</v>
      </c>
    </row>
    <row r="1853" customFormat="false" ht="15" hidden="false" customHeight="false" outlineLevel="0" collapsed="false">
      <c r="T1853" s="4" t="n">
        <v>1830</v>
      </c>
      <c r="U1853" s="4" t="str">
        <f aca="false">Vocabulary!B1831</f>
        <v>frames</v>
      </c>
      <c r="V1853" s="24" t="n">
        <v>-8.92835379389648</v>
      </c>
      <c r="W1853" s="25" t="n">
        <f aca="false">EXP(V1853-$V$22)</f>
        <v>1.27051517999025E-011</v>
      </c>
      <c r="X1853" s="26" t="n">
        <f aca="false">W1853/$X$22</f>
        <v>3.52235377338269E-012</v>
      </c>
      <c r="Y1853" s="4" t="n">
        <f aca="false">IF(T1853=$C$13,1,0)</f>
        <v>0</v>
      </c>
    </row>
    <row r="1854" customFormat="false" ht="15" hidden="false" customHeight="false" outlineLevel="0" collapsed="false">
      <c r="T1854" s="4" t="n">
        <v>1831</v>
      </c>
      <c r="U1854" s="4" t="str">
        <f aca="false">Vocabulary!B1832</f>
        <v>pulling</v>
      </c>
      <c r="V1854" s="24" t="n">
        <v>-4.07316498068852</v>
      </c>
      <c r="W1854" s="25" t="n">
        <f aca="false">EXP(V1854-$V$22)</f>
        <v>1.63140417163626E-009</v>
      </c>
      <c r="X1854" s="26" t="n">
        <f aca="false">W1854/$X$22</f>
        <v>4.52287601941078E-010</v>
      </c>
      <c r="Y1854" s="4" t="n">
        <f aca="false">IF(T1854=$C$13,1,0)</f>
        <v>0</v>
      </c>
    </row>
    <row r="1855" customFormat="false" ht="15" hidden="false" customHeight="false" outlineLevel="0" collapsed="false">
      <c r="T1855" s="4" t="n">
        <v>1832</v>
      </c>
      <c r="U1855" s="4" t="str">
        <f aca="false">Vocabulary!B1833</f>
        <v>rumbling</v>
      </c>
      <c r="V1855" s="24" t="n">
        <v>-4.0481629697933</v>
      </c>
      <c r="W1855" s="25" t="n">
        <f aca="false">EXP(V1855-$V$22)</f>
        <v>1.67270672849988E-009</v>
      </c>
      <c r="X1855" s="26" t="n">
        <f aca="false">W1855/$X$22</f>
        <v>4.63738249624013E-010</v>
      </c>
      <c r="Y1855" s="4" t="n">
        <f aca="false">IF(T1855=$C$13,1,0)</f>
        <v>0</v>
      </c>
    </row>
    <row r="1856" customFormat="false" ht="15" hidden="false" customHeight="false" outlineLevel="0" collapsed="false">
      <c r="T1856" s="4" t="n">
        <v>1833</v>
      </c>
      <c r="U1856" s="4" t="str">
        <f aca="false">Vocabulary!B1834</f>
        <v>cartwheels</v>
      </c>
      <c r="V1856" s="24" t="n">
        <v>-5.65546862679316</v>
      </c>
      <c r="W1856" s="25" t="n">
        <f aca="false">EXP(V1856-$V$22)</f>
        <v>3.35255434341464E-010</v>
      </c>
      <c r="X1856" s="26" t="n">
        <f aca="false">W1856/$X$22</f>
        <v>9.29456225945112E-011</v>
      </c>
      <c r="Y1856" s="4" t="n">
        <f aca="false">IF(T1856=$C$13,1,0)</f>
        <v>0</v>
      </c>
    </row>
    <row r="1857" customFormat="false" ht="15" hidden="false" customHeight="false" outlineLevel="0" collapsed="false">
      <c r="T1857" s="4" t="n">
        <v>1834</v>
      </c>
      <c r="U1857" s="4" t="str">
        <f aca="false">Vocabulary!B1835</f>
        <v>ladder</v>
      </c>
      <c r="V1857" s="24" t="n">
        <v>-11.9680439425932</v>
      </c>
      <c r="W1857" s="25" t="n">
        <f aca="false">EXP(V1857-$V$22)</f>
        <v>6.07937873517399E-013</v>
      </c>
      <c r="X1857" s="26" t="n">
        <f aca="false">W1857/$X$22</f>
        <v>1.68543618879288E-013</v>
      </c>
      <c r="Y1857" s="4" t="n">
        <f aca="false">IF(T1857=$C$13,1,0)</f>
        <v>0</v>
      </c>
    </row>
    <row r="1858" customFormat="false" ht="15" hidden="false" customHeight="false" outlineLevel="0" collapsed="false">
      <c r="T1858" s="4" t="n">
        <v>1835</v>
      </c>
      <c r="U1858" s="4" t="str">
        <f aca="false">Vocabulary!B1836</f>
        <v>lad</v>
      </c>
      <c r="V1858" s="24" t="n">
        <v>-2.53300414357354</v>
      </c>
      <c r="W1858" s="25" t="n">
        <f aca="false">EXP(V1858-$V$22)</f>
        <v>7.61105606892573E-009</v>
      </c>
      <c r="X1858" s="26" t="n">
        <f aca="false">W1858/$X$22</f>
        <v>2.11007569889984E-009</v>
      </c>
      <c r="Y1858" s="4" t="n">
        <f aca="false">IF(T1858=$C$13,1,0)</f>
        <v>0</v>
      </c>
    </row>
    <row r="1859" customFormat="false" ht="15" hidden="false" customHeight="false" outlineLevel="0" collapsed="false">
      <c r="T1859" s="4" t="n">
        <v>1836</v>
      </c>
      <c r="U1859" s="4" t="str">
        <f aca="false">Vocabulary!B1837</f>
        <v>tie</v>
      </c>
      <c r="V1859" s="24" t="n">
        <v>-10.4164843077795</v>
      </c>
      <c r="W1859" s="25" t="n">
        <f aca="false">EXP(V1859-$V$22)</f>
        <v>2.86875188200183E-012</v>
      </c>
      <c r="X1859" s="26" t="n">
        <f aca="false">W1859/$X$22</f>
        <v>7.95327688768379E-013</v>
      </c>
      <c r="Y1859" s="4" t="n">
        <f aca="false">IF(T1859=$C$13,1,0)</f>
        <v>0</v>
      </c>
    </row>
    <row r="1860" customFormat="false" ht="15" hidden="false" customHeight="false" outlineLevel="0" collapsed="false">
      <c r="T1860" s="4" t="n">
        <v>1837</v>
      </c>
      <c r="U1860" s="4" t="str">
        <f aca="false">Vocabulary!B1838</f>
        <v>rope</v>
      </c>
      <c r="V1860" s="24" t="n">
        <v>-6.07027584946419</v>
      </c>
      <c r="W1860" s="25" t="n">
        <f aca="false">EXP(V1860-$V$22)</f>
        <v>2.21425349294154E-010</v>
      </c>
      <c r="X1860" s="26" t="n">
        <f aca="false">W1860/$X$22</f>
        <v>6.13875715058227E-011</v>
      </c>
      <c r="Y1860" s="4" t="n">
        <f aca="false">IF(T1860=$C$13,1,0)</f>
        <v>0</v>
      </c>
    </row>
    <row r="1861" customFormat="false" ht="15" hidden="false" customHeight="false" outlineLevel="0" collapsed="false">
      <c r="T1861" s="4" t="n">
        <v>1838</v>
      </c>
      <c r="U1861" s="4" t="str">
        <f aca="false">Vocabulary!B1839</f>
        <v>loose</v>
      </c>
      <c r="V1861" s="24" t="n">
        <v>-13.8984611433078</v>
      </c>
      <c r="W1861" s="25" t="n">
        <f aca="false">EXP(V1861-$V$22)</f>
        <v>8.82042805648009E-014</v>
      </c>
      <c r="X1861" s="26" t="n">
        <f aca="false">W1861/$X$22</f>
        <v>2.44535984590375E-014</v>
      </c>
      <c r="Y1861" s="4" t="n">
        <f aca="false">IF(T1861=$C$13,1,0)</f>
        <v>0</v>
      </c>
    </row>
    <row r="1862" customFormat="false" ht="15" hidden="false" customHeight="false" outlineLevel="0" collapsed="false">
      <c r="T1862" s="4" t="n">
        <v>1839</v>
      </c>
      <c r="U1862" s="4" t="str">
        <f aca="false">Vocabulary!B1840</f>
        <v>nay</v>
      </c>
      <c r="V1862" s="24" t="n">
        <v>-10.0757375845076</v>
      </c>
      <c r="W1862" s="25" t="n">
        <f aca="false">EXP(V1862-$V$22)</f>
        <v>4.03345679636028E-012</v>
      </c>
      <c r="X1862" s="26" t="n">
        <f aca="false">W1862/$X$22</f>
        <v>1.1182284155428E-012</v>
      </c>
      <c r="Y1862" s="4" t="n">
        <f aca="false">IF(T1862=$C$13,1,0)</f>
        <v>0</v>
      </c>
    </row>
    <row r="1863" customFormat="false" ht="15" hidden="false" customHeight="false" outlineLevel="0" collapsed="false">
      <c r="T1863" s="4" t="n">
        <v>1840</v>
      </c>
      <c r="U1863" s="4" t="str">
        <f aca="false">Vocabulary!B1841</f>
        <v>shy</v>
      </c>
      <c r="V1863" s="24" t="n">
        <v>1.58617847874132</v>
      </c>
      <c r="W1863" s="25" t="n">
        <f aca="false">EXP(V1863-$V$22)</f>
        <v>4.68148034249671E-007</v>
      </c>
      <c r="X1863" s="26" t="n">
        <f aca="false">W1863/$X$22</f>
        <v>1.29788531527319E-007</v>
      </c>
      <c r="Y1863" s="4" t="n">
        <f aca="false">IF(T1863=$C$13,1,0)</f>
        <v>0</v>
      </c>
    </row>
    <row r="1864" customFormat="false" ht="15" hidden="false" customHeight="false" outlineLevel="0" collapsed="false">
      <c r="T1864" s="4" t="n">
        <v>1841</v>
      </c>
      <c r="U1864" s="4" t="str">
        <f aca="false">Vocabulary!B1842</f>
        <v>fireplace</v>
      </c>
      <c r="V1864" s="24" t="n">
        <v>-10.3068437537169</v>
      </c>
      <c r="W1864" s="25" t="n">
        <f aca="false">EXP(V1864-$V$22)</f>
        <v>3.2011739596689E-012</v>
      </c>
      <c r="X1864" s="26" t="n">
        <f aca="false">W1864/$X$22</f>
        <v>8.87487796578765E-013</v>
      </c>
      <c r="Y1864" s="4" t="n">
        <f aca="false">IF(T1864=$C$13,1,0)</f>
        <v>0</v>
      </c>
    </row>
    <row r="1865" customFormat="false" ht="15" hidden="false" customHeight="false" outlineLevel="0" collapsed="false">
      <c r="T1865" s="4" t="n">
        <v>1842</v>
      </c>
      <c r="U1865" s="4" t="str">
        <f aca="false">Vocabulary!B1843</f>
        <v>animal</v>
      </c>
      <c r="V1865" s="24" t="n">
        <v>-6.13043851867098</v>
      </c>
      <c r="W1865" s="25" t="n">
        <f aca="false">EXP(V1865-$V$22)</f>
        <v>2.08496622062917E-010</v>
      </c>
      <c r="X1865" s="26" t="n">
        <f aca="false">W1865/$X$22</f>
        <v>5.78032340759988E-011</v>
      </c>
      <c r="Y1865" s="4" t="n">
        <f aca="false">IF(T1865=$C$13,1,0)</f>
        <v>0</v>
      </c>
    </row>
    <row r="1866" customFormat="false" ht="15" hidden="false" customHeight="false" outlineLevel="0" collapsed="false">
      <c r="T1866" s="4" t="n">
        <v>1843</v>
      </c>
      <c r="U1866" s="4" t="str">
        <f aca="false">Vocabulary!B1844</f>
        <v>scratching</v>
      </c>
      <c r="V1866" s="24" t="n">
        <v>-1.54762212778934</v>
      </c>
      <c r="W1866" s="25" t="n">
        <f aca="false">EXP(V1866-$V$22)</f>
        <v>2.03887637363933E-008</v>
      </c>
      <c r="X1866" s="26" t="n">
        <f aca="false">W1866/$X$22</f>
        <v>5.65254473244816E-009</v>
      </c>
      <c r="Y1866" s="4" t="n">
        <f aca="false">IF(T1866=$C$13,1,0)</f>
        <v>0</v>
      </c>
    </row>
    <row r="1867" customFormat="false" ht="15" hidden="false" customHeight="false" outlineLevel="0" collapsed="false">
      <c r="T1867" s="4" t="n">
        <v>1844</v>
      </c>
      <c r="U1867" s="4" t="str">
        <f aca="false">Vocabulary!B1845</f>
        <v>scrambling</v>
      </c>
      <c r="V1867" s="24" t="n">
        <v>-20.2874775241381</v>
      </c>
      <c r="W1867" s="25" t="n">
        <f aca="false">EXP(V1867-$V$22)</f>
        <v>1.48175057016826E-016</v>
      </c>
      <c r="X1867" s="26" t="n">
        <f aca="false">W1867/$X$22</f>
        <v>4.10797902633812E-017</v>
      </c>
      <c r="Y1867" s="4" t="n">
        <f aca="false">IF(T1867=$C$13,1,0)</f>
        <v>0</v>
      </c>
    </row>
    <row r="1868" customFormat="false" ht="15" hidden="false" customHeight="false" outlineLevel="0" collapsed="false">
      <c r="T1868" s="4" t="n">
        <v>1845</v>
      </c>
      <c r="U1868" s="4" t="str">
        <f aca="false">Vocabulary!B1846</f>
        <v>brandy</v>
      </c>
      <c r="V1868" s="24" t="n">
        <v>-5.67194198049068</v>
      </c>
      <c r="W1868" s="25" t="n">
        <f aca="false">EXP(V1868-$V$22)</f>
        <v>3.29777893595681E-010</v>
      </c>
      <c r="X1868" s="26" t="n">
        <f aca="false">W1868/$X$22</f>
        <v>9.14270389035303E-011</v>
      </c>
      <c r="Y1868" s="4" t="n">
        <f aca="false">IF(T1868=$C$13,1,0)</f>
        <v>0</v>
      </c>
    </row>
    <row r="1869" customFormat="false" ht="15" hidden="false" customHeight="false" outlineLevel="0" collapsed="false">
      <c r="T1869" s="4" t="n">
        <v>1846</v>
      </c>
      <c r="U1869" s="4" t="str">
        <f aca="false">Vocabulary!B1847</f>
        <v>choke</v>
      </c>
      <c r="V1869" s="24" t="n">
        <v>-9.45045210206482</v>
      </c>
      <c r="W1869" s="25" t="n">
        <f aca="false">EXP(V1869-$V$22)</f>
        <v>7.53764091128715E-012</v>
      </c>
      <c r="X1869" s="26" t="n">
        <f aca="false">W1869/$X$22</f>
        <v>2.08972221067676E-012</v>
      </c>
      <c r="Y1869" s="4" t="n">
        <f aca="false">IF(T1869=$C$13,1,0)</f>
        <v>0</v>
      </c>
    </row>
    <row r="1870" customFormat="false" ht="15" hidden="false" customHeight="false" outlineLevel="0" collapsed="false">
      <c r="T1870" s="4" t="n">
        <v>1847</v>
      </c>
      <c r="U1870" s="4" t="str">
        <f aca="false">Vocabulary!B1848</f>
        <v>ye</v>
      </c>
      <c r="V1870" s="24" t="n">
        <v>-8.3400296327686</v>
      </c>
      <c r="W1870" s="25" t="n">
        <f aca="false">EXP(V1870-$V$22)</f>
        <v>2.28815686919604E-011</v>
      </c>
      <c r="X1870" s="26" t="n">
        <f aca="false">W1870/$X$22</f>
        <v>6.34364556145333E-012</v>
      </c>
      <c r="Y1870" s="4" t="n">
        <f aca="false">IF(T1870=$C$13,1,0)</f>
        <v>0</v>
      </c>
    </row>
    <row r="1871" customFormat="false" ht="15" hidden="false" customHeight="false" outlineLevel="0" collapsed="false">
      <c r="T1871" s="4" t="n">
        <v>1848</v>
      </c>
      <c r="U1871" s="4" t="str">
        <f aca="false">Vocabulary!B1849</f>
        <v>flustered</v>
      </c>
      <c r="V1871" s="24" t="n">
        <v>-2.99383945311097</v>
      </c>
      <c r="W1871" s="25" t="n">
        <f aca="false">EXP(V1871-$V$22)</f>
        <v>4.80072345596001E-009</v>
      </c>
      <c r="X1871" s="26" t="n">
        <f aca="false">W1871/$X$22</f>
        <v>1.33094406476885E-009</v>
      </c>
      <c r="Y1871" s="4" t="n">
        <f aca="false">IF(T1871=$C$13,1,0)</f>
        <v>0</v>
      </c>
    </row>
    <row r="1872" customFormat="false" ht="15" hidden="false" customHeight="false" outlineLevel="0" collapsed="false">
      <c r="T1872" s="4" t="n">
        <v>1849</v>
      </c>
      <c r="U1872" s="4" t="str">
        <f aca="false">Vocabulary!B1850</f>
        <v>jack</v>
      </c>
      <c r="V1872" s="24" t="n">
        <v>-2.92434062977654</v>
      </c>
      <c r="W1872" s="25" t="n">
        <f aca="false">EXP(V1872-$V$22)</f>
        <v>5.14623536295803E-009</v>
      </c>
      <c r="X1872" s="26" t="n">
        <f aca="false">W1872/$X$22</f>
        <v>1.42673317366974E-009</v>
      </c>
      <c r="Y1872" s="4" t="n">
        <f aca="false">IF(T1872=$C$13,1,0)</f>
        <v>0</v>
      </c>
    </row>
    <row r="1873" customFormat="false" ht="15" hidden="false" customHeight="false" outlineLevel="0" collapsed="false">
      <c r="T1873" s="4" t="n">
        <v>1850</v>
      </c>
      <c r="U1873" s="4" t="str">
        <f aca="false">Vocabulary!B1851</f>
        <v>rocket</v>
      </c>
      <c r="V1873" s="24" t="n">
        <v>-6.46519588237512</v>
      </c>
      <c r="W1873" s="25" t="n">
        <f aca="false">EXP(V1873-$V$22)</f>
        <v>1.49181767157866E-010</v>
      </c>
      <c r="X1873" s="26" t="n">
        <f aca="false">W1873/$X$22</f>
        <v>4.13588887991436E-011</v>
      </c>
      <c r="Y1873" s="4" t="n">
        <f aca="false">IF(T1873=$C$13,1,0)</f>
        <v>0</v>
      </c>
    </row>
    <row r="1874" customFormat="false" ht="15" hidden="false" customHeight="false" outlineLevel="0" collapsed="false">
      <c r="T1874" s="4" t="n">
        <v>1851</v>
      </c>
      <c r="U1874" s="4" t="str">
        <f aca="false">Vocabulary!B1852</f>
        <v>produced</v>
      </c>
      <c r="V1874" s="24" t="n">
        <v>-8.76212692736275</v>
      </c>
      <c r="W1874" s="25" t="n">
        <f aca="false">EXP(V1874-$V$22)</f>
        <v>1.50027637072194E-011</v>
      </c>
      <c r="X1874" s="26" t="n">
        <f aca="false">W1874/$X$22</f>
        <v>4.15933962754376E-012</v>
      </c>
      <c r="Y1874" s="4" t="n">
        <f aca="false">IF(T1874=$C$13,1,0)</f>
        <v>0</v>
      </c>
    </row>
    <row r="1875" customFormat="false" ht="15" hidden="false" customHeight="false" outlineLevel="0" collapsed="false">
      <c r="T1875" s="4" t="n">
        <v>1852</v>
      </c>
      <c r="U1875" s="4" t="str">
        <f aca="false">Vocabulary!B1853</f>
        <v>swallowed</v>
      </c>
      <c r="V1875" s="24" t="n">
        <v>-12.2016794243989</v>
      </c>
      <c r="W1875" s="25" t="n">
        <f aca="false">EXP(V1875-$V$22)</f>
        <v>4.81274220777928E-013</v>
      </c>
      <c r="X1875" s="26" t="n">
        <f aca="false">W1875/$X$22</f>
        <v>1.3342761222278E-013</v>
      </c>
      <c r="Y1875" s="4" t="n">
        <f aca="false">IF(T1875=$C$13,1,0)</f>
        <v>0</v>
      </c>
    </row>
    <row r="1876" customFormat="false" ht="15" hidden="false" customHeight="false" outlineLevel="0" collapsed="false">
      <c r="T1876" s="4" t="n">
        <v>1853</v>
      </c>
      <c r="U1876" s="4" t="str">
        <f aca="false">Vocabulary!B1854</f>
        <v>thick</v>
      </c>
      <c r="V1876" s="24" t="n">
        <v>-14.6936176467971</v>
      </c>
      <c r="W1876" s="25" t="n">
        <f aca="false">EXP(V1876-$V$22)</f>
        <v>3.98251646779262E-014</v>
      </c>
      <c r="X1876" s="26" t="n">
        <f aca="false">W1876/$X$22</f>
        <v>1.10410580910932E-014</v>
      </c>
      <c r="Y1876" s="4" t="n">
        <f aca="false">IF(T1876=$C$13,1,0)</f>
        <v>0</v>
      </c>
    </row>
    <row r="1877" customFormat="false" ht="15" hidden="false" customHeight="false" outlineLevel="0" collapsed="false">
      <c r="T1877" s="4" t="n">
        <v>1854</v>
      </c>
      <c r="U1877" s="4" t="str">
        <f aca="false">Vocabulary!B1855</f>
        <v>arranged</v>
      </c>
      <c r="V1877" s="24" t="n">
        <v>-17.7430767478723</v>
      </c>
      <c r="W1877" s="25" t="n">
        <f aca="false">EXP(V1877-$V$22)</f>
        <v>1.88709741580409E-015</v>
      </c>
      <c r="X1877" s="26" t="n">
        <f aca="false">W1877/$X$22</f>
        <v>5.2317554390411E-016</v>
      </c>
      <c r="Y1877" s="4" t="n">
        <f aca="false">IF(T1877=$C$13,1,0)</f>
        <v>0</v>
      </c>
    </row>
    <row r="1878" customFormat="false" ht="15" hidden="false" customHeight="false" outlineLevel="0" collapsed="false">
      <c r="T1878" s="4" t="n">
        <v>1855</v>
      </c>
      <c r="U1878" s="4" t="str">
        <f aca="false">Vocabulary!B1856</f>
        <v>peering</v>
      </c>
      <c r="V1878" s="24" t="n">
        <v>-7.98367105938153</v>
      </c>
      <c r="W1878" s="25" t="n">
        <f aca="false">EXP(V1878-$V$22)</f>
        <v>3.2677615403488E-011</v>
      </c>
      <c r="X1878" s="26" t="n">
        <f aca="false">W1878/$X$22</f>
        <v>9.0594841946326E-012</v>
      </c>
      <c r="Y1878" s="4" t="n">
        <f aca="false">IF(T1878=$C$13,1,0)</f>
        <v>0</v>
      </c>
    </row>
    <row r="1879" customFormat="false" ht="15" hidden="false" customHeight="false" outlineLevel="0" collapsed="false">
      <c r="T1879" s="4" t="n">
        <v>1856</v>
      </c>
      <c r="U1879" s="4" t="str">
        <f aca="false">Vocabulary!B1857</f>
        <v>enormous</v>
      </c>
      <c r="V1879" s="24" t="n">
        <v>-15.2393222317351</v>
      </c>
      <c r="W1879" s="25" t="n">
        <f aca="false">EXP(V1879-$V$22)</f>
        <v>2.307602975638E-014</v>
      </c>
      <c r="X1879" s="26" t="n">
        <f aca="false">W1879/$X$22</f>
        <v>6.39755760239718E-015</v>
      </c>
      <c r="Y1879" s="4" t="n">
        <f aca="false">IF(T1879=$C$13,1,0)</f>
        <v>0</v>
      </c>
    </row>
    <row r="1880" customFormat="false" ht="15" hidden="false" customHeight="false" outlineLevel="0" collapsed="false">
      <c r="T1880" s="4" t="n">
        <v>1857</v>
      </c>
      <c r="U1880" s="4" t="str">
        <f aca="false">Vocabulary!B1858</f>
        <v>feebly</v>
      </c>
      <c r="V1880" s="24" t="n">
        <v>-1.87279864072179</v>
      </c>
      <c r="W1880" s="25" t="n">
        <f aca="false">EXP(V1880-$V$22)</f>
        <v>1.47288394463821E-008</v>
      </c>
      <c r="X1880" s="26" t="n">
        <f aca="false">W1880/$X$22</f>
        <v>4.08339735082189E-009</v>
      </c>
      <c r="Y1880" s="4" t="n">
        <f aca="false">IF(T1880=$C$13,1,0)</f>
        <v>0</v>
      </c>
    </row>
    <row r="1881" customFormat="false" ht="15" hidden="false" customHeight="false" outlineLevel="0" collapsed="false">
      <c r="T1881" s="4" t="n">
        <v>1858</v>
      </c>
      <c r="U1881" s="4" t="str">
        <f aca="false">Vocabulary!B1859</f>
        <v>touch</v>
      </c>
      <c r="V1881" s="24" t="n">
        <v>-13.8450684931168</v>
      </c>
      <c r="W1881" s="25" t="n">
        <f aca="false">EXP(V1881-$V$22)</f>
        <v>9.30417339371741E-014</v>
      </c>
      <c r="X1881" s="26" t="n">
        <f aca="false">W1881/$X$22</f>
        <v>2.57947254607528E-014</v>
      </c>
      <c r="Y1881" s="4" t="n">
        <f aca="false">IF(T1881=$C$13,1,0)</f>
        <v>0</v>
      </c>
    </row>
    <row r="1882" customFormat="false" ht="15" hidden="false" customHeight="false" outlineLevel="0" collapsed="false">
      <c r="T1882" s="4" t="n">
        <v>1859</v>
      </c>
      <c r="U1882" s="4" t="str">
        <f aca="false">Vocabulary!B1860</f>
        <v>whistle</v>
      </c>
      <c r="V1882" s="24" t="n">
        <v>-5.91019572546687</v>
      </c>
      <c r="W1882" s="25" t="n">
        <f aca="false">EXP(V1882-$V$22)</f>
        <v>2.59865875168406E-010</v>
      </c>
      <c r="X1882" s="26" t="n">
        <f aca="false">W1882/$X$22</f>
        <v>7.20447547883572E-011</v>
      </c>
      <c r="Y1882" s="4" t="n">
        <f aca="false">IF(T1882=$C$13,1,0)</f>
        <v>0</v>
      </c>
    </row>
    <row r="1883" customFormat="false" ht="15" hidden="false" customHeight="false" outlineLevel="0" collapsed="false">
      <c r="T1883" s="4" t="n">
        <v>1860</v>
      </c>
      <c r="U1883" s="4" t="str">
        <f aca="false">Vocabulary!B1861</f>
        <v>terribly</v>
      </c>
      <c r="V1883" s="24" t="n">
        <v>-2.78860792605295</v>
      </c>
      <c r="W1883" s="25" t="n">
        <f aca="false">EXP(V1883-$V$22)</f>
        <v>5.89437292099777E-009</v>
      </c>
      <c r="X1883" s="26" t="n">
        <f aca="false">W1883/$X$22</f>
        <v>1.6341455046732E-009</v>
      </c>
      <c r="Y1883" s="4" t="n">
        <f aca="false">IF(T1883=$C$13,1,0)</f>
        <v>0</v>
      </c>
    </row>
    <row r="1884" customFormat="false" ht="15" hidden="false" customHeight="false" outlineLevel="0" collapsed="false">
      <c r="T1884" s="4" t="n">
        <v>1861</v>
      </c>
      <c r="U1884" s="4" t="str">
        <f aca="false">Vocabulary!B1862</f>
        <v>spite</v>
      </c>
      <c r="V1884" s="24" t="n">
        <v>-2.11936874343716</v>
      </c>
      <c r="W1884" s="25" t="n">
        <f aca="false">EXP(V1884-$V$22)</f>
        <v>1.15102430188172E-008</v>
      </c>
      <c r="X1884" s="26" t="n">
        <f aca="false">W1884/$X$22</f>
        <v>3.19107938011364E-009</v>
      </c>
      <c r="Y1884" s="4" t="n">
        <f aca="false">IF(T1884=$C$13,1,0)</f>
        <v>0</v>
      </c>
    </row>
    <row r="1885" customFormat="false" ht="15" hidden="false" customHeight="false" outlineLevel="0" collapsed="false">
      <c r="T1885" s="4" t="n">
        <v>1862</v>
      </c>
      <c r="U1885" s="4" t="str">
        <f aca="false">Vocabulary!B1863</f>
        <v>whereupon</v>
      </c>
      <c r="V1885" s="24" t="n">
        <v>-7.11779845731859</v>
      </c>
      <c r="W1885" s="25" t="n">
        <f aca="false">EXP(V1885-$V$22)</f>
        <v>7.76772872551275E-011</v>
      </c>
      <c r="X1885" s="26" t="n">
        <f aca="false">W1885/$X$22</f>
        <v>2.15351134861159E-011</v>
      </c>
      <c r="Y1885" s="4" t="n">
        <f aca="false">IF(T1885=$C$13,1,0)</f>
        <v>0</v>
      </c>
    </row>
    <row r="1886" customFormat="false" ht="15" hidden="false" customHeight="false" outlineLevel="0" collapsed="false">
      <c r="T1886" s="4" t="n">
        <v>1863</v>
      </c>
      <c r="U1886" s="4" t="str">
        <f aca="false">Vocabulary!B1864</f>
        <v>yelp</v>
      </c>
      <c r="V1886" s="24" t="n">
        <v>-6.32970206047563</v>
      </c>
      <c r="W1886" s="25" t="n">
        <f aca="false">EXP(V1886-$V$22)</f>
        <v>1.70828358025278E-010</v>
      </c>
      <c r="X1886" s="26" t="n">
        <f aca="false">W1886/$X$22</f>
        <v>4.73601512967145E-011</v>
      </c>
      <c r="Y1886" s="4" t="n">
        <f aca="false">IF(T1886=$C$13,1,0)</f>
        <v>0</v>
      </c>
    </row>
    <row r="1887" customFormat="false" ht="15" hidden="false" customHeight="false" outlineLevel="0" collapsed="false">
      <c r="T1887" s="4" t="n">
        <v>1864</v>
      </c>
      <c r="U1887" s="4" t="str">
        <f aca="false">Vocabulary!B1865</f>
        <v>rushed</v>
      </c>
      <c r="V1887" s="24" t="n">
        <v>-12.9340797117675</v>
      </c>
      <c r="W1887" s="25" t="n">
        <f aca="false">EXP(V1887-$V$22)</f>
        <v>2.31374341730373E-013</v>
      </c>
      <c r="X1887" s="26" t="n">
        <f aca="false">W1887/$X$22</f>
        <v>6.41458125407185E-014</v>
      </c>
      <c r="Y1887" s="4" t="n">
        <f aca="false">IF(T1887=$C$13,1,0)</f>
        <v>0</v>
      </c>
    </row>
    <row r="1888" customFormat="false" ht="15" hidden="false" customHeight="false" outlineLevel="0" collapsed="false">
      <c r="T1888" s="4" t="n">
        <v>1865</v>
      </c>
      <c r="U1888" s="4" t="str">
        <f aca="false">Vocabulary!B1866</f>
        <v>worry</v>
      </c>
      <c r="V1888" s="24" t="n">
        <v>-2.8993989619094</v>
      </c>
      <c r="W1888" s="25" t="n">
        <f aca="false">EXP(V1888-$V$22)</f>
        <v>5.27620515014189E-009</v>
      </c>
      <c r="X1888" s="26" t="n">
        <f aca="false">W1888/$X$22</f>
        <v>1.46276576718164E-009</v>
      </c>
      <c r="Y1888" s="4" t="n">
        <f aca="false">IF(T1888=$C$13,1,0)</f>
        <v>0</v>
      </c>
    </row>
    <row r="1889" customFormat="false" ht="15" hidden="false" customHeight="false" outlineLevel="0" collapsed="false">
      <c r="T1889" s="4" t="n">
        <v>1866</v>
      </c>
      <c r="U1889" s="4" t="str">
        <f aca="false">Vocabulary!B1867</f>
        <v>dodged</v>
      </c>
      <c r="V1889" s="24" t="n">
        <v>-12.2887601768219</v>
      </c>
      <c r="W1889" s="25" t="n">
        <f aca="false">EXP(V1889-$V$22)</f>
        <v>4.41137430551051E-013</v>
      </c>
      <c r="X1889" s="26" t="n">
        <f aca="false">W1889/$X$22</f>
        <v>1.2230015961665E-013</v>
      </c>
      <c r="Y1889" s="4" t="n">
        <f aca="false">IF(T1889=$C$13,1,0)</f>
        <v>0</v>
      </c>
    </row>
    <row r="1890" customFormat="false" ht="15" hidden="false" customHeight="false" outlineLevel="0" collapsed="false">
      <c r="T1890" s="4" t="n">
        <v>1867</v>
      </c>
      <c r="U1890" s="4" t="str">
        <f aca="false">Vocabulary!B1868</f>
        <v>tumbled</v>
      </c>
      <c r="V1890" s="24" t="n">
        <v>-6.06111719601732</v>
      </c>
      <c r="W1890" s="25" t="n">
        <f aca="false">EXP(V1890-$V$22)</f>
        <v>2.23462622431335E-010</v>
      </c>
      <c r="X1890" s="26" t="n">
        <f aca="false">W1890/$X$22</f>
        <v>6.19523815006324E-011</v>
      </c>
      <c r="Y1890" s="4" t="n">
        <f aca="false">IF(T1890=$C$13,1,0)</f>
        <v>0</v>
      </c>
    </row>
    <row r="1891" customFormat="false" ht="15" hidden="false" customHeight="false" outlineLevel="0" collapsed="false">
      <c r="T1891" s="4" t="n">
        <v>1868</v>
      </c>
      <c r="U1891" s="4" t="str">
        <f aca="false">Vocabulary!B1869</f>
        <v>heels</v>
      </c>
      <c r="V1891" s="24" t="n">
        <v>-7.87256300256596</v>
      </c>
      <c r="W1891" s="25" t="n">
        <f aca="false">EXP(V1891-$V$22)</f>
        <v>3.65177467982489E-011</v>
      </c>
      <c r="X1891" s="26" t="n">
        <f aca="false">W1891/$X$22</f>
        <v>1.01241154183796E-011</v>
      </c>
      <c r="Y1891" s="4" t="n">
        <f aca="false">IF(T1891=$C$13,1,0)</f>
        <v>0</v>
      </c>
    </row>
    <row r="1892" customFormat="false" ht="15" hidden="false" customHeight="false" outlineLevel="0" collapsed="false">
      <c r="T1892" s="4" t="n">
        <v>1869</v>
      </c>
      <c r="U1892" s="4" t="str">
        <f aca="false">Vocabulary!B1870</f>
        <v>cart</v>
      </c>
      <c r="V1892" s="24" t="n">
        <v>-14.0833919176863</v>
      </c>
      <c r="W1892" s="25" t="n">
        <f aca="false">EXP(V1892-$V$22)</f>
        <v>7.3312030326707E-014</v>
      </c>
      <c r="X1892" s="26" t="n">
        <f aca="false">W1892/$X$22</f>
        <v>2.03248973898608E-014</v>
      </c>
      <c r="Y1892" s="4" t="n">
        <f aca="false">IF(T1892=$C$13,1,0)</f>
        <v>0</v>
      </c>
    </row>
    <row r="1893" customFormat="false" ht="15" hidden="false" customHeight="false" outlineLevel="0" collapsed="false">
      <c r="T1893" s="4" t="n">
        <v>1870</v>
      </c>
      <c r="U1893" s="4" t="str">
        <f aca="false">Vocabulary!B1871</f>
        <v>horse</v>
      </c>
      <c r="V1893" s="24" t="n">
        <v>-13.7624285796169</v>
      </c>
      <c r="W1893" s="25" t="n">
        <f aca="false">EXP(V1893-$V$22)</f>
        <v>1.01057337926988E-013</v>
      </c>
      <c r="X1893" s="26" t="n">
        <f aca="false">W1893/$X$22</f>
        <v>2.80169573084414E-014</v>
      </c>
      <c r="Y1893" s="4" t="n">
        <f aca="false">IF(T1893=$C$13,1,0)</f>
        <v>0</v>
      </c>
    </row>
    <row r="1894" customFormat="false" ht="15" hidden="false" customHeight="false" outlineLevel="0" collapsed="false">
      <c r="T1894" s="4" t="n">
        <v>1871</v>
      </c>
      <c r="U1894" s="4" t="str">
        <f aca="false">Vocabulary!B1872</f>
        <v>trampled</v>
      </c>
      <c r="V1894" s="24" t="n">
        <v>-7.18023791682804</v>
      </c>
      <c r="W1894" s="25" t="n">
        <f aca="false">EXP(V1894-$V$22)</f>
        <v>7.29754761687771E-011</v>
      </c>
      <c r="X1894" s="26" t="n">
        <f aca="false">W1894/$X$22</f>
        <v>2.02315917114397E-011</v>
      </c>
      <c r="Y1894" s="4" t="n">
        <f aca="false">IF(T1894=$C$13,1,0)</f>
        <v>0</v>
      </c>
    </row>
    <row r="1895" customFormat="false" ht="15" hidden="false" customHeight="false" outlineLevel="0" collapsed="false">
      <c r="T1895" s="4" t="n">
        <v>1872</v>
      </c>
      <c r="U1895" s="4" t="str">
        <f aca="false">Vocabulary!B1873</f>
        <v>series</v>
      </c>
      <c r="V1895" s="24" t="n">
        <v>-11.7678718518344</v>
      </c>
      <c r="W1895" s="25" t="n">
        <f aca="false">EXP(V1895-$V$22)</f>
        <v>7.4266479025502E-013</v>
      </c>
      <c r="X1895" s="26" t="n">
        <f aca="false">W1895/$X$22</f>
        <v>2.05895070559748E-013</v>
      </c>
      <c r="Y1895" s="4" t="n">
        <f aca="false">IF(T1895=$C$13,1,0)</f>
        <v>0</v>
      </c>
    </row>
    <row r="1896" customFormat="false" ht="15" hidden="false" customHeight="false" outlineLevel="0" collapsed="false">
      <c r="T1896" s="4" t="n">
        <v>1873</v>
      </c>
      <c r="U1896" s="4" t="str">
        <f aca="false">Vocabulary!B1874</f>
        <v>charges</v>
      </c>
      <c r="V1896" s="24" t="n">
        <v>-17.2399322833757</v>
      </c>
      <c r="W1896" s="25" t="n">
        <f aca="false">EXP(V1896-$V$22)</f>
        <v>3.12109641217312E-015</v>
      </c>
      <c r="X1896" s="26" t="n">
        <f aca="false">W1896/$X$22</f>
        <v>8.6528723919643E-016</v>
      </c>
      <c r="Y1896" s="4" t="n">
        <f aca="false">IF(T1896=$C$13,1,0)</f>
        <v>0</v>
      </c>
    </row>
    <row r="1897" customFormat="false" ht="15" hidden="false" customHeight="false" outlineLevel="0" collapsed="false">
      <c r="T1897" s="4" t="n">
        <v>1874</v>
      </c>
      <c r="U1897" s="4" t="str">
        <f aca="false">Vocabulary!B1875</f>
        <v>forwards</v>
      </c>
      <c r="V1897" s="24" t="n">
        <v>-8.52340454034082</v>
      </c>
      <c r="W1897" s="25" t="n">
        <f aca="false">EXP(V1897-$V$22)</f>
        <v>1.90478992195105E-011</v>
      </c>
      <c r="X1897" s="26" t="n">
        <f aca="false">W1897/$X$22</f>
        <v>5.28080582959827E-012</v>
      </c>
      <c r="Y1897" s="4" t="n">
        <f aca="false">IF(T1897=$C$13,1,0)</f>
        <v>0</v>
      </c>
    </row>
    <row r="1898" customFormat="false" ht="15" hidden="false" customHeight="false" outlineLevel="0" collapsed="false">
      <c r="T1898" s="4" t="n">
        <v>1875</v>
      </c>
      <c r="U1898" s="4" t="str">
        <f aca="false">Vocabulary!B1876</f>
        <v>barking</v>
      </c>
      <c r="V1898" s="24" t="n">
        <v>2.71017696158919</v>
      </c>
      <c r="W1898" s="25" t="n">
        <f aca="false">EXP(V1898-$V$22)</f>
        <v>1.44055400063803E-006</v>
      </c>
      <c r="X1898" s="26" t="n">
        <f aca="false">W1898/$X$22</f>
        <v>3.99376638691388E-007</v>
      </c>
      <c r="Y1898" s="4" t="n">
        <f aca="false">IF(T1898=$C$13,1,0)</f>
        <v>0</v>
      </c>
    </row>
    <row r="1899" customFormat="false" ht="15" hidden="false" customHeight="false" outlineLevel="0" collapsed="false">
      <c r="T1899" s="4" t="n">
        <v>1876</v>
      </c>
      <c r="U1899" s="4" t="str">
        <f aca="false">Vocabulary!B1877</f>
        <v>hoarsely</v>
      </c>
      <c r="V1899" s="24" t="n">
        <v>-12.7245854336399</v>
      </c>
      <c r="W1899" s="25" t="n">
        <f aca="false">EXP(V1899-$V$22)</f>
        <v>2.85297131540971E-013</v>
      </c>
      <c r="X1899" s="26" t="n">
        <f aca="false">W1899/$X$22</f>
        <v>7.90952712447175E-014</v>
      </c>
      <c r="Y1899" s="4" t="n">
        <f aca="false">IF(T1899=$C$13,1,0)</f>
        <v>0</v>
      </c>
    </row>
    <row r="1900" customFormat="false" ht="15" hidden="false" customHeight="false" outlineLevel="0" collapsed="false">
      <c r="T1900" s="4" t="n">
        <v>1877</v>
      </c>
      <c r="U1900" s="4" t="str">
        <f aca="false">Vocabulary!B1878</f>
        <v>puppy's</v>
      </c>
      <c r="V1900" s="24" t="n">
        <v>-8.60390746151008</v>
      </c>
      <c r="W1900" s="25" t="n">
        <f aca="false">EXP(V1900-$V$22)</f>
        <v>1.75745862794345E-011</v>
      </c>
      <c r="X1900" s="26" t="n">
        <f aca="false">W1900/$X$22</f>
        <v>4.87234716058103E-012</v>
      </c>
      <c r="Y1900" s="4" t="n">
        <f aca="false">IF(T1900=$C$13,1,0)</f>
        <v>0</v>
      </c>
    </row>
    <row r="1901" customFormat="false" ht="15" hidden="false" customHeight="false" outlineLevel="0" collapsed="false">
      <c r="T1901" s="4" t="n">
        <v>1878</v>
      </c>
      <c r="U1901" s="4" t="str">
        <f aca="false">Vocabulary!B1879</f>
        <v>faint</v>
      </c>
      <c r="V1901" s="24" t="n">
        <v>-18.4225087555966</v>
      </c>
      <c r="W1901" s="25" t="n">
        <f aca="false">EXP(V1901-$V$22)</f>
        <v>9.56578792186325E-016</v>
      </c>
      <c r="X1901" s="26" t="n">
        <f aca="false">W1901/$X$22</f>
        <v>2.65200209431675E-016</v>
      </c>
      <c r="Y1901" s="4" t="n">
        <f aca="false">IF(T1901=$C$13,1,0)</f>
        <v>0</v>
      </c>
    </row>
    <row r="1902" customFormat="false" ht="15" hidden="false" customHeight="false" outlineLevel="0" collapsed="false">
      <c r="T1902" s="4" t="n">
        <v>1879</v>
      </c>
      <c r="U1902" s="4" t="str">
        <f aca="false">Vocabulary!B1880</f>
        <v>leant</v>
      </c>
      <c r="V1902" s="24" t="n">
        <v>-11.6579781013742</v>
      </c>
      <c r="W1902" s="25" t="n">
        <f aca="false">EXP(V1902-$V$22)</f>
        <v>8.28932340704776E-013</v>
      </c>
      <c r="X1902" s="26" t="n">
        <f aca="false">W1902/$X$22</f>
        <v>2.29811733393286E-013</v>
      </c>
      <c r="Y1902" s="4" t="n">
        <f aca="false">IF(T1902=$C$13,1,0)</f>
        <v>0</v>
      </c>
    </row>
    <row r="1903" customFormat="false" ht="15" hidden="false" customHeight="false" outlineLevel="0" collapsed="false">
      <c r="T1903" s="4" t="n">
        <v>1880</v>
      </c>
      <c r="U1903" s="4" t="str">
        <f aca="false">Vocabulary!B1881</f>
        <v>buttercup</v>
      </c>
      <c r="V1903" s="24" t="n">
        <v>-11.1378153795277</v>
      </c>
      <c r="W1903" s="25" t="n">
        <f aca="false">EXP(V1903-$V$22)</f>
        <v>1.39451401622955E-012</v>
      </c>
      <c r="X1903" s="26" t="n">
        <f aca="false">W1903/$X$22</f>
        <v>3.86612594989924E-013</v>
      </c>
      <c r="Y1903" s="4" t="n">
        <f aca="false">IF(T1903=$C$13,1,0)</f>
        <v>0</v>
      </c>
    </row>
    <row r="1904" customFormat="false" ht="15" hidden="false" customHeight="false" outlineLevel="0" collapsed="false">
      <c r="T1904" s="4" t="n">
        <v>1881</v>
      </c>
      <c r="U1904" s="4" t="str">
        <f aca="false">Vocabulary!B1882</f>
        <v>fanned</v>
      </c>
      <c r="V1904" s="24" t="n">
        <v>-15.3372952945023</v>
      </c>
      <c r="W1904" s="25" t="n">
        <f aca="false">EXP(V1904-$V$22)</f>
        <v>2.09224206661416E-014</v>
      </c>
      <c r="X1904" s="26" t="n">
        <f aca="false">W1904/$X$22</f>
        <v>5.8004948340916E-015</v>
      </c>
      <c r="Y1904" s="4" t="n">
        <f aca="false">IF(T1904=$C$13,1,0)</f>
        <v>0</v>
      </c>
    </row>
    <row r="1905" customFormat="false" ht="15" hidden="false" customHeight="false" outlineLevel="0" collapsed="false">
      <c r="T1905" s="4" t="n">
        <v>1882</v>
      </c>
      <c r="U1905" s="4" t="str">
        <f aca="false">Vocabulary!B1883</f>
        <v>teaching</v>
      </c>
      <c r="V1905" s="24" t="n">
        <v>-13.5633764479399</v>
      </c>
      <c r="W1905" s="25" t="n">
        <f aca="false">EXP(V1905-$V$22)</f>
        <v>1.2331476969854E-013</v>
      </c>
      <c r="X1905" s="26" t="n">
        <f aca="false">W1905/$X$22</f>
        <v>3.41875682559577E-014</v>
      </c>
      <c r="Y1905" s="4" t="n">
        <f aca="false">IF(T1905=$C$13,1,0)</f>
        <v>0</v>
      </c>
    </row>
    <row r="1906" customFormat="false" ht="15" hidden="false" customHeight="false" outlineLevel="0" collapsed="false">
      <c r="T1906" s="4" t="n">
        <v>1883</v>
      </c>
      <c r="U1906" s="4" t="str">
        <f aca="false">Vocabulary!B1884</f>
        <v>tricks</v>
      </c>
      <c r="V1906" s="24" t="n">
        <v>-8.81506529875904</v>
      </c>
      <c r="W1906" s="25" t="n">
        <f aca="false">EXP(V1906-$V$22)</f>
        <v>1.42291981305132E-011</v>
      </c>
      <c r="X1906" s="26" t="n">
        <f aca="false">W1906/$X$22</f>
        <v>3.94487767769984E-012</v>
      </c>
      <c r="Y1906" s="4" t="n">
        <f aca="false">IF(T1906=$C$13,1,0)</f>
        <v>0</v>
      </c>
    </row>
    <row r="1907" customFormat="false" ht="15" hidden="false" customHeight="false" outlineLevel="0" collapsed="false">
      <c r="T1907" s="4" t="n">
        <v>1884</v>
      </c>
      <c r="U1907" s="4" t="str">
        <f aca="false">Vocabulary!B1885</f>
        <v>blades</v>
      </c>
      <c r="V1907" s="24" t="n">
        <v>-13.9126119742328</v>
      </c>
      <c r="W1907" s="25" t="n">
        <f aca="false">EXP(V1907-$V$22)</f>
        <v>8.69649064718677E-014</v>
      </c>
      <c r="X1907" s="26" t="n">
        <f aca="false">W1907/$X$22</f>
        <v>2.41099965814975E-014</v>
      </c>
      <c r="Y1907" s="4" t="n">
        <f aca="false">IF(T1907=$C$13,1,0)</f>
        <v>0</v>
      </c>
    </row>
    <row r="1908" customFormat="false" ht="15" hidden="false" customHeight="false" outlineLevel="0" collapsed="false">
      <c r="T1908" s="4" t="n">
        <v>1885</v>
      </c>
      <c r="U1908" s="4" t="str">
        <f aca="false">Vocabulary!B1886</f>
        <v>circumstances</v>
      </c>
      <c r="V1908" s="24" t="n">
        <v>-11.2390910816273</v>
      </c>
      <c r="W1908" s="25" t="n">
        <f aca="false">EXP(V1908-$V$22)</f>
        <v>1.2601997964631E-012</v>
      </c>
      <c r="X1908" s="26" t="n">
        <f aca="false">W1908/$X$22</f>
        <v>3.49375558686514E-013</v>
      </c>
      <c r="Y1908" s="4" t="n">
        <f aca="false">IF(T1908=$C$13,1,0)</f>
        <v>0</v>
      </c>
    </row>
    <row r="1909" customFormat="false" ht="15" hidden="false" customHeight="false" outlineLevel="0" collapsed="false">
      <c r="T1909" s="4" t="n">
        <v>1886</v>
      </c>
      <c r="U1909" s="4" t="str">
        <f aca="false">Vocabulary!B1887</f>
        <v>v</v>
      </c>
      <c r="V1909" s="24" t="n">
        <v>-16.8392857763397</v>
      </c>
      <c r="W1909" s="25" t="n">
        <f aca="false">EXP(V1909-$V$22)</f>
        <v>4.65913990464576E-015</v>
      </c>
      <c r="X1909" s="26" t="n">
        <f aca="false">W1909/$X$22</f>
        <v>1.2916916918673E-015</v>
      </c>
      <c r="Y1909" s="4" t="n">
        <f aca="false">IF(T1909=$C$13,1,0)</f>
        <v>0</v>
      </c>
    </row>
    <row r="1910" customFormat="false" ht="15" hidden="false" customHeight="false" outlineLevel="0" collapsed="false">
      <c r="T1910" s="4" t="n">
        <v>1887</v>
      </c>
      <c r="U1910" s="4" t="str">
        <f aca="false">Vocabulary!B1888</f>
        <v>languid</v>
      </c>
      <c r="V1910" s="24" t="n">
        <v>-12.4576382103232</v>
      </c>
      <c r="W1910" s="25" t="n">
        <f aca="false">EXP(V1910-$V$22)</f>
        <v>3.7258992843506E-013</v>
      </c>
      <c r="X1910" s="26" t="n">
        <f aca="false">W1910/$X$22</f>
        <v>1.03296171585899E-013</v>
      </c>
      <c r="Y1910" s="4" t="n">
        <f aca="false">IF(T1910=$C$13,1,0)</f>
        <v>0</v>
      </c>
    </row>
    <row r="1911" customFormat="false" ht="15" hidden="false" customHeight="false" outlineLevel="0" collapsed="false">
      <c r="T1911" s="4" t="n">
        <v>1888</v>
      </c>
      <c r="U1911" s="4" t="str">
        <f aca="false">Vocabulary!B1889</f>
        <v>shyly</v>
      </c>
      <c r="V1911" s="24" t="n">
        <v>-3.1818749021191</v>
      </c>
      <c r="W1911" s="25" t="n">
        <f aca="false">EXP(V1911-$V$22)</f>
        <v>3.97780904908072E-009</v>
      </c>
      <c r="X1911" s="26" t="n">
        <f aca="false">W1911/$X$22</f>
        <v>1.10280073268647E-009</v>
      </c>
      <c r="Y1911" s="4" t="n">
        <f aca="false">IF(T1911=$C$13,1,0)</f>
        <v>0</v>
      </c>
    </row>
    <row r="1912" customFormat="false" ht="15" hidden="false" customHeight="false" outlineLevel="0" collapsed="false">
      <c r="T1912" s="4" t="n">
        <v>1889</v>
      </c>
      <c r="U1912" s="4" t="str">
        <f aca="false">Vocabulary!B1890</f>
        <v>sternly</v>
      </c>
      <c r="V1912" s="24" t="n">
        <v>-1.8458552923008</v>
      </c>
      <c r="W1912" s="25" t="n">
        <f aca="false">EXP(V1912-$V$22)</f>
        <v>1.51310781955325E-008</v>
      </c>
      <c r="X1912" s="26" t="n">
        <f aca="false">W1912/$X$22</f>
        <v>4.19491330892965E-009</v>
      </c>
      <c r="Y1912" s="4" t="n">
        <f aca="false">IF(T1912=$C$13,1,0)</f>
        <v>0</v>
      </c>
    </row>
    <row r="1913" customFormat="false" ht="15" hidden="false" customHeight="false" outlineLevel="0" collapsed="false">
      <c r="T1913" s="4" t="n">
        <v>1890</v>
      </c>
      <c r="U1913" s="4" t="str">
        <f aca="false">Vocabulary!B1891</f>
        <v>clearly</v>
      </c>
      <c r="V1913" s="24" t="n">
        <v>0.162658460156774</v>
      </c>
      <c r="W1913" s="25" t="n">
        <f aca="false">EXP(V1913-$V$22)</f>
        <v>1.12760324024245E-007</v>
      </c>
      <c r="X1913" s="26" t="n">
        <f aca="false">W1913/$X$22</f>
        <v>3.12614724381099E-008</v>
      </c>
      <c r="Y1913" s="4" t="n">
        <f aca="false">IF(T1913=$C$13,1,0)</f>
        <v>0</v>
      </c>
    </row>
    <row r="1914" customFormat="false" ht="15" hidden="false" customHeight="false" outlineLevel="0" collapsed="false">
      <c r="T1914" s="4" t="n">
        <v>1891</v>
      </c>
      <c r="U1914" s="4" t="str">
        <f aca="false">Vocabulary!B1892</f>
        <v>sizes</v>
      </c>
      <c r="V1914" s="24" t="n">
        <v>-2.55161900515457</v>
      </c>
      <c r="W1914" s="25" t="n">
        <f aca="false">EXP(V1914-$V$22)</f>
        <v>7.47068783460559E-009</v>
      </c>
      <c r="X1914" s="26" t="n">
        <f aca="false">W1914/$X$22</f>
        <v>2.07116025832837E-009</v>
      </c>
      <c r="Y1914" s="4" t="n">
        <f aca="false">IF(T1914=$C$13,1,0)</f>
        <v>0</v>
      </c>
    </row>
    <row r="1915" customFormat="false" ht="15" hidden="false" customHeight="false" outlineLevel="0" collapsed="false">
      <c r="T1915" s="4" t="n">
        <v>1892</v>
      </c>
      <c r="U1915" s="4" t="str">
        <f aca="false">Vocabulary!B1893</f>
        <v>chrysalis</v>
      </c>
      <c r="V1915" s="24" t="n">
        <v>-8.30060147300279</v>
      </c>
      <c r="W1915" s="25" t="n">
        <f aca="false">EXP(V1915-$V$22)</f>
        <v>2.38017685237828E-011</v>
      </c>
      <c r="X1915" s="26" t="n">
        <f aca="false">W1915/$X$22</f>
        <v>6.59876013237175E-012</v>
      </c>
      <c r="Y1915" s="4" t="n">
        <f aca="false">IF(T1915=$C$13,1,0)</f>
        <v>0</v>
      </c>
    </row>
    <row r="1916" customFormat="false" ht="15" hidden="false" customHeight="false" outlineLevel="0" collapsed="false">
      <c r="T1916" s="4" t="n">
        <v>1893</v>
      </c>
      <c r="U1916" s="4" t="str">
        <f aca="false">Vocabulary!B1894</f>
        <v>butterfly</v>
      </c>
      <c r="V1916" s="24" t="n">
        <v>-10.9643098418087</v>
      </c>
      <c r="W1916" s="25" t="n">
        <f aca="false">EXP(V1916-$V$22)</f>
        <v>1.65872878500278E-012</v>
      </c>
      <c r="X1916" s="26" t="n">
        <f aca="false">W1916/$X$22</f>
        <v>4.59863029335697E-013</v>
      </c>
      <c r="Y1916" s="4" t="n">
        <f aca="false">IF(T1916=$C$13,1,0)</f>
        <v>0</v>
      </c>
    </row>
    <row r="1917" customFormat="false" ht="15" hidden="false" customHeight="false" outlineLevel="0" collapsed="false">
      <c r="T1917" s="4" t="n">
        <v>1894</v>
      </c>
      <c r="U1917" s="4" t="str">
        <f aca="false">Vocabulary!B1895</f>
        <v>irritated</v>
      </c>
      <c r="V1917" s="24" t="n">
        <v>-7.27791283964885</v>
      </c>
      <c r="W1917" s="25" t="n">
        <f aca="false">EXP(V1917-$V$22)</f>
        <v>6.61846470910655E-011</v>
      </c>
      <c r="X1917" s="26" t="n">
        <f aca="false">W1917/$X$22</f>
        <v>1.8348914290265E-011</v>
      </c>
      <c r="Y1917" s="4" t="n">
        <f aca="false">IF(T1917=$C$13,1,0)</f>
        <v>0</v>
      </c>
    </row>
    <row r="1918" customFormat="false" ht="15" hidden="false" customHeight="false" outlineLevel="0" collapsed="false">
      <c r="T1918" s="4" t="n">
        <v>1895</v>
      </c>
      <c r="U1918" s="4" t="str">
        <f aca="false">Vocabulary!B1896</f>
        <v>caterpillar's</v>
      </c>
      <c r="V1918" s="24" t="n">
        <v>-10.7461943922969</v>
      </c>
      <c r="W1918" s="25" t="n">
        <f aca="false">EXP(V1918-$V$22)</f>
        <v>2.06301182567705E-012</v>
      </c>
      <c r="X1918" s="26" t="n">
        <f aca="false">W1918/$X$22</f>
        <v>5.71945743203354E-013</v>
      </c>
      <c r="Y1918" s="4" t="n">
        <f aca="false">IF(T1918=$C$13,1,0)</f>
        <v>0</v>
      </c>
    </row>
    <row r="1919" customFormat="false" ht="15" hidden="false" customHeight="false" outlineLevel="0" collapsed="false">
      <c r="T1919" s="4" t="n">
        <v>1896</v>
      </c>
      <c r="U1919" s="4" t="str">
        <f aca="false">Vocabulary!B1897</f>
        <v>state</v>
      </c>
      <c r="V1919" s="24" t="n">
        <v>-9.98332191493068</v>
      </c>
      <c r="W1919" s="25" t="n">
        <f aca="false">EXP(V1919-$V$22)</f>
        <v>4.42397867411868E-012</v>
      </c>
      <c r="X1919" s="26" t="n">
        <f aca="false">W1919/$X$22</f>
        <v>1.22649600898638E-012</v>
      </c>
      <c r="Y1919" s="4" t="n">
        <f aca="false">IF(T1919=$C$13,1,0)</f>
        <v>0</v>
      </c>
    </row>
    <row r="1920" customFormat="false" ht="15" hidden="false" customHeight="false" outlineLevel="0" collapsed="false">
      <c r="T1920" s="4" t="n">
        <v>1897</v>
      </c>
      <c r="U1920" s="4" t="str">
        <f aca="false">Vocabulary!B1898</f>
        <v>promising</v>
      </c>
      <c r="V1920" s="24" t="n">
        <v>-11.0558085470351</v>
      </c>
      <c r="W1920" s="25" t="n">
        <f aca="false">EXP(V1920-$V$22)</f>
        <v>1.51369368307059E-012</v>
      </c>
      <c r="X1920" s="26" t="n">
        <f aca="false">W1920/$X$22</f>
        <v>4.1965375465645E-013</v>
      </c>
      <c r="Y1920" s="4" t="n">
        <f aca="false">IF(T1920=$C$13,1,0)</f>
        <v>0</v>
      </c>
    </row>
    <row r="1921" customFormat="false" ht="15" hidden="false" customHeight="false" outlineLevel="0" collapsed="false">
      <c r="T1921" s="4" t="n">
        <v>1898</v>
      </c>
      <c r="U1921" s="4" t="str">
        <f aca="false">Vocabulary!B1899</f>
        <v>swallowing</v>
      </c>
      <c r="V1921" s="24" t="n">
        <v>-3.16021401267293</v>
      </c>
      <c r="W1921" s="25" t="n">
        <f aca="false">EXP(V1921-$V$22)</f>
        <v>4.06491188796076E-009</v>
      </c>
      <c r="X1921" s="26" t="n">
        <f aca="false">W1921/$X$22</f>
        <v>1.12694896940442E-009</v>
      </c>
      <c r="Y1921" s="4" t="n">
        <f aca="false">IF(T1921=$C$13,1,0)</f>
        <v>0</v>
      </c>
    </row>
    <row r="1922" customFormat="false" ht="15" hidden="false" customHeight="false" outlineLevel="0" collapsed="false">
      <c r="T1922" s="4" t="n">
        <v>1899</v>
      </c>
      <c r="U1922" s="4" t="str">
        <f aca="false">Vocabulary!B1900</f>
        <v>wait</v>
      </c>
      <c r="V1922" s="24" t="n">
        <v>2.42815222554119</v>
      </c>
      <c r="W1922" s="25" t="n">
        <f aca="false">EXP(V1922-$V$22)</f>
        <v>1.08654509666605E-006</v>
      </c>
      <c r="X1922" s="26" t="n">
        <f aca="false">W1922/$X$22</f>
        <v>3.01231837404846E-007</v>
      </c>
      <c r="Y1922" s="4" t="n">
        <f aca="false">IF(T1922=$C$13,1,0)</f>
        <v>0</v>
      </c>
    </row>
    <row r="1923" customFormat="false" ht="15" hidden="false" customHeight="false" outlineLevel="0" collapsed="false">
      <c r="T1923" s="4" t="n">
        <v>1900</v>
      </c>
      <c r="U1923" s="4" t="str">
        <f aca="false">Vocabulary!B1901</f>
        <v>puffed</v>
      </c>
      <c r="V1923" s="24" t="n">
        <v>-3.18073167179405</v>
      </c>
      <c r="W1923" s="25" t="n">
        <f aca="false">EXP(V1923-$V$22)</f>
        <v>3.98235920145338E-009</v>
      </c>
      <c r="X1923" s="26" t="n">
        <f aca="false">W1923/$X$22</f>
        <v>1.10406220886808E-009</v>
      </c>
      <c r="Y1923" s="4" t="n">
        <f aca="false">IF(T1923=$C$13,1,0)</f>
        <v>0</v>
      </c>
    </row>
    <row r="1924" customFormat="false" ht="15" hidden="false" customHeight="false" outlineLevel="0" collapsed="false">
      <c r="T1924" s="4" t="n">
        <v>1901</v>
      </c>
      <c r="U1924" s="4" t="str">
        <f aca="false">Vocabulary!B1902</f>
        <v>bee</v>
      </c>
      <c r="V1924" s="24" t="n">
        <v>-17.3116525857632</v>
      </c>
      <c r="W1924" s="25" t="n">
        <f aca="false">EXP(V1924-$V$22)</f>
        <v>2.90508907318739E-015</v>
      </c>
      <c r="X1924" s="26" t="n">
        <f aca="false">W1924/$X$22</f>
        <v>8.05401747268614E-016</v>
      </c>
      <c r="Y1924" s="4" t="n">
        <f aca="false">IF(T1924=$C$13,1,0)</f>
        <v>0</v>
      </c>
    </row>
    <row r="1925" customFormat="false" ht="15" hidden="false" customHeight="false" outlineLevel="0" collapsed="false">
      <c r="T1925" s="4" t="n">
        <v>1902</v>
      </c>
      <c r="U1925" s="4" t="str">
        <f aca="false">Vocabulary!B1903</f>
        <v>incessantly</v>
      </c>
      <c r="V1925" s="24" t="n">
        <v>-11.2441055655646</v>
      </c>
      <c r="W1925" s="25" t="n">
        <f aca="false">EXP(V1925-$V$22)</f>
        <v>1.25389636226904E-012</v>
      </c>
      <c r="X1925" s="26" t="n">
        <f aca="false">W1925/$X$22</f>
        <v>3.47628005759294E-013</v>
      </c>
      <c r="Y1925" s="4" t="n">
        <f aca="false">IF(T1925=$C$13,1,0)</f>
        <v>0</v>
      </c>
    </row>
    <row r="1926" customFormat="false" ht="15" hidden="false" customHeight="false" outlineLevel="0" collapsed="false">
      <c r="T1926" s="4" t="n">
        <v>1903</v>
      </c>
      <c r="U1926" s="4" t="str">
        <f aca="false">Vocabulary!B1904</f>
        <v>son</v>
      </c>
      <c r="V1926" s="24" t="n">
        <v>-13.6573076336962</v>
      </c>
      <c r="W1926" s="25" t="n">
        <f aca="false">EXP(V1926-$V$22)</f>
        <v>1.12259033941001E-013</v>
      </c>
      <c r="X1926" s="26" t="n">
        <f aca="false">W1926/$X$22</f>
        <v>3.11224956636421E-014</v>
      </c>
      <c r="Y1926" s="4" t="n">
        <f aca="false">IF(T1926=$C$13,1,0)</f>
        <v>0</v>
      </c>
    </row>
    <row r="1927" customFormat="false" ht="15" hidden="false" customHeight="false" outlineLevel="0" collapsed="false">
      <c r="T1927" s="4" t="n">
        <v>1904</v>
      </c>
      <c r="U1927" s="4" t="str">
        <f aca="false">Vocabulary!B1905</f>
        <v>feared</v>
      </c>
      <c r="V1927" s="24" t="n">
        <v>-12.3625890055464</v>
      </c>
      <c r="W1927" s="25" t="n">
        <f aca="false">EXP(V1927-$V$22)</f>
        <v>4.09741974900828E-013</v>
      </c>
      <c r="X1927" s="26" t="n">
        <f aca="false">W1927/$X$22</f>
        <v>1.13596139120218E-013</v>
      </c>
      <c r="Y1927" s="4" t="n">
        <f aca="false">IF(T1927=$C$13,1,0)</f>
        <v>0</v>
      </c>
    </row>
    <row r="1928" customFormat="false" ht="15" hidden="false" customHeight="false" outlineLevel="0" collapsed="false">
      <c r="T1928" s="4" t="n">
        <v>1905</v>
      </c>
      <c r="U1928" s="4" t="str">
        <f aca="false">Vocabulary!B1906</f>
        <v>injure</v>
      </c>
      <c r="V1928" s="24" t="n">
        <v>0.688971050747592</v>
      </c>
      <c r="W1928" s="25" t="n">
        <f aca="false">EXP(V1928-$V$22)</f>
        <v>1.90867053441382E-007</v>
      </c>
      <c r="X1928" s="26" t="n">
        <f aca="false">W1928/$X$22</f>
        <v>5.29156437083143E-008</v>
      </c>
      <c r="Y1928" s="4" t="n">
        <f aca="false">IF(T1928=$C$13,1,0)</f>
        <v>0</v>
      </c>
    </row>
    <row r="1929" customFormat="false" ht="15" hidden="false" customHeight="false" outlineLevel="0" collapsed="false">
      <c r="T1929" s="4" t="n">
        <v>1906</v>
      </c>
      <c r="U1929" s="4" t="str">
        <f aca="false">Vocabulary!B1907</f>
        <v>brain</v>
      </c>
      <c r="V1929" s="24" t="n">
        <v>-9.03170401129431</v>
      </c>
      <c r="W1929" s="25" t="n">
        <f aca="false">EXP(V1929-$V$22)</f>
        <v>1.1457646770897E-011</v>
      </c>
      <c r="X1929" s="26" t="n">
        <f aca="false">W1929/$X$22</f>
        <v>3.17649768953291E-012</v>
      </c>
      <c r="Y1929" s="4" t="n">
        <f aca="false">IF(T1929=$C$13,1,0)</f>
        <v>0</v>
      </c>
    </row>
    <row r="1930" customFormat="false" ht="15" hidden="false" customHeight="false" outlineLevel="0" collapsed="false">
      <c r="T1930" s="4" t="n">
        <v>1907</v>
      </c>
      <c r="U1930" s="4" t="str">
        <f aca="false">Vocabulary!B1908</f>
        <v>uncommonly</v>
      </c>
      <c r="V1930" s="24" t="n">
        <v>-6.41007639520199</v>
      </c>
      <c r="W1930" s="25" t="n">
        <f aca="false">EXP(V1930-$V$22)</f>
        <v>1.57635430258045E-010</v>
      </c>
      <c r="X1930" s="26" t="n">
        <f aca="false">W1930/$X$22</f>
        <v>4.3702567378415E-011</v>
      </c>
      <c r="Y1930" s="4" t="n">
        <f aca="false">IF(T1930=$C$13,1,0)</f>
        <v>0</v>
      </c>
    </row>
    <row r="1931" customFormat="false" ht="15" hidden="false" customHeight="false" outlineLevel="0" collapsed="false">
      <c r="T1931" s="4" t="n">
        <v>1908</v>
      </c>
      <c r="U1931" s="4" t="str">
        <f aca="false">Vocabulary!B1909</f>
        <v>fat</v>
      </c>
      <c r="V1931" s="24" t="n">
        <v>-14.3974318594439</v>
      </c>
      <c r="W1931" s="25" t="n">
        <f aca="false">EXP(V1931-$V$22)</f>
        <v>5.35536940752745E-014</v>
      </c>
      <c r="X1931" s="26" t="n">
        <f aca="false">W1931/$X$22</f>
        <v>1.48471312563202E-014</v>
      </c>
      <c r="Y1931" s="4" t="n">
        <f aca="false">IF(T1931=$C$13,1,0)</f>
        <v>0</v>
      </c>
    </row>
    <row r="1932" customFormat="false" ht="15" hidden="false" customHeight="false" outlineLevel="0" collapsed="false">
      <c r="T1932" s="4" t="n">
        <v>1909</v>
      </c>
      <c r="U1932" s="4" t="str">
        <f aca="false">Vocabulary!B1910</f>
        <v>sage</v>
      </c>
      <c r="V1932" s="24" t="n">
        <v>-4.80611623745124</v>
      </c>
      <c r="W1932" s="25" t="n">
        <f aca="false">EXP(V1932-$V$22)</f>
        <v>7.83871513588148E-010</v>
      </c>
      <c r="X1932" s="26" t="n">
        <f aca="false">W1932/$X$22</f>
        <v>2.17319149524495E-010</v>
      </c>
      <c r="Y1932" s="4" t="n">
        <f aca="false">IF(T1932=$C$13,1,0)</f>
        <v>0</v>
      </c>
    </row>
    <row r="1933" customFormat="false" ht="15" hidden="false" customHeight="false" outlineLevel="0" collapsed="false">
      <c r="T1933" s="4" t="n">
        <v>1910</v>
      </c>
      <c r="U1933" s="4" t="str">
        <f aca="false">Vocabulary!B1911</f>
        <v>grey</v>
      </c>
      <c r="V1933" s="24" t="n">
        <v>-13.518719620014</v>
      </c>
      <c r="W1933" s="25" t="n">
        <f aca="false">EXP(V1933-$V$22)</f>
        <v>1.28946426236673E-013</v>
      </c>
      <c r="X1933" s="26" t="n">
        <f aca="false">W1933/$X$22</f>
        <v>3.57488787361395E-014</v>
      </c>
      <c r="Y1933" s="4" t="n">
        <f aca="false">IF(T1933=$C$13,1,0)</f>
        <v>0</v>
      </c>
    </row>
    <row r="1934" customFormat="false" ht="15" hidden="false" customHeight="false" outlineLevel="0" collapsed="false">
      <c r="T1934" s="4" t="n">
        <v>1911</v>
      </c>
      <c r="U1934" s="4" t="str">
        <f aca="false">Vocabulary!B1912</f>
        <v>limbs</v>
      </c>
      <c r="V1934" s="24" t="n">
        <v>-20.3444866202625</v>
      </c>
      <c r="W1934" s="25" t="n">
        <f aca="false">EXP(V1934-$V$22)</f>
        <v>1.39964006950341E-016</v>
      </c>
      <c r="X1934" s="26" t="n">
        <f aca="false">W1934/$X$22</f>
        <v>3.88033732916972E-017</v>
      </c>
      <c r="Y1934" s="4" t="n">
        <f aca="false">IF(T1934=$C$13,1,0)</f>
        <v>0</v>
      </c>
    </row>
    <row r="1935" customFormat="false" ht="15" hidden="false" customHeight="false" outlineLevel="0" collapsed="false">
      <c r="T1935" s="4" t="n">
        <v>1912</v>
      </c>
      <c r="U1935" s="4" t="str">
        <f aca="false">Vocabulary!B1913</f>
        <v>supple</v>
      </c>
      <c r="V1935" s="24" t="n">
        <v>-13.9698480377188</v>
      </c>
      <c r="W1935" s="25" t="n">
        <f aca="false">EXP(V1935-$V$22)</f>
        <v>8.21271453876132E-014</v>
      </c>
      <c r="X1935" s="26" t="n">
        <f aca="false">W1935/$X$22</f>
        <v>2.27687842702854E-014</v>
      </c>
      <c r="Y1935" s="4" t="n">
        <f aca="false">IF(T1935=$C$13,1,0)</f>
        <v>0</v>
      </c>
    </row>
    <row r="1936" customFormat="false" ht="15" hidden="false" customHeight="false" outlineLevel="0" collapsed="false">
      <c r="T1936" s="4" t="n">
        <v>1913</v>
      </c>
      <c r="U1936" s="4" t="str">
        <f aca="false">Vocabulary!B1914</f>
        <v>ointment</v>
      </c>
      <c r="V1936" s="24" t="n">
        <v>-6.28151036958507</v>
      </c>
      <c r="W1936" s="25" t="n">
        <f aca="false">EXP(V1936-$V$22)</f>
        <v>1.79262460024665E-010</v>
      </c>
      <c r="X1936" s="26" t="n">
        <f aca="false">W1936/$X$22</f>
        <v>4.96984067910618E-011</v>
      </c>
      <c r="Y1936" s="4" t="n">
        <f aca="false">IF(T1936=$C$13,1,0)</f>
        <v>0</v>
      </c>
    </row>
    <row r="1937" customFormat="false" ht="15" hidden="false" customHeight="false" outlineLevel="0" collapsed="false">
      <c r="T1937" s="4" t="n">
        <v>1914</v>
      </c>
      <c r="U1937" s="4" t="str">
        <f aca="false">Vocabulary!B1915</f>
        <v>shilling</v>
      </c>
      <c r="V1937" s="24" t="n">
        <v>-10.9966015351211</v>
      </c>
      <c r="W1937" s="25" t="n">
        <f aca="false">EXP(V1937-$V$22)</f>
        <v>1.60602121218138E-012</v>
      </c>
      <c r="X1937" s="26" t="n">
        <f aca="false">W1937/$X$22</f>
        <v>4.452504752366E-013</v>
      </c>
      <c r="Y1937" s="4" t="n">
        <f aca="false">IF(T1937=$C$13,1,0)</f>
        <v>0</v>
      </c>
    </row>
    <row r="1938" customFormat="false" ht="15" hidden="false" customHeight="false" outlineLevel="0" collapsed="false">
      <c r="T1938" s="4" t="n">
        <v>1915</v>
      </c>
      <c r="U1938" s="4" t="str">
        <f aca="false">Vocabulary!B1916</f>
        <v>couple</v>
      </c>
      <c r="V1938" s="24" t="n">
        <v>-5.18595586506268</v>
      </c>
      <c r="W1938" s="25" t="n">
        <f aca="false">EXP(V1938-$V$22)</f>
        <v>5.36145453956601E-010</v>
      </c>
      <c r="X1938" s="26" t="n">
        <f aca="false">W1938/$X$22</f>
        <v>1.48640015685645E-010</v>
      </c>
      <c r="Y1938" s="4" t="n">
        <f aca="false">IF(T1938=$C$13,1,0)</f>
        <v>0</v>
      </c>
    </row>
    <row r="1939" customFormat="false" ht="15" hidden="false" customHeight="false" outlineLevel="0" collapsed="false">
      <c r="T1939" s="4" t="n">
        <v>1916</v>
      </c>
      <c r="U1939" s="4" t="str">
        <f aca="false">Vocabulary!B1917</f>
        <v>tougher</v>
      </c>
      <c r="V1939" s="24" t="n">
        <v>-3.01007330794619</v>
      </c>
      <c r="W1939" s="25" t="n">
        <f aca="false">EXP(V1939-$V$22)</f>
        <v>4.72341838564483E-009</v>
      </c>
      <c r="X1939" s="26" t="n">
        <f aca="false">W1939/$X$22</f>
        <v>1.30951214404766E-009</v>
      </c>
      <c r="Y1939" s="4" t="n">
        <f aca="false">IF(T1939=$C$13,1,0)</f>
        <v>0</v>
      </c>
    </row>
    <row r="1940" customFormat="false" ht="15" hidden="false" customHeight="false" outlineLevel="0" collapsed="false">
      <c r="T1940" s="4" t="n">
        <v>1917</v>
      </c>
      <c r="U1940" s="4" t="str">
        <f aca="false">Vocabulary!B1918</f>
        <v>suet</v>
      </c>
      <c r="V1940" s="24" t="n">
        <v>-11.6214716386859</v>
      </c>
      <c r="W1940" s="25" t="n">
        <f aca="false">EXP(V1940-$V$22)</f>
        <v>8.59752879845254E-013</v>
      </c>
      <c r="X1940" s="26" t="n">
        <f aca="false">W1940/$X$22</f>
        <v>2.38356365055222E-013</v>
      </c>
      <c r="Y1940" s="4" t="n">
        <f aca="false">IF(T1940=$C$13,1,0)</f>
        <v>0</v>
      </c>
    </row>
    <row r="1941" customFormat="false" ht="15" hidden="false" customHeight="false" outlineLevel="0" collapsed="false">
      <c r="T1941" s="4" t="n">
        <v>1918</v>
      </c>
      <c r="U1941" s="4" t="str">
        <f aca="false">Vocabulary!B1919</f>
        <v>bones</v>
      </c>
      <c r="V1941" s="24" t="n">
        <v>-7.48172303741883</v>
      </c>
      <c r="W1941" s="25" t="n">
        <f aca="false">EXP(V1941-$V$22)</f>
        <v>5.39813340583844E-011</v>
      </c>
      <c r="X1941" s="26" t="n">
        <f aca="false">W1941/$X$22</f>
        <v>1.49656894075238E-011</v>
      </c>
      <c r="Y1941" s="4" t="n">
        <f aca="false">IF(T1941=$C$13,1,0)</f>
        <v>0</v>
      </c>
    </row>
    <row r="1942" customFormat="false" ht="15" hidden="false" customHeight="false" outlineLevel="0" collapsed="false">
      <c r="T1942" s="4" t="n">
        <v>1919</v>
      </c>
      <c r="U1942" s="4" t="str">
        <f aca="false">Vocabulary!B1920</f>
        <v>beak</v>
      </c>
      <c r="V1942" s="24" t="n">
        <v>-15.1307120501187</v>
      </c>
      <c r="W1942" s="25" t="n">
        <f aca="false">EXP(V1942-$V$22)</f>
        <v>2.57234901356241E-014</v>
      </c>
      <c r="X1942" s="26" t="n">
        <f aca="false">W1942/$X$22</f>
        <v>7.13153482703633E-015</v>
      </c>
      <c r="Y1942" s="4" t="n">
        <f aca="false">IF(T1942=$C$13,1,0)</f>
        <v>0</v>
      </c>
    </row>
    <row r="1943" customFormat="false" ht="15" hidden="false" customHeight="false" outlineLevel="0" collapsed="false">
      <c r="T1943" s="4" t="n">
        <v>1920</v>
      </c>
      <c r="U1943" s="4" t="str">
        <f aca="false">Vocabulary!B1921</f>
        <v>argued</v>
      </c>
      <c r="V1943" s="24" t="n">
        <v>-9.19338620379268</v>
      </c>
      <c r="W1943" s="25" t="n">
        <f aca="false">EXP(V1943-$V$22)</f>
        <v>9.7471521469231E-012</v>
      </c>
      <c r="X1943" s="26" t="n">
        <f aca="false">W1943/$X$22</f>
        <v>2.70228319072215E-012</v>
      </c>
      <c r="Y1943" s="4" t="n">
        <f aca="false">IF(T1943=$C$13,1,0)</f>
        <v>0</v>
      </c>
    </row>
    <row r="1944" customFormat="false" ht="15" hidden="false" customHeight="false" outlineLevel="0" collapsed="false">
      <c r="T1944" s="4" t="n">
        <v>1921</v>
      </c>
      <c r="U1944" s="4" t="str">
        <f aca="false">Vocabulary!B1922</f>
        <v>wife</v>
      </c>
      <c r="V1944" s="24" t="n">
        <v>-12.7558801803525</v>
      </c>
      <c r="W1944" s="25" t="n">
        <f aca="false">EXP(V1944-$V$22)</f>
        <v>2.76507088530244E-013</v>
      </c>
      <c r="X1944" s="26" t="n">
        <f aca="false">W1944/$X$22</f>
        <v>7.66583352950606E-014</v>
      </c>
      <c r="Y1944" s="4" t="n">
        <f aca="false">IF(T1944=$C$13,1,0)</f>
        <v>0</v>
      </c>
    </row>
    <row r="1945" customFormat="false" ht="15" hidden="false" customHeight="false" outlineLevel="0" collapsed="false">
      <c r="T1945" s="4" t="n">
        <v>1922</v>
      </c>
      <c r="U1945" s="4" t="str">
        <f aca="false">Vocabulary!B1923</f>
        <v>muscular</v>
      </c>
      <c r="V1945" s="24" t="n">
        <v>-9.3620984664323</v>
      </c>
      <c r="W1945" s="25" t="n">
        <f aca="false">EXP(V1945-$V$22)</f>
        <v>8.23392563794137E-012</v>
      </c>
      <c r="X1945" s="26" t="n">
        <f aca="false">W1945/$X$22</f>
        <v>2.28275895458234E-012</v>
      </c>
      <c r="Y1945" s="4" t="n">
        <f aca="false">IF(T1945=$C$13,1,0)</f>
        <v>0</v>
      </c>
    </row>
    <row r="1946" customFormat="false" ht="15" hidden="false" customHeight="false" outlineLevel="0" collapsed="false">
      <c r="T1946" s="4" t="n">
        <v>1923</v>
      </c>
      <c r="U1946" s="4" t="str">
        <f aca="false">Vocabulary!B1924</f>
        <v>strength</v>
      </c>
      <c r="V1946" s="24" t="n">
        <v>-17.6610786447498</v>
      </c>
      <c r="W1946" s="25" t="n">
        <f aca="false">EXP(V1946-$V$22)</f>
        <v>2.04835696821298E-015</v>
      </c>
      <c r="X1946" s="26" t="n">
        <f aca="false">W1946/$X$22</f>
        <v>5.67882856486225E-016</v>
      </c>
      <c r="Y1946" s="4" t="n">
        <f aca="false">IF(T1946=$C$13,1,0)</f>
        <v>0</v>
      </c>
    </row>
    <row r="1947" customFormat="false" ht="15" hidden="false" customHeight="false" outlineLevel="0" collapsed="false">
      <c r="T1947" s="4" t="n">
        <v>1924</v>
      </c>
      <c r="U1947" s="4" t="str">
        <f aca="false">Vocabulary!B1925</f>
        <v>jaw</v>
      </c>
      <c r="V1947" s="24" t="n">
        <v>-11.2990432913965</v>
      </c>
      <c r="W1947" s="25" t="n">
        <f aca="false">EXP(V1947-$V$22)</f>
        <v>1.18686819288857E-012</v>
      </c>
      <c r="X1947" s="26" t="n">
        <f aca="false">W1947/$X$22</f>
        <v>3.29045234844108E-013</v>
      </c>
      <c r="Y1947" s="4" t="n">
        <f aca="false">IF(T1947=$C$13,1,0)</f>
        <v>0</v>
      </c>
    </row>
    <row r="1948" customFormat="false" ht="15" hidden="false" customHeight="false" outlineLevel="0" collapsed="false">
      <c r="T1948" s="4" t="n">
        <v>1925</v>
      </c>
      <c r="U1948" s="4" t="str">
        <f aca="false">Vocabulary!B1926</f>
        <v>steady</v>
      </c>
      <c r="V1948" s="24" t="n">
        <v>-3.614475101259</v>
      </c>
      <c r="W1948" s="25" t="n">
        <f aca="false">EXP(V1948-$V$22)</f>
        <v>2.58088142555431E-009</v>
      </c>
      <c r="X1948" s="26" t="n">
        <f aca="false">W1948/$X$22</f>
        <v>7.15518993486115E-010</v>
      </c>
      <c r="Y1948" s="4" t="n">
        <f aca="false">IF(T1948=$C$13,1,0)</f>
        <v>0</v>
      </c>
    </row>
    <row r="1949" customFormat="false" ht="15" hidden="false" customHeight="false" outlineLevel="0" collapsed="false">
      <c r="T1949" s="4" t="n">
        <v>1926</v>
      </c>
      <c r="U1949" s="4" t="str">
        <f aca="false">Vocabulary!B1927</f>
        <v>balanced</v>
      </c>
      <c r="V1949" s="24" t="n">
        <v>-9.64779251096346</v>
      </c>
      <c r="W1949" s="25" t="n">
        <f aca="false">EXP(V1949-$V$22)</f>
        <v>6.18773339556055E-012</v>
      </c>
      <c r="X1949" s="26" t="n">
        <f aca="false">W1949/$X$22</f>
        <v>1.71547624285025E-012</v>
      </c>
      <c r="Y1949" s="4" t="n">
        <f aca="false">IF(T1949=$C$13,1,0)</f>
        <v>0</v>
      </c>
    </row>
    <row r="1950" customFormat="false" ht="15" hidden="false" customHeight="false" outlineLevel="0" collapsed="false">
      <c r="T1950" s="4" t="n">
        <v>1927</v>
      </c>
      <c r="U1950" s="4" t="str">
        <f aca="false">Vocabulary!B1928</f>
        <v>awfully</v>
      </c>
      <c r="V1950" s="24" t="n">
        <v>-3.85214552758373</v>
      </c>
      <c r="W1950" s="25" t="n">
        <f aca="false">EXP(V1950-$V$22)</f>
        <v>2.034928233289E-009</v>
      </c>
      <c r="X1950" s="26" t="n">
        <f aca="false">W1950/$X$22</f>
        <v>5.64159897809603E-010</v>
      </c>
      <c r="Y1950" s="4" t="n">
        <f aca="false">IF(T1950=$C$13,1,0)</f>
        <v>0</v>
      </c>
    </row>
    <row r="1951" customFormat="false" ht="15" hidden="false" customHeight="false" outlineLevel="0" collapsed="false">
      <c r="T1951" s="4" t="n">
        <v>1928</v>
      </c>
      <c r="U1951" s="4" t="str">
        <f aca="false">Vocabulary!B1929</f>
        <v>airs</v>
      </c>
      <c r="V1951" s="24" t="n">
        <v>-2.02578523913526</v>
      </c>
      <c r="W1951" s="25" t="n">
        <f aca="false">EXP(V1951-$V$22)</f>
        <v>1.26394242839317E-008</v>
      </c>
      <c r="X1951" s="26" t="n">
        <f aca="false">W1951/$X$22</f>
        <v>3.50413159331425E-009</v>
      </c>
      <c r="Y1951" s="4" t="n">
        <f aca="false">IF(T1951=$C$13,1,0)</f>
        <v>0</v>
      </c>
    </row>
    <row r="1952" customFormat="false" ht="15" hidden="false" customHeight="false" outlineLevel="0" collapsed="false">
      <c r="T1952" s="4" t="n">
        <v>1929</v>
      </c>
      <c r="U1952" s="4" t="str">
        <f aca="false">Vocabulary!B1930</f>
        <v>altered</v>
      </c>
      <c r="V1952" s="24" t="n">
        <v>-4.23924470041751</v>
      </c>
      <c r="W1952" s="25" t="n">
        <f aca="false">EXP(V1952-$V$22)</f>
        <v>1.38176460173496E-009</v>
      </c>
      <c r="X1952" s="26" t="n">
        <f aca="false">W1952/$X$22</f>
        <v>3.83077969905493E-010</v>
      </c>
      <c r="Y1952" s="4" t="n">
        <f aca="false">IF(T1952=$C$13,1,0)</f>
        <v>0</v>
      </c>
    </row>
    <row r="1953" customFormat="false" ht="15" hidden="false" customHeight="false" outlineLevel="0" collapsed="false">
      <c r="T1953" s="4" t="n">
        <v>1930</v>
      </c>
      <c r="U1953" s="4" t="str">
        <f aca="false">Vocabulary!B1931</f>
        <v>contradicted</v>
      </c>
      <c r="V1953" s="24" t="n">
        <v>-4.50634769590722</v>
      </c>
      <c r="W1953" s="25" t="n">
        <f aca="false">EXP(V1953-$V$22)</f>
        <v>1.05787098510119E-009</v>
      </c>
      <c r="X1953" s="26" t="n">
        <f aca="false">W1953/$X$22</f>
        <v>2.93282277520828E-010</v>
      </c>
      <c r="Y1953" s="4" t="n">
        <f aca="false">IF(T1953=$C$13,1,0)</f>
        <v>0</v>
      </c>
    </row>
    <row r="1954" customFormat="false" ht="15" hidden="false" customHeight="false" outlineLevel="0" collapsed="false">
      <c r="T1954" s="4" t="n">
        <v>1931</v>
      </c>
      <c r="U1954" s="4" t="str">
        <f aca="false">Vocabulary!B1932</f>
        <v>losing</v>
      </c>
      <c r="V1954" s="24" t="n">
        <v>-9.95738796977537</v>
      </c>
      <c r="W1954" s="25" t="n">
        <f aca="false">EXP(V1954-$V$22)</f>
        <v>4.54021055561287E-012</v>
      </c>
      <c r="X1954" s="26" t="n">
        <f aca="false">W1954/$X$22</f>
        <v>1.25871992986638E-012</v>
      </c>
      <c r="Y1954" s="4" t="n">
        <f aca="false">IF(T1954=$C$13,1,0)</f>
        <v>0</v>
      </c>
    </row>
    <row r="1955" customFormat="false" ht="15" hidden="false" customHeight="false" outlineLevel="0" collapsed="false">
      <c r="T1955" s="4" t="n">
        <v>1932</v>
      </c>
      <c r="U1955" s="4" t="str">
        <f aca="false">Vocabulary!B1933</f>
        <v>content</v>
      </c>
      <c r="V1955" s="24" t="n">
        <v>-0.911485409356694</v>
      </c>
      <c r="W1955" s="25" t="n">
        <f aca="false">EXP(V1955-$V$22)</f>
        <v>3.851780763391E-008</v>
      </c>
      <c r="X1955" s="26" t="n">
        <f aca="false">W1955/$X$22</f>
        <v>1.06786087406506E-008</v>
      </c>
      <c r="Y1955" s="4" t="n">
        <f aca="false">IF(T1955=$C$13,1,0)</f>
        <v>0</v>
      </c>
    </row>
    <row r="1956" customFormat="false" ht="15" hidden="false" customHeight="false" outlineLevel="0" collapsed="false">
      <c r="T1956" s="4" t="n">
        <v>1933</v>
      </c>
      <c r="U1956" s="4" t="str">
        <f aca="false">Vocabulary!B1934</f>
        <v>rearing</v>
      </c>
      <c r="V1956" s="24" t="n">
        <v>-3.96039903933048</v>
      </c>
      <c r="W1956" s="25" t="n">
        <f aca="false">EXP(V1956-$V$22)</f>
        <v>1.82614473112855E-009</v>
      </c>
      <c r="X1956" s="26" t="n">
        <f aca="false">W1956/$X$22</f>
        <v>5.06277129603673E-010</v>
      </c>
      <c r="Y1956" s="4" t="n">
        <f aca="false">IF(T1956=$C$13,1,0)</f>
        <v>0</v>
      </c>
    </row>
    <row r="1957" customFormat="false" ht="15" hidden="false" customHeight="false" outlineLevel="0" collapsed="false">
      <c r="T1957" s="4" t="n">
        <v>1934</v>
      </c>
      <c r="U1957" s="4" t="str">
        <f aca="false">Vocabulary!B1935</f>
        <v>upright</v>
      </c>
      <c r="V1957" s="24" t="n">
        <v>-12.3903993836519</v>
      </c>
      <c r="W1957" s="25" t="n">
        <f aca="false">EXP(V1957-$V$22)</f>
        <v>3.98503887681943E-013</v>
      </c>
      <c r="X1957" s="26" t="n">
        <f aca="false">W1957/$X$22</f>
        <v>1.10480511731858E-013</v>
      </c>
      <c r="Y1957" s="4" t="n">
        <f aca="false">IF(T1957=$C$13,1,0)</f>
        <v>0</v>
      </c>
    </row>
    <row r="1958" customFormat="false" ht="15" hidden="false" customHeight="false" outlineLevel="0" collapsed="false">
      <c r="T1958" s="4" t="n">
        <v>1935</v>
      </c>
      <c r="U1958" s="4" t="str">
        <f aca="false">Vocabulary!B1936</f>
        <v>piteous</v>
      </c>
      <c r="V1958" s="24" t="n">
        <v>-4.94640557215497</v>
      </c>
      <c r="W1958" s="25" t="n">
        <f aca="false">EXP(V1958-$V$22)</f>
        <v>6.81268012834943E-010</v>
      </c>
      <c r="X1958" s="26" t="n">
        <f aca="false">W1958/$X$22</f>
        <v>1.88873536773682E-010</v>
      </c>
      <c r="Y1958" s="4" t="n">
        <f aca="false">IF(T1958=$C$13,1,0)</f>
        <v>0</v>
      </c>
    </row>
    <row r="1959" customFormat="false" ht="15" hidden="false" customHeight="false" outlineLevel="0" collapsed="false">
      <c r="T1959" s="4" t="n">
        <v>1936</v>
      </c>
      <c r="U1959" s="4" t="str">
        <f aca="false">Vocabulary!B1937</f>
        <v>crawled</v>
      </c>
      <c r="V1959" s="24" t="n">
        <v>-1.30635826037511</v>
      </c>
      <c r="W1959" s="25" t="n">
        <f aca="false">EXP(V1959-$V$22)</f>
        <v>2.59519777163574E-008</v>
      </c>
      <c r="X1959" s="26" t="n">
        <f aca="false">W1959/$X$22</f>
        <v>7.19488031907314E-009</v>
      </c>
      <c r="Y1959" s="4" t="n">
        <f aca="false">IF(T1959=$C$13,1,0)</f>
        <v>0</v>
      </c>
    </row>
    <row r="1960" customFormat="false" ht="15" hidden="false" customHeight="false" outlineLevel="0" collapsed="false">
      <c r="T1960" s="4" t="n">
        <v>1937</v>
      </c>
      <c r="U1960" s="4" t="str">
        <f aca="false">Vocabulary!B1938</f>
        <v>underneath</v>
      </c>
      <c r="V1960" s="24" t="n">
        <v>-14.4111065412937</v>
      </c>
      <c r="W1960" s="25" t="n">
        <f aca="false">EXP(V1960-$V$22)</f>
        <v>5.28263487888512E-014</v>
      </c>
      <c r="X1960" s="26" t="n">
        <f aca="false">W1960/$X$22</f>
        <v>1.46454833378589E-014</v>
      </c>
      <c r="Y1960" s="4" t="n">
        <f aca="false">IF(T1960=$C$13,1,0)</f>
        <v>0</v>
      </c>
    </row>
    <row r="1961" customFormat="false" ht="15" hidden="false" customHeight="false" outlineLevel="0" collapsed="false">
      <c r="T1961" s="4" t="n">
        <v>1938</v>
      </c>
      <c r="U1961" s="4" t="str">
        <f aca="false">Vocabulary!B1939</f>
        <v>closely</v>
      </c>
      <c r="V1961" s="24" t="n">
        <v>-13.1178030697981</v>
      </c>
      <c r="W1961" s="25" t="n">
        <f aca="false">EXP(V1961-$V$22)</f>
        <v>1.92541856763768E-013</v>
      </c>
      <c r="X1961" s="26" t="n">
        <f aca="false">W1961/$X$22</f>
        <v>5.33799632139126E-014</v>
      </c>
      <c r="Y1961" s="4" t="n">
        <f aca="false">IF(T1961=$C$13,1,0)</f>
        <v>0</v>
      </c>
    </row>
    <row r="1962" customFormat="false" ht="15" hidden="false" customHeight="false" outlineLevel="0" collapsed="false">
      <c r="T1962" s="4" t="n">
        <v>1939</v>
      </c>
      <c r="U1962" s="4" t="str">
        <f aca="false">Vocabulary!B1940</f>
        <v>swallow</v>
      </c>
      <c r="V1962" s="24" t="n">
        <v>-1.61145844347354</v>
      </c>
      <c r="W1962" s="25" t="n">
        <f aca="false">EXP(V1962-$V$22)</f>
        <v>1.91278929988374E-008</v>
      </c>
      <c r="X1962" s="26" t="n">
        <f aca="false">W1962/$X$22</f>
        <v>5.30298316324189E-009</v>
      </c>
      <c r="Y1962" s="4" t="n">
        <f aca="false">IF(T1962=$C$13,1,0)</f>
        <v>0</v>
      </c>
    </row>
    <row r="1963" customFormat="false" ht="15" hidden="false" customHeight="false" outlineLevel="0" collapsed="false">
      <c r="T1963" s="4" t="n">
        <v>1940</v>
      </c>
      <c r="U1963" s="4" t="str">
        <f aca="false">Vocabulary!B1941</f>
        <v>morsel</v>
      </c>
      <c r="V1963" s="24" t="n">
        <v>-8.80080375399918</v>
      </c>
      <c r="W1963" s="25" t="n">
        <f aca="false">EXP(V1963-$V$22)</f>
        <v>1.44335824303082E-011</v>
      </c>
      <c r="X1963" s="26" t="n">
        <f aca="false">W1963/$X$22</f>
        <v>4.00154081883669E-012</v>
      </c>
      <c r="Y1963" s="4" t="n">
        <f aca="false">IF(T1963=$C$13,1,0)</f>
        <v>0</v>
      </c>
    </row>
    <row r="1964" customFormat="false" ht="15" hidden="false" customHeight="false" outlineLevel="0" collapsed="false">
      <c r="T1964" s="4" t="n">
        <v>1941</v>
      </c>
      <c r="U1964" s="4" t="str">
        <f aca="false">Vocabulary!B1942</f>
        <v>head's</v>
      </c>
      <c r="V1964" s="24" t="n">
        <v>-18.8500956642192</v>
      </c>
      <c r="W1964" s="25" t="n">
        <f aca="false">EXP(V1964-$V$22)</f>
        <v>6.2376659528963E-016</v>
      </c>
      <c r="X1964" s="26" t="n">
        <f aca="false">W1964/$X$22</f>
        <v>1.72931945657302E-016</v>
      </c>
      <c r="Y1964" s="4" t="n">
        <f aca="false">IF(T1964=$C$13,1,0)</f>
        <v>0</v>
      </c>
    </row>
    <row r="1965" customFormat="false" ht="15" hidden="false" customHeight="false" outlineLevel="0" collapsed="false">
      <c r="T1965" s="4" t="n">
        <v>1942</v>
      </c>
      <c r="U1965" s="4" t="str">
        <f aca="false">Vocabulary!B1943</f>
        <v>immense</v>
      </c>
      <c r="V1965" s="24" t="n">
        <v>-12.513745843444</v>
      </c>
      <c r="W1965" s="25" t="n">
        <f aca="false">EXP(V1965-$V$22)</f>
        <v>3.52260442042709E-013</v>
      </c>
      <c r="X1965" s="26" t="n">
        <f aca="false">W1965/$X$22</f>
        <v>9.76600607992826E-014</v>
      </c>
      <c r="Y1965" s="4" t="n">
        <f aca="false">IF(T1965=$C$13,1,0)</f>
        <v>0</v>
      </c>
    </row>
    <row r="1966" customFormat="false" ht="15" hidden="false" customHeight="false" outlineLevel="0" collapsed="false">
      <c r="T1966" s="4" t="n">
        <v>1943</v>
      </c>
      <c r="U1966" s="4" t="str">
        <f aca="false">Vocabulary!B1944</f>
        <v>length</v>
      </c>
      <c r="V1966" s="24" t="n">
        <v>-16.535722599199</v>
      </c>
      <c r="W1966" s="25" t="n">
        <f aca="false">EXP(V1966-$V$22)</f>
        <v>6.3116304740264E-015</v>
      </c>
      <c r="X1966" s="26" t="n">
        <f aca="false">W1966/$X$22</f>
        <v>1.74982524935709E-015</v>
      </c>
      <c r="Y1966" s="4" t="n">
        <f aca="false">IF(T1966=$C$13,1,0)</f>
        <v>0</v>
      </c>
    </row>
    <row r="1967" customFormat="false" ht="15" hidden="false" customHeight="false" outlineLevel="0" collapsed="false">
      <c r="T1967" s="4" t="n">
        <v>1944</v>
      </c>
      <c r="U1967" s="4" t="str">
        <f aca="false">Vocabulary!B1945</f>
        <v>rise</v>
      </c>
      <c r="V1967" s="24" t="n">
        <v>-9.60349524052777</v>
      </c>
      <c r="W1967" s="25" t="n">
        <f aca="false">EXP(V1967-$V$22)</f>
        <v>6.46799467295014E-012</v>
      </c>
      <c r="X1967" s="26" t="n">
        <f aca="false">W1967/$X$22</f>
        <v>1.79317538281282E-012</v>
      </c>
      <c r="Y1967" s="4" t="n">
        <f aca="false">IF(T1967=$C$13,1,0)</f>
        <v>0</v>
      </c>
    </row>
    <row r="1968" customFormat="false" ht="15" hidden="false" customHeight="false" outlineLevel="0" collapsed="false">
      <c r="T1968" s="4" t="n">
        <v>1945</v>
      </c>
      <c r="U1968" s="4" t="str">
        <f aca="false">Vocabulary!B1946</f>
        <v>stalk</v>
      </c>
      <c r="V1968" s="24" t="n">
        <v>-11.9308923620652</v>
      </c>
      <c r="W1968" s="25" t="n">
        <f aca="false">EXP(V1968-$V$22)</f>
        <v>6.30948520713946E-013</v>
      </c>
      <c r="X1968" s="26" t="n">
        <f aca="false">W1968/$X$22</f>
        <v>1.74923049936645E-013</v>
      </c>
      <c r="Y1968" s="4" t="n">
        <f aca="false">IF(T1968=$C$13,1,0)</f>
        <v>0</v>
      </c>
    </row>
    <row r="1969" customFormat="false" ht="15" hidden="false" customHeight="false" outlineLevel="0" collapsed="false">
      <c r="T1969" s="4" t="n">
        <v>1946</v>
      </c>
      <c r="U1969" s="4" t="str">
        <f aca="false">Vocabulary!B1947</f>
        <v>result</v>
      </c>
      <c r="V1969" s="24" t="n">
        <v>-11.5869284006424</v>
      </c>
      <c r="W1969" s="25" t="n">
        <f aca="false">EXP(V1969-$V$22)</f>
        <v>8.89970429578257E-013</v>
      </c>
      <c r="X1969" s="26" t="n">
        <f aca="false">W1969/$X$22</f>
        <v>2.46733825002237E-013</v>
      </c>
      <c r="Y1969" s="4" t="n">
        <f aca="false">IF(T1969=$C$13,1,0)</f>
        <v>0</v>
      </c>
    </row>
    <row r="1970" customFormat="false" ht="15" hidden="false" customHeight="false" outlineLevel="0" collapsed="false">
      <c r="T1970" s="4" t="n">
        <v>1947</v>
      </c>
      <c r="U1970" s="4" t="str">
        <f aca="false">Vocabulary!B1948</f>
        <v>curving</v>
      </c>
      <c r="V1970" s="24" t="n">
        <v>-9.35830083039314</v>
      </c>
      <c r="W1970" s="25" t="n">
        <f aca="false">EXP(V1970-$V$22)</f>
        <v>8.26525454092105E-012</v>
      </c>
      <c r="X1970" s="26" t="n">
        <f aca="false">W1970/$X$22</f>
        <v>2.29144452413431E-012</v>
      </c>
      <c r="Y1970" s="4" t="n">
        <f aca="false">IF(T1970=$C$13,1,0)</f>
        <v>0</v>
      </c>
    </row>
    <row r="1971" customFormat="false" ht="15" hidden="false" customHeight="false" outlineLevel="0" collapsed="false">
      <c r="T1971" s="4" t="n">
        <v>1948</v>
      </c>
      <c r="U1971" s="4" t="str">
        <f aca="false">Vocabulary!B1949</f>
        <v>graceful</v>
      </c>
      <c r="V1971" s="24" t="n">
        <v>-6.52383566651607</v>
      </c>
      <c r="W1971" s="25" t="n">
        <f aca="false">EXP(V1971-$V$22)</f>
        <v>1.40685329695181E-010</v>
      </c>
      <c r="X1971" s="26" t="n">
        <f aca="false">W1971/$X$22</f>
        <v>3.90033515314011E-011</v>
      </c>
      <c r="Y1971" s="4" t="n">
        <f aca="false">IF(T1971=$C$13,1,0)</f>
        <v>0</v>
      </c>
    </row>
    <row r="1972" customFormat="false" ht="15" hidden="false" customHeight="false" outlineLevel="0" collapsed="false">
      <c r="T1972" s="4" t="n">
        <v>1949</v>
      </c>
      <c r="U1972" s="4" t="str">
        <f aca="false">Vocabulary!B1950</f>
        <v>zigzag</v>
      </c>
      <c r="V1972" s="24" t="n">
        <v>-16.8741376908799</v>
      </c>
      <c r="W1972" s="25" t="n">
        <f aca="false">EXP(V1972-$V$22)</f>
        <v>4.49955699666069E-015</v>
      </c>
      <c r="X1972" s="26" t="n">
        <f aca="false">W1972/$X$22</f>
        <v>1.24744920921448E-015</v>
      </c>
      <c r="Y1972" s="4" t="n">
        <f aca="false">IF(T1972=$C$13,1,0)</f>
        <v>0</v>
      </c>
    </row>
    <row r="1973" customFormat="false" ht="15" hidden="false" customHeight="false" outlineLevel="0" collapsed="false">
      <c r="T1973" s="4" t="n">
        <v>1950</v>
      </c>
      <c r="U1973" s="4" t="str">
        <f aca="false">Vocabulary!B1951</f>
        <v>dive</v>
      </c>
      <c r="V1973" s="24" t="n">
        <v>-12.4536236513926</v>
      </c>
      <c r="W1973" s="25" t="n">
        <f aca="false">EXP(V1973-$V$22)</f>
        <v>3.74088719138561E-013</v>
      </c>
      <c r="X1973" s="26" t="n">
        <f aca="false">W1973/$X$22</f>
        <v>1.03711693664905E-013</v>
      </c>
      <c r="Y1973" s="4" t="n">
        <f aca="false">IF(T1973=$C$13,1,0)</f>
        <v>0</v>
      </c>
    </row>
    <row r="1974" customFormat="false" ht="15" hidden="false" customHeight="false" outlineLevel="0" collapsed="false">
      <c r="T1974" s="4" t="n">
        <v>1951</v>
      </c>
      <c r="U1974" s="4" t="str">
        <f aca="false">Vocabulary!B1952</f>
        <v>tops</v>
      </c>
      <c r="V1974" s="24" t="n">
        <v>-10.8417766577527</v>
      </c>
      <c r="W1974" s="25" t="n">
        <f aca="false">EXP(V1974-$V$22)</f>
        <v>1.87495507828763E-012</v>
      </c>
      <c r="X1974" s="26" t="n">
        <f aca="false">W1974/$X$22</f>
        <v>5.19809223765447E-013</v>
      </c>
      <c r="Y1974" s="4" t="n">
        <f aca="false">IF(T1974=$C$13,1,0)</f>
        <v>0</v>
      </c>
    </row>
    <row r="1975" customFormat="false" ht="15" hidden="false" customHeight="false" outlineLevel="0" collapsed="false">
      <c r="T1975" s="4" t="n">
        <v>1952</v>
      </c>
      <c r="U1975" s="4" t="str">
        <f aca="false">Vocabulary!B1953</f>
        <v>hiss</v>
      </c>
      <c r="V1975" s="24" t="n">
        <v>-9.61990902227565</v>
      </c>
      <c r="W1975" s="25" t="n">
        <f aca="false">EXP(V1975-$V$22)</f>
        <v>6.36269695098587E-012</v>
      </c>
      <c r="X1975" s="26" t="n">
        <f aca="false">W1975/$X$22</f>
        <v>1.7639828289472E-012</v>
      </c>
      <c r="Y1975" s="4" t="n">
        <f aca="false">IF(T1975=$C$13,1,0)</f>
        <v>0</v>
      </c>
    </row>
    <row r="1976" customFormat="false" ht="15" hidden="false" customHeight="false" outlineLevel="0" collapsed="false">
      <c r="T1976" s="4" t="n">
        <v>1953</v>
      </c>
      <c r="U1976" s="4" t="str">
        <f aca="false">Vocabulary!B1954</f>
        <v>flown</v>
      </c>
      <c r="V1976" s="24" t="n">
        <v>-9.19514389364392</v>
      </c>
      <c r="W1976" s="25" t="n">
        <f aca="false">EXP(V1976-$V$22)</f>
        <v>9.73003472448281E-012</v>
      </c>
      <c r="X1976" s="26" t="n">
        <f aca="false">W1976/$X$22</f>
        <v>2.69753758685431E-012</v>
      </c>
      <c r="Y1976" s="4" t="n">
        <f aca="false">IF(T1976=$C$13,1,0)</f>
        <v>0</v>
      </c>
    </row>
    <row r="1977" customFormat="false" ht="15" hidden="false" customHeight="false" outlineLevel="0" collapsed="false">
      <c r="T1977" s="4" t="n">
        <v>1954</v>
      </c>
      <c r="U1977" s="4" t="str">
        <f aca="false">Vocabulary!B1955</f>
        <v>wings</v>
      </c>
      <c r="V1977" s="24" t="n">
        <v>-10.1543296978677</v>
      </c>
      <c r="W1977" s="25" t="n">
        <f aca="false">EXP(V1977-$V$22)</f>
        <v>3.72859564758755E-012</v>
      </c>
      <c r="X1977" s="26" t="n">
        <f aca="false">W1977/$X$22</f>
        <v>1.03370925082525E-012</v>
      </c>
      <c r="Y1977" s="4" t="n">
        <f aca="false">IF(T1977=$C$13,1,0)</f>
        <v>0</v>
      </c>
    </row>
    <row r="1978" customFormat="false" ht="15" hidden="false" customHeight="false" outlineLevel="0" collapsed="false">
      <c r="T1978" s="4" t="n">
        <v>1955</v>
      </c>
      <c r="U1978" s="4" t="str">
        <f aca="false">Vocabulary!B1956</f>
        <v>subdued</v>
      </c>
      <c r="V1978" s="24" t="n">
        <v>-10.7731035959303</v>
      </c>
      <c r="W1978" s="25" t="n">
        <f aca="false">EXP(V1978-$V$22)</f>
        <v>2.00823808436396E-012</v>
      </c>
      <c r="X1978" s="26" t="n">
        <f aca="false">W1978/$X$22</f>
        <v>5.56760368212563E-013</v>
      </c>
      <c r="Y1978" s="4" t="n">
        <f aca="false">IF(T1978=$C$13,1,0)</f>
        <v>0</v>
      </c>
    </row>
    <row r="1979" customFormat="false" ht="15" hidden="false" customHeight="false" outlineLevel="0" collapsed="false">
      <c r="T1979" s="4" t="n">
        <v>1956</v>
      </c>
      <c r="U1979" s="4" t="str">
        <f aca="false">Vocabulary!B1957</f>
        <v>sob</v>
      </c>
      <c r="V1979" s="24" t="n">
        <v>-1.57841248399709</v>
      </c>
      <c r="W1979" s="25" t="n">
        <f aca="false">EXP(V1979-$V$22)</f>
        <v>1.97705527468716E-008</v>
      </c>
      <c r="X1979" s="26" t="n">
        <f aca="false">W1979/$X$22</f>
        <v>5.48115301309028E-009</v>
      </c>
      <c r="Y1979" s="4" t="n">
        <f aca="false">IF(T1979=$C$13,1,0)</f>
        <v>0</v>
      </c>
    </row>
    <row r="1980" customFormat="false" ht="15" hidden="false" customHeight="false" outlineLevel="0" collapsed="false">
      <c r="T1980" s="4" t="n">
        <v>1957</v>
      </c>
      <c r="U1980" s="4" t="str">
        <f aca="false">Vocabulary!B1958</f>
        <v>banks</v>
      </c>
      <c r="V1980" s="24" t="n">
        <v>-4.50011839739202</v>
      </c>
      <c r="W1980" s="25" t="n">
        <f aca="false">EXP(V1980-$V$22)</f>
        <v>1.06448134684046E-009</v>
      </c>
      <c r="X1980" s="26" t="n">
        <f aca="false">W1980/$X$22</f>
        <v>2.95114922496854E-010</v>
      </c>
      <c r="Y1980" s="4" t="n">
        <f aca="false">IF(T1980=$C$13,1,0)</f>
        <v>0</v>
      </c>
    </row>
    <row r="1981" customFormat="false" ht="15" hidden="false" customHeight="false" outlineLevel="0" collapsed="false">
      <c r="T1981" s="4" t="n">
        <v>1958</v>
      </c>
      <c r="U1981" s="4" t="str">
        <f aca="false">Vocabulary!B1959</f>
        <v>hedges</v>
      </c>
      <c r="V1981" s="24" t="n">
        <v>-9.41841096960089</v>
      </c>
      <c r="W1981" s="25" t="n">
        <f aca="false">EXP(V1981-$V$22)</f>
        <v>7.78306631971876E-012</v>
      </c>
      <c r="X1981" s="26" t="n">
        <f aca="false">W1981/$X$22</f>
        <v>2.15776351605335E-012</v>
      </c>
      <c r="Y1981" s="4" t="n">
        <f aca="false">IF(T1981=$C$13,1,0)</f>
        <v>0</v>
      </c>
    </row>
    <row r="1982" customFormat="false" ht="15" hidden="false" customHeight="false" outlineLevel="0" collapsed="false">
      <c r="T1982" s="4" t="n">
        <v>1959</v>
      </c>
      <c r="U1982" s="4" t="str">
        <f aca="false">Vocabulary!B1960</f>
        <v>pleasing</v>
      </c>
      <c r="V1982" s="24" t="n">
        <v>-12.853786832278</v>
      </c>
      <c r="W1982" s="25" t="n">
        <f aca="false">EXP(V1982-$V$22)</f>
        <v>2.50718251669838E-013</v>
      </c>
      <c r="X1982" s="26" t="n">
        <f aca="false">W1982/$X$22</f>
        <v>6.95086838578303E-014</v>
      </c>
      <c r="Y1982" s="4" t="n">
        <f aca="false">IF(T1982=$C$13,1,0)</f>
        <v>0</v>
      </c>
    </row>
    <row r="1983" customFormat="false" ht="15" hidden="false" customHeight="false" outlineLevel="0" collapsed="false">
      <c r="T1983" s="4" t="n">
        <v>1960</v>
      </c>
      <c r="U1983" s="4" t="str">
        <f aca="false">Vocabulary!B1961</f>
        <v>hatching</v>
      </c>
      <c r="V1983" s="24" t="n">
        <v>2.53497436840563</v>
      </c>
      <c r="W1983" s="25" t="n">
        <f aca="false">EXP(V1983-$V$22)</f>
        <v>1.20903820192084E-006</v>
      </c>
      <c r="X1983" s="26" t="n">
        <f aca="false">W1983/$X$22</f>
        <v>3.35191608866287E-007</v>
      </c>
      <c r="Y1983" s="4" t="n">
        <f aca="false">IF(T1983=$C$13,1,0)</f>
        <v>0</v>
      </c>
    </row>
    <row r="1984" customFormat="false" ht="15" hidden="false" customHeight="false" outlineLevel="0" collapsed="false">
      <c r="T1984" s="4" t="n">
        <v>1961</v>
      </c>
      <c r="U1984" s="4" t="str">
        <f aca="false">Vocabulary!B1962</f>
        <v>weeks</v>
      </c>
      <c r="V1984" s="24" t="n">
        <v>-5.33883835760628</v>
      </c>
      <c r="W1984" s="25" t="n">
        <f aca="false">EXP(V1984-$V$22)</f>
        <v>4.6013641553735E-010</v>
      </c>
      <c r="X1984" s="26" t="n">
        <f aca="false">W1984/$X$22</f>
        <v>1.27567404550901E-010</v>
      </c>
      <c r="Y1984" s="4" t="n">
        <f aca="false">IF(T1984=$C$13,1,0)</f>
        <v>0</v>
      </c>
    </row>
    <row r="1985" customFormat="false" ht="15" hidden="false" customHeight="false" outlineLevel="0" collapsed="false">
      <c r="T1985" s="4" t="n">
        <v>1962</v>
      </c>
      <c r="U1985" s="4" t="str">
        <f aca="false">Vocabulary!B1963</f>
        <v>sorry</v>
      </c>
      <c r="V1985" s="24" t="n">
        <v>-4.42011812233666</v>
      </c>
      <c r="W1985" s="25" t="n">
        <f aca="false">EXP(V1985-$V$22)</f>
        <v>1.15313919399056E-009</v>
      </c>
      <c r="X1985" s="26" t="n">
        <f aca="false">W1985/$X$22</f>
        <v>3.19694266952348E-010</v>
      </c>
      <c r="Y1985" s="4" t="n">
        <f aca="false">IF(T1985=$C$13,1,0)</f>
        <v>0</v>
      </c>
    </row>
    <row r="1986" customFormat="false" ht="15" hidden="false" customHeight="false" outlineLevel="0" collapsed="false">
      <c r="T1986" s="4" t="n">
        <v>1963</v>
      </c>
      <c r="U1986" s="4" t="str">
        <f aca="false">Vocabulary!B1964</f>
        <v>annoyed</v>
      </c>
      <c r="V1986" s="24" t="n">
        <v>-10.7151599116038</v>
      </c>
      <c r="W1986" s="25" t="n">
        <f aca="false">EXP(V1986-$V$22)</f>
        <v>2.12804016756713E-012</v>
      </c>
      <c r="X1986" s="26" t="n">
        <f aca="false">W1986/$X$22</f>
        <v>5.89974085488498E-013</v>
      </c>
      <c r="Y1986" s="4" t="n">
        <f aca="false">IF(T1986=$C$13,1,0)</f>
        <v>0</v>
      </c>
    </row>
    <row r="1987" customFormat="false" ht="15" hidden="false" customHeight="false" outlineLevel="0" collapsed="false">
      <c r="T1987" s="4" t="n">
        <v>1964</v>
      </c>
      <c r="U1987" s="4" t="str">
        <f aca="false">Vocabulary!B1965</f>
        <v>highest</v>
      </c>
      <c r="V1987" s="24" t="n">
        <v>-11.9020547312784</v>
      </c>
      <c r="W1987" s="25" t="n">
        <f aca="false">EXP(V1987-$V$22)</f>
        <v>6.49408472566983E-013</v>
      </c>
      <c r="X1987" s="26" t="n">
        <f aca="false">W1987/$X$22</f>
        <v>1.80040854280117E-013</v>
      </c>
      <c r="Y1987" s="4" t="n">
        <f aca="false">IF(T1987=$C$13,1,0)</f>
        <v>0</v>
      </c>
    </row>
    <row r="1988" customFormat="false" ht="15" hidden="false" customHeight="false" outlineLevel="0" collapsed="false">
      <c r="T1988" s="4" t="n">
        <v>1965</v>
      </c>
      <c r="U1988" s="4" t="str">
        <f aca="false">Vocabulary!B1966</f>
        <v>raising</v>
      </c>
      <c r="V1988" s="24" t="n">
        <v>-8.43972185475221</v>
      </c>
      <c r="W1988" s="25" t="n">
        <f aca="false">EXP(V1988-$V$22)</f>
        <v>2.07104727832545E-011</v>
      </c>
      <c r="X1988" s="26" t="n">
        <f aca="false">W1988/$X$22</f>
        <v>5.74173477857982E-012</v>
      </c>
      <c r="Y1988" s="4" t="n">
        <f aca="false">IF(T1988=$C$13,1,0)</f>
        <v>0</v>
      </c>
    </row>
    <row r="1989" customFormat="false" ht="15" hidden="false" customHeight="false" outlineLevel="0" collapsed="false">
      <c r="T1989" s="4" t="n">
        <v>1966</v>
      </c>
      <c r="U1989" s="4" t="str">
        <f aca="false">Vocabulary!B1967</f>
        <v>needs</v>
      </c>
      <c r="V1989" s="24" t="n">
        <v>-1.7738614558897</v>
      </c>
      <c r="W1989" s="25" t="n">
        <f aca="false">EXP(V1989-$V$22)</f>
        <v>1.62605938203522E-008</v>
      </c>
      <c r="X1989" s="26" t="n">
        <f aca="false">W1989/$X$22</f>
        <v>4.50805821942248E-009</v>
      </c>
      <c r="Y1989" s="4" t="n">
        <f aca="false">IF(T1989=$C$13,1,0)</f>
        <v>0</v>
      </c>
    </row>
    <row r="1990" customFormat="false" ht="15" hidden="false" customHeight="false" outlineLevel="0" collapsed="false">
      <c r="T1990" s="4" t="n">
        <v>1967</v>
      </c>
      <c r="U1990" s="4" t="str">
        <f aca="false">Vocabulary!B1968</f>
        <v>wriggling</v>
      </c>
      <c r="V1990" s="24" t="n">
        <v>-10.8066375843626</v>
      </c>
      <c r="W1990" s="25" t="n">
        <f aca="false">EXP(V1990-$V$22)</f>
        <v>1.94201049539206E-012</v>
      </c>
      <c r="X1990" s="26" t="n">
        <f aca="false">W1990/$X$22</f>
        <v>5.38399548791343E-013</v>
      </c>
      <c r="Y1990" s="4" t="n">
        <f aca="false">IF(T1990=$C$13,1,0)</f>
        <v>0</v>
      </c>
    </row>
    <row r="1991" customFormat="false" ht="15" hidden="false" customHeight="false" outlineLevel="0" collapsed="false">
      <c r="T1991" s="4" t="n">
        <v>1968</v>
      </c>
      <c r="U1991" s="4" t="str">
        <f aca="false">Vocabulary!B1969</f>
        <v>invent</v>
      </c>
      <c r="V1991" s="24" t="n">
        <v>-8.0964185569012</v>
      </c>
      <c r="W1991" s="25" t="n">
        <f aca="false">EXP(V1991-$V$22)</f>
        <v>2.91934042450527E-011</v>
      </c>
      <c r="X1991" s="26" t="n">
        <f aca="false">W1991/$X$22</f>
        <v>8.09352766656727E-012</v>
      </c>
      <c r="Y1991" s="4" t="n">
        <f aca="false">IF(T1991=$C$13,1,0)</f>
        <v>0</v>
      </c>
    </row>
    <row r="1992" customFormat="false" ht="15" hidden="false" customHeight="false" outlineLevel="0" collapsed="false">
      <c r="T1992" s="4" t="n">
        <v>1969</v>
      </c>
      <c r="U1992" s="4" t="str">
        <f aca="false">Vocabulary!B1970</f>
        <v>deepest</v>
      </c>
      <c r="V1992" s="24" t="n">
        <v>-14.2705352126239</v>
      </c>
      <c r="W1992" s="25" t="n">
        <f aca="false">EXP(V1992-$V$22)</f>
        <v>6.07994914726075E-014</v>
      </c>
      <c r="X1992" s="26" t="n">
        <f aca="false">W1992/$X$22</f>
        <v>1.68559432882913E-014</v>
      </c>
      <c r="Y1992" s="4" t="n">
        <f aca="false">IF(T1992=$C$13,1,0)</f>
        <v>0</v>
      </c>
    </row>
    <row r="1993" customFormat="false" ht="15" hidden="false" customHeight="false" outlineLevel="0" collapsed="false">
      <c r="T1993" s="4" t="n">
        <v>1970</v>
      </c>
      <c r="U1993" s="4" t="str">
        <f aca="false">Vocabulary!B1971</f>
        <v>contempt</v>
      </c>
      <c r="V1993" s="24" t="n">
        <v>-13.7522192848313</v>
      </c>
      <c r="W1993" s="25" t="n">
        <f aca="false">EXP(V1993-$V$22)</f>
        <v>1.02094346636695E-013</v>
      </c>
      <c r="X1993" s="26" t="n">
        <f aca="false">W1993/$X$22</f>
        <v>2.83044557656969E-014</v>
      </c>
      <c r="Y1993" s="4" t="n">
        <f aca="false">IF(T1993=$C$13,1,0)</f>
        <v>0</v>
      </c>
    </row>
    <row r="1994" customFormat="false" ht="15" hidden="false" customHeight="false" outlineLevel="0" collapsed="false">
      <c r="T1994" s="4" t="n">
        <v>1971</v>
      </c>
      <c r="U1994" s="4" t="str">
        <f aca="false">Vocabulary!B1972</f>
        <v>denying</v>
      </c>
      <c r="V1994" s="24" t="n">
        <v>-3.57993938057656</v>
      </c>
      <c r="W1994" s="25" t="n">
        <f aca="false">EXP(V1994-$V$22)</f>
        <v>2.67157102722538E-009</v>
      </c>
      <c r="X1994" s="26" t="n">
        <f aca="false">W1994/$X$22</f>
        <v>7.40661617965039E-010</v>
      </c>
      <c r="Y1994" s="4" t="n">
        <f aca="false">IF(T1994=$C$13,1,0)</f>
        <v>0</v>
      </c>
    </row>
    <row r="1995" customFormat="false" ht="15" hidden="false" customHeight="false" outlineLevel="0" collapsed="false">
      <c r="T1995" s="4" t="n">
        <v>1972</v>
      </c>
      <c r="U1995" s="4" t="str">
        <f aca="false">Vocabulary!B1973</f>
        <v>egg</v>
      </c>
      <c r="V1995" s="24" t="n">
        <v>-12.2579237817148</v>
      </c>
      <c r="W1995" s="25" t="n">
        <f aca="false">EXP(V1995-$V$22)</f>
        <v>4.54952426303124E-013</v>
      </c>
      <c r="X1995" s="26" t="n">
        <f aca="false">W1995/$X$22</f>
        <v>1.26130204560855E-013</v>
      </c>
      <c r="Y1995" s="4" t="n">
        <f aca="false">IF(T1995=$C$13,1,0)</f>
        <v>0</v>
      </c>
    </row>
    <row r="1996" customFormat="false" ht="15" hidden="false" customHeight="false" outlineLevel="0" collapsed="false">
      <c r="T1996" s="4" t="n">
        <v>1973</v>
      </c>
      <c r="U1996" s="4" t="str">
        <f aca="false">Vocabulary!B1974</f>
        <v>truthful</v>
      </c>
      <c r="V1996" s="24" t="n">
        <v>-7.65079976375221</v>
      </c>
      <c r="W1996" s="25" t="n">
        <f aca="false">EXP(V1996-$V$22)</f>
        <v>4.55842195847532E-011</v>
      </c>
      <c r="X1996" s="26" t="n">
        <f aca="false">W1996/$X$22</f>
        <v>1.26376882692809E-011</v>
      </c>
      <c r="Y1996" s="4" t="n">
        <f aca="false">IF(T1996=$C$13,1,0)</f>
        <v>0</v>
      </c>
    </row>
    <row r="1997" customFormat="false" ht="15" hidden="false" customHeight="false" outlineLevel="0" collapsed="false">
      <c r="T1997" s="4" t="n">
        <v>1974</v>
      </c>
      <c r="U1997" s="4" t="str">
        <f aca="false">Vocabulary!B1975</f>
        <v>adding</v>
      </c>
      <c r="V1997" s="24" t="n">
        <v>-5.07414939932692</v>
      </c>
      <c r="W1997" s="25" t="n">
        <f aca="false">EXP(V1997-$V$22)</f>
        <v>5.99569536948327E-010</v>
      </c>
      <c r="X1997" s="26" t="n">
        <f aca="false">W1997/$X$22</f>
        <v>1.66223596076315E-010</v>
      </c>
      <c r="Y1997" s="4" t="n">
        <f aca="false">IF(T1997=$C$13,1,0)</f>
        <v>0</v>
      </c>
    </row>
    <row r="1998" customFormat="false" ht="15" hidden="false" customHeight="false" outlineLevel="0" collapsed="false">
      <c r="T1998" s="4" t="n">
        <v>1975</v>
      </c>
      <c r="U1998" s="4" t="str">
        <f aca="false">Vocabulary!B1976</f>
        <v>raw</v>
      </c>
      <c r="V1998" s="24" t="n">
        <v>-4.06804096066444</v>
      </c>
      <c r="W1998" s="25" t="n">
        <f aca="false">EXP(V1998-$V$22)</f>
        <v>1.63978497263827E-009</v>
      </c>
      <c r="X1998" s="26" t="n">
        <f aca="false">W1998/$X$22</f>
        <v>4.54611080361353E-010</v>
      </c>
      <c r="Y1998" s="4" t="n">
        <f aca="false">IF(T1998=$C$13,1,0)</f>
        <v>0</v>
      </c>
    </row>
    <row r="1999" customFormat="false" ht="15" hidden="false" customHeight="false" outlineLevel="0" collapsed="false">
      <c r="T1999" s="4" t="n">
        <v>1976</v>
      </c>
      <c r="U1999" s="4" t="str">
        <f aca="false">Vocabulary!B1977</f>
        <v>nest</v>
      </c>
      <c r="V1999" s="24" t="n">
        <v>-9.7390638784022</v>
      </c>
      <c r="W1999" s="25" t="n">
        <f aca="false">EXP(V1999-$V$22)</f>
        <v>5.64797729535881E-012</v>
      </c>
      <c r="X1999" s="26" t="n">
        <f aca="false">W1999/$X$22</f>
        <v>1.56583521799713E-012</v>
      </c>
      <c r="Y1999" s="4" t="n">
        <f aca="false">IF(T1999=$C$13,1,0)</f>
        <v>0</v>
      </c>
    </row>
    <row r="2000" customFormat="false" ht="15" hidden="false" customHeight="false" outlineLevel="0" collapsed="false">
      <c r="T2000" s="4" t="n">
        <v>1977</v>
      </c>
      <c r="U2000" s="4" t="str">
        <f aca="false">Vocabulary!B1978</f>
        <v>crouched</v>
      </c>
      <c r="V2000" s="24" t="n">
        <v>-12.1746733781477</v>
      </c>
      <c r="W2000" s="25" t="n">
        <f aca="false">EXP(V2000-$V$22)</f>
        <v>4.94448628278891E-013</v>
      </c>
      <c r="X2000" s="26" t="n">
        <f aca="false">W2000/$X$22</f>
        <v>1.37080061615275E-013</v>
      </c>
      <c r="Y2000" s="4" t="n">
        <f aca="false">IF(T2000=$C$13,1,0)</f>
        <v>0</v>
      </c>
    </row>
    <row r="2001" customFormat="false" ht="15" hidden="false" customHeight="false" outlineLevel="0" collapsed="false">
      <c r="T2001" s="4" t="n">
        <v>1978</v>
      </c>
      <c r="U2001" s="4" t="str">
        <f aca="false">Vocabulary!B1979</f>
        <v>untwist</v>
      </c>
      <c r="V2001" s="24" t="n">
        <v>-1.66758713017874</v>
      </c>
      <c r="W2001" s="25" t="n">
        <f aca="false">EXP(V2001-$V$22)</f>
        <v>1.80838441174648E-008</v>
      </c>
      <c r="X2001" s="26" t="n">
        <f aca="false">W2001/$X$22</f>
        <v>5.01353290126809E-009</v>
      </c>
      <c r="Y2001" s="4" t="n">
        <f aca="false">IF(T2001=$C$13,1,0)</f>
        <v>0</v>
      </c>
    </row>
    <row r="2002" customFormat="false" ht="15" hidden="false" customHeight="false" outlineLevel="0" collapsed="false">
      <c r="T2002" s="4" t="n">
        <v>1979</v>
      </c>
      <c r="U2002" s="4" t="str">
        <f aca="false">Vocabulary!B1980</f>
        <v>whoever</v>
      </c>
      <c r="V2002" s="24" t="n">
        <v>-4.26483300981554</v>
      </c>
      <c r="W2002" s="25" t="n">
        <f aca="false">EXP(V2002-$V$22)</f>
        <v>1.34685611092961E-009</v>
      </c>
      <c r="X2002" s="26" t="n">
        <f aca="false">W2002/$X$22</f>
        <v>3.73400001767226E-010</v>
      </c>
      <c r="Y2002" s="4" t="n">
        <f aca="false">IF(T2002=$C$13,1,0)</f>
        <v>0</v>
      </c>
    </row>
    <row r="2003" customFormat="false" ht="15" hidden="false" customHeight="false" outlineLevel="0" collapsed="false">
      <c r="T2003" s="4" t="n">
        <v>1980</v>
      </c>
      <c r="U2003" s="4" t="str">
        <f aca="false">Vocabulary!B1981</f>
        <v>frighten</v>
      </c>
      <c r="V2003" s="24" t="n">
        <v>-6.63705485700219</v>
      </c>
      <c r="W2003" s="25" t="n">
        <f aca="false">EXP(V2003-$V$22)</f>
        <v>1.25625656119226E-010</v>
      </c>
      <c r="X2003" s="26" t="n">
        <f aca="false">W2003/$X$22</f>
        <v>3.48282343126849E-011</v>
      </c>
      <c r="Y2003" s="4" t="n">
        <f aca="false">IF(T2003=$C$13,1,0)</f>
        <v>0</v>
      </c>
    </row>
    <row r="2004" customFormat="false" ht="15" hidden="false" customHeight="false" outlineLevel="0" collapsed="false">
      <c r="T2004" s="4" t="n">
        <v>1981</v>
      </c>
      <c r="U2004" s="4" t="str">
        <f aca="false">Vocabulary!B1982</f>
        <v>wits</v>
      </c>
      <c r="V2004" s="24" t="n">
        <v>-7.7190837164355</v>
      </c>
      <c r="W2004" s="25" t="n">
        <f aca="false">EXP(V2004-$V$22)</f>
        <v>4.2575443448917E-011</v>
      </c>
      <c r="X2004" s="26" t="n">
        <f aca="false">W2004/$X$22</f>
        <v>1.18035405044815E-011</v>
      </c>
      <c r="Y2004" s="4" t="n">
        <f aca="false">IF(T2004=$C$13,1,0)</f>
        <v>0</v>
      </c>
    </row>
    <row r="2005" customFormat="false" ht="15" hidden="false" customHeight="false" outlineLevel="0" collapsed="false">
      <c r="T2005" s="4" t="n">
        <v>1982</v>
      </c>
      <c r="U2005" s="4" t="str">
        <f aca="false">Vocabulary!B1983</f>
        <v>righthand</v>
      </c>
      <c r="V2005" s="24" t="n">
        <v>-7.35938457883967</v>
      </c>
      <c r="W2005" s="25" t="n">
        <f aca="false">EXP(V2005-$V$22)</f>
        <v>6.10062781763955E-011</v>
      </c>
      <c r="X2005" s="26" t="n">
        <f aca="false">W2005/$X$22</f>
        <v>1.69132724676544E-011</v>
      </c>
      <c r="Y2005" s="4" t="n">
        <f aca="false">IF(T2005=$C$13,1,0)</f>
        <v>0</v>
      </c>
    </row>
    <row r="2006" customFormat="false" ht="15" hidden="false" customHeight="false" outlineLevel="0" collapsed="false">
      <c r="T2006" s="4" t="n">
        <v>1983</v>
      </c>
      <c r="U2006" s="4" t="str">
        <f aca="false">Vocabulary!B1984</f>
        <v>vi</v>
      </c>
      <c r="V2006" s="24" t="n">
        <v>-13.273038383226</v>
      </c>
      <c r="W2006" s="25" t="n">
        <f aca="false">EXP(V2006-$V$22)</f>
        <v>1.64856970809836E-013</v>
      </c>
      <c r="X2006" s="26" t="n">
        <f aca="false">W2006/$X$22</f>
        <v>4.57046544855076E-014</v>
      </c>
      <c r="Y2006" s="4" t="n">
        <f aca="false">IF(T2006=$C$13,1,0)</f>
        <v>0</v>
      </c>
    </row>
    <row r="2007" customFormat="false" ht="15" hidden="false" customHeight="false" outlineLevel="0" collapsed="false">
      <c r="T2007" s="4" t="n">
        <v>1984</v>
      </c>
      <c r="U2007" s="4" t="str">
        <f aca="false">Vocabulary!B1985</f>
        <v>judging</v>
      </c>
      <c r="V2007" s="24" t="n">
        <v>-11.3836942592936</v>
      </c>
      <c r="W2007" s="25" t="n">
        <f aca="false">EXP(V2007-$V$22)</f>
        <v>1.09053357994362E-012</v>
      </c>
      <c r="X2007" s="26" t="n">
        <f aca="false">W2007/$X$22</f>
        <v>3.02337597441728E-013</v>
      </c>
      <c r="Y2007" s="4" t="n">
        <f aca="false">IF(T2007=$C$13,1,0)</f>
        <v>0</v>
      </c>
    </row>
    <row r="2008" customFormat="false" ht="15" hidden="false" customHeight="false" outlineLevel="0" collapsed="false">
      <c r="T2008" s="4" t="n">
        <v>1985</v>
      </c>
      <c r="U2008" s="4" t="str">
        <f aca="false">Vocabulary!B1986</f>
        <v>rapped</v>
      </c>
      <c r="V2008" s="24" t="n">
        <v>-11.4917368018827</v>
      </c>
      <c r="W2008" s="25" t="n">
        <f aca="false">EXP(V2008-$V$22)</f>
        <v>9.78851392433122E-013</v>
      </c>
      <c r="X2008" s="26" t="n">
        <f aca="false">W2008/$X$22</f>
        <v>2.71375025660392E-013</v>
      </c>
      <c r="Y2008" s="4" t="n">
        <f aca="false">IF(T2008=$C$13,1,0)</f>
        <v>0</v>
      </c>
    </row>
    <row r="2009" customFormat="false" ht="15" hidden="false" customHeight="false" outlineLevel="0" collapsed="false">
      <c r="T2009" s="4" t="n">
        <v>1986</v>
      </c>
      <c r="U2009" s="4" t="str">
        <f aca="false">Vocabulary!B1987</f>
        <v>knuckles</v>
      </c>
      <c r="V2009" s="24" t="n">
        <v>-21.9835102871517</v>
      </c>
      <c r="W2009" s="25" t="n">
        <f aca="false">EXP(V2009-$V$22)</f>
        <v>2.71767445944395E-017</v>
      </c>
      <c r="X2009" s="26" t="n">
        <f aca="false">W2009/$X$22</f>
        <v>7.53443251824952E-018</v>
      </c>
      <c r="Y2009" s="4" t="n">
        <f aca="false">IF(T2009=$C$13,1,0)</f>
        <v>0</v>
      </c>
    </row>
    <row r="2010" customFormat="false" ht="15" hidden="false" customHeight="false" outlineLevel="0" collapsed="false">
      <c r="T2010" s="4" t="n">
        <v>1987</v>
      </c>
      <c r="U2010" s="4" t="str">
        <f aca="false">Vocabulary!B1988</f>
        <v>footmen</v>
      </c>
      <c r="V2010" s="24" t="n">
        <v>-15.8559823993798</v>
      </c>
      <c r="W2010" s="25" t="n">
        <f aca="false">EXP(V2010-$V$22)</f>
        <v>1.24551505760028E-014</v>
      </c>
      <c r="X2010" s="26" t="n">
        <f aca="false">W2010/$X$22</f>
        <v>3.4530438770334E-015</v>
      </c>
      <c r="Y2010" s="4" t="n">
        <f aca="false">IF(T2010=$C$13,1,0)</f>
        <v>0</v>
      </c>
    </row>
    <row r="2011" customFormat="false" ht="15" hidden="false" customHeight="false" outlineLevel="0" collapsed="false">
      <c r="T2011" s="4" t="n">
        <v>1988</v>
      </c>
      <c r="U2011" s="4" t="str">
        <f aca="false">Vocabulary!B1989</f>
        <v>powdered</v>
      </c>
      <c r="V2011" s="24" t="n">
        <v>-13.7663351400444</v>
      </c>
      <c r="W2011" s="25" t="n">
        <f aca="false">EXP(V2011-$V$22)</f>
        <v>1.00663321455417E-013</v>
      </c>
      <c r="X2011" s="26" t="n">
        <f aca="false">W2011/$X$22</f>
        <v>2.79077208800012E-014</v>
      </c>
      <c r="Y2011" s="4" t="n">
        <f aca="false">IF(T2011=$C$13,1,0)</f>
        <v>0</v>
      </c>
    </row>
    <row r="2012" customFormat="false" ht="15" hidden="false" customHeight="false" outlineLevel="0" collapsed="false">
      <c r="T2012" s="4" t="n">
        <v>1989</v>
      </c>
      <c r="U2012" s="4" t="str">
        <f aca="false">Vocabulary!B1990</f>
        <v>crept</v>
      </c>
      <c r="V2012" s="24" t="n">
        <v>1.47516419836655</v>
      </c>
      <c r="W2012" s="25" t="n">
        <f aca="false">EXP(V2012-$V$22)</f>
        <v>4.18957833167394E-007</v>
      </c>
      <c r="X2012" s="26" t="n">
        <f aca="false">W2012/$X$22</f>
        <v>1.16151127336923E-007</v>
      </c>
      <c r="Y2012" s="4" t="n">
        <f aca="false">IF(T2012=$C$13,1,0)</f>
        <v>0</v>
      </c>
    </row>
    <row r="2013" customFormat="false" ht="15" hidden="false" customHeight="false" outlineLevel="0" collapsed="false">
      <c r="T2013" s="4" t="n">
        <v>1990</v>
      </c>
      <c r="U2013" s="4" t="str">
        <f aca="false">Vocabulary!B1991</f>
        <v>producing</v>
      </c>
      <c r="V2013" s="24" t="n">
        <v>-5.31745761551666</v>
      </c>
      <c r="W2013" s="25" t="n">
        <f aca="false">EXP(V2013-$V$22)</f>
        <v>4.70080399633668E-010</v>
      </c>
      <c r="X2013" s="26" t="n">
        <f aca="false">W2013/$X$22</f>
        <v>1.30324257082517E-010</v>
      </c>
      <c r="Y2013" s="4" t="n">
        <f aca="false">IF(T2013=$C$13,1,0)</f>
        <v>0</v>
      </c>
    </row>
    <row r="2014" customFormat="false" ht="15" hidden="false" customHeight="false" outlineLevel="0" collapsed="false">
      <c r="T2014" s="4" t="n">
        <v>1991</v>
      </c>
      <c r="U2014" s="4" t="str">
        <f aca="false">Vocabulary!B1992</f>
        <v>curls</v>
      </c>
      <c r="V2014" s="24" t="n">
        <v>-17.6610555036535</v>
      </c>
      <c r="W2014" s="25" t="n">
        <f aca="false">EXP(V2014-$V$22)</f>
        <v>2.04840436998715E-015</v>
      </c>
      <c r="X2014" s="26" t="n">
        <f aca="false">W2014/$X$22</f>
        <v>5.67895998070108E-016</v>
      </c>
      <c r="Y2014" s="4" t="n">
        <f aca="false">IF(T2014=$C$13,1,0)</f>
        <v>0</v>
      </c>
    </row>
    <row r="2015" customFormat="false" ht="15" hidden="false" customHeight="false" outlineLevel="0" collapsed="false">
      <c r="T2015" s="4" t="n">
        <v>1992</v>
      </c>
      <c r="U2015" s="4" t="str">
        <f aca="false">Vocabulary!B1993</f>
        <v>stupidly</v>
      </c>
      <c r="V2015" s="24" t="n">
        <v>-6.00242367534965</v>
      </c>
      <c r="W2015" s="25" t="n">
        <f aca="false">EXP(V2015-$V$22)</f>
        <v>2.36970979268088E-010</v>
      </c>
      <c r="X2015" s="26" t="n">
        <f aca="false">W2015/$X$22</f>
        <v>6.56974144152728E-011</v>
      </c>
      <c r="Y2015" s="4" t="n">
        <f aca="false">IF(T2015=$C$13,1,0)</f>
        <v>0</v>
      </c>
    </row>
    <row r="2016" customFormat="false" ht="15" hidden="false" customHeight="false" outlineLevel="0" collapsed="false">
      <c r="T2016" s="4" t="n">
        <v>1993</v>
      </c>
      <c r="U2016" s="4" t="str">
        <f aca="false">Vocabulary!B1994</f>
        <v>knocked</v>
      </c>
      <c r="V2016" s="24" t="n">
        <v>-17.3576307358325</v>
      </c>
      <c r="W2016" s="25" t="n">
        <f aca="false">EXP(V2016-$V$22)</f>
        <v>2.77454259169671E-015</v>
      </c>
      <c r="X2016" s="26" t="n">
        <f aca="false">W2016/$X$22</f>
        <v>7.69209272048911E-016</v>
      </c>
      <c r="Y2016" s="4" t="n">
        <f aca="false">IF(T2016=$C$13,1,0)</f>
        <v>0</v>
      </c>
    </row>
    <row r="2017" customFormat="false" ht="15" hidden="false" customHeight="false" outlineLevel="0" collapsed="false">
      <c r="T2017" s="4" t="n">
        <v>1994</v>
      </c>
      <c r="U2017" s="4" t="str">
        <f aca="false">Vocabulary!B1995</f>
        <v>reasons</v>
      </c>
      <c r="V2017" s="24" t="n">
        <v>-11.2943071902458</v>
      </c>
      <c r="W2017" s="25" t="n">
        <f aca="false">EXP(V2017-$V$22)</f>
        <v>1.19250265285671E-012</v>
      </c>
      <c r="X2017" s="26" t="n">
        <f aca="false">W2017/$X$22</f>
        <v>3.30607322542256E-013</v>
      </c>
      <c r="Y2017" s="4" t="n">
        <f aca="false">IF(T2017=$C$13,1,0)</f>
        <v>0</v>
      </c>
    </row>
    <row r="2018" customFormat="false" ht="15" hidden="false" customHeight="false" outlineLevel="0" collapsed="false">
      <c r="T2018" s="4" t="n">
        <v>1995</v>
      </c>
      <c r="U2018" s="4" t="str">
        <f aca="false">Vocabulary!B1996</f>
        <v>kettle</v>
      </c>
      <c r="V2018" s="24" t="n">
        <v>-5.17408025981638</v>
      </c>
      <c r="W2018" s="25" t="n">
        <f aca="false">EXP(V2018-$V$22)</f>
        <v>5.42550462121994E-010</v>
      </c>
      <c r="X2018" s="26" t="n">
        <f aca="false">W2018/$X$22</f>
        <v>1.50415728800706E-010</v>
      </c>
      <c r="Y2018" s="4" t="n">
        <f aca="false">IF(T2018=$C$13,1,0)</f>
        <v>0</v>
      </c>
    </row>
    <row r="2019" customFormat="false" ht="15" hidden="false" customHeight="false" outlineLevel="0" collapsed="false">
      <c r="T2019" s="4" t="n">
        <v>1996</v>
      </c>
      <c r="U2019" s="4" t="str">
        <f aca="false">Vocabulary!B1997</f>
        <v>knock</v>
      </c>
      <c r="V2019" s="24" t="n">
        <v>-0.905388726743723</v>
      </c>
      <c r="W2019" s="25" t="n">
        <f aca="false">EXP(V2019-$V$22)</f>
        <v>3.87533557835547E-008</v>
      </c>
      <c r="X2019" s="26" t="n">
        <f aca="false">W2019/$X$22</f>
        <v>1.07439116923021E-008</v>
      </c>
      <c r="Y2019" s="4" t="n">
        <f aca="false">IF(T2019=$C$13,1,0)</f>
        <v>0</v>
      </c>
    </row>
    <row r="2020" customFormat="false" ht="15" hidden="false" customHeight="false" outlineLevel="0" collapsed="false">
      <c r="T2020" s="4" t="n">
        <v>1997</v>
      </c>
      <c r="U2020" s="4" t="str">
        <f aca="false">Vocabulary!B1998</f>
        <v>uncivil</v>
      </c>
      <c r="V2020" s="24" t="n">
        <v>-13.0126127548599</v>
      </c>
      <c r="W2020" s="25" t="n">
        <f aca="false">EXP(V2020-$V$22)</f>
        <v>2.13898987544257E-013</v>
      </c>
      <c r="X2020" s="26" t="n">
        <f aca="false">W2020/$X$22</f>
        <v>5.93009763098647E-014</v>
      </c>
      <c r="Y2020" s="4" t="n">
        <f aca="false">IF(T2020=$C$13,1,0)</f>
        <v>0</v>
      </c>
    </row>
    <row r="2021" customFormat="false" ht="15" hidden="false" customHeight="false" outlineLevel="0" collapsed="false">
      <c r="T2021" s="4" t="n">
        <v>1998</v>
      </c>
      <c r="U2021" s="4" t="str">
        <f aca="false">Vocabulary!B1999</f>
        <v>tomorrow</v>
      </c>
      <c r="V2021" s="24" t="n">
        <v>-12.1968864871304</v>
      </c>
      <c r="W2021" s="25" t="n">
        <f aca="false">EXP(V2021-$V$22)</f>
        <v>4.83586474744683E-013</v>
      </c>
      <c r="X2021" s="26" t="n">
        <f aca="false">W2021/$X$22</f>
        <v>1.34068657415557E-013</v>
      </c>
      <c r="Y2021" s="4" t="n">
        <f aca="false">IF(T2021=$C$13,1,0)</f>
        <v>0</v>
      </c>
    </row>
    <row r="2022" customFormat="false" ht="15" hidden="false" customHeight="false" outlineLevel="0" collapsed="false">
      <c r="T2022" s="4" t="n">
        <v>1999</v>
      </c>
      <c r="U2022" s="4" t="str">
        <f aca="false">Vocabulary!B2000</f>
        <v>skimming</v>
      </c>
      <c r="V2022" s="24" t="n">
        <v>-7.77931516751347</v>
      </c>
      <c r="W2022" s="25" t="n">
        <f aca="false">EXP(V2022-$V$22)</f>
        <v>4.00867634434019E-011</v>
      </c>
      <c r="X2022" s="26" t="n">
        <f aca="false">W2022/$X$22</f>
        <v>1.11135832693199E-011</v>
      </c>
      <c r="Y2022" s="4" t="n">
        <f aca="false">IF(T2022=$C$13,1,0)</f>
        <v>0</v>
      </c>
    </row>
    <row r="2023" customFormat="false" ht="15" hidden="false" customHeight="false" outlineLevel="0" collapsed="false">
      <c r="T2023" s="4" t="n">
        <v>2000</v>
      </c>
      <c r="U2023" s="4" t="str">
        <f aca="false">Vocabulary!B2001</f>
        <v>footman's</v>
      </c>
      <c r="V2023" s="24" t="n">
        <v>-8.95308502417515</v>
      </c>
      <c r="W2023" s="25" t="n">
        <f aca="false">EXP(V2023-$V$22)</f>
        <v>1.23947913812528E-011</v>
      </c>
      <c r="X2023" s="26" t="n">
        <f aca="false">W2023/$X$22</f>
        <v>3.43631000082834E-012</v>
      </c>
      <c r="Y2023" s="4" t="n">
        <f aca="false">IF(T2023=$C$13,1,0)</f>
        <v>0</v>
      </c>
    </row>
    <row r="2024" customFormat="false" ht="15" hidden="false" customHeight="false" outlineLevel="0" collapsed="false">
      <c r="T2024" s="4" t="n">
        <v>2001</v>
      </c>
      <c r="U2024" s="4" t="str">
        <f aca="false">Vocabulary!B2002</f>
        <v>grazed</v>
      </c>
      <c r="V2024" s="24" t="n">
        <v>-2.59610471819495</v>
      </c>
      <c r="W2024" s="25" t="n">
        <f aca="false">EXP(V2024-$V$22)</f>
        <v>7.1456327183533E-009</v>
      </c>
      <c r="X2024" s="26" t="n">
        <f aca="false">W2024/$X$22</f>
        <v>1.98104255384747E-009</v>
      </c>
      <c r="Y2024" s="4" t="n">
        <f aca="false">IF(T2024=$C$13,1,0)</f>
        <v>0</v>
      </c>
    </row>
    <row r="2025" customFormat="false" ht="15" hidden="false" customHeight="false" outlineLevel="0" collapsed="false">
      <c r="T2025" s="4" t="n">
        <v>2002</v>
      </c>
      <c r="U2025" s="4" t="str">
        <f aca="false">Vocabulary!B2003</f>
        <v>louder</v>
      </c>
      <c r="V2025" s="24" t="n">
        <v>-5.13635108702473</v>
      </c>
      <c r="W2025" s="25" t="n">
        <f aca="false">EXP(V2025-$V$22)</f>
        <v>5.63411502590137E-010</v>
      </c>
      <c r="X2025" s="26" t="n">
        <f aca="false">W2025/$X$22</f>
        <v>1.56199206697461E-010</v>
      </c>
      <c r="Y2025" s="4" t="n">
        <f aca="false">IF(T2025=$C$13,1,0)</f>
        <v>0</v>
      </c>
    </row>
    <row r="2026" customFormat="false" ht="15" hidden="false" customHeight="false" outlineLevel="0" collapsed="false">
      <c r="T2026" s="4" t="n">
        <v>2003</v>
      </c>
      <c r="U2026" s="4" t="str">
        <f aca="false">Vocabulary!B2004</f>
        <v>argue</v>
      </c>
      <c r="V2026" s="24" t="n">
        <v>-14.4731315122773</v>
      </c>
      <c r="W2026" s="25" t="n">
        <f aca="false">EXP(V2026-$V$22)</f>
        <v>4.96493413899254E-014</v>
      </c>
      <c r="X2026" s="26" t="n">
        <f aca="false">W2026/$X$22</f>
        <v>1.37646954357611E-014</v>
      </c>
      <c r="Y2026" s="4" t="n">
        <f aca="false">IF(T2026=$C$13,1,0)</f>
        <v>0</v>
      </c>
    </row>
    <row r="2027" customFormat="false" ht="15" hidden="false" customHeight="false" outlineLevel="0" collapsed="false">
      <c r="T2027" s="4" t="n">
        <v>2004</v>
      </c>
      <c r="U2027" s="4" t="str">
        <f aca="false">Vocabulary!B2005</f>
        <v>crazy</v>
      </c>
      <c r="V2027" s="24" t="n">
        <v>-14.7897631442626</v>
      </c>
      <c r="W2027" s="25" t="n">
        <f aca="false">EXP(V2027-$V$22)</f>
        <v>3.61744653679641E-014</v>
      </c>
      <c r="X2027" s="26" t="n">
        <f aca="false">W2027/$X$22</f>
        <v>1.00289446828906E-014</v>
      </c>
      <c r="Y2027" s="4" t="n">
        <f aca="false">IF(T2027=$C$13,1,0)</f>
        <v>0</v>
      </c>
    </row>
    <row r="2028" customFormat="false" ht="15" hidden="false" customHeight="false" outlineLevel="0" collapsed="false">
      <c r="T2028" s="4" t="n">
        <v>2005</v>
      </c>
      <c r="U2028" s="4" t="str">
        <f aca="false">Vocabulary!B2006</f>
        <v>variations</v>
      </c>
      <c r="V2028" s="24" t="n">
        <v>-8.18146097208973</v>
      </c>
      <c r="W2028" s="25" t="n">
        <f aca="false">EXP(V2028-$V$22)</f>
        <v>2.68133631046077E-011</v>
      </c>
      <c r="X2028" s="26" t="n">
        <f aca="false">W2028/$X$22</f>
        <v>7.43368927786601E-012</v>
      </c>
      <c r="Y2028" s="4" t="n">
        <f aca="false">IF(T2028=$C$13,1,0)</f>
        <v>0</v>
      </c>
    </row>
    <row r="2029" customFormat="false" ht="15" hidden="false" customHeight="false" outlineLevel="0" collapsed="false">
      <c r="T2029" s="4" t="n">
        <v>2006</v>
      </c>
      <c r="U2029" s="4" t="str">
        <f aca="false">Vocabulary!B2007</f>
        <v>whistling</v>
      </c>
      <c r="V2029" s="24" t="n">
        <v>-8.58081867691068</v>
      </c>
      <c r="W2029" s="25" t="n">
        <f aca="false">EXP(V2029-$V$22)</f>
        <v>1.79850828136203E-011</v>
      </c>
      <c r="X2029" s="26" t="n">
        <f aca="false">W2029/$X$22</f>
        <v>4.98615249238045E-012</v>
      </c>
      <c r="Y2029" s="4" t="n">
        <f aca="false">IF(T2029=$C$13,1,0)</f>
        <v>0</v>
      </c>
    </row>
    <row r="2030" customFormat="false" ht="15" hidden="false" customHeight="false" outlineLevel="0" collapsed="false">
      <c r="T2030" s="4" t="n">
        <v>2007</v>
      </c>
      <c r="U2030" s="4" t="str">
        <f aca="false">Vocabulary!B2008</f>
        <v>desperately</v>
      </c>
      <c r="V2030" s="24" t="n">
        <v>-6.70463750255335</v>
      </c>
      <c r="W2030" s="25" t="n">
        <f aca="false">EXP(V2030-$V$22)</f>
        <v>1.17416078877659E-010</v>
      </c>
      <c r="X2030" s="26" t="n">
        <f aca="false">W2030/$X$22</f>
        <v>3.25522256643717E-011</v>
      </c>
      <c r="Y2030" s="4" t="n">
        <f aca="false">IF(T2030=$C$13,1,0)</f>
        <v>0</v>
      </c>
    </row>
    <row r="2031" customFormat="false" ht="15" hidden="false" customHeight="false" outlineLevel="0" collapsed="false">
      <c r="T2031" s="4" t="n">
        <v>2008</v>
      </c>
      <c r="U2031" s="4" t="str">
        <f aca="false">Vocabulary!B2009</f>
        <v>idiotic</v>
      </c>
      <c r="V2031" s="24" t="n">
        <v>-11.5591115093682</v>
      </c>
      <c r="W2031" s="25" t="n">
        <f aca="false">EXP(V2031-$V$22)</f>
        <v>9.15074175633003E-013</v>
      </c>
      <c r="X2031" s="26" t="n">
        <f aca="false">W2031/$X$22</f>
        <v>2.53693543078384E-013</v>
      </c>
      <c r="Y2031" s="4" t="n">
        <f aca="false">IF(T2031=$C$13,1,0)</f>
        <v>0</v>
      </c>
    </row>
    <row r="2032" customFormat="false" ht="15" hidden="false" customHeight="false" outlineLevel="0" collapsed="false">
      <c r="T2032" s="4" t="n">
        <v>2009</v>
      </c>
      <c r="U2032" s="4" t="str">
        <f aca="false">Vocabulary!B2010</f>
        <v>smoke</v>
      </c>
      <c r="V2032" s="24" t="n">
        <v>-8.17705311017703</v>
      </c>
      <c r="W2032" s="25" t="n">
        <f aca="false">EXP(V2032-$V$22)</f>
        <v>2.69318135714551E-011</v>
      </c>
      <c r="X2032" s="26" t="n">
        <f aca="false">W2032/$X$22</f>
        <v>7.46652827541834E-012</v>
      </c>
      <c r="Y2032" s="4" t="n">
        <f aca="false">IF(T2032=$C$13,1,0)</f>
        <v>0</v>
      </c>
    </row>
    <row r="2033" customFormat="false" ht="15" hidden="false" customHeight="false" outlineLevel="0" collapsed="false">
      <c r="T2033" s="4" t="n">
        <v>2010</v>
      </c>
      <c r="U2033" s="4" t="str">
        <f aca="false">Vocabulary!B2011</f>
        <v>stool</v>
      </c>
      <c r="V2033" s="24" t="n">
        <v>-18.7490537760623</v>
      </c>
      <c r="W2033" s="25" t="n">
        <f aca="false">EXP(V2033-$V$22)</f>
        <v>6.90087320161791E-016</v>
      </c>
      <c r="X2033" s="26" t="n">
        <f aca="false">W2033/$X$22</f>
        <v>1.91318585910488E-016</v>
      </c>
      <c r="Y2033" s="4" t="n">
        <f aca="false">IF(T2033=$C$13,1,0)</f>
        <v>0</v>
      </c>
    </row>
    <row r="2034" customFormat="false" ht="15" hidden="false" customHeight="false" outlineLevel="0" collapsed="false">
      <c r="T2034" s="4" t="n">
        <v>2011</v>
      </c>
      <c r="U2034" s="4" t="str">
        <f aca="false">Vocabulary!B2012</f>
        <v>sneezed</v>
      </c>
      <c r="V2034" s="24" t="n">
        <v>-10.752976303124</v>
      </c>
      <c r="W2034" s="25" t="n">
        <f aca="false">EXP(V2034-$V$22)</f>
        <v>2.04906799977669E-012</v>
      </c>
      <c r="X2034" s="26" t="n">
        <f aca="false">W2034/$X$22</f>
        <v>5.68079981617105E-013</v>
      </c>
      <c r="Y2034" s="4" t="n">
        <f aca="false">IF(T2034=$C$13,1,0)</f>
        <v>0</v>
      </c>
    </row>
    <row r="2035" customFormat="false" ht="15" hidden="false" customHeight="false" outlineLevel="0" collapsed="false">
      <c r="T2035" s="4" t="n">
        <v>2012</v>
      </c>
      <c r="U2035" s="4" t="str">
        <f aca="false">Vocabulary!B2013</f>
        <v>occasionally</v>
      </c>
      <c r="V2035" s="24" t="n">
        <v>-12.6595218898382</v>
      </c>
      <c r="W2035" s="25" t="n">
        <f aca="false">EXP(V2035-$V$22)</f>
        <v>3.04476755550753E-013</v>
      </c>
      <c r="X2035" s="26" t="n">
        <f aca="false">W2035/$X$22</f>
        <v>8.44125962217741E-014</v>
      </c>
      <c r="Y2035" s="4" t="n">
        <f aca="false">IF(T2035=$C$13,1,0)</f>
        <v>0</v>
      </c>
    </row>
    <row r="2036" customFormat="false" ht="15" hidden="false" customHeight="false" outlineLevel="0" collapsed="false">
      <c r="T2036" s="4" t="n">
        <v>2013</v>
      </c>
      <c r="U2036" s="4" t="str">
        <f aca="false">Vocabulary!B2014</f>
        <v>alternately</v>
      </c>
      <c r="V2036" s="24" t="n">
        <v>-8.17343739143588</v>
      </c>
      <c r="W2036" s="25" t="n">
        <f aca="false">EXP(V2036-$V$22)</f>
        <v>2.70293676923696E-011</v>
      </c>
      <c r="X2036" s="26" t="n">
        <f aca="false">W2036/$X$22</f>
        <v>7.4935740070494E-012</v>
      </c>
      <c r="Y2036" s="4" t="n">
        <f aca="false">IF(T2036=$C$13,1,0)</f>
        <v>0</v>
      </c>
    </row>
    <row r="2037" customFormat="false" ht="15" hidden="false" customHeight="false" outlineLevel="0" collapsed="false">
      <c r="T2037" s="4" t="n">
        <v>2014</v>
      </c>
      <c r="U2037" s="4" t="str">
        <f aca="false">Vocabulary!B2015</f>
        <v>hearth</v>
      </c>
      <c r="V2037" s="24" t="n">
        <v>-14.498697181574</v>
      </c>
      <c r="W2037" s="25" t="n">
        <f aca="false">EXP(V2037-$V$22)</f>
        <v>4.83961108448952E-014</v>
      </c>
      <c r="X2037" s="26" t="n">
        <f aca="false">W2037/$X$22</f>
        <v>1.34172520199933E-014</v>
      </c>
      <c r="Y2037" s="4" t="n">
        <f aca="false">IF(T2037=$C$13,1,0)</f>
        <v>0</v>
      </c>
    </row>
    <row r="2038" customFormat="false" ht="15" hidden="false" customHeight="false" outlineLevel="0" collapsed="false">
      <c r="T2038" s="4" t="n">
        <v>2015</v>
      </c>
      <c r="U2038" s="4" t="str">
        <f aca="false">Vocabulary!B2016</f>
        <v>grinning</v>
      </c>
      <c r="V2038" s="24" t="n">
        <v>-17.2308292160651</v>
      </c>
      <c r="W2038" s="25" t="n">
        <f aca="false">EXP(V2038-$V$22)</f>
        <v>3.14963767231112E-015</v>
      </c>
      <c r="X2038" s="26" t="n">
        <f aca="false">W2038/$X$22</f>
        <v>8.73199967586259E-016</v>
      </c>
      <c r="Y2038" s="4" t="n">
        <f aca="false">IF(T2038=$C$13,1,0)</f>
        <v>0</v>
      </c>
    </row>
    <row r="2039" customFormat="false" ht="15" hidden="false" customHeight="false" outlineLevel="0" collapsed="false">
      <c r="T2039" s="4" t="n">
        <v>2016</v>
      </c>
      <c r="U2039" s="4" t="str">
        <f aca="false">Vocabulary!B2017</f>
        <v>manners</v>
      </c>
      <c r="V2039" s="24" t="n">
        <v>-9.06761056219586</v>
      </c>
      <c r="W2039" s="25" t="n">
        <f aca="false">EXP(V2039-$V$22)</f>
        <v>1.10535406388491E-011</v>
      </c>
      <c r="X2039" s="26" t="n">
        <f aca="false">W2039/$X$22</f>
        <v>3.06446402149936E-012</v>
      </c>
      <c r="Y2039" s="4" t="n">
        <f aca="false">IF(T2039=$C$13,1,0)</f>
        <v>0</v>
      </c>
    </row>
    <row r="2040" customFormat="false" ht="15" hidden="false" customHeight="false" outlineLevel="0" collapsed="false">
      <c r="T2040" s="4" t="n">
        <v>2017</v>
      </c>
      <c r="U2040" s="4" t="str">
        <f aca="false">Vocabulary!B2018</f>
        <v>grins</v>
      </c>
      <c r="V2040" s="24" t="n">
        <v>-9.40119635481725</v>
      </c>
      <c r="W2040" s="25" t="n">
        <f aca="false">EXP(V2040-$V$22)</f>
        <v>7.91820868275093E-012</v>
      </c>
      <c r="X2040" s="26" t="n">
        <f aca="false">W2040/$X$22</f>
        <v>2.1952301453284E-012</v>
      </c>
      <c r="Y2040" s="4" t="n">
        <f aca="false">IF(T2040=$C$13,1,0)</f>
        <v>0</v>
      </c>
    </row>
    <row r="2041" customFormat="false" ht="15" hidden="false" customHeight="false" outlineLevel="0" collapsed="false">
      <c r="T2041" s="4" t="n">
        <v>2018</v>
      </c>
      <c r="U2041" s="4" t="str">
        <f aca="false">Vocabulary!B2019</f>
        <v>violence</v>
      </c>
      <c r="V2041" s="24" t="n">
        <v>-17.0363940860786</v>
      </c>
      <c r="W2041" s="25" t="n">
        <f aca="false">EXP(V2041-$V$22)</f>
        <v>3.82562767381368E-015</v>
      </c>
      <c r="X2041" s="26" t="n">
        <f aca="false">W2041/$X$22</f>
        <v>1.06061023784999E-015</v>
      </c>
      <c r="Y2041" s="4" t="n">
        <f aca="false">IF(T2041=$C$13,1,0)</f>
        <v>0</v>
      </c>
    </row>
    <row r="2042" customFormat="false" ht="15" hidden="false" customHeight="false" outlineLevel="0" collapsed="false">
      <c r="T2042" s="4" t="n">
        <v>2019</v>
      </c>
      <c r="U2042" s="4" t="str">
        <f aca="false">Vocabulary!B2020</f>
        <v>fix</v>
      </c>
      <c r="V2042" s="24" t="n">
        <v>-4.343159005225</v>
      </c>
      <c r="W2042" s="25" t="n">
        <f aca="false">EXP(V2042-$V$22)</f>
        <v>1.24538793335065E-009</v>
      </c>
      <c r="X2042" s="26" t="n">
        <f aca="false">W2042/$X$22</f>
        <v>3.45269144001617E-010</v>
      </c>
      <c r="Y2042" s="4" t="n">
        <f aca="false">IF(T2042=$C$13,1,0)</f>
        <v>0</v>
      </c>
    </row>
    <row r="2043" customFormat="false" ht="15" hidden="false" customHeight="false" outlineLevel="0" collapsed="false">
      <c r="T2043" s="4" t="n">
        <v>2020</v>
      </c>
      <c r="U2043" s="4" t="str">
        <f aca="false">Vocabulary!B2021</f>
        <v>irons</v>
      </c>
      <c r="V2043" s="24" t="n">
        <v>-8.96917355163348</v>
      </c>
      <c r="W2043" s="25" t="n">
        <f aca="false">EXP(V2043-$V$22)</f>
        <v>1.2196973009861E-011</v>
      </c>
      <c r="X2043" s="26" t="n">
        <f aca="false">W2043/$X$22</f>
        <v>3.38146718604814E-012</v>
      </c>
      <c r="Y2043" s="4" t="n">
        <f aca="false">IF(T2043=$C$13,1,0)</f>
        <v>0</v>
      </c>
    </row>
    <row r="2044" customFormat="false" ht="15" hidden="false" customHeight="false" outlineLevel="0" collapsed="false">
      <c r="T2044" s="4" t="n">
        <v>2021</v>
      </c>
      <c r="U2044" s="4" t="str">
        <f aca="false">Vocabulary!B2022</f>
        <v>saucepans</v>
      </c>
      <c r="V2044" s="24" t="n">
        <v>-2.80837711821881</v>
      </c>
      <c r="W2044" s="25" t="n">
        <f aca="false">EXP(V2044-$V$22)</f>
        <v>5.77899019943064E-009</v>
      </c>
      <c r="X2044" s="26" t="n">
        <f aca="false">W2044/$X$22</f>
        <v>1.6021570033868E-009</v>
      </c>
      <c r="Y2044" s="4" t="n">
        <f aca="false">IF(T2044=$C$13,1,0)</f>
        <v>0</v>
      </c>
    </row>
    <row r="2045" customFormat="false" ht="15" hidden="false" customHeight="false" outlineLevel="0" collapsed="false">
      <c r="T2045" s="4" t="n">
        <v>2022</v>
      </c>
      <c r="U2045" s="4" t="str">
        <f aca="false">Vocabulary!B2023</f>
        <v>blows</v>
      </c>
      <c r="V2045" s="24" t="n">
        <v>-13.1752361215454</v>
      </c>
      <c r="W2045" s="25" t="n">
        <f aca="false">EXP(V2045-$V$22)</f>
        <v>1.81795152246707E-013</v>
      </c>
      <c r="X2045" s="26" t="n">
        <f aca="false">W2045/$X$22</f>
        <v>5.04005658951501E-014</v>
      </c>
      <c r="Y2045" s="4" t="n">
        <f aca="false">IF(T2045=$C$13,1,0)</f>
        <v>0</v>
      </c>
    </row>
    <row r="2046" customFormat="false" ht="15" hidden="false" customHeight="false" outlineLevel="0" collapsed="false">
      <c r="T2046" s="4" t="n">
        <v>2023</v>
      </c>
      <c r="U2046" s="4" t="str">
        <f aca="false">Vocabulary!B2024</f>
        <v>agony</v>
      </c>
      <c r="V2046" s="24" t="n">
        <v>-9.11777319667472</v>
      </c>
      <c r="W2046" s="25" t="n">
        <f aca="false">EXP(V2046-$V$22)</f>
        <v>1.05127432270331E-011</v>
      </c>
      <c r="X2046" s="26" t="n">
        <f aca="false">W2046/$X$22</f>
        <v>2.91453430525934E-012</v>
      </c>
      <c r="Y2046" s="4" t="n">
        <f aca="false">IF(T2046=$C$13,1,0)</f>
        <v>0</v>
      </c>
    </row>
    <row r="2047" customFormat="false" ht="15" hidden="false" customHeight="false" outlineLevel="0" collapsed="false">
      <c r="T2047" s="4" t="n">
        <v>2024</v>
      </c>
      <c r="U2047" s="4" t="str">
        <f aca="false">Vocabulary!B2025</f>
        <v>terror</v>
      </c>
      <c r="V2047" s="24" t="n">
        <v>-14.4475648858707</v>
      </c>
      <c r="W2047" s="25" t="n">
        <f aca="false">EXP(V2047-$V$22)</f>
        <v>5.09350734335975E-014</v>
      </c>
      <c r="X2047" s="26" t="n">
        <f aca="false">W2047/$X$22</f>
        <v>1.41211495094245E-014</v>
      </c>
      <c r="Y2047" s="4" t="n">
        <f aca="false">IF(T2047=$C$13,1,0)</f>
        <v>0</v>
      </c>
    </row>
    <row r="2048" customFormat="false" ht="15" hidden="false" customHeight="false" outlineLevel="0" collapsed="false">
      <c r="T2048" s="4" t="n">
        <v>2025</v>
      </c>
      <c r="U2048" s="4" t="str">
        <f aca="false">Vocabulary!B2026</f>
        <v>precious</v>
      </c>
      <c r="V2048" s="24" t="n">
        <v>-13.9832824012449</v>
      </c>
      <c r="W2048" s="25" t="n">
        <f aca="false">EXP(V2048-$V$22)</f>
        <v>8.10311976246427E-014</v>
      </c>
      <c r="X2048" s="26" t="n">
        <f aca="false">W2048/$X$22</f>
        <v>2.24649456543345E-014</v>
      </c>
      <c r="Y2048" s="4" t="n">
        <f aca="false">IF(T2048=$C$13,1,0)</f>
        <v>0</v>
      </c>
    </row>
    <row r="2049" customFormat="false" ht="15" hidden="false" customHeight="false" outlineLevel="0" collapsed="false">
      <c r="T2049" s="4" t="n">
        <v>2026</v>
      </c>
      <c r="U2049" s="4" t="str">
        <f aca="false">Vocabulary!B2027</f>
        <v>unusually</v>
      </c>
      <c r="V2049" s="24" t="n">
        <v>-11.3962050094014</v>
      </c>
      <c r="W2049" s="25" t="n">
        <f aca="false">EXP(V2049-$V$22)</f>
        <v>1.07697517658405E-012</v>
      </c>
      <c r="X2049" s="26" t="n">
        <f aca="false">W2049/$X$22</f>
        <v>2.98578689717776E-013</v>
      </c>
      <c r="Y2049" s="4" t="n">
        <f aca="false">IF(T2049=$C$13,1,0)</f>
        <v>0</v>
      </c>
    </row>
    <row r="2050" customFormat="false" ht="15" hidden="false" customHeight="false" outlineLevel="0" collapsed="false">
      <c r="T2050" s="4" t="n">
        <v>2027</v>
      </c>
      <c r="U2050" s="4" t="str">
        <f aca="false">Vocabulary!B2028</f>
        <v>saucepan</v>
      </c>
      <c r="V2050" s="24" t="n">
        <v>-14.3193479711976</v>
      </c>
      <c r="W2050" s="25" t="n">
        <f aca="false">EXP(V2050-$V$22)</f>
        <v>5.79029692950843E-014</v>
      </c>
      <c r="X2050" s="26" t="n">
        <f aca="false">W2050/$X$22</f>
        <v>1.60529166119973E-014</v>
      </c>
      <c r="Y2050" s="4" t="n">
        <f aca="false">IF(T2050=$C$13,1,0)</f>
        <v>0</v>
      </c>
    </row>
    <row r="2051" customFormat="false" ht="15" hidden="false" customHeight="false" outlineLevel="0" collapsed="false">
      <c r="T2051" s="4" t="n">
        <v>2028</v>
      </c>
      <c r="U2051" s="4" t="str">
        <f aca="false">Vocabulary!B2029</f>
        <v>flew</v>
      </c>
      <c r="V2051" s="24" t="n">
        <v>-12.329679963181</v>
      </c>
      <c r="W2051" s="25" t="n">
        <f aca="false">EXP(V2051-$V$22)</f>
        <v>4.23450521299044E-013</v>
      </c>
      <c r="X2051" s="26" t="n">
        <f aca="false">W2051/$X$22</f>
        <v>1.17396672234172E-013</v>
      </c>
      <c r="Y2051" s="4" t="n">
        <f aca="false">IF(T2051=$C$13,1,0)</f>
        <v>0</v>
      </c>
    </row>
    <row r="2052" customFormat="false" ht="15" hidden="false" customHeight="false" outlineLevel="0" collapsed="false">
      <c r="T2052" s="4" t="n">
        <v>2029</v>
      </c>
      <c r="U2052" s="4" t="str">
        <f aca="false">Vocabulary!B2030</f>
        <v>minded</v>
      </c>
      <c r="V2052" s="24" t="n">
        <v>-10.4187635032483</v>
      </c>
      <c r="W2052" s="25" t="n">
        <f aca="false">EXP(V2052-$V$22)</f>
        <v>2.86222088125221E-012</v>
      </c>
      <c r="X2052" s="26" t="n">
        <f aca="false">W2052/$X$22</f>
        <v>7.93517045692507E-013</v>
      </c>
      <c r="Y2052" s="4" t="n">
        <f aca="false">IF(T2052=$C$13,1,0)</f>
        <v>0</v>
      </c>
    </row>
    <row r="2053" customFormat="false" ht="15" hidden="false" customHeight="false" outlineLevel="0" collapsed="false">
      <c r="T2053" s="4" t="n">
        <v>2030</v>
      </c>
      <c r="U2053" s="4" t="str">
        <f aca="false">Vocabulary!B2031</f>
        <v>axis</v>
      </c>
      <c r="V2053" s="24" t="n">
        <v>-11.1832705684559</v>
      </c>
      <c r="W2053" s="25" t="n">
        <f aca="false">EXP(V2053-$V$22)</f>
        <v>1.33254519000903E-012</v>
      </c>
      <c r="X2053" s="26" t="n">
        <f aca="false">W2053/$X$22</f>
        <v>3.69432467408009E-013</v>
      </c>
      <c r="Y2053" s="4" t="n">
        <f aca="false">IF(T2053=$C$13,1,0)</f>
        <v>0</v>
      </c>
    </row>
    <row r="2054" customFormat="false" ht="15" hidden="false" customHeight="false" outlineLevel="0" collapsed="false">
      <c r="T2054" s="4" t="n">
        <v>2031</v>
      </c>
      <c r="U2054" s="4" t="str">
        <f aca="false">Vocabulary!B2032</f>
        <v>axes</v>
      </c>
      <c r="V2054" s="24" t="n">
        <v>-6.03901908141595</v>
      </c>
      <c r="W2054" s="25" t="n">
        <f aca="false">EXP(V2054-$V$22)</f>
        <v>2.28455690581331E-010</v>
      </c>
      <c r="X2054" s="26" t="n">
        <f aca="false">W2054/$X$22</f>
        <v>6.333665086757E-011</v>
      </c>
      <c r="Y2054" s="4" t="n">
        <f aca="false">IF(T2054=$C$13,1,0)</f>
        <v>0</v>
      </c>
    </row>
    <row r="2055" customFormat="false" ht="15" hidden="false" customHeight="false" outlineLevel="0" collapsed="false">
      <c r="T2055" s="4" t="n">
        <v>2032</v>
      </c>
      <c r="U2055" s="4" t="str">
        <f aca="false">Vocabulary!B2033</f>
        <v>chop</v>
      </c>
      <c r="V2055" s="24" t="n">
        <v>-10.9347935148069</v>
      </c>
      <c r="W2055" s="25" t="n">
        <f aca="false">EXP(V2055-$V$22)</f>
        <v>1.70841808154401E-012</v>
      </c>
      <c r="X2055" s="26" t="n">
        <f aca="false">W2055/$X$22</f>
        <v>4.73638801866812E-013</v>
      </c>
      <c r="Y2055" s="4" t="n">
        <f aca="false">IF(T2055=$C$13,1,0)</f>
        <v>0</v>
      </c>
    </row>
    <row r="2056" customFormat="false" ht="15" hidden="false" customHeight="false" outlineLevel="0" collapsed="false">
      <c r="T2056" s="4" t="n">
        <v>2033</v>
      </c>
      <c r="U2056" s="4" t="str">
        <f aca="false">Vocabulary!B2034</f>
        <v>glanced</v>
      </c>
      <c r="V2056" s="24" t="n">
        <v>-8.59384138564672</v>
      </c>
      <c r="W2056" s="25" t="n">
        <f aca="false">EXP(V2056-$V$22)</f>
        <v>1.77523867735078E-011</v>
      </c>
      <c r="X2056" s="26" t="n">
        <f aca="false">W2056/$X$22</f>
        <v>4.92164025452212E-012</v>
      </c>
      <c r="Y2056" s="4" t="n">
        <f aca="false">IF(T2056=$C$13,1,0)</f>
        <v>0</v>
      </c>
    </row>
    <row r="2057" customFormat="false" ht="15" hidden="false" customHeight="false" outlineLevel="0" collapsed="false">
      <c r="T2057" s="4" t="n">
        <v>2034</v>
      </c>
      <c r="U2057" s="4" t="str">
        <f aca="false">Vocabulary!B2035</f>
        <v>bother</v>
      </c>
      <c r="V2057" s="24" t="n">
        <v>-7.7582327757644</v>
      </c>
      <c r="W2057" s="25" t="n">
        <f aca="false">EXP(V2057-$V$22)</f>
        <v>4.09408598572732E-011</v>
      </c>
      <c r="X2057" s="26" t="n">
        <f aca="false">W2057/$X$22</f>
        <v>1.13503714457709E-011</v>
      </c>
      <c r="Y2057" s="4" t="n">
        <f aca="false">IF(T2057=$C$13,1,0)</f>
        <v>0</v>
      </c>
    </row>
    <row r="2058" customFormat="false" ht="15" hidden="false" customHeight="false" outlineLevel="0" collapsed="false">
      <c r="T2058" s="4" t="n">
        <v>2035</v>
      </c>
      <c r="U2058" s="4" t="str">
        <f aca="false">Vocabulary!B2036</f>
        <v>abide</v>
      </c>
      <c r="V2058" s="24" t="n">
        <v>4.28301855764361</v>
      </c>
      <c r="W2058" s="25" t="n">
        <f aca="false">EXP(V2058-$V$22)</f>
        <v>6.94394014966354E-006</v>
      </c>
      <c r="X2058" s="26" t="n">
        <f aca="false">W2058/$X$22</f>
        <v>1.92512566347288E-006</v>
      </c>
      <c r="Y2058" s="4" t="n">
        <f aca="false">IF(T2058=$C$13,1,0)</f>
        <v>0</v>
      </c>
    </row>
    <row r="2059" customFormat="false" ht="15" hidden="false" customHeight="false" outlineLevel="0" collapsed="false">
      <c r="T2059" s="4" t="n">
        <v>2036</v>
      </c>
      <c r="U2059" s="4" t="str">
        <f aca="false">Vocabulary!B2037</f>
        <v>figures</v>
      </c>
      <c r="V2059" s="24" t="n">
        <v>-17.2968593391832</v>
      </c>
      <c r="W2059" s="25" t="n">
        <f aca="false">EXP(V2059-$V$22)</f>
        <v>2.9483842205222E-015</v>
      </c>
      <c r="X2059" s="26" t="n">
        <f aca="false">W2059/$X$22</f>
        <v>8.17404817203212E-016</v>
      </c>
      <c r="Y2059" s="4" t="n">
        <f aca="false">IF(T2059=$C$13,1,0)</f>
        <v>0</v>
      </c>
    </row>
    <row r="2060" customFormat="false" ht="15" hidden="false" customHeight="false" outlineLevel="0" collapsed="false">
      <c r="T2060" s="4" t="n">
        <v>2037</v>
      </c>
      <c r="U2060" s="4" t="str">
        <f aca="false">Vocabulary!B2038</f>
        <v>lullaby</v>
      </c>
      <c r="V2060" s="24" t="n">
        <v>-5.92333865321882</v>
      </c>
      <c r="W2060" s="25" t="n">
        <f aca="false">EXP(V2060-$V$22)</f>
        <v>2.56472822908098E-010</v>
      </c>
      <c r="X2060" s="26" t="n">
        <f aca="false">W2060/$X$22</f>
        <v>7.1104070991689E-011</v>
      </c>
      <c r="Y2060" s="4" t="n">
        <f aca="false">IF(T2060=$C$13,1,0)</f>
        <v>0</v>
      </c>
    </row>
    <row r="2061" customFormat="false" ht="15" hidden="false" customHeight="false" outlineLevel="0" collapsed="false">
      <c r="T2061" s="4" t="n">
        <v>2038</v>
      </c>
      <c r="U2061" s="4" t="str">
        <f aca="false">Vocabulary!B2039</f>
        <v>shake</v>
      </c>
      <c r="V2061" s="24" t="n">
        <v>-14.9044401010683</v>
      </c>
      <c r="W2061" s="25" t="n">
        <f aca="false">EXP(V2061-$V$22)</f>
        <v>3.22551118144451E-014</v>
      </c>
      <c r="X2061" s="26" t="n">
        <f aca="false">W2061/$X$22</f>
        <v>8.94235004821928E-015</v>
      </c>
      <c r="Y2061" s="4" t="n">
        <f aca="false">IF(T2061=$C$13,1,0)</f>
        <v>0</v>
      </c>
    </row>
    <row r="2062" customFormat="false" ht="15" hidden="false" customHeight="false" outlineLevel="0" collapsed="false">
      <c r="T2062" s="4" t="n">
        <v>2039</v>
      </c>
      <c r="U2062" s="4" t="str">
        <f aca="false">Vocabulary!B2040</f>
        <v>roughly</v>
      </c>
      <c r="V2062" s="24" t="n">
        <v>-5.10588139259312</v>
      </c>
      <c r="W2062" s="25" t="n">
        <f aca="false">EXP(V2062-$V$22)</f>
        <v>5.80842691842917E-010</v>
      </c>
      <c r="X2062" s="26" t="n">
        <f aca="false">W2062/$X$22</f>
        <v>1.6103179872045E-010</v>
      </c>
      <c r="Y2062" s="4" t="n">
        <f aca="false">IF(T2062=$C$13,1,0)</f>
        <v>0</v>
      </c>
    </row>
    <row r="2063" customFormat="false" ht="15" hidden="false" customHeight="false" outlineLevel="0" collapsed="false">
      <c r="T2063" s="4" t="n">
        <v>2040</v>
      </c>
      <c r="U2063" s="4" t="str">
        <f aca="false">Vocabulary!B2041</f>
        <v>annoy</v>
      </c>
      <c r="V2063" s="24" t="n">
        <v>-7.1452994842368</v>
      </c>
      <c r="W2063" s="25" t="n">
        <f aca="false">EXP(V2063-$V$22)</f>
        <v>7.55701885755033E-011</v>
      </c>
      <c r="X2063" s="26" t="n">
        <f aca="false">W2063/$X$22</f>
        <v>2.09509451816395E-011</v>
      </c>
      <c r="Y2063" s="4" t="n">
        <f aca="false">IF(T2063=$C$13,1,0)</f>
        <v>0</v>
      </c>
    </row>
    <row r="2064" customFormat="false" ht="15" hidden="false" customHeight="false" outlineLevel="0" collapsed="false">
      <c r="T2064" s="4" t="n">
        <v>2041</v>
      </c>
      <c r="U2064" s="4" t="str">
        <f aca="false">Vocabulary!B2042</f>
        <v>teases</v>
      </c>
      <c r="V2064" s="24" t="n">
        <v>-7.85630840173982</v>
      </c>
      <c r="W2064" s="25" t="n">
        <f aca="false">EXP(V2064-$V$22)</f>
        <v>3.71161786549836E-011</v>
      </c>
      <c r="X2064" s="26" t="n">
        <f aca="false">W2064/$X$22</f>
        <v>1.02900236060093E-011</v>
      </c>
      <c r="Y2064" s="4" t="n">
        <f aca="false">IF(T2064=$C$13,1,0)</f>
        <v>0</v>
      </c>
    </row>
    <row r="2065" customFormat="false" ht="15" hidden="false" customHeight="false" outlineLevel="0" collapsed="false">
      <c r="T2065" s="4" t="n">
        <v>2042</v>
      </c>
      <c r="U2065" s="4" t="str">
        <f aca="false">Vocabulary!B2043</f>
        <v>howled</v>
      </c>
      <c r="V2065" s="24" t="n">
        <v>-0.577836913242574</v>
      </c>
      <c r="W2065" s="25" t="n">
        <f aca="false">EXP(V2065-$V$22)</f>
        <v>5.37728754596371E-008</v>
      </c>
      <c r="X2065" s="26" t="n">
        <f aca="false">W2065/$X$22</f>
        <v>1.49078967149644E-008</v>
      </c>
      <c r="Y2065" s="4" t="n">
        <f aca="false">IF(T2065=$C$13,1,0)</f>
        <v>0</v>
      </c>
    </row>
    <row r="2066" customFormat="false" ht="15" hidden="false" customHeight="false" outlineLevel="0" collapsed="false">
      <c r="T2066" s="4" t="n">
        <v>2043</v>
      </c>
      <c r="U2066" s="4" t="str">
        <f aca="false">Vocabulary!B2044</f>
        <v>enjoy</v>
      </c>
      <c r="V2066" s="24" t="n">
        <v>-18.4689166573143</v>
      </c>
      <c r="W2066" s="25" t="n">
        <f aca="false">EXP(V2066-$V$22)</f>
        <v>9.13200314721546E-016</v>
      </c>
      <c r="X2066" s="26" t="n">
        <f aca="false">W2066/$X$22</f>
        <v>2.53174037199492E-016</v>
      </c>
      <c r="Y2066" s="4" t="n">
        <f aca="false">IF(T2066=$C$13,1,0)</f>
        <v>0</v>
      </c>
    </row>
    <row r="2067" customFormat="false" ht="15" hidden="false" customHeight="false" outlineLevel="0" collapsed="false">
      <c r="T2067" s="4" t="n">
        <v>2044</v>
      </c>
      <c r="U2067" s="4" t="str">
        <f aca="false">Vocabulary!B2045</f>
        <v>pleases</v>
      </c>
      <c r="V2067" s="24" t="n">
        <v>-14.3387454164899</v>
      </c>
      <c r="W2067" s="25" t="n">
        <f aca="false">EXP(V2067-$V$22)</f>
        <v>5.67906228332229E-014</v>
      </c>
      <c r="X2067" s="26" t="n">
        <f aca="false">W2067/$X$22</f>
        <v>1.57445316498219E-014</v>
      </c>
      <c r="Y2067" s="4" t="n">
        <f aca="false">IF(T2067=$C$13,1,0)</f>
        <v>0</v>
      </c>
    </row>
    <row r="2068" customFormat="false" ht="15" hidden="false" customHeight="false" outlineLevel="0" collapsed="false">
      <c r="T2068" s="4" t="n">
        <v>2045</v>
      </c>
      <c r="U2068" s="4" t="str">
        <f aca="false">Vocabulary!B2046</f>
        <v>flinging</v>
      </c>
      <c r="V2068" s="24" t="n">
        <v>-8.68262392365591</v>
      </c>
      <c r="W2068" s="25" t="n">
        <f aca="false">EXP(V2068-$V$22)</f>
        <v>1.62442245774765E-011</v>
      </c>
      <c r="X2068" s="26" t="n">
        <f aca="false">W2068/$X$22</f>
        <v>4.50352003953147E-012</v>
      </c>
      <c r="Y2068" s="4" t="n">
        <f aca="false">IF(T2068=$C$13,1,0)</f>
        <v>0</v>
      </c>
    </row>
    <row r="2069" customFormat="false" ht="15" hidden="false" customHeight="false" outlineLevel="0" collapsed="false">
      <c r="T2069" s="4" t="n">
        <v>2046</v>
      </c>
      <c r="U2069" s="4" t="str">
        <f aca="false">Vocabulary!B2047</f>
        <v>frying</v>
      </c>
      <c r="V2069" s="24" t="n">
        <v>-13.096485070801</v>
      </c>
      <c r="W2069" s="25" t="n">
        <f aca="false">EXP(V2069-$V$22)</f>
        <v>1.96690527436906E-013</v>
      </c>
      <c r="X2069" s="26" t="n">
        <f aca="false">W2069/$X$22</f>
        <v>5.45301333205114E-014</v>
      </c>
      <c r="Y2069" s="4" t="n">
        <f aca="false">IF(T2069=$C$13,1,0)</f>
        <v>0</v>
      </c>
    </row>
    <row r="2070" customFormat="false" ht="15" hidden="false" customHeight="false" outlineLevel="0" collapsed="false">
      <c r="T2070" s="4" t="n">
        <v>2047</v>
      </c>
      <c r="U2070" s="4" t="str">
        <f aca="false">Vocabulary!B2048</f>
        <v>pan</v>
      </c>
      <c r="V2070" s="24" t="n">
        <v>-14.7109030703417</v>
      </c>
      <c r="W2070" s="25" t="n">
        <f aca="false">EXP(V2070-$V$22)</f>
        <v>3.91426853041022E-014</v>
      </c>
      <c r="X2070" s="26" t="n">
        <f aca="false">W2070/$X$22</f>
        <v>1.08518487187452E-014</v>
      </c>
      <c r="Y2070" s="4" t="n">
        <f aca="false">IF(T2070=$C$13,1,0)</f>
        <v>0</v>
      </c>
    </row>
    <row r="2071" customFormat="false" ht="15" hidden="false" customHeight="false" outlineLevel="0" collapsed="false">
      <c r="T2071" s="4" t="n">
        <v>2048</v>
      </c>
      <c r="U2071" s="4" t="str">
        <f aca="false">Vocabulary!B2049</f>
        <v>star</v>
      </c>
      <c r="V2071" s="24" t="n">
        <v>-5.12946364536016</v>
      </c>
      <c r="W2071" s="25" t="n">
        <f aca="false">EXP(V2071-$V$22)</f>
        <v>5.67305360413992E-010</v>
      </c>
      <c r="X2071" s="26" t="n">
        <f aca="false">W2071/$X$22</f>
        <v>1.57278732941215E-010</v>
      </c>
      <c r="Y2071" s="4" t="n">
        <f aca="false">IF(T2071=$C$13,1,0)</f>
        <v>0</v>
      </c>
    </row>
    <row r="2072" customFormat="false" ht="15" hidden="false" customHeight="false" outlineLevel="0" collapsed="false">
      <c r="T2072" s="4" t="n">
        <v>2049</v>
      </c>
      <c r="U2072" s="4" t="str">
        <f aca="false">Vocabulary!B2050</f>
        <v>snorting</v>
      </c>
      <c r="V2072" s="24" t="n">
        <v>4.4639013193534</v>
      </c>
      <c r="W2072" s="25" t="n">
        <f aca="false">EXP(V2072-$V$22)</f>
        <v>8.32074771203946E-006</v>
      </c>
      <c r="X2072" s="26" t="n">
        <f aca="false">W2072/$X$22</f>
        <v>2.30682935256961E-006</v>
      </c>
      <c r="Y2072" s="4" t="n">
        <f aca="false">IF(T2072=$C$13,1,0)</f>
        <v>0</v>
      </c>
    </row>
    <row r="2073" customFormat="false" ht="15" hidden="false" customHeight="false" outlineLevel="0" collapsed="false">
      <c r="T2073" s="4" t="n">
        <v>2050</v>
      </c>
      <c r="U2073" s="4" t="str">
        <f aca="false">Vocabulary!B2051</f>
        <v>steam</v>
      </c>
      <c r="V2073" s="24" t="n">
        <v>-10.8956632656638</v>
      </c>
      <c r="W2073" s="25" t="n">
        <f aca="false">EXP(V2073-$V$22)</f>
        <v>1.77659407971102E-012</v>
      </c>
      <c r="X2073" s="26" t="n">
        <f aca="false">W2073/$X$22</f>
        <v>4.92539794800995E-013</v>
      </c>
      <c r="Y2073" s="4" t="n">
        <f aca="false">IF(T2073=$C$13,1,0)</f>
        <v>0</v>
      </c>
    </row>
    <row r="2074" customFormat="false" ht="15" hidden="false" customHeight="false" outlineLevel="0" collapsed="false">
      <c r="T2074" s="4" t="n">
        <v>2051</v>
      </c>
      <c r="U2074" s="4" t="str">
        <f aca="false">Vocabulary!B2052</f>
        <v>engine</v>
      </c>
      <c r="V2074" s="24" t="n">
        <v>-17.7967698142071</v>
      </c>
      <c r="W2074" s="25" t="n">
        <f aca="false">EXP(V2074-$V$22)</f>
        <v>1.78844552973623E-015</v>
      </c>
      <c r="X2074" s="26" t="n">
        <f aca="false">W2074/$X$22</f>
        <v>4.95825469806993E-016</v>
      </c>
      <c r="Y2074" s="4" t="n">
        <f aca="false">IF(T2074=$C$13,1,0)</f>
        <v>0</v>
      </c>
    </row>
    <row r="2075" customFormat="false" ht="15" hidden="false" customHeight="false" outlineLevel="0" collapsed="false">
      <c r="T2075" s="4" t="n">
        <v>2052</v>
      </c>
      <c r="U2075" s="4" t="str">
        <f aca="false">Vocabulary!B2053</f>
        <v>doubling</v>
      </c>
      <c r="V2075" s="24" t="n">
        <v>-12.490781513212</v>
      </c>
      <c r="W2075" s="25" t="n">
        <f aca="false">EXP(V2075-$V$22)</f>
        <v>3.60443466384314E-013</v>
      </c>
      <c r="X2075" s="26" t="n">
        <f aca="false">W2075/$X$22</f>
        <v>9.99287079686581E-014</v>
      </c>
      <c r="Y2075" s="4" t="n">
        <f aca="false">IF(T2075=$C$13,1,0)</f>
        <v>0</v>
      </c>
    </row>
    <row r="2076" customFormat="false" ht="15" hidden="false" customHeight="false" outlineLevel="0" collapsed="false">
      <c r="T2076" s="4" t="n">
        <v>2053</v>
      </c>
      <c r="U2076" s="4" t="str">
        <f aca="false">Vocabulary!B2054</f>
        <v>straightening</v>
      </c>
      <c r="V2076" s="24" t="n">
        <v>-14.7742227821379</v>
      </c>
      <c r="W2076" s="25" t="n">
        <f aca="false">EXP(V2076-$V$22)</f>
        <v>3.67410204933445E-014</v>
      </c>
      <c r="X2076" s="26" t="n">
        <f aca="false">W2076/$X$22</f>
        <v>1.01860154220004E-014</v>
      </c>
      <c r="Y2076" s="4" t="n">
        <f aca="false">IF(T2076=$C$13,1,0)</f>
        <v>0</v>
      </c>
    </row>
    <row r="2077" customFormat="false" ht="15" hidden="false" customHeight="false" outlineLevel="0" collapsed="false">
      <c r="T2077" s="4" t="n">
        <v>2054</v>
      </c>
      <c r="U2077" s="4" t="str">
        <f aca="false">Vocabulary!B2055</f>
        <v>tight</v>
      </c>
      <c r="V2077" s="24" t="n">
        <v>-3.3395147831749</v>
      </c>
      <c r="W2077" s="25" t="n">
        <f aca="false">EXP(V2077-$V$22)</f>
        <v>3.39767473602009E-009</v>
      </c>
      <c r="X2077" s="26" t="n">
        <f aca="false">W2077/$X$22</f>
        <v>9.41965323644483E-010</v>
      </c>
      <c r="Y2077" s="4" t="n">
        <f aca="false">IF(T2077=$C$13,1,0)</f>
        <v>0</v>
      </c>
    </row>
    <row r="2078" customFormat="false" ht="15" hidden="false" customHeight="false" outlineLevel="0" collapsed="false">
      <c r="T2078" s="4" t="n">
        <v>2055</v>
      </c>
      <c r="U2078" s="4" t="str">
        <f aca="false">Vocabulary!B2056</f>
        <v>prevent</v>
      </c>
      <c r="V2078" s="24" t="n">
        <v>-6.72371535375931</v>
      </c>
      <c r="W2078" s="25" t="n">
        <f aca="false">EXP(V2078-$V$22)</f>
        <v>1.15197264795143E-010</v>
      </c>
      <c r="X2078" s="26" t="n">
        <f aca="false">W2078/$X$22</f>
        <v>3.19370855795404E-011</v>
      </c>
      <c r="Y2078" s="4" t="n">
        <f aca="false">IF(T2078=$C$13,1,0)</f>
        <v>0</v>
      </c>
    </row>
    <row r="2079" customFormat="false" ht="15" hidden="false" customHeight="false" outlineLevel="0" collapsed="false">
      <c r="T2079" s="4" t="n">
        <v>2056</v>
      </c>
      <c r="U2079" s="4" t="str">
        <f aca="false">Vocabulary!B2057</f>
        <v>undoing</v>
      </c>
      <c r="V2079" s="24" t="n">
        <v>-18.6783797911363</v>
      </c>
      <c r="W2079" s="25" t="n">
        <f aca="false">EXP(V2079-$V$22)</f>
        <v>7.40623297413211E-016</v>
      </c>
      <c r="X2079" s="26" t="n">
        <f aca="false">W2079/$X$22</f>
        <v>2.05329090701504E-016</v>
      </c>
      <c r="Y2079" s="4" t="n">
        <f aca="false">IF(T2079=$C$13,1,0)</f>
        <v>0</v>
      </c>
    </row>
    <row r="2080" customFormat="false" ht="15" hidden="false" customHeight="false" outlineLevel="0" collapsed="false">
      <c r="T2080" s="4" t="n">
        <v>2057</v>
      </c>
      <c r="U2080" s="4" t="str">
        <f aca="false">Vocabulary!B2058</f>
        <v>kill</v>
      </c>
      <c r="V2080" s="24" t="n">
        <v>-9.37591620820539</v>
      </c>
      <c r="W2080" s="25" t="n">
        <f aca="false">EXP(V2080-$V$22)</f>
        <v>8.12093382334381E-012</v>
      </c>
      <c r="X2080" s="26" t="n">
        <f aca="false">W2080/$X$22</f>
        <v>2.25143330410785E-012</v>
      </c>
      <c r="Y2080" s="4" t="n">
        <f aca="false">IF(T2080=$C$13,1,0)</f>
        <v>0</v>
      </c>
    </row>
    <row r="2081" customFormat="false" ht="15" hidden="false" customHeight="false" outlineLevel="0" collapsed="false">
      <c r="T2081" s="4" t="n">
        <v>2058</v>
      </c>
      <c r="U2081" s="4" t="str">
        <f aca="false">Vocabulary!B2059</f>
        <v>murder</v>
      </c>
      <c r="V2081" s="24" t="n">
        <v>-5.2162826086689</v>
      </c>
      <c r="W2081" s="25" t="n">
        <f aca="false">EXP(V2081-$V$22)</f>
        <v>5.20129984209852E-010</v>
      </c>
      <c r="X2081" s="26" t="n">
        <f aca="false">W2081/$X$22</f>
        <v>1.44199915230066E-010</v>
      </c>
      <c r="Y2081" s="4" t="n">
        <f aca="false">IF(T2081=$C$13,1,0)</f>
        <v>0</v>
      </c>
    </row>
    <row r="2082" customFormat="false" ht="15" hidden="false" customHeight="false" outlineLevel="0" collapsed="false">
      <c r="T2082" s="4" t="n">
        <v>2059</v>
      </c>
      <c r="U2082" s="4" t="str">
        <f aca="false">Vocabulary!B2060</f>
        <v>grunt</v>
      </c>
      <c r="V2082" s="24" t="n">
        <v>0.170109751956163</v>
      </c>
      <c r="W2082" s="25" t="n">
        <f aca="false">EXP(V2082-$V$22)</f>
        <v>1.13603672216668E-007</v>
      </c>
      <c r="X2082" s="26" t="n">
        <f aca="false">W2082/$X$22</f>
        <v>3.14952807966909E-008</v>
      </c>
      <c r="Y2082" s="4" t="n">
        <f aca="false">IF(T2082=$C$13,1,0)</f>
        <v>0</v>
      </c>
    </row>
    <row r="2083" customFormat="false" ht="15" hidden="false" customHeight="false" outlineLevel="0" collapsed="false">
      <c r="T2083" s="4" t="n">
        <v>2060</v>
      </c>
      <c r="U2083" s="4" t="str">
        <f aca="false">Vocabulary!B2061</f>
        <v>expressing</v>
      </c>
      <c r="V2083" s="24" t="n">
        <v>-15.4315876644108</v>
      </c>
      <c r="W2083" s="25" t="n">
        <f aca="false">EXP(V2083-$V$22)</f>
        <v>1.90397514125199E-014</v>
      </c>
      <c r="X2083" s="26" t="n">
        <f aca="false">W2083/$X$22</f>
        <v>5.2785469460249E-015</v>
      </c>
      <c r="Y2083" s="4" t="n">
        <f aca="false">IF(T2083=$C$13,1,0)</f>
        <v>0</v>
      </c>
    </row>
    <row r="2084" customFormat="false" ht="15" hidden="false" customHeight="false" outlineLevel="0" collapsed="false">
      <c r="T2084" s="4" t="n">
        <v>2061</v>
      </c>
      <c r="U2084" s="4" t="str">
        <f aca="false">Vocabulary!B2062</f>
        <v>snout</v>
      </c>
      <c r="V2084" s="24" t="n">
        <v>-6.23238089176819</v>
      </c>
      <c r="W2084" s="25" t="n">
        <f aca="false">EXP(V2084-$V$22)</f>
        <v>1.88289461371803E-010</v>
      </c>
      <c r="X2084" s="26" t="n">
        <f aca="false">W2084/$X$22</f>
        <v>5.22010366500505E-011</v>
      </c>
      <c r="Y2084" s="4" t="n">
        <f aca="false">IF(T2084=$C$13,1,0)</f>
        <v>0</v>
      </c>
    </row>
    <row r="2085" customFormat="false" ht="15" hidden="false" customHeight="false" outlineLevel="0" collapsed="false">
      <c r="T2085" s="4" t="n">
        <v>2062</v>
      </c>
      <c r="U2085" s="4" t="str">
        <f aca="false">Vocabulary!B2063</f>
        <v>seriously</v>
      </c>
      <c r="V2085" s="24" t="n">
        <v>-9.10094454402904</v>
      </c>
      <c r="W2085" s="25" t="n">
        <f aca="false">EXP(V2085-$V$22)</f>
        <v>1.0691155540012E-011</v>
      </c>
      <c r="X2085" s="26" t="n">
        <f aca="false">W2085/$X$22</f>
        <v>2.96399701878978E-012</v>
      </c>
      <c r="Y2085" s="4" t="n">
        <f aca="false">IF(T2085=$C$13,1,0)</f>
        <v>0</v>
      </c>
    </row>
    <row r="2086" customFormat="false" ht="15" hidden="false" customHeight="false" outlineLevel="0" collapsed="false">
      <c r="T2086" s="4" t="n">
        <v>2063</v>
      </c>
      <c r="U2086" s="4" t="str">
        <f aca="false">Vocabulary!B2064</f>
        <v>sobbed</v>
      </c>
      <c r="V2086" s="24" t="n">
        <v>0.250198686143753</v>
      </c>
      <c r="W2086" s="25" t="n">
        <f aca="false">EXP(V2086-$V$22)</f>
        <v>1.23076334159783E-007</v>
      </c>
      <c r="X2086" s="26" t="n">
        <f aca="false">W2086/$X$22</f>
        <v>3.41214648096646E-008</v>
      </c>
      <c r="Y2086" s="4" t="n">
        <f aca="false">IF(T2086=$C$13,1,0)</f>
        <v>0</v>
      </c>
    </row>
    <row r="2087" customFormat="false" ht="15" hidden="false" customHeight="false" outlineLevel="0" collapsed="false">
      <c r="T2087" s="4" t="n">
        <v>2064</v>
      </c>
      <c r="U2087" s="4" t="str">
        <f aca="false">Vocabulary!B2065</f>
        <v>carry</v>
      </c>
      <c r="V2087" s="24" t="n">
        <v>-8.8764754276282</v>
      </c>
      <c r="W2087" s="25" t="n">
        <f aca="false">EXP(V2087-$V$22)</f>
        <v>1.33816709493998E-011</v>
      </c>
      <c r="X2087" s="26" t="n">
        <f aca="false">W2087/$X$22</f>
        <v>3.70991074369894E-012</v>
      </c>
      <c r="Y2087" s="4" t="n">
        <f aca="false">IF(T2087=$C$13,1,0)</f>
        <v>0</v>
      </c>
    </row>
    <row r="2088" customFormat="false" ht="15" hidden="false" customHeight="false" outlineLevel="0" collapsed="false">
      <c r="T2088" s="4" t="n">
        <v>2065</v>
      </c>
      <c r="U2088" s="4" t="str">
        <f aca="false">Vocabulary!B2066</f>
        <v>relieved</v>
      </c>
      <c r="V2088" s="24" t="n">
        <v>-9.19251083988492</v>
      </c>
      <c r="W2088" s="25" t="n">
        <f aca="false">EXP(V2088-$V$22)</f>
        <v>9.75568818764187E-012</v>
      </c>
      <c r="X2088" s="26" t="n">
        <f aca="false">W2088/$X$22</f>
        <v>2.70464970752644E-012</v>
      </c>
      <c r="Y2088" s="4" t="n">
        <f aca="false">IF(T2088=$C$13,1,0)</f>
        <v>0</v>
      </c>
    </row>
    <row r="2089" customFormat="false" ht="15" hidden="false" customHeight="false" outlineLevel="0" collapsed="false">
      <c r="T2089" s="4" t="n">
        <v>2066</v>
      </c>
      <c r="U2089" s="4" t="str">
        <f aca="false">Vocabulary!B2067</f>
        <v>trot</v>
      </c>
      <c r="V2089" s="24" t="n">
        <v>-11.9044502586897</v>
      </c>
      <c r="W2089" s="25" t="n">
        <f aca="false">EXP(V2089-$V$22)</f>
        <v>6.47854658614837E-013</v>
      </c>
      <c r="X2089" s="26" t="n">
        <f aca="false">W2089/$X$22</f>
        <v>1.79610077653149E-013</v>
      </c>
      <c r="Y2089" s="4" t="n">
        <f aca="false">IF(T2089=$C$13,1,0)</f>
        <v>0</v>
      </c>
    </row>
    <row r="2090" customFormat="false" ht="15" hidden="false" customHeight="false" outlineLevel="0" collapsed="false">
      <c r="T2090" s="4" t="n">
        <v>2067</v>
      </c>
      <c r="U2090" s="4" t="str">
        <f aca="false">Vocabulary!B2068</f>
        <v>handsome</v>
      </c>
      <c r="V2090" s="24" t="n">
        <v>-2.33545946916178</v>
      </c>
      <c r="W2090" s="25" t="n">
        <f aca="false">EXP(V2090-$V$22)</f>
        <v>9.27336776222743E-009</v>
      </c>
      <c r="X2090" s="26" t="n">
        <f aca="false">W2090/$X$22</f>
        <v>2.57093204738396E-009</v>
      </c>
      <c r="Y2090" s="4" t="n">
        <f aca="false">IF(T2090=$C$13,1,0)</f>
        <v>0</v>
      </c>
    </row>
    <row r="2091" customFormat="false" ht="15" hidden="false" customHeight="false" outlineLevel="0" collapsed="false">
      <c r="T2091" s="4" t="n">
        <v>2068</v>
      </c>
      <c r="U2091" s="4" t="str">
        <f aca="false">Vocabulary!B2069</f>
        <v>seeing</v>
      </c>
      <c r="V2091" s="24" t="n">
        <v>-9.65643291921909</v>
      </c>
      <c r="W2091" s="25" t="n">
        <f aca="false">EXP(V2091-$V$22)</f>
        <v>6.13449916677124E-012</v>
      </c>
      <c r="X2091" s="26" t="n">
        <f aca="false">W2091/$X$22</f>
        <v>1.70071767958377E-012</v>
      </c>
      <c r="Y2091" s="4" t="n">
        <f aca="false">IF(T2091=$C$13,1,0)</f>
        <v>0</v>
      </c>
    </row>
    <row r="2092" customFormat="false" ht="15" hidden="false" customHeight="false" outlineLevel="0" collapsed="false">
      <c r="T2092" s="4" t="n">
        <v>2069</v>
      </c>
      <c r="U2092" s="4" t="str">
        <f aca="false">Vocabulary!B2070</f>
        <v>bough</v>
      </c>
      <c r="V2092" s="24" t="n">
        <v>-8.53044499955017</v>
      </c>
      <c r="W2092" s="25" t="n">
        <f aca="false">EXP(V2092-$V$22)</f>
        <v>1.89142642398454E-011</v>
      </c>
      <c r="X2092" s="26" t="n">
        <f aca="false">W2092/$X$22</f>
        <v>5.24375710461705E-012</v>
      </c>
      <c r="Y2092" s="4" t="n">
        <f aca="false">IF(T2092=$C$13,1,0)</f>
        <v>0</v>
      </c>
    </row>
    <row r="2093" customFormat="false" ht="15" hidden="false" customHeight="false" outlineLevel="0" collapsed="false">
      <c r="T2093" s="4" t="n">
        <v>2070</v>
      </c>
      <c r="U2093" s="4" t="str">
        <f aca="false">Vocabulary!B2071</f>
        <v>yards</v>
      </c>
      <c r="V2093" s="24" t="n">
        <v>-16.3081941755658</v>
      </c>
      <c r="W2093" s="25" t="n">
        <f aca="false">EXP(V2093-$V$22)</f>
        <v>7.92420866719527E-015</v>
      </c>
      <c r="X2093" s="26" t="n">
        <f aca="false">W2093/$X$22</f>
        <v>2.19689357038468E-015</v>
      </c>
      <c r="Y2093" s="4" t="n">
        <f aca="false">IF(T2093=$C$13,1,0)</f>
        <v>0</v>
      </c>
    </row>
    <row r="2094" customFormat="false" ht="15" hidden="false" customHeight="false" outlineLevel="0" collapsed="false">
      <c r="T2094" s="4" t="n">
        <v>2071</v>
      </c>
      <c r="U2094" s="4" t="str">
        <f aca="false">Vocabulary!B2072</f>
        <v>natured</v>
      </c>
      <c r="V2094" s="24" t="n">
        <v>-10.8252909696402</v>
      </c>
      <c r="W2094" s="25" t="n">
        <f aca="false">EXP(V2094-$V$22)</f>
        <v>1.90612119451719E-012</v>
      </c>
      <c r="X2094" s="26" t="n">
        <f aca="false">W2094/$X$22</f>
        <v>5.28449662607249E-013</v>
      </c>
      <c r="Y2094" s="4" t="n">
        <f aca="false">IF(T2094=$C$13,1,0)</f>
        <v>0</v>
      </c>
    </row>
    <row r="2095" customFormat="false" ht="15" hidden="false" customHeight="false" outlineLevel="0" collapsed="false">
      <c r="T2095" s="4" t="n">
        <v>2072</v>
      </c>
      <c r="U2095" s="4" t="str">
        <f aca="false">Vocabulary!B2073</f>
        <v>teeth</v>
      </c>
      <c r="V2095" s="24" t="n">
        <v>-13.1961637620792</v>
      </c>
      <c r="W2095" s="25" t="n">
        <f aca="false">EXP(V2095-$V$22)</f>
        <v>1.7803014244679E-013</v>
      </c>
      <c r="X2095" s="26" t="n">
        <f aca="false">W2095/$X$22</f>
        <v>4.93567612492535E-014</v>
      </c>
      <c r="Y2095" s="4" t="n">
        <f aca="false">IF(T2095=$C$13,1,0)</f>
        <v>0</v>
      </c>
    </row>
    <row r="2096" customFormat="false" ht="15" hidden="false" customHeight="false" outlineLevel="0" collapsed="false">
      <c r="T2096" s="4" t="n">
        <v>2073</v>
      </c>
      <c r="U2096" s="4" t="str">
        <f aca="false">Vocabulary!B2074</f>
        <v>treated</v>
      </c>
      <c r="V2096" s="24" t="n">
        <v>-6.3304635643409</v>
      </c>
      <c r="W2096" s="25" t="n">
        <f aca="false">EXP(V2096-$V$22)</f>
        <v>1.70698321088443E-010</v>
      </c>
      <c r="X2096" s="26" t="n">
        <f aca="false">W2096/$X$22</f>
        <v>4.73241000867525E-011</v>
      </c>
      <c r="Y2096" s="4" t="n">
        <f aca="false">IF(T2096=$C$13,1,0)</f>
        <v>0</v>
      </c>
    </row>
    <row r="2097" customFormat="false" ht="15" hidden="false" customHeight="false" outlineLevel="0" collapsed="false">
      <c r="T2097" s="4" t="n">
        <v>2074</v>
      </c>
      <c r="U2097" s="4" t="str">
        <f aca="false">Vocabulary!B2075</f>
        <v>respect</v>
      </c>
      <c r="V2097" s="24" t="n">
        <v>-11.3904840564459</v>
      </c>
      <c r="W2097" s="25" t="n">
        <f aca="false">EXP(V2097-$V$22)</f>
        <v>1.08315415888417E-012</v>
      </c>
      <c r="X2097" s="26" t="n">
        <f aca="false">W2097/$X$22</f>
        <v>3.00291739822432E-013</v>
      </c>
      <c r="Y2097" s="4" t="n">
        <f aca="false">IF(T2097=$C$13,1,0)</f>
        <v>0</v>
      </c>
    </row>
    <row r="2098" customFormat="false" ht="15" hidden="false" customHeight="false" outlineLevel="0" collapsed="false">
      <c r="T2098" s="4" t="n">
        <v>2075</v>
      </c>
      <c r="U2098" s="4" t="str">
        <f aca="false">Vocabulary!B2076</f>
        <v>puss</v>
      </c>
      <c r="V2098" s="24" t="n">
        <v>-4.10997162840091</v>
      </c>
      <c r="W2098" s="25" t="n">
        <f aca="false">EXP(V2098-$V$22)</f>
        <v>1.57244927458794E-009</v>
      </c>
      <c r="X2098" s="26" t="n">
        <f aca="false">W2098/$X$22</f>
        <v>4.35943050742631E-010</v>
      </c>
      <c r="Y2098" s="4" t="n">
        <f aca="false">IF(T2098=$C$13,1,0)</f>
        <v>0</v>
      </c>
    </row>
    <row r="2099" customFormat="false" ht="15" hidden="false" customHeight="false" outlineLevel="0" collapsed="false">
      <c r="T2099" s="4" t="n">
        <v>2076</v>
      </c>
      <c r="U2099" s="4" t="str">
        <f aca="false">Vocabulary!B2077</f>
        <v>wider</v>
      </c>
      <c r="V2099" s="24" t="n">
        <v>-2.93520034591838</v>
      </c>
      <c r="W2099" s="25" t="n">
        <f aca="false">EXP(V2099-$V$22)</f>
        <v>5.09065106881486E-009</v>
      </c>
      <c r="X2099" s="26" t="n">
        <f aca="false">W2099/$X$22</f>
        <v>1.41132308244852E-009</v>
      </c>
      <c r="Y2099" s="4" t="n">
        <f aca="false">IF(T2099=$C$13,1,0)</f>
        <v>0</v>
      </c>
    </row>
    <row r="2100" customFormat="false" ht="15" hidden="false" customHeight="false" outlineLevel="0" collapsed="false">
      <c r="T2100" s="4" t="n">
        <v>2077</v>
      </c>
      <c r="U2100" s="4" t="str">
        <f aca="false">Vocabulary!B2078</f>
        <v>depends</v>
      </c>
      <c r="V2100" s="24" t="n">
        <v>-2.3091752491164</v>
      </c>
      <c r="W2100" s="25" t="n">
        <f aca="false">EXP(V2100-$V$22)</f>
        <v>9.52034255232463E-009</v>
      </c>
      <c r="X2100" s="26" t="n">
        <f aca="false">W2100/$X$22</f>
        <v>2.63940290058824E-009</v>
      </c>
      <c r="Y2100" s="4" t="n">
        <f aca="false">IF(T2100=$C$13,1,0)</f>
        <v>0</v>
      </c>
    </row>
    <row r="2101" customFormat="false" ht="15" hidden="false" customHeight="false" outlineLevel="0" collapsed="false">
      <c r="T2101" s="4" t="n">
        <v>2078</v>
      </c>
      <c r="U2101" s="4" t="str">
        <f aca="false">Vocabulary!B2079</f>
        <v>visit</v>
      </c>
      <c r="V2101" s="24" t="n">
        <v>-4.97935653877876</v>
      </c>
      <c r="W2101" s="25" t="n">
        <f aca="false">EXP(V2101-$V$22)</f>
        <v>6.59185393125361E-010</v>
      </c>
      <c r="X2101" s="26" t="n">
        <f aca="false">W2101/$X$22</f>
        <v>1.82751390412485E-010</v>
      </c>
      <c r="Y2101" s="4" t="n">
        <f aca="false">IF(T2101=$C$13,1,0)</f>
        <v>0</v>
      </c>
    </row>
    <row r="2102" customFormat="false" ht="15" hidden="false" customHeight="false" outlineLevel="0" collapsed="false">
      <c r="T2102" s="4" t="n">
        <v>2079</v>
      </c>
      <c r="U2102" s="4" t="str">
        <f aca="false">Vocabulary!B2080</f>
        <v>dog's</v>
      </c>
      <c r="V2102" s="24" t="n">
        <v>-4.00707270836525</v>
      </c>
      <c r="W2102" s="25" t="n">
        <f aca="false">EXP(V2102-$V$22)</f>
        <v>1.74287033391345E-009</v>
      </c>
      <c r="X2102" s="26" t="n">
        <f aca="false">W2102/$X$22</f>
        <v>4.83190283269493E-010</v>
      </c>
      <c r="Y2102" s="4" t="n">
        <f aca="false">IF(T2102=$C$13,1,0)</f>
        <v>0</v>
      </c>
    </row>
    <row r="2103" customFormat="false" ht="15" hidden="false" customHeight="false" outlineLevel="0" collapsed="false">
      <c r="T2103" s="4" t="n">
        <v>2080</v>
      </c>
      <c r="U2103" s="4" t="str">
        <f aca="false">Vocabulary!B2081</f>
        <v>grant</v>
      </c>
      <c r="V2103" s="24" t="n">
        <v>0.0994154877307083</v>
      </c>
      <c r="W2103" s="25" t="n">
        <f aca="false">EXP(V2103-$V$22)</f>
        <v>1.05849848614412E-007</v>
      </c>
      <c r="X2103" s="26" t="n">
        <f aca="false">W2103/$X$22</f>
        <v>2.93456244798133E-008</v>
      </c>
      <c r="Y2103" s="4" t="n">
        <f aca="false">IF(T2103=$C$13,1,0)</f>
        <v>0</v>
      </c>
    </row>
    <row r="2104" customFormat="false" ht="15" hidden="false" customHeight="false" outlineLevel="0" collapsed="false">
      <c r="T2104" s="4" t="n">
        <v>2081</v>
      </c>
      <c r="U2104" s="4" t="str">
        <f aca="false">Vocabulary!B2082</f>
        <v>growls</v>
      </c>
      <c r="V2104" s="24" t="n">
        <v>-10.9161747649902</v>
      </c>
      <c r="W2104" s="25" t="n">
        <f aca="false">EXP(V2104-$V$22)</f>
        <v>1.74052465502196E-012</v>
      </c>
      <c r="X2104" s="26" t="n">
        <f aca="false">W2104/$X$22</f>
        <v>4.82539971409809E-013</v>
      </c>
      <c r="Y2104" s="4" t="n">
        <f aca="false">IF(T2104=$C$13,1,0)</f>
        <v>0</v>
      </c>
    </row>
    <row r="2105" customFormat="false" ht="15" hidden="false" customHeight="false" outlineLevel="0" collapsed="false">
      <c r="T2105" s="4" t="n">
        <v>2082</v>
      </c>
      <c r="U2105" s="4" t="str">
        <f aca="false">Vocabulary!B2083</f>
        <v>wags</v>
      </c>
      <c r="V2105" s="24" t="n">
        <v>-5.29458060322703</v>
      </c>
      <c r="W2105" s="25" t="n">
        <f aca="false">EXP(V2105-$V$22)</f>
        <v>4.80958388233531E-010</v>
      </c>
      <c r="X2105" s="26" t="n">
        <f aca="false">W2105/$X$22</f>
        <v>1.3334005136778E-010</v>
      </c>
      <c r="Y2105" s="4" t="n">
        <f aca="false">IF(T2105=$C$13,1,0)</f>
        <v>0</v>
      </c>
    </row>
    <row r="2106" customFormat="false" ht="15" hidden="false" customHeight="false" outlineLevel="0" collapsed="false">
      <c r="T2106" s="4" t="n">
        <v>2083</v>
      </c>
      <c r="U2106" s="4" t="str">
        <f aca="false">Vocabulary!B2084</f>
        <v>wag</v>
      </c>
      <c r="V2106" s="24" t="n">
        <v>-0.261547780987314</v>
      </c>
      <c r="W2106" s="25" t="n">
        <f aca="false">EXP(V2106-$V$22)</f>
        <v>7.37778313797019E-008</v>
      </c>
      <c r="X2106" s="26" t="n">
        <f aca="false">W2106/$X$22</f>
        <v>2.04540352484635E-008</v>
      </c>
      <c r="Y2106" s="4" t="n">
        <f aca="false">IF(T2106=$C$13,1,0)</f>
        <v>0</v>
      </c>
    </row>
    <row r="2107" customFormat="false" ht="15" hidden="false" customHeight="false" outlineLevel="0" collapsed="false">
      <c r="T2107" s="4" t="n">
        <v>2084</v>
      </c>
      <c r="U2107" s="4" t="str">
        <f aca="false">Vocabulary!B2085</f>
        <v>therefore</v>
      </c>
      <c r="V2107" s="24" t="n">
        <v>-3.90692973356501</v>
      </c>
      <c r="W2107" s="25" t="n">
        <f aca="false">EXP(V2107-$V$22)</f>
        <v>1.92644502042085E-009</v>
      </c>
      <c r="X2107" s="26" t="n">
        <f aca="false">W2107/$X$22</f>
        <v>5.3408420409001E-010</v>
      </c>
      <c r="Y2107" s="4" t="n">
        <f aca="false">IF(T2107=$C$13,1,0)</f>
        <v>0</v>
      </c>
    </row>
    <row r="2108" customFormat="false" ht="15" hidden="false" customHeight="false" outlineLevel="0" collapsed="false">
      <c r="T2108" s="4" t="n">
        <v>2085</v>
      </c>
      <c r="U2108" s="4" t="str">
        <f aca="false">Vocabulary!B2086</f>
        <v>growling</v>
      </c>
      <c r="V2108" s="24" t="n">
        <v>-3.99366679134788</v>
      </c>
      <c r="W2108" s="25" t="n">
        <f aca="false">EXP(V2108-$V$22)</f>
        <v>1.76639242429909E-009</v>
      </c>
      <c r="X2108" s="26" t="n">
        <f aca="false">W2108/$X$22</f>
        <v>4.89711505930396E-010</v>
      </c>
      <c r="Y2108" s="4" t="n">
        <f aca="false">IF(T2108=$C$13,1,0)</f>
        <v>0</v>
      </c>
    </row>
    <row r="2109" customFormat="false" ht="15" hidden="false" customHeight="false" outlineLevel="0" collapsed="false">
      <c r="T2109" s="4" t="n">
        <v>2086</v>
      </c>
      <c r="U2109" s="4" t="str">
        <f aca="false">Vocabulary!B2087</f>
        <v>happening</v>
      </c>
      <c r="V2109" s="24" t="n">
        <v>-2.95246770308569</v>
      </c>
      <c r="W2109" s="25" t="n">
        <f aca="false">EXP(V2109-$V$22)</f>
        <v>5.00350354760936E-009</v>
      </c>
      <c r="X2109" s="26" t="n">
        <f aca="false">W2109/$X$22</f>
        <v>1.38716245808183E-009</v>
      </c>
      <c r="Y2109" s="4" t="n">
        <f aca="false">IF(T2109=$C$13,1,0)</f>
        <v>0</v>
      </c>
    </row>
    <row r="2110" customFormat="false" ht="15" hidden="false" customHeight="false" outlineLevel="0" collapsed="false">
      <c r="T2110" s="4" t="n">
        <v>2087</v>
      </c>
      <c r="U2110" s="4" t="str">
        <f aca="false">Vocabulary!B2088</f>
        <v>hatters</v>
      </c>
      <c r="V2110" s="24" t="n">
        <v>-3.3141348915476</v>
      </c>
      <c r="W2110" s="25" t="n">
        <f aca="false">EXP(V2110-$V$22)</f>
        <v>3.48501095650623E-009</v>
      </c>
      <c r="X2110" s="26" t="n">
        <f aca="false">W2110/$X$22</f>
        <v>9.66178262665384E-010</v>
      </c>
      <c r="Y2110" s="4" t="n">
        <f aca="false">IF(T2110=$C$13,1,0)</f>
        <v>0</v>
      </c>
    </row>
    <row r="2111" customFormat="false" ht="15" hidden="false" customHeight="false" outlineLevel="0" collapsed="false">
      <c r="T2111" s="4" t="n">
        <v>2088</v>
      </c>
      <c r="U2111" s="4" t="str">
        <f aca="false">Vocabulary!B2089</f>
        <v>branch</v>
      </c>
      <c r="V2111" s="24" t="n">
        <v>-11.1908169808987</v>
      </c>
      <c r="W2111" s="25" t="n">
        <f aca="false">EXP(V2111-$V$22)</f>
        <v>1.32252710226024E-012</v>
      </c>
      <c r="X2111" s="26" t="n">
        <f aca="false">W2111/$X$22</f>
        <v>3.6665507051108E-013</v>
      </c>
      <c r="Y2111" s="4" t="n">
        <f aca="false">IF(T2111=$C$13,1,0)</f>
        <v>0</v>
      </c>
    </row>
    <row r="2112" customFormat="false" ht="15" hidden="false" customHeight="false" outlineLevel="0" collapsed="false">
      <c r="T2112" s="4" t="n">
        <v>2089</v>
      </c>
      <c r="U2112" s="4" t="str">
        <f aca="false">Vocabulary!B2090</f>
        <v>fig</v>
      </c>
      <c r="V2112" s="24" t="n">
        <v>-1.53027613651921</v>
      </c>
      <c r="W2112" s="25" t="n">
        <f aca="false">EXP(V2112-$V$22)</f>
        <v>2.0745512186999E-008</v>
      </c>
      <c r="X2112" s="26" t="n">
        <f aca="false">W2112/$X$22</f>
        <v>5.75144904078939E-009</v>
      </c>
      <c r="Y2112" s="4" t="n">
        <f aca="false">IF(T2112=$C$13,1,0)</f>
        <v>0</v>
      </c>
    </row>
    <row r="2113" customFormat="false" ht="15" hidden="false" customHeight="false" outlineLevel="0" collapsed="false">
      <c r="T2113" s="4" t="n">
        <v>2090</v>
      </c>
      <c r="U2113" s="4" t="str">
        <f aca="false">Vocabulary!B2091</f>
        <v>appearing</v>
      </c>
      <c r="V2113" s="24" t="n">
        <v>1.52155418951806</v>
      </c>
      <c r="W2113" s="25" t="n">
        <f aca="false">EXP(V2113-$V$22)</f>
        <v>4.38851141072616E-007</v>
      </c>
      <c r="X2113" s="26" t="n">
        <f aca="false">W2113/$X$22</f>
        <v>1.2166631277261E-007</v>
      </c>
      <c r="Y2113" s="4" t="n">
        <f aca="false">IF(T2113=$C$13,1,0)</f>
        <v>0</v>
      </c>
    </row>
    <row r="2114" customFormat="false" ht="15" hidden="false" customHeight="false" outlineLevel="0" collapsed="false">
      <c r="T2114" s="4" t="n">
        <v>2091</v>
      </c>
      <c r="U2114" s="4" t="str">
        <f aca="false">Vocabulary!B2092</f>
        <v>vanishing</v>
      </c>
      <c r="V2114" s="24" t="n">
        <v>-18.1014787199809</v>
      </c>
      <c r="W2114" s="25" t="n">
        <f aca="false">EXP(V2114-$V$22)</f>
        <v>1.3186888106291E-015</v>
      </c>
      <c r="X2114" s="26" t="n">
        <f aca="false">W2114/$X$22</f>
        <v>3.6559094934014E-016</v>
      </c>
      <c r="Y2114" s="4" t="n">
        <f aca="false">IF(T2114=$C$13,1,0)</f>
        <v>0</v>
      </c>
    </row>
    <row r="2115" customFormat="false" ht="15" hidden="false" customHeight="false" outlineLevel="0" collapsed="false">
      <c r="T2115" s="4" t="n">
        <v>2092</v>
      </c>
      <c r="U2115" s="4" t="str">
        <f aca="false">Vocabulary!B2093</f>
        <v>farther</v>
      </c>
      <c r="V2115" s="24" t="n">
        <v>-3.76487638850951</v>
      </c>
      <c r="W2115" s="25" t="n">
        <f aca="false">EXP(V2115-$V$22)</f>
        <v>2.22049399444346E-009</v>
      </c>
      <c r="X2115" s="26" t="n">
        <f aca="false">W2115/$X$22</f>
        <v>6.15605820637385E-010</v>
      </c>
      <c r="Y2115" s="4" t="n">
        <f aca="false">IF(T2115=$C$13,1,0)</f>
        <v>0</v>
      </c>
    </row>
    <row r="2116" customFormat="false" ht="15" hidden="false" customHeight="false" outlineLevel="0" collapsed="false">
      <c r="T2116" s="4" t="n">
        <v>2093</v>
      </c>
      <c r="U2116" s="4" t="str">
        <f aca="false">Vocabulary!B2094</f>
        <v>chimneys</v>
      </c>
      <c r="V2116" s="24" t="n">
        <v>-9.45870129405787</v>
      </c>
      <c r="W2116" s="25" t="n">
        <f aca="false">EXP(V2116-$V$22)</f>
        <v>7.47571722557562E-012</v>
      </c>
      <c r="X2116" s="26" t="n">
        <f aca="false">W2116/$X$22</f>
        <v>2.07255459776958E-012</v>
      </c>
      <c r="Y2116" s="4" t="n">
        <f aca="false">IF(T2116=$C$13,1,0)</f>
        <v>0</v>
      </c>
    </row>
    <row r="2117" customFormat="false" ht="15" hidden="false" customHeight="false" outlineLevel="0" collapsed="false">
      <c r="T2117" s="4" t="n">
        <v>2094</v>
      </c>
      <c r="U2117" s="4" t="str">
        <f aca="false">Vocabulary!B2095</f>
        <v>thatched</v>
      </c>
      <c r="V2117" s="24" t="n">
        <v>-9.1875433461474</v>
      </c>
      <c r="W2117" s="25" t="n">
        <f aca="false">EXP(V2117-$V$22)</f>
        <v>9.80427007282383E-012</v>
      </c>
      <c r="X2117" s="26" t="n">
        <f aca="false">W2117/$X$22</f>
        <v>2.71811846329448E-012</v>
      </c>
      <c r="Y2117" s="4" t="n">
        <f aca="false">IF(T2117=$C$13,1,0)</f>
        <v>0</v>
      </c>
    </row>
    <row r="2118" customFormat="false" ht="15" hidden="false" customHeight="false" outlineLevel="0" collapsed="false">
      <c r="T2118" s="4" t="n">
        <v>2095</v>
      </c>
      <c r="U2118" s="4" t="str">
        <f aca="false">Vocabulary!B2096</f>
        <v>towards</v>
      </c>
      <c r="V2118" s="24" t="n">
        <v>2.30048676525358</v>
      </c>
      <c r="W2118" s="25" t="n">
        <f aca="false">EXP(V2118-$V$22)</f>
        <v>9.56320248487355E-007</v>
      </c>
      <c r="X2118" s="26" t="n">
        <f aca="false">W2118/$X$22</f>
        <v>2.65128531234673E-007</v>
      </c>
      <c r="Y2118" s="4" t="n">
        <f aca="false">IF(T2118=$C$13,1,0)</f>
        <v>0</v>
      </c>
    </row>
    <row r="2119" customFormat="false" ht="15" hidden="false" customHeight="false" outlineLevel="0" collapsed="false">
      <c r="T2119" s="4" t="n">
        <v>2096</v>
      </c>
      <c r="U2119" s="4" t="str">
        <f aca="false">Vocabulary!B2097</f>
        <v>vii</v>
      </c>
      <c r="V2119" s="24" t="n">
        <v>-14.2364968430721</v>
      </c>
      <c r="W2119" s="25" t="n">
        <f aca="false">EXP(V2119-$V$22)</f>
        <v>6.29046315506718E-014</v>
      </c>
      <c r="X2119" s="26" t="n">
        <f aca="false">W2119/$X$22</f>
        <v>1.74395685935415E-014</v>
      </c>
      <c r="Y2119" s="4" t="n">
        <f aca="false">IF(T2119=$C$13,1,0)</f>
        <v>0</v>
      </c>
    </row>
    <row r="2120" customFormat="false" ht="15" hidden="false" customHeight="false" outlineLevel="0" collapsed="false">
      <c r="T2120" s="4" t="n">
        <v>2097</v>
      </c>
      <c r="U2120" s="4" t="str">
        <f aca="false">Vocabulary!B2098</f>
        <v>elbows</v>
      </c>
      <c r="V2120" s="24" t="n">
        <v>-11.1208006342723</v>
      </c>
      <c r="W2120" s="25" t="n">
        <f aca="false">EXP(V2120-$V$22)</f>
        <v>1.41844432369445E-012</v>
      </c>
      <c r="X2120" s="26" t="n">
        <f aca="false">W2120/$X$22</f>
        <v>3.93246991030579E-013</v>
      </c>
      <c r="Y2120" s="4" t="n">
        <f aca="false">IF(T2120=$C$13,1,0)</f>
        <v>0</v>
      </c>
    </row>
    <row r="2121" customFormat="false" ht="15" hidden="false" customHeight="false" outlineLevel="0" collapsed="false">
      <c r="T2121" s="4" t="n">
        <v>2098</v>
      </c>
      <c r="U2121" s="4" t="str">
        <f aca="false">Vocabulary!B2099</f>
        <v>chair</v>
      </c>
      <c r="V2121" s="24" t="n">
        <v>-7.54445517267255</v>
      </c>
      <c r="W2121" s="25" t="n">
        <f aca="false">EXP(V2121-$V$22)</f>
        <v>5.06989999712137E-011</v>
      </c>
      <c r="X2121" s="26" t="n">
        <f aca="false">W2121/$X$22</f>
        <v>1.4055700921E-011</v>
      </c>
      <c r="Y2121" s="4" t="n">
        <f aca="false">IF(T2121=$C$13,1,0)</f>
        <v>0</v>
      </c>
    </row>
    <row r="2122" customFormat="false" ht="15" hidden="false" customHeight="false" outlineLevel="0" collapsed="false">
      <c r="T2122" s="4" t="n">
        <v>2099</v>
      </c>
      <c r="U2122" s="4" t="str">
        <f aca="false">Vocabulary!B2100</f>
        <v>cutting</v>
      </c>
      <c r="V2122" s="24" t="n">
        <v>-14.6416503048391</v>
      </c>
      <c r="W2122" s="25" t="n">
        <f aca="false">EXP(V2122-$V$22)</f>
        <v>4.19494924026745E-014</v>
      </c>
      <c r="X2122" s="26" t="n">
        <f aca="false">W2122/$X$22</f>
        <v>1.16300029455125E-014</v>
      </c>
      <c r="Y2122" s="4" t="n">
        <f aca="false">IF(T2122=$C$13,1,0)</f>
        <v>0</v>
      </c>
    </row>
    <row r="2123" customFormat="false" ht="15" hidden="false" customHeight="false" outlineLevel="0" collapsed="false">
      <c r="T2123" s="4" t="n">
        <v>2100</v>
      </c>
      <c r="U2123" s="4" t="str">
        <f aca="false">Vocabulary!B2101</f>
        <v>severity</v>
      </c>
      <c r="V2123" s="24" t="n">
        <v>-7.46041496533501</v>
      </c>
      <c r="W2123" s="25" t="n">
        <f aca="false">EXP(V2123-$V$22)</f>
        <v>5.51439144013114E-011</v>
      </c>
      <c r="X2123" s="26" t="n">
        <f aca="false">W2123/$X$22</f>
        <v>1.5288001121879E-011</v>
      </c>
      <c r="Y2123" s="4" t="n">
        <f aca="false">IF(T2123=$C$13,1,0)</f>
        <v>0</v>
      </c>
    </row>
    <row r="2124" customFormat="false" ht="15" hidden="false" customHeight="false" outlineLevel="0" collapsed="false">
      <c r="T2124" s="4" t="n">
        <v>2101</v>
      </c>
      <c r="U2124" s="4" t="str">
        <f aca="false">Vocabulary!B2102</f>
        <v>raven</v>
      </c>
      <c r="V2124" s="24" t="n">
        <v>-5.52423817844362</v>
      </c>
      <c r="W2124" s="25" t="n">
        <f aca="false">EXP(V2124-$V$22)</f>
        <v>3.8226847664887E-010</v>
      </c>
      <c r="X2124" s="26" t="n">
        <f aca="false">W2124/$X$22</f>
        <v>1.05979435143761E-010</v>
      </c>
      <c r="Y2124" s="4" t="n">
        <f aca="false">IF(T2124=$C$13,1,0)</f>
        <v>0</v>
      </c>
    </row>
    <row r="2125" customFormat="false" ht="15" hidden="false" customHeight="false" outlineLevel="0" collapsed="false">
      <c r="T2125" s="4" t="n">
        <v>2102</v>
      </c>
      <c r="U2125" s="4" t="str">
        <f aca="false">Vocabulary!B2103</f>
        <v>desk</v>
      </c>
      <c r="V2125" s="24" t="n">
        <v>-10.0058939763481</v>
      </c>
      <c r="W2125" s="25" t="n">
        <f aca="false">EXP(V2125-$V$22)</f>
        <v>4.3252389278581E-012</v>
      </c>
      <c r="X2125" s="26" t="n">
        <f aca="false">W2125/$X$22</f>
        <v>1.19912157668511E-012</v>
      </c>
      <c r="Y2125" s="4" t="n">
        <f aca="false">IF(T2125=$C$13,1,0)</f>
        <v>0</v>
      </c>
    </row>
    <row r="2126" customFormat="false" ht="15" hidden="false" customHeight="false" outlineLevel="0" collapsed="false">
      <c r="T2126" s="4" t="n">
        <v>2103</v>
      </c>
      <c r="U2126" s="4" t="str">
        <f aca="false">Vocabulary!B2104</f>
        <v>they've</v>
      </c>
      <c r="V2126" s="24" t="n">
        <v>-2.15983602229329</v>
      </c>
      <c r="W2126" s="25" t="n">
        <f aca="false">EXP(V2126-$V$22)</f>
        <v>1.10537535422662E-008</v>
      </c>
      <c r="X2126" s="26" t="n">
        <f aca="false">W2126/$X$22</f>
        <v>3.0645230464655E-009</v>
      </c>
      <c r="Y2126" s="4" t="n">
        <f aca="false">IF(T2126=$C$13,1,0)</f>
        <v>0</v>
      </c>
    </row>
    <row r="2127" customFormat="false" ht="15" hidden="false" customHeight="false" outlineLevel="0" collapsed="false">
      <c r="T2127" s="4" t="n">
        <v>2104</v>
      </c>
      <c r="U2127" s="4" t="str">
        <f aca="false">Vocabulary!B2105</f>
        <v>ravens</v>
      </c>
      <c r="V2127" s="24" t="n">
        <v>2.9423214795597</v>
      </c>
      <c r="W2127" s="25" t="n">
        <f aca="false">EXP(V2127-$V$22)</f>
        <v>1.81697363701645E-006</v>
      </c>
      <c r="X2127" s="26" t="n">
        <f aca="false">W2127/$X$22</f>
        <v>5.03734551721837E-007</v>
      </c>
      <c r="Y2127" s="4" t="n">
        <f aca="false">IF(T2127=$C$13,1,0)</f>
        <v>0</v>
      </c>
    </row>
    <row r="2128" customFormat="false" ht="15" hidden="false" customHeight="false" outlineLevel="0" collapsed="false">
      <c r="T2128" s="4" t="n">
        <v>2105</v>
      </c>
      <c r="U2128" s="4" t="str">
        <f aca="false">Vocabulary!B2106</f>
        <v>desks</v>
      </c>
      <c r="V2128" s="24" t="n">
        <v>-8.34603608076417</v>
      </c>
      <c r="W2128" s="25" t="n">
        <f aca="false">EXP(V2128-$V$22)</f>
        <v>2.2744543668353E-011</v>
      </c>
      <c r="X2128" s="26" t="n">
        <f aca="false">W2128/$X$22</f>
        <v>6.30565698669619E-012</v>
      </c>
      <c r="Y2128" s="4" t="n">
        <f aca="false">IF(T2128=$C$13,1,0)</f>
        <v>0</v>
      </c>
    </row>
    <row r="2129" customFormat="false" ht="15" hidden="false" customHeight="false" outlineLevel="0" collapsed="false">
      <c r="T2129" s="4" t="n">
        <v>2106</v>
      </c>
      <c r="U2129" s="4" t="str">
        <f aca="false">Vocabulary!B2107</f>
        <v>fourth</v>
      </c>
      <c r="V2129" s="24" t="n">
        <v>-7.90838430438902</v>
      </c>
      <c r="W2129" s="25" t="n">
        <f aca="false">EXP(V2129-$V$22)</f>
        <v>3.52327854608243E-011</v>
      </c>
      <c r="X2129" s="26" t="n">
        <f aca="false">W2129/$X$22</f>
        <v>9.76787501395063E-012</v>
      </c>
      <c r="Y2129" s="4" t="n">
        <f aca="false">IF(T2129=$C$13,1,0)</f>
        <v>0</v>
      </c>
    </row>
    <row r="2130" customFormat="false" ht="15" hidden="false" customHeight="false" outlineLevel="0" collapsed="false">
      <c r="T2130" s="4" t="n">
        <v>2107</v>
      </c>
      <c r="U2130" s="4" t="str">
        <f aca="false">Vocabulary!B2108</f>
        <v>works</v>
      </c>
      <c r="V2130" s="24" t="n">
        <v>-8.27493907726215</v>
      </c>
      <c r="W2130" s="25" t="n">
        <f aca="false">EXP(V2130-$V$22)</f>
        <v>2.44204838308488E-011</v>
      </c>
      <c r="X2130" s="26" t="n">
        <f aca="false">W2130/$X$22</f>
        <v>6.77029166783205E-012</v>
      </c>
      <c r="Y2130" s="4" t="n">
        <f aca="false">IF(T2130=$C$13,1,0)</f>
        <v>0</v>
      </c>
    </row>
    <row r="2131" customFormat="false" ht="15" hidden="false" customHeight="false" outlineLevel="0" collapsed="false">
      <c r="T2131" s="4" t="n">
        <v>2108</v>
      </c>
      <c r="U2131" s="4" t="str">
        <f aca="false">Vocabulary!B2109</f>
        <v>grumbled</v>
      </c>
      <c r="V2131" s="24" t="n">
        <v>-0.553026242726722</v>
      </c>
      <c r="W2131" s="25" t="n">
        <f aca="false">EXP(V2131-$V$22)</f>
        <v>5.51237047522228E-008</v>
      </c>
      <c r="X2131" s="26" t="n">
        <f aca="false">W2131/$X$22</f>
        <v>1.52823982345741E-008</v>
      </c>
      <c r="Y2131" s="4" t="n">
        <f aca="false">IF(T2131=$C$13,1,0)</f>
        <v>0</v>
      </c>
    </row>
    <row r="2132" customFormat="false" ht="15" hidden="false" customHeight="false" outlineLevel="0" collapsed="false">
      <c r="T2132" s="4" t="n">
        <v>2109</v>
      </c>
      <c r="U2132" s="4" t="str">
        <f aca="false">Vocabulary!B2110</f>
        <v>gloomily</v>
      </c>
      <c r="V2132" s="24" t="n">
        <v>-4.98879356656579</v>
      </c>
      <c r="W2132" s="25" t="n">
        <f aca="false">EXP(V2132-$V$22)</f>
        <v>6.52993902836396E-010</v>
      </c>
      <c r="X2132" s="26" t="n">
        <f aca="false">W2132/$X$22</f>
        <v>1.81034872615164E-010</v>
      </c>
      <c r="Y2132" s="4" t="n">
        <f aca="false">IF(T2132=$C$13,1,0)</f>
        <v>0</v>
      </c>
    </row>
    <row r="2133" customFormat="false" ht="15" hidden="false" customHeight="false" outlineLevel="0" collapsed="false">
      <c r="T2133" s="4" t="n">
        <v>2110</v>
      </c>
      <c r="U2133" s="4" t="str">
        <f aca="false">Vocabulary!B2111</f>
        <v>readily</v>
      </c>
      <c r="V2133" s="24" t="n">
        <v>-4.50135626816716</v>
      </c>
      <c r="W2133" s="25" t="n">
        <f aca="false">EXP(V2133-$V$22)</f>
        <v>1.0631644717193E-009</v>
      </c>
      <c r="X2133" s="26" t="n">
        <f aca="false">W2133/$X$22</f>
        <v>2.94749834371568E-010</v>
      </c>
      <c r="Y2133" s="4" t="n">
        <f aca="false">IF(T2133=$C$13,1,0)</f>
        <v>0</v>
      </c>
    </row>
    <row r="2134" customFormat="false" ht="15" hidden="false" customHeight="false" outlineLevel="0" collapsed="false">
      <c r="T2134" s="4" t="n">
        <v>2111</v>
      </c>
      <c r="U2134" s="4" t="str">
        <f aca="false">Vocabulary!B2112</f>
        <v>stays</v>
      </c>
      <c r="V2134" s="24" t="n">
        <v>-3.94179524740597</v>
      </c>
      <c r="W2134" s="25" t="n">
        <f aca="false">EXP(V2134-$V$22)</f>
        <v>1.86043593189975E-009</v>
      </c>
      <c r="X2134" s="26" t="n">
        <f aca="false">W2134/$X$22</f>
        <v>5.15783961346619E-010</v>
      </c>
      <c r="Y2134" s="4" t="n">
        <f aca="false">IF(T2134=$C$13,1,0)</f>
        <v>0</v>
      </c>
    </row>
    <row r="2135" customFormat="false" ht="15" hidden="false" customHeight="false" outlineLevel="0" collapsed="false">
      <c r="T2135" s="4" t="n">
        <v>2112</v>
      </c>
      <c r="U2135" s="4" t="str">
        <f aca="false">Vocabulary!B2113</f>
        <v>hatter's</v>
      </c>
      <c r="V2135" s="24" t="n">
        <v>-8.09273997561686</v>
      </c>
      <c r="W2135" s="25" t="n">
        <f aca="false">EXP(V2135-$V$22)</f>
        <v>2.93009923199509E-011</v>
      </c>
      <c r="X2135" s="26" t="n">
        <f aca="false">W2135/$X$22</f>
        <v>8.12335519382212E-012</v>
      </c>
      <c r="Y2135" s="4" t="n">
        <f aca="false">IF(T2135=$C$13,1,0)</f>
        <v>0</v>
      </c>
    </row>
    <row r="2136" customFormat="false" ht="15" hidden="false" customHeight="false" outlineLevel="0" collapsed="false">
      <c r="T2136" s="4" t="n">
        <v>2113</v>
      </c>
      <c r="U2136" s="4" t="str">
        <f aca="false">Vocabulary!B2114</f>
        <v>poured</v>
      </c>
      <c r="V2136" s="24" t="n">
        <v>-7.08783720642555</v>
      </c>
      <c r="W2136" s="25" t="n">
        <f aca="false">EXP(V2136-$V$22)</f>
        <v>8.00398113059559E-011</v>
      </c>
      <c r="X2136" s="26" t="n">
        <f aca="false">W2136/$X$22</f>
        <v>2.21900954679295E-011</v>
      </c>
      <c r="Y2136" s="4" t="n">
        <f aca="false">IF(T2136=$C$13,1,0)</f>
        <v>0</v>
      </c>
    </row>
    <row r="2137" customFormat="false" ht="15" hidden="false" customHeight="false" outlineLevel="0" collapsed="false">
      <c r="T2137" s="4" t="n">
        <v>2114</v>
      </c>
      <c r="U2137" s="4" t="str">
        <f aca="false">Vocabulary!B2115</f>
        <v>riddle</v>
      </c>
      <c r="V2137" s="24" t="n">
        <v>-0.59208975105422</v>
      </c>
      <c r="W2137" s="25" t="n">
        <f aca="false">EXP(V2137-$V$22)</f>
        <v>5.30118953325063E-008</v>
      </c>
      <c r="X2137" s="26" t="n">
        <f aca="false">W2137/$X$22</f>
        <v>1.46969239328612E-008</v>
      </c>
      <c r="Y2137" s="4" t="n">
        <f aca="false">IF(T2137=$C$13,1,0)</f>
        <v>0</v>
      </c>
    </row>
    <row r="2138" customFormat="false" ht="15" hidden="false" customHeight="false" outlineLevel="0" collapsed="false">
      <c r="T2138" s="4" t="n">
        <v>2115</v>
      </c>
      <c r="U2138" s="4" t="str">
        <f aca="false">Vocabulary!B2116</f>
        <v>slightest</v>
      </c>
      <c r="V2138" s="24" t="n">
        <v>-9.39302105254943</v>
      </c>
      <c r="W2138" s="25" t="n">
        <f aca="false">EXP(V2138-$V$22)</f>
        <v>7.98320776369854E-012</v>
      </c>
      <c r="X2138" s="26" t="n">
        <f aca="false">W2138/$X$22</f>
        <v>2.2132503753617E-012</v>
      </c>
      <c r="Y2138" s="4" t="n">
        <f aca="false">IF(T2138=$C$13,1,0)</f>
        <v>0</v>
      </c>
    </row>
    <row r="2139" customFormat="false" ht="15" hidden="false" customHeight="false" outlineLevel="0" collapsed="false">
      <c r="T2139" s="4" t="n">
        <v>2116</v>
      </c>
      <c r="U2139" s="4" t="str">
        <f aca="false">Vocabulary!B2117</f>
        <v>wearily</v>
      </c>
      <c r="V2139" s="24" t="n">
        <v>-15.4917622340723</v>
      </c>
      <c r="W2139" s="25" t="n">
        <f aca="false">EXP(V2139-$V$22)</f>
        <v>1.79278326797021E-014</v>
      </c>
      <c r="X2139" s="26" t="n">
        <f aca="false">W2139/$X$22</f>
        <v>4.97028056669161E-015</v>
      </c>
      <c r="Y2139" s="4" t="n">
        <f aca="false">IF(T2139=$C$13,1,0)</f>
        <v>0</v>
      </c>
    </row>
    <row r="2140" customFormat="false" ht="15" hidden="false" customHeight="false" outlineLevel="0" collapsed="false">
      <c r="T2140" s="4" t="n">
        <v>2117</v>
      </c>
      <c r="U2140" s="4" t="str">
        <f aca="false">Vocabulary!B2118</f>
        <v>waste</v>
      </c>
      <c r="V2140" s="24" t="n">
        <v>-1.09003506904612</v>
      </c>
      <c r="W2140" s="25" t="n">
        <f aca="false">EXP(V2140-$V$22)</f>
        <v>3.22194726552073E-008</v>
      </c>
      <c r="X2140" s="26" t="n">
        <f aca="false">W2140/$X$22</f>
        <v>8.93246951085945E-009</v>
      </c>
      <c r="Y2140" s="4" t="n">
        <f aca="false">IF(T2140=$C$13,1,0)</f>
        <v>0</v>
      </c>
    </row>
    <row r="2141" customFormat="false" ht="15" hidden="false" customHeight="false" outlineLevel="0" collapsed="false">
      <c r="T2141" s="4" t="n">
        <v>2118</v>
      </c>
      <c r="U2141" s="4" t="str">
        <f aca="false">Vocabulary!B2119</f>
        <v>answers</v>
      </c>
      <c r="V2141" s="24" t="n">
        <v>-11.321442351343</v>
      </c>
      <c r="W2141" s="25" t="n">
        <f aca="false">EXP(V2141-$V$22)</f>
        <v>1.16057898697497E-012</v>
      </c>
      <c r="X2141" s="26" t="n">
        <f aca="false">W2141/$X$22</f>
        <v>3.21756861977149E-013</v>
      </c>
      <c r="Y2141" s="4" t="n">
        <f aca="false">IF(T2141=$C$13,1,0)</f>
        <v>0</v>
      </c>
    </row>
    <row r="2142" customFormat="false" ht="15" hidden="false" customHeight="false" outlineLevel="0" collapsed="false">
      <c r="T2142" s="4" t="n">
        <v>2119</v>
      </c>
      <c r="U2142" s="4" t="str">
        <f aca="false">Vocabulary!B2120</f>
        <v>accounts</v>
      </c>
      <c r="V2142" s="24" t="n">
        <v>-2.74515658798775</v>
      </c>
      <c r="W2142" s="25" t="n">
        <f aca="false">EXP(V2142-$V$22)</f>
        <v>6.15613713070566E-009</v>
      </c>
      <c r="X2142" s="26" t="n">
        <f aca="false">W2142/$X$22</f>
        <v>1.70671655036572E-009</v>
      </c>
      <c r="Y2142" s="4" t="n">
        <f aca="false">IF(T2142=$C$13,1,0)</f>
        <v>0</v>
      </c>
    </row>
    <row r="2143" customFormat="false" ht="15" hidden="false" customHeight="false" outlineLevel="0" collapsed="false">
      <c r="T2143" s="4" t="n">
        <v>2120</v>
      </c>
      <c r="U2143" s="4" t="str">
        <f aca="false">Vocabulary!B2121</f>
        <v>terms</v>
      </c>
      <c r="V2143" s="24" t="n">
        <v>-1.20681754403388</v>
      </c>
      <c r="W2143" s="25" t="n">
        <f aca="false">EXP(V2143-$V$22)</f>
        <v>2.86682011782186E-008</v>
      </c>
      <c r="X2143" s="26" t="n">
        <f aca="false">W2143/$X$22</f>
        <v>7.94792129889921E-009</v>
      </c>
      <c r="Y2143" s="4" t="n">
        <f aca="false">IF(T2143=$C$13,1,0)</f>
        <v>0</v>
      </c>
    </row>
    <row r="2144" customFormat="false" ht="15" hidden="false" customHeight="false" outlineLevel="0" collapsed="false">
      <c r="T2144" s="4" t="n">
        <v>2121</v>
      </c>
      <c r="U2144" s="4" t="str">
        <f aca="false">Vocabulary!B2122</f>
        <v>he'd</v>
      </c>
      <c r="V2144" s="24" t="n">
        <v>-11.7884402889081</v>
      </c>
      <c r="W2144" s="25" t="n">
        <f aca="false">EXP(V2144-$V$22)</f>
        <v>7.27545360798924E-013</v>
      </c>
      <c r="X2144" s="26" t="n">
        <f aca="false">W2144/$X$22</f>
        <v>2.017033867267E-013</v>
      </c>
      <c r="Y2144" s="4" t="n">
        <f aca="false">IF(T2144=$C$13,1,0)</f>
        <v>0</v>
      </c>
    </row>
    <row r="2145" customFormat="false" ht="15" hidden="false" customHeight="false" outlineLevel="0" collapsed="false">
      <c r="T2145" s="4" t="n">
        <v>2122</v>
      </c>
      <c r="U2145" s="4" t="str">
        <f aca="false">Vocabulary!B2123</f>
        <v>mournfully</v>
      </c>
      <c r="V2145" s="24" t="n">
        <v>-5.14243633324227</v>
      </c>
      <c r="W2145" s="25" t="n">
        <f aca="false">EXP(V2145-$V$22)</f>
        <v>5.59993415373935E-010</v>
      </c>
      <c r="X2145" s="26" t="n">
        <f aca="false">W2145/$X$22</f>
        <v>1.55251582253979E-010</v>
      </c>
      <c r="Y2145" s="4" t="n">
        <f aca="false">IF(T2145=$C$13,1,0)</f>
        <v>0</v>
      </c>
    </row>
    <row r="2146" customFormat="false" ht="15" hidden="false" customHeight="false" outlineLevel="0" collapsed="false">
      <c r="T2146" s="4" t="n">
        <v>2123</v>
      </c>
      <c r="U2146" s="4" t="str">
        <f aca="false">Vocabulary!B2124</f>
        <v>quarrelled</v>
      </c>
      <c r="V2146" s="24" t="n">
        <v>-5.90687456453127</v>
      </c>
      <c r="W2146" s="25" t="n">
        <f aca="false">EXP(V2146-$V$22)</f>
        <v>2.6073036632402E-010</v>
      </c>
      <c r="X2146" s="26" t="n">
        <f aca="false">W2146/$X$22</f>
        <v>7.22844247845912E-011</v>
      </c>
      <c r="Y2146" s="4" t="n">
        <f aca="false">IF(T2146=$C$13,1,0)</f>
        <v>0</v>
      </c>
    </row>
    <row r="2147" customFormat="false" ht="15" hidden="false" customHeight="false" outlineLevel="0" collapsed="false">
      <c r="T2147" s="4" t="n">
        <v>2124</v>
      </c>
      <c r="U2147" s="4" t="str">
        <f aca="false">Vocabulary!B2125</f>
        <v>given</v>
      </c>
      <c r="V2147" s="24" t="n">
        <v>-8.80948037709052</v>
      </c>
      <c r="W2147" s="25" t="n">
        <f aca="false">EXP(V2147-$V$22)</f>
        <v>1.43088894151294E-011</v>
      </c>
      <c r="X2147" s="26" t="n">
        <f aca="false">W2147/$X$22</f>
        <v>3.96697114824582E-012</v>
      </c>
      <c r="Y2147" s="4" t="n">
        <f aca="false">IF(T2147=$C$13,1,0)</f>
        <v>0</v>
      </c>
    </row>
    <row r="2148" customFormat="false" ht="15" hidden="false" customHeight="false" outlineLevel="0" collapsed="false">
      <c r="T2148" s="4" t="n">
        <v>2125</v>
      </c>
      <c r="U2148" s="4" t="str">
        <f aca="false">Vocabulary!B2126</f>
        <v>tray</v>
      </c>
      <c r="V2148" s="24" t="n">
        <v>0.120712681330544</v>
      </c>
      <c r="W2148" s="25" t="n">
        <f aca="false">EXP(V2148-$V$22)</f>
        <v>1.08128329840429E-007</v>
      </c>
      <c r="X2148" s="26" t="n">
        <f aca="false">W2148/$X$22</f>
        <v>2.99773065777875E-008</v>
      </c>
      <c r="Y2148" s="4" t="n">
        <f aca="false">IF(T2148=$C$13,1,0)</f>
        <v>0</v>
      </c>
    </row>
    <row r="2149" customFormat="false" ht="15" hidden="false" customHeight="false" outlineLevel="0" collapsed="false">
      <c r="T2149" s="4" t="n">
        <v>2126</v>
      </c>
      <c r="U2149" s="4" t="str">
        <f aca="false">Vocabulary!B2127</f>
        <v>bawled</v>
      </c>
      <c r="V2149" s="24" t="n">
        <v>-5.76921495965577</v>
      </c>
      <c r="W2149" s="25" t="n">
        <f aca="false">EXP(V2149-$V$22)</f>
        <v>2.99210218717814E-010</v>
      </c>
      <c r="X2149" s="26" t="n">
        <f aca="false">W2149/$X$22</f>
        <v>8.2952510881723E-011</v>
      </c>
      <c r="Y2149" s="4" t="n">
        <f aca="false">IF(T2149=$C$13,1,0)</f>
        <v>0</v>
      </c>
    </row>
    <row r="2150" customFormat="false" ht="15" hidden="false" customHeight="false" outlineLevel="0" collapsed="false">
      <c r="T2150" s="4" t="n">
        <v>2127</v>
      </c>
      <c r="U2150" s="4" t="str">
        <f aca="false">Vocabulary!B2128</f>
        <v>murdering</v>
      </c>
      <c r="V2150" s="24" t="n">
        <v>-16.657604814108</v>
      </c>
      <c r="W2150" s="25" t="n">
        <f aca="false">EXP(V2150-$V$22)</f>
        <v>5.58738748886325E-015</v>
      </c>
      <c r="X2150" s="26" t="n">
        <f aca="false">W2150/$X$22</f>
        <v>1.54903740740034E-015</v>
      </c>
      <c r="Y2150" s="4" t="n">
        <f aca="false">IF(T2150=$C$13,1,0)</f>
        <v>0</v>
      </c>
    </row>
    <row r="2151" customFormat="false" ht="15" hidden="false" customHeight="false" outlineLevel="0" collapsed="false">
      <c r="T2151" s="4" t="n">
        <v>2128</v>
      </c>
      <c r="U2151" s="4" t="str">
        <f aca="false">Vocabulary!B2129</f>
        <v>mournful</v>
      </c>
      <c r="V2151" s="24" t="n">
        <v>-10.7362304651091</v>
      </c>
      <c r="W2151" s="25" t="n">
        <f aca="false">EXP(V2151-$V$22)</f>
        <v>2.08367027401944E-012</v>
      </c>
      <c r="X2151" s="26" t="n">
        <f aca="false">W2151/$X$22</f>
        <v>5.77673054818131E-013</v>
      </c>
      <c r="Y2151" s="4" t="n">
        <f aca="false">IF(T2151=$C$13,1,0)</f>
        <v>0</v>
      </c>
    </row>
    <row r="2152" customFormat="false" ht="15" hidden="false" customHeight="false" outlineLevel="0" collapsed="false">
      <c r="T2152" s="4" t="n">
        <v>2129</v>
      </c>
      <c r="U2152" s="4" t="str">
        <f aca="false">Vocabulary!B2130</f>
        <v>whiles</v>
      </c>
      <c r="V2152" s="24" t="n">
        <v>-2.0834285777578</v>
      </c>
      <c r="W2152" s="25" t="n">
        <f aca="false">EXP(V2152-$V$22)</f>
        <v>1.19314467886168E-008</v>
      </c>
      <c r="X2152" s="26" t="n">
        <f aca="false">W2152/$X$22</f>
        <v>3.30785316694302E-009</v>
      </c>
      <c r="Y2152" s="4" t="n">
        <f aca="false">IF(T2152=$C$13,1,0)</f>
        <v>0</v>
      </c>
    </row>
    <row r="2153" customFormat="false" ht="15" hidden="false" customHeight="false" outlineLevel="0" collapsed="false">
      <c r="T2153" s="4" t="n">
        <v>2130</v>
      </c>
      <c r="U2153" s="4" t="str">
        <f aca="false">Vocabulary!B2131</f>
        <v>vote</v>
      </c>
      <c r="V2153" s="24" t="n">
        <v>-5.77005958226886</v>
      </c>
      <c r="W2153" s="25" t="n">
        <f aca="false">EXP(V2153-$V$22)</f>
        <v>2.98957605697368E-010</v>
      </c>
      <c r="X2153" s="26" t="n">
        <f aca="false">W2153/$X$22</f>
        <v>8.2882476895527E-011</v>
      </c>
      <c r="Y2153" s="4" t="n">
        <f aca="false">IF(T2153=$C$13,1,0)</f>
        <v>0</v>
      </c>
    </row>
    <row r="2154" customFormat="false" ht="15" hidden="false" customHeight="false" outlineLevel="0" collapsed="false">
      <c r="T2154" s="4" t="n">
        <v>2131</v>
      </c>
      <c r="U2154" s="4" t="str">
        <f aca="false">Vocabulary!B2132</f>
        <v>alarmed</v>
      </c>
      <c r="V2154" s="24" t="n">
        <v>-3.85678807242192</v>
      </c>
      <c r="W2154" s="25" t="n">
        <f aca="false">EXP(V2154-$V$22)</f>
        <v>2.02550288345694E-009</v>
      </c>
      <c r="X2154" s="26" t="n">
        <f aca="false">W2154/$X$22</f>
        <v>5.61546830522469E-010</v>
      </c>
      <c r="Y2154" s="4" t="n">
        <f aca="false">IF(T2154=$C$13,1,0)</f>
        <v>0</v>
      </c>
    </row>
    <row r="2155" customFormat="false" ht="15" hidden="false" customHeight="false" outlineLevel="0" collapsed="false">
      <c r="T2155" s="4" t="n">
        <v>2132</v>
      </c>
      <c r="U2155" s="4" t="str">
        <f aca="false">Vocabulary!B2133</f>
        <v>proposal</v>
      </c>
      <c r="V2155" s="24" t="n">
        <v>-3.05454559877954</v>
      </c>
      <c r="W2155" s="25" t="n">
        <f aca="false">EXP(V2155-$V$22)</f>
        <v>4.51795962206453E-009</v>
      </c>
      <c r="X2155" s="26" t="n">
        <f aca="false">W2155/$X$22</f>
        <v>1.25255112047475E-009</v>
      </c>
      <c r="Y2155" s="4" t="n">
        <f aca="false">IF(T2155=$C$13,1,0)</f>
        <v>0</v>
      </c>
    </row>
    <row r="2156" customFormat="false" ht="15" hidden="false" customHeight="false" outlineLevel="0" collapsed="false">
      <c r="T2156" s="4" t="n">
        <v>2133</v>
      </c>
      <c r="U2156" s="4" t="str">
        <f aca="false">Vocabulary!B2134</f>
        <v>fellows</v>
      </c>
      <c r="V2156" s="24" t="n">
        <v>-10.2322886304395</v>
      </c>
      <c r="W2156" s="25" t="n">
        <f aca="false">EXP(V2156-$V$22)</f>
        <v>3.44895997199135E-012</v>
      </c>
      <c r="X2156" s="26" t="n">
        <f aca="false">W2156/$X$22</f>
        <v>9.56183551595412E-013</v>
      </c>
      <c r="Y2156" s="4" t="n">
        <f aca="false">IF(T2156=$C$13,1,0)</f>
        <v>0</v>
      </c>
    </row>
    <row r="2157" customFormat="false" ht="15" hidden="false" customHeight="false" outlineLevel="0" collapsed="false">
      <c r="T2157" s="4" t="n">
        <v>2134</v>
      </c>
      <c r="U2157" s="4" t="str">
        <f aca="false">Vocabulary!B2135</f>
        <v>elsie</v>
      </c>
      <c r="V2157" s="24" t="n">
        <v>-9.25233482348499</v>
      </c>
      <c r="W2157" s="25" t="n">
        <f aca="false">EXP(V2157-$V$22)</f>
        <v>9.18917843959494E-012</v>
      </c>
      <c r="X2157" s="26" t="n">
        <f aca="false">W2157/$X$22</f>
        <v>2.54759154874817E-012</v>
      </c>
      <c r="Y2157" s="4" t="n">
        <f aca="false">IF(T2157=$C$13,1,0)</f>
        <v>0</v>
      </c>
    </row>
    <row r="2158" customFormat="false" ht="15" hidden="false" customHeight="false" outlineLevel="0" collapsed="false">
      <c r="T2158" s="4" t="n">
        <v>2135</v>
      </c>
      <c r="U2158" s="4" t="str">
        <f aca="false">Vocabulary!B2136</f>
        <v>lacie</v>
      </c>
      <c r="V2158" s="24" t="n">
        <v>-15.0568833162148</v>
      </c>
      <c r="W2158" s="25" t="n">
        <f aca="false">EXP(V2158-$V$22)</f>
        <v>2.76944857065138E-014</v>
      </c>
      <c r="X2158" s="26" t="n">
        <f aca="false">W2158/$X$22</f>
        <v>7.67797014680145E-015</v>
      </c>
      <c r="Y2158" s="4" t="n">
        <f aca="false">IF(T2158=$C$13,1,0)</f>
        <v>0</v>
      </c>
    </row>
    <row r="2159" customFormat="false" ht="15" hidden="false" customHeight="false" outlineLevel="0" collapsed="false">
      <c r="T2159" s="4" t="n">
        <v>2136</v>
      </c>
      <c r="U2159" s="4" t="str">
        <f aca="false">Vocabulary!B2137</f>
        <v>tillie</v>
      </c>
      <c r="V2159" s="24" t="n">
        <v>-12.8119692586469</v>
      </c>
      <c r="W2159" s="25" t="n">
        <f aca="false">EXP(V2159-$V$22)</f>
        <v>2.61424985227433E-013</v>
      </c>
      <c r="X2159" s="26" t="n">
        <f aca="false">W2159/$X$22</f>
        <v>7.24769996986129E-014</v>
      </c>
      <c r="Y2159" s="4" t="n">
        <f aca="false">IF(T2159=$C$13,1,0)</f>
        <v>0</v>
      </c>
    </row>
    <row r="2160" customFormat="false" ht="15" hidden="false" customHeight="false" outlineLevel="0" collapsed="false">
      <c r="T2160" s="4" t="n">
        <v>2137</v>
      </c>
      <c r="U2160" s="4" t="str">
        <f aca="false">Vocabulary!B2138</f>
        <v>interest</v>
      </c>
      <c r="V2160" s="24" t="n">
        <v>-9.38349518772433</v>
      </c>
      <c r="W2160" s="25" t="n">
        <f aca="false">EXP(V2160-$V$22)</f>
        <v>8.05961808110187E-012</v>
      </c>
      <c r="X2160" s="26" t="n">
        <f aca="false">W2160/$X$22</f>
        <v>2.23443423637099E-012</v>
      </c>
      <c r="Y2160" s="4" t="n">
        <f aca="false">IF(T2160=$C$13,1,0)</f>
        <v>0</v>
      </c>
    </row>
    <row r="2161" customFormat="false" ht="15" hidden="false" customHeight="false" outlineLevel="0" collapsed="false">
      <c r="T2161" s="4" t="n">
        <v>2138</v>
      </c>
      <c r="U2161" s="4" t="str">
        <f aca="false">Vocabulary!B2139</f>
        <v>eating</v>
      </c>
      <c r="V2161" s="24" t="n">
        <v>-11.5632141881029</v>
      </c>
      <c r="W2161" s="25" t="n">
        <f aca="false">EXP(V2161-$V$22)</f>
        <v>9.11327611002728E-013</v>
      </c>
      <c r="X2161" s="26" t="n">
        <f aca="false">W2161/$X$22</f>
        <v>2.52654852138637E-013</v>
      </c>
      <c r="Y2161" s="4" t="n">
        <f aca="false">IF(T2161=$C$13,1,0)</f>
        <v>0</v>
      </c>
    </row>
    <row r="2162" customFormat="false" ht="15" hidden="false" customHeight="false" outlineLevel="0" collapsed="false">
      <c r="T2162" s="4" t="n">
        <v>2139</v>
      </c>
      <c r="U2162" s="4" t="str">
        <f aca="false">Vocabulary!B2140</f>
        <v>drinking</v>
      </c>
      <c r="V2162" s="24" t="n">
        <v>-13.3995841081302</v>
      </c>
      <c r="W2162" s="25" t="n">
        <f aca="false">EXP(V2162-$V$22)</f>
        <v>1.45261058849815E-013</v>
      </c>
      <c r="X2162" s="26" t="n">
        <f aca="false">W2162/$X$22</f>
        <v>4.02719185747263E-014</v>
      </c>
      <c r="Y2162" s="4" t="n">
        <f aca="false">IF(T2162=$C$13,1,0)</f>
        <v>0</v>
      </c>
    </row>
    <row r="2163" customFormat="false" ht="15" hidden="false" customHeight="false" outlineLevel="0" collapsed="false">
      <c r="T2163" s="4" t="n">
        <v>2140</v>
      </c>
      <c r="U2163" s="4" t="str">
        <f aca="false">Vocabulary!B2141</f>
        <v>ways</v>
      </c>
      <c r="V2163" s="24" t="n">
        <v>-14.1768888666773</v>
      </c>
      <c r="W2163" s="25" t="n">
        <f aca="false">EXP(V2163-$V$22)</f>
        <v>6.67682568634793E-014</v>
      </c>
      <c r="X2163" s="26" t="n">
        <f aca="false">W2163/$X$22</f>
        <v>1.85107132295E-014</v>
      </c>
      <c r="Y2163" s="4" t="n">
        <f aca="false">IF(T2163=$C$13,1,0)</f>
        <v>0</v>
      </c>
    </row>
    <row r="2164" customFormat="false" ht="15" hidden="false" customHeight="false" outlineLevel="0" collapsed="false">
      <c r="T2164" s="4" t="n">
        <v>2141</v>
      </c>
      <c r="U2164" s="4" t="str">
        <f aca="false">Vocabulary!B2142</f>
        <v>opinion</v>
      </c>
      <c r="V2164" s="24" t="n">
        <v>-14.0163441105595</v>
      </c>
      <c r="W2164" s="25" t="n">
        <f aca="false">EXP(V2164-$V$22)</f>
        <v>7.83959703206525E-014</v>
      </c>
      <c r="X2164" s="26" t="n">
        <f aca="false">W2164/$X$22</f>
        <v>2.17343599058035E-014</v>
      </c>
      <c r="Y2164" s="4" t="n">
        <f aca="false">IF(T2164=$C$13,1,0)</f>
        <v>0</v>
      </c>
    </row>
    <row r="2165" customFormat="false" ht="15" hidden="false" customHeight="false" outlineLevel="0" collapsed="false">
      <c r="T2165" s="4" t="n">
        <v>2142</v>
      </c>
      <c r="U2165" s="4" t="str">
        <f aca="false">Vocabulary!B2143</f>
        <v>helped</v>
      </c>
      <c r="V2165" s="24" t="n">
        <v>-4.87957936750479</v>
      </c>
      <c r="W2165" s="25" t="n">
        <f aca="false">EXP(V2165-$V$22)</f>
        <v>7.28350210669266E-010</v>
      </c>
      <c r="X2165" s="26" t="n">
        <f aca="false">W2165/$X$22</f>
        <v>2.01926521878681E-010</v>
      </c>
      <c r="Y2165" s="4" t="n">
        <f aca="false">IF(T2165=$C$13,1,0)</f>
        <v>0</v>
      </c>
    </row>
    <row r="2166" customFormat="false" ht="15" hidden="false" customHeight="false" outlineLevel="0" collapsed="false">
      <c r="T2166" s="4" t="n">
        <v>2143</v>
      </c>
      <c r="U2166" s="4" t="str">
        <f aca="false">Vocabulary!B2144</f>
        <v>interrupt</v>
      </c>
      <c r="V2166" s="24" t="n">
        <v>-1.14045587343239</v>
      </c>
      <c r="W2166" s="25" t="n">
        <f aca="false">EXP(V2166-$V$22)</f>
        <v>3.06352162853757E-008</v>
      </c>
      <c r="X2166" s="26" t="n">
        <f aca="false">W2166/$X$22</f>
        <v>8.49325308195188E-009</v>
      </c>
      <c r="Y2166" s="4" t="n">
        <f aca="false">IF(T2166=$C$13,1,0)</f>
        <v>0</v>
      </c>
    </row>
    <row r="2167" customFormat="false" ht="15" hidden="false" customHeight="false" outlineLevel="0" collapsed="false">
      <c r="T2167" s="4" t="n">
        <v>2144</v>
      </c>
      <c r="U2167" s="4" t="str">
        <f aca="false">Vocabulary!B2145</f>
        <v>consented</v>
      </c>
      <c r="V2167" s="24" t="n">
        <v>-11.8722377530145</v>
      </c>
      <c r="W2167" s="25" t="n">
        <f aca="false">EXP(V2167-$V$22)</f>
        <v>6.69063440585524E-013</v>
      </c>
      <c r="X2167" s="26" t="n">
        <f aca="false">W2167/$X$22</f>
        <v>1.85489962787923E-013</v>
      </c>
      <c r="Y2167" s="4" t="n">
        <f aca="false">IF(T2167=$C$13,1,0)</f>
        <v>0</v>
      </c>
    </row>
    <row r="2168" customFormat="false" ht="15" hidden="false" customHeight="false" outlineLevel="0" collapsed="false">
      <c r="T2168" s="4" t="n">
        <v>2145</v>
      </c>
      <c r="U2168" s="4" t="str">
        <f aca="false">Vocabulary!B2146</f>
        <v>promise</v>
      </c>
      <c r="V2168" s="24" t="n">
        <v>-11.7843387339219</v>
      </c>
      <c r="W2168" s="25" t="n">
        <f aca="false">EXP(V2168-$V$22)</f>
        <v>7.30535556134605E-013</v>
      </c>
      <c r="X2168" s="26" t="n">
        <f aca="false">W2168/$X$22</f>
        <v>2.02532383183387E-013</v>
      </c>
      <c r="Y2168" s="4" t="n">
        <f aca="false">IF(T2168=$C$13,1,0)</f>
        <v>0</v>
      </c>
    </row>
    <row r="2169" customFormat="false" ht="15" hidden="false" customHeight="false" outlineLevel="0" collapsed="false">
      <c r="T2169" s="4" t="n">
        <v>2146</v>
      </c>
      <c r="U2169" s="4" t="str">
        <f aca="false">Vocabulary!B2147</f>
        <v>clean</v>
      </c>
      <c r="V2169" s="24" t="n">
        <v>-5.18002474190061</v>
      </c>
      <c r="W2169" s="25" t="n">
        <f aca="false">EXP(V2169-$V$22)</f>
        <v>5.39334847670504E-010</v>
      </c>
      <c r="X2169" s="26" t="n">
        <f aca="false">W2169/$X$22</f>
        <v>1.49524237547761E-010</v>
      </c>
      <c r="Y2169" s="4" t="n">
        <f aca="false">IF(T2169=$C$13,1,0)</f>
        <v>0</v>
      </c>
    </row>
    <row r="2170" customFormat="false" ht="15" hidden="false" customHeight="false" outlineLevel="0" collapsed="false">
      <c r="T2170" s="4" t="n">
        <v>2147</v>
      </c>
      <c r="U2170" s="4" t="str">
        <f aca="false">Vocabulary!B2148</f>
        <v>dormouse's</v>
      </c>
      <c r="V2170" s="24" t="n">
        <v>-15.1336726721696</v>
      </c>
      <c r="W2170" s="25" t="n">
        <f aca="false">EXP(V2170-$V$22)</f>
        <v>2.56474452291647E-014</v>
      </c>
      <c r="X2170" s="26" t="n">
        <f aca="false">W2170/$X$22</f>
        <v>7.1104522719097E-015</v>
      </c>
      <c r="Y2170" s="4" t="n">
        <f aca="false">IF(T2170=$C$13,1,0)</f>
        <v>0</v>
      </c>
    </row>
    <row r="2171" customFormat="false" ht="15" hidden="false" customHeight="false" outlineLevel="0" collapsed="false">
      <c r="T2171" s="4" t="n">
        <v>2148</v>
      </c>
      <c r="U2171" s="4" t="str">
        <f aca="false">Vocabulary!B2149</f>
        <v>unwillingly</v>
      </c>
      <c r="V2171" s="24" t="n">
        <v>-9.40391167460203</v>
      </c>
      <c r="W2171" s="25" t="n">
        <f aca="false">EXP(V2171-$V$22)</f>
        <v>7.89673737797623E-012</v>
      </c>
      <c r="X2171" s="26" t="n">
        <f aca="false">W2171/$X$22</f>
        <v>2.18927747883659E-012</v>
      </c>
      <c r="Y2171" s="4" t="n">
        <f aca="false">IF(T2171=$C$13,1,0)</f>
        <v>0</v>
      </c>
    </row>
    <row r="2172" customFormat="false" ht="15" hidden="false" customHeight="false" outlineLevel="0" collapsed="false">
      <c r="T2172" s="4" t="n">
        <v>2149</v>
      </c>
      <c r="U2172" s="4" t="str">
        <f aca="false">Vocabulary!B2150</f>
        <v>jug</v>
      </c>
      <c r="V2172" s="24" t="n">
        <v>-7.23473897788492</v>
      </c>
      <c r="W2172" s="25" t="n">
        <f aca="false">EXP(V2172-$V$22)</f>
        <v>6.9104674771945E-011</v>
      </c>
      <c r="X2172" s="26" t="n">
        <f aca="false">W2172/$X$22</f>
        <v>1.91584575906612E-011</v>
      </c>
      <c r="Y2172" s="4" t="n">
        <f aca="false">IF(T2172=$C$13,1,0)</f>
        <v>0</v>
      </c>
    </row>
    <row r="2173" customFormat="false" ht="15" hidden="false" customHeight="false" outlineLevel="0" collapsed="false">
      <c r="T2173" s="4" t="n">
        <v>2150</v>
      </c>
      <c r="U2173" s="4" t="str">
        <f aca="false">Vocabulary!B2151</f>
        <v>offend</v>
      </c>
      <c r="V2173" s="24" t="n">
        <v>-8.51842719218658</v>
      </c>
      <c r="W2173" s="25" t="n">
        <f aca="false">EXP(V2173-$V$22)</f>
        <v>1.91429435837595E-011</v>
      </c>
      <c r="X2173" s="26" t="n">
        <f aca="false">W2173/$X$22</f>
        <v>5.30715576073833E-012</v>
      </c>
      <c r="Y2173" s="4" t="n">
        <f aca="false">IF(T2173=$C$13,1,0)</f>
        <v>0</v>
      </c>
    </row>
    <row r="2174" customFormat="false" ht="15" hidden="false" customHeight="false" outlineLevel="0" collapsed="false">
      <c r="T2174" s="4" t="n">
        <v>2151</v>
      </c>
      <c r="U2174" s="4" t="str">
        <f aca="false">Vocabulary!B2152</f>
        <v>eh</v>
      </c>
      <c r="V2174" s="24" t="n">
        <v>6.50999054292713</v>
      </c>
      <c r="W2174" s="25" t="n">
        <f aca="false">EXP(V2174-$V$22)</f>
        <v>6.43824669429588E-005</v>
      </c>
      <c r="X2174" s="26" t="n">
        <f aca="false">W2174/$X$22</f>
        <v>1.78492810591966E-005</v>
      </c>
      <c r="Y2174" s="4" t="n">
        <f aca="false">IF(T2174=$C$13,1,0)</f>
        <v>0</v>
      </c>
    </row>
    <row r="2175" customFormat="false" ht="15" hidden="false" customHeight="false" outlineLevel="0" collapsed="false">
      <c r="T2175" s="4" t="n">
        <v>2152</v>
      </c>
      <c r="U2175" s="4" t="str">
        <f aca="false">Vocabulary!B2153</f>
        <v>choosing</v>
      </c>
      <c r="V2175" s="24" t="n">
        <v>-8.05998002536805</v>
      </c>
      <c r="W2175" s="25" t="n">
        <f aca="false">EXP(V2175-$V$22)</f>
        <v>3.02767876048565E-011</v>
      </c>
      <c r="X2175" s="26" t="n">
        <f aca="false">W2175/$X$22</f>
        <v>8.39388294964654E-012</v>
      </c>
      <c r="Y2175" s="4" t="n">
        <f aca="false">IF(T2175=$C$13,1,0)</f>
        <v>0</v>
      </c>
    </row>
    <row r="2176" customFormat="false" ht="15" hidden="false" customHeight="false" outlineLevel="0" collapsed="false">
      <c r="T2176" s="4" t="n">
        <v>2153</v>
      </c>
      <c r="U2176" s="4" t="str">
        <f aca="false">Vocabulary!B2154</f>
        <v>doze</v>
      </c>
      <c r="V2176" s="24" t="n">
        <v>-11.0911424911416</v>
      </c>
      <c r="W2176" s="25" t="n">
        <f aca="false">EXP(V2176-$V$22)</f>
        <v>1.46114279742053E-012</v>
      </c>
      <c r="X2176" s="26" t="n">
        <f aca="false">W2176/$X$22</f>
        <v>4.0508464023111E-013</v>
      </c>
      <c r="Y2176" s="4" t="n">
        <f aca="false">IF(T2176=$C$13,1,0)</f>
        <v>0</v>
      </c>
    </row>
    <row r="2177" customFormat="false" ht="15" hidden="false" customHeight="false" outlineLevel="0" collapsed="false">
      <c r="T2177" s="4" t="n">
        <v>2154</v>
      </c>
      <c r="U2177" s="4" t="str">
        <f aca="false">Vocabulary!B2155</f>
        <v>woke</v>
      </c>
      <c r="V2177" s="24" t="n">
        <v>-8.80669677445766</v>
      </c>
      <c r="W2177" s="25" t="n">
        <f aca="false">EXP(V2177-$V$22)</f>
        <v>1.4348775164663E-011</v>
      </c>
      <c r="X2177" s="26" t="n">
        <f aca="false">W2177/$X$22</f>
        <v>3.97802900277495E-012</v>
      </c>
      <c r="Y2177" s="4" t="n">
        <f aca="false">IF(T2177=$C$13,1,0)</f>
        <v>0</v>
      </c>
    </row>
    <row r="2178" customFormat="false" ht="15" hidden="false" customHeight="false" outlineLevel="0" collapsed="false">
      <c r="T2178" s="4" t="n">
        <v>2155</v>
      </c>
      <c r="U2178" s="4" t="str">
        <f aca="false">Vocabulary!B2156</f>
        <v>traps</v>
      </c>
      <c r="V2178" s="24" t="n">
        <v>-5.69752371043133</v>
      </c>
      <c r="W2178" s="25" t="n">
        <f aca="false">EXP(V2178-$V$22)</f>
        <v>3.21448597716806E-010</v>
      </c>
      <c r="X2178" s="26" t="n">
        <f aca="false">W2178/$X$22</f>
        <v>8.91178396723333E-011</v>
      </c>
      <c r="Y2178" s="4" t="n">
        <f aca="false">IF(T2178=$C$13,1,0)</f>
        <v>0</v>
      </c>
    </row>
    <row r="2179" customFormat="false" ht="15" hidden="false" customHeight="false" outlineLevel="0" collapsed="false">
      <c r="T2179" s="4" t="n">
        <v>2156</v>
      </c>
      <c r="U2179" s="4" t="str">
        <f aca="false">Vocabulary!B2157</f>
        <v>moon</v>
      </c>
      <c r="V2179" s="24" t="n">
        <v>-11.8405308973891</v>
      </c>
      <c r="W2179" s="25" t="n">
        <f aca="false">EXP(V2179-$V$22)</f>
        <v>6.9061723433051E-013</v>
      </c>
      <c r="X2179" s="26" t="n">
        <f aca="false">W2179/$X$22</f>
        <v>1.91465498375695E-013</v>
      </c>
      <c r="Y2179" s="4" t="n">
        <f aca="false">IF(T2179=$C$13,1,0)</f>
        <v>0</v>
      </c>
    </row>
    <row r="2180" customFormat="false" ht="15" hidden="false" customHeight="false" outlineLevel="0" collapsed="false">
      <c r="T2180" s="4" t="n">
        <v>2157</v>
      </c>
      <c r="U2180" s="4" t="str">
        <f aca="false">Vocabulary!B2158</f>
        <v>memory</v>
      </c>
      <c r="V2180" s="24" t="n">
        <v>-14.957109254781</v>
      </c>
      <c r="W2180" s="25" t="n">
        <f aca="false">EXP(V2180-$V$22)</f>
        <v>3.06002256416918E-014</v>
      </c>
      <c r="X2180" s="26" t="n">
        <f aca="false">W2180/$X$22</f>
        <v>8.4835523378951E-015</v>
      </c>
      <c r="Y2180" s="4" t="n">
        <f aca="false">IF(T2180=$C$13,1,0)</f>
        <v>0</v>
      </c>
    </row>
    <row r="2181" customFormat="false" ht="15" hidden="false" customHeight="false" outlineLevel="0" collapsed="false">
      <c r="T2181" s="4" t="n">
        <v>2158</v>
      </c>
      <c r="U2181" s="4" t="str">
        <f aca="false">Vocabulary!B2159</f>
        <v>drawing</v>
      </c>
      <c r="V2181" s="24" t="n">
        <v>-9.93822676499104</v>
      </c>
      <c r="W2181" s="25" t="n">
        <f aca="false">EXP(V2181-$V$22)</f>
        <v>4.62804528205001E-012</v>
      </c>
      <c r="X2181" s="26" t="n">
        <f aca="false">W2181/$X$22</f>
        <v>1.28307107379386E-012</v>
      </c>
      <c r="Y2181" s="4" t="n">
        <f aca="false">IF(T2181=$C$13,1,0)</f>
        <v>0</v>
      </c>
    </row>
    <row r="2182" customFormat="false" ht="15" hidden="false" customHeight="false" outlineLevel="0" collapsed="false">
      <c r="T2182" s="4" t="n">
        <v>2159</v>
      </c>
      <c r="U2182" s="4" t="str">
        <f aca="false">Vocabulary!B2160</f>
        <v>rudeness</v>
      </c>
      <c r="V2182" s="24" t="n">
        <v>-5.15465880198094</v>
      </c>
      <c r="W2182" s="25" t="n">
        <f aca="false">EXP(V2182-$V$22)</f>
        <v>5.53190571820804E-010</v>
      </c>
      <c r="X2182" s="26" t="n">
        <f aca="false">W2182/$X$22</f>
        <v>1.53365573960926E-010</v>
      </c>
      <c r="Y2182" s="4" t="n">
        <f aca="false">IF(T2182=$C$13,1,0)</f>
        <v>0</v>
      </c>
    </row>
    <row r="2183" customFormat="false" ht="15" hidden="false" customHeight="false" outlineLevel="0" collapsed="false">
      <c r="T2183" s="4" t="n">
        <v>2160</v>
      </c>
      <c r="U2183" s="4" t="str">
        <f aca="false">Vocabulary!B2161</f>
        <v>disgust</v>
      </c>
      <c r="V2183" s="24" t="n">
        <v>-8.77263639950762</v>
      </c>
      <c r="W2183" s="25" t="n">
        <f aca="false">EXP(V2183-$V$22)</f>
        <v>1.48459182052757E-011</v>
      </c>
      <c r="X2183" s="26" t="n">
        <f aca="false">W2183/$X$22</f>
        <v>4.11585605849156E-012</v>
      </c>
      <c r="Y2183" s="4" t="n">
        <f aca="false">IF(T2183=$C$13,1,0)</f>
        <v>0</v>
      </c>
    </row>
    <row r="2184" customFormat="false" ht="15" hidden="false" customHeight="false" outlineLevel="0" collapsed="false">
      <c r="T2184" s="4" t="n">
        <v>2161</v>
      </c>
      <c r="U2184" s="4" t="str">
        <f aca="false">Vocabulary!B2162</f>
        <v>teapot</v>
      </c>
      <c r="V2184" s="24" t="n">
        <v>-9.86437298595111</v>
      </c>
      <c r="W2184" s="25" t="n">
        <f aca="false">EXP(V2184-$V$22)</f>
        <v>4.98278201541608E-012</v>
      </c>
      <c r="X2184" s="26" t="n">
        <f aca="false">W2184/$X$22</f>
        <v>1.38141765721201E-012</v>
      </c>
      <c r="Y2184" s="4" t="n">
        <f aca="false">IF(T2184=$C$13,1,0)</f>
        <v>0</v>
      </c>
    </row>
    <row r="2185" customFormat="false" ht="15" hidden="false" customHeight="false" outlineLevel="0" collapsed="false">
      <c r="T2185" s="4" t="n">
        <v>2162</v>
      </c>
      <c r="U2185" s="4" t="str">
        <f aca="false">Vocabulary!B2163</f>
        <v>stupidest</v>
      </c>
      <c r="V2185" s="24" t="n">
        <v>-11.7532121072035</v>
      </c>
      <c r="W2185" s="25" t="n">
        <f aca="false">EXP(V2185-$V$22)</f>
        <v>7.53632260164748E-013</v>
      </c>
      <c r="X2185" s="26" t="n">
        <f aca="false">W2185/$X$22</f>
        <v>2.08935672484811E-013</v>
      </c>
      <c r="Y2185" s="4" t="n">
        <f aca="false">IF(T2185=$C$13,1,0)</f>
        <v>0</v>
      </c>
    </row>
    <row r="2186" customFormat="false" ht="15" hidden="false" customHeight="false" outlineLevel="0" collapsed="false">
      <c r="T2186" s="4" t="n">
        <v>2163</v>
      </c>
      <c r="U2186" s="4" t="str">
        <f aca="false">Vocabulary!B2164</f>
        <v>leading</v>
      </c>
      <c r="V2186" s="24" t="n">
        <v>-15.1095836125755</v>
      </c>
      <c r="W2186" s="25" t="n">
        <f aca="false">EXP(V2186-$V$22)</f>
        <v>2.62727695648651E-014</v>
      </c>
      <c r="X2186" s="26" t="n">
        <f aca="false">W2186/$X$22</f>
        <v>7.2838160827584E-015</v>
      </c>
      <c r="Y2186" s="4" t="n">
        <f aca="false">IF(T2186=$C$13,1,0)</f>
        <v>0</v>
      </c>
    </row>
    <row r="2187" customFormat="false" ht="15" hidden="false" customHeight="false" outlineLevel="0" collapsed="false">
      <c r="T2187" s="4" t="n">
        <v>2164</v>
      </c>
      <c r="U2187" s="4" t="str">
        <f aca="false">Vocabulary!B2165</f>
        <v>today</v>
      </c>
      <c r="V2187" s="24" t="n">
        <v>-12.1934155468234</v>
      </c>
      <c r="W2187" s="25" t="n">
        <f aca="false">EXP(V2187-$V$22)</f>
        <v>4.85267890891302E-013</v>
      </c>
      <c r="X2187" s="26" t="n">
        <f aca="false">W2187/$X$22</f>
        <v>1.34534810248828E-013</v>
      </c>
      <c r="Y2187" s="4" t="n">
        <f aca="false">IF(T2187=$C$13,1,0)</f>
        <v>0</v>
      </c>
    </row>
    <row r="2188" customFormat="false" ht="15" hidden="false" customHeight="false" outlineLevel="0" collapsed="false">
      <c r="T2188" s="4" t="n">
        <v>2165</v>
      </c>
      <c r="U2188" s="4" t="str">
        <f aca="false">Vocabulary!B2166</f>
        <v>unlocking</v>
      </c>
      <c r="V2188" s="24" t="n">
        <v>-10.7696937257252</v>
      </c>
      <c r="W2188" s="25" t="n">
        <f aca="false">EXP(V2188-$V$22)</f>
        <v>2.01509760396187E-012</v>
      </c>
      <c r="X2188" s="26" t="n">
        <f aca="false">W2188/$X$22</f>
        <v>5.58662089271848E-013</v>
      </c>
      <c r="Y2188" s="4" t="n">
        <f aca="false">IF(T2188=$C$13,1,0)</f>
        <v>0</v>
      </c>
    </row>
    <row r="2189" customFormat="false" ht="15" hidden="false" customHeight="false" outlineLevel="0" collapsed="false">
      <c r="T2189" s="4" t="n">
        <v>2166</v>
      </c>
      <c r="U2189" s="4" t="str">
        <f aca="false">Vocabulary!B2167</f>
        <v>viii</v>
      </c>
      <c r="V2189" s="24" t="n">
        <v>-16.2741175860327</v>
      </c>
      <c r="W2189" s="25" t="n">
        <f aca="false">EXP(V2189-$V$22)</f>
        <v>8.19889223286314E-015</v>
      </c>
      <c r="X2189" s="26" t="n">
        <f aca="false">W2189/$X$22</f>
        <v>2.27304635543239E-015</v>
      </c>
      <c r="Y2189" s="4" t="n">
        <f aca="false">IF(T2189=$C$13,1,0)</f>
        <v>0</v>
      </c>
    </row>
    <row r="2190" customFormat="false" ht="15" hidden="false" customHeight="false" outlineLevel="0" collapsed="false">
      <c r="T2190" s="4" t="n">
        <v>2167</v>
      </c>
      <c r="U2190" s="4" t="str">
        <f aca="false">Vocabulary!B2168</f>
        <v>entrance</v>
      </c>
      <c r="V2190" s="24" t="n">
        <v>-9.50925736431316</v>
      </c>
      <c r="W2190" s="25" t="n">
        <f aca="false">EXP(V2190-$V$22)</f>
        <v>7.10716900990641E-012</v>
      </c>
      <c r="X2190" s="26" t="n">
        <f aca="false">W2190/$X$22</f>
        <v>1.97037894346957E-012</v>
      </c>
      <c r="Y2190" s="4" t="n">
        <f aca="false">IF(T2190=$C$13,1,0)</f>
        <v>0</v>
      </c>
    </row>
    <row r="2191" customFormat="false" ht="15" hidden="false" customHeight="false" outlineLevel="0" collapsed="false">
      <c r="T2191" s="4" t="n">
        <v>2168</v>
      </c>
      <c r="U2191" s="4" t="str">
        <f aca="false">Vocabulary!B2169</f>
        <v>paint</v>
      </c>
      <c r="V2191" s="24" t="n">
        <v>-15.197746194035</v>
      </c>
      <c r="W2191" s="25" t="n">
        <f aca="false">EXP(V2191-$V$22)</f>
        <v>2.40556631678978E-014</v>
      </c>
      <c r="X2191" s="26" t="n">
        <f aca="false">W2191/$X$22</f>
        <v>6.66914943364299E-015</v>
      </c>
      <c r="Y2191" s="4" t="n">
        <f aca="false">IF(T2191=$C$13,1,0)</f>
        <v>0</v>
      </c>
    </row>
    <row r="2192" customFormat="false" ht="15" hidden="false" customHeight="false" outlineLevel="0" collapsed="false">
      <c r="T2192" s="4" t="n">
        <v>2169</v>
      </c>
      <c r="U2192" s="4" t="str">
        <f aca="false">Vocabulary!B2170</f>
        <v>jogged</v>
      </c>
      <c r="V2192" s="24" t="n">
        <v>-7.20549317517608</v>
      </c>
      <c r="W2192" s="25" t="n">
        <f aca="false">EXP(V2192-$V$22)</f>
        <v>7.11555398785002E-011</v>
      </c>
      <c r="X2192" s="26" t="n">
        <f aca="false">W2192/$X$22</f>
        <v>1.97270357989774E-011</v>
      </c>
      <c r="Y2192" s="4" t="n">
        <f aca="false">IF(T2192=$C$13,1,0)</f>
        <v>0</v>
      </c>
    </row>
    <row r="2193" customFormat="false" ht="15" hidden="false" customHeight="false" outlineLevel="0" collapsed="false">
      <c r="T2193" s="4" t="n">
        <v>2170</v>
      </c>
      <c r="U2193" s="4" t="str">
        <f aca="false">Vocabulary!B2171</f>
        <v>blame</v>
      </c>
      <c r="V2193" s="24" t="n">
        <v>-7.50406159738242</v>
      </c>
      <c r="W2193" s="25" t="n">
        <f aca="false">EXP(V2193-$V$22)</f>
        <v>5.2788837704935E-011</v>
      </c>
      <c r="X2193" s="26" t="n">
        <f aca="false">W2193/$X$22</f>
        <v>1.4635083831418E-011</v>
      </c>
      <c r="Y2193" s="4" t="n">
        <f aca="false">IF(T2193=$C$13,1,0)</f>
        <v>0</v>
      </c>
    </row>
    <row r="2194" customFormat="false" ht="15" hidden="false" customHeight="false" outlineLevel="0" collapsed="false">
      <c r="T2194" s="4" t="n">
        <v>2171</v>
      </c>
      <c r="U2194" s="4" t="str">
        <f aca="false">Vocabulary!B2172</f>
        <v>deserved</v>
      </c>
      <c r="V2194" s="24" t="n">
        <v>-9.83276536217813</v>
      </c>
      <c r="W2194" s="25" t="n">
        <f aca="false">EXP(V2194-$V$22)</f>
        <v>5.14279135102841E-012</v>
      </c>
      <c r="X2194" s="26" t="n">
        <f aca="false">W2194/$X$22</f>
        <v>1.42577836190464E-012</v>
      </c>
      <c r="Y2194" s="4" t="n">
        <f aca="false">IF(T2194=$C$13,1,0)</f>
        <v>0</v>
      </c>
    </row>
    <row r="2195" customFormat="false" ht="15" hidden="false" customHeight="false" outlineLevel="0" collapsed="false">
      <c r="T2195" s="4" t="n">
        <v>2172</v>
      </c>
      <c r="U2195" s="4" t="str">
        <f aca="false">Vocabulary!B2173</f>
        <v>spoken</v>
      </c>
      <c r="V2195" s="24" t="n">
        <v>-2.18928618174868</v>
      </c>
      <c r="W2195" s="25" t="n">
        <f aca="false">EXP(V2195-$V$22)</f>
        <v>1.07329655515398E-008</v>
      </c>
      <c r="X2195" s="26" t="n">
        <f aca="false">W2195/$X$22</f>
        <v>2.97558835230468E-009</v>
      </c>
      <c r="Y2195" s="4" t="n">
        <f aca="false">IF(T2195=$C$13,1,0)</f>
        <v>0</v>
      </c>
    </row>
    <row r="2196" customFormat="false" ht="15" hidden="false" customHeight="false" outlineLevel="0" collapsed="false">
      <c r="T2196" s="4" t="n">
        <v>2173</v>
      </c>
      <c r="U2196" s="4" t="str">
        <f aca="false">Vocabulary!B2174</f>
        <v>tulip</v>
      </c>
      <c r="V2196" s="24" t="n">
        <v>-6.70829805906934</v>
      </c>
      <c r="W2196" s="25" t="n">
        <f aca="false">EXP(V2196-$V$22)</f>
        <v>1.16987056394629E-010</v>
      </c>
      <c r="X2196" s="26" t="n">
        <f aca="false">W2196/$X$22</f>
        <v>3.24332842313398E-011</v>
      </c>
      <c r="Y2196" s="4" t="n">
        <f aca="false">IF(T2196=$C$13,1,0)</f>
        <v>0</v>
      </c>
    </row>
    <row r="2197" customFormat="false" ht="15" hidden="false" customHeight="false" outlineLevel="0" collapsed="false">
      <c r="T2197" s="4" t="n">
        <v>2174</v>
      </c>
      <c r="U2197" s="4" t="str">
        <f aca="false">Vocabulary!B2175</f>
        <v>onions</v>
      </c>
      <c r="V2197" s="24" t="n">
        <v>-11.1415625549282</v>
      </c>
      <c r="W2197" s="25" t="n">
        <f aca="false">EXP(V2197-$V$22)</f>
        <v>1.38929830580611E-012</v>
      </c>
      <c r="X2197" s="26" t="n">
        <f aca="false">W2197/$X$22</f>
        <v>3.85166600673585E-013</v>
      </c>
      <c r="Y2197" s="4" t="n">
        <f aca="false">IF(T2197=$C$13,1,0)</f>
        <v>0</v>
      </c>
    </row>
    <row r="2198" customFormat="false" ht="15" hidden="false" customHeight="false" outlineLevel="0" collapsed="false">
      <c r="T2198" s="4" t="n">
        <v>2175</v>
      </c>
      <c r="U2198" s="4" t="str">
        <f aca="false">Vocabulary!B2176</f>
        <v>flung</v>
      </c>
      <c r="V2198" s="24" t="n">
        <v>-6.93038956525267</v>
      </c>
      <c r="W2198" s="25" t="n">
        <f aca="false">EXP(V2198-$V$22)</f>
        <v>9.3688157456776E-011</v>
      </c>
      <c r="X2198" s="26" t="n">
        <f aca="false">W2198/$X$22</f>
        <v>2.59739387719618E-011</v>
      </c>
      <c r="Y2198" s="4" t="n">
        <f aca="false">IF(T2198=$C$13,1,0)</f>
        <v>0</v>
      </c>
    </row>
    <row r="2199" customFormat="false" ht="15" hidden="false" customHeight="false" outlineLevel="0" collapsed="false">
      <c r="T2199" s="4" t="n">
        <v>2176</v>
      </c>
      <c r="U2199" s="4" t="str">
        <f aca="false">Vocabulary!B2177</f>
        <v>brush</v>
      </c>
      <c r="V2199" s="24" t="n">
        <v>-20.2517694125575</v>
      </c>
      <c r="W2199" s="25" t="n">
        <f aca="false">EXP(V2199-$V$22)</f>
        <v>1.53561709733615E-016</v>
      </c>
      <c r="X2199" s="26" t="n">
        <f aca="false">W2199/$X$22</f>
        <v>4.25731763182433E-017</v>
      </c>
      <c r="Y2199" s="4" t="n">
        <f aca="false">IF(T2199=$C$13,1,0)</f>
        <v>0</v>
      </c>
    </row>
    <row r="2200" customFormat="false" ht="15" hidden="false" customHeight="false" outlineLevel="0" collapsed="false">
      <c r="T2200" s="4" t="n">
        <v>2177</v>
      </c>
      <c r="U2200" s="4" t="str">
        <f aca="false">Vocabulary!B2178</f>
        <v>unjust</v>
      </c>
      <c r="V2200" s="24" t="n">
        <v>-10.2793233737714</v>
      </c>
      <c r="W2200" s="25" t="n">
        <f aca="false">EXP(V2200-$V$22)</f>
        <v>3.29049491932742E-012</v>
      </c>
      <c r="X2200" s="26" t="n">
        <f aca="false">W2200/$X$22</f>
        <v>9.12250981171157E-013</v>
      </c>
      <c r="Y2200" s="4" t="n">
        <f aca="false">IF(T2200=$C$13,1,0)</f>
        <v>0</v>
      </c>
    </row>
    <row r="2201" customFormat="false" ht="15" hidden="false" customHeight="false" outlineLevel="0" collapsed="false">
      <c r="T2201" s="4" t="n">
        <v>2178</v>
      </c>
      <c r="U2201" s="4" t="str">
        <f aca="false">Vocabulary!B2179</f>
        <v>chanced</v>
      </c>
      <c r="V2201" s="24" t="n">
        <v>-13.1764823361488</v>
      </c>
      <c r="W2201" s="25" t="n">
        <f aca="false">EXP(V2201-$V$22)</f>
        <v>1.81568737583097E-013</v>
      </c>
      <c r="X2201" s="26" t="n">
        <f aca="false">W2201/$X$22</f>
        <v>5.03377950949838E-014</v>
      </c>
      <c r="Y2201" s="4" t="n">
        <f aca="false">IF(T2201=$C$13,1,0)</f>
        <v>0</v>
      </c>
    </row>
    <row r="2202" customFormat="false" ht="15" hidden="false" customHeight="false" outlineLevel="0" collapsed="false">
      <c r="T2202" s="4" t="n">
        <v>2179</v>
      </c>
      <c r="U2202" s="4" t="str">
        <f aca="false">Vocabulary!B2180</f>
        <v>afore</v>
      </c>
      <c r="V2202" s="24" t="n">
        <v>-14.5832995799443</v>
      </c>
      <c r="W2202" s="25" t="n">
        <f aca="false">EXP(V2202-$V$22)</f>
        <v>4.44701001979945E-014</v>
      </c>
      <c r="X2202" s="26" t="n">
        <f aca="false">W2202/$X$22</f>
        <v>1.23288117845483E-014</v>
      </c>
      <c r="Y2202" s="4" t="n">
        <f aca="false">IF(T2202=$C$13,1,0)</f>
        <v>0</v>
      </c>
    </row>
    <row r="2203" customFormat="false" ht="15" hidden="false" customHeight="false" outlineLevel="0" collapsed="false">
      <c r="T2203" s="4" t="n">
        <v>2180</v>
      </c>
      <c r="U2203" s="4" t="str">
        <f aca="false">Vocabulary!B2181</f>
        <v>clubs</v>
      </c>
      <c r="V2203" s="24" t="n">
        <v>-5.53713860378148</v>
      </c>
      <c r="W2203" s="25" t="n">
        <f aca="false">EXP(V2203-$V$22)</f>
        <v>3.77368723110815E-010</v>
      </c>
      <c r="X2203" s="26" t="n">
        <f aca="false">W2203/$X$22</f>
        <v>1.04621036154498E-010</v>
      </c>
      <c r="Y2203" s="4" t="n">
        <f aca="false">IF(T2203=$C$13,1,0)</f>
        <v>0</v>
      </c>
    </row>
    <row r="2204" customFormat="false" ht="15" hidden="false" customHeight="false" outlineLevel="0" collapsed="false">
      <c r="T2204" s="4" t="n">
        <v>2181</v>
      </c>
      <c r="U2204" s="4" t="str">
        <f aca="false">Vocabulary!B2182</f>
        <v>oblong</v>
      </c>
      <c r="V2204" s="24" t="n">
        <v>-7.43202645980577</v>
      </c>
      <c r="W2204" s="25" t="n">
        <f aca="false">EXP(V2204-$V$22)</f>
        <v>5.67317999294731E-011</v>
      </c>
      <c r="X2204" s="26" t="n">
        <f aca="false">W2204/$X$22</f>
        <v>1.57282236922116E-011</v>
      </c>
      <c r="Y2204" s="4" t="n">
        <f aca="false">IF(T2204=$C$13,1,0)</f>
        <v>0</v>
      </c>
    </row>
    <row r="2205" customFormat="false" ht="15" hidden="false" customHeight="false" outlineLevel="0" collapsed="false">
      <c r="T2205" s="4" t="n">
        <v>2182</v>
      </c>
      <c r="U2205" s="4" t="str">
        <f aca="false">Vocabulary!B2183</f>
        <v>corners</v>
      </c>
      <c r="V2205" s="24" t="n">
        <v>-4.99634476707066</v>
      </c>
      <c r="W2205" s="25" t="n">
        <f aca="false">EXP(V2205-$V$22)</f>
        <v>6.48081585237124E-010</v>
      </c>
      <c r="X2205" s="26" t="n">
        <f aca="false">W2205/$X$22</f>
        <v>1.79672990387832E-010</v>
      </c>
      <c r="Y2205" s="4" t="n">
        <f aca="false">IF(T2205=$C$13,1,0)</f>
        <v>0</v>
      </c>
    </row>
    <row r="2206" customFormat="false" ht="15" hidden="false" customHeight="false" outlineLevel="0" collapsed="false">
      <c r="T2206" s="4" t="n">
        <v>2183</v>
      </c>
      <c r="U2206" s="4" t="str">
        <f aca="false">Vocabulary!B2184</f>
        <v>diamonds</v>
      </c>
      <c r="V2206" s="24" t="n">
        <v>-9.94123774125373</v>
      </c>
      <c r="W2206" s="25" t="n">
        <f aca="false">EXP(V2206-$V$22)</f>
        <v>4.6141313054018E-012</v>
      </c>
      <c r="X2206" s="26" t="n">
        <f aca="false">W2206/$X$22</f>
        <v>1.27921358756139E-012</v>
      </c>
      <c r="Y2206" s="4" t="n">
        <f aca="false">IF(T2206=$C$13,1,0)</f>
        <v>0</v>
      </c>
    </row>
    <row r="2207" customFormat="false" ht="15" hidden="false" customHeight="false" outlineLevel="0" collapsed="false">
      <c r="T2207" s="4" t="n">
        <v>2184</v>
      </c>
      <c r="U2207" s="4" t="str">
        <f aca="false">Vocabulary!B2185</f>
        <v>merrily</v>
      </c>
      <c r="V2207" s="24" t="n">
        <v>-17.3772086946916</v>
      </c>
      <c r="W2207" s="25" t="n">
        <f aca="false">EXP(V2207-$V$22)</f>
        <v>2.72075099399344E-015</v>
      </c>
      <c r="X2207" s="26" t="n">
        <f aca="false">W2207/$X$22</f>
        <v>7.54296184812296E-016</v>
      </c>
      <c r="Y2207" s="4" t="n">
        <f aca="false">IF(T2207=$C$13,1,0)</f>
        <v>0</v>
      </c>
    </row>
    <row r="2208" customFormat="false" ht="15" hidden="false" customHeight="false" outlineLevel="0" collapsed="false">
      <c r="T2208" s="4" t="n">
        <v>2185</v>
      </c>
      <c r="U2208" s="4" t="str">
        <f aca="false">Vocabulary!B2186</f>
        <v>couples</v>
      </c>
      <c r="V2208" s="24" t="n">
        <v>-4.5105217821571</v>
      </c>
      <c r="W2208" s="25" t="n">
        <f aca="false">EXP(V2208-$V$22)</f>
        <v>1.0534645432002E-009</v>
      </c>
      <c r="X2208" s="26" t="n">
        <f aca="false">W2208/$X$22</f>
        <v>2.9206064337575E-010</v>
      </c>
      <c r="Y2208" s="4" t="n">
        <f aca="false">IF(T2208=$C$13,1,0)</f>
        <v>0</v>
      </c>
    </row>
    <row r="2209" customFormat="false" ht="15" hidden="false" customHeight="false" outlineLevel="0" collapsed="false">
      <c r="T2209" s="4" t="n">
        <v>2186</v>
      </c>
      <c r="U2209" s="4" t="str">
        <f aca="false">Vocabulary!B2187</f>
        <v>kings</v>
      </c>
      <c r="V2209" s="24" t="n">
        <v>-10.7077189950691</v>
      </c>
      <c r="W2209" s="25" t="n">
        <f aca="false">EXP(V2209-$V$22)</f>
        <v>2.14393379508222E-012</v>
      </c>
      <c r="X2209" s="26" t="n">
        <f aca="false">W2209/$X$22</f>
        <v>5.9438040661966E-013</v>
      </c>
      <c r="Y2209" s="4" t="n">
        <f aca="false">IF(T2209=$C$13,1,0)</f>
        <v>0</v>
      </c>
    </row>
    <row r="2210" customFormat="false" ht="15" hidden="false" customHeight="false" outlineLevel="0" collapsed="false">
      <c r="T2210" s="4" t="n">
        <v>2187</v>
      </c>
      <c r="U2210" s="4" t="str">
        <f aca="false">Vocabulary!B2188</f>
        <v>queens</v>
      </c>
      <c r="V2210" s="24" t="n">
        <v>-17.1334454828064</v>
      </c>
      <c r="W2210" s="25" t="n">
        <f aca="false">EXP(V2210-$V$22)</f>
        <v>3.47179292921766E-015</v>
      </c>
      <c r="X2210" s="26" t="n">
        <f aca="false">W2210/$X$22</f>
        <v>9.62513720200262E-016</v>
      </c>
      <c r="Y2210" s="4" t="n">
        <f aca="false">IF(T2210=$C$13,1,0)</f>
        <v>0</v>
      </c>
    </row>
    <row r="2211" customFormat="false" ht="15" hidden="false" customHeight="false" outlineLevel="0" collapsed="false">
      <c r="T2211" s="4" t="n">
        <v>2188</v>
      </c>
      <c r="U2211" s="4" t="str">
        <f aca="false">Vocabulary!B2189</f>
        <v>recognised</v>
      </c>
      <c r="V2211" s="24" t="n">
        <v>-14.2610315756209</v>
      </c>
      <c r="W2211" s="25" t="n">
        <f aca="false">EXP(V2211-$V$22)</f>
        <v>6.13800621663771E-014</v>
      </c>
      <c r="X2211" s="26" t="n">
        <f aca="false">W2211/$X$22</f>
        <v>1.70168996787478E-014</v>
      </c>
      <c r="Y2211" s="4" t="n">
        <f aca="false">IF(T2211=$C$13,1,0)</f>
        <v>0</v>
      </c>
    </row>
    <row r="2212" customFormat="false" ht="15" hidden="false" customHeight="false" outlineLevel="0" collapsed="false">
      <c r="T2212" s="4" t="n">
        <v>2189</v>
      </c>
      <c r="U2212" s="4" t="str">
        <f aca="false">Vocabulary!B2190</f>
        <v>noticing</v>
      </c>
      <c r="V2212" s="24" t="n">
        <v>-7.98601259161282</v>
      </c>
      <c r="W2212" s="25" t="n">
        <f aca="false">EXP(V2212-$V$22)</f>
        <v>3.26011892258769E-011</v>
      </c>
      <c r="X2212" s="26" t="n">
        <f aca="false">W2212/$X$22</f>
        <v>9.03829593656742E-012</v>
      </c>
      <c r="Y2212" s="4" t="n">
        <f aca="false">IF(T2212=$C$13,1,0)</f>
        <v>0</v>
      </c>
    </row>
    <row r="2213" customFormat="false" ht="15" hidden="false" customHeight="false" outlineLevel="0" collapsed="false">
      <c r="T2213" s="4" t="n">
        <v>2190</v>
      </c>
      <c r="U2213" s="4" t="str">
        <f aca="false">Vocabulary!B2191</f>
        <v>velvet</v>
      </c>
      <c r="V2213" s="24" t="n">
        <v>-10.5173986000389</v>
      </c>
      <c r="W2213" s="25" t="n">
        <f aca="false">EXP(V2213-$V$22)</f>
        <v>2.59338185266919E-012</v>
      </c>
      <c r="X2213" s="26" t="n">
        <f aca="false">W2213/$X$22</f>
        <v>7.18984589750563E-013</v>
      </c>
      <c r="Y2213" s="4" t="n">
        <f aca="false">IF(T2213=$C$13,1,0)</f>
        <v>0</v>
      </c>
    </row>
    <row r="2214" customFormat="false" ht="15" hidden="false" customHeight="false" outlineLevel="0" collapsed="false">
      <c r="T2214" s="4" t="n">
        <v>2191</v>
      </c>
      <c r="U2214" s="4" t="str">
        <f aca="false">Vocabulary!B2192</f>
        <v>processions</v>
      </c>
      <c r="V2214" s="24" t="n">
        <v>-4.83978245656264</v>
      </c>
      <c r="W2214" s="25" t="n">
        <f aca="false">EXP(V2214-$V$22)</f>
        <v>7.57920805596193E-010</v>
      </c>
      <c r="X2214" s="26" t="n">
        <f aca="false">W2214/$X$22</f>
        <v>2.10124621221566E-010</v>
      </c>
      <c r="Y2214" s="4" t="n">
        <f aca="false">IF(T2214=$C$13,1,0)</f>
        <v>0</v>
      </c>
    </row>
    <row r="2215" customFormat="false" ht="15" hidden="false" customHeight="false" outlineLevel="0" collapsed="false">
      <c r="T2215" s="4" t="n">
        <v>2192</v>
      </c>
      <c r="U2215" s="4" t="str">
        <f aca="false">Vocabulary!B2193</f>
        <v>opposite</v>
      </c>
      <c r="V2215" s="24" t="n">
        <v>-4.19446140560362</v>
      </c>
      <c r="W2215" s="25" t="n">
        <f aca="false">EXP(V2215-$V$22)</f>
        <v>1.445051085253E-009</v>
      </c>
      <c r="X2215" s="26" t="n">
        <f aca="false">W2215/$X$22</f>
        <v>4.00623402461885E-010</v>
      </c>
      <c r="Y2215" s="4" t="n">
        <f aca="false">IF(T2215=$C$13,1,0)</f>
        <v>0</v>
      </c>
    </row>
    <row r="2216" customFormat="false" ht="15" hidden="false" customHeight="false" outlineLevel="0" collapsed="false">
      <c r="T2216" s="4" t="n">
        <v>2193</v>
      </c>
      <c r="U2216" s="4" t="str">
        <f aca="false">Vocabulary!B2194</f>
        <v>idiot</v>
      </c>
      <c r="V2216" s="24" t="n">
        <v>-0.376711547427339</v>
      </c>
      <c r="W2216" s="25" t="n">
        <f aca="false">EXP(V2216-$V$22)</f>
        <v>6.57522921621543E-008</v>
      </c>
      <c r="X2216" s="26" t="n">
        <f aca="false">W2216/$X$22</f>
        <v>1.82290489758417E-008</v>
      </c>
      <c r="Y2216" s="4" t="n">
        <f aca="false">IF(T2216=$C$13,1,0)</f>
        <v>0</v>
      </c>
    </row>
    <row r="2217" customFormat="false" ht="15" hidden="false" customHeight="false" outlineLevel="0" collapsed="false">
      <c r="T2217" s="4" t="n">
        <v>2194</v>
      </c>
      <c r="U2217" s="4" t="str">
        <f aca="false">Vocabulary!B2195</f>
        <v>rosetree</v>
      </c>
      <c r="V2217" s="24" t="n">
        <v>-15.8265256105347</v>
      </c>
      <c r="W2217" s="25" t="n">
        <f aca="false">EXP(V2217-$V$22)</f>
        <v>1.28274964500536E-014</v>
      </c>
      <c r="X2217" s="26" t="n">
        <f aca="false">W2217/$X$22</f>
        <v>3.55627238741424E-015</v>
      </c>
      <c r="Y2217" s="4" t="n">
        <f aca="false">IF(T2217=$C$13,1,0)</f>
        <v>0</v>
      </c>
    </row>
    <row r="2218" customFormat="false" ht="15" hidden="false" customHeight="false" outlineLevel="0" collapsed="false">
      <c r="T2218" s="4" t="n">
        <v>2195</v>
      </c>
      <c r="U2218" s="4" t="str">
        <f aca="false">Vocabulary!B2196</f>
        <v>pattern</v>
      </c>
      <c r="V2218" s="24" t="n">
        <v>-9.3799147087946</v>
      </c>
      <c r="W2218" s="25" t="n">
        <f aca="false">EXP(V2218-$V$22)</f>
        <v>8.08852709699998E-012</v>
      </c>
      <c r="X2218" s="26" t="n">
        <f aca="false">W2218/$X$22</f>
        <v>2.24244892071614E-012</v>
      </c>
      <c r="Y2218" s="4" t="n">
        <f aca="false">IF(T2218=$C$13,1,0)</f>
        <v>0</v>
      </c>
    </row>
    <row r="2219" customFormat="false" ht="15" hidden="false" customHeight="false" outlineLevel="0" collapsed="false">
      <c r="T2219" s="4" t="n">
        <v>2196</v>
      </c>
      <c r="U2219" s="4" t="str">
        <f aca="false">Vocabulary!B2197</f>
        <v>backs</v>
      </c>
      <c r="V2219" s="24" t="n">
        <v>-13.8956016848358</v>
      </c>
      <c r="W2219" s="25" t="n">
        <f aca="false">EXP(V2219-$V$22)</f>
        <v>8.84568579873583E-014</v>
      </c>
      <c r="X2219" s="26" t="n">
        <f aca="false">W2219/$X$22</f>
        <v>2.4523622576138E-014</v>
      </c>
      <c r="Y2219" s="4" t="n">
        <f aca="false">IF(T2219=$C$13,1,0)</f>
        <v>0</v>
      </c>
    </row>
    <row r="2220" customFormat="false" ht="15" hidden="false" customHeight="false" outlineLevel="0" collapsed="false">
      <c r="T2220" s="4" t="n">
        <v>2197</v>
      </c>
      <c r="U2220" s="4" t="str">
        <f aca="false">Vocabulary!B2198</f>
        <v>glaring</v>
      </c>
      <c r="V2220" s="24" t="n">
        <v>-1.91577795437586</v>
      </c>
      <c r="W2220" s="25" t="n">
        <f aca="false">EXP(V2220-$V$22)</f>
        <v>1.41092149332401E-008</v>
      </c>
      <c r="X2220" s="26" t="n">
        <f aca="false">W2220/$X$22</f>
        <v>3.91161374868005E-009</v>
      </c>
      <c r="Y2220" s="4" t="n">
        <f aca="false">IF(T2220=$C$13,1,0)</f>
        <v>0</v>
      </c>
    </row>
    <row r="2221" customFormat="false" ht="15" hidden="false" customHeight="false" outlineLevel="0" collapsed="false">
      <c r="T2221" s="4" t="n">
        <v>2198</v>
      </c>
      <c r="U2221" s="4" t="str">
        <f aca="false">Vocabulary!B2199</f>
        <v>beast</v>
      </c>
      <c r="V2221" s="24" t="n">
        <v>-18.771699038246</v>
      </c>
      <c r="W2221" s="25" t="n">
        <f aca="false">EXP(V2221-$V$22)</f>
        <v>6.7463572488285E-016</v>
      </c>
      <c r="X2221" s="26" t="n">
        <f aca="false">W2221/$X$22</f>
        <v>1.87034813013262E-016</v>
      </c>
      <c r="Y2221" s="4" t="n">
        <f aca="false">IF(T2221=$C$13,1,0)</f>
        <v>0</v>
      </c>
    </row>
    <row r="2222" customFormat="false" ht="15" hidden="false" customHeight="false" outlineLevel="0" collapsed="false">
      <c r="T2222" s="4" t="n">
        <v>2199</v>
      </c>
      <c r="U2222" s="4" t="str">
        <f aca="false">Vocabulary!B2200</f>
        <v>bowing</v>
      </c>
      <c r="V2222" s="24" t="n">
        <v>-14.1781607237209</v>
      </c>
      <c r="W2222" s="25" t="n">
        <f aca="false">EXP(V2222-$V$22)</f>
        <v>6.66833911656539E-014</v>
      </c>
      <c r="X2222" s="26" t="n">
        <f aca="false">W2222/$X$22</f>
        <v>1.84871852138042E-014</v>
      </c>
      <c r="Y2222" s="4" t="n">
        <f aca="false">IF(T2222=$C$13,1,0)</f>
        <v>0</v>
      </c>
    </row>
    <row r="2223" customFormat="false" ht="15" hidden="false" customHeight="false" outlineLevel="0" collapsed="false">
      <c r="T2223" s="4" t="n">
        <v>2200</v>
      </c>
      <c r="U2223" s="4" t="str">
        <f aca="false">Vocabulary!B2201</f>
        <v>humble</v>
      </c>
      <c r="V2223" s="24" t="n">
        <v>-7.16828955589009</v>
      </c>
      <c r="W2223" s="25" t="n">
        <f aca="false">EXP(V2223-$V$22)</f>
        <v>7.38526434175207E-011</v>
      </c>
      <c r="X2223" s="26" t="n">
        <f aca="false">W2223/$X$22</f>
        <v>2.04747760052727E-011</v>
      </c>
      <c r="Y2223" s="4" t="n">
        <f aca="false">IF(T2223=$C$13,1,0)</f>
        <v>0</v>
      </c>
    </row>
    <row r="2224" customFormat="false" ht="15" hidden="false" customHeight="false" outlineLevel="0" collapsed="false">
      <c r="T2224" s="4" t="n">
        <v>2201</v>
      </c>
      <c r="U2224" s="4" t="str">
        <f aca="false">Vocabulary!B2202</f>
        <v>meanwhile</v>
      </c>
      <c r="V2224" s="24" t="n">
        <v>-3.16641346265444</v>
      </c>
      <c r="W2224" s="25" t="n">
        <f aca="false">EXP(V2224-$V$22)</f>
        <v>4.03978962260649E-009</v>
      </c>
      <c r="X2224" s="26" t="n">
        <f aca="false">W2224/$X$22</f>
        <v>1.11998411707048E-009</v>
      </c>
      <c r="Y2224" s="4" t="n">
        <f aca="false">IF(T2224=$C$13,1,0)</f>
        <v>0</v>
      </c>
    </row>
    <row r="2225" customFormat="false" ht="15" hidden="false" customHeight="false" outlineLevel="0" collapsed="false">
      <c r="T2225" s="4" t="n">
        <v>2202</v>
      </c>
      <c r="U2225" s="4" t="str">
        <f aca="false">Vocabulary!B2203</f>
        <v>examining</v>
      </c>
      <c r="V2225" s="24" t="n">
        <v>-15.7352017010459</v>
      </c>
      <c r="W2225" s="25" t="n">
        <f aca="false">EXP(V2225-$V$22)</f>
        <v>1.40541107994703E-014</v>
      </c>
      <c r="X2225" s="26" t="n">
        <f aca="false">W2225/$X$22</f>
        <v>3.89633677626996E-015</v>
      </c>
      <c r="Y2225" s="4" t="n">
        <f aca="false">IF(T2225=$C$13,1,0)</f>
        <v>0</v>
      </c>
    </row>
    <row r="2226" customFormat="false" ht="15" hidden="false" customHeight="false" outlineLevel="0" collapsed="false">
      <c r="T2226" s="4" t="n">
        <v>2203</v>
      </c>
      <c r="U2226" s="4" t="str">
        <f aca="false">Vocabulary!B2204</f>
        <v>remaining</v>
      </c>
      <c r="V2226" s="24" t="n">
        <v>-14.5691600326896</v>
      </c>
      <c r="W2226" s="25" t="n">
        <f aca="false">EXP(V2226-$V$22)</f>
        <v>4.51033536896728E-014</v>
      </c>
      <c r="X2226" s="26" t="n">
        <f aca="false">W2226/$X$22</f>
        <v>1.2504373860551E-014</v>
      </c>
      <c r="Y2226" s="4" t="n">
        <f aca="false">IF(T2226=$C$13,1,0)</f>
        <v>0</v>
      </c>
    </row>
    <row r="2227" customFormat="false" ht="15" hidden="false" customHeight="false" outlineLevel="0" collapsed="false">
      <c r="T2227" s="4" t="n">
        <v>2204</v>
      </c>
      <c r="U2227" s="4" t="str">
        <f aca="false">Vocabulary!B2205</f>
        <v>execute</v>
      </c>
      <c r="V2227" s="24" t="n">
        <v>-5.23739211300166</v>
      </c>
      <c r="W2227" s="25" t="n">
        <f aca="false">EXP(V2227-$V$22)</f>
        <v>5.09265374760979E-010</v>
      </c>
      <c r="X2227" s="26" t="n">
        <f aca="false">W2227/$X$22</f>
        <v>1.41187830156918E-010</v>
      </c>
      <c r="Y2227" s="4" t="n">
        <f aca="false">IF(T2227=$C$13,1,0)</f>
        <v>0</v>
      </c>
    </row>
    <row r="2228" customFormat="false" ht="15" hidden="false" customHeight="false" outlineLevel="0" collapsed="false">
      <c r="T2228" s="4" t="n">
        <v>2205</v>
      </c>
      <c r="U2228" s="4" t="str">
        <f aca="false">Vocabulary!B2206</f>
        <v>protection</v>
      </c>
      <c r="V2228" s="24" t="n">
        <v>-9.24017106025042</v>
      </c>
      <c r="W2228" s="25" t="n">
        <f aca="false">EXP(V2228-$V$22)</f>
        <v>9.30163599743673E-012</v>
      </c>
      <c r="X2228" s="26" t="n">
        <f aca="false">W2228/$X$22</f>
        <v>2.57876908282631E-012</v>
      </c>
      <c r="Y2228" s="4" t="n">
        <f aca="false">IF(T2228=$C$13,1,0)</f>
        <v>0</v>
      </c>
    </row>
    <row r="2229" customFormat="false" ht="15" hidden="false" customHeight="false" outlineLevel="0" collapsed="false">
      <c r="T2229" s="4" t="n">
        <v>2206</v>
      </c>
      <c r="U2229" s="4" t="str">
        <f aca="false">Vocabulary!B2207</f>
        <v>pot</v>
      </c>
      <c r="V2229" s="24" t="n">
        <v>-19.8487905976744</v>
      </c>
      <c r="W2229" s="25" t="n">
        <f aca="false">EXP(V2229-$V$22)</f>
        <v>2.29770576801948E-016</v>
      </c>
      <c r="X2229" s="26" t="n">
        <f aca="false">W2229/$X$22</f>
        <v>6.37011875935928E-017</v>
      </c>
      <c r="Y2229" s="4" t="n">
        <f aca="false">IF(T2229=$C$13,1,0)</f>
        <v>0</v>
      </c>
    </row>
    <row r="2230" customFormat="false" ht="15" hidden="false" customHeight="false" outlineLevel="0" collapsed="false">
      <c r="T2230" s="4" t="n">
        <v>2207</v>
      </c>
      <c r="U2230" s="4" t="str">
        <f aca="false">Vocabulary!B2208</f>
        <v>marched</v>
      </c>
      <c r="V2230" s="24" t="n">
        <v>-6.49640559270298</v>
      </c>
      <c r="W2230" s="25" t="n">
        <f aca="false">EXP(V2230-$V$22)</f>
        <v>1.44597752385992E-010</v>
      </c>
      <c r="X2230" s="26" t="n">
        <f aca="false">W2230/$X$22</f>
        <v>4.00880246659757E-011</v>
      </c>
      <c r="Y2230" s="4" t="n">
        <f aca="false">IF(T2230=$C$13,1,0)</f>
        <v>0</v>
      </c>
    </row>
    <row r="2231" customFormat="false" ht="15" hidden="false" customHeight="false" outlineLevel="0" collapsed="false">
      <c r="T2231" s="4" t="n">
        <v>2208</v>
      </c>
      <c r="U2231" s="4" t="str">
        <f aca="false">Vocabulary!B2209</f>
        <v>evidently</v>
      </c>
      <c r="V2231" s="24" t="n">
        <v>-0.0945287526251254</v>
      </c>
      <c r="W2231" s="25" t="n">
        <f aca="false">EXP(V2231-$V$22)</f>
        <v>8.71889259648412E-008</v>
      </c>
      <c r="X2231" s="26" t="n">
        <f aca="false">W2231/$X$22</f>
        <v>2.41721033488006E-008</v>
      </c>
      <c r="Y2231" s="4" t="n">
        <f aca="false">IF(T2231=$C$13,1,0)</f>
        <v>0</v>
      </c>
    </row>
    <row r="2232" customFormat="false" ht="15" hidden="false" customHeight="false" outlineLevel="0" collapsed="false">
      <c r="T2232" s="4" t="n">
        <v>2209</v>
      </c>
      <c r="U2232" s="4" t="str">
        <f aca="false">Vocabulary!B2210</f>
        <v>roared</v>
      </c>
      <c r="V2232" s="24" t="n">
        <v>-4.43434100310942</v>
      </c>
      <c r="W2232" s="25" t="n">
        <f aca="false">EXP(V2232-$V$22)</f>
        <v>1.13685431617966E-009</v>
      </c>
      <c r="X2232" s="26" t="n">
        <f aca="false">W2232/$X$22</f>
        <v>3.15179476282413E-010</v>
      </c>
      <c r="Y2232" s="4" t="n">
        <f aca="false">IF(T2232=$C$13,1,0)</f>
        <v>0</v>
      </c>
    </row>
    <row r="2233" customFormat="false" ht="15" hidden="false" customHeight="false" outlineLevel="0" collapsed="false">
      <c r="T2233" s="4" t="n">
        <v>2210</v>
      </c>
      <c r="U2233" s="4" t="str">
        <f aca="false">Vocabulary!B2211</f>
        <v>peeping</v>
      </c>
      <c r="V2233" s="24" t="n">
        <v>-7.00924388797992</v>
      </c>
      <c r="W2233" s="25" t="n">
        <f aca="false">EXP(V2233-$V$22)</f>
        <v>8.65842103706937E-011</v>
      </c>
      <c r="X2233" s="26" t="n">
        <f aca="false">W2233/$X$22</f>
        <v>2.40044530689444E-011</v>
      </c>
      <c r="Y2233" s="4" t="n">
        <f aca="false">IF(T2233=$C$13,1,0)</f>
        <v>0</v>
      </c>
    </row>
    <row r="2234" customFormat="false" ht="15" hidden="false" customHeight="false" outlineLevel="0" collapsed="false">
      <c r="T2234" s="4" t="n">
        <v>2211</v>
      </c>
      <c r="U2234" s="4" t="str">
        <f aca="false">Vocabulary!B2212</f>
        <v>boxed</v>
      </c>
      <c r="V2234" s="24" t="n">
        <v>-10.7983648582975</v>
      </c>
      <c r="W2234" s="25" t="n">
        <f aca="false">EXP(V2234-$V$22)</f>
        <v>1.95814285352042E-012</v>
      </c>
      <c r="X2234" s="26" t="n">
        <f aca="false">W2234/$X$22</f>
        <v>5.42872055174732E-013</v>
      </c>
      <c r="Y2234" s="4" t="n">
        <f aca="false">IF(T2234=$C$13,1,0)</f>
        <v>0</v>
      </c>
    </row>
    <row r="2235" customFormat="false" ht="15" hidden="false" customHeight="false" outlineLevel="0" collapsed="false">
      <c r="T2235" s="4" t="n">
        <v>2212</v>
      </c>
      <c r="U2235" s="4" t="str">
        <f aca="false">Vocabulary!B2213</f>
        <v>laughter</v>
      </c>
      <c r="V2235" s="24" t="n">
        <v>-13.3419728527306</v>
      </c>
      <c r="W2235" s="25" t="n">
        <f aca="false">EXP(V2235-$V$22)</f>
        <v>1.53875492460552E-013</v>
      </c>
      <c r="X2235" s="26" t="n">
        <f aca="false">W2235/$X$22</f>
        <v>4.26601688854836E-014</v>
      </c>
      <c r="Y2235" s="4" t="n">
        <f aca="false">IF(T2235=$C$13,1,0)</f>
        <v>0</v>
      </c>
    </row>
    <row r="2236" customFormat="false" ht="15" hidden="false" customHeight="false" outlineLevel="0" collapsed="false">
      <c r="T2236" s="4" t="n">
        <v>2213</v>
      </c>
      <c r="U2236" s="4" t="str">
        <f aca="false">Vocabulary!B2214</f>
        <v>thunder</v>
      </c>
      <c r="V2236" s="24" t="n">
        <v>-6.3868753188881</v>
      </c>
      <c r="W2236" s="25" t="n">
        <f aca="false">EXP(V2236-$V$22)</f>
        <v>1.61335498716252E-010</v>
      </c>
      <c r="X2236" s="26" t="n">
        <f aca="false">W2236/$X$22</f>
        <v>4.47283678018023E-011</v>
      </c>
      <c r="Y2236" s="4" t="n">
        <f aca="false">IF(T2236=$C$13,1,0)</f>
        <v>0</v>
      </c>
    </row>
    <row r="2237" customFormat="false" ht="15" hidden="false" customHeight="false" outlineLevel="0" collapsed="false">
      <c r="T2237" s="4" t="n">
        <v>2214</v>
      </c>
      <c r="U2237" s="4" t="str">
        <f aca="false">Vocabulary!B2215</f>
        <v>ridges</v>
      </c>
      <c r="V2237" s="24" t="n">
        <v>-1.73307216046973</v>
      </c>
      <c r="W2237" s="25" t="n">
        <f aca="false">EXP(V2237-$V$22)</f>
        <v>1.69375647106844E-008</v>
      </c>
      <c r="X2237" s="26" t="n">
        <f aca="false">W2237/$X$22</f>
        <v>4.69574042956739E-009</v>
      </c>
      <c r="Y2237" s="4" t="n">
        <f aca="false">IF(T2237=$C$13,1,0)</f>
        <v>0</v>
      </c>
    </row>
    <row r="2238" customFormat="false" ht="15" hidden="false" customHeight="false" outlineLevel="0" collapsed="false">
      <c r="T2238" s="4" t="n">
        <v>2215</v>
      </c>
      <c r="U2238" s="4" t="str">
        <f aca="false">Vocabulary!B2216</f>
        <v>furrows</v>
      </c>
      <c r="V2238" s="24" t="n">
        <v>-10.9892769258743</v>
      </c>
      <c r="W2238" s="25" t="n">
        <f aca="false">EXP(V2238-$V$22)</f>
        <v>1.61782787681978E-012</v>
      </c>
      <c r="X2238" s="26" t="n">
        <f aca="false">W2238/$X$22</f>
        <v>4.48523734021312E-013</v>
      </c>
      <c r="Y2238" s="4" t="n">
        <f aca="false">IF(T2238=$C$13,1,0)</f>
        <v>0</v>
      </c>
    </row>
    <row r="2239" customFormat="false" ht="15" hidden="false" customHeight="false" outlineLevel="0" collapsed="false">
      <c r="T2239" s="4" t="n">
        <v>2216</v>
      </c>
      <c r="U2239" s="4" t="str">
        <f aca="false">Vocabulary!B2217</f>
        <v>balls</v>
      </c>
      <c r="V2239" s="24" t="n">
        <v>-12.217420202484</v>
      </c>
      <c r="W2239" s="25" t="n">
        <f aca="false">EXP(V2239-$V$22)</f>
        <v>4.73757901620414E-013</v>
      </c>
      <c r="X2239" s="26" t="n">
        <f aca="false">W2239/$X$22</f>
        <v>1.31343801217341E-013</v>
      </c>
      <c r="Y2239" s="4" t="n">
        <f aca="false">IF(T2239=$C$13,1,0)</f>
        <v>0</v>
      </c>
    </row>
    <row r="2240" customFormat="false" ht="15" hidden="false" customHeight="false" outlineLevel="0" collapsed="false">
      <c r="T2240" s="4" t="n">
        <v>2217</v>
      </c>
      <c r="U2240" s="4" t="str">
        <f aca="false">Vocabulary!B2218</f>
        <v>mallets</v>
      </c>
      <c r="V2240" s="24" t="n">
        <v>-6.52350177366172</v>
      </c>
      <c r="W2240" s="25" t="n">
        <f aca="false">EXP(V2240-$V$22)</f>
        <v>1.40732311364463E-010</v>
      </c>
      <c r="X2240" s="26" t="n">
        <f aca="false">W2240/$X$22</f>
        <v>3.90163766461483E-011</v>
      </c>
      <c r="Y2240" s="4" t="n">
        <f aca="false">IF(T2240=$C$13,1,0)</f>
        <v>0</v>
      </c>
    </row>
    <row r="2241" customFormat="false" ht="15" hidden="false" customHeight="false" outlineLevel="0" collapsed="false">
      <c r="T2241" s="4" t="n">
        <v>2218</v>
      </c>
      <c r="U2241" s="4" t="str">
        <f aca="false">Vocabulary!B2219</f>
        <v>double</v>
      </c>
      <c r="V2241" s="24" t="n">
        <v>-8.90431907557518</v>
      </c>
      <c r="W2241" s="25" t="n">
        <f aca="false">EXP(V2241-$V$22)</f>
        <v>1.30142157998531E-011</v>
      </c>
      <c r="X2241" s="26" t="n">
        <f aca="false">W2241/$X$22</f>
        <v>3.60803812911397E-012</v>
      </c>
      <c r="Y2241" s="4" t="n">
        <f aca="false">IF(T2241=$C$13,1,0)</f>
        <v>0</v>
      </c>
    </row>
    <row r="2242" customFormat="false" ht="15" hidden="false" customHeight="false" outlineLevel="0" collapsed="false">
      <c r="T2242" s="4" t="n">
        <v>2219</v>
      </c>
      <c r="U2242" s="4" t="str">
        <f aca="false">Vocabulary!B2220</f>
        <v>chief</v>
      </c>
      <c r="V2242" s="24" t="n">
        <v>-4.32738567469337</v>
      </c>
      <c r="W2242" s="25" t="n">
        <f aca="false">EXP(V2242-$V$22)</f>
        <v>1.2651875916329E-009</v>
      </c>
      <c r="X2242" s="26" t="n">
        <f aca="false">W2242/$X$22</f>
        <v>3.50758366181764E-010</v>
      </c>
      <c r="Y2242" s="4" t="n">
        <f aca="false">IF(T2242=$C$13,1,0)</f>
        <v>0</v>
      </c>
    </row>
    <row r="2243" customFormat="false" ht="15" hidden="false" customHeight="false" outlineLevel="0" collapsed="false">
      <c r="T2243" s="4" t="n">
        <v>2220</v>
      </c>
      <c r="U2243" s="4" t="str">
        <f aca="false">Vocabulary!B2221</f>
        <v>managing</v>
      </c>
      <c r="V2243" s="24" t="n">
        <v>-11.1479072785314</v>
      </c>
      <c r="W2243" s="25" t="n">
        <f aca="false">EXP(V2243-$V$22)</f>
        <v>1.38051149646811E-012</v>
      </c>
      <c r="X2243" s="26" t="n">
        <f aca="false">W2243/$X$22</f>
        <v>3.82730561221626E-013</v>
      </c>
      <c r="Y2243" s="4" t="n">
        <f aca="false">IF(T2243=$C$13,1,0)</f>
        <v>0</v>
      </c>
    </row>
    <row r="2244" customFormat="false" ht="15" hidden="false" customHeight="false" outlineLevel="0" collapsed="false">
      <c r="T2244" s="4" t="n">
        <v>2221</v>
      </c>
      <c r="U2244" s="4" t="str">
        <f aca="false">Vocabulary!B2222</f>
        <v>comfortably</v>
      </c>
      <c r="V2244" s="24" t="n">
        <v>-8.47380791058754</v>
      </c>
      <c r="W2244" s="25" t="n">
        <f aca="false">EXP(V2244-$V$22)</f>
        <v>2.00164302351213E-011</v>
      </c>
      <c r="X2244" s="26" t="n">
        <f aca="false">W2244/$X$22</f>
        <v>5.54931965227461E-012</v>
      </c>
      <c r="Y2244" s="4" t="n">
        <f aca="false">IF(T2244=$C$13,1,0)</f>
        <v>0</v>
      </c>
    </row>
    <row r="2245" customFormat="false" ht="15" hidden="false" customHeight="false" outlineLevel="0" collapsed="false">
      <c r="T2245" s="4" t="n">
        <v>2222</v>
      </c>
      <c r="U2245" s="4" t="str">
        <f aca="false">Vocabulary!B2223</f>
        <v>straightened</v>
      </c>
      <c r="V2245" s="24" t="n">
        <v>-9.33503222273488</v>
      </c>
      <c r="W2245" s="25" t="n">
        <f aca="false">EXP(V2245-$V$22)</f>
        <v>8.45983048265902E-012</v>
      </c>
      <c r="X2245" s="26" t="n">
        <f aca="false">W2245/$X$22</f>
        <v>2.34538841346238E-012</v>
      </c>
      <c r="Y2245" s="4" t="n">
        <f aca="false">IF(T2245=$C$13,1,0)</f>
        <v>0</v>
      </c>
    </row>
    <row r="2246" customFormat="false" ht="15" hidden="false" customHeight="false" outlineLevel="0" collapsed="false">
      <c r="T2246" s="4" t="n">
        <v>2223</v>
      </c>
      <c r="U2246" s="4" t="str">
        <f aca="false">Vocabulary!B2224</f>
        <v>expression</v>
      </c>
      <c r="V2246" s="24" t="n">
        <v>-8.82455452990407</v>
      </c>
      <c r="W2246" s="25" t="n">
        <f aca="false">EXP(V2246-$V$22)</f>
        <v>1.40948125965412E-011</v>
      </c>
      <c r="X2246" s="26" t="n">
        <f aca="false">W2246/$X$22</f>
        <v>3.90762087037242E-012</v>
      </c>
      <c r="Y2246" s="4" t="n">
        <f aca="false">IF(T2246=$C$13,1,0)</f>
        <v>0</v>
      </c>
    </row>
    <row r="2247" customFormat="false" ht="15" hidden="false" customHeight="false" outlineLevel="0" collapsed="false">
      <c r="T2247" s="4" t="n">
        <v>2224</v>
      </c>
      <c r="U2247" s="4" t="str">
        <f aca="false">Vocabulary!B2225</f>
        <v>bursting</v>
      </c>
      <c r="V2247" s="24" t="n">
        <v>-5.79886996224201</v>
      </c>
      <c r="W2247" s="25" t="n">
        <f aca="false">EXP(V2247-$V$22)</f>
        <v>2.90467413569043E-010</v>
      </c>
      <c r="X2247" s="26" t="n">
        <f aca="false">W2247/$X$22</f>
        <v>8.05286710732164E-011</v>
      </c>
      <c r="Y2247" s="4" t="n">
        <f aca="false">IF(T2247=$C$13,1,0)</f>
        <v>0</v>
      </c>
    </row>
    <row r="2248" customFormat="false" ht="15" hidden="false" customHeight="false" outlineLevel="0" collapsed="false">
      <c r="T2248" s="4" t="n">
        <v>2225</v>
      </c>
      <c r="U2248" s="4" t="str">
        <f aca="false">Vocabulary!B2226</f>
        <v>provoking</v>
      </c>
      <c r="V2248" s="24" t="n">
        <v>-1.13363696302504</v>
      </c>
      <c r="W2248" s="25" t="n">
        <f aca="false">EXP(V2248-$V$22)</f>
        <v>3.08448289332631E-008</v>
      </c>
      <c r="X2248" s="26" t="n">
        <f aca="false">W2248/$X$22</f>
        <v>8.55136572105002E-009</v>
      </c>
      <c r="Y2248" s="4" t="n">
        <f aca="false">IF(T2248=$C$13,1,0)</f>
        <v>0</v>
      </c>
    </row>
    <row r="2249" customFormat="false" ht="15" hidden="false" customHeight="false" outlineLevel="0" collapsed="false">
      <c r="T2249" s="4" t="n">
        <v>2226</v>
      </c>
      <c r="U2249" s="4" t="str">
        <f aca="false">Vocabulary!B2227</f>
        <v>act</v>
      </c>
      <c r="V2249" s="24" t="n">
        <v>-12.2159545332976</v>
      </c>
      <c r="W2249" s="25" t="n">
        <f aca="false">EXP(V2249-$V$22)</f>
        <v>4.74452783087392E-013</v>
      </c>
      <c r="X2249" s="26" t="n">
        <f aca="false">W2249/$X$22</f>
        <v>1.3153644892402E-013</v>
      </c>
      <c r="Y2249" s="4" t="n">
        <f aca="false">IF(T2249=$C$13,1,0)</f>
        <v>0</v>
      </c>
    </row>
    <row r="2250" customFormat="false" ht="15" hidden="false" customHeight="false" outlineLevel="0" collapsed="false">
      <c r="T2250" s="4" t="n">
        <v>2227</v>
      </c>
      <c r="U2250" s="4" t="str">
        <f aca="false">Vocabulary!B2228</f>
        <v>crawling</v>
      </c>
      <c r="V2250" s="24" t="n">
        <v>-15.4983380088509</v>
      </c>
      <c r="W2250" s="25" t="n">
        <f aca="false">EXP(V2250-$V$22)</f>
        <v>1.78103300485599E-014</v>
      </c>
      <c r="X2250" s="26" t="n">
        <f aca="false">W2250/$X$22</f>
        <v>4.93770434543079E-015</v>
      </c>
      <c r="Y2250" s="4" t="n">
        <f aca="false">IF(T2250=$C$13,1,0)</f>
        <v>0</v>
      </c>
    </row>
    <row r="2251" customFormat="false" ht="15" hidden="false" customHeight="false" outlineLevel="0" collapsed="false">
      <c r="T2251" s="4" t="n">
        <v>2228</v>
      </c>
      <c r="U2251" s="4" t="str">
        <f aca="false">Vocabulary!B2229</f>
        <v>ridge</v>
      </c>
      <c r="V2251" s="24" t="n">
        <v>-14.3422591504634</v>
      </c>
      <c r="W2251" s="25" t="n">
        <f aca="false">EXP(V2251-$V$22)</f>
        <v>5.65914258599334E-014</v>
      </c>
      <c r="X2251" s="26" t="n">
        <f aca="false">W2251/$X$22</f>
        <v>1.56893066338942E-014</v>
      </c>
      <c r="Y2251" s="4" t="n">
        <f aca="false">IF(T2251=$C$13,1,0)</f>
        <v>0</v>
      </c>
    </row>
    <row r="2252" customFormat="false" ht="15" hidden="false" customHeight="false" outlineLevel="0" collapsed="false">
      <c r="T2252" s="4" t="n">
        <v>2229</v>
      </c>
      <c r="U2252" s="4" t="str">
        <f aca="false">Vocabulary!B2230</f>
        <v>furrow</v>
      </c>
      <c r="V2252" s="24" t="n">
        <v>-8.67625527352004</v>
      </c>
      <c r="W2252" s="25" t="n">
        <f aca="false">EXP(V2252-$V$22)</f>
        <v>1.63480084914711E-011</v>
      </c>
      <c r="X2252" s="26" t="n">
        <f aca="false">W2252/$X$22</f>
        <v>4.53229290795782E-012</v>
      </c>
      <c r="Y2252" s="4" t="n">
        <f aca="false">IF(T2252=$C$13,1,0)</f>
        <v>0</v>
      </c>
    </row>
    <row r="2253" customFormat="false" ht="15" hidden="false" customHeight="false" outlineLevel="0" collapsed="false">
      <c r="T2253" s="4" t="n">
        <v>2230</v>
      </c>
      <c r="U2253" s="4" t="str">
        <f aca="false">Vocabulary!B2231</f>
        <v>send</v>
      </c>
      <c r="V2253" s="24" t="n">
        <v>-7.90725600811435</v>
      </c>
      <c r="W2253" s="25" t="n">
        <f aca="false">EXP(V2253-$V$22)</f>
        <v>3.52725609164356E-011</v>
      </c>
      <c r="X2253" s="26" t="n">
        <f aca="false">W2253/$X$22</f>
        <v>9.77890229078816E-012</v>
      </c>
      <c r="Y2253" s="4" t="n">
        <f aca="false">IF(T2253=$C$13,1,0)</f>
        <v>0</v>
      </c>
    </row>
    <row r="2254" customFormat="false" ht="15" hidden="false" customHeight="false" outlineLevel="0" collapsed="false">
      <c r="T2254" s="4" t="n">
        <v>2231</v>
      </c>
      <c r="U2254" s="4" t="str">
        <f aca="false">Vocabulary!B2232</f>
        <v>doubled</v>
      </c>
      <c r="V2254" s="24" t="n">
        <v>-3.22993182337706</v>
      </c>
      <c r="W2254" s="25" t="n">
        <f aca="false">EXP(V2254-$V$22)</f>
        <v>3.79116839900518E-009</v>
      </c>
      <c r="X2254" s="26" t="n">
        <f aca="false">W2254/$X$22</f>
        <v>1.05105680955875E-009</v>
      </c>
      <c r="Y2254" s="4" t="n">
        <f aca="false">IF(T2254=$C$13,1,0)</f>
        <v>0</v>
      </c>
    </row>
    <row r="2255" customFormat="false" ht="15" hidden="false" customHeight="false" outlineLevel="0" collapsed="false">
      <c r="T2255" s="4" t="n">
        <v>2232</v>
      </c>
      <c r="U2255" s="4" t="str">
        <f aca="false">Vocabulary!B2233</f>
        <v>parts</v>
      </c>
      <c r="V2255" s="24" t="n">
        <v>-8.12401712582616</v>
      </c>
      <c r="W2255" s="25" t="n">
        <f aca="false">EXP(V2255-$V$22)</f>
        <v>2.83987245178512E-011</v>
      </c>
      <c r="X2255" s="26" t="n">
        <f aca="false">W2255/$X$22</f>
        <v>7.87321206705115E-012</v>
      </c>
      <c r="Y2255" s="4" t="n">
        <f aca="false">IF(T2255=$C$13,1,0)</f>
        <v>0</v>
      </c>
    </row>
    <row r="2256" customFormat="false" ht="15" hidden="false" customHeight="false" outlineLevel="0" collapsed="false">
      <c r="T2256" s="4" t="n">
        <v>2233</v>
      </c>
      <c r="U2256" s="4" t="str">
        <f aca="false">Vocabulary!B2234</f>
        <v>played</v>
      </c>
      <c r="V2256" s="24" t="n">
        <v>-9.11940173706707</v>
      </c>
      <c r="W2256" s="25" t="n">
        <f aca="false">EXP(V2256-$V$22)</f>
        <v>1.04956367331423E-011</v>
      </c>
      <c r="X2256" s="26" t="n">
        <f aca="false">W2256/$X$22</f>
        <v>2.90979173120322E-012</v>
      </c>
      <c r="Y2256" s="4" t="n">
        <f aca="false">IF(T2256=$C$13,1,0)</f>
        <v>0</v>
      </c>
    </row>
    <row r="2257" customFormat="false" ht="15" hidden="false" customHeight="false" outlineLevel="0" collapsed="false">
      <c r="T2257" s="4" t="n">
        <v>2234</v>
      </c>
      <c r="U2257" s="4" t="str">
        <f aca="false">Vocabulary!B2235</f>
        <v>fighting</v>
      </c>
      <c r="V2257" s="24" t="n">
        <v>-10.6518010663563</v>
      </c>
      <c r="W2257" s="25" t="n">
        <f aca="false">EXP(V2257-$V$22)</f>
        <v>2.26723333336964E-012</v>
      </c>
      <c r="X2257" s="26" t="n">
        <f aca="false">W2257/$X$22</f>
        <v>6.28563752146185E-013</v>
      </c>
      <c r="Y2257" s="4" t="n">
        <f aca="false">IF(T2257=$C$13,1,0)</f>
        <v>0</v>
      </c>
    </row>
    <row r="2258" customFormat="false" ht="15" hidden="false" customHeight="false" outlineLevel="0" collapsed="false">
      <c r="T2258" s="4" t="n">
        <v>2235</v>
      </c>
      <c r="U2258" s="4" t="str">
        <f aca="false">Vocabulary!B2236</f>
        <v>furious</v>
      </c>
      <c r="V2258" s="24" t="n">
        <v>-11.3615530900516</v>
      </c>
      <c r="W2258" s="25" t="n">
        <f aca="false">EXP(V2258-$V$22)</f>
        <v>1.1149485591874E-012</v>
      </c>
      <c r="X2258" s="26" t="n">
        <f aca="false">W2258/$X$22</f>
        <v>3.09106363027594E-013</v>
      </c>
      <c r="Y2258" s="4" t="n">
        <f aca="false">IF(T2258=$C$13,1,0)</f>
        <v>0</v>
      </c>
    </row>
    <row r="2259" customFormat="false" ht="15" hidden="false" customHeight="false" outlineLevel="0" collapsed="false">
      <c r="T2259" s="4" t="n">
        <v>2236</v>
      </c>
      <c r="U2259" s="4" t="str">
        <f aca="false">Vocabulary!B2237</f>
        <v>uneasy</v>
      </c>
      <c r="V2259" s="24" t="n">
        <v>-5.19096583092105</v>
      </c>
      <c r="W2259" s="25" t="n">
        <f aca="false">EXP(V2259-$V$22)</f>
        <v>5.33466100875149E-010</v>
      </c>
      <c r="X2259" s="26" t="n">
        <f aca="false">W2259/$X$22</f>
        <v>1.47897196584755E-010</v>
      </c>
      <c r="Y2259" s="4" t="n">
        <f aca="false">IF(T2259=$C$13,1,0)</f>
        <v>0</v>
      </c>
    </row>
    <row r="2260" customFormat="false" ht="15" hidden="false" customHeight="false" outlineLevel="0" collapsed="false">
      <c r="T2260" s="4" t="n">
        <v>2237</v>
      </c>
      <c r="U2260" s="4" t="str">
        <f aca="false">Vocabulary!B2238</f>
        <v>beheading</v>
      </c>
      <c r="V2260" s="24" t="n">
        <v>-15.1510532793128</v>
      </c>
      <c r="W2260" s="25" t="n">
        <f aca="false">EXP(V2260-$V$22)</f>
        <v>2.52055285739575E-014</v>
      </c>
      <c r="X2260" s="26" t="n">
        <f aca="false">W2260/$X$22</f>
        <v>6.98793608143005E-015</v>
      </c>
      <c r="Y2260" s="4" t="n">
        <f aca="false">IF(T2260=$C$13,1,0)</f>
        <v>0</v>
      </c>
    </row>
    <row r="2261" customFormat="false" ht="15" hidden="false" customHeight="false" outlineLevel="0" collapsed="false">
      <c r="T2261" s="4" t="n">
        <v>2238</v>
      </c>
      <c r="U2261" s="4" t="str">
        <f aca="false">Vocabulary!B2239</f>
        <v>appearance</v>
      </c>
      <c r="V2261" s="24" t="n">
        <v>-11.5483155017216</v>
      </c>
      <c r="W2261" s="25" t="n">
        <f aca="false">EXP(V2261-$V$22)</f>
        <v>9.25006843535754E-013</v>
      </c>
      <c r="X2261" s="26" t="n">
        <f aca="false">W2261/$X$22</f>
        <v>2.56447258328546E-013</v>
      </c>
      <c r="Y2261" s="4" t="n">
        <f aca="false">IF(T2261=$C$13,1,0)</f>
        <v>0</v>
      </c>
    </row>
    <row r="2262" customFormat="false" ht="15" hidden="false" customHeight="false" outlineLevel="0" collapsed="false">
      <c r="T2262" s="4" t="n">
        <v>2239</v>
      </c>
      <c r="U2262" s="4" t="str">
        <f aca="false">Vocabulary!B2240</f>
        <v>nodded</v>
      </c>
      <c r="V2262" s="24" t="n">
        <v>5.28705328322757</v>
      </c>
      <c r="W2262" s="25" t="n">
        <f aca="false">EXP(V2262-$V$22)</f>
        <v>1.89518979825743E-005</v>
      </c>
      <c r="X2262" s="26" t="n">
        <f aca="false">W2262/$X$22</f>
        <v>5.25419061676986E-006</v>
      </c>
      <c r="Y2262" s="4" t="n">
        <f aca="false">IF(T2262=$C$13,1,0)</f>
        <v>0</v>
      </c>
    </row>
    <row r="2263" customFormat="false" ht="15" hidden="false" customHeight="false" outlineLevel="0" collapsed="false">
      <c r="T2263" s="4" t="n">
        <v>2240</v>
      </c>
      <c r="U2263" s="4" t="str">
        <f aca="false">Vocabulary!B2241</f>
        <v>account</v>
      </c>
      <c r="V2263" s="24" t="n">
        <v>-20.1024967804686</v>
      </c>
      <c r="W2263" s="25" t="n">
        <f aca="false">EXP(V2263-$V$22)</f>
        <v>1.78283527850035E-016</v>
      </c>
      <c r="X2263" s="26" t="n">
        <f aca="false">W2263/$X$22</f>
        <v>4.9427009369488E-017</v>
      </c>
      <c r="Y2263" s="4" t="n">
        <f aca="false">IF(T2263=$C$13,1,0)</f>
        <v>0</v>
      </c>
    </row>
    <row r="2264" customFormat="false" ht="15" hidden="false" customHeight="false" outlineLevel="0" collapsed="false">
      <c r="T2264" s="4" t="n">
        <v>2241</v>
      </c>
      <c r="U2264" s="4" t="str">
        <f aca="false">Vocabulary!B2242</f>
        <v>someone</v>
      </c>
      <c r="V2264" s="24" t="n">
        <v>-8.2255389126785</v>
      </c>
      <c r="W2264" s="25" t="n">
        <f aca="false">EXP(V2264-$V$22)</f>
        <v>2.56571541244854E-011</v>
      </c>
      <c r="X2264" s="26" t="n">
        <f aca="false">W2264/$X$22</f>
        <v>7.1131439488457E-012</v>
      </c>
      <c r="Y2264" s="4" t="n">
        <f aca="false">IF(T2264=$C$13,1,0)</f>
        <v>0</v>
      </c>
    </row>
    <row r="2265" customFormat="false" ht="15" hidden="false" customHeight="false" outlineLevel="0" collapsed="false">
      <c r="T2265" s="4" t="n">
        <v>2242</v>
      </c>
      <c r="U2265" s="4" t="str">
        <f aca="false">Vocabulary!B2243</f>
        <v>fairly</v>
      </c>
      <c r="V2265" s="24" t="n">
        <v>1.53658068940321</v>
      </c>
      <c r="W2265" s="25" t="n">
        <f aca="false">EXP(V2265-$V$22)</f>
        <v>4.45495332143041E-007</v>
      </c>
      <c r="X2265" s="26" t="n">
        <f aca="false">W2265/$X$22</f>
        <v>1.23508336532466E-007</v>
      </c>
      <c r="Y2265" s="4" t="n">
        <f aca="false">IF(T2265=$C$13,1,0)</f>
        <v>0</v>
      </c>
    </row>
    <row r="2266" customFormat="false" ht="15" hidden="false" customHeight="false" outlineLevel="0" collapsed="false">
      <c r="T2266" s="4" t="n">
        <v>2243</v>
      </c>
      <c r="U2266" s="4" t="str">
        <f aca="false">Vocabulary!B2244</f>
        <v>complaining</v>
      </c>
      <c r="V2266" s="24" t="n">
        <v>-8.41200300160296</v>
      </c>
      <c r="W2266" s="25" t="n">
        <f aca="false">EXP(V2266-$V$22)</f>
        <v>2.1292573651001E-011</v>
      </c>
      <c r="X2266" s="26" t="n">
        <f aca="false">W2266/$X$22</f>
        <v>5.90311539175847E-012</v>
      </c>
      <c r="Y2266" s="4" t="n">
        <f aca="false">IF(T2266=$C$13,1,0)</f>
        <v>0</v>
      </c>
    </row>
    <row r="2267" customFormat="false" ht="15" hidden="false" customHeight="false" outlineLevel="0" collapsed="false">
      <c r="T2267" s="4" t="n">
        <v>2244</v>
      </c>
      <c r="U2267" s="4" t="str">
        <f aca="false">Vocabulary!B2245</f>
        <v>quarrel</v>
      </c>
      <c r="V2267" s="24" t="n">
        <v>-14.6581125396276</v>
      </c>
      <c r="W2267" s="25" t="n">
        <f aca="false">EXP(V2267-$V$22)</f>
        <v>4.12645632102798E-014</v>
      </c>
      <c r="X2267" s="26" t="n">
        <f aca="false">W2267/$X$22</f>
        <v>1.14401143898047E-014</v>
      </c>
      <c r="Y2267" s="4" t="n">
        <f aca="false">IF(T2267=$C$13,1,0)</f>
        <v>0</v>
      </c>
    </row>
    <row r="2268" customFormat="false" ht="15" hidden="false" customHeight="false" outlineLevel="0" collapsed="false">
      <c r="T2268" s="4" t="n">
        <v>2245</v>
      </c>
      <c r="U2268" s="4" t="str">
        <f aca="false">Vocabulary!B2246</f>
        <v>oneself</v>
      </c>
      <c r="V2268" s="24" t="n">
        <v>-7.82498170537354</v>
      </c>
      <c r="W2268" s="25" t="n">
        <f aca="false">EXP(V2268-$V$22)</f>
        <v>3.82973097907014E-011</v>
      </c>
      <c r="X2268" s="26" t="n">
        <f aca="false">W2268/$X$22</f>
        <v>1.06174783092886E-011</v>
      </c>
      <c r="Y2268" s="4" t="n">
        <f aca="false">IF(T2268=$C$13,1,0)</f>
        <v>0</v>
      </c>
    </row>
    <row r="2269" customFormat="false" ht="15" hidden="false" customHeight="false" outlineLevel="0" collapsed="false">
      <c r="T2269" s="4" t="n">
        <v>2246</v>
      </c>
      <c r="U2269" s="4" t="str">
        <f aca="false">Vocabulary!B2247</f>
        <v>attends</v>
      </c>
      <c r="V2269" s="24" t="n">
        <v>-8.93035339914608</v>
      </c>
      <c r="W2269" s="25" t="n">
        <f aca="false">EXP(V2269-$V$22)</f>
        <v>1.26797718950186E-011</v>
      </c>
      <c r="X2269" s="26" t="n">
        <f aca="false">W2269/$X$22</f>
        <v>3.51531749352206E-012</v>
      </c>
      <c r="Y2269" s="4" t="n">
        <f aca="false">IF(T2269=$C$13,1,0)</f>
        <v>0</v>
      </c>
    </row>
    <row r="2270" customFormat="false" ht="15" hidden="false" customHeight="false" outlineLevel="0" collapsed="false">
      <c r="T2270" s="4" t="n">
        <v>2247</v>
      </c>
      <c r="U2270" s="4" t="str">
        <f aca="false">Vocabulary!B2248</f>
        <v>arch</v>
      </c>
      <c r="V2270" s="24" t="n">
        <v>-10.2697580830986</v>
      </c>
      <c r="W2270" s="25" t="n">
        <f aca="false">EXP(V2270-$V$22)</f>
        <v>3.32212047236103E-012</v>
      </c>
      <c r="X2270" s="26" t="n">
        <f aca="false">W2270/$X$22</f>
        <v>9.21018793458459E-013</v>
      </c>
      <c r="Y2270" s="4" t="n">
        <f aca="false">IF(T2270=$C$13,1,0)</f>
        <v>0</v>
      </c>
    </row>
    <row r="2271" customFormat="false" ht="15" hidden="false" customHeight="false" outlineLevel="0" collapsed="false">
      <c r="T2271" s="4" t="n">
        <v>2248</v>
      </c>
      <c r="U2271" s="4" t="str">
        <f aca="false">Vocabulary!B2249</f>
        <v>croqueted</v>
      </c>
      <c r="V2271" s="24" t="n">
        <v>-12.627768981416</v>
      </c>
      <c r="W2271" s="25" t="n">
        <f aca="false">EXP(V2271-$V$22)</f>
        <v>3.14299909608636E-013</v>
      </c>
      <c r="X2271" s="26" t="n">
        <f aca="false">W2271/$X$22</f>
        <v>8.71359500476267E-014</v>
      </c>
      <c r="Y2271" s="4" t="n">
        <f aca="false">IF(T2271=$C$13,1,0)</f>
        <v>0</v>
      </c>
    </row>
    <row r="2272" customFormat="false" ht="15" hidden="false" customHeight="false" outlineLevel="0" collapsed="false">
      <c r="T2272" s="4" t="n">
        <v>2249</v>
      </c>
      <c r="U2272" s="4" t="str">
        <f aca="false">Vocabulary!B2250</f>
        <v>win</v>
      </c>
      <c r="V2272" s="24" t="n">
        <v>-2.53161628143115</v>
      </c>
      <c r="W2272" s="25" t="n">
        <f aca="false">EXP(V2272-$V$22)</f>
        <v>7.62162649896052E-009</v>
      </c>
      <c r="X2272" s="26" t="n">
        <f aca="false">W2272/$X$22</f>
        <v>2.11300622619347E-009</v>
      </c>
      <c r="Y2272" s="4" t="n">
        <f aca="false">IF(T2272=$C$13,1,0)</f>
        <v>0</v>
      </c>
    </row>
    <row r="2273" customFormat="false" ht="15" hidden="false" customHeight="false" outlineLevel="0" collapsed="false">
      <c r="T2273" s="4" t="n">
        <v>2250</v>
      </c>
      <c r="U2273" s="4" t="str">
        <f aca="false">Vocabulary!B2251</f>
        <v>finishing</v>
      </c>
      <c r="V2273" s="24" t="n">
        <v>-12.0026730114389</v>
      </c>
      <c r="W2273" s="25" t="n">
        <f aca="false">EXP(V2273-$V$22)</f>
        <v>5.87245890818075E-013</v>
      </c>
      <c r="X2273" s="26" t="n">
        <f aca="false">W2273/$X$22</f>
        <v>1.62807010258815E-013</v>
      </c>
      <c r="Y2273" s="4" t="n">
        <f aca="false">IF(T2273=$C$13,1,0)</f>
        <v>0</v>
      </c>
    </row>
    <row r="2274" customFormat="false" ht="15" hidden="false" customHeight="false" outlineLevel="0" collapsed="false">
      <c r="T2274" s="4" t="n">
        <v>2251</v>
      </c>
      <c r="U2274" s="4" t="str">
        <f aca="false">Vocabulary!B2252</f>
        <v>kiss</v>
      </c>
      <c r="V2274" s="24" t="n">
        <v>-4.51780081961051</v>
      </c>
      <c r="W2274" s="25" t="n">
        <f aca="false">EXP(V2274-$V$22)</f>
        <v>1.0458241763277E-009</v>
      </c>
      <c r="X2274" s="26" t="n">
        <f aca="false">W2274/$X$22</f>
        <v>2.89942441601602E-010</v>
      </c>
      <c r="Y2274" s="4" t="n">
        <f aca="false">IF(T2274=$C$13,1,0)</f>
        <v>0</v>
      </c>
    </row>
    <row r="2275" customFormat="false" ht="15" hidden="false" customHeight="false" outlineLevel="0" collapsed="false">
      <c r="T2275" s="4" t="n">
        <v>2252</v>
      </c>
      <c r="U2275" s="4" t="str">
        <f aca="false">Vocabulary!B2253</f>
        <v>likes</v>
      </c>
      <c r="V2275" s="24" t="n">
        <v>-10.0416975046807</v>
      </c>
      <c r="W2275" s="25" t="n">
        <f aca="false">EXP(V2275-$V$22)</f>
        <v>4.17311956797536E-012</v>
      </c>
      <c r="X2275" s="26" t="n">
        <f aca="false">W2275/$X$22</f>
        <v>1.15694827488389E-012</v>
      </c>
      <c r="Y2275" s="4" t="n">
        <f aca="false">IF(T2275=$C$13,1,0)</f>
        <v>0</v>
      </c>
    </row>
    <row r="2276" customFormat="false" ht="15" hidden="false" customHeight="false" outlineLevel="0" collapsed="false">
      <c r="T2276" s="4" t="n">
        <v>2253</v>
      </c>
      <c r="U2276" s="4" t="str">
        <f aca="false">Vocabulary!B2254</f>
        <v>impertinent</v>
      </c>
      <c r="V2276" s="24" t="n">
        <v>-2.79552268618203</v>
      </c>
      <c r="W2276" s="25" t="n">
        <f aca="false">EXP(V2276-$V$22)</f>
        <v>5.85375533839836E-009</v>
      </c>
      <c r="X2276" s="26" t="n">
        <f aca="false">W2276/$X$22</f>
        <v>1.6228847580416E-009</v>
      </c>
      <c r="Y2276" s="4" t="n">
        <f aca="false">IF(T2276=$C$13,1,0)</f>
        <v>0</v>
      </c>
    </row>
    <row r="2277" customFormat="false" ht="15" hidden="false" customHeight="false" outlineLevel="0" collapsed="false">
      <c r="T2277" s="4" t="n">
        <v>2254</v>
      </c>
      <c r="U2277" s="4" t="str">
        <f aca="false">Vocabulary!B2255</f>
        <v>passing</v>
      </c>
      <c r="V2277" s="24" t="n">
        <v>-6.4072423730132</v>
      </c>
      <c r="W2277" s="25" t="n">
        <f aca="false">EXP(V2277-$V$22)</f>
        <v>1.58082806202379E-010</v>
      </c>
      <c r="X2277" s="26" t="n">
        <f aca="false">W2277/$X$22</f>
        <v>4.38265970925392E-011</v>
      </c>
      <c r="Y2277" s="4" t="n">
        <f aca="false">IF(T2277=$C$13,1,0)</f>
        <v>0</v>
      </c>
    </row>
    <row r="2278" customFormat="false" ht="15" hidden="false" customHeight="false" outlineLevel="0" collapsed="false">
      <c r="T2278" s="4" t="n">
        <v>2255</v>
      </c>
      <c r="U2278" s="4" t="str">
        <f aca="false">Vocabulary!B2256</f>
        <v>settling</v>
      </c>
      <c r="V2278" s="24" t="n">
        <v>1.9115217345047</v>
      </c>
      <c r="W2278" s="25" t="n">
        <f aca="false">EXP(V2278-$V$22)</f>
        <v>6.48153670560334E-007</v>
      </c>
      <c r="X2278" s="26" t="n">
        <f aca="false">W2278/$X$22</f>
        <v>1.79692975195114E-007</v>
      </c>
      <c r="Y2278" s="4" t="n">
        <f aca="false">IF(T2278=$C$13,1,0)</f>
        <v>0</v>
      </c>
    </row>
    <row r="2279" customFormat="false" ht="15" hidden="false" customHeight="false" outlineLevel="0" collapsed="false">
      <c r="T2279" s="4" t="n">
        <v>2256</v>
      </c>
      <c r="U2279" s="4" t="str">
        <f aca="false">Vocabulary!B2257</f>
        <v>difficulties</v>
      </c>
      <c r="V2279" s="24" t="n">
        <v>-17.5310671585008</v>
      </c>
      <c r="W2279" s="25" t="n">
        <f aca="false">EXP(V2279-$V$22)</f>
        <v>2.3327538490193E-015</v>
      </c>
      <c r="X2279" s="26" t="n">
        <f aca="false">W2279/$X$22</f>
        <v>6.46728543812377E-016</v>
      </c>
      <c r="Y2279" s="4" t="n">
        <f aca="false">IF(T2279=$C$13,1,0)</f>
        <v>0</v>
      </c>
    </row>
    <row r="2280" customFormat="false" ht="15" hidden="false" customHeight="false" outlineLevel="0" collapsed="false">
      <c r="T2280" s="4" t="n">
        <v>2257</v>
      </c>
      <c r="U2280" s="4" t="str">
        <f aca="false">Vocabulary!B2258</f>
        <v>screaming</v>
      </c>
      <c r="V2280" s="24" t="n">
        <v>-13.7706757702252</v>
      </c>
      <c r="W2280" s="25" t="n">
        <f aca="false">EXP(V2280-$V$22)</f>
        <v>1.00227326135973E-013</v>
      </c>
      <c r="X2280" s="26" t="n">
        <f aca="false">W2280/$X$22</f>
        <v>2.77868463101569E-014</v>
      </c>
      <c r="Y2280" s="4" t="n">
        <f aca="false">IF(T2280=$C$13,1,0)</f>
        <v>0</v>
      </c>
    </row>
    <row r="2281" customFormat="false" ht="15" hidden="false" customHeight="false" outlineLevel="0" collapsed="false">
      <c r="T2281" s="4" t="n">
        <v>2258</v>
      </c>
      <c r="U2281" s="4" t="str">
        <f aca="false">Vocabulary!B2259</f>
        <v>search</v>
      </c>
      <c r="V2281" s="24" t="n">
        <v>-1.00015921188418</v>
      </c>
      <c r="W2281" s="25" t="n">
        <f aca="false">EXP(V2281-$V$22)</f>
        <v>3.52493421888589E-008</v>
      </c>
      <c r="X2281" s="26" t="n">
        <f aca="false">W2281/$X$22</f>
        <v>9.77246517189492E-009</v>
      </c>
      <c r="Y2281" s="4" t="n">
        <f aca="false">IF(T2281=$C$13,1,0)</f>
        <v>0</v>
      </c>
    </row>
    <row r="2282" customFormat="false" ht="15" hidden="false" customHeight="false" outlineLevel="0" collapsed="false">
      <c r="T2282" s="4" t="n">
        <v>2259</v>
      </c>
      <c r="U2282" s="4" t="str">
        <f aca="false">Vocabulary!B2260</f>
        <v>engaged</v>
      </c>
      <c r="V2282" s="24" t="n">
        <v>-6.28017272178725</v>
      </c>
      <c r="W2282" s="25" t="n">
        <f aca="false">EXP(V2282-$V$22)</f>
        <v>1.79502410508389E-010</v>
      </c>
      <c r="X2282" s="26" t="n">
        <f aca="false">W2282/$X$22</f>
        <v>4.97649302380131E-011</v>
      </c>
      <c r="Y2282" s="4" t="n">
        <f aca="false">IF(T2282=$C$13,1,0)</f>
        <v>0</v>
      </c>
    </row>
    <row r="2283" customFormat="false" ht="15" hidden="false" customHeight="false" outlineLevel="0" collapsed="false">
      <c r="T2283" s="4" t="n">
        <v>2260</v>
      </c>
      <c r="U2283" s="4" t="str">
        <f aca="false">Vocabulary!B2261</f>
        <v>croqueting</v>
      </c>
      <c r="V2283" s="24" t="n">
        <v>-11.7548848502065</v>
      </c>
      <c r="W2283" s="25" t="n">
        <f aca="false">EXP(V2283-$V$22)</f>
        <v>7.52372680844626E-013</v>
      </c>
      <c r="X2283" s="26" t="n">
        <f aca="false">W2283/$X$22</f>
        <v>2.08586468945886E-013</v>
      </c>
      <c r="Y2283" s="4" t="n">
        <f aca="false">IF(T2283=$C$13,1,0)</f>
        <v>0</v>
      </c>
    </row>
    <row r="2284" customFormat="false" ht="15" hidden="false" customHeight="false" outlineLevel="0" collapsed="false">
      <c r="T2284" s="4" t="n">
        <v>2261</v>
      </c>
      <c r="U2284" s="4" t="str">
        <f aca="false">Vocabulary!B2262</f>
        <v>helpless</v>
      </c>
      <c r="V2284" s="24" t="n">
        <v>-4.59398518252985</v>
      </c>
      <c r="W2284" s="25" t="n">
        <f aca="false">EXP(V2284-$V$22)</f>
        <v>9.69108111760633E-010</v>
      </c>
      <c r="X2284" s="26" t="n">
        <f aca="false">W2284/$X$22</f>
        <v>2.68673815790382E-010</v>
      </c>
      <c r="Y2284" s="4" t="n">
        <f aca="false">IF(T2284=$C$13,1,0)</f>
        <v>0</v>
      </c>
    </row>
    <row r="2285" customFormat="false" ht="15" hidden="false" customHeight="false" outlineLevel="0" collapsed="false">
      <c r="T2285" s="4" t="n">
        <v>2262</v>
      </c>
      <c r="U2285" s="4" t="str">
        <f aca="false">Vocabulary!B2263</f>
        <v>appealed</v>
      </c>
      <c r="V2285" s="24" t="n">
        <v>-3.63367208448038</v>
      </c>
      <c r="W2285" s="25" t="n">
        <f aca="false">EXP(V2285-$V$22)</f>
        <v>2.53180881816943E-009</v>
      </c>
      <c r="X2285" s="26" t="n">
        <f aca="false">W2285/$X$22</f>
        <v>7.01914190764026E-010</v>
      </c>
      <c r="Y2285" s="4" t="n">
        <f aca="false">IF(T2285=$C$13,1,0)</f>
        <v>0</v>
      </c>
    </row>
    <row r="2286" customFormat="false" ht="15" hidden="false" customHeight="false" outlineLevel="0" collapsed="false">
      <c r="T2286" s="4" t="n">
        <v>2263</v>
      </c>
      <c r="U2286" s="4" t="str">
        <f aca="false">Vocabulary!B2264</f>
        <v>settle</v>
      </c>
      <c r="V2286" s="24" t="n">
        <v>-10.2169362414643</v>
      </c>
      <c r="W2286" s="25" t="n">
        <f aca="false">EXP(V2286-$V$22)</f>
        <v>3.50231828782727E-012</v>
      </c>
      <c r="X2286" s="26" t="n">
        <f aca="false">W2286/$X$22</f>
        <v>9.70976516534835E-013</v>
      </c>
      <c r="Y2286" s="4" t="n">
        <f aca="false">IF(T2286=$C$13,1,0)</f>
        <v>0</v>
      </c>
    </row>
    <row r="2287" customFormat="false" ht="15" hidden="false" customHeight="false" outlineLevel="0" collapsed="false">
      <c r="T2287" s="4" t="n">
        <v>2264</v>
      </c>
      <c r="U2287" s="4" t="str">
        <f aca="false">Vocabulary!B2265</f>
        <v>arguments</v>
      </c>
      <c r="V2287" s="24" t="n">
        <v>-9.88931587888543</v>
      </c>
      <c r="W2287" s="25" t="n">
        <f aca="false">EXP(V2287-$V$22)</f>
        <v>4.86003422348073E-012</v>
      </c>
      <c r="X2287" s="26" t="n">
        <f aca="false">W2287/$X$22</f>
        <v>1.34738727686652E-012</v>
      </c>
      <c r="Y2287" s="4" t="n">
        <f aca="false">IF(T2287=$C$13,1,0)</f>
        <v>0</v>
      </c>
    </row>
    <row r="2288" customFormat="false" ht="15" hidden="false" customHeight="false" outlineLevel="0" collapsed="false">
      <c r="T2288" s="4" t="n">
        <v>2265</v>
      </c>
      <c r="U2288" s="4" t="str">
        <f aca="false">Vocabulary!B2266</f>
        <v>executioner's</v>
      </c>
      <c r="V2288" s="24" t="n">
        <v>-9.64762485546711</v>
      </c>
      <c r="W2288" s="25" t="n">
        <f aca="false">EXP(V2288-$V$22)</f>
        <v>6.18877089004267E-012</v>
      </c>
      <c r="X2288" s="26" t="n">
        <f aca="false">W2288/$X$22</f>
        <v>1.71576387598219E-012</v>
      </c>
      <c r="Y2288" s="4" t="n">
        <f aca="false">IF(T2288=$C$13,1,0)</f>
        <v>0</v>
      </c>
    </row>
    <row r="2289" customFormat="false" ht="15" hidden="false" customHeight="false" outlineLevel="0" collapsed="false">
      <c r="T2289" s="4" t="n">
        <v>2266</v>
      </c>
      <c r="U2289" s="4" t="str">
        <f aca="false">Vocabulary!B2267</f>
        <v>weren't</v>
      </c>
      <c r="V2289" s="24" t="n">
        <v>-12.8855491686756</v>
      </c>
      <c r="W2289" s="25" t="n">
        <f aca="false">EXP(V2289-$V$22)</f>
        <v>2.42879993865042E-013</v>
      </c>
      <c r="X2289" s="26" t="n">
        <f aca="false">W2289/$X$22</f>
        <v>6.73356191522452E-014</v>
      </c>
      <c r="Y2289" s="4" t="n">
        <f aca="false">IF(T2289=$C$13,1,0)</f>
        <v>0</v>
      </c>
    </row>
    <row r="2290" customFormat="false" ht="15" hidden="false" customHeight="false" outlineLevel="0" collapsed="false">
      <c r="T2290" s="4" t="n">
        <v>2267</v>
      </c>
      <c r="U2290" s="4" t="str">
        <f aca="false">Vocabulary!B2268</f>
        <v>prison</v>
      </c>
      <c r="V2290" s="24" t="n">
        <v>-7.81288949698815</v>
      </c>
      <c r="W2290" s="25" t="n">
        <f aca="false">EXP(V2290-$V$22)</f>
        <v>3.87632201064423E-011</v>
      </c>
      <c r="X2290" s="26" t="n">
        <f aca="false">W2290/$X$22</f>
        <v>1.07466464597014E-011</v>
      </c>
      <c r="Y2290" s="4" t="n">
        <f aca="false">IF(T2290=$C$13,1,0)</f>
        <v>0</v>
      </c>
    </row>
    <row r="2291" customFormat="false" ht="15" hidden="false" customHeight="false" outlineLevel="0" collapsed="false">
      <c r="T2291" s="4" t="n">
        <v>2268</v>
      </c>
      <c r="U2291" s="4" t="str">
        <f aca="false">Vocabulary!B2269</f>
        <v>arrow</v>
      </c>
      <c r="V2291" s="24" t="n">
        <v>-7.40664790123362</v>
      </c>
      <c r="W2291" s="25" t="n">
        <f aca="false">EXP(V2291-$V$22)</f>
        <v>5.81899964352402E-011</v>
      </c>
      <c r="X2291" s="26" t="n">
        <f aca="false">W2291/$X$22</f>
        <v>1.61324915077652E-011</v>
      </c>
      <c r="Y2291" s="4" t="n">
        <f aca="false">IF(T2291=$C$13,1,0)</f>
        <v>0</v>
      </c>
    </row>
    <row r="2292" customFormat="false" ht="15" hidden="false" customHeight="false" outlineLevel="0" collapsed="false">
      <c r="T2292" s="4" t="n">
        <v>2269</v>
      </c>
      <c r="U2292" s="4" t="str">
        <f aca="false">Vocabulary!B2270</f>
        <v>fading</v>
      </c>
      <c r="V2292" s="24" t="n">
        <v>-11.1366491195152</v>
      </c>
      <c r="W2292" s="25" t="n">
        <f aca="false">EXP(V2292-$V$22)</f>
        <v>1.39614133091506E-012</v>
      </c>
      <c r="X2292" s="26" t="n">
        <f aca="false">W2292/$X$22</f>
        <v>3.87063748829978E-013</v>
      </c>
      <c r="Y2292" s="4" t="n">
        <f aca="false">IF(T2292=$C$13,1,0)</f>
        <v>0</v>
      </c>
    </row>
    <row r="2293" customFormat="false" ht="15" hidden="false" customHeight="false" outlineLevel="0" collapsed="false">
      <c r="T2293" s="4" t="n">
        <v>2270</v>
      </c>
      <c r="U2293" s="4" t="str">
        <f aca="false">Vocabulary!B2271</f>
        <v>ix</v>
      </c>
      <c r="V2293" s="24" t="n">
        <v>-14.018482699264</v>
      </c>
      <c r="W2293" s="25" t="n">
        <f aca="false">EXP(V2293-$V$22)</f>
        <v>7.82284927307212E-014</v>
      </c>
      <c r="X2293" s="26" t="n">
        <f aca="false">W2293/$X$22</f>
        <v>2.16879287155161E-014</v>
      </c>
      <c r="Y2293" s="4" t="n">
        <f aca="false">IF(T2293=$C$13,1,0)</f>
        <v>0</v>
      </c>
    </row>
    <row r="2294" customFormat="false" ht="15" hidden="false" customHeight="false" outlineLevel="0" collapsed="false">
      <c r="T2294" s="4" t="n">
        <v>2271</v>
      </c>
      <c r="U2294" s="4" t="str">
        <f aca="false">Vocabulary!B2272</f>
        <v>affectionately</v>
      </c>
      <c r="V2294" s="24" t="n">
        <v>-10.3842722932409</v>
      </c>
      <c r="W2294" s="25" t="n">
        <f aca="false">EXP(V2294-$V$22)</f>
        <v>2.96266459793036E-012</v>
      </c>
      <c r="X2294" s="26" t="n">
        <f aca="false">W2294/$X$22</f>
        <v>8.21363883733165E-013</v>
      </c>
      <c r="Y2294" s="4" t="n">
        <f aca="false">IF(T2294=$C$13,1,0)</f>
        <v>0</v>
      </c>
    </row>
    <row r="2295" customFormat="false" ht="15" hidden="false" customHeight="false" outlineLevel="0" collapsed="false">
      <c r="T2295" s="4" t="n">
        <v>2272</v>
      </c>
      <c r="U2295" s="4" t="str">
        <f aca="false">Vocabulary!B2273</f>
        <v>pleasant</v>
      </c>
      <c r="V2295" s="24" t="n">
        <v>-10.0585530161541</v>
      </c>
      <c r="W2295" s="25" t="n">
        <f aca="false">EXP(V2295-$V$22)</f>
        <v>4.10336899539052E-012</v>
      </c>
      <c r="X2295" s="26" t="n">
        <f aca="false">W2295/$X$22</f>
        <v>1.13761074972802E-012</v>
      </c>
      <c r="Y2295" s="4" t="n">
        <f aca="false">IF(T2295=$C$13,1,0)</f>
        <v>0</v>
      </c>
    </row>
    <row r="2296" customFormat="false" ht="15" hidden="false" customHeight="false" outlineLevel="0" collapsed="false">
      <c r="T2296" s="4" t="n">
        <v>2273</v>
      </c>
      <c r="U2296" s="4" t="str">
        <f aca="false">Vocabulary!B2274</f>
        <v>hopeful</v>
      </c>
      <c r="V2296" s="24" t="n">
        <v>-4.9775191792193</v>
      </c>
      <c r="W2296" s="25" t="n">
        <f aca="false">EXP(V2296-$V$22)</f>
        <v>6.60397667059387E-010</v>
      </c>
      <c r="X2296" s="26" t="n">
        <f aca="false">W2296/$X$22</f>
        <v>1.83087479089987E-010</v>
      </c>
      <c r="Y2296" s="4" t="n">
        <f aca="false">IF(T2296=$C$13,1,0)</f>
        <v>0</v>
      </c>
    </row>
    <row r="2297" customFormat="false" ht="15" hidden="false" customHeight="false" outlineLevel="0" collapsed="false">
      <c r="T2297" s="4" t="n">
        <v>2274</v>
      </c>
      <c r="U2297" s="4" t="str">
        <f aca="false">Vocabulary!B2275</f>
        <v>vinegar</v>
      </c>
      <c r="V2297" s="24" t="n">
        <v>-8.00445789035849</v>
      </c>
      <c r="W2297" s="25" t="n">
        <f aca="false">EXP(V2297-$V$22)</f>
        <v>3.20053625447415E-011</v>
      </c>
      <c r="X2297" s="26" t="n">
        <f aca="false">W2297/$X$22</f>
        <v>8.87311000320489E-012</v>
      </c>
      <c r="Y2297" s="4" t="n">
        <f aca="false">IF(T2297=$C$13,1,0)</f>
        <v>0</v>
      </c>
    </row>
    <row r="2298" customFormat="false" ht="15" hidden="false" customHeight="false" outlineLevel="0" collapsed="false">
      <c r="T2298" s="4" t="n">
        <v>2275</v>
      </c>
      <c r="U2298" s="4" t="str">
        <f aca="false">Vocabulary!B2276</f>
        <v>sour</v>
      </c>
      <c r="V2298" s="24" t="n">
        <v>-4.37479130995454</v>
      </c>
      <c r="W2298" s="25" t="n">
        <f aca="false">EXP(V2298-$V$22)</f>
        <v>1.20660999392345E-009</v>
      </c>
      <c r="X2298" s="26" t="n">
        <f aca="false">W2298/$X$22</f>
        <v>3.34518416783509E-010</v>
      </c>
      <c r="Y2298" s="4" t="n">
        <f aca="false">IF(T2298=$C$13,1,0)</f>
        <v>0</v>
      </c>
    </row>
    <row r="2299" customFormat="false" ht="15" hidden="false" customHeight="false" outlineLevel="0" collapsed="false">
      <c r="T2299" s="4" t="n">
        <v>2276</v>
      </c>
      <c r="U2299" s="4" t="str">
        <f aca="false">Vocabulary!B2277</f>
        <v>camomile</v>
      </c>
      <c r="V2299" s="24" t="n">
        <v>-19.1656951461911</v>
      </c>
      <c r="W2299" s="25" t="n">
        <f aca="false">EXP(V2299-$V$22)</f>
        <v>4.54945108227348E-016</v>
      </c>
      <c r="X2299" s="26" t="n">
        <f aca="false">W2299/$X$22</f>
        <v>1.26128175710494E-016</v>
      </c>
      <c r="Y2299" s="4" t="n">
        <f aca="false">IF(T2299=$C$13,1,0)</f>
        <v>0</v>
      </c>
    </row>
    <row r="2300" customFormat="false" ht="15" hidden="false" customHeight="false" outlineLevel="0" collapsed="false">
      <c r="T2300" s="4" t="n">
        <v>2277</v>
      </c>
      <c r="U2300" s="4" t="str">
        <f aca="false">Vocabulary!B2278</f>
        <v>bitter</v>
      </c>
      <c r="V2300" s="24" t="n">
        <v>-8.75659622315275</v>
      </c>
      <c r="W2300" s="25" t="n">
        <f aca="false">EXP(V2300-$V$22)</f>
        <v>1.50859694366596E-011</v>
      </c>
      <c r="X2300" s="26" t="n">
        <f aca="false">W2300/$X$22</f>
        <v>4.18240743654567E-012</v>
      </c>
      <c r="Y2300" s="4" t="n">
        <f aca="false">IF(T2300=$C$13,1,0)</f>
        <v>0</v>
      </c>
    </row>
    <row r="2301" customFormat="false" ht="15" hidden="false" customHeight="false" outlineLevel="0" collapsed="false">
      <c r="T2301" s="4" t="n">
        <v>2278</v>
      </c>
      <c r="U2301" s="4" t="str">
        <f aca="false">Vocabulary!B2279</f>
        <v>barley</v>
      </c>
      <c r="V2301" s="24" t="n">
        <v>-21.3245734339792</v>
      </c>
      <c r="W2301" s="25" t="n">
        <f aca="false">EXP(V2301-$V$22)</f>
        <v>5.25254851176535E-017</v>
      </c>
      <c r="X2301" s="26" t="n">
        <f aca="false">W2301/$X$22</f>
        <v>1.45620724267414E-017</v>
      </c>
      <c r="Y2301" s="4" t="n">
        <f aca="false">IF(T2301=$C$13,1,0)</f>
        <v>0</v>
      </c>
    </row>
    <row r="2302" customFormat="false" ht="15" hidden="false" customHeight="false" outlineLevel="0" collapsed="false">
      <c r="T2302" s="4" t="n">
        <v>2279</v>
      </c>
      <c r="U2302" s="4" t="str">
        <f aca="false">Vocabulary!B2280</f>
        <v>sweet</v>
      </c>
      <c r="V2302" s="24" t="n">
        <v>-3.95551728728931</v>
      </c>
      <c r="W2302" s="25" t="n">
        <f aca="false">EXP(V2302-$V$22)</f>
        <v>1.83508131223607E-009</v>
      </c>
      <c r="X2302" s="26" t="n">
        <f aca="false">W2302/$X$22</f>
        <v>5.08754691515641E-010</v>
      </c>
      <c r="Y2302" s="4" t="n">
        <f aca="false">IF(T2302=$C$13,1,0)</f>
        <v>0</v>
      </c>
    </row>
    <row r="2303" customFormat="false" ht="15" hidden="false" customHeight="false" outlineLevel="0" collapsed="false">
      <c r="T2303" s="4" t="n">
        <v>2280</v>
      </c>
      <c r="U2303" s="4" t="str">
        <f aca="false">Vocabulary!B2281</f>
        <v>stingy</v>
      </c>
      <c r="V2303" s="24" t="n">
        <v>-6.23837841740723</v>
      </c>
      <c r="W2303" s="25" t="n">
        <f aca="false">EXP(V2303-$V$22)</f>
        <v>1.87163570155268E-010</v>
      </c>
      <c r="X2303" s="26" t="n">
        <f aca="false">W2303/$X$22</f>
        <v>5.18888965640888E-011</v>
      </c>
      <c r="Y2303" s="4" t="n">
        <f aca="false">IF(T2303=$C$13,1,0)</f>
        <v>0</v>
      </c>
    </row>
    <row r="2304" customFormat="false" ht="15" hidden="false" customHeight="false" outlineLevel="0" collapsed="false">
      <c r="T2304" s="4" t="n">
        <v>2281</v>
      </c>
      <c r="U2304" s="4" t="str">
        <f aca="false">Vocabulary!B2282</f>
        <v>squeezed</v>
      </c>
      <c r="V2304" s="24" t="n">
        <v>-12.4114311801906</v>
      </c>
      <c r="W2304" s="25" t="n">
        <f aca="false">EXP(V2304-$V$22)</f>
        <v>3.90210156743212E-013</v>
      </c>
      <c r="X2304" s="26" t="n">
        <f aca="false">W2304/$X$22</f>
        <v>1.08181172461651E-013</v>
      </c>
      <c r="Y2304" s="4" t="n">
        <f aca="false">IF(T2304=$C$13,1,0)</f>
        <v>0</v>
      </c>
    </row>
    <row r="2305" customFormat="false" ht="15" hidden="false" customHeight="false" outlineLevel="0" collapsed="false">
      <c r="T2305" s="4" t="n">
        <v>2282</v>
      </c>
      <c r="U2305" s="4" t="str">
        <f aca="false">Vocabulary!B2283</f>
        <v>closer</v>
      </c>
      <c r="V2305" s="24" t="n">
        <v>-8.79801854942377</v>
      </c>
      <c r="W2305" s="25" t="n">
        <f aca="false">EXP(V2305-$V$22)</f>
        <v>1.4473838945424E-011</v>
      </c>
      <c r="X2305" s="26" t="n">
        <f aca="false">W2305/$X$22</f>
        <v>4.0127014637589E-012</v>
      </c>
      <c r="Y2305" s="4" t="n">
        <f aca="false">IF(T2305=$C$13,1,0)</f>
        <v>0</v>
      </c>
    </row>
    <row r="2306" customFormat="false" ht="15" hidden="false" customHeight="false" outlineLevel="0" collapsed="false">
      <c r="T2306" s="4" t="n">
        <v>2283</v>
      </c>
      <c r="U2306" s="4" t="str">
        <f aca="false">Vocabulary!B2284</f>
        <v>uncomfortably</v>
      </c>
      <c r="V2306" s="24" t="n">
        <v>-17.454289205997</v>
      </c>
      <c r="W2306" s="25" t="n">
        <f aca="false">EXP(V2306-$V$22)</f>
        <v>2.51891293039613E-015</v>
      </c>
      <c r="X2306" s="26" t="n">
        <f aca="false">W2306/$X$22</f>
        <v>6.98338957687335E-016</v>
      </c>
      <c r="Y2306" s="4" t="n">
        <f aca="false">IF(T2306=$C$13,1,0)</f>
        <v>0</v>
      </c>
    </row>
    <row r="2307" customFormat="false" ht="15" hidden="false" customHeight="false" outlineLevel="0" collapsed="false">
      <c r="T2307" s="4" t="n">
        <v>2284</v>
      </c>
      <c r="U2307" s="4" t="str">
        <f aca="false">Vocabulary!B2285</f>
        <v>bore</v>
      </c>
      <c r="V2307" s="24" t="n">
        <v>-6.36182608816319</v>
      </c>
      <c r="W2307" s="25" t="n">
        <f aca="false">EXP(V2307-$V$22)</f>
        <v>1.65427870244629E-010</v>
      </c>
      <c r="X2307" s="26" t="n">
        <f aca="false">W2307/$X$22</f>
        <v>4.58629296332613E-011</v>
      </c>
      <c r="Y2307" s="4" t="n">
        <f aca="false">IF(T2307=$C$13,1,0)</f>
        <v>0</v>
      </c>
    </row>
    <row r="2308" customFormat="false" ht="15" hidden="false" customHeight="false" outlineLevel="0" collapsed="false">
      <c r="T2308" s="4" t="n">
        <v>2285</v>
      </c>
      <c r="U2308" s="4" t="str">
        <f aca="false">Vocabulary!B2286</f>
        <v>game's</v>
      </c>
      <c r="V2308" s="24" t="n">
        <v>-5.99955222295109</v>
      </c>
      <c r="W2308" s="25" t="n">
        <f aca="false">EXP(V2308-$V$22)</f>
        <v>2.37652408031813E-010</v>
      </c>
      <c r="X2308" s="26" t="n">
        <f aca="false">W2308/$X$22</f>
        <v>6.58863325183384E-011</v>
      </c>
      <c r="Y2308" s="4" t="n">
        <f aca="false">IF(T2308=$C$13,1,0)</f>
        <v>0</v>
      </c>
    </row>
    <row r="2309" customFormat="false" ht="15" hidden="false" customHeight="false" outlineLevel="0" collapsed="false">
      <c r="T2309" s="4" t="n">
        <v>2286</v>
      </c>
      <c r="U2309" s="4" t="str">
        <f aca="false">Vocabulary!B2287</f>
        <v>minding</v>
      </c>
      <c r="V2309" s="24" t="n">
        <v>-14.2875812421957</v>
      </c>
      <c r="W2309" s="25" t="n">
        <f aca="false">EXP(V2309-$V$22)</f>
        <v>5.97718847327258E-014</v>
      </c>
      <c r="X2309" s="26" t="n">
        <f aca="false">W2309/$X$22</f>
        <v>1.65710514164914E-014</v>
      </c>
      <c r="Y2309" s="4" t="n">
        <f aca="false">IF(T2309=$C$13,1,0)</f>
        <v>0</v>
      </c>
    </row>
    <row r="2310" customFormat="false" ht="15" hidden="false" customHeight="false" outlineLevel="0" collapsed="false">
      <c r="T2310" s="4" t="n">
        <v>2287</v>
      </c>
      <c r="U2310" s="4" t="str">
        <f aca="false">Vocabulary!B2288</f>
        <v>morals</v>
      </c>
      <c r="V2310" s="24" t="n">
        <v>-1.53980315076807</v>
      </c>
      <c r="W2310" s="25" t="n">
        <f aca="false">EXP(V2310-$V$22)</f>
        <v>2.0548807886932E-008</v>
      </c>
      <c r="X2310" s="26" t="n">
        <f aca="false">W2310/$X$22</f>
        <v>5.69691508916929E-009</v>
      </c>
      <c r="Y2310" s="4" t="n">
        <f aca="false">IF(T2310=$C$13,1,0)</f>
        <v>0</v>
      </c>
    </row>
    <row r="2311" customFormat="false" ht="15" hidden="false" customHeight="false" outlineLevel="0" collapsed="false">
      <c r="T2311" s="4" t="n">
        <v>2288</v>
      </c>
      <c r="U2311" s="4" t="str">
        <f aca="false">Vocabulary!B2289</f>
        <v>waist</v>
      </c>
      <c r="V2311" s="24" t="n">
        <v>-10.4648804395125</v>
      </c>
      <c r="W2311" s="25" t="n">
        <f aca="false">EXP(V2311-$V$22)</f>
        <v>2.73322141526492E-012</v>
      </c>
      <c r="X2311" s="26" t="n">
        <f aca="false">W2311/$X$22</f>
        <v>7.57753462309886E-013</v>
      </c>
      <c r="Y2311" s="4" t="n">
        <f aca="false">IF(T2311=$C$13,1,0)</f>
        <v>0</v>
      </c>
    </row>
    <row r="2312" customFormat="false" ht="15" hidden="false" customHeight="false" outlineLevel="0" collapsed="false">
      <c r="T2312" s="4" t="n">
        <v>2289</v>
      </c>
      <c r="U2312" s="4" t="str">
        <f aca="false">Vocabulary!B2290</f>
        <v>feather</v>
      </c>
      <c r="V2312" s="24" t="n">
        <v>-4.19152779625067</v>
      </c>
      <c r="W2312" s="25" t="n">
        <f aca="false">EXP(V2312-$V$22)</f>
        <v>1.44929652481807E-009</v>
      </c>
      <c r="X2312" s="26" t="n">
        <f aca="false">W2312/$X$22</f>
        <v>4.01800400604623E-010</v>
      </c>
      <c r="Y2312" s="4" t="n">
        <f aca="false">IF(T2312=$C$13,1,0)</f>
        <v>0</v>
      </c>
    </row>
    <row r="2313" customFormat="false" ht="15" hidden="false" customHeight="false" outlineLevel="0" collapsed="false">
      <c r="T2313" s="4" t="n">
        <v>2290</v>
      </c>
      <c r="U2313" s="4" t="str">
        <f aca="false">Vocabulary!B2291</f>
        <v>flock</v>
      </c>
      <c r="V2313" s="24" t="n">
        <v>-12.8173308453808</v>
      </c>
      <c r="W2313" s="25" t="n">
        <f aca="false">EXP(V2313-$V$22)</f>
        <v>2.60027083329602E-013</v>
      </c>
      <c r="X2313" s="26" t="n">
        <f aca="false">W2313/$X$22</f>
        <v>7.20894478533305E-014</v>
      </c>
      <c r="Y2313" s="4" t="n">
        <f aca="false">IF(T2313=$C$13,1,0)</f>
        <v>0</v>
      </c>
    </row>
    <row r="2314" customFormat="false" ht="15" hidden="false" customHeight="false" outlineLevel="0" collapsed="false">
      <c r="T2314" s="4" t="n">
        <v>2291</v>
      </c>
      <c r="U2314" s="4" t="str">
        <f aca="false">Vocabulary!B2292</f>
        <v>mineral</v>
      </c>
      <c r="V2314" s="24" t="n">
        <v>-11.8855290442124</v>
      </c>
      <c r="W2314" s="25" t="n">
        <f aca="false">EXP(V2314-$V$22)</f>
        <v>6.60229560451384E-013</v>
      </c>
      <c r="X2314" s="26" t="n">
        <f aca="false">W2314/$X$22</f>
        <v>1.83040873511844E-013</v>
      </c>
      <c r="Y2314" s="4" t="n">
        <f aca="false">IF(T2314=$C$13,1,0)</f>
        <v>0</v>
      </c>
    </row>
    <row r="2315" customFormat="false" ht="15" hidden="false" customHeight="false" outlineLevel="0" collapsed="false">
      <c r="T2315" s="4" t="n">
        <v>2292</v>
      </c>
      <c r="U2315" s="4" t="str">
        <f aca="false">Vocabulary!B2293</f>
        <v>attended</v>
      </c>
      <c r="V2315" s="24" t="n">
        <v>-5.98930965226924</v>
      </c>
      <c r="W2315" s="25" t="n">
        <f aca="false">EXP(V2315-$V$22)</f>
        <v>2.4009908837686E-010</v>
      </c>
      <c r="X2315" s="26" t="n">
        <f aca="false">W2315/$X$22</f>
        <v>6.65646458420489E-011</v>
      </c>
      <c r="Y2315" s="4" t="n">
        <f aca="false">IF(T2315=$C$13,1,0)</f>
        <v>0</v>
      </c>
    </row>
    <row r="2316" customFormat="false" ht="15" hidden="false" customHeight="false" outlineLevel="0" collapsed="false">
      <c r="T2316" s="4" t="n">
        <v>2293</v>
      </c>
      <c r="U2316" s="4" t="str">
        <f aca="false">Vocabulary!B2294</f>
        <v>vegetable</v>
      </c>
      <c r="V2316" s="24" t="n">
        <v>-10.4923242242712</v>
      </c>
      <c r="W2316" s="25" t="n">
        <f aca="false">EXP(V2316-$V$22)</f>
        <v>2.65923140185733E-012</v>
      </c>
      <c r="X2316" s="26" t="n">
        <f aca="false">W2316/$X$22</f>
        <v>7.37240602091964E-013</v>
      </c>
      <c r="Y2316" s="4" t="n">
        <f aca="false">IF(T2316=$C$13,1,0)</f>
        <v>0</v>
      </c>
    </row>
    <row r="2317" customFormat="false" ht="15" hidden="false" customHeight="false" outlineLevel="0" collapsed="false">
      <c r="T2317" s="4" t="n">
        <v>2294</v>
      </c>
      <c r="U2317" s="4" t="str">
        <f aca="false">Vocabulary!B2295</f>
        <v>cheap</v>
      </c>
      <c r="V2317" s="24" t="n">
        <v>-5.55386249819408</v>
      </c>
      <c r="W2317" s="25" t="n">
        <f aca="false">EXP(V2317-$V$22)</f>
        <v>3.71110128340754E-010</v>
      </c>
      <c r="X2317" s="26" t="n">
        <f aca="false">W2317/$X$22</f>
        <v>1.02885914429737E-010</v>
      </c>
      <c r="Y2317" s="4" t="n">
        <f aca="false">IF(T2317=$C$13,1,0)</f>
        <v>0</v>
      </c>
    </row>
    <row r="2318" customFormat="false" ht="15" hidden="false" customHeight="false" outlineLevel="0" collapsed="false">
      <c r="T2318" s="4" t="n">
        <v>2295</v>
      </c>
      <c r="U2318" s="4" t="str">
        <f aca="false">Vocabulary!B2296</f>
        <v>birthday</v>
      </c>
      <c r="V2318" s="24" t="n">
        <v>1.50158396315894</v>
      </c>
      <c r="W2318" s="25" t="n">
        <f aca="false">EXP(V2318-$V$22)</f>
        <v>4.30174113917453E-007</v>
      </c>
      <c r="X2318" s="26" t="n">
        <f aca="false">W2318/$X$22</f>
        <v>1.19260709138503E-007</v>
      </c>
      <c r="Y2318" s="4" t="n">
        <f aca="false">IF(T2318=$C$13,1,0)</f>
        <v>0</v>
      </c>
    </row>
    <row r="2319" customFormat="false" ht="15" hidden="false" customHeight="false" outlineLevel="0" collapsed="false">
      <c r="T2319" s="4" t="n">
        <v>2296</v>
      </c>
      <c r="U2319" s="4" t="str">
        <f aca="false">Vocabulary!B2297</f>
        <v>dig</v>
      </c>
      <c r="V2319" s="24" t="n">
        <v>-12.2454711235743</v>
      </c>
      <c r="W2319" s="25" t="n">
        <f aca="false">EXP(V2319-$V$22)</f>
        <v>4.60653214654644E-013</v>
      </c>
      <c r="X2319" s="26" t="n">
        <f aca="false">W2319/$X$22</f>
        <v>1.27710681022489E-013</v>
      </c>
      <c r="Y2319" s="4" t="n">
        <f aca="false">IF(T2319=$C$13,1,0)</f>
        <v>0</v>
      </c>
    </row>
    <row r="2320" customFormat="false" ht="15" hidden="false" customHeight="false" outlineLevel="0" collapsed="false">
      <c r="T2320" s="4" t="n">
        <v>2297</v>
      </c>
      <c r="U2320" s="4" t="str">
        <f aca="false">Vocabulary!B2298</f>
        <v>worried</v>
      </c>
      <c r="V2320" s="24" t="n">
        <v>0.717587608345393</v>
      </c>
      <c r="W2320" s="25" t="n">
        <f aca="false">EXP(V2320-$V$22)</f>
        <v>1.964079135248E-007</v>
      </c>
      <c r="X2320" s="26" t="n">
        <f aca="false">W2320/$X$22</f>
        <v>5.44517819402687E-008</v>
      </c>
      <c r="Y2320" s="4" t="n">
        <f aca="false">IF(T2320=$C$13,1,0)</f>
        <v>0</v>
      </c>
    </row>
    <row r="2321" customFormat="false" ht="15" hidden="false" customHeight="false" outlineLevel="0" collapsed="false">
      <c r="T2321" s="4" t="n">
        <v>2298</v>
      </c>
      <c r="U2321" s="4" t="str">
        <f aca="false">Vocabulary!B2299</f>
        <v>died</v>
      </c>
      <c r="V2321" s="24" t="n">
        <v>-14.4154647049892</v>
      </c>
      <c r="W2321" s="25" t="n">
        <f aca="false">EXP(V2321-$V$22)</f>
        <v>5.25966238664074E-014</v>
      </c>
      <c r="X2321" s="26" t="n">
        <f aca="false">W2321/$X$22</f>
        <v>1.45817948073987E-014</v>
      </c>
      <c r="Y2321" s="4" t="n">
        <f aca="false">IF(T2321=$C$13,1,0)</f>
        <v>0</v>
      </c>
    </row>
    <row r="2322" customFormat="false" ht="15" hidden="false" customHeight="false" outlineLevel="0" collapsed="false">
      <c r="T2322" s="4" t="n">
        <v>2299</v>
      </c>
      <c r="U2322" s="4" t="str">
        <f aca="false">Vocabulary!B2300</f>
        <v>favourite</v>
      </c>
      <c r="V2322" s="24" t="n">
        <v>-14.9144524658019</v>
      </c>
      <c r="W2322" s="25" t="n">
        <f aca="false">EXP(V2322-$V$22)</f>
        <v>3.19337732344127E-014</v>
      </c>
      <c r="X2322" s="26" t="n">
        <f aca="false">W2322/$X$22</f>
        <v>8.85326270965484E-015</v>
      </c>
      <c r="Y2322" s="4" t="n">
        <f aca="false">IF(T2322=$C$13,1,0)</f>
        <v>0</v>
      </c>
    </row>
    <row r="2323" customFormat="false" ht="15" hidden="false" customHeight="false" outlineLevel="0" collapsed="false">
      <c r="T2323" s="4" t="n">
        <v>2300</v>
      </c>
      <c r="U2323" s="4" t="str">
        <f aca="false">Vocabulary!B2301</f>
        <v>linked</v>
      </c>
      <c r="V2323" s="24" t="n">
        <v>-5.1506504020008</v>
      </c>
      <c r="W2323" s="25" t="n">
        <f aca="false">EXP(V2323-$V$22)</f>
        <v>5.55412430973064E-010</v>
      </c>
      <c r="X2323" s="26" t="n">
        <f aca="false">W2323/$X$22</f>
        <v>1.53981558255498E-010</v>
      </c>
      <c r="Y2323" s="4" t="n">
        <f aca="false">IF(T2323=$C$13,1,0)</f>
        <v>0</v>
      </c>
    </row>
    <row r="2324" customFormat="false" ht="15" hidden="false" customHeight="false" outlineLevel="0" collapsed="false">
      <c r="T2324" s="4" t="n">
        <v>2301</v>
      </c>
      <c r="U2324" s="4" t="str">
        <f aca="false">Vocabulary!B2302</f>
        <v>tremble</v>
      </c>
      <c r="V2324" s="24" t="n">
        <v>-17.1346671026776</v>
      </c>
      <c r="W2324" s="25" t="n">
        <f aca="false">EXP(V2324-$V$22)</f>
        <v>3.46755430750584E-015</v>
      </c>
      <c r="X2324" s="26" t="n">
        <f aca="false">W2324/$X$22</f>
        <v>9.61338612227077E-016</v>
      </c>
      <c r="Y2324" s="4" t="n">
        <f aca="false">IF(T2324=$C$13,1,0)</f>
        <v>0</v>
      </c>
    </row>
    <row r="2325" customFormat="false" ht="15" hidden="false" customHeight="false" outlineLevel="0" collapsed="false">
      <c r="T2325" s="4" t="n">
        <v>2302</v>
      </c>
      <c r="U2325" s="4" t="str">
        <f aca="false">Vocabulary!B2303</f>
        <v>thunderstorm</v>
      </c>
      <c r="V2325" s="24" t="n">
        <v>-4.60348175146133</v>
      </c>
      <c r="W2325" s="25" t="n">
        <f aca="false">EXP(V2325-$V$22)</f>
        <v>9.59948471192533E-010</v>
      </c>
      <c r="X2325" s="26" t="n">
        <f aca="false">W2325/$X$22</f>
        <v>2.66134413268791E-010</v>
      </c>
      <c r="Y2325" s="4" t="n">
        <f aca="false">IF(T2325=$C$13,1,0)</f>
        <v>0</v>
      </c>
    </row>
    <row r="2326" customFormat="false" ht="15" hidden="false" customHeight="false" outlineLevel="0" collapsed="false">
      <c r="T2326" s="4" t="n">
        <v>2303</v>
      </c>
      <c r="U2326" s="4" t="str">
        <f aca="false">Vocabulary!B2304</f>
        <v>fair</v>
      </c>
      <c r="V2326" s="24" t="n">
        <v>-10.0497835302807</v>
      </c>
      <c r="W2326" s="25" t="n">
        <f aca="false">EXP(V2326-$V$22)</f>
        <v>4.13951167656951E-012</v>
      </c>
      <c r="X2326" s="26" t="n">
        <f aca="false">W2326/$X$22</f>
        <v>1.14763088261867E-012</v>
      </c>
      <c r="Y2326" s="4" t="n">
        <f aca="false">IF(T2326=$C$13,1,0)</f>
        <v>0</v>
      </c>
    </row>
    <row r="2327" customFormat="false" ht="15" hidden="false" customHeight="false" outlineLevel="0" collapsed="false">
      <c r="T2327" s="4" t="n">
        <v>2304</v>
      </c>
      <c r="U2327" s="4" t="str">
        <f aca="false">Vocabulary!B2305</f>
        <v>warning</v>
      </c>
      <c r="V2327" s="24" t="n">
        <v>-13.7908400373019</v>
      </c>
      <c r="W2327" s="25" t="n">
        <f aca="false">EXP(V2327-$V$22)</f>
        <v>9.82265553931343E-014</v>
      </c>
      <c r="X2327" s="26" t="n">
        <f aca="false">W2327/$X$22</f>
        <v>2.72321561744777E-014</v>
      </c>
      <c r="Y2327" s="4" t="n">
        <f aca="false">IF(T2327=$C$13,1,0)</f>
        <v>0</v>
      </c>
    </row>
    <row r="2328" customFormat="false" ht="15" hidden="false" customHeight="false" outlineLevel="0" collapsed="false">
      <c r="T2328" s="4" t="n">
        <v>2305</v>
      </c>
      <c r="U2328" s="4" t="str">
        <f aca="false">Vocabulary!B2306</f>
        <v>absence</v>
      </c>
      <c r="V2328" s="24" t="n">
        <v>-14.0916986408285</v>
      </c>
      <c r="W2328" s="25" t="n">
        <f aca="false">EXP(V2328-$V$22)</f>
        <v>7.2705569924344E-014</v>
      </c>
      <c r="X2328" s="26" t="n">
        <f aca="false">W2328/$X$22</f>
        <v>2.01567633824665E-014</v>
      </c>
      <c r="Y2328" s="4" t="n">
        <f aca="false">IF(T2328=$C$13,1,0)</f>
        <v>0</v>
      </c>
    </row>
    <row r="2329" customFormat="false" ht="15" hidden="false" customHeight="false" outlineLevel="0" collapsed="false">
      <c r="T2329" s="4" t="n">
        <v>2306</v>
      </c>
      <c r="U2329" s="4" t="str">
        <f aca="false">Vocabulary!B2307</f>
        <v>shade</v>
      </c>
      <c r="V2329" s="24" t="n">
        <v>-12.6746417679575</v>
      </c>
      <c r="W2329" s="25" t="n">
        <f aca="false">EXP(V2329-$V$22)</f>
        <v>2.9990773269465E-013</v>
      </c>
      <c r="X2329" s="26" t="n">
        <f aca="false">W2329/$X$22</f>
        <v>8.31458884207709E-014</v>
      </c>
      <c r="Y2329" s="4" t="n">
        <f aca="false">IF(T2329=$C$13,1,0)</f>
        <v>0</v>
      </c>
    </row>
    <row r="2330" customFormat="false" ht="15" hidden="false" customHeight="false" outlineLevel="0" collapsed="false">
      <c r="T2330" s="4" t="n">
        <v>2307</v>
      </c>
      <c r="U2330" s="4" t="str">
        <f aca="false">Vocabulary!B2308</f>
        <v>delay</v>
      </c>
      <c r="V2330" s="24" t="n">
        <v>-16.7592805117445</v>
      </c>
      <c r="W2330" s="25" t="n">
        <f aca="false">EXP(V2330-$V$22)</f>
        <v>5.04721257665211E-015</v>
      </c>
      <c r="X2330" s="26" t="n">
        <f aca="false">W2330/$X$22</f>
        <v>1.3992802718478E-015</v>
      </c>
      <c r="Y2330" s="4" t="n">
        <f aca="false">IF(T2330=$C$13,1,0)</f>
        <v>0</v>
      </c>
    </row>
    <row r="2331" customFormat="false" ht="15" hidden="false" customHeight="false" outlineLevel="0" collapsed="false">
      <c r="T2331" s="4" t="n">
        <v>2308</v>
      </c>
      <c r="U2331" s="4" t="str">
        <f aca="false">Vocabulary!B2309</f>
        <v>cost</v>
      </c>
      <c r="V2331" s="24" t="n">
        <v>-6.73620435065392</v>
      </c>
      <c r="W2331" s="25" t="n">
        <f aca="false">EXP(V2331-$V$22)</f>
        <v>1.13767513178349E-010</v>
      </c>
      <c r="X2331" s="26" t="n">
        <f aca="false">W2331/$X$22</f>
        <v>3.15407037746057E-011</v>
      </c>
      <c r="Y2331" s="4" t="n">
        <f aca="false">IF(T2331=$C$13,1,0)</f>
        <v>0</v>
      </c>
    </row>
    <row r="2332" customFormat="false" ht="15" hidden="false" customHeight="false" outlineLevel="0" collapsed="false">
      <c r="T2332" s="4" t="n">
        <v>2309</v>
      </c>
      <c r="U2332" s="4" t="str">
        <f aca="false">Vocabulary!B2310</f>
        <v>whom</v>
      </c>
      <c r="V2332" s="24" t="n">
        <v>-13.887089563085</v>
      </c>
      <c r="W2332" s="25" t="n">
        <f aca="false">EXP(V2332-$V$22)</f>
        <v>8.92130272689698E-014</v>
      </c>
      <c r="X2332" s="26" t="n">
        <f aca="false">W2332/$X$22</f>
        <v>2.47332616079535E-014</v>
      </c>
      <c r="Y2332" s="4" t="n">
        <f aca="false">IF(T2332=$C$13,1,0)</f>
        <v>0</v>
      </c>
    </row>
    <row r="2333" customFormat="false" ht="15" hidden="false" customHeight="false" outlineLevel="0" collapsed="false">
      <c r="T2333" s="4" t="n">
        <v>2310</v>
      </c>
      <c r="U2333" s="4" t="str">
        <f aca="false">Vocabulary!B2311</f>
        <v>sentenced</v>
      </c>
      <c r="V2333" s="24" t="n">
        <v>-14.9410062635218</v>
      </c>
      <c r="W2333" s="25" t="n">
        <f aca="false">EXP(V2333-$V$22)</f>
        <v>3.10969696055595E-014</v>
      </c>
      <c r="X2333" s="26" t="n">
        <f aca="false">W2333/$X$22</f>
        <v>8.62126875428205E-015</v>
      </c>
      <c r="Y2333" s="4" t="n">
        <f aca="false">IF(T2333=$C$13,1,0)</f>
        <v>0</v>
      </c>
    </row>
    <row r="2334" customFormat="false" ht="15" hidden="false" customHeight="false" outlineLevel="0" collapsed="false">
      <c r="T2334" s="4" t="n">
        <v>2311</v>
      </c>
      <c r="U2334" s="4" t="str">
        <f aca="false">Vocabulary!B2312</f>
        <v>company</v>
      </c>
      <c r="V2334" s="24" t="n">
        <v>-11.940964917533</v>
      </c>
      <c r="W2334" s="25" t="n">
        <f aca="false">EXP(V2334-$V$22)</f>
        <v>6.24625156422541E-013</v>
      </c>
      <c r="X2334" s="26" t="n">
        <f aca="false">W2334/$X$22</f>
        <v>1.73169971624548E-013</v>
      </c>
      <c r="Y2334" s="4" t="n">
        <f aca="false">IF(T2334=$C$13,1,0)</f>
        <v>0</v>
      </c>
    </row>
    <row r="2335" customFormat="false" ht="15" hidden="false" customHeight="false" outlineLevel="0" collapsed="false">
      <c r="T2335" s="4" t="n">
        <v>2312</v>
      </c>
      <c r="U2335" s="4" t="str">
        <f aca="false">Vocabulary!B2313</f>
        <v>pardoned</v>
      </c>
      <c r="V2335" s="24" t="n">
        <v>-6.52358671707736</v>
      </c>
      <c r="W2335" s="25" t="n">
        <f aca="false">EXP(V2335-$V$22)</f>
        <v>1.4072035758895E-010</v>
      </c>
      <c r="X2335" s="26" t="n">
        <f aca="false">W2335/$X$22</f>
        <v>3.90130626026053E-011</v>
      </c>
      <c r="Y2335" s="4" t="n">
        <f aca="false">IF(T2335=$C$13,1,0)</f>
        <v>0</v>
      </c>
    </row>
    <row r="2336" customFormat="false" ht="15" hidden="false" customHeight="false" outlineLevel="0" collapsed="false">
      <c r="T2336" s="4" t="n">
        <v>2313</v>
      </c>
      <c r="U2336" s="4" t="str">
        <f aca="false">Vocabulary!B2314</f>
        <v>picture</v>
      </c>
      <c r="V2336" s="24" t="n">
        <v>-14.0285875703586</v>
      </c>
      <c r="W2336" s="25" t="n">
        <f aca="false">EXP(V2336-$V$22)</f>
        <v>7.74419843709612E-014</v>
      </c>
      <c r="X2336" s="26" t="n">
        <f aca="false">W2336/$X$22</f>
        <v>2.14698785314311E-014</v>
      </c>
      <c r="Y2336" s="4" t="n">
        <f aca="false">IF(T2336=$C$13,1,0)</f>
        <v>0</v>
      </c>
    </row>
    <row r="2337" customFormat="false" ht="15" hidden="false" customHeight="false" outlineLevel="0" collapsed="false">
      <c r="T2337" s="4" t="n">
        <v>2314</v>
      </c>
      <c r="U2337" s="4" t="str">
        <f aca="false">Vocabulary!B2315</f>
        <v>lazy</v>
      </c>
      <c r="V2337" s="24" t="n">
        <v>-2.97271247707644</v>
      </c>
      <c r="W2337" s="25" t="n">
        <f aca="false">EXP(V2337-$V$22)</f>
        <v>4.90322720986191E-009</v>
      </c>
      <c r="X2337" s="26" t="n">
        <f aca="false">W2337/$X$22</f>
        <v>1.35936202387935E-009</v>
      </c>
      <c r="Y2337" s="4" t="n">
        <f aca="false">IF(T2337=$C$13,1,0)</f>
        <v>0</v>
      </c>
    </row>
    <row r="2338" customFormat="false" ht="15" hidden="false" customHeight="false" outlineLevel="0" collapsed="false">
      <c r="T2338" s="4" t="n">
        <v>2315</v>
      </c>
      <c r="U2338" s="4" t="str">
        <f aca="false">Vocabulary!B2316</f>
        <v>leaving</v>
      </c>
      <c r="V2338" s="24" t="n">
        <v>-1.20960732153971</v>
      </c>
      <c r="W2338" s="25" t="n">
        <f aca="false">EXP(V2338-$V$22)</f>
        <v>2.85883347320457E-008</v>
      </c>
      <c r="X2338" s="26" t="n">
        <f aca="false">W2338/$X$22</f>
        <v>7.92577926687358E-009</v>
      </c>
      <c r="Y2338" s="4" t="n">
        <f aca="false">IF(T2338=$C$13,1,0)</f>
        <v>0</v>
      </c>
    </row>
    <row r="2339" customFormat="false" ht="15" hidden="false" customHeight="false" outlineLevel="0" collapsed="false">
      <c r="T2339" s="4" t="n">
        <v>2316</v>
      </c>
      <c r="U2339" s="4" t="str">
        <f aca="false">Vocabulary!B2317</f>
        <v>rubbed</v>
      </c>
      <c r="V2339" s="24" t="n">
        <v>-11.0509426359176</v>
      </c>
      <c r="W2339" s="25" t="n">
        <f aca="false">EXP(V2339-$V$22)</f>
        <v>1.52107713102413E-012</v>
      </c>
      <c r="X2339" s="26" t="n">
        <f aca="false">W2339/$X$22</f>
        <v>4.21700728684727E-013</v>
      </c>
      <c r="Y2339" s="4" t="n">
        <f aca="false">IF(T2339=$C$13,1,0)</f>
        <v>0</v>
      </c>
    </row>
    <row r="2340" customFormat="false" ht="15" hidden="false" customHeight="false" outlineLevel="0" collapsed="false">
      <c r="T2340" s="4" t="n">
        <v>2317</v>
      </c>
      <c r="U2340" s="4" t="str">
        <f aca="false">Vocabulary!B2318</f>
        <v>chuckled</v>
      </c>
      <c r="V2340" s="24" t="n">
        <v>-3.92075544486659</v>
      </c>
      <c r="W2340" s="25" t="n">
        <f aca="false">EXP(V2340-$V$22)</f>
        <v>1.89999382238877E-009</v>
      </c>
      <c r="X2340" s="26" t="n">
        <f aca="false">W2340/$X$22</f>
        <v>5.26750920815149E-010</v>
      </c>
      <c r="Y2340" s="4" t="n">
        <f aca="false">IF(T2340=$C$13,1,0)</f>
        <v>0</v>
      </c>
    </row>
    <row r="2341" customFormat="false" ht="15" hidden="false" customHeight="false" outlineLevel="0" collapsed="false">
      <c r="T2341" s="4" t="n">
        <v>2318</v>
      </c>
      <c r="U2341" s="4" t="str">
        <f aca="false">Vocabulary!B2319</f>
        <v>executes</v>
      </c>
      <c r="V2341" s="24" t="n">
        <v>-2.94627385071245</v>
      </c>
      <c r="W2341" s="25" t="n">
        <f aca="false">EXP(V2341-$V$22)</f>
        <v>5.03459068511747E-009</v>
      </c>
      <c r="X2341" s="26" t="n">
        <f aca="false">W2341/$X$22</f>
        <v>1.39578100100284E-009</v>
      </c>
      <c r="Y2341" s="4" t="n">
        <f aca="false">IF(T2341=$C$13,1,0)</f>
        <v>0</v>
      </c>
    </row>
    <row r="2342" customFormat="false" ht="15" hidden="false" customHeight="false" outlineLevel="0" collapsed="false">
      <c r="T2342" s="4" t="n">
        <v>2319</v>
      </c>
      <c r="U2342" s="4" t="str">
        <f aca="false">Vocabulary!B2320</f>
        <v>ledge</v>
      </c>
      <c r="V2342" s="24" t="n">
        <v>-9.5367635585715</v>
      </c>
      <c r="W2342" s="25" t="n">
        <f aca="false">EXP(V2342-$V$22)</f>
        <v>6.91434196501339E-012</v>
      </c>
      <c r="X2342" s="26" t="n">
        <f aca="false">W2342/$X$22</f>
        <v>1.91691991520402E-012</v>
      </c>
      <c r="Y2342" s="4" t="n">
        <f aca="false">IF(T2342=$C$13,1,0)</f>
        <v>0</v>
      </c>
    </row>
    <row r="2343" customFormat="false" ht="15" hidden="false" customHeight="false" outlineLevel="0" collapsed="false">
      <c r="T2343" s="4" t="n">
        <v>2320</v>
      </c>
      <c r="U2343" s="4" t="str">
        <f aca="false">Vocabulary!B2321</f>
        <v>rock</v>
      </c>
      <c r="V2343" s="24" t="n">
        <v>-19.929690003821</v>
      </c>
      <c r="W2343" s="25" t="n">
        <f aca="false">EXP(V2343-$V$22)</f>
        <v>2.11914292609475E-016</v>
      </c>
      <c r="X2343" s="26" t="n">
        <f aca="false">W2343/$X$22</f>
        <v>5.87507430027274E-017</v>
      </c>
      <c r="Y2343" s="4" t="n">
        <f aca="false">IF(T2343=$C$13,1,0)</f>
        <v>0</v>
      </c>
    </row>
    <row r="2344" customFormat="false" ht="15" hidden="false" customHeight="false" outlineLevel="0" collapsed="false">
      <c r="T2344" s="4" t="n">
        <v>2321</v>
      </c>
      <c r="U2344" s="4" t="str">
        <f aca="false">Vocabulary!B2322</f>
        <v>pitied</v>
      </c>
      <c r="V2344" s="24" t="n">
        <v>-10.2823374739735</v>
      </c>
      <c r="W2344" s="25" t="n">
        <f aca="false">EXP(V2344-$V$22)</f>
        <v>3.28059196966453E-012</v>
      </c>
      <c r="X2344" s="26" t="n">
        <f aca="false">W2344/$X$22</f>
        <v>9.09505504953158E-013</v>
      </c>
      <c r="Y2344" s="4" t="n">
        <f aca="false">IF(T2344=$C$13,1,0)</f>
        <v>0</v>
      </c>
    </row>
    <row r="2345" customFormat="false" ht="15" hidden="false" customHeight="false" outlineLevel="0" collapsed="false">
      <c r="T2345" s="4" t="n">
        <v>2322</v>
      </c>
      <c r="U2345" s="4" t="str">
        <f aca="false">Vocabulary!B2323</f>
        <v>hollow</v>
      </c>
      <c r="V2345" s="24" t="n">
        <v>-12.5481957761144</v>
      </c>
      <c r="W2345" s="25" t="n">
        <f aca="false">EXP(V2345-$V$22)</f>
        <v>3.40331744665359E-013</v>
      </c>
      <c r="X2345" s="26" t="n">
        <f aca="false">W2345/$X$22</f>
        <v>9.43529698742476E-014</v>
      </c>
      <c r="Y2345" s="4" t="n">
        <f aca="false">IF(T2345=$C$13,1,0)</f>
        <v>0</v>
      </c>
    </row>
    <row r="2346" customFormat="false" ht="15" hidden="false" customHeight="false" outlineLevel="0" collapsed="false">
      <c r="T2346" s="4" t="n">
        <v>2323</v>
      </c>
      <c r="U2346" s="4" t="str">
        <f aca="false">Vocabulary!B2324</f>
        <v>occasional</v>
      </c>
      <c r="V2346" s="24" t="n">
        <v>-8.95456510130711</v>
      </c>
      <c r="W2346" s="25" t="n">
        <f aca="false">EXP(V2346-$V$22)</f>
        <v>1.2376459703469E-011</v>
      </c>
      <c r="X2346" s="26" t="n">
        <f aca="false">W2346/$X$22</f>
        <v>3.43122775896055E-012</v>
      </c>
      <c r="Y2346" s="4" t="n">
        <f aca="false">IF(T2346=$C$13,1,0)</f>
        <v>0</v>
      </c>
    </row>
    <row r="2347" customFormat="false" ht="15" hidden="false" customHeight="false" outlineLevel="0" collapsed="false">
      <c r="T2347" s="4" t="n">
        <v>2324</v>
      </c>
      <c r="U2347" s="4" t="str">
        <f aca="false">Vocabulary!B2325</f>
        <v>exclamation</v>
      </c>
      <c r="V2347" s="24" t="n">
        <v>-14.9005244282563</v>
      </c>
      <c r="W2347" s="25" t="n">
        <f aca="false">EXP(V2347-$V$22)</f>
        <v>3.23816598775395E-014</v>
      </c>
      <c r="X2347" s="26" t="n">
        <f aca="false">W2347/$X$22</f>
        <v>8.97743400900742E-015</v>
      </c>
      <c r="Y2347" s="4" t="n">
        <f aca="false">IF(T2347=$C$13,1,0)</f>
        <v>0</v>
      </c>
    </row>
    <row r="2348" customFormat="false" ht="15" hidden="false" customHeight="false" outlineLevel="0" collapsed="false">
      <c r="T2348" s="4" t="n">
        <v>2325</v>
      </c>
      <c r="U2348" s="4" t="str">
        <f aca="false">Vocabulary!B2326</f>
        <v>hjckrrh</v>
      </c>
      <c r="V2348" s="24" t="n">
        <v>-12.897755489102</v>
      </c>
      <c r="W2348" s="25" t="n">
        <f aca="false">EXP(V2348-$V$22)</f>
        <v>2.39933343301314E-013</v>
      </c>
      <c r="X2348" s="26" t="n">
        <f aca="false">W2348/$X$22</f>
        <v>6.65186949709797E-014</v>
      </c>
      <c r="Y2348" s="4" t="n">
        <f aca="false">IF(T2348=$C$13,1,0)</f>
        <v>0</v>
      </c>
    </row>
    <row r="2349" customFormat="false" ht="15" hidden="false" customHeight="false" outlineLevel="0" collapsed="false">
      <c r="T2349" s="4" t="n">
        <v>2326</v>
      </c>
      <c r="U2349" s="4" t="str">
        <f aca="false">Vocabulary!B2327</f>
        <v>calmly</v>
      </c>
      <c r="V2349" s="24" t="n">
        <v>-6.63941878730758</v>
      </c>
      <c r="W2349" s="25" t="n">
        <f aca="false">EXP(V2349-$V$22)</f>
        <v>1.25329036555709E-010</v>
      </c>
      <c r="X2349" s="26" t="n">
        <f aca="false">W2349/$X$22</f>
        <v>3.47460000304607E-011</v>
      </c>
      <c r="Y2349" s="4" t="n">
        <f aca="false">IF(T2349=$C$13,1,0)</f>
        <v>0</v>
      </c>
    </row>
    <row r="2350" customFormat="false" ht="15" hidden="false" customHeight="false" outlineLevel="0" collapsed="false">
      <c r="T2350" s="4" t="n">
        <v>2327</v>
      </c>
      <c r="U2350" s="4" t="str">
        <f aca="false">Vocabulary!B2328</f>
        <v>sink</v>
      </c>
      <c r="V2350" s="24" t="n">
        <v>5.07340966026043</v>
      </c>
      <c r="W2350" s="25" t="n">
        <f aca="false">EXP(V2350-$V$22)</f>
        <v>1.53062380491803E-005</v>
      </c>
      <c r="X2350" s="26" t="n">
        <f aca="false">W2350/$X$22</f>
        <v>4.24347431639801E-006</v>
      </c>
      <c r="Y2350" s="4" t="n">
        <f aca="false">IF(T2350=$C$13,1,0)</f>
        <v>0</v>
      </c>
    </row>
    <row r="2351" customFormat="false" ht="15" hidden="false" customHeight="false" outlineLevel="0" collapsed="false">
      <c r="T2351" s="4" t="n">
        <v>2328</v>
      </c>
      <c r="U2351" s="4" t="str">
        <f aca="false">Vocabulary!B2329</f>
        <v>mayn't</v>
      </c>
      <c r="V2351" s="24" t="n">
        <v>-7.85019069470053</v>
      </c>
      <c r="W2351" s="25" t="n">
        <f aca="false">EXP(V2351-$V$22)</f>
        <v>3.73439405423061E-011</v>
      </c>
      <c r="X2351" s="26" t="n">
        <f aca="false">W2351/$X$22</f>
        <v>1.03531679080907E-011</v>
      </c>
      <c r="Y2351" s="4" t="n">
        <f aca="false">IF(T2351=$C$13,1,0)</f>
        <v>0</v>
      </c>
    </row>
    <row r="2352" customFormat="false" ht="15" hidden="false" customHeight="false" outlineLevel="0" collapsed="false">
      <c r="T2352" s="4" t="n">
        <v>2329</v>
      </c>
      <c r="U2352" s="4" t="str">
        <f aca="false">Vocabulary!B2330</f>
        <v>educations</v>
      </c>
      <c r="V2352" s="24" t="n">
        <v>-2.76699732716604</v>
      </c>
      <c r="W2352" s="25" t="n">
        <f aca="false">EXP(V2352-$V$22)</f>
        <v>6.02314020762629E-009</v>
      </c>
      <c r="X2352" s="26" t="n">
        <f aca="false">W2352/$X$22</f>
        <v>1.66984471906178E-009</v>
      </c>
      <c r="Y2352" s="4" t="n">
        <f aca="false">IF(T2352=$C$13,1,0)</f>
        <v>0</v>
      </c>
    </row>
    <row r="2353" customFormat="false" ht="15" hidden="false" customHeight="false" outlineLevel="0" collapsed="false">
      <c r="T2353" s="4" t="n">
        <v>2330</v>
      </c>
      <c r="U2353" s="4" t="str">
        <f aca="false">Vocabulary!B2331</f>
        <v>extras</v>
      </c>
      <c r="V2353" s="24" t="n">
        <v>-5.03479735841996</v>
      </c>
      <c r="W2353" s="25" t="n">
        <f aca="false">EXP(V2353-$V$22)</f>
        <v>6.23634213528967E-010</v>
      </c>
      <c r="X2353" s="26" t="n">
        <f aca="false">W2353/$X$22</f>
        <v>1.72895244372536E-010</v>
      </c>
      <c r="Y2353" s="4" t="n">
        <f aca="false">IF(T2353=$C$13,1,0)</f>
        <v>0</v>
      </c>
    </row>
    <row r="2354" customFormat="false" ht="15" hidden="false" customHeight="false" outlineLevel="0" collapsed="false">
      <c r="T2354" s="4" t="n">
        <v>2331</v>
      </c>
      <c r="U2354" s="4" t="str">
        <f aca="false">Vocabulary!B2332</f>
        <v>learned</v>
      </c>
      <c r="V2354" s="24" t="n">
        <v>-12.1480489893466</v>
      </c>
      <c r="W2354" s="25" t="n">
        <f aca="false">EXP(V2354-$V$22)</f>
        <v>5.0778983344126E-013</v>
      </c>
      <c r="X2354" s="26" t="n">
        <f aca="false">W2354/$X$22</f>
        <v>1.40778753695876E-013</v>
      </c>
      <c r="Y2354" s="4" t="n">
        <f aca="false">IF(T2354=$C$13,1,0)</f>
        <v>0</v>
      </c>
    </row>
    <row r="2355" customFormat="false" ht="15" hidden="false" customHeight="false" outlineLevel="0" collapsed="false">
      <c r="T2355" s="4" t="n">
        <v>2332</v>
      </c>
      <c r="U2355" s="4" t="str">
        <f aca="false">Vocabulary!B2333</f>
        <v>ours</v>
      </c>
      <c r="V2355" s="24" t="n">
        <v>-6.04591484231409</v>
      </c>
      <c r="W2355" s="25" t="n">
        <f aca="false">EXP(V2355-$V$22)</f>
        <v>2.26885734006989E-010</v>
      </c>
      <c r="X2355" s="26" t="n">
        <f aca="false">W2355/$X$22</f>
        <v>6.29013988886266E-011</v>
      </c>
      <c r="Y2355" s="4" t="n">
        <f aca="false">IF(T2355=$C$13,1,0)</f>
        <v>0</v>
      </c>
    </row>
    <row r="2356" customFormat="false" ht="15" hidden="false" customHeight="false" outlineLevel="0" collapsed="false">
      <c r="T2356" s="4" t="n">
        <v>2333</v>
      </c>
      <c r="U2356" s="4" t="str">
        <f aca="false">Vocabulary!B2334</f>
        <v>extra</v>
      </c>
      <c r="V2356" s="24" t="n">
        <v>-4.02942273938382</v>
      </c>
      <c r="W2356" s="25" t="n">
        <f aca="false">EXP(V2356-$V$22)</f>
        <v>1.70434920560076E-009</v>
      </c>
      <c r="X2356" s="26" t="n">
        <f aca="false">W2356/$X$22</f>
        <v>4.72510753909741E-010</v>
      </c>
      <c r="Y2356" s="4" t="n">
        <f aca="false">IF(T2356=$C$13,1,0)</f>
        <v>0</v>
      </c>
    </row>
    <row r="2357" customFormat="false" ht="15" hidden="false" customHeight="false" outlineLevel="0" collapsed="false">
      <c r="T2357" s="4" t="n">
        <v>2334</v>
      </c>
      <c r="U2357" s="4" t="str">
        <f aca="false">Vocabulary!B2335</f>
        <v>afford</v>
      </c>
      <c r="V2357" s="24" t="n">
        <v>-14.44983259619</v>
      </c>
      <c r="W2357" s="25" t="n">
        <f aca="false">EXP(V2357-$V$22)</f>
        <v>5.08196983100798E-014</v>
      </c>
      <c r="X2357" s="26" t="n">
        <f aca="false">W2357/$X$22</f>
        <v>1.40891631146079E-014</v>
      </c>
      <c r="Y2357" s="4" t="n">
        <f aca="false">IF(T2357=$C$13,1,0)</f>
        <v>0</v>
      </c>
    </row>
    <row r="2358" customFormat="false" ht="15" hidden="false" customHeight="false" outlineLevel="0" collapsed="false">
      <c r="T2358" s="4" t="n">
        <v>2335</v>
      </c>
      <c r="U2358" s="4" t="str">
        <f aca="false">Vocabulary!B2336</f>
        <v>inquired</v>
      </c>
      <c r="V2358" s="24" t="n">
        <v>-1.58354590976226</v>
      </c>
      <c r="W2358" s="25" t="n">
        <f aca="false">EXP(V2358-$V$22)</f>
        <v>1.96693221342295E-008</v>
      </c>
      <c r="X2358" s="26" t="n">
        <f aca="false">W2358/$X$22</f>
        <v>5.45308801740684E-009</v>
      </c>
      <c r="Y2358" s="4" t="n">
        <f aca="false">IF(T2358=$C$13,1,0)</f>
        <v>0</v>
      </c>
    </row>
    <row r="2359" customFormat="false" ht="15" hidden="false" customHeight="false" outlineLevel="0" collapsed="false">
      <c r="T2359" s="4" t="n">
        <v>2336</v>
      </c>
      <c r="U2359" s="4" t="str">
        <f aca="false">Vocabulary!B2337</f>
        <v>reeling</v>
      </c>
      <c r="V2359" s="24" t="n">
        <v>-12.433655599135</v>
      </c>
      <c r="W2359" s="25" t="n">
        <f aca="false">EXP(V2359-$V$22)</f>
        <v>3.8163362002671E-013</v>
      </c>
      <c r="X2359" s="26" t="n">
        <f aca="false">W2359/$X$22</f>
        <v>1.05803428618704E-013</v>
      </c>
      <c r="Y2359" s="4" t="n">
        <f aca="false">IF(T2359=$C$13,1,0)</f>
        <v>0</v>
      </c>
    </row>
    <row r="2360" customFormat="false" ht="15" hidden="false" customHeight="false" outlineLevel="0" collapsed="false">
      <c r="T2360" s="4" t="n">
        <v>2337</v>
      </c>
      <c r="U2360" s="4" t="str">
        <f aca="false">Vocabulary!B2338</f>
        <v>writhing</v>
      </c>
      <c r="V2360" s="24" t="n">
        <v>-10.1778329859783</v>
      </c>
      <c r="W2360" s="25" t="n">
        <f aca="false">EXP(V2360-$V$22)</f>
        <v>3.6419832153637E-012</v>
      </c>
      <c r="X2360" s="26" t="n">
        <f aca="false">W2360/$X$22</f>
        <v>1.00969697357974E-012</v>
      </c>
      <c r="Y2360" s="4" t="n">
        <f aca="false">IF(T2360=$C$13,1,0)</f>
        <v>0</v>
      </c>
    </row>
    <row r="2361" customFormat="false" ht="15" hidden="false" customHeight="false" outlineLevel="0" collapsed="false">
      <c r="T2361" s="4" t="n">
        <v>2338</v>
      </c>
      <c r="U2361" s="4" t="str">
        <f aca="false">Vocabulary!B2339</f>
        <v>arithmetic</v>
      </c>
      <c r="V2361" s="24" t="n">
        <v>-10.7598114917474</v>
      </c>
      <c r="W2361" s="25" t="n">
        <f aca="false">EXP(V2361-$V$22)</f>
        <v>2.0351099906515E-012</v>
      </c>
      <c r="X2361" s="26" t="n">
        <f aca="false">W2361/$X$22</f>
        <v>5.64210287898736E-013</v>
      </c>
      <c r="Y2361" s="4" t="n">
        <f aca="false">IF(T2361=$C$13,1,0)</f>
        <v>0</v>
      </c>
    </row>
    <row r="2362" customFormat="false" ht="15" hidden="false" customHeight="false" outlineLevel="0" collapsed="false">
      <c r="T2362" s="4" t="n">
        <v>2339</v>
      </c>
      <c r="U2362" s="4" t="str">
        <f aca="false">Vocabulary!B2340</f>
        <v>ambition</v>
      </c>
      <c r="V2362" s="24" t="n">
        <v>-19.5134440514397</v>
      </c>
      <c r="W2362" s="25" t="n">
        <f aca="false">EXP(V2362-$V$22)</f>
        <v>3.21316900517391E-016</v>
      </c>
      <c r="X2362" s="26" t="n">
        <f aca="false">W2362/$X$22</f>
        <v>8.90813281741151E-017</v>
      </c>
      <c r="Y2362" s="4" t="n">
        <f aca="false">IF(T2362=$C$13,1,0)</f>
        <v>0</v>
      </c>
    </row>
    <row r="2363" customFormat="false" ht="15" hidden="false" customHeight="false" outlineLevel="0" collapsed="false">
      <c r="T2363" s="4" t="n">
        <v>2340</v>
      </c>
      <c r="U2363" s="4" t="str">
        <f aca="false">Vocabulary!B2341</f>
        <v>distraction</v>
      </c>
      <c r="V2363" s="24" t="n">
        <v>-13.6761026567718</v>
      </c>
      <c r="W2363" s="25" t="n">
        <f aca="false">EXP(V2363-$V$22)</f>
        <v>1.10168827081327E-013</v>
      </c>
      <c r="X2363" s="26" t="n">
        <f aca="false">W2363/$X$22</f>
        <v>3.05430104173991E-014</v>
      </c>
      <c r="Y2363" s="4" t="n">
        <f aca="false">IF(T2363=$C$13,1,0)</f>
        <v>0</v>
      </c>
    </row>
    <row r="2364" customFormat="false" ht="15" hidden="false" customHeight="false" outlineLevel="0" collapsed="false">
      <c r="T2364" s="4" t="n">
        <v>2341</v>
      </c>
      <c r="U2364" s="4" t="str">
        <f aca="false">Vocabulary!B2342</f>
        <v>derision</v>
      </c>
      <c r="V2364" s="24" t="n">
        <v>-17.4459308994021</v>
      </c>
      <c r="W2364" s="25" t="n">
        <f aca="false">EXP(V2364-$V$22)</f>
        <v>2.54005500986108E-015</v>
      </c>
      <c r="X2364" s="26" t="n">
        <f aca="false">W2364/$X$22</f>
        <v>7.04200350337607E-016</v>
      </c>
      <c r="Y2364" s="4" t="n">
        <f aca="false">IF(T2364=$C$13,1,0)</f>
        <v>0</v>
      </c>
    </row>
    <row r="2365" customFormat="false" ht="15" hidden="false" customHeight="false" outlineLevel="0" collapsed="false">
      <c r="T2365" s="4" t="n">
        <v>2342</v>
      </c>
      <c r="U2365" s="4" t="str">
        <f aca="false">Vocabulary!B2343</f>
        <v>lifted</v>
      </c>
      <c r="V2365" s="24" t="n">
        <v>-1.83962001609076</v>
      </c>
      <c r="W2365" s="25" t="n">
        <f aca="false">EXP(V2365-$V$22)</f>
        <v>1.52257193978292E-008</v>
      </c>
      <c r="X2365" s="26" t="n">
        <f aca="false">W2365/$X$22</f>
        <v>4.22115146816437E-009</v>
      </c>
      <c r="Y2365" s="4" t="n">
        <f aca="false">IF(T2365=$C$13,1,0)</f>
        <v>0</v>
      </c>
    </row>
    <row r="2366" customFormat="false" ht="15" hidden="false" customHeight="false" outlineLevel="0" collapsed="false">
      <c r="T2366" s="4" t="n">
        <v>2343</v>
      </c>
      <c r="U2366" s="4" t="str">
        <f aca="false">Vocabulary!B2344</f>
        <v>uglifying</v>
      </c>
      <c r="V2366" s="24" t="n">
        <v>-2.16493376957978</v>
      </c>
      <c r="W2366" s="25" t="n">
        <f aca="false">EXP(V2366-$V$22)</f>
        <v>1.09975476834911E-008</v>
      </c>
      <c r="X2366" s="26" t="n">
        <f aca="false">W2366/$X$22</f>
        <v>3.04894063376704E-009</v>
      </c>
      <c r="Y2366" s="4" t="n">
        <f aca="false">IF(T2366=$C$13,1,0)</f>
        <v>0</v>
      </c>
    </row>
    <row r="2367" customFormat="false" ht="15" hidden="false" customHeight="false" outlineLevel="0" collapsed="false">
      <c r="T2367" s="4" t="n">
        <v>2344</v>
      </c>
      <c r="U2367" s="4" t="str">
        <f aca="false">Vocabulary!B2345</f>
        <v>beautify</v>
      </c>
      <c r="V2367" s="24" t="n">
        <v>-10.9441820936663</v>
      </c>
      <c r="W2367" s="25" t="n">
        <f aca="false">EXP(V2367-$V$22)</f>
        <v>1.69245352318492E-012</v>
      </c>
      <c r="X2367" s="26" t="n">
        <f aca="false">W2367/$X$22</f>
        <v>4.69212815994138E-013</v>
      </c>
      <c r="Y2367" s="4" t="n">
        <f aca="false">IF(T2367=$C$13,1,0)</f>
        <v>0</v>
      </c>
    </row>
    <row r="2368" customFormat="false" ht="15" hidden="false" customHeight="false" outlineLevel="0" collapsed="false">
      <c r="T2368" s="4" t="n">
        <v>2345</v>
      </c>
      <c r="U2368" s="4" t="str">
        <f aca="false">Vocabulary!B2346</f>
        <v>prettier</v>
      </c>
      <c r="V2368" s="24" t="n">
        <v>-4.11994867192729</v>
      </c>
      <c r="W2368" s="25" t="n">
        <f aca="false">EXP(V2368-$V$22)</f>
        <v>1.55683888200529E-009</v>
      </c>
      <c r="X2368" s="26" t="n">
        <f aca="false">W2368/$X$22</f>
        <v>4.31615253162291E-010</v>
      </c>
      <c r="Y2368" s="4" t="n">
        <f aca="false">IF(T2368=$C$13,1,0)</f>
        <v>0</v>
      </c>
    </row>
    <row r="2369" customFormat="false" ht="15" hidden="false" customHeight="false" outlineLevel="0" collapsed="false">
      <c r="T2369" s="4" t="n">
        <v>2346</v>
      </c>
      <c r="U2369" s="4" t="str">
        <f aca="false">Vocabulary!B2347</f>
        <v>uglify</v>
      </c>
      <c r="V2369" s="24" t="n">
        <v>-9.97295812945973</v>
      </c>
      <c r="W2369" s="25" t="n">
        <f aca="false">EXP(V2369-$V$22)</f>
        <v>4.47006624837758E-012</v>
      </c>
      <c r="X2369" s="26" t="n">
        <f aca="false">W2369/$X$22</f>
        <v>1.23927324641365E-012</v>
      </c>
      <c r="Y2369" s="4" t="n">
        <f aca="false">IF(T2369=$C$13,1,0)</f>
        <v>0</v>
      </c>
    </row>
    <row r="2370" customFormat="false" ht="15" hidden="false" customHeight="false" outlineLevel="0" collapsed="false">
      <c r="T2370" s="4" t="n">
        <v>2347</v>
      </c>
      <c r="U2370" s="4" t="str">
        <f aca="false">Vocabulary!B2348</f>
        <v>simpleton</v>
      </c>
      <c r="V2370" s="24" t="n">
        <v>-9.70491653933936</v>
      </c>
      <c r="W2370" s="25" t="n">
        <f aca="false">EXP(V2370-$V$22)</f>
        <v>5.8441713802305E-012</v>
      </c>
      <c r="X2370" s="26" t="n">
        <f aca="false">W2370/$X$22</f>
        <v>1.62022771846048E-012</v>
      </c>
      <c r="Y2370" s="4" t="n">
        <f aca="false">IF(T2370=$C$13,1,0)</f>
        <v>0</v>
      </c>
    </row>
    <row r="2371" customFormat="false" ht="15" hidden="false" customHeight="false" outlineLevel="0" collapsed="false">
      <c r="T2371" s="4" t="n">
        <v>2348</v>
      </c>
      <c r="U2371" s="4" t="str">
        <f aca="false">Vocabulary!B2349</f>
        <v>encouraged</v>
      </c>
      <c r="V2371" s="24" t="n">
        <v>-0.52903833636219</v>
      </c>
      <c r="W2371" s="25" t="n">
        <f aca="false">EXP(V2371-$V$22)</f>
        <v>5.64619942290581E-008</v>
      </c>
      <c r="X2371" s="26" t="n">
        <f aca="false">W2371/$X$22</f>
        <v>1.56534232378838E-008</v>
      </c>
      <c r="Y2371" s="4" t="n">
        <f aca="false">IF(T2371=$C$13,1,0)</f>
        <v>0</v>
      </c>
    </row>
    <row r="2372" customFormat="false" ht="15" hidden="false" customHeight="false" outlineLevel="0" collapsed="false">
      <c r="T2372" s="4" t="n">
        <v>2349</v>
      </c>
      <c r="U2372" s="4" t="str">
        <f aca="false">Vocabulary!B2350</f>
        <v>counting</v>
      </c>
      <c r="V2372" s="24" t="n">
        <v>-2.07871228702325</v>
      </c>
      <c r="W2372" s="25" t="n">
        <f aca="false">EXP(V2372-$V$22)</f>
        <v>1.19878518673774E-008</v>
      </c>
      <c r="X2372" s="26" t="n">
        <f aca="false">W2372/$X$22</f>
        <v>3.32349081103728E-009</v>
      </c>
      <c r="Y2372" s="4" t="n">
        <f aca="false">IF(T2372=$C$13,1,0)</f>
        <v>0</v>
      </c>
    </row>
    <row r="2373" customFormat="false" ht="15" hidden="false" customHeight="false" outlineLevel="0" collapsed="false">
      <c r="T2373" s="4" t="n">
        <v>2350</v>
      </c>
      <c r="U2373" s="4" t="str">
        <f aca="false">Vocabulary!B2351</f>
        <v>subjects</v>
      </c>
      <c r="V2373" s="24" t="n">
        <v>-8.0589827778682</v>
      </c>
      <c r="W2373" s="25" t="n">
        <f aca="false">EXP(V2373-$V$22)</f>
        <v>3.03069961157762E-011</v>
      </c>
      <c r="X2373" s="26" t="n">
        <f aca="false">W2373/$X$22</f>
        <v>8.402257903689E-012</v>
      </c>
      <c r="Y2373" s="4" t="n">
        <f aca="false">IF(T2373=$C$13,1,0)</f>
        <v>0</v>
      </c>
    </row>
    <row r="2374" customFormat="false" ht="15" hidden="false" customHeight="false" outlineLevel="0" collapsed="false">
      <c r="T2374" s="4" t="n">
        <v>2351</v>
      </c>
      <c r="U2374" s="4" t="str">
        <f aca="false">Vocabulary!B2352</f>
        <v>flappers</v>
      </c>
      <c r="V2374" s="24" t="n">
        <v>-12.8177315594114</v>
      </c>
      <c r="W2374" s="25" t="n">
        <f aca="false">EXP(V2374-$V$22)</f>
        <v>2.59922907702673E-013</v>
      </c>
      <c r="X2374" s="26" t="n">
        <f aca="false">W2374/$X$22</f>
        <v>7.20605663871044E-014</v>
      </c>
      <c r="Y2374" s="4" t="n">
        <f aca="false">IF(T2374=$C$13,1,0)</f>
        <v>0</v>
      </c>
    </row>
    <row r="2375" customFormat="false" ht="15" hidden="false" customHeight="false" outlineLevel="0" collapsed="false">
      <c r="T2375" s="4" t="n">
        <v>2352</v>
      </c>
      <c r="U2375" s="4" t="str">
        <f aca="false">Vocabulary!B2353</f>
        <v>ancient</v>
      </c>
      <c r="V2375" s="24" t="n">
        <v>-18.3731575453857</v>
      </c>
      <c r="W2375" s="25" t="n">
        <f aca="false">EXP(V2375-$V$22)</f>
        <v>1.00497140888724E-015</v>
      </c>
      <c r="X2375" s="26" t="n">
        <f aca="false">W2375/$X$22</f>
        <v>2.78616492741381E-016</v>
      </c>
      <c r="Y2375" s="4" t="n">
        <f aca="false">IF(T2375=$C$13,1,0)</f>
        <v>0</v>
      </c>
    </row>
    <row r="2376" customFormat="false" ht="15" hidden="false" customHeight="false" outlineLevel="0" collapsed="false">
      <c r="T2376" s="4" t="n">
        <v>2353</v>
      </c>
      <c r="U2376" s="4" t="str">
        <f aca="false">Vocabulary!B2354</f>
        <v>modern</v>
      </c>
      <c r="V2376" s="24" t="n">
        <v>-19.6847444266273</v>
      </c>
      <c r="W2376" s="25" t="n">
        <f aca="false">EXP(V2376-$V$22)</f>
        <v>2.70731482442644E-016</v>
      </c>
      <c r="X2376" s="26" t="n">
        <f aca="false">W2376/$X$22</f>
        <v>7.50571164968415E-017</v>
      </c>
      <c r="Y2376" s="4" t="n">
        <f aca="false">IF(T2376=$C$13,1,0)</f>
        <v>0</v>
      </c>
    </row>
    <row r="2377" customFormat="false" ht="15" hidden="false" customHeight="false" outlineLevel="0" collapsed="false">
      <c r="T2377" s="4" t="n">
        <v>2354</v>
      </c>
      <c r="U2377" s="4" t="str">
        <f aca="false">Vocabulary!B2355</f>
        <v>seaography</v>
      </c>
      <c r="V2377" s="24" t="n">
        <v>-15.8237319201843</v>
      </c>
      <c r="W2377" s="25" t="n">
        <f aca="false">EXP(V2377-$V$22)</f>
        <v>1.28633826071712E-014</v>
      </c>
      <c r="X2377" s="26" t="n">
        <f aca="false">W2377/$X$22</f>
        <v>3.56622140202864E-015</v>
      </c>
      <c r="Y2377" s="4" t="n">
        <f aca="false">IF(T2377=$C$13,1,0)</f>
        <v>0</v>
      </c>
    </row>
    <row r="2378" customFormat="false" ht="15" hidden="false" customHeight="false" outlineLevel="0" collapsed="false">
      <c r="T2378" s="4" t="n">
        <v>2355</v>
      </c>
      <c r="U2378" s="4" t="str">
        <f aca="false">Vocabulary!B2356</f>
        <v>conger</v>
      </c>
      <c r="V2378" s="24" t="n">
        <v>-12.2004075727804</v>
      </c>
      <c r="W2378" s="25" t="n">
        <f aca="false">EXP(V2378-$V$22)</f>
        <v>4.81886719595825E-013</v>
      </c>
      <c r="X2378" s="26" t="n">
        <f aca="false">W2378/$X$22</f>
        <v>1.33597420309798E-013</v>
      </c>
      <c r="Y2378" s="4" t="n">
        <f aca="false">IF(T2378=$C$13,1,0)</f>
        <v>0</v>
      </c>
    </row>
    <row r="2379" customFormat="false" ht="15" hidden="false" customHeight="false" outlineLevel="0" collapsed="false">
      <c r="T2379" s="4" t="n">
        <v>2356</v>
      </c>
      <c r="U2379" s="4" t="str">
        <f aca="false">Vocabulary!B2357</f>
        <v>fainting</v>
      </c>
      <c r="V2379" s="24" t="n">
        <v>-13.0672653754902</v>
      </c>
      <c r="W2379" s="25" t="n">
        <f aca="false">EXP(V2379-$V$22)</f>
        <v>2.02522554812337E-013</v>
      </c>
      <c r="X2379" s="26" t="n">
        <f aca="false">W2379/$X$22</f>
        <v>5.61469942565986E-014</v>
      </c>
      <c r="Y2379" s="4" t="n">
        <f aca="false">IF(T2379=$C$13,1,0)</f>
        <v>0</v>
      </c>
    </row>
    <row r="2380" customFormat="false" ht="15" hidden="false" customHeight="false" outlineLevel="0" collapsed="false">
      <c r="T2380" s="4" t="n">
        <v>2357</v>
      </c>
      <c r="U2380" s="4" t="str">
        <f aca="false">Vocabulary!B2358</f>
        <v>coils</v>
      </c>
      <c r="V2380" s="24" t="n">
        <v>-16.55778942474</v>
      </c>
      <c r="W2380" s="25" t="n">
        <f aca="false">EXP(V2380-$V$22)</f>
        <v>6.17387829192565E-015</v>
      </c>
      <c r="X2380" s="26" t="n">
        <f aca="false">W2380/$X$22</f>
        <v>1.71163507846767E-015</v>
      </c>
      <c r="Y2380" s="4" t="n">
        <f aca="false">IF(T2380=$C$13,1,0)</f>
        <v>0</v>
      </c>
    </row>
    <row r="2381" customFormat="false" ht="15" hidden="false" customHeight="false" outlineLevel="0" collapsed="false">
      <c r="T2381" s="4" t="n">
        <v>2358</v>
      </c>
      <c r="U2381" s="4" t="str">
        <f aca="false">Vocabulary!B2359</f>
        <v>stiff</v>
      </c>
      <c r="V2381" s="24" t="n">
        <v>-1.38541903772093</v>
      </c>
      <c r="W2381" s="25" t="n">
        <f aca="false">EXP(V2381-$V$22)</f>
        <v>2.39792060914331E-008</v>
      </c>
      <c r="X2381" s="26" t="n">
        <f aca="false">W2381/$X$22</f>
        <v>6.6479526092344E-009</v>
      </c>
      <c r="Y2381" s="4" t="n">
        <f aca="false">IF(T2381=$C$13,1,0)</f>
        <v>0</v>
      </c>
    </row>
    <row r="2382" customFormat="false" ht="15" hidden="false" customHeight="false" outlineLevel="0" collapsed="false">
      <c r="T2382" s="4" t="n">
        <v>2359</v>
      </c>
      <c r="U2382" s="4" t="str">
        <f aca="false">Vocabulary!B2360</f>
        <v>classics</v>
      </c>
      <c r="V2382" s="24" t="n">
        <v>-12.2143218940871</v>
      </c>
      <c r="W2382" s="25" t="n">
        <f aca="false">EXP(V2382-$V$22)</f>
        <v>4.75228025978354E-013</v>
      </c>
      <c r="X2382" s="26" t="n">
        <f aca="false">W2382/$X$22</f>
        <v>1.31751375889496E-013</v>
      </c>
      <c r="Y2382" s="4" t="n">
        <f aca="false">IF(T2382=$C$13,1,0)</f>
        <v>0</v>
      </c>
    </row>
    <row r="2383" customFormat="false" ht="15" hidden="false" customHeight="false" outlineLevel="0" collapsed="false">
      <c r="T2383" s="4" t="n">
        <v>2360</v>
      </c>
      <c r="U2383" s="4" t="str">
        <f aca="false">Vocabulary!B2361</f>
        <v>grief</v>
      </c>
      <c r="V2383" s="24" t="n">
        <v>-12.9795659125316</v>
      </c>
      <c r="W2383" s="25" t="n">
        <f aca="false">EXP(V2383-$V$22)</f>
        <v>2.21085769849214E-013</v>
      </c>
      <c r="X2383" s="26" t="n">
        <f aca="false">W2383/$X$22</f>
        <v>6.12934271021911E-014</v>
      </c>
      <c r="Y2383" s="4" t="n">
        <f aca="false">IF(T2383=$C$13,1,0)</f>
        <v>0</v>
      </c>
    </row>
    <row r="2384" customFormat="false" ht="15" hidden="false" customHeight="false" outlineLevel="0" collapsed="false">
      <c r="T2384" s="4" t="n">
        <v>2361</v>
      </c>
      <c r="U2384" s="4" t="str">
        <f aca="false">Vocabulary!B2362</f>
        <v>hid</v>
      </c>
      <c r="V2384" s="24" t="n">
        <v>-6.79248054015844</v>
      </c>
      <c r="W2384" s="25" t="n">
        <f aca="false">EXP(V2384-$V$22)</f>
        <v>1.07541930048618E-010</v>
      </c>
      <c r="X2384" s="26" t="n">
        <f aca="false">W2384/$X$22</f>
        <v>2.98147341385182E-011</v>
      </c>
      <c r="Y2384" s="4" t="n">
        <f aca="false">IF(T2384=$C$13,1,0)</f>
        <v>0</v>
      </c>
    </row>
    <row r="2385" customFormat="false" ht="15" hidden="false" customHeight="false" outlineLevel="0" collapsed="false">
      <c r="T2385" s="4" t="n">
        <v>2362</v>
      </c>
      <c r="U2385" s="4" t="str">
        <f aca="false">Vocabulary!B2363</f>
        <v>lessen</v>
      </c>
      <c r="V2385" s="24" t="n">
        <v>-10.4134881127398</v>
      </c>
      <c r="W2385" s="25" t="n">
        <f aca="false">EXP(V2385-$V$22)</f>
        <v>2.8773601116886E-012</v>
      </c>
      <c r="X2385" s="26" t="n">
        <f aca="false">W2385/$X$22</f>
        <v>7.97714219114249E-013</v>
      </c>
      <c r="Y2385" s="4" t="n">
        <f aca="false">IF(T2385=$C$13,1,0)</f>
        <v>0</v>
      </c>
    </row>
    <row r="2386" customFormat="false" ht="15" hidden="false" customHeight="false" outlineLevel="0" collapsed="false">
      <c r="T2386" s="4" t="n">
        <v>2363</v>
      </c>
      <c r="U2386" s="4" t="str">
        <f aca="false">Vocabulary!B2364</f>
        <v>eleventh</v>
      </c>
      <c r="V2386" s="24" t="n">
        <v>-11.5106077536362</v>
      </c>
      <c r="W2386" s="25" t="n">
        <f aca="false">EXP(V2386-$V$22)</f>
        <v>9.60552734606199E-013</v>
      </c>
      <c r="X2386" s="26" t="n">
        <f aca="false">W2386/$X$22</f>
        <v>2.66301938186931E-013</v>
      </c>
      <c r="Y2386" s="4" t="n">
        <f aca="false">IF(T2386=$C$13,1,0)</f>
        <v>0</v>
      </c>
    </row>
    <row r="2387" customFormat="false" ht="15" hidden="false" customHeight="false" outlineLevel="0" collapsed="false">
      <c r="T2387" s="4" t="n">
        <v>2364</v>
      </c>
      <c r="U2387" s="4" t="str">
        <f aca="false">Vocabulary!B2365</f>
        <v>holiday</v>
      </c>
      <c r="V2387" s="24" t="n">
        <v>-8.87210284975635</v>
      </c>
      <c r="W2387" s="25" t="n">
        <f aca="false">EXP(V2387-$V$22)</f>
        <v>1.34403114593484E-011</v>
      </c>
      <c r="X2387" s="26" t="n">
        <f aca="false">W2387/$X$22</f>
        <v>3.72616813477491E-012</v>
      </c>
      <c r="Y2387" s="4" t="n">
        <f aca="false">IF(T2387=$C$13,1,0)</f>
        <v>0</v>
      </c>
    </row>
    <row r="2388" customFormat="false" ht="15" hidden="false" customHeight="false" outlineLevel="0" collapsed="false">
      <c r="T2388" s="4" t="n">
        <v>2365</v>
      </c>
      <c r="U2388" s="4" t="str">
        <f aca="false">Vocabulary!B2366</f>
        <v>twelfth</v>
      </c>
      <c r="V2388" s="24" t="n">
        <v>-2.58407551858865</v>
      </c>
      <c r="W2388" s="25" t="n">
        <f aca="false">EXP(V2388-$V$22)</f>
        <v>7.23210803228436E-009</v>
      </c>
      <c r="X2388" s="26" t="n">
        <f aca="false">W2388/$X$22</f>
        <v>2.00501681666044E-009</v>
      </c>
      <c r="Y2388" s="4" t="n">
        <f aca="false">IF(T2388=$C$13,1,0)</f>
        <v>0</v>
      </c>
    </row>
    <row r="2389" customFormat="false" ht="15" hidden="false" customHeight="false" outlineLevel="0" collapsed="false">
      <c r="T2389" s="4" t="n">
        <v>2366</v>
      </c>
      <c r="U2389" s="4" t="str">
        <f aca="false">Vocabulary!B2367</f>
        <v>games</v>
      </c>
      <c r="V2389" s="24" t="n">
        <v>-14.2322733215781</v>
      </c>
      <c r="W2389" s="25" t="n">
        <f aca="false">EXP(V2389-$V$22)</f>
        <v>6.31708724554168E-014</v>
      </c>
      <c r="X2389" s="26" t="n">
        <f aca="false">W2389/$X$22</f>
        <v>1.75133807502341E-014</v>
      </c>
      <c r="Y2389" s="4" t="n">
        <f aca="false">IF(T2389=$C$13,1,0)</f>
        <v>0</v>
      </c>
    </row>
    <row r="2390" customFormat="false" ht="15" hidden="false" customHeight="false" outlineLevel="0" collapsed="false">
      <c r="T2390" s="4" t="n">
        <v>2367</v>
      </c>
      <c r="U2390" s="4" t="str">
        <f aca="false">Vocabulary!B2368</f>
        <v>x</v>
      </c>
      <c r="V2390" s="24" t="n">
        <v>-13.3730222500353</v>
      </c>
      <c r="W2390" s="25" t="n">
        <f aca="false">EXP(V2390-$V$22)</f>
        <v>1.49171162400191E-013</v>
      </c>
      <c r="X2390" s="26" t="n">
        <f aca="false">W2390/$X$22</f>
        <v>4.13559487549159E-014</v>
      </c>
      <c r="Y2390" s="4" t="n">
        <f aca="false">IF(T2390=$C$13,1,0)</f>
        <v>0</v>
      </c>
    </row>
    <row r="2391" customFormat="false" ht="15" hidden="false" customHeight="false" outlineLevel="0" collapsed="false">
      <c r="T2391" s="4" t="n">
        <v>2368</v>
      </c>
      <c r="U2391" s="4" t="str">
        <f aca="false">Vocabulary!B2369</f>
        <v>flapper</v>
      </c>
      <c r="V2391" s="24" t="n">
        <v>-12.4145917137265</v>
      </c>
      <c r="W2391" s="25" t="n">
        <f aca="false">EXP(V2391-$V$22)</f>
        <v>3.889788313044E-013</v>
      </c>
      <c r="X2391" s="26" t="n">
        <f aca="false">W2391/$X$22</f>
        <v>1.07839801978718E-013</v>
      </c>
      <c r="Y2391" s="4" t="n">
        <f aca="false">IF(T2391=$C$13,1,0)</f>
        <v>0</v>
      </c>
    </row>
    <row r="2392" customFormat="false" ht="15" hidden="false" customHeight="false" outlineLevel="0" collapsed="false">
      <c r="T2392" s="4" t="n">
        <v>2369</v>
      </c>
      <c r="U2392" s="4" t="str">
        <f aca="false">Vocabulary!B2370</f>
        <v>bone</v>
      </c>
      <c r="V2392" s="24" t="n">
        <v>-13.2981856759061</v>
      </c>
      <c r="W2392" s="25" t="n">
        <f aca="false">EXP(V2392-$V$22)</f>
        <v>1.60762956747063E-013</v>
      </c>
      <c r="X2392" s="26" t="n">
        <f aca="false">W2392/$X$22</f>
        <v>4.45696372807228E-014</v>
      </c>
      <c r="Y2392" s="4" t="n">
        <f aca="false">IF(T2392=$C$13,1,0)</f>
        <v>0</v>
      </c>
    </row>
    <row r="2393" customFormat="false" ht="15" hidden="false" customHeight="false" outlineLevel="0" collapsed="false">
      <c r="T2393" s="4" t="n">
        <v>2370</v>
      </c>
      <c r="U2393" s="4" t="str">
        <f aca="false">Vocabulary!B2371</f>
        <v>punching</v>
      </c>
      <c r="V2393" s="24" t="n">
        <v>-10.8244650955653</v>
      </c>
      <c r="W2393" s="25" t="n">
        <f aca="false">EXP(V2393-$V$22)</f>
        <v>1.90769606082653E-012</v>
      </c>
      <c r="X2393" s="26" t="n">
        <f aca="false">W2393/$X$22</f>
        <v>5.28886275752425E-013</v>
      </c>
      <c r="Y2393" s="4" t="n">
        <f aca="false">IF(T2393=$C$13,1,0)</f>
        <v>0</v>
      </c>
    </row>
    <row r="2394" customFormat="false" ht="15" hidden="false" customHeight="false" outlineLevel="0" collapsed="false">
      <c r="T2394" s="4" t="n">
        <v>2371</v>
      </c>
      <c r="U2394" s="4" t="str">
        <f aca="false">Vocabulary!B2372</f>
        <v>cheeks</v>
      </c>
      <c r="V2394" s="24" t="n">
        <v>-17.3311573293832</v>
      </c>
      <c r="W2394" s="25" t="n">
        <f aca="false">EXP(V2394-$V$22)</f>
        <v>2.8489750791216E-015</v>
      </c>
      <c r="X2394" s="26" t="n">
        <f aca="false">W2394/$X$22</f>
        <v>7.8984480297939E-016</v>
      </c>
      <c r="Y2394" s="4" t="n">
        <f aca="false">IF(T2394=$C$13,1,0)</f>
        <v>0</v>
      </c>
    </row>
    <row r="2395" customFormat="false" ht="15" hidden="false" customHeight="false" outlineLevel="0" collapsed="false">
      <c r="T2395" s="4" t="n">
        <v>2372</v>
      </c>
      <c r="U2395" s="4" t="str">
        <f aca="false">Vocabulary!B2373</f>
        <v>introduced</v>
      </c>
      <c r="V2395" s="24" t="n">
        <v>-8.52345244463531</v>
      </c>
      <c r="W2395" s="25" t="n">
        <f aca="false">EXP(V2395-$V$22)</f>
        <v>1.90469867651923E-011</v>
      </c>
      <c r="X2395" s="26" t="n">
        <f aca="false">W2395/$X$22</f>
        <v>5.28055286237984E-012</v>
      </c>
      <c r="Y2395" s="4" t="n">
        <f aca="false">IF(T2395=$C$13,1,0)</f>
        <v>0</v>
      </c>
    </row>
    <row r="2396" customFormat="false" ht="15" hidden="false" customHeight="false" outlineLevel="0" collapsed="false">
      <c r="T2396" s="4" t="n">
        <v>2373</v>
      </c>
      <c r="U2396" s="4" t="str">
        <f aca="false">Vocabulary!B2374</f>
        <v>form</v>
      </c>
      <c r="V2396" s="24" t="n">
        <v>-7.46667995043153</v>
      </c>
      <c r="W2396" s="25" t="n">
        <f aca="false">EXP(V2396-$V$22)</f>
        <v>5.47995185433443E-011</v>
      </c>
      <c r="X2396" s="26" t="n">
        <f aca="false">W2396/$X$22</f>
        <v>1.51925214244339E-011</v>
      </c>
      <c r="Y2396" s="4" t="n">
        <f aca="false">IF(T2396=$C$13,1,0)</f>
        <v>0</v>
      </c>
    </row>
    <row r="2397" customFormat="false" ht="15" hidden="false" customHeight="false" outlineLevel="0" collapsed="false">
      <c r="T2397" s="4" t="n">
        <v>2374</v>
      </c>
      <c r="U2397" s="4" t="str">
        <f aca="false">Vocabulary!B2375</f>
        <v>lines</v>
      </c>
      <c r="V2397" s="24" t="n">
        <v>-11.2199466284588</v>
      </c>
      <c r="W2397" s="25" t="n">
        <f aca="false">EXP(V2397-$V$22)</f>
        <v>1.28455805122563E-012</v>
      </c>
      <c r="X2397" s="26" t="n">
        <f aca="false">W2397/$X$22</f>
        <v>3.56128598077707E-013</v>
      </c>
      <c r="Y2397" s="4" t="n">
        <f aca="false">IF(T2397=$C$13,1,0)</f>
        <v>0</v>
      </c>
    </row>
    <row r="2398" customFormat="false" ht="15" hidden="false" customHeight="false" outlineLevel="0" collapsed="false">
      <c r="T2398" s="4" t="n">
        <v>2375</v>
      </c>
      <c r="U2398" s="4" t="str">
        <f aca="false">Vocabulary!B2376</f>
        <v>seals</v>
      </c>
      <c r="V2398" s="24" t="n">
        <v>-5.76681373341104</v>
      </c>
      <c r="W2398" s="25" t="n">
        <f aca="false">EXP(V2398-$V$22)</f>
        <v>2.9992955344477E-010</v>
      </c>
      <c r="X2398" s="26" t="n">
        <f aca="false">W2398/$X$22</f>
        <v>8.31519379668712E-011</v>
      </c>
      <c r="Y2398" s="4" t="n">
        <f aca="false">IF(T2398=$C$13,1,0)</f>
        <v>0</v>
      </c>
    </row>
    <row r="2399" customFormat="false" ht="15" hidden="false" customHeight="false" outlineLevel="0" collapsed="false">
      <c r="T2399" s="4" t="n">
        <v>2376</v>
      </c>
      <c r="U2399" s="4" t="str">
        <f aca="false">Vocabulary!B2377</f>
        <v>salmon</v>
      </c>
      <c r="V2399" s="24" t="n">
        <v>-11.6597003273475</v>
      </c>
      <c r="W2399" s="25" t="n">
        <f aca="false">EXP(V2399-$V$22)</f>
        <v>8.27505960524556E-013</v>
      </c>
      <c r="X2399" s="26" t="n">
        <f aca="false">W2399/$X$22</f>
        <v>2.29416286279453E-013</v>
      </c>
      <c r="Y2399" s="4" t="n">
        <f aca="false">IF(T2399=$C$13,1,0)</f>
        <v>0</v>
      </c>
    </row>
    <row r="2400" customFormat="false" ht="15" hidden="false" customHeight="false" outlineLevel="0" collapsed="false">
      <c r="T2400" s="4" t="n">
        <v>2377</v>
      </c>
      <c r="U2400" s="4" t="str">
        <f aca="false">Vocabulary!B2378</f>
        <v>cleared</v>
      </c>
      <c r="V2400" s="24" t="n">
        <v>-4.78735323606866</v>
      </c>
      <c r="W2400" s="25" t="n">
        <f aca="false">EXP(V2400-$V$22)</f>
        <v>7.98718143994047E-010</v>
      </c>
      <c r="X2400" s="26" t="n">
        <f aca="false">W2400/$X$22</f>
        <v>2.21435203032226E-010</v>
      </c>
      <c r="Y2400" s="4" t="n">
        <f aca="false">IF(T2400=$C$13,1,0)</f>
        <v>0</v>
      </c>
    </row>
    <row r="2401" customFormat="false" ht="15" hidden="false" customHeight="false" outlineLevel="0" collapsed="false">
      <c r="T2401" s="4" t="n">
        <v>2378</v>
      </c>
      <c r="U2401" s="4" t="str">
        <f aca="false">Vocabulary!B2379</f>
        <v>jelly</v>
      </c>
      <c r="V2401" s="24" t="n">
        <v>-6.22263646256378</v>
      </c>
      <c r="W2401" s="25" t="n">
        <f aca="false">EXP(V2401-$V$22)</f>
        <v>1.90133203214822E-010</v>
      </c>
      <c r="X2401" s="26" t="n">
        <f aca="false">W2401/$X$22</f>
        <v>5.27121923717753E-011</v>
      </c>
      <c r="Y2401" s="4" t="n">
        <f aca="false">IF(T2401=$C$13,1,0)</f>
        <v>0</v>
      </c>
    </row>
    <row r="2402" customFormat="false" ht="15" hidden="false" customHeight="false" outlineLevel="0" collapsed="false">
      <c r="T2402" s="4" t="n">
        <v>2379</v>
      </c>
      <c r="U2402" s="4" t="str">
        <f aca="false">Vocabulary!B2380</f>
        <v>partner</v>
      </c>
      <c r="V2402" s="24" t="n">
        <v>-16.6055168278752</v>
      </c>
      <c r="W2402" s="25" t="n">
        <f aca="false">EXP(V2402-$V$22)</f>
        <v>5.88613632096851E-015</v>
      </c>
      <c r="X2402" s="26" t="n">
        <f aca="false">W2402/$X$22</f>
        <v>1.63186200427511E-015</v>
      </c>
      <c r="Y2402" s="4" t="n">
        <f aca="false">IF(T2402=$C$13,1,0)</f>
        <v>0</v>
      </c>
    </row>
    <row r="2403" customFormat="false" ht="15" hidden="false" customHeight="false" outlineLevel="0" collapsed="false">
      <c r="T2403" s="4" t="n">
        <v>2380</v>
      </c>
      <c r="U2403" s="4" t="str">
        <f aca="false">Vocabulary!B2381</f>
        <v>partners</v>
      </c>
      <c r="V2403" s="24" t="n">
        <v>-18.3998106319133</v>
      </c>
      <c r="W2403" s="25" t="n">
        <f aca="false">EXP(V2403-$V$22)</f>
        <v>9.78539627954851E-016</v>
      </c>
      <c r="X2403" s="26" t="n">
        <f aca="false">W2403/$X$22</f>
        <v>2.71288592628836E-016</v>
      </c>
      <c r="Y2403" s="4" t="n">
        <f aca="false">IF(T2403=$C$13,1,0)</f>
        <v>0</v>
      </c>
    </row>
    <row r="2404" customFormat="false" ht="15" hidden="false" customHeight="false" outlineLevel="0" collapsed="false">
      <c r="T2404" s="4" t="n">
        <v>2381</v>
      </c>
      <c r="U2404" s="4" t="str">
        <f aca="false">Vocabulary!B2382</f>
        <v>retire</v>
      </c>
      <c r="V2404" s="24" t="n">
        <v>-9.64612529575673</v>
      </c>
      <c r="W2404" s="25" t="n">
        <f aca="false">EXP(V2404-$V$22)</f>
        <v>6.19805828328616E-012</v>
      </c>
      <c r="X2404" s="26" t="n">
        <f aca="false">W2404/$X$22</f>
        <v>1.71833869642915E-012</v>
      </c>
      <c r="Y2404" s="4" t="n">
        <f aca="false">IF(T2404=$C$13,1,0)</f>
        <v>0</v>
      </c>
    </row>
    <row r="2405" customFormat="false" ht="15" hidden="false" customHeight="false" outlineLevel="0" collapsed="false">
      <c r="T2405" s="4" t="n">
        <v>2382</v>
      </c>
      <c r="U2405" s="4" t="str">
        <f aca="false">Vocabulary!B2383</f>
        <v>bound</v>
      </c>
      <c r="V2405" s="24" t="n">
        <v>-8.20100641724526</v>
      </c>
      <c r="W2405" s="25" t="n">
        <f aca="false">EXP(V2405-$V$22)</f>
        <v>2.62943724603513E-011</v>
      </c>
      <c r="X2405" s="26" t="n">
        <f aca="false">W2405/$X$22</f>
        <v>7.28980523122592E-012</v>
      </c>
      <c r="Y2405" s="4" t="n">
        <f aca="false">IF(T2405=$C$13,1,0)</f>
        <v>0</v>
      </c>
    </row>
    <row r="2406" customFormat="false" ht="15" hidden="false" customHeight="false" outlineLevel="0" collapsed="false">
      <c r="T2406" s="4" t="n">
        <v>2383</v>
      </c>
      <c r="U2406" s="4" t="str">
        <f aca="false">Vocabulary!B2384</f>
        <v>capering</v>
      </c>
      <c r="V2406" s="24" t="n">
        <v>-2.892520102143</v>
      </c>
      <c r="W2406" s="25" t="n">
        <f aca="false">EXP(V2406-$V$22)</f>
        <v>5.31262454380959E-009</v>
      </c>
      <c r="X2406" s="26" t="n">
        <f aca="false">W2406/$X$22</f>
        <v>1.47286261535237E-009</v>
      </c>
      <c r="Y2406" s="4" t="n">
        <f aca="false">IF(T2406=$C$13,1,0)</f>
        <v>0</v>
      </c>
    </row>
    <row r="2407" customFormat="false" ht="15" hidden="false" customHeight="false" outlineLevel="0" collapsed="false">
      <c r="T2407" s="4" t="n">
        <v>2384</v>
      </c>
      <c r="U2407" s="4" t="str">
        <f aca="false">Vocabulary!B2385</f>
        <v>yelled</v>
      </c>
      <c r="V2407" s="24" t="n">
        <v>4.86373827401952</v>
      </c>
      <c r="W2407" s="25" t="n">
        <f aca="false">EXP(V2407-$V$22)</f>
        <v>1.24110732071122E-005</v>
      </c>
      <c r="X2407" s="26" t="n">
        <f aca="false">W2407/$X$22</f>
        <v>3.44082394538064E-006</v>
      </c>
      <c r="Y2407" s="4" t="n">
        <f aca="false">IF(T2407=$C$13,1,0)</f>
        <v>0</v>
      </c>
    </row>
    <row r="2408" customFormat="false" ht="15" hidden="false" customHeight="false" outlineLevel="0" collapsed="false">
      <c r="T2408" s="4" t="n">
        <v>2385</v>
      </c>
      <c r="U2408" s="4" t="str">
        <f aca="false">Vocabulary!B2386</f>
        <v>land</v>
      </c>
      <c r="V2408" s="24" t="n">
        <v>-9.58764096982015</v>
      </c>
      <c r="W2408" s="25" t="n">
        <f aca="false">EXP(V2408-$V$22)</f>
        <v>6.57135721522004E-012</v>
      </c>
      <c r="X2408" s="26" t="n">
        <f aca="false">W2408/$X$22</f>
        <v>1.82183143088881E-012</v>
      </c>
      <c r="Y2408" s="4" t="n">
        <f aca="false">IF(T2408=$C$13,1,0)</f>
        <v>0</v>
      </c>
    </row>
    <row r="2409" customFormat="false" ht="15" hidden="false" customHeight="false" outlineLevel="0" collapsed="false">
      <c r="T2409" s="4" t="n">
        <v>2386</v>
      </c>
      <c r="U2409" s="4" t="str">
        <f aca="false">Vocabulary!B2387</f>
        <v>dropping</v>
      </c>
      <c r="V2409" s="24" t="n">
        <v>-8.56641507069821</v>
      </c>
      <c r="W2409" s="25" t="n">
        <f aca="false">EXP(V2409-$V$22)</f>
        <v>1.82460074812266E-011</v>
      </c>
      <c r="X2409" s="26" t="n">
        <f aca="false">W2409/$X$22</f>
        <v>5.05849078490828E-012</v>
      </c>
      <c r="Y2409" s="4" t="n">
        <f aca="false">IF(T2409=$C$13,1,0)</f>
        <v>0</v>
      </c>
    </row>
    <row r="2410" customFormat="false" ht="15" hidden="false" customHeight="false" outlineLevel="0" collapsed="false">
      <c r="T2410" s="4" t="n">
        <v>2387</v>
      </c>
      <c r="U2410" s="4" t="str">
        <f aca="false">Vocabulary!B2388</f>
        <v>pretty</v>
      </c>
      <c r="V2410" s="24" t="n">
        <v>-5.95172981382198</v>
      </c>
      <c r="W2410" s="25" t="n">
        <f aca="false">EXP(V2410-$V$22)</f>
        <v>2.49293656465209E-010</v>
      </c>
      <c r="X2410" s="26" t="n">
        <f aca="false">W2410/$X$22</f>
        <v>6.9113731607468E-011</v>
      </c>
      <c r="Y2410" s="4" t="n">
        <f aca="false">IF(T2410=$C$13,1,0)</f>
        <v>0</v>
      </c>
    </row>
    <row r="2411" customFormat="false" ht="15" hidden="false" customHeight="false" outlineLevel="0" collapsed="false">
      <c r="T2411" s="4" t="n">
        <v>2388</v>
      </c>
      <c r="U2411" s="4" t="str">
        <f aca="false">Vocabulary!B2389</f>
        <v>forepaws</v>
      </c>
      <c r="V2411" s="24" t="n">
        <v>-10.2939205967486</v>
      </c>
      <c r="W2411" s="25" t="n">
        <f aca="false">EXP(V2411-$V$22)</f>
        <v>3.24281169927014E-012</v>
      </c>
      <c r="X2411" s="26" t="n">
        <f aca="false">W2411/$X$22</f>
        <v>8.99031369729985E-013</v>
      </c>
      <c r="Y2411" s="4" t="n">
        <f aca="false">IF(T2411=$C$13,1,0)</f>
        <v>0</v>
      </c>
    </row>
    <row r="2412" customFormat="false" ht="15" hidden="false" customHeight="false" outlineLevel="0" collapsed="false">
      <c r="T2412" s="4" t="n">
        <v>2389</v>
      </c>
      <c r="U2412" s="4" t="str">
        <f aca="false">Vocabulary!B2390</f>
        <v>shingle</v>
      </c>
      <c r="V2412" s="24" t="n">
        <v>-4.7856379064586</v>
      </c>
      <c r="W2412" s="25" t="n">
        <f aca="false">EXP(V2412-$V$22)</f>
        <v>8.00089384605115E-010</v>
      </c>
      <c r="X2412" s="26" t="n">
        <f aca="false">W2412/$X$22</f>
        <v>2.21815363349606E-010</v>
      </c>
      <c r="Y2412" s="4" t="n">
        <f aca="false">IF(T2412=$C$13,1,0)</f>
        <v>0</v>
      </c>
    </row>
    <row r="2413" customFormat="false" ht="15" hidden="false" customHeight="false" outlineLevel="0" collapsed="false">
      <c r="T2413" s="4" t="n">
        <v>2390</v>
      </c>
      <c r="U2413" s="4" t="str">
        <f aca="false">Vocabulary!B2391</f>
        <v>askance</v>
      </c>
      <c r="V2413" s="24" t="n">
        <v>1.07859601376918</v>
      </c>
      <c r="W2413" s="25" t="n">
        <f aca="false">EXP(V2413-$V$22)</f>
        <v>2.81801266401893E-007</v>
      </c>
      <c r="X2413" s="26" t="n">
        <f aca="false">W2413/$X$22</f>
        <v>7.8126083787708E-008</v>
      </c>
      <c r="Y2413" s="4" t="n">
        <f aca="false">IF(T2413=$C$13,1,0)</f>
        <v>0</v>
      </c>
    </row>
    <row r="2414" customFormat="false" ht="15" hidden="false" customHeight="false" outlineLevel="0" collapsed="false">
      <c r="T2414" s="4" t="n">
        <v>2391</v>
      </c>
      <c r="U2414" s="4" t="str">
        <f aca="false">Vocabulary!B2392</f>
        <v>thanked</v>
      </c>
      <c r="V2414" s="24" t="n">
        <v>-4.76562889956458</v>
      </c>
      <c r="W2414" s="25" t="n">
        <f aca="false">EXP(V2414-$V$22)</f>
        <v>8.16259614246048E-010</v>
      </c>
      <c r="X2414" s="26" t="n">
        <f aca="false">W2414/$X$22</f>
        <v>2.26298369164038E-010</v>
      </c>
      <c r="Y2414" s="4" t="n">
        <f aca="false">IF(T2414=$C$13,1,0)</f>
        <v>0</v>
      </c>
    </row>
    <row r="2415" customFormat="false" ht="15" hidden="false" customHeight="false" outlineLevel="0" collapsed="false">
      <c r="T2415" s="4" t="n">
        <v>2392</v>
      </c>
      <c r="U2415" s="4" t="str">
        <f aca="false">Vocabulary!B2393</f>
        <v>scaly</v>
      </c>
      <c r="V2415" s="24" t="n">
        <v>-15.0707342190296</v>
      </c>
      <c r="W2415" s="25" t="n">
        <f aca="false">EXP(V2415-$V$22)</f>
        <v>2.73135364126386E-014</v>
      </c>
      <c r="X2415" s="26" t="n">
        <f aca="false">W2415/$X$22</f>
        <v>7.57235643955247E-015</v>
      </c>
      <c r="Y2415" s="4" t="n">
        <f aca="false">IF(T2415=$C$13,1,0)</f>
        <v>0</v>
      </c>
    </row>
    <row r="2416" customFormat="false" ht="15" hidden="false" customHeight="false" outlineLevel="0" collapsed="false">
      <c r="T2416" s="4" t="n">
        <v>2393</v>
      </c>
      <c r="U2416" s="4" t="str">
        <f aca="false">Vocabulary!B2394</f>
        <v>england</v>
      </c>
      <c r="V2416" s="24" t="n">
        <v>-0.348974319470575</v>
      </c>
      <c r="W2416" s="25" t="n">
        <f aca="false">EXP(V2416-$V$22)</f>
        <v>6.76016073537646E-008</v>
      </c>
      <c r="X2416" s="26" t="n">
        <f aca="false">W2416/$X$22</f>
        <v>1.87417498428548E-008</v>
      </c>
      <c r="Y2416" s="4" t="n">
        <f aca="false">IF(T2416=$C$13,1,0)</f>
        <v>0</v>
      </c>
    </row>
    <row r="2417" customFormat="false" ht="15" hidden="false" customHeight="false" outlineLevel="0" collapsed="false">
      <c r="T2417" s="4" t="n">
        <v>2394</v>
      </c>
      <c r="U2417" s="4" t="str">
        <f aca="false">Vocabulary!B2395</f>
        <v>france</v>
      </c>
      <c r="V2417" s="24" t="n">
        <v>-5.97852919123717</v>
      </c>
      <c r="W2417" s="25" t="n">
        <f aca="false">EXP(V2417-$V$22)</f>
        <v>2.4270146947329E-010</v>
      </c>
      <c r="X2417" s="26" t="n">
        <f aca="false">W2417/$X$22</f>
        <v>6.72861253661943E-011</v>
      </c>
      <c r="Y2417" s="4" t="n">
        <f aca="false">IF(T2417=$C$13,1,0)</f>
        <v>0</v>
      </c>
    </row>
    <row r="2418" customFormat="false" ht="15" hidden="false" customHeight="false" outlineLevel="0" collapsed="false">
      <c r="T2418" s="4" t="n">
        <v>2395</v>
      </c>
      <c r="U2418" s="4" t="str">
        <f aca="false">Vocabulary!B2396</f>
        <v>beloved</v>
      </c>
      <c r="V2418" s="24" t="n">
        <v>-11.1978419919522</v>
      </c>
      <c r="W2418" s="25" t="n">
        <f aca="false">EXP(V2418-$V$22)</f>
        <v>1.31326889233683E-012</v>
      </c>
      <c r="X2418" s="26" t="n">
        <f aca="false">W2418/$X$22</f>
        <v>3.64088340796075E-013</v>
      </c>
      <c r="Y2418" s="4" t="n">
        <f aca="false">IF(T2418=$C$13,1,0)</f>
        <v>0</v>
      </c>
    </row>
    <row r="2419" customFormat="false" ht="15" hidden="false" customHeight="false" outlineLevel="0" collapsed="false">
      <c r="T2419" s="4" t="n">
        <v>2396</v>
      </c>
      <c r="U2419" s="4" t="str">
        <f aca="false">Vocabulary!B2397</f>
        <v>thrown</v>
      </c>
      <c r="V2419" s="24" t="n">
        <v>1.42753756988193</v>
      </c>
      <c r="W2419" s="25" t="n">
        <f aca="false">EXP(V2419-$V$22)</f>
        <v>3.9947198977381E-007</v>
      </c>
      <c r="X2419" s="26" t="n">
        <f aca="false">W2419/$X$22</f>
        <v>1.10748906640476E-007</v>
      </c>
      <c r="Y2419" s="4" t="n">
        <f aca="false">IF(T2419=$C$13,1,0)</f>
        <v>0</v>
      </c>
    </row>
    <row r="2420" customFormat="false" ht="15" hidden="false" customHeight="false" outlineLevel="0" collapsed="false">
      <c r="T2420" s="4" t="n">
        <v>2397</v>
      </c>
      <c r="U2420" s="4" t="str">
        <f aca="false">Vocabulary!B2398</f>
        <v>shiny</v>
      </c>
      <c r="V2420" s="24" t="n">
        <v>-5.14353365774187</v>
      </c>
      <c r="W2420" s="25" t="n">
        <f aca="false">EXP(V2420-$V$22)</f>
        <v>5.59379257906273E-010</v>
      </c>
      <c r="X2420" s="26" t="n">
        <f aca="false">W2420/$X$22</f>
        <v>1.55081314325839E-010</v>
      </c>
      <c r="Y2420" s="4" t="n">
        <f aca="false">IF(T2420=$C$13,1,0)</f>
        <v>0</v>
      </c>
    </row>
    <row r="2421" customFormat="false" ht="15" hidden="false" customHeight="false" outlineLevel="0" collapsed="false">
      <c r="T2421" s="4" t="n">
        <v>2398</v>
      </c>
      <c r="U2421" s="4" t="str">
        <f aca="false">Vocabulary!B2399</f>
        <v>blacking</v>
      </c>
      <c r="V2421" s="24" t="n">
        <v>-2.93403227009201</v>
      </c>
      <c r="W2421" s="25" t="n">
        <f aca="false">EXP(V2421-$V$22)</f>
        <v>5.09660080946648E-009</v>
      </c>
      <c r="X2421" s="26" t="n">
        <f aca="false">W2421/$X$22</f>
        <v>1.41297257800472E-009</v>
      </c>
      <c r="Y2421" s="4" t="n">
        <f aca="false">IF(T2421=$C$13,1,0)</f>
        <v>0</v>
      </c>
    </row>
    <row r="2422" customFormat="false" ht="15" hidden="false" customHeight="false" outlineLevel="0" collapsed="false">
      <c r="T2422" s="4" t="n">
        <v>2399</v>
      </c>
      <c r="U2422" s="4" t="str">
        <f aca="false">Vocabulary!B2400</f>
        <v>soles</v>
      </c>
      <c r="V2422" s="24" t="n">
        <v>-10.3343194999437</v>
      </c>
      <c r="W2422" s="25" t="n">
        <f aca="false">EXP(V2422-$V$22)</f>
        <v>3.11441663524969E-012</v>
      </c>
      <c r="X2422" s="26" t="n">
        <f aca="false">W2422/$X$22</f>
        <v>8.63435349677741E-013</v>
      </c>
      <c r="Y2422" s="4" t="n">
        <f aca="false">IF(T2422=$C$13,1,0)</f>
        <v>0</v>
      </c>
    </row>
    <row r="2423" customFormat="false" ht="15" hidden="false" customHeight="false" outlineLevel="0" collapsed="false">
      <c r="T2423" s="4" t="n">
        <v>2400</v>
      </c>
      <c r="U2423" s="4" t="str">
        <f aca="false">Vocabulary!B2401</f>
        <v>eels</v>
      </c>
      <c r="V2423" s="24" t="n">
        <v>-13.3547304009367</v>
      </c>
      <c r="W2423" s="25" t="n">
        <f aca="false">EXP(V2423-$V$22)</f>
        <v>1.51924887372796E-013</v>
      </c>
      <c r="X2423" s="26" t="n">
        <f aca="false">W2423/$X$22</f>
        <v>4.21193865871335E-014</v>
      </c>
      <c r="Y2423" s="4" t="n">
        <f aca="false">IF(T2423=$C$13,1,0)</f>
        <v>0</v>
      </c>
    </row>
    <row r="2424" customFormat="false" ht="15" hidden="false" customHeight="false" outlineLevel="0" collapsed="false">
      <c r="T2424" s="4" t="n">
        <v>2401</v>
      </c>
      <c r="U2424" s="4" t="str">
        <f aca="false">Vocabulary!B2402</f>
        <v>shrimp</v>
      </c>
      <c r="V2424" s="24" t="n">
        <v>-4.45128732309867</v>
      </c>
      <c r="W2424" s="25" t="n">
        <f aca="false">EXP(V2424-$V$22)</f>
        <v>1.11775114058481E-009</v>
      </c>
      <c r="X2424" s="26" t="n">
        <f aca="false">W2424/$X$22</f>
        <v>3.09883345728459E-010</v>
      </c>
      <c r="Y2424" s="4" t="n">
        <f aca="false">IF(T2424=$C$13,1,0)</f>
        <v>0</v>
      </c>
    </row>
    <row r="2425" customFormat="false" ht="15" hidden="false" customHeight="false" outlineLevel="0" collapsed="false">
      <c r="T2425" s="4" t="n">
        <v>2402</v>
      </c>
      <c r="U2425" s="4" t="str">
        <f aca="false">Vocabulary!B2403</f>
        <v>anywhere</v>
      </c>
      <c r="V2425" s="24" t="n">
        <v>-6.44991990533774</v>
      </c>
      <c r="W2425" s="25" t="n">
        <f aca="false">EXP(V2425-$V$22)</f>
        <v>1.51478159570106E-010</v>
      </c>
      <c r="X2425" s="26" t="n">
        <f aca="false">W2425/$X$22</f>
        <v>4.19955365626506E-011</v>
      </c>
      <c r="Y2425" s="4" t="n">
        <f aca="false">IF(T2425=$C$13,1,0)</f>
        <v>0</v>
      </c>
    </row>
    <row r="2426" customFormat="false" ht="15" hidden="false" customHeight="false" outlineLevel="0" collapsed="false">
      <c r="T2426" s="4" t="n">
        <v>2403</v>
      </c>
      <c r="U2426" s="4" t="str">
        <f aca="false">Vocabulary!B2404</f>
        <v>journey</v>
      </c>
      <c r="V2426" s="24" t="n">
        <v>-12.0600555920016</v>
      </c>
      <c r="W2426" s="25" t="n">
        <f aca="false">EXP(V2426-$V$22)</f>
        <v>5.5449680544133E-013</v>
      </c>
      <c r="X2426" s="26" t="n">
        <f aca="false">W2426/$X$22</f>
        <v>1.53727711855431E-013</v>
      </c>
      <c r="Y2426" s="4" t="n">
        <f aca="false">IF(T2426=$C$13,1,0)</f>
        <v>0</v>
      </c>
    </row>
    <row r="2427" customFormat="false" ht="15" hidden="false" customHeight="false" outlineLevel="0" collapsed="false">
      <c r="T2427" s="4" t="n">
        <v>2404</v>
      </c>
      <c r="U2427" s="4" t="str">
        <f aca="false">Vocabulary!B2405</f>
        <v>purpose</v>
      </c>
      <c r="V2427" s="24" t="n">
        <v>1.87459743278686</v>
      </c>
      <c r="W2427" s="25" t="n">
        <f aca="false">EXP(V2427-$V$22)</f>
        <v>6.24657508068519E-007</v>
      </c>
      <c r="X2427" s="26" t="n">
        <f aca="false">W2427/$X$22</f>
        <v>1.73178940737557E-007</v>
      </c>
      <c r="Y2427" s="4" t="n">
        <f aca="false">IF(T2427=$C$13,1,0)</f>
        <v>0</v>
      </c>
    </row>
    <row r="2428" customFormat="false" ht="15" hidden="false" customHeight="false" outlineLevel="0" collapsed="false">
      <c r="T2428" s="4" t="n">
        <v>2405</v>
      </c>
      <c r="U2428" s="4" t="str">
        <f aca="false">Vocabulary!B2406</f>
        <v>impatient</v>
      </c>
      <c r="V2428" s="24" t="n">
        <v>-10.5857249219774</v>
      </c>
      <c r="W2428" s="25" t="n">
        <f aca="false">EXP(V2428-$V$22)</f>
        <v>2.42210364331091E-012</v>
      </c>
      <c r="X2428" s="26" t="n">
        <f aca="false">W2428/$X$22</f>
        <v>6.71499722467358E-013</v>
      </c>
      <c r="Y2428" s="4" t="n">
        <f aca="false">IF(T2428=$C$13,1,0)</f>
        <v>0</v>
      </c>
    </row>
    <row r="2429" customFormat="false" ht="15" hidden="false" customHeight="false" outlineLevel="0" collapsed="false">
      <c r="T2429" s="4" t="n">
        <v>2406</v>
      </c>
      <c r="U2429" s="4" t="str">
        <f aca="false">Vocabulary!B2407</f>
        <v>explanations</v>
      </c>
      <c r="V2429" s="24" t="n">
        <v>-14.6857585544547</v>
      </c>
      <c r="W2429" s="25" t="n">
        <f aca="false">EXP(V2429-$V$22)</f>
        <v>4.0139387460277E-014</v>
      </c>
      <c r="X2429" s="26" t="n">
        <f aca="false">W2429/$X$22</f>
        <v>1.11281726585165E-014</v>
      </c>
      <c r="Y2429" s="4" t="n">
        <f aca="false">IF(T2429=$C$13,1,0)</f>
        <v>0</v>
      </c>
    </row>
    <row r="2430" customFormat="false" ht="15" hidden="false" customHeight="false" outlineLevel="0" collapsed="false">
      <c r="T2430" s="4" t="n">
        <v>2407</v>
      </c>
      <c r="U2430" s="4" t="str">
        <f aca="false">Vocabulary!B2408</f>
        <v>gained</v>
      </c>
      <c r="V2430" s="24" t="n">
        <v>-13.1037512669672</v>
      </c>
      <c r="W2430" s="25" t="n">
        <f aca="false">EXP(V2430-$V$22)</f>
        <v>1.95266515321572E-013</v>
      </c>
      <c r="X2430" s="26" t="n">
        <f aca="false">W2430/$X$22</f>
        <v>5.4135342724792E-014</v>
      </c>
      <c r="Y2430" s="4" t="n">
        <f aca="false">IF(T2430=$C$13,1,0)</f>
        <v>0</v>
      </c>
    </row>
    <row r="2431" customFormat="false" ht="15" hidden="false" customHeight="false" outlineLevel="0" collapsed="false">
      <c r="T2431" s="4" t="n">
        <v>2408</v>
      </c>
      <c r="U2431" s="4" t="str">
        <f aca="false">Vocabulary!B2409</f>
        <v>listeners</v>
      </c>
      <c r="V2431" s="24" t="n">
        <v>-12.5618620907636</v>
      </c>
      <c r="W2431" s="25" t="n">
        <f aca="false">EXP(V2431-$V$22)</f>
        <v>3.35712301238193E-013</v>
      </c>
      <c r="X2431" s="26" t="n">
        <f aca="false">W2431/$X$22</f>
        <v>9.30722835634608E-014</v>
      </c>
      <c r="Y2431" s="4" t="n">
        <f aca="false">IF(T2431=$C$13,1,0)</f>
        <v>0</v>
      </c>
    </row>
    <row r="2432" customFormat="false" ht="15" hidden="false" customHeight="false" outlineLevel="0" collapsed="false">
      <c r="T2432" s="4" t="n">
        <v>2409</v>
      </c>
      <c r="U2432" s="4" t="str">
        <f aca="false">Vocabulary!B2410</f>
        <v>sluggard</v>
      </c>
      <c r="V2432" s="24" t="n">
        <v>-14.5632325087371</v>
      </c>
      <c r="W2432" s="25" t="n">
        <f aca="false">EXP(V2432-$V$22)</f>
        <v>4.5371498832267E-014</v>
      </c>
      <c r="X2432" s="26" t="n">
        <f aca="false">W2432/$X$22</f>
        <v>1.25787139447709E-014</v>
      </c>
      <c r="Y2432" s="4" t="n">
        <f aca="false">IF(T2432=$C$13,1,0)</f>
        <v>0</v>
      </c>
    </row>
    <row r="2433" customFormat="false" ht="15" hidden="false" customHeight="false" outlineLevel="0" collapsed="false">
      <c r="T2433" s="4" t="n">
        <v>2410</v>
      </c>
      <c r="U2433" s="4" t="str">
        <f aca="false">Vocabulary!B2411</f>
        <v>baked</v>
      </c>
      <c r="V2433" s="24" t="n">
        <v>-3.71733724362316</v>
      </c>
      <c r="W2433" s="25" t="n">
        <f aca="false">EXP(V2433-$V$22)</f>
        <v>2.32860374303059E-009</v>
      </c>
      <c r="X2433" s="26" t="n">
        <f aca="false">W2433/$X$22</f>
        <v>6.45577975781432E-010</v>
      </c>
      <c r="Y2433" s="4" t="n">
        <f aca="false">IF(T2433=$C$13,1,0)</f>
        <v>0</v>
      </c>
    </row>
    <row r="2434" customFormat="false" ht="15" hidden="false" customHeight="false" outlineLevel="0" collapsed="false">
      <c r="T2434" s="4" t="n">
        <v>2411</v>
      </c>
      <c r="U2434" s="4" t="str">
        <f aca="false">Vocabulary!B2412</f>
        <v>eyelids</v>
      </c>
      <c r="V2434" s="24" t="n">
        <v>-10.9303400141762</v>
      </c>
      <c r="W2434" s="25" t="n">
        <f aca="false">EXP(V2434-$V$22)</f>
        <v>1.71604348982475E-012</v>
      </c>
      <c r="X2434" s="26" t="n">
        <f aca="false">W2434/$X$22</f>
        <v>4.75752856547485E-013</v>
      </c>
      <c r="Y2434" s="4" t="n">
        <f aca="false">IF(T2434=$C$13,1,0)</f>
        <v>0</v>
      </c>
    </row>
    <row r="2435" customFormat="false" ht="15" hidden="false" customHeight="false" outlineLevel="0" collapsed="false">
      <c r="T2435" s="4" t="n">
        <v>2412</v>
      </c>
      <c r="U2435" s="4" t="str">
        <f aca="false">Vocabulary!B2413</f>
        <v>trims</v>
      </c>
      <c r="V2435" s="24" t="n">
        <v>-1.79327676572185</v>
      </c>
      <c r="W2435" s="25" t="n">
        <f aca="false">EXP(V2435-$V$22)</f>
        <v>1.59479343648398E-008</v>
      </c>
      <c r="X2435" s="26" t="n">
        <f aca="false">W2435/$X$22</f>
        <v>4.42137706596188E-009</v>
      </c>
      <c r="Y2435" s="4" t="n">
        <f aca="false">IF(T2435=$C$13,1,0)</f>
        <v>0</v>
      </c>
    </row>
    <row r="2436" customFormat="false" ht="15" hidden="false" customHeight="false" outlineLevel="0" collapsed="false">
      <c r="T2436" s="4" t="n">
        <v>2413</v>
      </c>
      <c r="U2436" s="4" t="str">
        <f aca="false">Vocabulary!B2414</f>
        <v>belt</v>
      </c>
      <c r="V2436" s="24" t="n">
        <v>-12.2835616753599</v>
      </c>
      <c r="W2436" s="25" t="n">
        <f aca="false">EXP(V2436-$V$22)</f>
        <v>4.43436655212173E-013</v>
      </c>
      <c r="X2436" s="26" t="n">
        <f aca="false">W2436/$X$22</f>
        <v>1.22937592587818E-013</v>
      </c>
      <c r="Y2436" s="4" t="n">
        <f aca="false">IF(T2436=$C$13,1,0)</f>
        <v>0</v>
      </c>
    </row>
    <row r="2437" customFormat="false" ht="15" hidden="false" customHeight="false" outlineLevel="0" collapsed="false">
      <c r="T2437" s="4" t="n">
        <v>2414</v>
      </c>
      <c r="U2437" s="4" t="str">
        <f aca="false">Vocabulary!B2415</f>
        <v>buttons</v>
      </c>
      <c r="V2437" s="24" t="n">
        <v>-16.0294126489949</v>
      </c>
      <c r="W2437" s="25" t="n">
        <f aca="false">EXP(V2437-$V$22)</f>
        <v>1.04719891093472E-014</v>
      </c>
      <c r="X2437" s="26" t="n">
        <f aca="false">W2437/$X$22</f>
        <v>2.9032357058823E-015</v>
      </c>
      <c r="Y2437" s="4" t="n">
        <f aca="false">IF(T2437=$C$13,1,0)</f>
        <v>0</v>
      </c>
    </row>
    <row r="2438" customFormat="false" ht="15" hidden="false" customHeight="false" outlineLevel="0" collapsed="false">
      <c r="T2438" s="4" t="n">
        <v>2415</v>
      </c>
      <c r="U2438" s="4" t="str">
        <f aca="false">Vocabulary!B2416</f>
        <v>sands</v>
      </c>
      <c r="V2438" s="24" t="n">
        <v>-18.6540355684078</v>
      </c>
      <c r="W2438" s="25" t="n">
        <f aca="false">EXP(V2438-$V$22)</f>
        <v>7.58874449624098E-016</v>
      </c>
      <c r="X2438" s="26" t="n">
        <f aca="false">W2438/$X$22</f>
        <v>2.10389007802148E-016</v>
      </c>
      <c r="Y2438" s="4" t="n">
        <f aca="false">IF(T2438=$C$13,1,0)</f>
        <v>0</v>
      </c>
    </row>
    <row r="2439" customFormat="false" ht="15" hidden="false" customHeight="false" outlineLevel="0" collapsed="false">
      <c r="T2439" s="4" t="n">
        <v>2416</v>
      </c>
      <c r="U2439" s="4" t="str">
        <f aca="false">Vocabulary!B2417</f>
        <v>gay</v>
      </c>
      <c r="V2439" s="24" t="n">
        <v>-2.4345442934551</v>
      </c>
      <c r="W2439" s="25" t="n">
        <f aca="false">EXP(V2439-$V$22)</f>
        <v>8.39857279624041E-009</v>
      </c>
      <c r="X2439" s="26" t="n">
        <f aca="false">W2439/$X$22</f>
        <v>2.32840544101911E-009</v>
      </c>
      <c r="Y2439" s="4" t="n">
        <f aca="false">IF(T2439=$C$13,1,0)</f>
        <v>0</v>
      </c>
    </row>
    <row r="2440" customFormat="false" ht="15" hidden="false" customHeight="false" outlineLevel="0" collapsed="false">
      <c r="T2440" s="4" t="n">
        <v>2417</v>
      </c>
      <c r="U2440" s="4" t="str">
        <f aca="false">Vocabulary!B2418</f>
        <v>lark</v>
      </c>
      <c r="V2440" s="24" t="n">
        <v>-5.26932295631149</v>
      </c>
      <c r="W2440" s="25" t="n">
        <f aca="false">EXP(V2440-$V$22)</f>
        <v>4.9326097859819E-010</v>
      </c>
      <c r="X2440" s="26" t="n">
        <f aca="false">W2440/$X$22</f>
        <v>1.36750799722134E-010</v>
      </c>
      <c r="Y2440" s="4" t="n">
        <f aca="false">IF(T2440=$C$13,1,0)</f>
        <v>0</v>
      </c>
    </row>
    <row r="2441" customFormat="false" ht="15" hidden="false" customHeight="false" outlineLevel="0" collapsed="false">
      <c r="T2441" s="4" t="n">
        <v>2418</v>
      </c>
      <c r="U2441" s="4" t="str">
        <f aca="false">Vocabulary!B2419</f>
        <v>contemptuous</v>
      </c>
      <c r="V2441" s="24" t="n">
        <v>-4.03987663263357</v>
      </c>
      <c r="W2441" s="25" t="n">
        <f aca="false">EXP(V2441-$V$22)</f>
        <v>1.68662492622193E-009</v>
      </c>
      <c r="X2441" s="26" t="n">
        <f aca="false">W2441/$X$22</f>
        <v>4.67596906099519E-010</v>
      </c>
      <c r="Y2441" s="4" t="n">
        <f aca="false">IF(T2441=$C$13,1,0)</f>
        <v>0</v>
      </c>
    </row>
    <row r="2442" customFormat="false" ht="15" hidden="false" customHeight="false" outlineLevel="0" collapsed="false">
      <c r="T2442" s="4" t="n">
        <v>2419</v>
      </c>
      <c r="U2442" s="4" t="str">
        <f aca="false">Vocabulary!B2420</f>
        <v>shark</v>
      </c>
      <c r="V2442" s="24" t="n">
        <v>-16.4093498768903</v>
      </c>
      <c r="W2442" s="25" t="n">
        <f aca="false">EXP(V2442-$V$22)</f>
        <v>7.1618387791578E-015</v>
      </c>
      <c r="X2442" s="26" t="n">
        <f aca="false">W2442/$X$22</f>
        <v>1.9855354934302E-015</v>
      </c>
      <c r="Y2442" s="4" t="n">
        <f aca="false">IF(T2442=$C$13,1,0)</f>
        <v>0</v>
      </c>
    </row>
    <row r="2443" customFormat="false" ht="15" hidden="false" customHeight="false" outlineLevel="0" collapsed="false">
      <c r="T2443" s="4" t="n">
        <v>2420</v>
      </c>
      <c r="U2443" s="4" t="str">
        <f aca="false">Vocabulary!B2421</f>
        <v>tide</v>
      </c>
      <c r="V2443" s="24" t="n">
        <v>-19.5911377912686</v>
      </c>
      <c r="W2443" s="25" t="n">
        <f aca="false">EXP(V2443-$V$22)</f>
        <v>2.97297739141129E-016</v>
      </c>
      <c r="X2443" s="26" t="n">
        <f aca="false">W2443/$X$22</f>
        <v>8.24222984325096E-017</v>
      </c>
      <c r="Y2443" s="4" t="n">
        <f aca="false">IF(T2443=$C$13,1,0)</f>
        <v>0</v>
      </c>
    </row>
    <row r="2444" customFormat="false" ht="15" hidden="false" customHeight="false" outlineLevel="0" collapsed="false">
      <c r="T2444" s="4" t="n">
        <v>2421</v>
      </c>
      <c r="U2444" s="4" t="str">
        <f aca="false">Vocabulary!B2422</f>
        <v>rises</v>
      </c>
      <c r="V2444" s="24" t="n">
        <v>-25.6027154866554</v>
      </c>
      <c r="W2444" s="25" t="n">
        <f aca="false">EXP(V2444-$V$22)</f>
        <v>7.28444696781283E-019</v>
      </c>
      <c r="X2444" s="26" t="n">
        <f aca="false">W2444/$X$22</f>
        <v>2.01952717040961E-019</v>
      </c>
      <c r="Y2444" s="4" t="n">
        <f aca="false">IF(T2444=$C$13,1,0)</f>
        <v>0</v>
      </c>
    </row>
    <row r="2445" customFormat="false" ht="15" hidden="false" customHeight="false" outlineLevel="0" collapsed="false">
      <c r="T2445" s="4" t="n">
        <v>2422</v>
      </c>
      <c r="U2445" s="4" t="str">
        <f aca="false">Vocabulary!B2423</f>
        <v>sharks</v>
      </c>
      <c r="V2445" s="24" t="n">
        <v>-21.0050878741314</v>
      </c>
      <c r="W2445" s="25" t="n">
        <f aca="false">EXP(V2445-$V$22)</f>
        <v>7.22971017903752E-017</v>
      </c>
      <c r="X2445" s="26" t="n">
        <f aca="false">W2445/$X$22</f>
        <v>2.00435204007492E-017</v>
      </c>
      <c r="Y2445" s="4" t="n">
        <f aca="false">IF(T2445=$C$13,1,0)</f>
        <v>0</v>
      </c>
    </row>
    <row r="2446" customFormat="false" ht="15" hidden="false" customHeight="false" outlineLevel="0" collapsed="false">
      <c r="T2446" s="4" t="n">
        <v>2423</v>
      </c>
      <c r="U2446" s="4" t="str">
        <f aca="false">Vocabulary!B2424</f>
        <v>tremulous</v>
      </c>
      <c r="V2446" s="24" t="n">
        <v>-3.38838871002542</v>
      </c>
      <c r="W2446" s="25" t="n">
        <f aca="false">EXP(V2446-$V$22)</f>
        <v>3.23560966627976E-009</v>
      </c>
      <c r="X2446" s="26" t="n">
        <f aca="false">W2446/$X$22</f>
        <v>8.97034690864655E-010</v>
      </c>
      <c r="Y2446" s="4" t="n">
        <f aca="false">IF(T2446=$C$13,1,0)</f>
        <v>0</v>
      </c>
    </row>
    <row r="2447" customFormat="false" ht="15" hidden="false" customHeight="false" outlineLevel="0" collapsed="false">
      <c r="T2447" s="4" t="n">
        <v>2424</v>
      </c>
      <c r="U2447" s="4" t="str">
        <f aca="false">Vocabulary!B2425</f>
        <v>uncommon</v>
      </c>
      <c r="V2447" s="24" t="n">
        <v>-12.6540366709996</v>
      </c>
      <c r="W2447" s="25" t="n">
        <f aca="false">EXP(V2447-$V$22)</f>
        <v>3.06151466064027E-013</v>
      </c>
      <c r="X2447" s="26" t="n">
        <f aca="false">W2447/$X$22</f>
        <v>8.48768899971385E-014</v>
      </c>
      <c r="Y2447" s="4" t="n">
        <f aca="false">IF(T2447=$C$13,1,0)</f>
        <v>0</v>
      </c>
    </row>
    <row r="2448" customFormat="false" ht="15" hidden="false" customHeight="false" outlineLevel="0" collapsed="false">
      <c r="T2448" s="4" t="n">
        <v>2425</v>
      </c>
      <c r="U2448" s="4" t="str">
        <f aca="false">Vocabulary!B2426</f>
        <v>explained</v>
      </c>
      <c r="V2448" s="24" t="n">
        <v>-5.80879775198259</v>
      </c>
      <c r="W2448" s="25" t="n">
        <f aca="false">EXP(V2448-$V$22)</f>
        <v>2.87597981288623E-010</v>
      </c>
      <c r="X2448" s="26" t="n">
        <f aca="false">W2448/$X$22</f>
        <v>7.97331547519962E-011</v>
      </c>
      <c r="Y2448" s="4" t="n">
        <f aca="false">IF(T2448=$C$13,1,0)</f>
        <v>0</v>
      </c>
    </row>
    <row r="2449" customFormat="false" ht="15" hidden="false" customHeight="false" outlineLevel="0" collapsed="false">
      <c r="T2449" s="4" t="n">
        <v>2426</v>
      </c>
      <c r="U2449" s="4" t="str">
        <f aca="false">Vocabulary!B2427</f>
        <v>disobey</v>
      </c>
      <c r="V2449" s="24" t="n">
        <v>-4.43284088333153</v>
      </c>
      <c r="W2449" s="25" t="n">
        <f aca="false">EXP(V2449-$V$22)</f>
        <v>1.13856101362918E-009</v>
      </c>
      <c r="X2449" s="26" t="n">
        <f aca="false">W2449/$X$22</f>
        <v>3.15652638059307E-010</v>
      </c>
      <c r="Y2449" s="4" t="n">
        <f aca="false">IF(T2449=$C$13,1,0)</f>
        <v>0</v>
      </c>
    </row>
    <row r="2450" customFormat="false" ht="15" hidden="false" customHeight="false" outlineLevel="0" collapsed="false">
      <c r="T2450" s="4" t="n">
        <v>2427</v>
      </c>
      <c r="U2450" s="4" t="str">
        <f aca="false">Vocabulary!B2428</f>
        <v>sharing</v>
      </c>
      <c r="V2450" s="24" t="n">
        <v>-14.6541915619421</v>
      </c>
      <c r="W2450" s="25" t="n">
        <f aca="false">EXP(V2450-$V$22)</f>
        <v>4.14266782588787E-014</v>
      </c>
      <c r="X2450" s="26" t="n">
        <f aca="false">W2450/$X$22</f>
        <v>1.14850588786348E-014</v>
      </c>
      <c r="Y2450" s="4" t="n">
        <f aca="false">IF(T2450=$C$13,1,0)</f>
        <v>0</v>
      </c>
    </row>
    <row r="2451" customFormat="false" ht="15" hidden="false" customHeight="false" outlineLevel="0" collapsed="false">
      <c r="T2451" s="4" t="n">
        <v>2428</v>
      </c>
      <c r="U2451" s="4" t="str">
        <f aca="false">Vocabulary!B2429</f>
        <v>crust</v>
      </c>
      <c r="V2451" s="24" t="n">
        <v>-19.5667811533057</v>
      </c>
      <c r="W2451" s="25" t="n">
        <f aca="false">EXP(V2451-$V$22)</f>
        <v>3.04627818206954E-016</v>
      </c>
      <c r="X2451" s="26" t="n">
        <f aca="false">W2451/$X$22</f>
        <v>8.4454476564919E-017</v>
      </c>
      <c r="Y2451" s="4" t="n">
        <f aca="false">IF(T2451=$C$13,1,0)</f>
        <v>0</v>
      </c>
    </row>
    <row r="2452" customFormat="false" ht="15" hidden="false" customHeight="false" outlineLevel="0" collapsed="false">
      <c r="T2452" s="4" t="n">
        <v>2429</v>
      </c>
      <c r="U2452" s="4" t="str">
        <f aca="false">Vocabulary!B2430</f>
        <v>gravy</v>
      </c>
      <c r="V2452" s="24" t="n">
        <v>-18.1725086430404</v>
      </c>
      <c r="W2452" s="25" t="n">
        <f aca="false">EXP(V2452-$V$22)</f>
        <v>1.2282716204813E-015</v>
      </c>
      <c r="X2452" s="26" t="n">
        <f aca="false">W2452/$X$22</f>
        <v>3.40523847749256E-016</v>
      </c>
      <c r="Y2452" s="4" t="n">
        <f aca="false">IF(T2452=$C$13,1,0)</f>
        <v>0</v>
      </c>
    </row>
    <row r="2453" customFormat="false" ht="15" hidden="false" customHeight="false" outlineLevel="0" collapsed="false">
      <c r="T2453" s="4" t="n">
        <v>2430</v>
      </c>
      <c r="U2453" s="4" t="str">
        <f aca="false">Vocabulary!B2431</f>
        <v>meat</v>
      </c>
      <c r="V2453" s="24" t="n">
        <v>-20.03742382626</v>
      </c>
      <c r="W2453" s="25" t="n">
        <f aca="false">EXP(V2453-$V$22)</f>
        <v>1.90270756190315E-016</v>
      </c>
      <c r="X2453" s="26" t="n">
        <f aca="false">W2453/$X$22</f>
        <v>5.27503273149778E-017</v>
      </c>
      <c r="Y2453" s="4" t="n">
        <f aca="false">IF(T2453=$C$13,1,0)</f>
        <v>0</v>
      </c>
    </row>
    <row r="2454" customFormat="false" ht="15" hidden="false" customHeight="false" outlineLevel="0" collapsed="false">
      <c r="T2454" s="4" t="n">
        <v>2431</v>
      </c>
      <c r="U2454" s="4" t="str">
        <f aca="false">Vocabulary!B2432</f>
        <v>share</v>
      </c>
      <c r="V2454" s="24" t="n">
        <v>-7.57531220864825</v>
      </c>
      <c r="W2454" s="25" t="n">
        <f aca="false">EXP(V2454-$V$22)</f>
        <v>4.91584694417495E-011</v>
      </c>
      <c r="X2454" s="26" t="n">
        <f aca="false">W2454/$X$22</f>
        <v>1.36286069666002E-011</v>
      </c>
      <c r="Y2454" s="4" t="n">
        <f aca="false">IF(T2454=$C$13,1,0)</f>
        <v>0</v>
      </c>
    </row>
    <row r="2455" customFormat="false" ht="15" hidden="false" customHeight="false" outlineLevel="0" collapsed="false">
      <c r="T2455" s="4" t="n">
        <v>2432</v>
      </c>
      <c r="U2455" s="4" t="str">
        <f aca="false">Vocabulary!B2433</f>
        <v>treat</v>
      </c>
      <c r="V2455" s="24" t="n">
        <v>-12.2366117659319</v>
      </c>
      <c r="W2455" s="25" t="n">
        <f aca="false">EXP(V2455-$V$22)</f>
        <v>4.64752437662069E-013</v>
      </c>
      <c r="X2455" s="26" t="n">
        <f aca="false">W2455/$X$22</f>
        <v>1.2884714234586E-013</v>
      </c>
      <c r="Y2455" s="4" t="n">
        <f aca="false">IF(T2455=$C$13,1,0)</f>
        <v>0</v>
      </c>
    </row>
    <row r="2456" customFormat="false" ht="15" hidden="false" customHeight="false" outlineLevel="0" collapsed="false">
      <c r="T2456" s="4" t="n">
        <v>2433</v>
      </c>
      <c r="U2456" s="4" t="str">
        <f aca="false">Vocabulary!B2434</f>
        <v>boon</v>
      </c>
      <c r="V2456" s="24" t="n">
        <v>-10.8996848773188</v>
      </c>
      <c r="W2456" s="25" t="n">
        <f aca="false">EXP(V2456-$V$22)</f>
        <v>1.76946365576218E-012</v>
      </c>
      <c r="X2456" s="26" t="n">
        <f aca="false">W2456/$X$22</f>
        <v>4.90562968699459E-013</v>
      </c>
      <c r="Y2456" s="4" t="n">
        <f aca="false">IF(T2456=$C$13,1,0)</f>
        <v>0</v>
      </c>
    </row>
    <row r="2457" customFormat="false" ht="15" hidden="false" customHeight="false" outlineLevel="0" collapsed="false">
      <c r="T2457" s="4" t="n">
        <v>2434</v>
      </c>
      <c r="U2457" s="4" t="str">
        <f aca="false">Vocabulary!B2435</f>
        <v>permitted</v>
      </c>
      <c r="V2457" s="24" t="n">
        <v>-16.9561085472273</v>
      </c>
      <c r="W2457" s="25" t="n">
        <f aca="false">EXP(V2457-$V$22)</f>
        <v>4.14543649898028E-015</v>
      </c>
      <c r="X2457" s="26" t="n">
        <f aca="false">W2457/$X$22</f>
        <v>1.14927346988594E-015</v>
      </c>
      <c r="Y2457" s="4" t="n">
        <f aca="false">IF(T2457=$C$13,1,0)</f>
        <v>0</v>
      </c>
    </row>
    <row r="2458" customFormat="false" ht="15" hidden="false" customHeight="false" outlineLevel="0" collapsed="false">
      <c r="T2458" s="4" t="n">
        <v>2435</v>
      </c>
      <c r="U2458" s="4" t="str">
        <f aca="false">Vocabulary!B2436</f>
        <v>received</v>
      </c>
      <c r="V2458" s="24" t="n">
        <v>-16.8059344661883</v>
      </c>
      <c r="W2458" s="25" t="n">
        <f aca="false">EXP(V2458-$V$22)</f>
        <v>4.81714857681449E-015</v>
      </c>
      <c r="X2458" s="26" t="n">
        <f aca="false">W2458/$X$22</f>
        <v>1.3354977361717E-015</v>
      </c>
      <c r="Y2458" s="4" t="n">
        <f aca="false">IF(T2458=$C$13,1,0)</f>
        <v>0</v>
      </c>
    </row>
    <row r="2459" customFormat="false" ht="15" hidden="false" customHeight="false" outlineLevel="0" collapsed="false">
      <c r="T2459" s="4" t="n">
        <v>2436</v>
      </c>
      <c r="U2459" s="4" t="str">
        <f aca="false">Vocabulary!B2437</f>
        <v>fork</v>
      </c>
      <c r="V2459" s="24" t="n">
        <v>-14.6220398377069</v>
      </c>
      <c r="W2459" s="25" t="n">
        <f aca="false">EXP(V2459-$V$22)</f>
        <v>4.27802607989031E-014</v>
      </c>
      <c r="X2459" s="26" t="n">
        <f aca="false">W2459/$X$22</f>
        <v>1.1860323703686E-014</v>
      </c>
      <c r="Y2459" s="4" t="n">
        <f aca="false">IF(T2459=$C$13,1,0)</f>
        <v>0</v>
      </c>
    </row>
    <row r="2460" customFormat="false" ht="15" hidden="false" customHeight="false" outlineLevel="0" collapsed="false">
      <c r="T2460" s="4" t="n">
        <v>2437</v>
      </c>
      <c r="U2460" s="4" t="str">
        <f aca="false">Vocabulary!B2438</f>
        <v>banquet</v>
      </c>
      <c r="V2460" s="24" t="n">
        <v>-6.4554329780456</v>
      </c>
      <c r="W2460" s="25" t="n">
        <f aca="false">EXP(V2460-$V$22)</f>
        <v>1.50645347249554E-010</v>
      </c>
      <c r="X2460" s="26" t="n">
        <f aca="false">W2460/$X$22</f>
        <v>4.17646491505189E-011</v>
      </c>
      <c r="Y2460" s="4" t="n">
        <f aca="false">IF(T2460=$C$13,1,0)</f>
        <v>0</v>
      </c>
    </row>
    <row r="2461" customFormat="false" ht="15" hidden="false" customHeight="false" outlineLevel="0" collapsed="false">
      <c r="T2461" s="4" t="n">
        <v>2438</v>
      </c>
      <c r="U2461" s="4" t="str">
        <f aca="false">Vocabulary!B2439</f>
        <v>hm</v>
      </c>
      <c r="V2461" s="24" t="n">
        <v>0.79764570057366</v>
      </c>
      <c r="W2461" s="25" t="n">
        <f aca="false">EXP(V2461-$V$22)</f>
        <v>2.12778513129367E-007</v>
      </c>
      <c r="X2461" s="26" t="n">
        <f aca="false">W2461/$X$22</f>
        <v>5.89903379683932E-008</v>
      </c>
      <c r="Y2461" s="4" t="n">
        <f aca="false">IF(T2461=$C$13,1,0)</f>
        <v>0</v>
      </c>
    </row>
    <row r="2462" customFormat="false" ht="15" hidden="false" customHeight="false" outlineLevel="0" collapsed="false">
      <c r="T2462" s="4" t="n">
        <v>2439</v>
      </c>
      <c r="U2462" s="4" t="str">
        <f aca="false">Vocabulary!B2440</f>
        <v>accounting</v>
      </c>
      <c r="V2462" s="24" t="n">
        <v>-8.8562425739405</v>
      </c>
      <c r="W2462" s="25" t="n">
        <f aca="false">EXP(V2462-$V$22)</f>
        <v>1.36551779227414E-011</v>
      </c>
      <c r="X2462" s="26" t="n">
        <f aca="false">W2462/$X$22</f>
        <v>3.78573733237485E-012</v>
      </c>
      <c r="Y2462" s="4" t="n">
        <f aca="false">IF(T2462=$C$13,1,0)</f>
        <v>0</v>
      </c>
    </row>
    <row r="2463" customFormat="false" ht="15" hidden="false" customHeight="false" outlineLevel="0" collapsed="false">
      <c r="T2463" s="4" t="n">
        <v>2440</v>
      </c>
      <c r="U2463" s="4" t="str">
        <f aca="false">Vocabulary!B2441</f>
        <v>tastes</v>
      </c>
      <c r="V2463" s="24" t="n">
        <v>-9.65000193342225</v>
      </c>
      <c r="W2463" s="25" t="n">
        <f aca="false">EXP(V2463-$V$22)</f>
        <v>6.17407717016827E-012</v>
      </c>
      <c r="X2463" s="26" t="n">
        <f aca="false">W2463/$X$22</f>
        <v>1.71169021511928E-012</v>
      </c>
      <c r="Y2463" s="4" t="n">
        <f aca="false">IF(T2463=$C$13,1,0)</f>
        <v>0</v>
      </c>
    </row>
    <row r="2464" customFormat="false" ht="15" hidden="false" customHeight="false" outlineLevel="0" collapsed="false">
      <c r="T2464" s="4" t="n">
        <v>2441</v>
      </c>
      <c r="U2464" s="4" t="str">
        <f aca="false">Vocabulary!B2442</f>
        <v>rich</v>
      </c>
      <c r="V2464" s="24" t="n">
        <v>-4.11863137879233</v>
      </c>
      <c r="W2464" s="25" t="n">
        <f aca="false">EXP(V2464-$V$22)</f>
        <v>1.55889104653117E-009</v>
      </c>
      <c r="X2464" s="26" t="n">
        <f aca="false">W2464/$X$22</f>
        <v>4.32184191619317E-010</v>
      </c>
      <c r="Y2464" s="4" t="n">
        <f aca="false">IF(T2464=$C$13,1,0)</f>
        <v>0</v>
      </c>
    </row>
    <row r="2465" customFormat="false" ht="15" hidden="false" customHeight="false" outlineLevel="0" collapsed="false">
      <c r="T2465" s="4" t="n">
        <v>2442</v>
      </c>
      <c r="U2465" s="4" t="str">
        <f aca="false">Vocabulary!B2443</f>
        <v>tureen</v>
      </c>
      <c r="V2465" s="24" t="n">
        <v>-17.3518636535246</v>
      </c>
      <c r="W2465" s="25" t="n">
        <f aca="false">EXP(V2465-$V$22)</f>
        <v>2.79058983560155E-015</v>
      </c>
      <c r="X2465" s="26" t="n">
        <f aca="false">W2465/$X$22</f>
        <v>7.73658181515781E-016</v>
      </c>
      <c r="Y2465" s="4" t="n">
        <f aca="false">IF(T2465=$C$13,1,0)</f>
        <v>0</v>
      </c>
    </row>
    <row r="2466" customFormat="false" ht="15" hidden="false" customHeight="false" outlineLevel="0" collapsed="false">
      <c r="T2466" s="4" t="n">
        <v>2443</v>
      </c>
      <c r="U2466" s="4" t="str">
        <f aca="false">Vocabulary!B2444</f>
        <v>dainties</v>
      </c>
      <c r="V2466" s="24" t="n">
        <v>-10.1325098555709</v>
      </c>
      <c r="W2466" s="25" t="n">
        <f aca="false">EXP(V2466-$V$22)</f>
        <v>3.81084711023978E-012</v>
      </c>
      <c r="X2466" s="26" t="n">
        <f aca="false">W2466/$X$22</f>
        <v>1.05651250059371E-012</v>
      </c>
      <c r="Y2466" s="4" t="n">
        <f aca="false">IF(T2466=$C$13,1,0)</f>
        <v>0</v>
      </c>
    </row>
    <row r="2467" customFormat="false" ht="15" hidden="false" customHeight="false" outlineLevel="0" collapsed="false">
      <c r="T2467" s="4" t="n">
        <v>2444</v>
      </c>
      <c r="U2467" s="4" t="str">
        <f aca="false">Vocabulary!B2445</f>
        <v>beauti</v>
      </c>
      <c r="V2467" s="24" t="n">
        <v>-9.01234505352936</v>
      </c>
      <c r="W2467" s="25" t="n">
        <f aca="false">EXP(V2467-$V$22)</f>
        <v>1.16816157794278E-011</v>
      </c>
      <c r="X2467" s="26" t="n">
        <f aca="false">W2467/$X$22</f>
        <v>3.23859046061853E-012</v>
      </c>
      <c r="Y2467" s="4" t="n">
        <f aca="false">IF(T2467=$C$13,1,0)</f>
        <v>0</v>
      </c>
    </row>
    <row r="2468" customFormat="false" ht="15" hidden="false" customHeight="false" outlineLevel="0" collapsed="false">
      <c r="T2468" s="4" t="n">
        <v>2445</v>
      </c>
      <c r="U2468" s="4" t="str">
        <f aca="false">Vocabulary!B2446</f>
        <v>ful</v>
      </c>
      <c r="V2468" s="24" t="n">
        <v>-17.5540936082328</v>
      </c>
      <c r="W2468" s="25" t="n">
        <f aca="false">EXP(V2468-$V$22)</f>
        <v>2.27965252352857E-015</v>
      </c>
      <c r="X2468" s="26" t="n">
        <f aca="false">W2468/$X$22</f>
        <v>6.32006826420907E-016</v>
      </c>
      <c r="Y2468" s="4" t="n">
        <f aca="false">IF(T2468=$C$13,1,0)</f>
        <v>0</v>
      </c>
    </row>
    <row r="2469" customFormat="false" ht="15" hidden="false" customHeight="false" outlineLevel="0" collapsed="false">
      <c r="T2469" s="4" t="n">
        <v>2446</v>
      </c>
      <c r="U2469" s="4" t="str">
        <f aca="false">Vocabulary!B2447</f>
        <v>panted</v>
      </c>
      <c r="V2469" s="24" t="n">
        <v>-5.91509341120583</v>
      </c>
      <c r="W2469" s="25" t="n">
        <f aca="false">EXP(V2469-$V$22)</f>
        <v>2.58596245439178E-010</v>
      </c>
      <c r="X2469" s="26" t="n">
        <f aca="false">W2469/$X$22</f>
        <v>7.16927648918194E-011</v>
      </c>
      <c r="Y2469" s="4" t="n">
        <f aca="false">IF(T2469=$C$13,1,0)</f>
        <v>0</v>
      </c>
    </row>
    <row r="2470" customFormat="false" ht="15" hidden="false" customHeight="false" outlineLevel="0" collapsed="false">
      <c r="T2470" s="4" t="n">
        <v>2447</v>
      </c>
      <c r="U2470" s="4" t="str">
        <f aca="false">Vocabulary!B2448</f>
        <v>faintly</v>
      </c>
      <c r="V2470" s="24" t="n">
        <v>-8.94404241393727</v>
      </c>
      <c r="W2470" s="25" t="n">
        <f aca="false">EXP(V2470-$V$22)</f>
        <v>1.25073809332194E-011</v>
      </c>
      <c r="X2470" s="26" t="n">
        <f aca="false">W2470/$X$22</f>
        <v>3.46752412872376E-012</v>
      </c>
      <c r="Y2470" s="4" t="n">
        <f aca="false">IF(T2470=$C$13,1,0)</f>
        <v>0</v>
      </c>
    </row>
    <row r="2471" customFormat="false" ht="15" hidden="false" customHeight="false" outlineLevel="0" collapsed="false">
      <c r="T2471" s="4" t="n">
        <v>2448</v>
      </c>
      <c r="U2471" s="4" t="str">
        <f aca="false">Vocabulary!B2449</f>
        <v>breeze</v>
      </c>
      <c r="V2471" s="24" t="n">
        <v>-3.46778911304247</v>
      </c>
      <c r="W2471" s="25" t="n">
        <f aca="false">EXP(V2471-$V$22)</f>
        <v>2.98863561324169E-009</v>
      </c>
      <c r="X2471" s="26" t="n">
        <f aca="false">W2471/$X$22</f>
        <v>8.28564042001337E-010</v>
      </c>
      <c r="Y2471" s="4" t="n">
        <f aca="false">IF(T2471=$C$13,1,0)</f>
        <v>0</v>
      </c>
    </row>
    <row r="2472" customFormat="false" ht="15" hidden="false" customHeight="false" outlineLevel="0" collapsed="false">
      <c r="T2472" s="4" t="n">
        <v>2449</v>
      </c>
      <c r="U2472" s="4" t="str">
        <f aca="false">Vocabulary!B2450</f>
        <v>xi</v>
      </c>
      <c r="V2472" s="24" t="n">
        <v>-13.2056010771491</v>
      </c>
      <c r="W2472" s="25" t="n">
        <f aca="false">EXP(V2472-$V$22)</f>
        <v>1.76357918961593E-013</v>
      </c>
      <c r="X2472" s="26" t="n">
        <f aca="false">W2472/$X$22</f>
        <v>4.88931569731464E-014</v>
      </c>
      <c r="Y2472" s="4" t="n">
        <f aca="false">IF(T2472=$C$13,1,0)</f>
        <v>0</v>
      </c>
    </row>
    <row r="2473" customFormat="false" ht="15" hidden="false" customHeight="false" outlineLevel="0" collapsed="false">
      <c r="T2473" s="4" t="n">
        <v>2450</v>
      </c>
      <c r="U2473" s="4" t="str">
        <f aca="false">Vocabulary!B2451</f>
        <v>seated</v>
      </c>
      <c r="V2473" s="24" t="n">
        <v>-8.38299330603509</v>
      </c>
      <c r="W2473" s="25" t="n">
        <f aca="false">EXP(V2473-$V$22)</f>
        <v>2.19193115151556E-011</v>
      </c>
      <c r="X2473" s="26" t="n">
        <f aca="false">W2473/$X$22</f>
        <v>6.07687108673127E-012</v>
      </c>
      <c r="Y2473" s="4" t="n">
        <f aca="false">IF(T2473=$C$13,1,0)</f>
        <v>0</v>
      </c>
    </row>
    <row r="2474" customFormat="false" ht="15" hidden="false" customHeight="false" outlineLevel="0" collapsed="false">
      <c r="T2474" s="4" t="n">
        <v>2451</v>
      </c>
      <c r="U2474" s="4" t="str">
        <f aca="false">Vocabulary!B2452</f>
        <v>throne</v>
      </c>
      <c r="V2474" s="24" t="n">
        <v>-13.6144381062455</v>
      </c>
      <c r="W2474" s="25" t="n">
        <f aca="false">EXP(V2474-$V$22)</f>
        <v>1.17176170299283E-013</v>
      </c>
      <c r="X2474" s="26" t="n">
        <f aca="false">W2474/$X$22</f>
        <v>3.24857138351847E-014</v>
      </c>
      <c r="Y2474" s="4" t="n">
        <f aca="false">IF(T2474=$C$13,1,0)</f>
        <v>0</v>
      </c>
    </row>
    <row r="2475" customFormat="false" ht="15" hidden="false" customHeight="false" outlineLevel="0" collapsed="false">
      <c r="T2475" s="4" t="n">
        <v>2452</v>
      </c>
      <c r="U2475" s="4" t="str">
        <f aca="false">Vocabulary!B2453</f>
        <v>arrived</v>
      </c>
      <c r="V2475" s="24" t="n">
        <v>-13.581229660072</v>
      </c>
      <c r="W2475" s="25" t="n">
        <f aca="false">EXP(V2475-$V$22)</f>
        <v>1.2113274102399E-013</v>
      </c>
      <c r="X2475" s="26" t="n">
        <f aca="false">W2475/$X$22</f>
        <v>3.35826264924529E-014</v>
      </c>
      <c r="Y2475" s="4" t="n">
        <f aca="false">IF(T2475=$C$13,1,0)</f>
        <v>0</v>
      </c>
    </row>
    <row r="2476" customFormat="false" ht="15" hidden="false" customHeight="false" outlineLevel="0" collapsed="false">
      <c r="T2476" s="4" t="n">
        <v>2453</v>
      </c>
      <c r="U2476" s="4" t="str">
        <f aca="false">Vocabulary!B2454</f>
        <v>standing</v>
      </c>
      <c r="V2476" s="24" t="n">
        <v>-2.12170714961034</v>
      </c>
      <c r="W2476" s="25" t="n">
        <f aca="false">EXP(V2476-$V$22)</f>
        <v>1.14833588408016E-008</v>
      </c>
      <c r="X2476" s="26" t="n">
        <f aca="false">W2476/$X$22</f>
        <v>3.18362605823534E-009</v>
      </c>
      <c r="Y2476" s="4" t="n">
        <f aca="false">IF(T2476=$C$13,1,0)</f>
        <v>0</v>
      </c>
    </row>
    <row r="2477" customFormat="false" ht="15" hidden="false" customHeight="false" outlineLevel="0" collapsed="false">
      <c r="T2477" s="4" t="n">
        <v>2454</v>
      </c>
      <c r="U2477" s="4" t="str">
        <f aca="false">Vocabulary!B2455</f>
        <v>chains</v>
      </c>
      <c r="V2477" s="24" t="n">
        <v>-6.78969954092568</v>
      </c>
      <c r="W2477" s="25" t="n">
        <f aca="false">EXP(V2477-$V$22)</f>
        <v>1.07841420321662E-010</v>
      </c>
      <c r="X2477" s="26" t="n">
        <f aca="false">W2477/$X$22</f>
        <v>2.98977642911651E-011</v>
      </c>
      <c r="Y2477" s="4" t="n">
        <f aca="false">IF(T2477=$C$13,1,0)</f>
        <v>0</v>
      </c>
    </row>
    <row r="2478" customFormat="false" ht="15" hidden="false" customHeight="false" outlineLevel="0" collapsed="false">
      <c r="T2478" s="4" t="n">
        <v>2455</v>
      </c>
      <c r="U2478" s="4" t="str">
        <f aca="false">Vocabulary!B2456</f>
        <v>soldier</v>
      </c>
      <c r="V2478" s="24" t="n">
        <v>-10.8965461794762</v>
      </c>
      <c r="W2478" s="25" t="n">
        <f aca="false">EXP(V2478-$V$22)</f>
        <v>1.77502619251563E-012</v>
      </c>
      <c r="X2478" s="26" t="n">
        <f aca="false">W2478/$X$22</f>
        <v>4.92105116533007E-013</v>
      </c>
      <c r="Y2478" s="4" t="n">
        <f aca="false">IF(T2478=$C$13,1,0)</f>
        <v>0</v>
      </c>
    </row>
    <row r="2479" customFormat="false" ht="15" hidden="false" customHeight="false" outlineLevel="0" collapsed="false">
      <c r="T2479" s="4" t="n">
        <v>2456</v>
      </c>
      <c r="U2479" s="4" t="str">
        <f aca="false">Vocabulary!B2457</f>
        <v>guard</v>
      </c>
      <c r="V2479" s="24" t="n">
        <v>-4.88072381432053</v>
      </c>
      <c r="W2479" s="25" t="n">
        <f aca="false">EXP(V2479-$V$22)</f>
        <v>7.27517129389462E-010</v>
      </c>
      <c r="X2479" s="26" t="n">
        <f aca="false">W2479/$X$22</f>
        <v>2.01695559900763E-010</v>
      </c>
      <c r="Y2479" s="4" t="n">
        <f aca="false">IF(T2479=$C$13,1,0)</f>
        <v>0</v>
      </c>
    </row>
    <row r="2480" customFormat="false" ht="15" hidden="false" customHeight="false" outlineLevel="0" collapsed="false">
      <c r="T2480" s="4" t="n">
        <v>2457</v>
      </c>
      <c r="U2480" s="4" t="str">
        <f aca="false">Vocabulary!B2458</f>
        <v>refreshments</v>
      </c>
      <c r="V2480" s="24" t="n">
        <v>-10.9925215200991</v>
      </c>
      <c r="W2480" s="25" t="n">
        <f aca="false">EXP(V2480-$V$22)</f>
        <v>1.61258718838509E-012</v>
      </c>
      <c r="X2480" s="26" t="n">
        <f aca="false">W2480/$X$22</f>
        <v>4.47070814845394E-013</v>
      </c>
      <c r="Y2480" s="4" t="n">
        <f aca="false">IF(T2480=$C$13,1,0)</f>
        <v>0</v>
      </c>
    </row>
    <row r="2481" customFormat="false" ht="15" hidden="false" customHeight="false" outlineLevel="0" collapsed="false">
      <c r="T2481" s="4" t="n">
        <v>2458</v>
      </c>
      <c r="U2481" s="4" t="str">
        <f aca="false">Vocabulary!B2459</f>
        <v>pass</v>
      </c>
      <c r="V2481" s="24" t="n">
        <v>-12.549597407493</v>
      </c>
      <c r="W2481" s="25" t="n">
        <f aca="false">EXP(V2481-$V$22)</f>
        <v>3.39855059159608E-013</v>
      </c>
      <c r="X2481" s="26" t="n">
        <f aca="false">W2481/$X$22</f>
        <v>9.42208144292485E-014</v>
      </c>
      <c r="Y2481" s="4" t="n">
        <f aca="false">IF(T2481=$C$13,1,0)</f>
        <v>0</v>
      </c>
    </row>
    <row r="2482" customFormat="false" ht="15" hidden="false" customHeight="false" outlineLevel="0" collapsed="false">
      <c r="T2482" s="4" t="n">
        <v>2459</v>
      </c>
      <c r="U2482" s="4" t="str">
        <f aca="false">Vocabulary!B2460</f>
        <v>justice</v>
      </c>
      <c r="V2482" s="24" t="n">
        <v>-11.2472153666816</v>
      </c>
      <c r="W2482" s="25" t="n">
        <f aca="false">EXP(V2482-$V$22)</f>
        <v>1.25000305081083E-012</v>
      </c>
      <c r="X2482" s="26" t="n">
        <f aca="false">W2482/$X$22</f>
        <v>3.46548630988983E-013</v>
      </c>
      <c r="Y2482" s="4" t="n">
        <f aca="false">IF(T2482=$C$13,1,0)</f>
        <v>0</v>
      </c>
    </row>
    <row r="2483" customFormat="false" ht="15" hidden="false" customHeight="false" outlineLevel="0" collapsed="false">
      <c r="T2483" s="4" t="n">
        <v>2460</v>
      </c>
      <c r="U2483" s="4" t="str">
        <f aca="false">Vocabulary!B2461</f>
        <v>wore</v>
      </c>
      <c r="V2483" s="24" t="n">
        <v>-9.29178611892873</v>
      </c>
      <c r="W2483" s="25" t="n">
        <f aca="false">EXP(V2483-$V$22)</f>
        <v>8.83371136735596E-012</v>
      </c>
      <c r="X2483" s="26" t="n">
        <f aca="false">W2483/$X$22</f>
        <v>2.44904248747494E-012</v>
      </c>
      <c r="Y2483" s="4" t="n">
        <f aca="false">IF(T2483=$C$13,1,0)</f>
        <v>0</v>
      </c>
    </row>
    <row r="2484" customFormat="false" ht="15" hidden="false" customHeight="false" outlineLevel="0" collapsed="false">
      <c r="T2484" s="4" t="n">
        <v>2461</v>
      </c>
      <c r="U2484" s="4" t="str">
        <f aca="false">Vocabulary!B2462</f>
        <v>frontispiece</v>
      </c>
      <c r="V2484" s="24" t="n">
        <v>-6.74091574192819</v>
      </c>
      <c r="W2484" s="25" t="n">
        <f aca="false">EXP(V2484-$V$22)</f>
        <v>1.13232770589398E-010</v>
      </c>
      <c r="X2484" s="26" t="n">
        <f aca="false">W2484/$X$22</f>
        <v>3.13924526867285E-011</v>
      </c>
      <c r="Y2484" s="4" t="n">
        <f aca="false">IF(T2484=$C$13,1,0)</f>
        <v>0</v>
      </c>
    </row>
    <row r="2485" customFormat="false" ht="15" hidden="false" customHeight="false" outlineLevel="0" collapsed="false">
      <c r="T2485" s="4" t="n">
        <v>2462</v>
      </c>
      <c r="U2485" s="4" t="str">
        <f aca="false">Vocabulary!B2463</f>
        <v>comfortable</v>
      </c>
      <c r="V2485" s="24" t="n">
        <v>-1.20101498012164</v>
      </c>
      <c r="W2485" s="25" t="n">
        <f aca="false">EXP(V2485-$V$22)</f>
        <v>2.88350338082024E-008</v>
      </c>
      <c r="X2485" s="26" t="n">
        <f aca="false">W2485/$X$22</f>
        <v>7.99417368163353E-009</v>
      </c>
      <c r="Y2485" s="4" t="n">
        <f aca="false">IF(T2485=$C$13,1,0)</f>
        <v>0</v>
      </c>
    </row>
    <row r="2486" customFormat="false" ht="15" hidden="false" customHeight="false" outlineLevel="0" collapsed="false">
      <c r="T2486" s="4" t="n">
        <v>2463</v>
      </c>
      <c r="U2486" s="4" t="str">
        <f aca="false">Vocabulary!B2464</f>
        <v>becoming</v>
      </c>
      <c r="V2486" s="24" t="n">
        <v>1.14402109647079</v>
      </c>
      <c r="W2486" s="25" t="n">
        <f aca="false">EXP(V2486-$V$22)</f>
        <v>3.00854625442992E-007</v>
      </c>
      <c r="X2486" s="26" t="n">
        <f aca="false">W2486/$X$22</f>
        <v>8.34084032885693E-008</v>
      </c>
      <c r="Y2486" s="4" t="n">
        <f aca="false">IF(T2486=$C$13,1,0)</f>
        <v>0</v>
      </c>
    </row>
    <row r="2487" customFormat="false" ht="15" hidden="false" customHeight="false" outlineLevel="0" collapsed="false">
      <c r="T2487" s="4" t="n">
        <v>2464</v>
      </c>
      <c r="U2487" s="4" t="str">
        <f aca="false">Vocabulary!B2465</f>
        <v>rightly</v>
      </c>
      <c r="V2487" s="24" t="n">
        <v>-5.03296077651623</v>
      </c>
      <c r="W2487" s="25" t="n">
        <f aca="false">EXP(V2487-$V$22)</f>
        <v>6.24780621253688E-010</v>
      </c>
      <c r="X2487" s="26" t="n">
        <f aca="false">W2487/$X$22</f>
        <v>1.73213072418875E-010</v>
      </c>
      <c r="Y2487" s="4" t="n">
        <f aca="false">IF(T2487=$C$13,1,0)</f>
        <v>0</v>
      </c>
    </row>
    <row r="2488" customFormat="false" ht="15" hidden="false" customHeight="false" outlineLevel="0" collapsed="false">
      <c r="T2488" s="4" t="n">
        <v>2465</v>
      </c>
      <c r="U2488" s="4" t="str">
        <f aca="false">Vocabulary!B2466</f>
        <v>men</v>
      </c>
      <c r="V2488" s="24" t="n">
        <v>-10.7440188805673</v>
      </c>
      <c r="W2488" s="25" t="n">
        <f aca="false">EXP(V2488-$V$22)</f>
        <v>2.0675048176083E-012</v>
      </c>
      <c r="X2488" s="26" t="n">
        <f aca="false">W2488/$X$22</f>
        <v>5.73191372325467E-013</v>
      </c>
      <c r="Y2488" s="4" t="n">
        <f aca="false">IF(T2488=$C$13,1,0)</f>
        <v>0</v>
      </c>
    </row>
    <row r="2489" customFormat="false" ht="15" hidden="false" customHeight="false" outlineLevel="0" collapsed="false">
      <c r="T2489" s="4" t="n">
        <v>2466</v>
      </c>
      <c r="U2489" s="4" t="str">
        <f aca="false">Vocabulary!B2467</f>
        <v>indignant</v>
      </c>
      <c r="V2489" s="24" t="n">
        <v>-9.65707026890016</v>
      </c>
      <c r="W2489" s="25" t="n">
        <f aca="false">EXP(V2489-$V$22)</f>
        <v>6.13059059138076E-012</v>
      </c>
      <c r="X2489" s="26" t="n">
        <f aca="false">W2489/$X$22</f>
        <v>1.69963407306792E-012</v>
      </c>
      <c r="Y2489" s="4" t="n">
        <f aca="false">IF(T2489=$C$13,1,0)</f>
        <v>0</v>
      </c>
    </row>
    <row r="2490" customFormat="false" ht="15" hidden="false" customHeight="false" outlineLevel="0" collapsed="false">
      <c r="T2490" s="4" t="n">
        <v>2467</v>
      </c>
      <c r="U2490" s="4" t="str">
        <f aca="false">Vocabulary!B2468</f>
        <v>spell</v>
      </c>
      <c r="V2490" s="24" t="n">
        <v>-10.1554951737468</v>
      </c>
      <c r="W2490" s="25" t="n">
        <f aca="false">EXP(V2490-$V$22)</f>
        <v>3.72425259065293E-012</v>
      </c>
      <c r="X2490" s="26" t="n">
        <f aca="false">W2490/$X$22</f>
        <v>1.03250518941594E-012</v>
      </c>
      <c r="Y2490" s="4" t="n">
        <f aca="false">IF(T2490=$C$13,1,0)</f>
        <v>0</v>
      </c>
    </row>
    <row r="2491" customFormat="false" ht="15" hidden="false" customHeight="false" outlineLevel="0" collapsed="false">
      <c r="T2491" s="4" t="n">
        <v>2468</v>
      </c>
      <c r="U2491" s="4" t="str">
        <f aca="false">Vocabulary!B2469</f>
        <v>neighbour</v>
      </c>
      <c r="V2491" s="24" t="n">
        <v>-13.4702384712977</v>
      </c>
      <c r="W2491" s="25" t="n">
        <f aca="false">EXP(V2491-$V$22)</f>
        <v>1.35351915251999E-013</v>
      </c>
      <c r="X2491" s="26" t="n">
        <f aca="false">W2491/$X$22</f>
        <v>3.75247251611834E-014</v>
      </c>
      <c r="Y2491" s="4" t="n">
        <f aca="false">IF(T2491=$C$13,1,0)</f>
        <v>0</v>
      </c>
    </row>
    <row r="2492" customFormat="false" ht="15" hidden="false" customHeight="false" outlineLevel="0" collapsed="false">
      <c r="T2492" s="4" t="n">
        <v>2469</v>
      </c>
      <c r="U2492" s="4" t="str">
        <f aca="false">Vocabulary!B2470</f>
        <v>muddle</v>
      </c>
      <c r="V2492" s="24" t="n">
        <v>-7.630106768777</v>
      </c>
      <c r="W2492" s="25" t="n">
        <f aca="false">EXP(V2492-$V$22)</f>
        <v>4.65373208619482E-011</v>
      </c>
      <c r="X2492" s="26" t="n">
        <f aca="false">W2492/$X$22</f>
        <v>1.2901924378618E-011</v>
      </c>
      <c r="Y2492" s="4" t="n">
        <f aca="false">IF(T2492=$C$13,1,0)</f>
        <v>0</v>
      </c>
    </row>
    <row r="2493" customFormat="false" ht="15" hidden="false" customHeight="false" outlineLevel="0" collapsed="false">
      <c r="T2493" s="4" t="n">
        <v>2470</v>
      </c>
      <c r="U2493" s="4" t="str">
        <f aca="false">Vocabulary!B2471</f>
        <v>slates'll</v>
      </c>
      <c r="V2493" s="24" t="n">
        <v>-10.646184455108</v>
      </c>
      <c r="W2493" s="25" t="n">
        <f aca="false">EXP(V2493-$V$22)</f>
        <v>2.28000333009557E-012</v>
      </c>
      <c r="X2493" s="26" t="n">
        <f aca="false">W2493/$X$22</f>
        <v>6.32104083411966E-013</v>
      </c>
      <c r="Y2493" s="4" t="n">
        <f aca="false">IF(T2493=$C$13,1,0)</f>
        <v>0</v>
      </c>
    </row>
    <row r="2494" customFormat="false" ht="15" hidden="false" customHeight="false" outlineLevel="0" collapsed="false">
      <c r="T2494" s="4" t="n">
        <v>2471</v>
      </c>
      <c r="U2494" s="4" t="str">
        <f aca="false">Vocabulary!B2472</f>
        <v>squeaked</v>
      </c>
      <c r="V2494" s="24" t="n">
        <v>-13.2288835483273</v>
      </c>
      <c r="W2494" s="25" t="n">
        <f aca="false">EXP(V2494-$V$22)</f>
        <v>1.72299301456291E-013</v>
      </c>
      <c r="X2494" s="26" t="n">
        <f aca="false">W2494/$X$22</f>
        <v>4.77679530472376E-014</v>
      </c>
      <c r="Y2494" s="4" t="n">
        <f aca="false">IF(T2494=$C$13,1,0)</f>
        <v>0</v>
      </c>
    </row>
    <row r="2495" customFormat="false" ht="15" hidden="false" customHeight="false" outlineLevel="0" collapsed="false">
      <c r="T2495" s="4" t="n">
        <v>2472</v>
      </c>
      <c r="U2495" s="4" t="str">
        <f aca="false">Vocabulary!B2473</f>
        <v>juror</v>
      </c>
      <c r="V2495" s="24" t="n">
        <v>-6.62902923988777</v>
      </c>
      <c r="W2495" s="25" t="n">
        <f aca="false">EXP(V2495-$V$22)</f>
        <v>1.26637936187656E-010</v>
      </c>
      <c r="X2495" s="26" t="n">
        <f aca="false">W2495/$X$22</f>
        <v>3.51088770452479E-011</v>
      </c>
      <c r="Y2495" s="4" t="n">
        <f aca="false">IF(T2495=$C$13,1,0)</f>
        <v>0</v>
      </c>
    </row>
    <row r="2496" customFormat="false" ht="15" hidden="false" customHeight="false" outlineLevel="0" collapsed="false">
      <c r="T2496" s="4" t="n">
        <v>2473</v>
      </c>
      <c r="U2496" s="4" t="str">
        <f aca="false">Vocabulary!B2474</f>
        <v>herald</v>
      </c>
      <c r="V2496" s="24" t="n">
        <v>-11.5815149711212</v>
      </c>
      <c r="W2496" s="25" t="n">
        <f aca="false">EXP(V2496-$V$22)</f>
        <v>8.94801285726921E-013</v>
      </c>
      <c r="X2496" s="26" t="n">
        <f aca="false">W2496/$X$22</f>
        <v>2.4807312300134E-013</v>
      </c>
      <c r="Y2496" s="4" t="n">
        <f aca="false">IF(T2496=$C$13,1,0)</f>
        <v>0</v>
      </c>
    </row>
    <row r="2497" customFormat="false" ht="15" hidden="false" customHeight="false" outlineLevel="0" collapsed="false">
      <c r="T2497" s="4" t="n">
        <v>2474</v>
      </c>
      <c r="U2497" s="4" t="str">
        <f aca="false">Vocabulary!B2475</f>
        <v>accusation</v>
      </c>
      <c r="V2497" s="24" t="n">
        <v>-6.36867040660658</v>
      </c>
      <c r="W2497" s="25" t="n">
        <f aca="false">EXP(V2497-$V$22)</f>
        <v>1.64299495105512E-010</v>
      </c>
      <c r="X2497" s="26" t="n">
        <f aca="false">W2497/$X$22</f>
        <v>4.5550100909004E-011</v>
      </c>
      <c r="Y2497" s="4" t="n">
        <f aca="false">IF(T2497=$C$13,1,0)</f>
        <v>0</v>
      </c>
    </row>
    <row r="2498" customFormat="false" ht="15" hidden="false" customHeight="false" outlineLevel="0" collapsed="false">
      <c r="T2498" s="4" t="n">
        <v>2475</v>
      </c>
      <c r="U2498" s="4" t="str">
        <f aca="false">Vocabulary!B2476</f>
        <v>fourteenth</v>
      </c>
      <c r="V2498" s="24" t="n">
        <v>-3.68611951471584</v>
      </c>
      <c r="W2498" s="25" t="n">
        <f aca="false">EXP(V2498-$V$22)</f>
        <v>2.40244402980458E-009</v>
      </c>
      <c r="X2498" s="26" t="n">
        <f aca="false">W2498/$X$22</f>
        <v>6.66049326052748E-010</v>
      </c>
      <c r="Y2498" s="4" t="n">
        <f aca="false">IF(T2498=$C$13,1,0)</f>
        <v>0</v>
      </c>
    </row>
    <row r="2499" customFormat="false" ht="15" hidden="false" customHeight="false" outlineLevel="0" collapsed="false">
      <c r="T2499" s="4" t="n">
        <v>2476</v>
      </c>
      <c r="U2499" s="4" t="str">
        <f aca="false">Vocabulary!B2477</f>
        <v>fifteenth</v>
      </c>
      <c r="V2499" s="24" t="n">
        <v>-1.11434108280621</v>
      </c>
      <c r="W2499" s="25" t="n">
        <f aca="false">EXP(V2499-$V$22)</f>
        <v>3.14457864133636E-008</v>
      </c>
      <c r="X2499" s="26" t="n">
        <f aca="false">W2499/$X$22</f>
        <v>8.71797410802662E-009</v>
      </c>
      <c r="Y2499" s="4" t="n">
        <f aca="false">IF(T2499=$C$13,1,0)</f>
        <v>0</v>
      </c>
    </row>
    <row r="2500" customFormat="false" ht="15" hidden="false" customHeight="false" outlineLevel="0" collapsed="false">
      <c r="T2500" s="4" t="n">
        <v>2477</v>
      </c>
      <c r="U2500" s="4" t="str">
        <f aca="false">Vocabulary!B2478</f>
        <v>sixteenth</v>
      </c>
      <c r="V2500" s="24" t="n">
        <v>-2.74438529323834</v>
      </c>
      <c r="W2500" s="25" t="n">
        <f aca="false">EXP(V2500-$V$22)</f>
        <v>6.16088715855153E-009</v>
      </c>
      <c r="X2500" s="26" t="n">
        <f aca="false">W2500/$X$22</f>
        <v>1.70803343966937E-009</v>
      </c>
      <c r="Y2500" s="4" t="n">
        <f aca="false">IF(T2500=$C$13,1,0)</f>
        <v>0</v>
      </c>
    </row>
    <row r="2501" customFormat="false" ht="15" hidden="false" customHeight="false" outlineLevel="0" collapsed="false">
      <c r="T2501" s="4" t="n">
        <v>2478</v>
      </c>
      <c r="U2501" s="4" t="str">
        <f aca="false">Vocabulary!B2479</f>
        <v>dates</v>
      </c>
      <c r="V2501" s="24" t="n">
        <v>-6.9244946396394</v>
      </c>
      <c r="W2501" s="25" t="n">
        <f aca="false">EXP(V2501-$V$22)</f>
        <v>9.42420732178782E-011</v>
      </c>
      <c r="X2501" s="26" t="n">
        <f aca="false">W2501/$X$22</f>
        <v>2.61275053961141E-011</v>
      </c>
      <c r="Y2501" s="4" t="n">
        <f aca="false">IF(T2501=$C$13,1,0)</f>
        <v>0</v>
      </c>
    </row>
    <row r="2502" customFormat="false" ht="15" hidden="false" customHeight="false" outlineLevel="0" collapsed="false">
      <c r="T2502" s="4" t="n">
        <v>2479</v>
      </c>
      <c r="U2502" s="4" t="str">
        <f aca="false">Vocabulary!B2480</f>
        <v>reduced</v>
      </c>
      <c r="V2502" s="24" t="n">
        <v>-8.3182157383953</v>
      </c>
      <c r="W2502" s="25" t="n">
        <f aca="false">EXP(V2502-$V$22)</f>
        <v>2.33861886679728E-011</v>
      </c>
      <c r="X2502" s="26" t="n">
        <f aca="false">W2502/$X$22</f>
        <v>6.48354550949213E-012</v>
      </c>
      <c r="Y2502" s="4" t="n">
        <f aca="false">IF(T2502=$C$13,1,0)</f>
        <v>0</v>
      </c>
    </row>
    <row r="2503" customFormat="false" ht="15" hidden="false" customHeight="false" outlineLevel="0" collapsed="false">
      <c r="T2503" s="4" t="n">
        <v>2480</v>
      </c>
      <c r="U2503" s="4" t="str">
        <f aca="false">Vocabulary!B2481</f>
        <v>shillings</v>
      </c>
      <c r="V2503" s="24" t="n">
        <v>-3.43901160905937</v>
      </c>
      <c r="W2503" s="25" t="n">
        <f aca="false">EXP(V2503-$V$22)</f>
        <v>3.0758905546576E-009</v>
      </c>
      <c r="X2503" s="26" t="n">
        <f aca="false">W2503/$X$22</f>
        <v>8.52754447356824E-010</v>
      </c>
      <c r="Y2503" s="4" t="n">
        <f aca="false">IF(T2503=$C$13,1,0)</f>
        <v>0</v>
      </c>
    </row>
    <row r="2504" customFormat="false" ht="15" hidden="false" customHeight="false" outlineLevel="0" collapsed="false">
      <c r="T2504" s="4" t="n">
        <v>2481</v>
      </c>
      <c r="U2504" s="4" t="str">
        <f aca="false">Vocabulary!B2482</f>
        <v>pence</v>
      </c>
      <c r="V2504" s="24" t="n">
        <v>-12.1095810645176</v>
      </c>
      <c r="W2504" s="25" t="n">
        <f aca="false">EXP(V2504-$V$22)</f>
        <v>5.27704027788225E-013</v>
      </c>
      <c r="X2504" s="26" t="n">
        <f aca="false">W2504/$X$22</f>
        <v>1.46299729651665E-013</v>
      </c>
      <c r="Y2504" s="4" t="n">
        <f aca="false">IF(T2504=$C$13,1,0)</f>
        <v>0</v>
      </c>
    </row>
    <row r="2505" customFormat="false" ht="15" hidden="false" customHeight="false" outlineLevel="0" collapsed="false">
      <c r="T2505" s="4" t="n">
        <v>2482</v>
      </c>
      <c r="U2505" s="4" t="str">
        <f aca="false">Vocabulary!B2483</f>
        <v>hat</v>
      </c>
      <c r="V2505" s="24" t="n">
        <v>-12.5476395103294</v>
      </c>
      <c r="W2505" s="25" t="n">
        <f aca="false">EXP(V2505-$V$22)</f>
        <v>3.40521112234934E-013</v>
      </c>
      <c r="X2505" s="26" t="n">
        <f aca="false">W2505/$X$22</f>
        <v>9.44054698037057E-014</v>
      </c>
      <c r="Y2505" s="4" t="n">
        <f aca="false">IF(T2505=$C$13,1,0)</f>
        <v>0</v>
      </c>
    </row>
    <row r="2506" customFormat="false" ht="15" hidden="false" customHeight="false" outlineLevel="0" collapsed="false">
      <c r="T2506" s="4" t="n">
        <v>2483</v>
      </c>
      <c r="U2506" s="4" t="str">
        <f aca="false">Vocabulary!B2484</f>
        <v>stolen</v>
      </c>
      <c r="V2506" s="24" t="n">
        <v>-5.78651655165271</v>
      </c>
      <c r="W2506" s="25" t="n">
        <f aca="false">EXP(V2506-$V$22)</f>
        <v>2.94077931984211E-010</v>
      </c>
      <c r="X2506" s="26" t="n">
        <f aca="false">W2506/$X$22</f>
        <v>8.15296448013409E-011</v>
      </c>
      <c r="Y2506" s="4" t="n">
        <f aca="false">IF(T2506=$C$13,1,0)</f>
        <v>0</v>
      </c>
    </row>
    <row r="2507" customFormat="false" ht="15" hidden="false" customHeight="false" outlineLevel="0" collapsed="false">
      <c r="T2507" s="4" t="n">
        <v>2484</v>
      </c>
      <c r="U2507" s="4" t="str">
        <f aca="false">Vocabulary!B2485</f>
        <v>memorandum</v>
      </c>
      <c r="V2507" s="24" t="n">
        <v>-6.03186329774953</v>
      </c>
      <c r="W2507" s="25" t="n">
        <f aca="false">EXP(V2507-$V$22)</f>
        <v>2.30096333121254E-010</v>
      </c>
      <c r="X2507" s="26" t="n">
        <f aca="false">W2507/$X$22</f>
        <v>6.37914996983656E-011</v>
      </c>
      <c r="Y2507" s="4" t="n">
        <f aca="false">IF(T2507=$C$13,1,0)</f>
        <v>0</v>
      </c>
    </row>
    <row r="2508" customFormat="false" ht="15" hidden="false" customHeight="false" outlineLevel="0" collapsed="false">
      <c r="T2508" s="4" t="n">
        <v>2485</v>
      </c>
      <c r="U2508" s="4" t="str">
        <f aca="false">Vocabulary!B2486</f>
        <v>fidgeted</v>
      </c>
      <c r="V2508" s="24" t="n">
        <v>-12.1855576697264</v>
      </c>
      <c r="W2508" s="25" t="n">
        <f aca="false">EXP(V2508-$V$22)</f>
        <v>4.89096087387783E-013</v>
      </c>
      <c r="X2508" s="26" t="n">
        <f aca="false">W2508/$X$22</f>
        <v>1.35596132662523E-013</v>
      </c>
      <c r="Y2508" s="4" t="n">
        <f aca="false">IF(T2508=$C$13,1,0)</f>
        <v>0</v>
      </c>
    </row>
    <row r="2509" customFormat="false" ht="15" hidden="false" customHeight="false" outlineLevel="0" collapsed="false">
      <c r="T2509" s="4" t="n">
        <v>2486</v>
      </c>
      <c r="U2509" s="4" t="str">
        <f aca="false">Vocabulary!B2487</f>
        <v>spot</v>
      </c>
      <c r="V2509" s="24" t="n">
        <v>-8.18970357869754</v>
      </c>
      <c r="W2509" s="25" t="n">
        <f aca="false">EXP(V2509-$V$22)</f>
        <v>2.65932594607411E-011</v>
      </c>
      <c r="X2509" s="26" t="n">
        <f aca="false">W2509/$X$22</f>
        <v>7.37266813363108E-012</v>
      </c>
      <c r="Y2509" s="4" t="n">
        <f aca="false">IF(T2509=$C$13,1,0)</f>
        <v>0</v>
      </c>
    </row>
    <row r="2510" customFormat="false" ht="15" hidden="false" customHeight="false" outlineLevel="0" collapsed="false">
      <c r="T2510" s="4" t="n">
        <v>2487</v>
      </c>
      <c r="U2510" s="4" t="str">
        <f aca="false">Vocabulary!B2488</f>
        <v>encourage</v>
      </c>
      <c r="V2510" s="24" t="n">
        <v>0.802542110976224</v>
      </c>
      <c r="W2510" s="25" t="n">
        <f aca="false">EXP(V2510-$V$22)</f>
        <v>2.13822918887485E-007</v>
      </c>
      <c r="X2510" s="26" t="n">
        <f aca="false">W2510/$X$22</f>
        <v>5.92798871702434E-008</v>
      </c>
      <c r="Y2510" s="4" t="n">
        <f aca="false">IF(T2510=$C$13,1,0)</f>
        <v>0</v>
      </c>
    </row>
    <row r="2511" customFormat="false" ht="15" hidden="false" customHeight="false" outlineLevel="0" collapsed="false">
      <c r="T2511" s="4" t="n">
        <v>2488</v>
      </c>
      <c r="U2511" s="4" t="str">
        <f aca="false">Vocabulary!B2489</f>
        <v>shifting</v>
      </c>
      <c r="V2511" s="24" t="n">
        <v>-7.26021987730392</v>
      </c>
      <c r="W2511" s="25" t="n">
        <f aca="false">EXP(V2511-$V$22)</f>
        <v>6.73660701776326E-011</v>
      </c>
      <c r="X2511" s="26" t="n">
        <f aca="false">W2511/$X$22</f>
        <v>1.86764499334804E-011</v>
      </c>
      <c r="Y2511" s="4" t="n">
        <f aca="false">IF(T2511=$C$13,1,0)</f>
        <v>0</v>
      </c>
    </row>
    <row r="2512" customFormat="false" ht="15" hidden="false" customHeight="false" outlineLevel="0" collapsed="false">
      <c r="T2512" s="4" t="n">
        <v>2489</v>
      </c>
      <c r="U2512" s="4" t="str">
        <f aca="false">Vocabulary!B2490</f>
        <v>remain</v>
      </c>
      <c r="V2512" s="24" t="n">
        <v>-4.76116060101343</v>
      </c>
      <c r="W2512" s="25" t="n">
        <f aca="false">EXP(V2512-$V$22)</f>
        <v>8.19915066642101E-010</v>
      </c>
      <c r="X2512" s="26" t="n">
        <f aca="false">W2512/$X$22</f>
        <v>2.27311800309406E-010</v>
      </c>
      <c r="Y2512" s="4" t="n">
        <f aca="false">IF(T2512=$C$13,1,0)</f>
        <v>0</v>
      </c>
    </row>
    <row r="2513" customFormat="false" ht="15" hidden="false" customHeight="false" outlineLevel="0" collapsed="false">
      <c r="T2513" s="4" t="n">
        <v>2490</v>
      </c>
      <c r="U2513" s="4" t="str">
        <f aca="false">Vocabulary!B2491</f>
        <v>squeeze</v>
      </c>
      <c r="V2513" s="24" t="n">
        <v>-3.48638401986887</v>
      </c>
      <c r="W2513" s="25" t="n">
        <f aca="false">EXP(V2513-$V$22)</f>
        <v>2.93357571580525E-009</v>
      </c>
      <c r="X2513" s="26" t="n">
        <f aca="false">W2513/$X$22</f>
        <v>8.13299333593935E-010</v>
      </c>
      <c r="Y2513" s="4" t="n">
        <f aca="false">IF(T2513=$C$13,1,0)</f>
        <v>0</v>
      </c>
    </row>
    <row r="2514" customFormat="false" ht="15" hidden="false" customHeight="false" outlineLevel="0" collapsed="false">
      <c r="T2514" s="4" t="n">
        <v>2491</v>
      </c>
      <c r="U2514" s="4" t="str">
        <f aca="false">Vocabulary!B2492</f>
        <v>boldly</v>
      </c>
      <c r="V2514" s="24" t="n">
        <v>-4.83697922142301</v>
      </c>
      <c r="W2514" s="25" t="n">
        <f aca="false">EXP(V2514-$V$22)</f>
        <v>7.60048416535118E-010</v>
      </c>
      <c r="X2514" s="26" t="n">
        <f aca="false">W2514/$X$22</f>
        <v>2.10714476308466E-010</v>
      </c>
      <c r="Y2514" s="4" t="n">
        <f aca="false">IF(T2514=$C$13,1,0)</f>
        <v>0</v>
      </c>
    </row>
    <row r="2515" customFormat="false" ht="15" hidden="false" customHeight="false" outlineLevel="0" collapsed="false">
      <c r="T2515" s="4" t="n">
        <v>2492</v>
      </c>
      <c r="U2515" s="4" t="str">
        <f aca="false">Vocabulary!B2493</f>
        <v>reasonable</v>
      </c>
      <c r="V2515" s="24" t="n">
        <v>-3.75139210376106</v>
      </c>
      <c r="W2515" s="25" t="n">
        <f aca="false">EXP(V2515-$V$22)</f>
        <v>2.25063854987753E-009</v>
      </c>
      <c r="X2515" s="26" t="n">
        <f aca="false">W2515/$X$22</f>
        <v>6.23963043774301E-010</v>
      </c>
      <c r="Y2515" s="4" t="n">
        <f aca="false">IF(T2515=$C$13,1,0)</f>
        <v>0</v>
      </c>
    </row>
    <row r="2516" customFormat="false" ht="15" hidden="false" customHeight="false" outlineLevel="0" collapsed="false">
      <c r="T2516" s="4" t="n">
        <v>2493</v>
      </c>
      <c r="U2516" s="4" t="str">
        <f aca="false">Vocabulary!B2494</f>
        <v>pace</v>
      </c>
      <c r="V2516" s="24" t="n">
        <v>-16.9416070257267</v>
      </c>
      <c r="W2516" s="25" t="n">
        <f aca="false">EXP(V2516-$V$22)</f>
        <v>4.20598963060937E-015</v>
      </c>
      <c r="X2516" s="26" t="n">
        <f aca="false">W2516/$X$22</f>
        <v>1.16606111280773E-015</v>
      </c>
      <c r="Y2516" s="4" t="n">
        <f aca="false">IF(T2516=$C$13,1,0)</f>
        <v>0</v>
      </c>
    </row>
    <row r="2517" customFormat="false" ht="15" hidden="false" customHeight="false" outlineLevel="0" collapsed="false">
      <c r="T2517" s="4" t="n">
        <v>2494</v>
      </c>
      <c r="U2517" s="4" t="str">
        <f aca="false">Vocabulary!B2495</f>
        <v>ridiculous</v>
      </c>
      <c r="V2517" s="24" t="n">
        <v>-5.30596280359494</v>
      </c>
      <c r="W2517" s="25" t="n">
        <f aca="false">EXP(V2517-$V$22)</f>
        <v>4.7551506077907E-010</v>
      </c>
      <c r="X2517" s="26" t="n">
        <f aca="false">W2517/$X$22</f>
        <v>1.31830952909064E-010</v>
      </c>
      <c r="Y2517" s="4" t="n">
        <f aca="false">IF(T2517=$C$13,1,0)</f>
        <v>0</v>
      </c>
    </row>
    <row r="2518" customFormat="false" ht="15" hidden="false" customHeight="false" outlineLevel="0" collapsed="false">
      <c r="T2518" s="4" t="n">
        <v>2495</v>
      </c>
      <c r="U2518" s="4" t="str">
        <f aca="false">Vocabulary!B2496</f>
        <v>thin</v>
      </c>
      <c r="V2518" s="24" t="n">
        <v>-8.42339107619941</v>
      </c>
      <c r="W2518" s="25" t="n">
        <f aca="false">EXP(V2518-$V$22)</f>
        <v>2.10514677058689E-011</v>
      </c>
      <c r="X2518" s="26" t="n">
        <f aca="false">W2518/$X$22</f>
        <v>5.8362716067336E-012</v>
      </c>
      <c r="Y2518" s="4" t="n">
        <f aca="false">IF(T2518=$C$13,1,0)</f>
        <v>0</v>
      </c>
    </row>
    <row r="2519" customFormat="false" ht="15" hidden="false" customHeight="false" outlineLevel="0" collapsed="false">
      <c r="T2519" s="4" t="n">
        <v>2496</v>
      </c>
      <c r="U2519" s="4" t="str">
        <f aca="false">Vocabulary!B2497</f>
        <v>t</v>
      </c>
      <c r="V2519" s="24" t="n">
        <v>-6.40487742711206</v>
      </c>
      <c r="W2519" s="25" t="n">
        <f aca="false">EXP(V2519-$V$22)</f>
        <v>1.58457105911776E-010</v>
      </c>
      <c r="X2519" s="26" t="n">
        <f aca="false">W2519/$X$22</f>
        <v>4.39303672807696E-011</v>
      </c>
      <c r="Y2519" s="4" t="n">
        <f aca="false">IF(T2519=$C$13,1,0)</f>
        <v>0</v>
      </c>
    </row>
    <row r="2520" customFormat="false" ht="15" hidden="false" customHeight="false" outlineLevel="0" collapsed="false">
      <c r="T2520" s="4" t="n">
        <v>2497</v>
      </c>
      <c r="U2520" s="4" t="str">
        <f aca="false">Vocabulary!B2498</f>
        <v>dunce</v>
      </c>
      <c r="V2520" s="24" t="n">
        <v>-4.34176572542265</v>
      </c>
      <c r="W2520" s="25" t="n">
        <f aca="false">EXP(V2520-$V$22)</f>
        <v>1.24712431655721E-009</v>
      </c>
      <c r="X2520" s="26" t="n">
        <f aca="false">W2520/$X$22</f>
        <v>3.45750535805193E-010</v>
      </c>
      <c r="Y2520" s="4" t="n">
        <f aca="false">IF(T2520=$C$13,1,0)</f>
        <v>0</v>
      </c>
    </row>
    <row r="2521" customFormat="false" ht="15" hidden="false" customHeight="false" outlineLevel="0" collapsed="false">
      <c r="T2521" s="4" t="n">
        <v>2498</v>
      </c>
      <c r="U2521" s="4" t="str">
        <f aca="false">Vocabulary!B2499</f>
        <v>twinkled</v>
      </c>
      <c r="V2521" s="24" t="n">
        <v>-9.97270853633857</v>
      </c>
      <c r="W2521" s="25" t="n">
        <f aca="false">EXP(V2521-$V$22)</f>
        <v>4.47118208541111E-012</v>
      </c>
      <c r="X2521" s="26" t="n">
        <f aca="false">W2521/$X$22</f>
        <v>1.23958259909573E-012</v>
      </c>
      <c r="Y2521" s="4" t="n">
        <f aca="false">IF(T2521=$C$13,1,0)</f>
        <v>0</v>
      </c>
    </row>
    <row r="2522" customFormat="false" ht="15" hidden="false" customHeight="false" outlineLevel="0" collapsed="false">
      <c r="T2522" s="4" t="n">
        <v>2499</v>
      </c>
      <c r="U2522" s="4" t="str">
        <f aca="false">Vocabulary!B2500</f>
        <v>denies</v>
      </c>
      <c r="V2522" s="24" t="n">
        <v>-7.03153160415196</v>
      </c>
      <c r="W2522" s="25" t="n">
        <f aca="false">EXP(V2522-$V$22)</f>
        <v>8.46757922048607E-011</v>
      </c>
      <c r="X2522" s="26" t="n">
        <f aca="false">W2522/$X$22</f>
        <v>2.34753665980795E-011</v>
      </c>
      <c r="Y2522" s="4" t="n">
        <f aca="false">IF(T2522=$C$13,1,0)</f>
        <v>0</v>
      </c>
    </row>
    <row r="2523" customFormat="false" ht="15" hidden="false" customHeight="false" outlineLevel="0" collapsed="false">
      <c r="T2523" s="4" t="n">
        <v>2500</v>
      </c>
      <c r="U2523" s="4" t="str">
        <f aca="false">Vocabulary!B2501</f>
        <v>speaker</v>
      </c>
      <c r="V2523" s="24" t="n">
        <v>-10.3156909650045</v>
      </c>
      <c r="W2523" s="25" t="n">
        <f aca="false">EXP(V2523-$V$22)</f>
        <v>3.17297741160735E-012</v>
      </c>
      <c r="X2523" s="26" t="n">
        <f aca="false">W2523/$X$22</f>
        <v>8.79670635554232E-013</v>
      </c>
      <c r="Y2523" s="4" t="n">
        <f aca="false">IF(T2523=$C$13,1,0)</f>
        <v>0</v>
      </c>
    </row>
    <row r="2524" customFormat="false" ht="15" hidden="false" customHeight="false" outlineLevel="0" collapsed="false">
      <c r="T2524" s="4" t="n">
        <v>2501</v>
      </c>
      <c r="U2524" s="4" t="str">
        <f aca="false">Vocabulary!B2502</f>
        <v>canvas</v>
      </c>
      <c r="V2524" s="24" t="n">
        <v>-17.880619880647</v>
      </c>
      <c r="W2524" s="25" t="n">
        <f aca="false">EXP(V2524-$V$22)</f>
        <v>1.64459928200403E-015</v>
      </c>
      <c r="X2524" s="26" t="n">
        <f aca="false">W2524/$X$22</f>
        <v>4.55945790959681E-016</v>
      </c>
      <c r="Y2524" s="4" t="n">
        <f aca="false">IF(T2524=$C$13,1,0)</f>
        <v>0</v>
      </c>
    </row>
    <row r="2525" customFormat="false" ht="15" hidden="false" customHeight="false" outlineLevel="0" collapsed="false">
      <c r="T2525" s="4" t="n">
        <v>2502</v>
      </c>
      <c r="U2525" s="4" t="str">
        <f aca="false">Vocabulary!B2503</f>
        <v>bag</v>
      </c>
      <c r="V2525" s="24" t="n">
        <v>-22.0897355389008</v>
      </c>
      <c r="W2525" s="25" t="n">
        <f aca="false">EXP(V2525-$V$22)</f>
        <v>2.44379286365169E-017</v>
      </c>
      <c r="X2525" s="26" t="n">
        <f aca="false">W2525/$X$22</f>
        <v>6.77512803484592E-018</v>
      </c>
      <c r="Y2525" s="4" t="n">
        <f aca="false">IF(T2525=$C$13,1,0)</f>
        <v>0</v>
      </c>
    </row>
    <row r="2526" customFormat="false" ht="15" hidden="false" customHeight="false" outlineLevel="0" collapsed="false">
      <c r="T2526" s="4" t="n">
        <v>2503</v>
      </c>
      <c r="U2526" s="4" t="str">
        <f aca="false">Vocabulary!B2504</f>
        <v>tied</v>
      </c>
      <c r="V2526" s="24" t="n">
        <v>-21.1287943659489</v>
      </c>
      <c r="W2526" s="25" t="n">
        <f aca="false">EXP(V2526-$V$22)</f>
        <v>6.3884550162615E-017</v>
      </c>
      <c r="X2526" s="26" t="n">
        <f aca="false">W2526/$X$22</f>
        <v>1.77112394932479E-017</v>
      </c>
      <c r="Y2526" s="4" t="n">
        <f aca="false">IF(T2526=$C$13,1,0)</f>
        <v>0</v>
      </c>
    </row>
    <row r="2527" customFormat="false" ht="15" hidden="false" customHeight="false" outlineLevel="0" collapsed="false">
      <c r="T2527" s="4" t="n">
        <v>2504</v>
      </c>
      <c r="U2527" s="4" t="str">
        <f aca="false">Vocabulary!B2505</f>
        <v>strings</v>
      </c>
      <c r="V2527" s="24" t="n">
        <v>-8.98623984818994</v>
      </c>
      <c r="W2527" s="25" t="n">
        <f aca="false">EXP(V2527-$V$22)</f>
        <v>1.19905820256577E-011</v>
      </c>
      <c r="X2527" s="26" t="n">
        <f aca="false">W2527/$X$22</f>
        <v>3.32424771528147E-012</v>
      </c>
      <c r="Y2527" s="4" t="n">
        <f aca="false">IF(T2527=$C$13,1,0)</f>
        <v>0</v>
      </c>
    </row>
    <row r="2528" customFormat="false" ht="15" hidden="false" customHeight="false" outlineLevel="0" collapsed="false">
      <c r="T2528" s="4" t="n">
        <v>2505</v>
      </c>
      <c r="U2528" s="4" t="str">
        <f aca="false">Vocabulary!B2506</f>
        <v>newspapers</v>
      </c>
      <c r="V2528" s="24" t="n">
        <v>-9.17779811419826</v>
      </c>
      <c r="W2528" s="25" t="n">
        <f aca="false">EXP(V2528-$V$22)</f>
        <v>9.9002820283139E-012</v>
      </c>
      <c r="X2528" s="26" t="n">
        <f aca="false">W2528/$X$22</f>
        <v>2.74473664771577E-012</v>
      </c>
      <c r="Y2528" s="4" t="n">
        <f aca="false">IF(T2528=$C$13,1,0)</f>
        <v>0</v>
      </c>
    </row>
    <row r="2529" customFormat="false" ht="15" hidden="false" customHeight="false" outlineLevel="0" collapsed="false">
      <c r="T2529" s="4" t="n">
        <v>2506</v>
      </c>
      <c r="U2529" s="4" t="str">
        <f aca="false">Vocabulary!B2507</f>
        <v>trials</v>
      </c>
      <c r="V2529" s="24" t="n">
        <v>-2.31585129394201</v>
      </c>
      <c r="W2529" s="25" t="n">
        <f aca="false">EXP(V2529-$V$22)</f>
        <v>9.45699600615827E-009</v>
      </c>
      <c r="X2529" s="26" t="n">
        <f aca="false">W2529/$X$22</f>
        <v>2.62184081636965E-009</v>
      </c>
      <c r="Y2529" s="4" t="n">
        <f aca="false">IF(T2529=$C$13,1,0)</f>
        <v>0</v>
      </c>
    </row>
    <row r="2530" customFormat="false" ht="15" hidden="false" customHeight="false" outlineLevel="0" collapsed="false">
      <c r="T2530" s="4" t="n">
        <v>2507</v>
      </c>
      <c r="U2530" s="4" t="str">
        <f aca="false">Vocabulary!B2508</f>
        <v>attempts</v>
      </c>
      <c r="V2530" s="24" t="n">
        <v>-11.8624562183562</v>
      </c>
      <c r="W2530" s="25" t="n">
        <f aca="false">EXP(V2530-$V$22)</f>
        <v>6.75640019901199E-013</v>
      </c>
      <c r="X2530" s="26" t="n">
        <f aca="false">W2530/$X$22</f>
        <v>1.8731324198469E-013</v>
      </c>
      <c r="Y2530" s="4" t="n">
        <f aca="false">IF(T2530=$C$13,1,0)</f>
        <v>0</v>
      </c>
    </row>
    <row r="2531" customFormat="false" ht="15" hidden="false" customHeight="false" outlineLevel="0" collapsed="false">
      <c r="T2531" s="4" t="n">
        <v>2508</v>
      </c>
      <c r="U2531" s="4" t="str">
        <f aca="false">Vocabulary!B2509</f>
        <v>applause</v>
      </c>
      <c r="V2531" s="24" t="n">
        <v>-9.92943654126132</v>
      </c>
      <c r="W2531" s="25" t="n">
        <f aca="false">EXP(V2531-$V$22)</f>
        <v>4.6689061605394E-012</v>
      </c>
      <c r="X2531" s="26" t="n">
        <f aca="false">W2531/$X$22</f>
        <v>1.29439927134691E-012</v>
      </c>
      <c r="Y2531" s="4" t="n">
        <f aca="false">IF(T2531=$C$13,1,0)</f>
        <v>0</v>
      </c>
    </row>
    <row r="2532" customFormat="false" ht="15" hidden="false" customHeight="false" outlineLevel="0" collapsed="false">
      <c r="T2532" s="4" t="n">
        <v>2509</v>
      </c>
      <c r="U2532" s="4" t="str">
        <f aca="false">Vocabulary!B2510</f>
        <v>understood</v>
      </c>
      <c r="V2532" s="24" t="n">
        <v>-7.28194911185463</v>
      </c>
      <c r="W2532" s="25" t="n">
        <f aca="false">EXP(V2532-$V$22)</f>
        <v>6.59180462383122E-011</v>
      </c>
      <c r="X2532" s="26" t="n">
        <f aca="false">W2532/$X$22</f>
        <v>1.82750023422244E-011</v>
      </c>
      <c r="Y2532" s="4" t="n">
        <f aca="false">IF(T2532=$C$13,1,0)</f>
        <v>0</v>
      </c>
    </row>
    <row r="2533" customFormat="false" ht="15" hidden="false" customHeight="false" outlineLevel="0" collapsed="false">
      <c r="T2533" s="4" t="n">
        <v>2510</v>
      </c>
      <c r="U2533" s="4" t="str">
        <f aca="false">Vocabulary!B2511</f>
        <v>lower</v>
      </c>
      <c r="V2533" s="24" t="n">
        <v>-8.46158017533842</v>
      </c>
      <c r="W2533" s="25" t="n">
        <f aca="false">EXP(V2533-$V$22)</f>
        <v>2.02626883659647E-011</v>
      </c>
      <c r="X2533" s="26" t="n">
        <f aca="false">W2533/$X$22</f>
        <v>5.61759182013719E-012</v>
      </c>
      <c r="Y2533" s="4" t="n">
        <f aca="false">IF(T2533=$C$13,1,0)</f>
        <v>0</v>
      </c>
    </row>
    <row r="2534" customFormat="false" ht="15" hidden="false" customHeight="false" outlineLevel="0" collapsed="false">
      <c r="T2534" s="4" t="n">
        <v>2511</v>
      </c>
      <c r="U2534" s="4" t="str">
        <f aca="false">Vocabulary!B2512</f>
        <v>officer</v>
      </c>
      <c r="V2534" s="24" t="n">
        <v>-11.7886573134311</v>
      </c>
      <c r="W2534" s="25" t="n">
        <f aca="false">EXP(V2534-$V$22)</f>
        <v>7.27387482746404E-013</v>
      </c>
      <c r="X2534" s="26" t="n">
        <f aca="false">W2534/$X$22</f>
        <v>2.01659616895156E-013</v>
      </c>
      <c r="Y2534" s="4" t="n">
        <f aca="false">IF(T2534=$C$13,1,0)</f>
        <v>0</v>
      </c>
    </row>
    <row r="2535" customFormat="false" ht="15" hidden="false" customHeight="false" outlineLevel="0" collapsed="false">
      <c r="T2535" s="4" t="n">
        <v>2512</v>
      </c>
      <c r="U2535" s="4" t="str">
        <f aca="false">Vocabulary!B2513</f>
        <v>folding</v>
      </c>
      <c r="V2535" s="24" t="n">
        <v>-5.23593496750723</v>
      </c>
      <c r="W2535" s="25" t="n">
        <f aca="false">EXP(V2535-$V$22)</f>
        <v>5.10007989424692E-010</v>
      </c>
      <c r="X2535" s="26" t="n">
        <f aca="false">W2535/$X$22</f>
        <v>1.41393711330483E-010</v>
      </c>
      <c r="Y2535" s="4" t="n">
        <f aca="false">IF(T2535=$C$13,1,0)</f>
        <v>0</v>
      </c>
    </row>
    <row r="2536" customFormat="false" ht="15" hidden="false" customHeight="false" outlineLevel="0" collapsed="false">
      <c r="T2536" s="4" t="n">
        <v>2513</v>
      </c>
      <c r="U2536" s="4" t="str">
        <f aca="false">Vocabulary!B2514</f>
        <v>collar</v>
      </c>
      <c r="V2536" s="24" t="n">
        <v>-17.4159388139401</v>
      </c>
      <c r="W2536" s="25" t="n">
        <f aca="false">EXP(V2536-$V$22)</f>
        <v>2.61739048588427E-015</v>
      </c>
      <c r="X2536" s="26" t="n">
        <f aca="false">W2536/$X$22</f>
        <v>7.25640700683419E-016</v>
      </c>
      <c r="Y2536" s="4" t="n">
        <f aca="false">IF(T2536=$C$13,1,0)</f>
        <v>0</v>
      </c>
    </row>
    <row r="2537" customFormat="false" ht="15" hidden="false" customHeight="false" outlineLevel="0" collapsed="false">
      <c r="T2537" s="4" t="n">
        <v>2514</v>
      </c>
      <c r="U2537" s="4" t="str">
        <f aca="false">Vocabulary!B2515</f>
        <v>shrieked</v>
      </c>
      <c r="V2537" s="24" t="n">
        <v>-9.84830444252514</v>
      </c>
      <c r="W2537" s="25" t="n">
        <f aca="false">EXP(V2537-$V$22)</f>
        <v>5.0634947963762E-012</v>
      </c>
      <c r="X2537" s="26" t="n">
        <f aca="false">W2537/$X$22</f>
        <v>1.40379432559446E-012</v>
      </c>
      <c r="Y2537" s="4" t="n">
        <f aca="false">IF(T2537=$C$13,1,0)</f>
        <v>0</v>
      </c>
    </row>
    <row r="2538" customFormat="false" ht="15" hidden="false" customHeight="false" outlineLevel="0" collapsed="false">
      <c r="T2538" s="4" t="n">
        <v>2515</v>
      </c>
      <c r="U2538" s="4" t="str">
        <f aca="false">Vocabulary!B2516</f>
        <v>behead</v>
      </c>
      <c r="V2538" s="24" t="n">
        <v>-15.7536001442847</v>
      </c>
      <c r="W2538" s="25" t="n">
        <f aca="false">EXP(V2538-$V$22)</f>
        <v>1.37979011958422E-014</v>
      </c>
      <c r="X2538" s="26" t="n">
        <f aca="false">W2538/$X$22</f>
        <v>3.8253056797251E-015</v>
      </c>
      <c r="Y2538" s="4" t="n">
        <f aca="false">IF(T2538=$C$13,1,0)</f>
        <v>0</v>
      </c>
    </row>
    <row r="2539" customFormat="false" ht="15" hidden="false" customHeight="false" outlineLevel="0" collapsed="false">
      <c r="T2539" s="4" t="n">
        <v>2516</v>
      </c>
      <c r="U2539" s="4" t="str">
        <f aca="false">Vocabulary!B2517</f>
        <v>suppress</v>
      </c>
      <c r="V2539" s="24" t="n">
        <v>-8.43493900155746</v>
      </c>
      <c r="W2539" s="25" t="n">
        <f aca="false">EXP(V2539-$V$22)</f>
        <v>2.08097651954043E-011</v>
      </c>
      <c r="X2539" s="26" t="n">
        <f aca="false">W2539/$X$22</f>
        <v>5.76926243099296E-012</v>
      </c>
      <c r="Y2539" s="4" t="n">
        <f aca="false">IF(T2539=$C$13,1,0)</f>
        <v>0</v>
      </c>
    </row>
    <row r="2540" customFormat="false" ht="15" hidden="false" customHeight="false" outlineLevel="0" collapsed="false">
      <c r="T2540" s="4" t="n">
        <v>2517</v>
      </c>
      <c r="U2540" s="4" t="str">
        <f aca="false">Vocabulary!B2518</f>
        <v>ache</v>
      </c>
      <c r="V2540" s="24" t="n">
        <v>-5.68555018397665</v>
      </c>
      <c r="W2540" s="25" t="n">
        <f aca="false">EXP(V2540-$V$22)</f>
        <v>3.25320605540244E-010</v>
      </c>
      <c r="X2540" s="26" t="n">
        <f aca="false">W2540/$X$22</f>
        <v>9.01913082606865E-011</v>
      </c>
      <c r="Y2540" s="4" t="n">
        <f aca="false">IF(T2540=$C$13,1,0)</f>
        <v>0</v>
      </c>
    </row>
    <row r="2541" customFormat="false" ht="15" hidden="false" customHeight="false" outlineLevel="0" collapsed="false">
      <c r="T2541" s="4" t="n">
        <v>2518</v>
      </c>
      <c r="U2541" s="4" t="str">
        <f aca="false">Vocabulary!B2519</f>
        <v>fumbled</v>
      </c>
      <c r="V2541" s="24" t="n">
        <v>-13.3951511522191</v>
      </c>
      <c r="W2541" s="25" t="n">
        <f aca="false">EXP(V2541-$V$22)</f>
        <v>1.45906424100299E-013</v>
      </c>
      <c r="X2541" s="26" t="n">
        <f aca="false">W2541/$X$22</f>
        <v>4.04508384932801E-014</v>
      </c>
      <c r="Y2541" s="4" t="n">
        <f aca="false">IF(T2541=$C$13,1,0)</f>
        <v>0</v>
      </c>
    </row>
    <row r="2542" customFormat="false" ht="15" hidden="false" customHeight="false" outlineLevel="0" collapsed="false">
      <c r="T2542" s="4" t="n">
        <v>2519</v>
      </c>
      <c r="U2542" s="4" t="str">
        <f aca="false">Vocabulary!B2520</f>
        <v>xii</v>
      </c>
      <c r="V2542" s="24" t="n">
        <v>-20.9022040652096</v>
      </c>
      <c r="W2542" s="25" t="n">
        <f aca="false">EXP(V2542-$V$22)</f>
        <v>8.01314051404475E-017</v>
      </c>
      <c r="X2542" s="26" t="n">
        <f aca="false">W2542/$X$22</f>
        <v>2.22154887803134E-017</v>
      </c>
      <c r="Y2542" s="4" t="n">
        <f aca="false">IF(T2542=$C$13,1,0)</f>
        <v>0</v>
      </c>
    </row>
    <row r="2543" customFormat="false" ht="15" hidden="false" customHeight="false" outlineLevel="0" collapsed="false">
      <c r="T2543" s="4" t="n">
        <v>2520</v>
      </c>
      <c r="U2543" s="4" t="str">
        <f aca="false">Vocabulary!B2521</f>
        <v>flurry</v>
      </c>
      <c r="V2543" s="24" t="n">
        <v>-3.45545461976607</v>
      </c>
      <c r="W2543" s="25" t="n">
        <f aca="false">EXP(V2543-$V$22)</f>
        <v>3.02572720183642E-009</v>
      </c>
      <c r="X2543" s="26" t="n">
        <f aca="false">W2543/$X$22</f>
        <v>8.38847248302612E-010</v>
      </c>
      <c r="Y2543" s="4" t="n">
        <f aca="false">IF(T2543=$C$13,1,0)</f>
        <v>0</v>
      </c>
    </row>
    <row r="2544" customFormat="false" ht="15" hidden="false" customHeight="false" outlineLevel="0" collapsed="false">
      <c r="T2544" s="4" t="n">
        <v>2521</v>
      </c>
      <c r="U2544" s="4" t="str">
        <f aca="false">Vocabulary!B2522</f>
        <v>tipped</v>
      </c>
      <c r="V2544" s="24" t="n">
        <v>-8.09784689155618</v>
      </c>
      <c r="W2544" s="25" t="n">
        <f aca="false">EXP(V2544-$V$22)</f>
        <v>2.91517360592136E-011</v>
      </c>
      <c r="X2544" s="26" t="n">
        <f aca="false">W2544/$X$22</f>
        <v>8.08197565255501E-012</v>
      </c>
      <c r="Y2544" s="4" t="n">
        <f aca="false">IF(T2544=$C$13,1,0)</f>
        <v>0</v>
      </c>
    </row>
    <row r="2545" customFormat="false" ht="15" hidden="false" customHeight="false" outlineLevel="0" collapsed="false">
      <c r="T2545" s="4" t="n">
        <v>2522</v>
      </c>
      <c r="U2545" s="4" t="str">
        <f aca="false">Vocabulary!B2523</f>
        <v>skirt</v>
      </c>
      <c r="V2545" s="24" t="n">
        <v>-12.165866120482</v>
      </c>
      <c r="W2545" s="25" t="n">
        <f aca="false">EXP(V2545-$V$22)</f>
        <v>4.98822597815775E-013</v>
      </c>
      <c r="X2545" s="26" t="n">
        <f aca="false">W2545/$X$22</f>
        <v>1.38292693179663E-013</v>
      </c>
      <c r="Y2545" s="4" t="n">
        <f aca="false">IF(T2545=$C$13,1,0)</f>
        <v>0</v>
      </c>
    </row>
    <row r="2546" customFormat="false" ht="15" hidden="false" customHeight="false" outlineLevel="0" collapsed="false">
      <c r="T2546" s="4" t="n">
        <v>2523</v>
      </c>
      <c r="U2546" s="4" t="str">
        <f aca="false">Vocabulary!B2524</f>
        <v>upsetting</v>
      </c>
      <c r="V2546" s="24" t="n">
        <v>-10.3441257886099</v>
      </c>
      <c r="W2546" s="25" t="n">
        <f aca="false">EXP(V2546-$V$22)</f>
        <v>3.08402502469678E-012</v>
      </c>
      <c r="X2546" s="26" t="n">
        <f aca="false">W2546/$X$22</f>
        <v>8.55009633417425E-013</v>
      </c>
      <c r="Y2546" s="4" t="n">
        <f aca="false">IF(T2546=$C$13,1,0)</f>
        <v>0</v>
      </c>
    </row>
    <row r="2547" customFormat="false" ht="15" hidden="false" customHeight="false" outlineLevel="0" collapsed="false">
      <c r="T2547" s="4" t="n">
        <v>2524</v>
      </c>
      <c r="U2547" s="4" t="str">
        <f aca="false">Vocabulary!B2525</f>
        <v>sprawling</v>
      </c>
      <c r="V2547" s="24" t="n">
        <v>-8.40854617730646</v>
      </c>
      <c r="W2547" s="25" t="n">
        <f aca="false">EXP(V2547-$V$22)</f>
        <v>2.13663057028844E-011</v>
      </c>
      <c r="X2547" s="26" t="n">
        <f aca="false">W2547/$X$22</f>
        <v>5.92355673518049E-012</v>
      </c>
      <c r="Y2547" s="4" t="n">
        <f aca="false">IF(T2547=$C$13,1,0)</f>
        <v>0</v>
      </c>
    </row>
    <row r="2548" customFormat="false" ht="15" hidden="false" customHeight="false" outlineLevel="0" collapsed="false">
      <c r="T2548" s="4" t="n">
        <v>2525</v>
      </c>
      <c r="U2548" s="4" t="str">
        <f aca="false">Vocabulary!B2526</f>
        <v>reminding</v>
      </c>
      <c r="V2548" s="24" t="n">
        <v>-10.2952502948032</v>
      </c>
      <c r="W2548" s="25" t="n">
        <f aca="false">EXP(V2548-$V$22)</f>
        <v>3.23850260439453E-012</v>
      </c>
      <c r="X2548" s="26" t="n">
        <f aca="false">W2548/$X$22</f>
        <v>8.97836723901742E-013</v>
      </c>
      <c r="Y2548" s="4" t="n">
        <f aca="false">IF(T2548=$C$13,1,0)</f>
        <v>0</v>
      </c>
    </row>
    <row r="2549" customFormat="false" ht="15" hidden="false" customHeight="false" outlineLevel="0" collapsed="false">
      <c r="T2549" s="4" t="n">
        <v>2526</v>
      </c>
      <c r="U2549" s="4" t="str">
        <f aca="false">Vocabulary!B2527</f>
        <v>globe</v>
      </c>
      <c r="V2549" s="24" t="n">
        <v>-4.58684583231263</v>
      </c>
      <c r="W2549" s="25" t="n">
        <f aca="false">EXP(V2549-$V$22)</f>
        <v>9.76051670725518E-010</v>
      </c>
      <c r="X2549" s="26" t="n">
        <f aca="false">W2549/$X$22</f>
        <v>2.70598835774863E-010</v>
      </c>
      <c r="Y2549" s="4" t="n">
        <f aca="false">IF(T2549=$C$13,1,0)</f>
        <v>0</v>
      </c>
    </row>
    <row r="2550" customFormat="false" ht="15" hidden="false" customHeight="false" outlineLevel="0" collapsed="false">
      <c r="T2550" s="4" t="n">
        <v>2527</v>
      </c>
      <c r="U2550" s="4" t="str">
        <f aca="false">Vocabulary!B2528</f>
        <v>accidentally</v>
      </c>
      <c r="V2550" s="24" t="n">
        <v>-18.344930776936</v>
      </c>
      <c r="W2550" s="25" t="n">
        <f aca="false">EXP(V2550-$V$22)</f>
        <v>1.0337426535079E-015</v>
      </c>
      <c r="X2550" s="26" t="n">
        <f aca="false">W2550/$X$22</f>
        <v>2.86592981621687E-016</v>
      </c>
      <c r="Y2550" s="4" t="n">
        <f aca="false">IF(T2550=$C$13,1,0)</f>
        <v>0</v>
      </c>
    </row>
    <row r="2551" customFormat="false" ht="15" hidden="false" customHeight="false" outlineLevel="0" collapsed="false">
      <c r="T2551" s="4" t="n">
        <v>2528</v>
      </c>
      <c r="U2551" s="4" t="str">
        <f aca="false">Vocabulary!B2529</f>
        <v>dismay</v>
      </c>
      <c r="V2551" s="24" t="n">
        <v>-11.0017359322017</v>
      </c>
      <c r="W2551" s="25" t="n">
        <f aca="false">EXP(V2551-$V$22)</f>
        <v>1.59779639436711E-012</v>
      </c>
      <c r="X2551" s="26" t="n">
        <f aca="false">W2551/$X$22</f>
        <v>4.42970241318916E-013</v>
      </c>
      <c r="Y2551" s="4" t="n">
        <f aca="false">IF(T2551=$C$13,1,0)</f>
        <v>0</v>
      </c>
    </row>
    <row r="2552" customFormat="false" ht="15" hidden="false" customHeight="false" outlineLevel="0" collapsed="false">
      <c r="T2552" s="4" t="n">
        <v>2529</v>
      </c>
      <c r="U2552" s="4" t="str">
        <f aca="false">Vocabulary!B2530</f>
        <v>vague</v>
      </c>
      <c r="V2552" s="24" t="n">
        <v>-14.9299578619643</v>
      </c>
      <c r="W2552" s="25" t="n">
        <f aca="false">EXP(V2552-$V$22)</f>
        <v>3.14424463817861E-014</v>
      </c>
      <c r="X2552" s="26" t="n">
        <f aca="false">W2552/$X$22</f>
        <v>8.71704812359009E-015</v>
      </c>
      <c r="Y2552" s="4" t="n">
        <f aca="false">IF(T2552=$C$13,1,0)</f>
        <v>0</v>
      </c>
    </row>
    <row r="2553" customFormat="false" ht="15" hidden="false" customHeight="false" outlineLevel="0" collapsed="false">
      <c r="T2553" s="4" t="n">
        <v>2530</v>
      </c>
      <c r="U2553" s="4" t="str">
        <f aca="false">Vocabulary!B2531</f>
        <v>die</v>
      </c>
      <c r="V2553" s="24" t="n">
        <v>4.00768986065351</v>
      </c>
      <c r="W2553" s="25" t="n">
        <f aca="false">EXP(V2553-$V$22)</f>
        <v>5.27268996084078E-006</v>
      </c>
      <c r="X2553" s="26" t="n">
        <f aca="false">W2553/$X$22</f>
        <v>1.46179122232818E-006</v>
      </c>
      <c r="Y2553" s="4" t="n">
        <f aca="false">IF(T2553=$C$13,1,0)</f>
        <v>0</v>
      </c>
    </row>
    <row r="2554" customFormat="false" ht="15" hidden="false" customHeight="false" outlineLevel="0" collapsed="false">
      <c r="T2554" s="4" t="n">
        <v>2531</v>
      </c>
      <c r="U2554" s="4" t="str">
        <f aca="false">Vocabulary!B2532</f>
        <v>cannot</v>
      </c>
      <c r="V2554" s="24" t="n">
        <v>-7.2981523144308</v>
      </c>
      <c r="W2554" s="25" t="n">
        <f aca="false">EXP(V2554-$V$22)</f>
        <v>6.48585694202606E-011</v>
      </c>
      <c r="X2554" s="26" t="n">
        <f aca="false">W2554/$X$22</f>
        <v>1.79812748664217E-011</v>
      </c>
      <c r="Y2554" s="4" t="n">
        <f aca="false">IF(T2554=$C$13,1,0)</f>
        <v>0</v>
      </c>
    </row>
    <row r="2555" customFormat="false" ht="15" hidden="false" customHeight="false" outlineLevel="0" collapsed="false">
      <c r="T2555" s="4" t="n">
        <v>2532</v>
      </c>
      <c r="U2555" s="4" t="str">
        <f aca="false">Vocabulary!B2533</f>
        <v>emphasis</v>
      </c>
      <c r="V2555" s="24" t="n">
        <v>-15.6599898998845</v>
      </c>
      <c r="W2555" s="25" t="n">
        <f aca="false">EXP(V2555-$V$22)</f>
        <v>1.51519121382822E-014</v>
      </c>
      <c r="X2555" s="26" t="n">
        <f aca="false">W2555/$X$22</f>
        <v>4.20068927430296E-015</v>
      </c>
      <c r="Y2555" s="4" t="n">
        <f aca="false">IF(T2555=$C$13,1,0)</f>
        <v>0</v>
      </c>
    </row>
    <row r="2556" customFormat="false" ht="15" hidden="false" customHeight="false" outlineLevel="0" collapsed="false">
      <c r="T2556" s="4" t="n">
        <v>2533</v>
      </c>
      <c r="U2556" s="4" t="str">
        <f aca="false">Vocabulary!B2534</f>
        <v>haste</v>
      </c>
      <c r="V2556" s="24" t="n">
        <v>-11.6626949189191</v>
      </c>
      <c r="W2556" s="25" t="n">
        <f aca="false">EXP(V2556-$V$22)</f>
        <v>8.25031624811299E-013</v>
      </c>
      <c r="X2556" s="26" t="n">
        <f aca="false">W2556/$X$22</f>
        <v>2.28730305830462E-013</v>
      </c>
      <c r="Y2556" s="4" t="n">
        <f aca="false">IF(T2556=$C$13,1,0)</f>
        <v>0</v>
      </c>
    </row>
    <row r="2557" customFormat="false" ht="15" hidden="false" customHeight="false" outlineLevel="0" collapsed="false">
      <c r="T2557" s="4" t="n">
        <v>2534</v>
      </c>
      <c r="U2557" s="4" t="str">
        <f aca="false">Vocabulary!B2535</f>
        <v>downwards</v>
      </c>
      <c r="V2557" s="24" t="n">
        <v>-1.86549060015171</v>
      </c>
      <c r="W2557" s="25" t="n">
        <f aca="false">EXP(V2557-$V$22)</f>
        <v>1.48368726774095E-008</v>
      </c>
      <c r="X2557" s="26" t="n">
        <f aca="false">W2557/$X$22</f>
        <v>4.11334829237327E-009</v>
      </c>
      <c r="Y2557" s="4" t="n">
        <f aca="false">IF(T2557=$C$13,1,0)</f>
        <v>0</v>
      </c>
    </row>
    <row r="2558" customFormat="false" ht="15" hidden="false" customHeight="false" outlineLevel="0" collapsed="false">
      <c r="T2558" s="4" t="n">
        <v>2535</v>
      </c>
      <c r="U2558" s="4" t="str">
        <f aca="false">Vocabulary!B2536</f>
        <v>unable</v>
      </c>
      <c r="V2558" s="24" t="n">
        <v>-14.4589240166658</v>
      </c>
      <c r="W2558" s="25" t="n">
        <f aca="false">EXP(V2558-$V$22)</f>
        <v>5.03597689378572E-014</v>
      </c>
      <c r="X2558" s="26" t="n">
        <f aca="false">W2558/$X$22</f>
        <v>1.39616531103787E-014</v>
      </c>
      <c r="Y2558" s="4" t="n">
        <f aca="false">IF(T2558=$C$13,1,0)</f>
        <v>0</v>
      </c>
    </row>
    <row r="2559" customFormat="false" ht="15" hidden="false" customHeight="false" outlineLevel="0" collapsed="false">
      <c r="T2559" s="4" t="n">
        <v>2536</v>
      </c>
      <c r="U2559" s="4" t="str">
        <f aca="false">Vocabulary!B2537</f>
        <v>signifies</v>
      </c>
      <c r="V2559" s="24" t="n">
        <v>-8.51561166236138</v>
      </c>
      <c r="W2559" s="25" t="n">
        <f aca="false">EXP(V2559-$V$22)</f>
        <v>1.9196917058671E-011</v>
      </c>
      <c r="X2559" s="26" t="n">
        <f aca="false">W2559/$X$22</f>
        <v>5.32211927128988E-012</v>
      </c>
      <c r="Y2559" s="4" t="n">
        <f aca="false">IF(T2559=$C$13,1,0)</f>
        <v>0</v>
      </c>
    </row>
    <row r="2560" customFormat="false" ht="15" hidden="false" customHeight="false" outlineLevel="0" collapsed="false">
      <c r="T2560" s="4" t="n">
        <v>2537</v>
      </c>
      <c r="U2560" s="4" t="str">
        <f aca="false">Vocabulary!B2538</f>
        <v>shock</v>
      </c>
      <c r="V2560" s="24" t="n">
        <v>-11.6621950022406</v>
      </c>
      <c r="W2560" s="25" t="n">
        <f aca="false">EXP(V2560-$V$22)</f>
        <v>8.25444174992575E-013</v>
      </c>
      <c r="X2560" s="26" t="n">
        <f aca="false">W2560/$X$22</f>
        <v>2.28844680511742E-013</v>
      </c>
      <c r="Y2560" s="4" t="n">
        <f aca="false">IF(T2560=$C$13,1,0)</f>
        <v>0</v>
      </c>
    </row>
    <row r="2561" customFormat="false" ht="15" hidden="false" customHeight="false" outlineLevel="0" collapsed="false">
      <c r="T2561" s="4" t="n">
        <v>2538</v>
      </c>
      <c r="U2561" s="4" t="str">
        <f aca="false">Vocabulary!B2539</f>
        <v>pencils</v>
      </c>
      <c r="V2561" s="24" t="n">
        <v>-14.8005711239838</v>
      </c>
      <c r="W2561" s="25" t="n">
        <f aca="false">EXP(V2561-$V$22)</f>
        <v>3.57855977021396E-014</v>
      </c>
      <c r="X2561" s="26" t="n">
        <f aca="false">W2561/$X$22</f>
        <v>9.92113570023255E-015</v>
      </c>
      <c r="Y2561" s="4" t="n">
        <f aca="false">IF(T2561=$C$13,1,0)</f>
        <v>0</v>
      </c>
    </row>
    <row r="2562" customFormat="false" ht="15" hidden="false" customHeight="false" outlineLevel="0" collapsed="false">
      <c r="T2562" s="4" t="n">
        <v>2539</v>
      </c>
      <c r="U2562" s="4" t="str">
        <f aca="false">Vocabulary!B2540</f>
        <v>diligently</v>
      </c>
      <c r="V2562" s="24" t="n">
        <v>-3.79475181380741</v>
      </c>
      <c r="W2562" s="25" t="n">
        <f aca="false">EXP(V2562-$V$22)</f>
        <v>2.15513693799905E-009</v>
      </c>
      <c r="X2562" s="26" t="n">
        <f aca="false">W2562/$X$22</f>
        <v>5.97486346111635E-010</v>
      </c>
      <c r="Y2562" s="4" t="n">
        <f aca="false">IF(T2562=$C$13,1,0)</f>
        <v>0</v>
      </c>
    </row>
    <row r="2563" customFormat="false" ht="15" hidden="false" customHeight="false" outlineLevel="0" collapsed="false">
      <c r="T2563" s="4" t="n">
        <v>2540</v>
      </c>
      <c r="U2563" s="4" t="str">
        <f aca="false">Vocabulary!B2541</f>
        <v>overcome</v>
      </c>
      <c r="V2563" s="24" t="n">
        <v>-8.22398260438879</v>
      </c>
      <c r="W2563" s="25" t="n">
        <f aca="false">EXP(V2563-$V$22)</f>
        <v>2.56971156543036E-011</v>
      </c>
      <c r="X2563" s="26" t="n">
        <f aca="false">W2563/$X$22</f>
        <v>7.12422281256668E-012</v>
      </c>
      <c r="Y2563" s="4" t="n">
        <f aca="false">IF(T2563=$C$13,1,0)</f>
        <v>0</v>
      </c>
    </row>
    <row r="2564" customFormat="false" ht="15" hidden="false" customHeight="false" outlineLevel="0" collapsed="false">
      <c r="T2564" s="4" t="n">
        <v>2541</v>
      </c>
      <c r="U2564" s="4" t="str">
        <f aca="false">Vocabulary!B2542</f>
        <v>gazing</v>
      </c>
      <c r="V2564" s="24" t="n">
        <v>-9.2646226664717</v>
      </c>
      <c r="W2564" s="25" t="n">
        <f aca="false">EXP(V2564-$V$22)</f>
        <v>9.07695416694172E-012</v>
      </c>
      <c r="X2564" s="26" t="n">
        <f aca="false">W2564/$X$22</f>
        <v>2.51647869024236E-012</v>
      </c>
      <c r="Y2564" s="4" t="n">
        <f aca="false">IF(T2564=$C$13,1,0)</f>
        <v>0</v>
      </c>
    </row>
    <row r="2565" customFormat="false" ht="15" hidden="false" customHeight="false" outlineLevel="0" collapsed="false">
      <c r="T2565" s="4" t="n">
        <v>2542</v>
      </c>
      <c r="U2565" s="4" t="str">
        <f aca="false">Vocabulary!B2543</f>
        <v>respectful</v>
      </c>
      <c r="V2565" s="24" t="n">
        <v>-7.26007351895385</v>
      </c>
      <c r="W2565" s="25" t="n">
        <f aca="false">EXP(V2565-$V$22)</f>
        <v>6.73759304860663E-011</v>
      </c>
      <c r="X2565" s="26" t="n">
        <f aca="false">W2565/$X$22</f>
        <v>1.86791835879196E-011</v>
      </c>
      <c r="Y2565" s="4" t="n">
        <f aca="false">IF(T2565=$C$13,1,0)</f>
        <v>0</v>
      </c>
    </row>
    <row r="2566" customFormat="false" ht="15" hidden="false" customHeight="false" outlineLevel="0" collapsed="false">
      <c r="T2566" s="4" t="n">
        <v>2543</v>
      </c>
      <c r="U2566" s="4" t="str">
        <f aca="false">Vocabulary!B2544</f>
        <v>cackled</v>
      </c>
      <c r="V2566" s="24" t="n">
        <v>-11.6240900192217</v>
      </c>
      <c r="W2566" s="25" t="n">
        <f aca="false">EXP(V2566-$V$22)</f>
        <v>8.57504664265451E-013</v>
      </c>
      <c r="X2566" s="26" t="n">
        <f aca="false">W2566/$X$22</f>
        <v>2.37733073751378E-013</v>
      </c>
      <c r="Y2566" s="4" t="n">
        <f aca="false">IF(T2566=$C$13,1,0)</f>
        <v>0</v>
      </c>
    </row>
    <row r="2567" customFormat="false" ht="15" hidden="false" customHeight="false" outlineLevel="0" collapsed="false">
      <c r="T2567" s="4" t="n">
        <v>2544</v>
      </c>
      <c r="U2567" s="4" t="str">
        <f aca="false">Vocabulary!B2545</f>
        <v>forty</v>
      </c>
      <c r="V2567" s="24" t="n">
        <v>-9.10324435499383</v>
      </c>
      <c r="W2567" s="25" t="n">
        <f aca="false">EXP(V2567-$V$22)</f>
        <v>1.0666596155071E-011</v>
      </c>
      <c r="X2567" s="26" t="n">
        <f aca="false">W2567/$X$22</f>
        <v>2.95718821842428E-012</v>
      </c>
      <c r="Y2567" s="4" t="n">
        <f aca="false">IF(T2567=$C$13,1,0)</f>
        <v>0</v>
      </c>
    </row>
    <row r="2568" customFormat="false" ht="15" hidden="false" customHeight="false" outlineLevel="0" collapsed="false">
      <c r="T2568" s="4" t="n">
        <v>2545</v>
      </c>
      <c r="U2568" s="4" t="str">
        <f aca="false">Vocabulary!B2546</f>
        <v>persons</v>
      </c>
      <c r="V2568" s="24" t="n">
        <v>-16.545898856423</v>
      </c>
      <c r="W2568" s="25" t="n">
        <f aca="false">EXP(V2568-$V$22)</f>
        <v>6.24772739735503E-015</v>
      </c>
      <c r="X2568" s="26" t="n">
        <f aca="false">W2568/$X$22</f>
        <v>1.73210887360739E-015</v>
      </c>
      <c r="Y2568" s="4" t="n">
        <f aca="false">IF(T2568=$C$13,1,0)</f>
        <v>0</v>
      </c>
    </row>
    <row r="2569" customFormat="false" ht="15" hidden="false" customHeight="false" outlineLevel="0" collapsed="false">
      <c r="T2569" s="4" t="n">
        <v>2546</v>
      </c>
      <c r="U2569" s="4" t="str">
        <f aca="false">Vocabulary!B2547</f>
        <v>invented</v>
      </c>
      <c r="V2569" s="24" t="n">
        <v>-14.2965853399863</v>
      </c>
      <c r="W2569" s="25" t="n">
        <f aca="false">EXP(V2569-$V$22)</f>
        <v>5.92361085478244E-014</v>
      </c>
      <c r="X2569" s="26" t="n">
        <f aca="false">W2569/$X$22</f>
        <v>1.64225137763043E-014</v>
      </c>
      <c r="Y2569" s="4" t="n">
        <f aca="false">IF(T2569=$C$13,1,0)</f>
        <v>0</v>
      </c>
    </row>
    <row r="2570" customFormat="false" ht="15" hidden="false" customHeight="false" outlineLevel="0" collapsed="false">
      <c r="T2570" s="4" t="n">
        <v>2547</v>
      </c>
      <c r="U2570" s="4" t="str">
        <f aca="false">Vocabulary!B2548</f>
        <v>oldest</v>
      </c>
      <c r="V2570" s="24" t="n">
        <v>-9.82666468242875</v>
      </c>
      <c r="W2570" s="25" t="n">
        <f aca="false">EXP(V2570-$V$22)</f>
        <v>5.17426177195251E-012</v>
      </c>
      <c r="X2570" s="26" t="n">
        <f aca="false">W2570/$X$22</f>
        <v>1.43450316564078E-012</v>
      </c>
      <c r="Y2570" s="4" t="n">
        <f aca="false">IF(T2570=$C$13,1,0)</f>
        <v>0</v>
      </c>
    </row>
    <row r="2571" customFormat="false" ht="15" hidden="false" customHeight="false" outlineLevel="0" collapsed="false">
      <c r="T2571" s="4" t="n">
        <v>2548</v>
      </c>
      <c r="U2571" s="4" t="str">
        <f aca="false">Vocabulary!B2549</f>
        <v>prisoner</v>
      </c>
      <c r="V2571" s="24" t="n">
        <v>-3.95091616545314</v>
      </c>
      <c r="W2571" s="25" t="n">
        <f aca="false">EXP(V2571-$V$22)</f>
        <v>1.84354419939021E-009</v>
      </c>
      <c r="X2571" s="26" t="n">
        <f aca="false">W2571/$X$22</f>
        <v>5.11100927355289E-010</v>
      </c>
      <c r="Y2571" s="4" t="n">
        <f aca="false">IF(T2571=$C$13,1,0)</f>
        <v>0</v>
      </c>
    </row>
    <row r="2572" customFormat="false" ht="15" hidden="false" customHeight="false" outlineLevel="0" collapsed="false">
      <c r="T2572" s="4" t="n">
        <v>2549</v>
      </c>
      <c r="U2572" s="4" t="str">
        <f aca="false">Vocabulary!B2550</f>
        <v>prisoner's</v>
      </c>
      <c r="V2572" s="24" t="n">
        <v>-8.39896729398218</v>
      </c>
      <c r="W2572" s="25" t="n">
        <f aca="false">EXP(V2572-$V$22)</f>
        <v>2.15719544223888E-011</v>
      </c>
      <c r="X2572" s="26" t="n">
        <f aca="false">W2572/$X$22</f>
        <v>5.98057042179724E-012</v>
      </c>
      <c r="Y2572" s="4" t="n">
        <f aca="false">IF(T2572=$C$13,1,0)</f>
        <v>0</v>
      </c>
    </row>
    <row r="2573" customFormat="false" ht="15" hidden="false" customHeight="false" outlineLevel="0" collapsed="false">
      <c r="T2573" s="4" t="n">
        <v>2550</v>
      </c>
      <c r="U2573" s="4" t="str">
        <f aca="false">Vocabulary!B2551</f>
        <v>handwriting</v>
      </c>
      <c r="V2573" s="24" t="n">
        <v>-12.5769966392099</v>
      </c>
      <c r="W2573" s="25" t="n">
        <f aca="false">EXP(V2573-$V$22)</f>
        <v>3.30669702133467E-013</v>
      </c>
      <c r="X2573" s="26" t="n">
        <f aca="false">W2573/$X$22</f>
        <v>9.16742823223954E-014</v>
      </c>
      <c r="Y2573" s="4" t="n">
        <f aca="false">IF(T2573=$C$13,1,0)</f>
        <v>0</v>
      </c>
    </row>
    <row r="2574" customFormat="false" ht="15" hidden="false" customHeight="false" outlineLevel="0" collapsed="false">
      <c r="T2574" s="4" t="n">
        <v>2551</v>
      </c>
      <c r="U2574" s="4" t="str">
        <f aca="false">Vocabulary!B2552</f>
        <v>queerest</v>
      </c>
      <c r="V2574" s="24" t="n">
        <v>-5.06807626098297</v>
      </c>
      <c r="W2574" s="25" t="n">
        <f aca="false">EXP(V2574-$V$22)</f>
        <v>6.03221885074966E-010</v>
      </c>
      <c r="X2574" s="26" t="n">
        <f aca="false">W2574/$X$22</f>
        <v>1.67236166599532E-010</v>
      </c>
      <c r="Y2574" s="4" t="n">
        <f aca="false">IF(T2574=$C$13,1,0)</f>
        <v>0</v>
      </c>
    </row>
    <row r="2575" customFormat="false" ht="15" hidden="false" customHeight="false" outlineLevel="0" collapsed="false">
      <c r="T2575" s="4" t="n">
        <v>2552</v>
      </c>
      <c r="U2575" s="4" t="str">
        <f aca="false">Vocabulary!B2553</f>
        <v>imitated</v>
      </c>
      <c r="V2575" s="24" t="n">
        <v>-9.49765508225654</v>
      </c>
      <c r="W2575" s="25" t="n">
        <f aca="false">EXP(V2575-$V$22)</f>
        <v>7.19010860326816E-012</v>
      </c>
      <c r="X2575" s="26" t="n">
        <f aca="false">W2575/$X$22</f>
        <v>1.99337296937667E-012</v>
      </c>
      <c r="Y2575" s="4" t="n">
        <f aca="false">IF(T2575=$C$13,1,0)</f>
        <v>0</v>
      </c>
    </row>
    <row r="2576" customFormat="false" ht="15" hidden="false" customHeight="false" outlineLevel="0" collapsed="false">
      <c r="T2576" s="4" t="n">
        <v>2553</v>
      </c>
      <c r="U2576" s="4" t="str">
        <f aca="false">Vocabulary!B2554</f>
        <v>else's</v>
      </c>
      <c r="V2576" s="24" t="n">
        <v>-9.11345353488603</v>
      </c>
      <c r="W2576" s="25" t="n">
        <f aca="false">EXP(V2576-$V$22)</f>
        <v>1.0558252944774E-011</v>
      </c>
      <c r="X2576" s="26" t="n">
        <f aca="false">W2576/$X$22</f>
        <v>2.92715133876945E-012</v>
      </c>
      <c r="Y2576" s="4" t="n">
        <f aca="false">IF(T2576=$C$13,1,0)</f>
        <v>0</v>
      </c>
    </row>
    <row r="2577" customFormat="false" ht="15" hidden="false" customHeight="false" outlineLevel="0" collapsed="false">
      <c r="T2577" s="4" t="n">
        <v>2554</v>
      </c>
      <c r="U2577" s="4" t="str">
        <f aca="false">Vocabulary!B2555</f>
        <v>prove</v>
      </c>
      <c r="V2577" s="24" t="n">
        <v>-14.6117822277839</v>
      </c>
      <c r="W2577" s="25" t="n">
        <f aca="false">EXP(V2577-$V$22)</f>
        <v>4.32213423804961E-014</v>
      </c>
      <c r="X2577" s="26" t="n">
        <f aca="false">W2577/$X$22</f>
        <v>1.19826083798365E-014</v>
      </c>
      <c r="Y2577" s="4" t="n">
        <f aca="false">IF(T2577=$C$13,1,0)</f>
        <v>0</v>
      </c>
    </row>
    <row r="2578" customFormat="false" ht="15" hidden="false" customHeight="false" outlineLevel="0" collapsed="false">
      <c r="T2578" s="4" t="n">
        <v>2555</v>
      </c>
      <c r="U2578" s="4" t="str">
        <f aca="false">Vocabulary!B2556</f>
        <v>sign</v>
      </c>
      <c r="V2578" s="24" t="n">
        <v>2.76586152857775</v>
      </c>
      <c r="W2578" s="25" t="n">
        <f aca="false">EXP(V2578-$V$22)</f>
        <v>1.52304607958288E-006</v>
      </c>
      <c r="X2578" s="26" t="n">
        <f aca="false">W2578/$X$22</f>
        <v>4.22246596494475E-007</v>
      </c>
      <c r="Y2578" s="4" t="n">
        <f aca="false">IF(T2578=$C$13,1,0)</f>
        <v>0</v>
      </c>
    </row>
    <row r="2579" customFormat="false" ht="15" hidden="false" customHeight="false" outlineLevel="0" collapsed="false">
      <c r="T2579" s="4" t="n">
        <v>2556</v>
      </c>
      <c r="U2579" s="4" t="str">
        <f aca="false">Vocabulary!B2557</f>
        <v>mischief</v>
      </c>
      <c r="V2579" s="24" t="n">
        <v>-8.88127185279316</v>
      </c>
      <c r="W2579" s="25" t="n">
        <f aca="false">EXP(V2579-$V$22)</f>
        <v>1.33176404476193E-011</v>
      </c>
      <c r="X2579" s="26" t="n">
        <f aca="false">W2579/$X$22</f>
        <v>3.69215904083774E-012</v>
      </c>
      <c r="Y2579" s="4" t="n">
        <f aca="false">IF(T2579=$C$13,1,0)</f>
        <v>0</v>
      </c>
    </row>
    <row r="2580" customFormat="false" ht="15" hidden="false" customHeight="false" outlineLevel="0" collapsed="false">
      <c r="T2580" s="4" t="n">
        <v>2557</v>
      </c>
      <c r="U2580" s="4" t="str">
        <f aca="false">Vocabulary!B2558</f>
        <v>honest</v>
      </c>
      <c r="V2580" s="24" t="n">
        <v>-7.89717780836426</v>
      </c>
      <c r="W2580" s="25" t="n">
        <f aca="false">EXP(V2580-$V$22)</f>
        <v>3.56298421829475E-011</v>
      </c>
      <c r="X2580" s="26" t="n">
        <f aca="false">W2580/$X$22</f>
        <v>9.87795431606714E-012</v>
      </c>
      <c r="Y2580" s="4" t="n">
        <f aca="false">IF(T2580=$C$13,1,0)</f>
        <v>0</v>
      </c>
    </row>
    <row r="2581" customFormat="false" ht="15" hidden="false" customHeight="false" outlineLevel="0" collapsed="false">
      <c r="T2581" s="4" t="n">
        <v>2558</v>
      </c>
      <c r="U2581" s="4" t="str">
        <f aca="false">Vocabulary!B2559</f>
        <v>clapping</v>
      </c>
      <c r="V2581" s="24" t="n">
        <v>-22.0263587901471</v>
      </c>
      <c r="W2581" s="25" t="n">
        <f aca="false">EXP(V2581-$V$22)</f>
        <v>2.60368573990861E-017</v>
      </c>
      <c r="X2581" s="26" t="n">
        <f aca="false">W2581/$X$22</f>
        <v>7.21841221191879E-018</v>
      </c>
      <c r="Y2581" s="4" t="n">
        <f aca="false">IF(T2581=$C$13,1,0)</f>
        <v>0</v>
      </c>
    </row>
    <row r="2582" customFormat="false" ht="15" hidden="false" customHeight="false" outlineLevel="0" collapsed="false">
      <c r="T2582" s="4" t="n">
        <v>2559</v>
      </c>
      <c r="U2582" s="4" t="str">
        <f aca="false">Vocabulary!B2560</f>
        <v>guilt</v>
      </c>
      <c r="V2582" s="24" t="n">
        <v>-7.91997462125071</v>
      </c>
      <c r="W2582" s="25" t="n">
        <f aca="false">EXP(V2582-$V$22)</f>
        <v>3.48267837029488E-011</v>
      </c>
      <c r="X2582" s="26" t="n">
        <f aca="false">W2582/$X$22</f>
        <v>9.65531580597141E-012</v>
      </c>
      <c r="Y2582" s="4" t="n">
        <f aca="false">IF(T2582=$C$13,1,0)</f>
        <v>0</v>
      </c>
    </row>
    <row r="2583" customFormat="false" ht="15" hidden="false" customHeight="false" outlineLevel="0" collapsed="false">
      <c r="T2583" s="4" t="n">
        <v>2560</v>
      </c>
      <c r="U2583" s="4" t="str">
        <f aca="false">Vocabulary!B2561</f>
        <v>character</v>
      </c>
      <c r="V2583" s="24" t="n">
        <v>-6.72514658957929</v>
      </c>
      <c r="W2583" s="25" t="n">
        <f aca="false">EXP(V2583-$V$22)</f>
        <v>1.15032508274245E-010</v>
      </c>
      <c r="X2583" s="26" t="n">
        <f aca="false">W2583/$X$22</f>
        <v>3.18914087736106E-011</v>
      </c>
      <c r="Y2583" s="4" t="n">
        <f aca="false">IF(T2583=$C$13,1,0)</f>
        <v>0</v>
      </c>
    </row>
    <row r="2584" customFormat="false" ht="15" hidden="false" customHeight="false" outlineLevel="0" collapsed="false">
      <c r="T2584" s="4" t="n">
        <v>2561</v>
      </c>
      <c r="U2584" s="4" t="str">
        <f aca="false">Vocabulary!B2562</f>
        <v>push</v>
      </c>
      <c r="V2584" s="24" t="n">
        <v>-10.4972835012015</v>
      </c>
      <c r="W2584" s="25" t="n">
        <f aca="false">EXP(V2584-$V$22)</f>
        <v>2.64607618405999E-012</v>
      </c>
      <c r="X2584" s="26" t="n">
        <f aca="false">W2584/$X$22</f>
        <v>7.33593472818901E-013</v>
      </c>
      <c r="Y2584" s="4" t="n">
        <f aca="false">IF(T2584=$C$13,1,0)</f>
        <v>0</v>
      </c>
    </row>
    <row r="2585" customFormat="false" ht="15" hidden="false" customHeight="false" outlineLevel="0" collapsed="false">
      <c r="T2585" s="4" t="n">
        <v>2562</v>
      </c>
      <c r="U2585" s="4" t="str">
        <f aca="false">Vocabulary!B2563</f>
        <v>involved</v>
      </c>
      <c r="V2585" s="24" t="n">
        <v>-2.69455309998717</v>
      </c>
      <c r="W2585" s="25" t="n">
        <f aca="false">EXP(V2585-$V$22)</f>
        <v>6.47567584452975E-009</v>
      </c>
      <c r="X2585" s="26" t="n">
        <f aca="false">W2585/$X$22</f>
        <v>1.79530489721166E-009</v>
      </c>
      <c r="Y2585" s="4" t="n">
        <f aca="false">IF(T2585=$C$13,1,0)</f>
        <v>0</v>
      </c>
    </row>
    <row r="2586" customFormat="false" ht="15" hidden="false" customHeight="false" outlineLevel="0" collapsed="false">
      <c r="T2586" s="4" t="n">
        <v>2563</v>
      </c>
      <c r="U2586" s="4" t="str">
        <f aca="false">Vocabulary!B2564</f>
        <v>affair</v>
      </c>
      <c r="V2586" s="24" t="n">
        <v>-10.2811283358361</v>
      </c>
      <c r="W2586" s="25" t="n">
        <f aca="false">EXP(V2586-$V$22)</f>
        <v>3.28456105763265E-012</v>
      </c>
      <c r="X2586" s="26" t="n">
        <f aca="false">W2586/$X$22</f>
        <v>9.10605887868809E-013</v>
      </c>
      <c r="Y2586" s="4" t="n">
        <f aca="false">IF(T2586=$C$13,1,0)</f>
        <v>0</v>
      </c>
    </row>
    <row r="2587" customFormat="false" ht="15" hidden="false" customHeight="false" outlineLevel="0" collapsed="false">
      <c r="T2587" s="4" t="n">
        <v>2564</v>
      </c>
      <c r="U2587" s="4" t="str">
        <f aca="false">Vocabulary!B2565</f>
        <v>trusts</v>
      </c>
      <c r="V2587" s="24" t="n">
        <v>-16.5900580807865</v>
      </c>
      <c r="W2587" s="25" t="n">
        <f aca="false">EXP(V2587-$V$22)</f>
        <v>5.97783556526833E-015</v>
      </c>
      <c r="X2587" s="26" t="n">
        <f aca="false">W2587/$X$22</f>
        <v>1.65728454028749E-015</v>
      </c>
      <c r="Y2587" s="4" t="n">
        <f aca="false">IF(T2587=$C$13,1,0)</f>
        <v>0</v>
      </c>
    </row>
    <row r="2588" customFormat="false" ht="15" hidden="false" customHeight="false" outlineLevel="0" collapsed="false">
      <c r="T2588" s="4" t="n">
        <v>2565</v>
      </c>
      <c r="U2588" s="4" t="str">
        <f aca="false">Vocabulary!B2566</f>
        <v>obstacle</v>
      </c>
      <c r="V2588" s="24" t="n">
        <v>-10.5464719733763</v>
      </c>
      <c r="W2588" s="25" t="n">
        <f aca="false">EXP(V2588-$V$22)</f>
        <v>2.51906899105159E-012</v>
      </c>
      <c r="X2588" s="26" t="n">
        <f aca="false">W2588/$X$22</f>
        <v>6.98382223666938E-013</v>
      </c>
      <c r="Y2588" s="4" t="n">
        <f aca="false">IF(T2588=$C$13,1,0)</f>
        <v>0</v>
      </c>
    </row>
    <row r="2589" customFormat="false" ht="15" hidden="false" customHeight="false" outlineLevel="0" collapsed="false">
      <c r="T2589" s="4" t="n">
        <v>2566</v>
      </c>
      <c r="U2589" s="4" t="str">
        <f aca="false">Vocabulary!B2567</f>
        <v>ourselves</v>
      </c>
      <c r="V2589" s="24" t="n">
        <v>-5.30339028766041</v>
      </c>
      <c r="W2589" s="25" t="n">
        <f aca="false">EXP(V2589-$V$22)</f>
        <v>4.76739905641011E-010</v>
      </c>
      <c r="X2589" s="26" t="n">
        <f aca="false">W2589/$X$22</f>
        <v>1.32170526728348E-010</v>
      </c>
      <c r="Y2589" s="4" t="n">
        <f aca="false">IF(T2589=$C$13,1,0)</f>
        <v>0</v>
      </c>
    </row>
    <row r="2590" customFormat="false" ht="15" hidden="false" customHeight="false" outlineLevel="0" collapsed="false">
      <c r="T2590" s="4" t="n">
        <v>2567</v>
      </c>
      <c r="U2590" s="4" t="str">
        <f aca="false">Vocabulary!B2568</f>
        <v>secret</v>
      </c>
      <c r="V2590" s="24" t="n">
        <v>-6.83956432445292</v>
      </c>
      <c r="W2590" s="25" t="n">
        <f aca="false">EXP(V2590-$V$22)</f>
        <v>1.02595803894774E-010</v>
      </c>
      <c r="X2590" s="26" t="n">
        <f aca="false">W2590/$X$22</f>
        <v>2.84434788874197E-011</v>
      </c>
      <c r="Y2590" s="4" t="n">
        <f aca="false">IF(T2590=$C$13,1,0)</f>
        <v>0</v>
      </c>
    </row>
    <row r="2591" customFormat="false" ht="15" hidden="false" customHeight="false" outlineLevel="0" collapsed="false">
      <c r="T2591" s="4" t="n">
        <v>2568</v>
      </c>
      <c r="U2591" s="4" t="str">
        <f aca="false">Vocabulary!B2569</f>
        <v>sixpence</v>
      </c>
      <c r="V2591" s="24" t="n">
        <v>-9.39390387624931</v>
      </c>
      <c r="W2591" s="25" t="n">
        <f aca="false">EXP(V2591-$V$22)</f>
        <v>7.97616310873549E-012</v>
      </c>
      <c r="X2591" s="26" t="n">
        <f aca="false">W2591/$X$22</f>
        <v>2.21129732770182E-012</v>
      </c>
      <c r="Y2591" s="4" t="n">
        <f aca="false">IF(T2591=$C$13,1,0)</f>
        <v>0</v>
      </c>
    </row>
    <row r="2592" customFormat="false" ht="15" hidden="false" customHeight="false" outlineLevel="0" collapsed="false">
      <c r="T2592" s="4" t="n">
        <v>2569</v>
      </c>
      <c r="U2592" s="4" t="str">
        <f aca="false">Vocabulary!B2570</f>
        <v>attempted</v>
      </c>
      <c r="V2592" s="24" t="n">
        <v>-7.56130445144491</v>
      </c>
      <c r="W2592" s="25" t="n">
        <f aca="false">EXP(V2592-$V$22)</f>
        <v>4.98519148145936E-011</v>
      </c>
      <c r="X2592" s="26" t="n">
        <f aca="false">W2592/$X$22</f>
        <v>1.38208565330864E-011</v>
      </c>
      <c r="Y2592" s="4" t="n">
        <f aca="false">IF(T2592=$C$13,1,0)</f>
        <v>0</v>
      </c>
    </row>
    <row r="2593" customFormat="false" ht="15" hidden="false" customHeight="false" outlineLevel="0" collapsed="false">
      <c r="T2593" s="4" t="n">
        <v>2570</v>
      </c>
      <c r="U2593" s="4" t="str">
        <f aca="false">Vocabulary!B2571</f>
        <v>saves</v>
      </c>
      <c r="V2593" s="24" t="n">
        <v>-6.51052459231385</v>
      </c>
      <c r="W2593" s="25" t="n">
        <f aca="false">EXP(V2593-$V$22)</f>
        <v>1.42570521687651E-010</v>
      </c>
      <c r="X2593" s="26" t="n">
        <f aca="false">W2593/$X$22</f>
        <v>3.95259988191161E-011</v>
      </c>
      <c r="Y2593" s="4" t="n">
        <f aca="false">IF(T2593=$C$13,1,0)</f>
        <v>0</v>
      </c>
    </row>
    <row r="2594" customFormat="false" ht="15" hidden="false" customHeight="false" outlineLevel="0" collapsed="false">
      <c r="T2594" s="4" t="n">
        <v>2571</v>
      </c>
      <c r="U2594" s="4" t="str">
        <f aca="false">Vocabulary!B2572</f>
        <v>spreading</v>
      </c>
      <c r="V2594" s="24" t="n">
        <v>-0.732627917672014</v>
      </c>
      <c r="W2594" s="25" t="n">
        <f aca="false">EXP(V2594-$V$22)</f>
        <v>4.60615323309056E-008</v>
      </c>
      <c r="X2594" s="26" t="n">
        <f aca="false">W2594/$X$22</f>
        <v>1.27700176092976E-008</v>
      </c>
      <c r="Y2594" s="4" t="n">
        <f aca="false">IF(T2594=$C$13,1,0)</f>
        <v>0</v>
      </c>
    </row>
    <row r="2595" customFormat="false" ht="15" hidden="false" customHeight="false" outlineLevel="0" collapsed="false">
      <c r="T2595" s="4" t="n">
        <v>2572</v>
      </c>
      <c r="U2595" s="4" t="str">
        <f aca="false">Vocabulary!B2573</f>
        <v>cardboard</v>
      </c>
      <c r="V2595" s="24" t="n">
        <v>-12.1926047659097</v>
      </c>
      <c r="W2595" s="25" t="n">
        <f aca="false">EXP(V2595-$V$22)</f>
        <v>4.85661496377624E-013</v>
      </c>
      <c r="X2595" s="26" t="n">
        <f aca="false">W2595/$X$22</f>
        <v>1.34643932736446E-013</v>
      </c>
      <c r="Y2595" s="4" t="n">
        <f aca="false">IF(T2595=$C$13,1,0)</f>
        <v>0</v>
      </c>
    </row>
    <row r="2596" customFormat="false" ht="15" hidden="false" customHeight="false" outlineLevel="0" collapsed="false">
      <c r="T2596" s="4" t="n">
        <v>2573</v>
      </c>
      <c r="U2596" s="4" t="str">
        <f aca="false">Vocabulary!B2574</f>
        <v>clearer</v>
      </c>
      <c r="V2596" s="24" t="n">
        <v>-3.44514593751894</v>
      </c>
      <c r="W2596" s="25" t="n">
        <f aca="false">EXP(V2596-$V$22)</f>
        <v>3.05707978639259E-009</v>
      </c>
      <c r="X2596" s="26" t="n">
        <f aca="false">W2596/$X$22</f>
        <v>8.47539383292889E-010</v>
      </c>
      <c r="Y2596" s="4" t="n">
        <f aca="false">IF(T2596=$C$13,1,0)</f>
        <v>0</v>
      </c>
    </row>
    <row r="2597" customFormat="false" ht="15" hidden="false" customHeight="false" outlineLevel="0" collapsed="false">
      <c r="T2597" s="4" t="n">
        <v>2574</v>
      </c>
      <c r="U2597" s="4" t="str">
        <f aca="false">Vocabulary!B2575</f>
        <v>fits</v>
      </c>
      <c r="V2597" s="24" t="n">
        <v>-8.13560973141077</v>
      </c>
      <c r="W2597" s="25" t="n">
        <f aca="false">EXP(V2597-$V$22)</f>
        <v>2.80714101839956E-011</v>
      </c>
      <c r="X2597" s="26" t="n">
        <f aca="false">W2597/$X$22</f>
        <v>7.7824680210849E-012</v>
      </c>
      <c r="Y2597" s="4" t="n">
        <f aca="false">IF(T2597=$C$13,1,0)</f>
        <v>0</v>
      </c>
    </row>
    <row r="2598" customFormat="false" ht="15" hidden="false" customHeight="false" outlineLevel="0" collapsed="false">
      <c r="T2598" s="4" t="n">
        <v>2575</v>
      </c>
      <c r="U2598" s="4" t="str">
        <f aca="false">Vocabulary!B2576</f>
        <v>furiously</v>
      </c>
      <c r="V2598" s="24" t="n">
        <v>-6.10749056455246</v>
      </c>
      <c r="W2598" s="25" t="n">
        <f aca="false">EXP(V2598-$V$22)</f>
        <v>2.13336513389769E-010</v>
      </c>
      <c r="X2598" s="26" t="n">
        <f aca="false">W2598/$X$22</f>
        <v>5.91450369718942E-011</v>
      </c>
      <c r="Y2598" s="4" t="n">
        <f aca="false">IF(T2598=$C$13,1,0)</f>
        <v>0</v>
      </c>
    </row>
    <row r="2599" customFormat="false" ht="15" hidden="false" customHeight="false" outlineLevel="0" collapsed="false">
      <c r="T2599" s="4" t="n">
        <v>2576</v>
      </c>
      <c r="U2599" s="4" t="str">
        <f aca="false">Vocabulary!B2577</f>
        <v>inkstand</v>
      </c>
      <c r="V2599" s="24" t="n">
        <v>-11.3911251603143</v>
      </c>
      <c r="W2599" s="25" t="n">
        <f aca="false">EXP(V2599-$V$22)</f>
        <v>1.0824599671112E-012</v>
      </c>
      <c r="X2599" s="26" t="n">
        <f aca="false">W2599/$X$22</f>
        <v>3.00099283325298E-013</v>
      </c>
      <c r="Y2599" s="4" t="n">
        <f aca="false">IF(T2599=$C$13,1,0)</f>
        <v>0</v>
      </c>
    </row>
    <row r="2600" customFormat="false" ht="15" hidden="false" customHeight="false" outlineLevel="0" collapsed="false">
      <c r="T2600" s="4" t="n">
        <v>2577</v>
      </c>
      <c r="U2600" s="4" t="str">
        <f aca="false">Vocabulary!B2578</f>
        <v>ink</v>
      </c>
      <c r="V2600" s="24" t="n">
        <v>-2.54327547471699</v>
      </c>
      <c r="W2600" s="25" t="n">
        <f aca="false">EXP(V2600-$V$22)</f>
        <v>7.53328050475482E-009</v>
      </c>
      <c r="X2600" s="26" t="n">
        <f aca="false">W2600/$X$22</f>
        <v>2.08851333929572E-009</v>
      </c>
      <c r="Y2600" s="4" t="n">
        <f aca="false">IF(T2600=$C$13,1,0)</f>
        <v>0</v>
      </c>
    </row>
    <row r="2601" customFormat="false" ht="15" hidden="false" customHeight="false" outlineLevel="0" collapsed="false">
      <c r="T2601" s="4" t="n">
        <v>2578</v>
      </c>
      <c r="U2601" s="4" t="str">
        <f aca="false">Vocabulary!B2579</f>
        <v>trickling</v>
      </c>
      <c r="V2601" s="24" t="n">
        <v>-7.09832343214716</v>
      </c>
      <c r="W2601" s="25" t="n">
        <f aca="false">EXP(V2601-$V$22)</f>
        <v>7.92048810621807E-011</v>
      </c>
      <c r="X2601" s="26" t="n">
        <f aca="false">W2601/$X$22</f>
        <v>2.19586208865164E-011</v>
      </c>
      <c r="Y2601" s="4" t="n">
        <f aca="false">IF(T2601=$C$13,1,0)</f>
        <v>0</v>
      </c>
    </row>
    <row r="2602" customFormat="false" ht="15" hidden="false" customHeight="false" outlineLevel="0" collapsed="false">
      <c r="T2602" s="4" t="n">
        <v>2579</v>
      </c>
      <c r="U2602" s="4" t="str">
        <f aca="false">Vocabulary!B2580</f>
        <v>pun</v>
      </c>
      <c r="V2602" s="24" t="n">
        <v>-7.21455748163442</v>
      </c>
      <c r="W2602" s="25" t="n">
        <f aca="false">EXP(V2602-$V$22)</f>
        <v>7.05134785751048E-011</v>
      </c>
      <c r="X2602" s="26" t="n">
        <f aca="false">W2602/$X$22</f>
        <v>1.95490318608603E-011</v>
      </c>
      <c r="Y2602" s="4" t="n">
        <f aca="false">IF(T2602=$C$13,1,0)</f>
        <v>0</v>
      </c>
    </row>
    <row r="2603" customFormat="false" ht="15" hidden="false" customHeight="false" outlineLevel="0" collapsed="false">
      <c r="T2603" s="4" t="n">
        <v>2580</v>
      </c>
      <c r="U2603" s="4" t="str">
        <f aca="false">Vocabulary!B2581</f>
        <v>twentieth</v>
      </c>
      <c r="V2603" s="24" t="n">
        <v>-7.17285699977886</v>
      </c>
      <c r="W2603" s="25" t="n">
        <f aca="false">EXP(V2603-$V$22)</f>
        <v>7.35160947812566E-011</v>
      </c>
      <c r="X2603" s="26" t="n">
        <f aca="false">W2603/$X$22</f>
        <v>2.03814718576685E-011</v>
      </c>
      <c r="Y2603" s="4" t="n">
        <f aca="false">IF(T2603=$C$13,1,0)</f>
        <v>0</v>
      </c>
    </row>
    <row r="2604" customFormat="false" ht="15" hidden="false" customHeight="false" outlineLevel="0" collapsed="false">
      <c r="T2604" s="4" t="n">
        <v>2581</v>
      </c>
      <c r="U2604" s="4" t="str">
        <f aca="false">Vocabulary!B2582</f>
        <v>purple</v>
      </c>
      <c r="V2604" s="24" t="n">
        <v>-10.3967973358701</v>
      </c>
      <c r="W2604" s="25" t="n">
        <f aca="false">EXP(V2604-$V$22)</f>
        <v>2.92578851687067E-012</v>
      </c>
      <c r="X2604" s="26" t="n">
        <f aca="false">W2604/$X$22</f>
        <v>8.1114042435906E-013</v>
      </c>
      <c r="Y2604" s="4" t="n">
        <f aca="false">IF(T2604=$C$13,1,0)</f>
        <v>0</v>
      </c>
    </row>
    <row r="2605" customFormat="false" ht="15" hidden="false" customHeight="false" outlineLevel="0" collapsed="false">
      <c r="T2605" s="4" t="n">
        <v>2582</v>
      </c>
      <c r="U2605" s="4" t="str">
        <f aca="false">Vocabulary!B2583</f>
        <v>flying</v>
      </c>
      <c r="V2605" s="24" t="n">
        <v>-8.34394639545762</v>
      </c>
      <c r="W2605" s="25" t="n">
        <f aca="false">EXP(V2605-$V$22)</f>
        <v>2.27921223019331E-011</v>
      </c>
      <c r="X2605" s="26" t="n">
        <f aca="false">W2605/$X$22</f>
        <v>6.31884760276773E-012</v>
      </c>
      <c r="Y2605" s="4" t="n">
        <f aca="false">IF(T2605=$C$13,1,0)</f>
        <v>0</v>
      </c>
    </row>
    <row r="2606" customFormat="false" ht="15" hidden="false" customHeight="false" outlineLevel="0" collapsed="false">
      <c r="T2606" s="4" t="n">
        <v>2583</v>
      </c>
      <c r="U2606" s="4" t="str">
        <f aca="false">Vocabulary!B2584</f>
        <v>brushing</v>
      </c>
      <c r="V2606" s="24" t="n">
        <v>-9.86056352893357</v>
      </c>
      <c r="W2606" s="25" t="n">
        <f aca="false">EXP(V2606-$V$22)</f>
        <v>5.00179991025912E-012</v>
      </c>
      <c r="X2606" s="26" t="n">
        <f aca="false">W2606/$X$22</f>
        <v>1.38669014468144E-012</v>
      </c>
      <c r="Y2606" s="4" t="n">
        <f aca="false">IF(T2606=$C$13,1,0)</f>
        <v>0</v>
      </c>
    </row>
    <row r="2607" customFormat="false" ht="15" hidden="false" customHeight="false" outlineLevel="0" collapsed="false">
      <c r="T2607" s="4" t="n">
        <v>2584</v>
      </c>
      <c r="U2607" s="4" t="str">
        <f aca="false">Vocabulary!B2585</f>
        <v>fluttered</v>
      </c>
      <c r="V2607" s="24" t="n">
        <v>-7.9566425315747</v>
      </c>
      <c r="W2607" s="25" t="n">
        <f aca="false">EXP(V2607-$V$22)</f>
        <v>3.35728876838249E-011</v>
      </c>
      <c r="X2607" s="26" t="n">
        <f aca="false">W2607/$X$22</f>
        <v>9.30768789534508E-012</v>
      </c>
      <c r="Y2607" s="4" t="n">
        <f aca="false">IF(T2607=$C$13,1,0)</f>
        <v>0</v>
      </c>
    </row>
    <row r="2608" customFormat="false" ht="15" hidden="false" customHeight="false" outlineLevel="0" collapsed="false">
      <c r="T2608" s="4" t="n">
        <v>2585</v>
      </c>
      <c r="U2608" s="4" t="str">
        <f aca="false">Vocabulary!B2586</f>
        <v>kissed</v>
      </c>
      <c r="V2608" s="24" t="n">
        <v>-9.24023652731434</v>
      </c>
      <c r="W2608" s="25" t="n">
        <f aca="false">EXP(V2608-$V$22)</f>
        <v>9.30102706657104E-012</v>
      </c>
      <c r="X2608" s="26" t="n">
        <f aca="false">W2608/$X$22</f>
        <v>2.57860026391204E-012</v>
      </c>
      <c r="Y2608" s="4" t="n">
        <f aca="false">IF(T2608=$C$13,1,0)</f>
        <v>0</v>
      </c>
    </row>
    <row r="2609" customFormat="false" ht="15" hidden="false" customHeight="false" outlineLevel="0" collapsed="false">
      <c r="T2609" s="4" t="n">
        <v>2586</v>
      </c>
      <c r="U2609" s="4" t="str">
        <f aca="false">Vocabulary!B2587</f>
        <v>setting</v>
      </c>
      <c r="V2609" s="24" t="n">
        <v>-7.6385366005922</v>
      </c>
      <c r="W2609" s="25" t="n">
        <f aca="false">EXP(V2609-$V$22)</f>
        <v>4.61466679564784E-011</v>
      </c>
      <c r="X2609" s="26" t="n">
        <f aca="false">W2609/$X$22</f>
        <v>1.27936204592839E-011</v>
      </c>
      <c r="Y2609" s="4" t="n">
        <f aca="false">IF(T2609=$C$13,1,0)</f>
        <v>0</v>
      </c>
    </row>
    <row r="2610" customFormat="false" ht="15" hidden="false" customHeight="false" outlineLevel="0" collapsed="false">
      <c r="T2610" s="4" t="n">
        <v>2587</v>
      </c>
      <c r="U2610" s="4" t="str">
        <f aca="false">Vocabulary!B2588</f>
        <v>dreaming</v>
      </c>
      <c r="V2610" s="24" t="n">
        <v>-11.3682274002851</v>
      </c>
      <c r="W2610" s="25" t="n">
        <f aca="false">EXP(V2610-$V$22)</f>
        <v>1.10753182493404E-012</v>
      </c>
      <c r="X2610" s="26" t="n">
        <f aca="false">W2610/$X$22</f>
        <v>3.07050160764531E-013</v>
      </c>
      <c r="Y2610" s="4" t="n">
        <f aca="false">IF(T2610=$C$13,1,0)</f>
        <v>0</v>
      </c>
    </row>
    <row r="2611" customFormat="false" ht="15" hidden="false" customHeight="false" outlineLevel="0" collapsed="false">
      <c r="T2611" s="4" t="n">
        <v>2588</v>
      </c>
      <c r="U2611" s="4" t="str">
        <f aca="false">Vocabulary!B2589</f>
        <v>dreamed</v>
      </c>
      <c r="V2611" s="24" t="n">
        <v>-5.54748581882073</v>
      </c>
      <c r="W2611" s="25" t="n">
        <f aca="false">EXP(V2611-$V$22)</f>
        <v>3.73484139751846E-010</v>
      </c>
      <c r="X2611" s="26" t="n">
        <f aca="false">W2611/$X$22</f>
        <v>1.03544081146956E-010</v>
      </c>
      <c r="Y2611" s="4" t="n">
        <f aca="false">IF(T2611=$C$13,1,0)</f>
        <v>0</v>
      </c>
    </row>
    <row r="2612" customFormat="false" ht="15" hidden="false" customHeight="false" outlineLevel="0" collapsed="false">
      <c r="T2612" s="4" t="n">
        <v>2589</v>
      </c>
      <c r="U2612" s="4" t="str">
        <f aca="false">Vocabulary!B2590</f>
        <v>clasped</v>
      </c>
      <c r="V2612" s="24" t="n">
        <v>-6.37567150218471</v>
      </c>
      <c r="W2612" s="25" t="n">
        <f aca="false">EXP(V2612-$V$22)</f>
        <v>1.63153235854149E-010</v>
      </c>
      <c r="X2612" s="26" t="n">
        <f aca="false">W2612/$X$22</f>
        <v>4.52323140251554E-011</v>
      </c>
      <c r="Y2612" s="4" t="n">
        <f aca="false">IF(T2612=$C$13,1,0)</f>
        <v>0</v>
      </c>
    </row>
    <row r="2613" customFormat="false" ht="15" hidden="false" customHeight="false" outlineLevel="0" collapsed="false">
      <c r="T2613" s="4" t="n">
        <v>2590</v>
      </c>
      <c r="U2613" s="4" t="str">
        <f aca="false">Vocabulary!B2591</f>
        <v>toss</v>
      </c>
      <c r="V2613" s="24" t="n">
        <v>-6.69923971360572</v>
      </c>
      <c r="W2613" s="25" t="n">
        <f aca="false">EXP(V2613-$V$22)</f>
        <v>1.18051579697148E-010</v>
      </c>
      <c r="X2613" s="26" t="n">
        <f aca="false">W2613/$X$22</f>
        <v>3.27284107855545E-011</v>
      </c>
      <c r="Y2613" s="4" t="n">
        <f aca="false">IF(T2613=$C$13,1,0)</f>
        <v>0</v>
      </c>
    </row>
    <row r="2614" customFormat="false" ht="15" hidden="false" customHeight="false" outlineLevel="0" collapsed="false">
      <c r="T2614" s="4" t="n">
        <v>2591</v>
      </c>
      <c r="U2614" s="4" t="str">
        <f aca="false">Vocabulary!B2592</f>
        <v>listened</v>
      </c>
      <c r="V2614" s="24" t="n">
        <v>-11.8082265533932</v>
      </c>
      <c r="W2614" s="25" t="n">
        <f aca="false">EXP(V2614-$V$22)</f>
        <v>7.13291436846731E-013</v>
      </c>
      <c r="X2614" s="26" t="n">
        <f aca="false">W2614/$X$22</f>
        <v>1.97751654106008E-013</v>
      </c>
      <c r="Y2614" s="4" t="n">
        <f aca="false">IF(T2614=$C$13,1,0)</f>
        <v>0</v>
      </c>
    </row>
    <row r="2615" customFormat="false" ht="15" hidden="false" customHeight="false" outlineLevel="0" collapsed="false">
      <c r="T2615" s="4" t="n">
        <v>2592</v>
      </c>
      <c r="U2615" s="4" t="str">
        <f aca="false">Vocabulary!B2593</f>
        <v>sister's</v>
      </c>
      <c r="V2615" s="24" t="n">
        <v>-12.3636533800238</v>
      </c>
      <c r="W2615" s="25" t="n">
        <f aca="false">EXP(V2615-$V$22)</f>
        <v>4.09306088014999E-013</v>
      </c>
      <c r="X2615" s="26" t="n">
        <f aca="false">W2615/$X$22</f>
        <v>1.13475294612317E-013</v>
      </c>
      <c r="Y2615" s="4" t="n">
        <f aca="false">IF(T2615=$C$13,1,0)</f>
        <v>0</v>
      </c>
    </row>
    <row r="2616" customFormat="false" ht="15" hidden="false" customHeight="false" outlineLevel="0" collapsed="false">
      <c r="T2616" s="4" t="n">
        <v>2593</v>
      </c>
      <c r="U2616" s="4" t="str">
        <f aca="false">Vocabulary!B2594</f>
        <v>rustled</v>
      </c>
      <c r="V2616" s="24" t="n">
        <v>-12.762971002827</v>
      </c>
      <c r="W2616" s="25" t="n">
        <f aca="false">EXP(V2616-$V$22)</f>
        <v>2.7455336080681E-013</v>
      </c>
      <c r="X2616" s="26" t="n">
        <f aca="false">W2616/$X$22</f>
        <v>7.61166872827281E-014</v>
      </c>
      <c r="Y2616" s="4" t="n">
        <f aca="false">IF(T2616=$C$13,1,0)</f>
        <v>0</v>
      </c>
    </row>
    <row r="2617" customFormat="false" ht="15" hidden="false" customHeight="false" outlineLevel="0" collapsed="false">
      <c r="T2617" s="4" t="n">
        <v>2594</v>
      </c>
      <c r="U2617" s="4" t="str">
        <f aca="false">Vocabulary!B2595</f>
        <v>splashed</v>
      </c>
      <c r="V2617" s="24" t="n">
        <v>0.398395880688579</v>
      </c>
      <c r="W2617" s="25" t="n">
        <f aca="false">EXP(V2617-$V$22)</f>
        <v>1.42736740826958E-007</v>
      </c>
      <c r="X2617" s="26" t="n">
        <f aca="false">W2617/$X$22</f>
        <v>3.95720811187823E-008</v>
      </c>
      <c r="Y2617" s="4" t="n">
        <f aca="false">IF(T2617=$C$13,1,0)</f>
        <v>0</v>
      </c>
    </row>
    <row r="2618" customFormat="false" ht="15" hidden="false" customHeight="false" outlineLevel="0" collapsed="false">
      <c r="T2618" s="4" t="n">
        <v>2595</v>
      </c>
      <c r="U2618" s="4" t="str">
        <f aca="false">Vocabulary!B2596</f>
        <v>neighbouring</v>
      </c>
      <c r="V2618" s="24" t="n">
        <v>-13.9075911791867</v>
      </c>
      <c r="W2618" s="25" t="n">
        <f aca="false">EXP(V2618-$V$22)</f>
        <v>8.74026374025651E-014</v>
      </c>
      <c r="X2618" s="26" t="n">
        <f aca="false">W2618/$X$22</f>
        <v>2.42313523291306E-014</v>
      </c>
      <c r="Y2618" s="4" t="n">
        <f aca="false">IF(T2618=$C$13,1,0)</f>
        <v>0</v>
      </c>
    </row>
    <row r="2619" customFormat="false" ht="15" hidden="false" customHeight="false" outlineLevel="0" collapsed="false">
      <c r="T2619" s="4" t="n">
        <v>2596</v>
      </c>
      <c r="U2619" s="4" t="str">
        <f aca="false">Vocabulary!B2597</f>
        <v>rattle</v>
      </c>
      <c r="V2619" s="24" t="n">
        <v>-9.01043526200106</v>
      </c>
      <c r="W2619" s="25" t="n">
        <f aca="false">EXP(V2619-$V$22)</f>
        <v>1.17039465470484E-011</v>
      </c>
      <c r="X2619" s="26" t="n">
        <f aca="false">W2619/$X$22</f>
        <v>3.24478140306689E-012</v>
      </c>
      <c r="Y2619" s="4" t="n">
        <f aca="false">IF(T2619=$C$13,1,0)</f>
        <v>0</v>
      </c>
    </row>
    <row r="2620" customFormat="false" ht="15" hidden="false" customHeight="false" outlineLevel="0" collapsed="false">
      <c r="T2620" s="4" t="n">
        <v>2597</v>
      </c>
      <c r="U2620" s="4" t="str">
        <f aca="false">Vocabulary!B2598</f>
        <v>shared</v>
      </c>
      <c r="V2620" s="24" t="n">
        <v>-18.8614928431982</v>
      </c>
      <c r="W2620" s="25" t="n">
        <f aca="false">EXP(V2620-$V$22)</f>
        <v>6.16697774586618E-016</v>
      </c>
      <c r="X2620" s="26" t="n">
        <f aca="false">W2620/$X$22</f>
        <v>1.70972198330488E-016</v>
      </c>
      <c r="Y2620" s="4" t="n">
        <f aca="false">IF(T2620=$C$13,1,0)</f>
        <v>0</v>
      </c>
    </row>
    <row r="2621" customFormat="false" ht="15" hidden="false" customHeight="false" outlineLevel="0" collapsed="false">
      <c r="T2621" s="4" t="n">
        <v>2598</v>
      </c>
      <c r="U2621" s="4" t="str">
        <f aca="false">Vocabulary!B2599</f>
        <v>meal</v>
      </c>
      <c r="V2621" s="24" t="n">
        <v>-8.04756477364546</v>
      </c>
      <c r="W2621" s="25" t="n">
        <f aca="false">EXP(V2621-$V$22)</f>
        <v>3.06550246399287E-011</v>
      </c>
      <c r="X2621" s="26" t="n">
        <f aca="false">W2621/$X$22</f>
        <v>8.49874471507071E-012</v>
      </c>
      <c r="Y2621" s="4" t="n">
        <f aca="false">IF(T2621=$C$13,1,0)</f>
        <v>0</v>
      </c>
    </row>
    <row r="2622" customFormat="false" ht="15" hidden="false" customHeight="false" outlineLevel="0" collapsed="false">
      <c r="T2622" s="4" t="n">
        <v>2599</v>
      </c>
      <c r="U2622" s="4" t="str">
        <f aca="false">Vocabulary!B2600</f>
        <v>crashed</v>
      </c>
      <c r="V2622" s="24" t="n">
        <v>-9.41379125498317</v>
      </c>
      <c r="W2622" s="25" t="n">
        <f aca="false">EXP(V2622-$V$22)</f>
        <v>7.81910504518592E-012</v>
      </c>
      <c r="X2622" s="26" t="n">
        <f aca="false">W2622/$X$22</f>
        <v>2.16775482844665E-012</v>
      </c>
      <c r="Y2622" s="4" t="n">
        <f aca="false">IF(T2622=$C$13,1,0)</f>
        <v>0</v>
      </c>
    </row>
    <row r="2623" customFormat="false" ht="15" hidden="false" customHeight="false" outlineLevel="0" collapsed="false">
      <c r="T2623" s="4" t="n">
        <v>2600</v>
      </c>
      <c r="U2623" s="4" t="str">
        <f aca="false">Vocabulary!B2601</f>
        <v>lizard's</v>
      </c>
      <c r="V2623" s="24" t="n">
        <v>-13.7427475300008</v>
      </c>
      <c r="W2623" s="25" t="n">
        <f aca="false">EXP(V2623-$V$22)</f>
        <v>1.03065953404278E-013</v>
      </c>
      <c r="X2623" s="26" t="n">
        <f aca="false">W2623/$X$22</f>
        <v>2.85738223044E-014</v>
      </c>
      <c r="Y2623" s="4" t="n">
        <f aca="false">IF(T2623=$C$13,1,0)</f>
        <v>0</v>
      </c>
    </row>
    <row r="2624" customFormat="false" ht="15" hidden="false" customHeight="false" outlineLevel="0" collapsed="false">
      <c r="T2624" s="4" t="n">
        <v>2601</v>
      </c>
      <c r="U2624" s="4" t="str">
        <f aca="false">Vocabulary!B2602</f>
        <v>choking</v>
      </c>
      <c r="V2624" s="24" t="n">
        <v>-21.73208035751</v>
      </c>
      <c r="W2624" s="25" t="n">
        <f aca="false">EXP(V2624-$V$22)</f>
        <v>3.49455647914797E-017</v>
      </c>
      <c r="X2624" s="26" t="n">
        <f aca="false">W2624/$X$22</f>
        <v>9.68824646449347E-018</v>
      </c>
      <c r="Y2624" s="4" t="n">
        <f aca="false">IF(T2624=$C$13,1,0)</f>
        <v>0</v>
      </c>
    </row>
    <row r="2625" customFormat="false" ht="15" hidden="false" customHeight="false" outlineLevel="0" collapsed="false">
      <c r="T2625" s="4" t="n">
        <v>2602</v>
      </c>
      <c r="U2625" s="4" t="str">
        <f aca="false">Vocabulary!B2603</f>
        <v>believed</v>
      </c>
      <c r="V2625" s="24" t="n">
        <v>-18.9989885030057</v>
      </c>
      <c r="W2625" s="25" t="n">
        <f aca="false">EXP(V2625-$V$22)</f>
        <v>5.37475626861692E-016</v>
      </c>
      <c r="X2625" s="26" t="n">
        <f aca="false">W2625/$X$22</f>
        <v>1.49008790464986E-016</v>
      </c>
      <c r="Y2625" s="4" t="n">
        <f aca="false">IF(T2625=$C$13,1,0)</f>
        <v>0</v>
      </c>
    </row>
    <row r="2626" customFormat="false" ht="15" hidden="false" customHeight="false" outlineLevel="0" collapsed="false">
      <c r="T2626" s="4" t="n">
        <v>2603</v>
      </c>
      <c r="U2626" s="4" t="str">
        <f aca="false">Vocabulary!B2604</f>
        <v>reality</v>
      </c>
      <c r="V2626" s="24" t="n">
        <v>-15.8225215796578</v>
      </c>
      <c r="W2626" s="25" t="n">
        <f aca="false">EXP(V2626-$V$22)</f>
        <v>1.2878961106191E-014</v>
      </c>
      <c r="X2626" s="26" t="n">
        <f aca="false">W2626/$X$22</f>
        <v>3.57054035749412E-015</v>
      </c>
      <c r="Y2626" s="4" t="n">
        <f aca="false">IF(T2626=$C$13,1,0)</f>
        <v>0</v>
      </c>
    </row>
    <row r="2627" customFormat="false" ht="15" hidden="false" customHeight="false" outlineLevel="0" collapsed="false">
      <c r="T2627" s="4" t="n">
        <v>2604</v>
      </c>
      <c r="U2627" s="4" t="str">
        <f aca="false">Vocabulary!B2605</f>
        <v>rustling</v>
      </c>
      <c r="V2627" s="24" t="n">
        <v>-10.0968935263519</v>
      </c>
      <c r="W2627" s="25" t="n">
        <f aca="false">EXP(V2627-$V$22)</f>
        <v>3.94902152204962E-012</v>
      </c>
      <c r="X2627" s="26" t="n">
        <f aca="false">W2627/$X$22</f>
        <v>1.09481972969955E-012</v>
      </c>
      <c r="Y2627" s="4" t="n">
        <f aca="false">IF(T2627=$C$13,1,0)</f>
        <v>0</v>
      </c>
    </row>
    <row r="2628" customFormat="false" ht="15" hidden="false" customHeight="false" outlineLevel="0" collapsed="false">
      <c r="T2628" s="4" t="n">
        <v>2605</v>
      </c>
      <c r="U2628" s="4" t="str">
        <f aca="false">Vocabulary!B2606</f>
        <v>rippling</v>
      </c>
      <c r="V2628" s="24" t="n">
        <v>-9.50842532072821</v>
      </c>
      <c r="W2628" s="25" t="n">
        <f aca="false">EXP(V2628-$V$22)</f>
        <v>7.11308494510495E-012</v>
      </c>
      <c r="X2628" s="26" t="n">
        <f aca="false">W2628/$X$22</f>
        <v>1.97201906686187E-012</v>
      </c>
      <c r="Y2628" s="4" t="n">
        <f aca="false">IF(T2628=$C$13,1,0)</f>
        <v>0</v>
      </c>
    </row>
    <row r="2629" customFormat="false" ht="15" hidden="false" customHeight="false" outlineLevel="0" collapsed="false">
      <c r="T2629" s="4" t="n">
        <v>2606</v>
      </c>
      <c r="U2629" s="4" t="str">
        <f aca="false">Vocabulary!B2607</f>
        <v>reeds</v>
      </c>
      <c r="V2629" s="24" t="n">
        <v>-11.2350224210341</v>
      </c>
      <c r="W2629" s="25" t="n">
        <f aca="false">EXP(V2629-$V$22)</f>
        <v>1.26533756654827E-012</v>
      </c>
      <c r="X2629" s="26" t="n">
        <f aca="false">W2629/$X$22</f>
        <v>3.50799944961569E-013</v>
      </c>
      <c r="Y2629" s="4" t="n">
        <f aca="false">IF(T2629=$C$13,1,0)</f>
        <v>0</v>
      </c>
    </row>
    <row r="2630" customFormat="false" ht="15" hidden="false" customHeight="false" outlineLevel="0" collapsed="false">
      <c r="T2630" s="4" t="n">
        <v>2607</v>
      </c>
      <c r="U2630" s="4" t="str">
        <f aca="false">Vocabulary!B2608</f>
        <v>tinkling</v>
      </c>
      <c r="V2630" s="24" t="n">
        <v>-3.37095860356847</v>
      </c>
      <c r="W2630" s="25" t="n">
        <f aca="false">EXP(V2630-$V$22)</f>
        <v>3.29250105839273E-009</v>
      </c>
      <c r="X2630" s="26" t="n">
        <f aca="false">W2630/$X$22</f>
        <v>9.12807159611044E-010</v>
      </c>
      <c r="Y2630" s="4" t="n">
        <f aca="false">IF(T2630=$C$13,1,0)</f>
        <v>0</v>
      </c>
    </row>
    <row r="2631" customFormat="false" ht="15" hidden="false" customHeight="false" outlineLevel="0" collapsed="false">
      <c r="T2631" s="4" t="n">
        <v>2608</v>
      </c>
      <c r="U2631" s="4" t="str">
        <f aca="false">Vocabulary!B2609</f>
        <v>sheep</v>
      </c>
      <c r="V2631" s="24" t="n">
        <v>-15.3261054503522</v>
      </c>
      <c r="W2631" s="25" t="n">
        <f aca="false">EXP(V2631-$V$22)</f>
        <v>2.11578540675751E-014</v>
      </c>
      <c r="X2631" s="26" t="n">
        <f aca="false">W2631/$X$22</f>
        <v>5.86576597315237E-015</v>
      </c>
      <c r="Y2631" s="4" t="n">
        <f aca="false">IF(T2631=$C$13,1,0)</f>
        <v>0</v>
      </c>
    </row>
    <row r="2632" customFormat="false" ht="15" hidden="false" customHeight="false" outlineLevel="0" collapsed="false">
      <c r="T2632" s="4" t="n">
        <v>2609</v>
      </c>
      <c r="U2632" s="4" t="str">
        <f aca="false">Vocabulary!B2610</f>
        <v>bells</v>
      </c>
      <c r="V2632" s="24" t="n">
        <v>-13.7018851611551</v>
      </c>
      <c r="W2632" s="25" t="n">
        <f aca="false">EXP(V2632-$V$22)</f>
        <v>1.07364702819401E-013</v>
      </c>
      <c r="X2632" s="26" t="n">
        <f aca="false">W2632/$X$22</f>
        <v>2.97655999755101E-014</v>
      </c>
      <c r="Y2632" s="4" t="n">
        <f aca="false">IF(T2632=$C$13,1,0)</f>
        <v>0</v>
      </c>
    </row>
    <row r="2633" customFormat="false" ht="15" hidden="false" customHeight="false" outlineLevel="0" collapsed="false">
      <c r="T2633" s="4" t="n">
        <v>2610</v>
      </c>
      <c r="U2633" s="4" t="str">
        <f aca="false">Vocabulary!B2611</f>
        <v>cries</v>
      </c>
      <c r="V2633" s="24" t="n">
        <v>-11.1800466427046</v>
      </c>
      <c r="W2633" s="25" t="n">
        <f aca="false">EXP(V2633-$V$22)</f>
        <v>1.33684814924544E-012</v>
      </c>
      <c r="X2633" s="26" t="n">
        <f aca="false">W2633/$X$22</f>
        <v>3.70625412202512E-013</v>
      </c>
      <c r="Y2633" s="4" t="n">
        <f aca="false">IF(T2633=$C$13,1,0)</f>
        <v>0</v>
      </c>
    </row>
    <row r="2634" customFormat="false" ht="15" hidden="false" customHeight="false" outlineLevel="0" collapsed="false">
      <c r="T2634" s="4" t="n">
        <v>2611</v>
      </c>
      <c r="U2634" s="4" t="str">
        <f aca="false">Vocabulary!B2612</f>
        <v>shepherd</v>
      </c>
      <c r="V2634" s="24" t="n">
        <v>-14.0683621405578</v>
      </c>
      <c r="W2634" s="25" t="n">
        <f aca="false">EXP(V2634-$V$22)</f>
        <v>7.44222158250375E-014</v>
      </c>
      <c r="X2634" s="26" t="n">
        <f aca="false">W2634/$X$22</f>
        <v>2.06326832503358E-014</v>
      </c>
      <c r="Y2634" s="4" t="n">
        <f aca="false">IF(T2634=$C$13,1,0)</f>
        <v>0</v>
      </c>
    </row>
    <row r="2635" customFormat="false" ht="15" hidden="false" customHeight="false" outlineLevel="0" collapsed="false">
      <c r="T2635" s="4" t="n">
        <v>2612</v>
      </c>
      <c r="U2635" s="4" t="str">
        <f aca="false">Vocabulary!B2613</f>
        <v>noises</v>
      </c>
      <c r="V2635" s="24" t="n">
        <v>-4.78679833215614</v>
      </c>
      <c r="W2635" s="25" t="n">
        <f aca="false">EXP(V2635-$V$22)</f>
        <v>7.99161478809885E-010</v>
      </c>
      <c r="X2635" s="26" t="n">
        <f aca="false">W2635/$X$22</f>
        <v>2.21558112391046E-010</v>
      </c>
      <c r="Y2635" s="4" t="n">
        <f aca="false">IF(T2635=$C$13,1,0)</f>
        <v>0</v>
      </c>
    </row>
    <row r="2636" customFormat="false" ht="15" hidden="false" customHeight="false" outlineLevel="0" collapsed="false">
      <c r="T2636" s="4" t="n">
        <v>2613</v>
      </c>
      <c r="U2636" s="4" t="str">
        <f aca="false">Vocabulary!B2614</f>
        <v>clamour</v>
      </c>
      <c r="V2636" s="24" t="n">
        <v>-15.3001003702819</v>
      </c>
      <c r="W2636" s="25" t="n">
        <f aca="false">EXP(V2636-$V$22)</f>
        <v>2.17152823262591E-014</v>
      </c>
      <c r="X2636" s="26" t="n">
        <f aca="false">W2636/$X$22</f>
        <v>6.02030639591069E-015</v>
      </c>
      <c r="Y2636" s="4" t="n">
        <f aca="false">IF(T2636=$C$13,1,0)</f>
        <v>0</v>
      </c>
    </row>
    <row r="2637" customFormat="false" ht="15" hidden="false" customHeight="false" outlineLevel="0" collapsed="false">
      <c r="T2637" s="4" t="n">
        <v>2614</v>
      </c>
      <c r="U2637" s="4" t="str">
        <f aca="false">Vocabulary!B2615</f>
        <v>farm</v>
      </c>
      <c r="V2637" s="24" t="n">
        <v>-21.1406615787078</v>
      </c>
      <c r="W2637" s="25" t="n">
        <f aca="false">EXP(V2637-$V$22)</f>
        <v>6.31308993259878E-017</v>
      </c>
      <c r="X2637" s="26" t="n">
        <f aca="false">W2637/$X$22</f>
        <v>1.75022986706576E-017</v>
      </c>
      <c r="Y2637" s="4" t="n">
        <f aca="false">IF(T2637=$C$13,1,0)</f>
        <v>0</v>
      </c>
    </row>
    <row r="2638" customFormat="false" ht="15" hidden="false" customHeight="false" outlineLevel="0" collapsed="false">
      <c r="T2638" s="4" t="n">
        <v>2615</v>
      </c>
      <c r="U2638" s="4" t="str">
        <f aca="false">Vocabulary!B2616</f>
        <v>yard</v>
      </c>
      <c r="V2638" s="24" t="n">
        <v>-17.5168650688819</v>
      </c>
      <c r="W2638" s="25" t="n">
        <f aca="false">EXP(V2638-$V$22)</f>
        <v>2.36612020339034E-015</v>
      </c>
      <c r="X2638" s="26" t="n">
        <f aca="false">W2638/$X$22</f>
        <v>6.55978972778032E-016</v>
      </c>
      <c r="Y2638" s="4" t="n">
        <f aca="false">IF(T2638=$C$13,1,0)</f>
        <v>0</v>
      </c>
    </row>
    <row r="2639" customFormat="false" ht="15" hidden="false" customHeight="false" outlineLevel="0" collapsed="false">
      <c r="T2639" s="4" t="n">
        <v>2616</v>
      </c>
      <c r="U2639" s="4" t="str">
        <f aca="false">Vocabulary!B2617</f>
        <v>lowing</v>
      </c>
      <c r="V2639" s="24" t="n">
        <v>-11.6391607114139</v>
      </c>
      <c r="W2639" s="25" t="n">
        <f aca="false">EXP(V2639-$V$22)</f>
        <v>8.44678368756957E-013</v>
      </c>
      <c r="X2639" s="26" t="n">
        <f aca="false">W2639/$X$22</f>
        <v>2.34177134310874E-013</v>
      </c>
      <c r="Y2639" s="4" t="n">
        <f aca="false">IF(T2639=$C$13,1,0)</f>
        <v>0</v>
      </c>
    </row>
    <row r="2640" customFormat="false" ht="15" hidden="false" customHeight="false" outlineLevel="0" collapsed="false">
      <c r="T2640" s="4" t="n">
        <v>2617</v>
      </c>
      <c r="U2640" s="4" t="str">
        <f aca="false">Vocabulary!B2618</f>
        <v>cattle</v>
      </c>
      <c r="V2640" s="24" t="n">
        <v>-12.4488000749913</v>
      </c>
      <c r="W2640" s="25" t="n">
        <f aca="false">EXP(V2640-$V$22)</f>
        <v>3.75897523602332E-013</v>
      </c>
      <c r="X2640" s="26" t="n">
        <f aca="false">W2640/$X$22</f>
        <v>1.04213163409511E-013</v>
      </c>
      <c r="Y2640" s="4" t="n">
        <f aca="false">IF(T2640=$C$13,1,0)</f>
        <v>0</v>
      </c>
    </row>
    <row r="2641" customFormat="false" ht="15" hidden="false" customHeight="false" outlineLevel="0" collapsed="false">
      <c r="T2641" s="4" t="n">
        <v>2618</v>
      </c>
      <c r="U2641" s="4" t="str">
        <f aca="false">Vocabulary!B2619</f>
        <v>lastly</v>
      </c>
      <c r="V2641" s="24" t="n">
        <v>-12.5236374264926</v>
      </c>
      <c r="W2641" s="25" t="n">
        <f aca="false">EXP(V2641-$V$22)</f>
        <v>3.48793205126959E-013</v>
      </c>
      <c r="X2641" s="26" t="n">
        <f aca="false">W2641/$X$22</f>
        <v>9.66988101801836E-014</v>
      </c>
      <c r="Y2641" s="4" t="n">
        <f aca="false">IF(T2641=$C$13,1,0)</f>
        <v>0</v>
      </c>
    </row>
    <row r="2642" customFormat="false" ht="15" hidden="false" customHeight="false" outlineLevel="0" collapsed="false">
      <c r="T2642" s="4" t="n">
        <v>2619</v>
      </c>
      <c r="U2642" s="4" t="str">
        <f aca="false">Vocabulary!B2620</f>
        <v>pictured</v>
      </c>
      <c r="V2642" s="24" t="n">
        <v>-18.7392782981333</v>
      </c>
      <c r="W2642" s="25" t="n">
        <f aca="false">EXP(V2642-$V$22)</f>
        <v>6.96866333593761E-016</v>
      </c>
      <c r="X2642" s="26" t="n">
        <f aca="false">W2642/$X$22</f>
        <v>1.93197987582973E-016</v>
      </c>
      <c r="Y2642" s="4" t="n">
        <f aca="false">IF(T2642=$C$13,1,0)</f>
        <v>0</v>
      </c>
    </row>
    <row r="2643" customFormat="false" ht="15" hidden="false" customHeight="false" outlineLevel="0" collapsed="false">
      <c r="T2643" s="4" t="n">
        <v>2620</v>
      </c>
      <c r="U2643" s="4" t="str">
        <f aca="false">Vocabulary!B2621</f>
        <v>riper</v>
      </c>
      <c r="V2643" s="24" t="n">
        <v>-11.4981659707718</v>
      </c>
      <c r="W2643" s="25" t="n">
        <f aca="false">EXP(V2643-$V$22)</f>
        <v>9.72578378255158E-013</v>
      </c>
      <c r="X2643" s="26" t="n">
        <f aca="false">W2643/$X$22</f>
        <v>2.69635906324533E-013</v>
      </c>
      <c r="Y2643" s="4" t="n">
        <f aca="false">IF(T2643=$C$13,1,0)</f>
        <v>0</v>
      </c>
    </row>
    <row r="2644" customFormat="false" ht="15" hidden="false" customHeight="false" outlineLevel="0" collapsed="false">
      <c r="T2644" s="4" t="n">
        <v>2621</v>
      </c>
      <c r="U2644" s="4" t="str">
        <f aca="false">Vocabulary!B2622</f>
        <v>years</v>
      </c>
      <c r="V2644" s="24" t="n">
        <v>-16.9717626153228</v>
      </c>
      <c r="W2644" s="25" t="n">
        <f aca="false">EXP(V2644-$V$22)</f>
        <v>4.08104883303681E-015</v>
      </c>
      <c r="X2644" s="26" t="n">
        <f aca="false">W2644/$X$22</f>
        <v>1.13142274746506E-015</v>
      </c>
      <c r="Y2644" s="4" t="n">
        <f aca="false">IF(T2644=$C$13,1,0)</f>
        <v>0</v>
      </c>
    </row>
    <row r="2645" customFormat="false" ht="15" hidden="false" customHeight="false" outlineLevel="0" collapsed="false">
      <c r="T2645" s="4" t="n">
        <v>2622</v>
      </c>
      <c r="U2645" s="4" t="str">
        <f aca="false">Vocabulary!B2623</f>
        <v>loving</v>
      </c>
      <c r="V2645" s="24" t="n">
        <v>-15.5972485418575</v>
      </c>
      <c r="W2645" s="25" t="n">
        <f aca="false">EXP(V2645-$V$22)</f>
        <v>1.61330198771935E-014</v>
      </c>
      <c r="X2645" s="26" t="n">
        <f aca="false">W2645/$X$22</f>
        <v>4.47268984546306E-015</v>
      </c>
      <c r="Y2645" s="4" t="n">
        <f aca="false">IF(T2645=$C$13,1,0)</f>
        <v>0</v>
      </c>
    </row>
    <row r="2646" customFormat="false" ht="15" hidden="false" customHeight="false" outlineLevel="0" collapsed="false">
      <c r="T2646" s="4" t="n">
        <v>2623</v>
      </c>
      <c r="U2646" s="4" t="str">
        <f aca="false">Vocabulary!B2624</f>
        <v>childhood</v>
      </c>
      <c r="V2646" s="24" t="n">
        <v>-24.2678075447641</v>
      </c>
      <c r="W2646" s="25" t="n">
        <f aca="false">EXP(V2646-$V$22)</f>
        <v>2.76783208184433E-018</v>
      </c>
      <c r="X2646" s="26" t="n">
        <f aca="false">W2646/$X$22</f>
        <v>7.67348862187455E-019</v>
      </c>
      <c r="Y2646" s="4" t="n">
        <f aca="false">IF(T2646=$C$13,1,0)</f>
        <v>0</v>
      </c>
    </row>
    <row r="2647" customFormat="false" ht="15" hidden="false" customHeight="false" outlineLevel="0" collapsed="false">
      <c r="T2647" s="4" t="n">
        <v>2624</v>
      </c>
      <c r="U2647" s="4" t="str">
        <f aca="false">Vocabulary!B2625</f>
        <v>gather</v>
      </c>
      <c r="V2647" s="24" t="n">
        <v>-14.0150039654969</v>
      </c>
      <c r="W2647" s="25" t="n">
        <f aca="false">EXP(V2647-$V$22)</f>
        <v>7.85011027238067E-014</v>
      </c>
      <c r="X2647" s="26" t="n">
        <f aca="false">W2647/$X$22</f>
        <v>2.17635066269752E-014</v>
      </c>
      <c r="Y2647" s="4" t="n">
        <f aca="false">IF(T2647=$C$13,1,0)</f>
        <v>0</v>
      </c>
    </row>
    <row r="2648" customFormat="false" ht="15" hidden="false" customHeight="false" outlineLevel="0" collapsed="false">
      <c r="T2648" s="4" t="n">
        <v>2625</v>
      </c>
      <c r="U2648" s="4" t="str">
        <f aca="false">Vocabulary!B2626</f>
        <v>sorrows</v>
      </c>
      <c r="V2648" s="24" t="n">
        <v>-13.1866876416193</v>
      </c>
      <c r="W2648" s="25" t="n">
        <f aca="false">EXP(V2648-$V$22)</f>
        <v>1.79725196104239E-013</v>
      </c>
      <c r="X2648" s="26" t="n">
        <f aca="false">W2648/$X$22</f>
        <v>4.9826694921864E-014</v>
      </c>
      <c r="Y2648" s="4" t="n">
        <f aca="false">IF(T2648=$C$13,1,0)</f>
        <v>0</v>
      </c>
    </row>
    <row r="2649" customFormat="false" ht="15" hidden="false" customHeight="false" outlineLevel="0" collapsed="false">
      <c r="T2649" s="4" t="n">
        <v>2626</v>
      </c>
      <c r="U2649" s="4" t="str">
        <f aca="false">Vocabulary!B2627</f>
        <v>joys</v>
      </c>
      <c r="V2649" s="24" t="n">
        <v>-16.4891691394938</v>
      </c>
      <c r="W2649" s="25" t="n">
        <f aca="false">EXP(V2649-$V$22)</f>
        <v>6.61240544817769E-015</v>
      </c>
      <c r="X2649" s="26" t="n">
        <f aca="false">W2649/$X$22</f>
        <v>1.83321157026268E-015</v>
      </c>
      <c r="Y2649" s="4" t="n">
        <f aca="false">IF(T2649=$C$13,1,0)</f>
        <v>0</v>
      </c>
    </row>
    <row r="2650" customFormat="false" ht="15" hidden="false" customHeight="false" outlineLevel="0" collapsed="false">
      <c r="T2650" s="4" t="n">
        <v>2627</v>
      </c>
      <c r="U2650" s="4" t="str">
        <f aca="false">Vocabulary!B2628</f>
        <v>remembering</v>
      </c>
      <c r="V2650" s="24" t="n">
        <v>-20.1759908058196</v>
      </c>
      <c r="W2650" s="25" t="n">
        <f aca="false">EXP(V2650-$V$22)</f>
        <v>1.6565065962628E-016</v>
      </c>
      <c r="X2650" s="26" t="n">
        <f aca="false">W2650/$X$22</f>
        <v>4.59246953666809E-017</v>
      </c>
      <c r="Y2650" s="4" t="n">
        <f aca="false">IF(T2650=$C$13,1,0)</f>
        <v>0</v>
      </c>
    </row>
    <row r="2651" customFormat="false" ht="15" hidden="false" customHeight="false" outlineLevel="0" collapsed="false">
      <c r="T2651" s="4" t="n">
        <v>2628</v>
      </c>
      <c r="U2651" s="4" t="str">
        <f aca="false">Vocabulary!B2629</f>
        <v>happy</v>
      </c>
      <c r="V2651" s="24" t="n">
        <v>-15.4561818494525</v>
      </c>
      <c r="W2651" s="25" t="n">
        <f aca="false">EXP(V2651-$V$22)</f>
        <v>1.85771956495712E-014</v>
      </c>
      <c r="X2651" s="26" t="n">
        <f aca="false">W2651/$X$22</f>
        <v>5.15030880588439E-015</v>
      </c>
      <c r="Y2651" s="4" t="n">
        <f aca="false">IF(T2651=$C$13,1,0)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V26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18" min="3" style="0" width="8.5"/>
    <col collapsed="false" customWidth="true" hidden="false" outlineLevel="0" max="20" min="20" style="0" width="9"/>
    <col collapsed="false" customWidth="true" hidden="false" outlineLevel="0" max="21" min="21" style="0" width="14"/>
    <col collapsed="false" customWidth="true" hidden="false" outlineLevel="0" max="22" min="22" style="0" width="12"/>
  </cols>
  <sheetData>
    <row r="1" customFormat="false" ht="19.7" hidden="false" customHeight="false" outlineLevel="0" collapsed="false">
      <c r="B1" s="1" t="s">
        <v>137</v>
      </c>
    </row>
    <row r="2" customFormat="false" ht="15" hidden="false" customHeight="false" outlineLevel="0" collapsed="false">
      <c r="B2" s="2" t="s">
        <v>138</v>
      </c>
    </row>
    <row r="4" customFormat="false" ht="15" hidden="false" customHeight="false" outlineLevel="0" collapsed="false">
      <c r="B4" s="5" t="s">
        <v>139</v>
      </c>
      <c r="C4" s="6"/>
      <c r="D4" s="6"/>
      <c r="E4" s="6"/>
      <c r="F4" s="6"/>
      <c r="G4" s="6"/>
      <c r="H4" s="6"/>
      <c r="I4" s="6"/>
      <c r="J4" s="6"/>
      <c r="K4" s="6"/>
      <c r="L4" s="6"/>
      <c r="M4" s="6"/>
      <c r="N4" s="6"/>
      <c r="O4" s="6"/>
      <c r="P4" s="6"/>
      <c r="Q4" s="6"/>
      <c r="R4" s="6"/>
    </row>
    <row r="5" customFormat="false" ht="15" hidden="false" customHeight="false" outlineLevel="0" collapsed="false">
      <c r="B5" s="4" t="s">
        <v>140</v>
      </c>
    </row>
    <row r="6" customFormat="false" ht="15" hidden="false" customHeight="false" outlineLevel="0" collapsed="false">
      <c r="B6" s="4" t="s">
        <v>141</v>
      </c>
    </row>
    <row r="7" customFormat="false" ht="15" hidden="false" customHeight="false" outlineLevel="0" collapsed="false">
      <c r="B7" s="3" t="s">
        <v>142</v>
      </c>
      <c r="C7" s="4" t="n">
        <f aca="false">'Training Example'!$C$13</f>
        <v>11</v>
      </c>
      <c r="E7" s="3" t="s">
        <v>143</v>
      </c>
      <c r="G7" s="31" t="n">
        <f aca="false">INDEX($V$24:$V$2651,$C$7)</f>
        <v>-0.964318850121052</v>
      </c>
      <c r="I7" s="3" t="s">
        <v>144</v>
      </c>
      <c r="K7" s="4" t="n">
        <f aca="false">MATCH(MAX('Training Example'!$X$24:$X$2651),'Training Example'!$X$24:$X$2651,0)</f>
        <v>7</v>
      </c>
    </row>
    <row r="8" customFormat="false" ht="15" hidden="false" customHeight="false" outlineLevel="0" collapsed="false">
      <c r="B8" s="10" t="s">
        <v>145</v>
      </c>
    </row>
    <row r="10" customFormat="false" ht="15" hidden="false" customHeight="false" outlineLevel="0" collapsed="false">
      <c r="B10" s="5" t="s">
        <v>146</v>
      </c>
      <c r="C10" s="6"/>
      <c r="D10" s="6"/>
      <c r="E10" s="6"/>
      <c r="F10" s="6"/>
      <c r="G10" s="6"/>
      <c r="H10" s="6"/>
      <c r="I10" s="6"/>
      <c r="J10" s="6"/>
      <c r="K10" s="6"/>
      <c r="L10" s="6"/>
      <c r="M10" s="6"/>
      <c r="N10" s="6"/>
      <c r="O10" s="6"/>
      <c r="P10" s="6"/>
      <c r="Q10" s="6"/>
      <c r="R10" s="6"/>
    </row>
    <row r="11" customFormat="false" ht="15" hidden="false" customHeight="false" outlineLevel="0" collapsed="false">
      <c r="B11" s="3" t="s">
        <v>97</v>
      </c>
      <c r="C11" s="7" t="s">
        <v>63</v>
      </c>
      <c r="D11" s="7" t="s">
        <v>64</v>
      </c>
      <c r="E11" s="7" t="s">
        <v>65</v>
      </c>
      <c r="F11" s="7" t="s">
        <v>66</v>
      </c>
      <c r="G11" s="7" t="s">
        <v>67</v>
      </c>
      <c r="H11" s="7" t="s">
        <v>68</v>
      </c>
      <c r="I11" s="7" t="s">
        <v>69</v>
      </c>
      <c r="J11" s="7" t="s">
        <v>70</v>
      </c>
      <c r="K11" s="7" t="s">
        <v>71</v>
      </c>
      <c r="L11" s="7" t="s">
        <v>72</v>
      </c>
      <c r="M11" s="7" t="s">
        <v>73</v>
      </c>
      <c r="N11" s="7" t="s">
        <v>74</v>
      </c>
      <c r="O11" s="7" t="s">
        <v>75</v>
      </c>
      <c r="P11" s="7" t="s">
        <v>76</v>
      </c>
      <c r="Q11" s="7" t="s">
        <v>77</v>
      </c>
      <c r="R11" s="7" t="s">
        <v>78</v>
      </c>
    </row>
    <row r="12" customFormat="false" ht="15" hidden="false" customHeight="false" outlineLevel="0" collapsed="false">
      <c r="B12" s="3" t="str">
        <f aca="false">INDEX(Vocabulary!$B$2:$B$2629,$C$7)&amp;" (target)"</f>
        <v>alice (target)</v>
      </c>
      <c r="C12" s="25" t="n">
        <f aca="false">INDEX($V$24:$V$2651,$C$7)*'Training Example'!C$32</f>
        <v>0.964318815501328</v>
      </c>
      <c r="D12" s="25" t="n">
        <f aca="false">INDEX($V$24:$V$2651,$C$7)*'Training Example'!D$32</f>
        <v>-0.964318850118605</v>
      </c>
      <c r="E12" s="25" t="n">
        <f aca="false">INDEX($V$24:$V$2651,$C$7)*'Training Example'!E$32</f>
        <v>0.963040193244977</v>
      </c>
      <c r="F12" s="25" t="n">
        <f aca="false">INDEX($V$24:$V$2651,$C$7)*'Training Example'!F$32</f>
        <v>0.963929726124526</v>
      </c>
      <c r="G12" s="25" t="n">
        <f aca="false">INDEX($V$24:$V$2651,$C$7)*'Training Example'!G$32</f>
        <v>0.964235572269756</v>
      </c>
      <c r="H12" s="25" t="n">
        <f aca="false">INDEX($V$24:$V$2651,$C$7)*'Training Example'!H$32</f>
        <v>0.964318849728419</v>
      </c>
      <c r="I12" s="25" t="n">
        <f aca="false">INDEX($V$24:$V$2651,$C$7)*'Training Example'!I$32</f>
        <v>0.61056855305641</v>
      </c>
      <c r="J12" s="25" t="n">
        <f aca="false">INDEX($V$24:$V$2651,$C$7)*'Training Example'!J$32</f>
        <v>0.963047035897044</v>
      </c>
      <c r="K12" s="25" t="n">
        <f aca="false">INDEX($V$24:$V$2651,$C$7)*'Training Example'!K$32</f>
        <v>-0.964256000167741</v>
      </c>
      <c r="L12" s="25" t="n">
        <f aca="false">INDEX($V$24:$V$2651,$C$7)*'Training Example'!L$32</f>
        <v>0.538460211084002</v>
      </c>
      <c r="M12" s="25" t="n">
        <f aca="false">INDEX($V$24:$V$2651,$C$7)*'Training Example'!M$32</f>
        <v>0.928805827013792</v>
      </c>
      <c r="N12" s="25" t="n">
        <f aca="false">INDEX($V$24:$V$2651,$C$7)*'Training Example'!N$32</f>
        <v>0.963111615256388</v>
      </c>
      <c r="O12" s="25" t="n">
        <f aca="false">INDEX($V$24:$V$2651,$C$7)*'Training Example'!O$32</f>
        <v>-0.964318850120844</v>
      </c>
      <c r="P12" s="25" t="n">
        <f aca="false">INDEX($V$24:$V$2651,$C$7)*'Training Example'!P$32</f>
        <v>-0.932272409643808</v>
      </c>
      <c r="Q12" s="25" t="n">
        <f aca="false">INDEX($V$24:$V$2651,$C$7)*'Training Example'!Q$32</f>
        <v>0.964318850121052</v>
      </c>
      <c r="R12" s="25" t="n">
        <f aca="false">INDEX($V$24:$V$2651,$C$7)*'Training Example'!R$32</f>
        <v>-0.830618684556212</v>
      </c>
    </row>
    <row r="13" customFormat="false" ht="15" hidden="false" customHeight="false" outlineLevel="0" collapsed="false">
      <c r="B13" s="3" t="str">
        <f aca="false">INDEX(Vocabulary!$B$2:$B$2629,$K$7)&amp;" (top pick)"</f>
        <v>it (top pick)</v>
      </c>
      <c r="C13" s="25" t="n">
        <f aca="false">INDEX($V$24:$V$2651,$K$7)*'Training Example'!C$32</f>
        <v>-0.277238218197027</v>
      </c>
      <c r="D13" s="25" t="n">
        <f aca="false">INDEX($V$24:$V$2651,$K$7)*'Training Example'!D$32</f>
        <v>0.277238228149371</v>
      </c>
      <c r="E13" s="25" t="n">
        <f aca="false">INDEX($V$24:$V$2651,$K$7)*'Training Example'!E$32</f>
        <v>-0.276870618861206</v>
      </c>
      <c r="F13" s="25" t="n">
        <f aca="false">INDEX($V$24:$V$2651,$K$7)*'Training Example'!F$32</f>
        <v>-0.277126356389698</v>
      </c>
      <c r="G13" s="25" t="n">
        <f aca="false">INDEX($V$24:$V$2651,$K$7)*'Training Example'!G$32</f>
        <v>-0.277214286065012</v>
      </c>
      <c r="H13" s="25" t="n">
        <f aca="false">INDEX($V$24:$V$2651,$K$7)*'Training Example'!H$32</f>
        <v>-0.277238228037194</v>
      </c>
      <c r="I13" s="25" t="n">
        <f aca="false">INDEX($V$24:$V$2651,$K$7)*'Training Example'!I$32</f>
        <v>-0.175536280134174</v>
      </c>
      <c r="J13" s="25" t="n">
        <f aca="false">INDEX($V$24:$V$2651,$K$7)*'Training Example'!J$32</f>
        <v>-0.276872586099257</v>
      </c>
      <c r="K13" s="25" t="n">
        <f aca="false">INDEX($V$24:$V$2651,$K$7)*'Training Example'!K$32</f>
        <v>0.277220159012783</v>
      </c>
      <c r="L13" s="25" t="n">
        <f aca="false">INDEX($V$24:$V$2651,$K$7)*'Training Example'!L$32</f>
        <v>-0.154805389142299</v>
      </c>
      <c r="M13" s="25" t="n">
        <f aca="false">INDEX($V$24:$V$2651,$K$7)*'Training Example'!M$32</f>
        <v>-0.267028360738198</v>
      </c>
      <c r="N13" s="25" t="n">
        <f aca="false">INDEX($V$24:$V$2651,$K$7)*'Training Example'!N$32</f>
        <v>-0.276891152434611</v>
      </c>
      <c r="O13" s="25" t="n">
        <f aca="false">INDEX($V$24:$V$2651,$K$7)*'Training Example'!O$32</f>
        <v>0.277238228150015</v>
      </c>
      <c r="P13" s="25" t="n">
        <f aca="false">INDEX($V$24:$V$2651,$K$7)*'Training Example'!P$32</f>
        <v>0.268024990873511</v>
      </c>
      <c r="Q13" s="25" t="n">
        <f aca="false">INDEX($V$24:$V$2651,$K$7)*'Training Example'!Q$32</f>
        <v>-0.277238228150074</v>
      </c>
      <c r="R13" s="25" t="n">
        <f aca="false">INDEX($V$24:$V$2651,$K$7)*'Training Example'!R$32</f>
        <v>0.238799907671412</v>
      </c>
    </row>
    <row r="14" customFormat="false" ht="15" hidden="false" customHeight="false" outlineLevel="0" collapsed="false">
      <c r="B14" s="10" t="s">
        <v>147</v>
      </c>
    </row>
    <row r="16" customFormat="false" ht="15" hidden="false" customHeight="false" outlineLevel="0" collapsed="false">
      <c r="B16" s="5" t="s">
        <v>148</v>
      </c>
      <c r="C16" s="6"/>
      <c r="D16" s="6"/>
      <c r="E16" s="6"/>
      <c r="F16" s="6"/>
      <c r="G16" s="6"/>
      <c r="H16" s="6"/>
      <c r="I16" s="6"/>
      <c r="J16" s="6"/>
      <c r="K16" s="6"/>
      <c r="L16" s="6"/>
      <c r="M16" s="6"/>
      <c r="N16" s="6"/>
      <c r="O16" s="6"/>
      <c r="P16" s="6"/>
      <c r="Q16" s="6"/>
      <c r="R16" s="6"/>
    </row>
    <row r="17" customFormat="false" ht="15" hidden="false" customHeight="false" outlineLevel="0" collapsed="false">
      <c r="B17" s="3" t="s">
        <v>149</v>
      </c>
      <c r="C17" s="32" t="n">
        <f aca="false" t="array" ref="C17:R17">MMULT(TRANSPOSE($V$24:$V$2651),'Output Weights'!$C$2:$R$2629)</f>
        <v>0.763477767326678</v>
      </c>
      <c r="D17" s="32" t="n">
        <v>-0.723279397099713</v>
      </c>
      <c r="E17" s="32" t="n">
        <v>-1.10626174802635</v>
      </c>
      <c r="F17" s="32" t="n">
        <v>0.979377529774701</v>
      </c>
      <c r="G17" s="32" t="n">
        <v>0.161854611277286</v>
      </c>
      <c r="H17" s="32" t="n">
        <v>-0.263186828908904</v>
      </c>
      <c r="I17" s="32" t="n">
        <v>0.568597328665262</v>
      </c>
      <c r="J17" s="32" t="n">
        <v>-0.874290654131078</v>
      </c>
      <c r="K17" s="32" t="n">
        <v>1.07648900175962</v>
      </c>
      <c r="L17" s="32" t="n">
        <v>0.649111691189543</v>
      </c>
      <c r="M17" s="32" t="n">
        <v>-0.00827827679374181</v>
      </c>
      <c r="N17" s="32" t="n">
        <v>0.319939174489273</v>
      </c>
      <c r="O17" s="32" t="n">
        <v>-0.162846945203095</v>
      </c>
      <c r="P17" s="32" t="n">
        <v>-1.00559155543373</v>
      </c>
      <c r="Q17" s="32" t="n">
        <v>-2.14570231636663</v>
      </c>
      <c r="R17" s="32" t="n">
        <v>0.245875386252798</v>
      </c>
    </row>
    <row r="18" customFormat="false" ht="15" hidden="false" customHeight="false" outlineLevel="0" collapsed="false">
      <c r="B18" s="10" t="s">
        <v>150</v>
      </c>
    </row>
    <row r="20" customFormat="false" ht="15" hidden="false" customHeight="false" outlineLevel="0" collapsed="false">
      <c r="B20" s="5" t="s">
        <v>151</v>
      </c>
      <c r="C20" s="6"/>
      <c r="D20" s="6"/>
      <c r="E20" s="6"/>
      <c r="F20" s="6"/>
      <c r="G20" s="6"/>
      <c r="H20" s="6"/>
      <c r="I20" s="6"/>
      <c r="J20" s="6"/>
      <c r="K20" s="6"/>
      <c r="L20" s="6"/>
      <c r="M20" s="6"/>
      <c r="N20" s="6"/>
      <c r="O20" s="6"/>
      <c r="P20" s="6"/>
      <c r="Q20" s="6"/>
      <c r="R20" s="6"/>
    </row>
    <row r="21" customFormat="false" ht="15" hidden="false" customHeight="false" outlineLevel="0" collapsed="false">
      <c r="B21" s="3" t="s">
        <v>152</v>
      </c>
      <c r="C21" s="25" t="n">
        <f aca="false">C17*(1-'Training Example'!C$32^2)</f>
        <v>5.48187752270869E-008</v>
      </c>
      <c r="D21" s="25" t="n">
        <f aca="false">D17*(1-'Training Example'!D$32^2)</f>
        <v>-3.67132258320956E-012</v>
      </c>
      <c r="E21" s="25" t="n">
        <f aca="false">E17*(1-'Training Example'!E$32^2)</f>
        <v>-0.00293179248703045</v>
      </c>
      <c r="F21" s="25" t="n">
        <f aca="false">F17*(1-'Training Example'!F$32^2)</f>
        <v>0.000790241541883079</v>
      </c>
      <c r="G21" s="25" t="n">
        <f aca="false">G17*(1-'Training Example'!G$32^2)</f>
        <v>2.79540781222523E-005</v>
      </c>
      <c r="H21" s="25" t="n">
        <f aca="false">H17*(1-'Training Example'!H$32^2)</f>
        <v>-2.14319219018875E-010</v>
      </c>
      <c r="I21" s="25" t="n">
        <f aca="false">I17*(1-'Training Example'!I$32^2)</f>
        <v>0.340651123005694</v>
      </c>
      <c r="J21" s="25" t="n">
        <f aca="false">J17*(1-'Training Example'!J$32^2)</f>
        <v>-0.00230463614583911</v>
      </c>
      <c r="K21" s="25" t="n">
        <f aca="false">K17*(1-'Training Example'!K$32^2)</f>
        <v>0.000140316822997002</v>
      </c>
      <c r="L21" s="25" t="n">
        <f aca="false">L17*(1-'Training Example'!L$32^2)</f>
        <v>0.446723414239391</v>
      </c>
      <c r="M21" s="25" t="n">
        <f aca="false">M17*(1-'Training Example'!M$32^2)</f>
        <v>-0.000598501842150929</v>
      </c>
      <c r="N21" s="25" t="n">
        <f aca="false">N17*(1-'Training Example'!N$32^2)</f>
        <v>0.000800564993908732</v>
      </c>
      <c r="O21" s="25" t="n">
        <f aca="false">O17*(1-'Training Example'!O$32^2)</f>
        <v>-7.02936512275304E-014</v>
      </c>
      <c r="P21" s="25" t="n">
        <f aca="false">P17*(1-'Training Example'!P$32^2)</f>
        <v>-0.0657254922940032</v>
      </c>
      <c r="Q21" s="25" t="n">
        <f aca="false">Q17*(1-'Training Example'!Q$32^2)</f>
        <v>-0</v>
      </c>
      <c r="R21" s="25" t="n">
        <f aca="false">R17*(1-'Training Example'!R$32^2)</f>
        <v>0.0634534189045394</v>
      </c>
    </row>
    <row r="22" customFormat="false" ht="15" hidden="false" customHeight="false" outlineLevel="0" collapsed="false">
      <c r="B22" s="10" t="s">
        <v>153</v>
      </c>
    </row>
    <row r="23" customFormat="false" ht="15" hidden="false" customHeight="false" outlineLevel="0" collapsed="false">
      <c r="T23" s="20" t="s">
        <v>123</v>
      </c>
      <c r="U23" s="20" t="s">
        <v>124</v>
      </c>
      <c r="V23" s="20" t="s">
        <v>154</v>
      </c>
    </row>
    <row r="24" customFormat="false" ht="15" hidden="false" customHeight="false" outlineLevel="0" collapsed="false">
      <c r="T24" s="4" t="n">
        <v>1</v>
      </c>
      <c r="U24" s="4" t="str">
        <f aca="false">Vocabulary!B2</f>
        <v>&lt;unk&gt;</v>
      </c>
      <c r="V24" s="33" t="n">
        <f aca="false">'Training Example'!X24-'Training Example'!Y24</f>
        <v>2.65685441872734E-008</v>
      </c>
    </row>
    <row r="25" customFormat="false" ht="15" hidden="false" customHeight="false" outlineLevel="0" collapsed="false">
      <c r="B25" s="5" t="s">
        <v>155</v>
      </c>
      <c r="C25" s="6"/>
      <c r="D25" s="6"/>
      <c r="E25" s="6"/>
      <c r="F25" s="6"/>
      <c r="G25" s="6"/>
      <c r="H25" s="6"/>
      <c r="I25" s="6"/>
      <c r="J25" s="6"/>
      <c r="K25" s="6"/>
      <c r="L25" s="6"/>
      <c r="M25" s="6"/>
      <c r="N25" s="6"/>
      <c r="O25" s="6"/>
      <c r="P25" s="6"/>
      <c r="Q25" s="6"/>
      <c r="R25" s="6"/>
      <c r="T25" s="4" t="n">
        <v>2</v>
      </c>
      <c r="U25" s="4" t="str">
        <f aca="false">Vocabulary!B3</f>
        <v>the</v>
      </c>
      <c r="V25" s="33" t="n">
        <f aca="false">'Training Example'!X25-'Training Example'!Y25</f>
        <v>0.212430748680325</v>
      </c>
    </row>
    <row r="26" customFormat="false" ht="15" hidden="false" customHeight="false" outlineLevel="0" collapsed="false">
      <c r="C26" s="7" t="s">
        <v>156</v>
      </c>
      <c r="D26" s="7" t="s">
        <v>157</v>
      </c>
      <c r="E26" s="7" t="s">
        <v>158</v>
      </c>
      <c r="F26" s="7" t="s">
        <v>159</v>
      </c>
      <c r="G26" s="7" t="s">
        <v>160</v>
      </c>
      <c r="H26" s="7" t="s">
        <v>161</v>
      </c>
      <c r="I26" s="7" t="s">
        <v>162</v>
      </c>
      <c r="J26" s="7" t="s">
        <v>163</v>
      </c>
      <c r="K26" s="7" t="s">
        <v>164</v>
      </c>
      <c r="L26" s="7" t="s">
        <v>165</v>
      </c>
      <c r="M26" s="7" t="s">
        <v>166</v>
      </c>
      <c r="N26" s="7" t="s">
        <v>167</v>
      </c>
      <c r="O26" s="7" t="s">
        <v>168</v>
      </c>
      <c r="P26" s="7" t="s">
        <v>169</v>
      </c>
      <c r="Q26" s="7" t="s">
        <v>170</v>
      </c>
      <c r="R26" s="7" t="s">
        <v>171</v>
      </c>
      <c r="T26" s="4" t="n">
        <v>3</v>
      </c>
      <c r="U26" s="4" t="str">
        <f aca="false">Vocabulary!B4</f>
        <v>and</v>
      </c>
      <c r="V26" s="33" t="n">
        <f aca="false">'Training Example'!X26-'Training Example'!Y26</f>
        <v>1.09563721388335E-005</v>
      </c>
    </row>
    <row r="27" customFormat="false" ht="15" hidden="false" customHeight="false" outlineLevel="0" collapsed="false">
      <c r="B27" s="3" t="s">
        <v>172</v>
      </c>
      <c r="C27" s="32" t="n">
        <f aca="false" t="array" ref="C27:R42">MMULT(TRANSPOSE('Training Example'!$C$29:$R$29),C21:R21)</f>
        <v>-1.31920254413591E-008</v>
      </c>
      <c r="D27" s="32" t="n">
        <v>8.83496224067503E-013</v>
      </c>
      <c r="E27" s="32" t="n">
        <v>0.000705529828374939</v>
      </c>
      <c r="F27" s="32" t="n">
        <v>-0.00019017000073707</v>
      </c>
      <c r="G27" s="32" t="n">
        <v>-6.72709137062724E-006</v>
      </c>
      <c r="H27" s="32" t="n">
        <v>5.15754789879395E-011</v>
      </c>
      <c r="I27" s="32" t="n">
        <v>-0.0819769916913091</v>
      </c>
      <c r="J27" s="32" t="n">
        <v>0.000554605945554995</v>
      </c>
      <c r="K27" s="32" t="n">
        <v>-3.37669546822067E-005</v>
      </c>
      <c r="L27" s="32" t="n">
        <v>-0.107503070279923</v>
      </c>
      <c r="M27" s="32" t="n">
        <v>0.00014402823659683</v>
      </c>
      <c r="N27" s="32" t="n">
        <v>-0.000192654318221379</v>
      </c>
      <c r="O27" s="32" t="n">
        <v>1.6916022503571E-014</v>
      </c>
      <c r="P27" s="32" t="n">
        <v>0.0158167044574887</v>
      </c>
      <c r="Q27" s="32" t="n">
        <v>0</v>
      </c>
      <c r="R27" s="32" t="n">
        <v>-0.0152699346722413</v>
      </c>
      <c r="T27" s="4" t="n">
        <v>4</v>
      </c>
      <c r="U27" s="4" t="str">
        <f aca="false">Vocabulary!B5</f>
        <v>to</v>
      </c>
      <c r="V27" s="33" t="n">
        <f aca="false">'Training Example'!X27-'Training Example'!Y27</f>
        <v>0.0253643484587758</v>
      </c>
    </row>
    <row r="28" customFormat="false" ht="15" hidden="false" customHeight="false" outlineLevel="0" collapsed="false">
      <c r="B28" s="3" t="s">
        <v>173</v>
      </c>
      <c r="C28" s="32" t="n">
        <v>-3.01578224586787E-008</v>
      </c>
      <c r="D28" s="32" t="n">
        <v>2.01972944842925E-012</v>
      </c>
      <c r="E28" s="32" t="n">
        <v>0.0016128867699668</v>
      </c>
      <c r="F28" s="32" t="n">
        <v>-0.000434740908034855</v>
      </c>
      <c r="G28" s="32" t="n">
        <v>-1.53785654917434E-005</v>
      </c>
      <c r="H28" s="32" t="n">
        <v>1.17904877113347E-010</v>
      </c>
      <c r="I28" s="32" t="n">
        <v>-0.187404699309645</v>
      </c>
      <c r="J28" s="32" t="n">
        <v>0.001267865023072</v>
      </c>
      <c r="K28" s="32" t="n">
        <v>-7.71934399916779E-005</v>
      </c>
      <c r="L28" s="32" t="n">
        <v>-0.245758964131498</v>
      </c>
      <c r="M28" s="32" t="n">
        <v>0.000329257854120412</v>
      </c>
      <c r="N28" s="32" t="n">
        <v>-0.000440420218308764</v>
      </c>
      <c r="O28" s="32" t="n">
        <v>3.86711203398915E-014</v>
      </c>
      <c r="P28" s="32" t="n">
        <v>0.0361580082626945</v>
      </c>
      <c r="Q28" s="32" t="n">
        <v>0</v>
      </c>
      <c r="R28" s="32" t="n">
        <v>-0.0349080572083579</v>
      </c>
      <c r="T28" s="4" t="n">
        <v>5</v>
      </c>
      <c r="U28" s="4" t="str">
        <f aca="false">Vocabulary!B6</f>
        <v>a</v>
      </c>
      <c r="V28" s="33" t="n">
        <f aca="false">'Training Example'!X28-'Training Example'!Y28</f>
        <v>0.0140926953768933</v>
      </c>
    </row>
    <row r="29" customFormat="false" ht="15" hidden="false" customHeight="false" outlineLevel="0" collapsed="false">
      <c r="B29" s="3" t="s">
        <v>174</v>
      </c>
      <c r="C29" s="32" t="n">
        <v>5.385147085773E-008</v>
      </c>
      <c r="D29" s="32" t="n">
        <v>-3.60654028259547E-012</v>
      </c>
      <c r="E29" s="32" t="n">
        <v>-0.00288005956029131</v>
      </c>
      <c r="F29" s="32" t="n">
        <v>0.00077629733949723</v>
      </c>
      <c r="G29" s="32" t="n">
        <v>2.74608146044706E-005</v>
      </c>
      <c r="H29" s="32" t="n">
        <v>-2.10537450525592E-010</v>
      </c>
      <c r="I29" s="32" t="n">
        <v>0.334640165658604</v>
      </c>
      <c r="J29" s="32" t="n">
        <v>-0.00226396970255553</v>
      </c>
      <c r="K29" s="32" t="n">
        <v>0.000137840863338709</v>
      </c>
      <c r="L29" s="32" t="n">
        <v>0.43884075891377</v>
      </c>
      <c r="M29" s="32" t="n">
        <v>-0.000587940981486266</v>
      </c>
      <c r="N29" s="32" t="n">
        <v>0.000786438629112105</v>
      </c>
      <c r="O29" s="32" t="n">
        <v>-6.90532850265569E-014</v>
      </c>
      <c r="P29" s="32" t="n">
        <v>-0.0645657335140823</v>
      </c>
      <c r="Q29" s="32" t="n">
        <v>0</v>
      </c>
      <c r="R29" s="32" t="n">
        <v>0.0623337519819798</v>
      </c>
      <c r="T29" s="4" t="n">
        <v>6</v>
      </c>
      <c r="U29" s="4" t="str">
        <f aca="false">Vocabulary!B7</f>
        <v>she</v>
      </c>
      <c r="V29" s="33" t="n">
        <f aca="false">'Training Example'!X29-'Training Example'!Y29</f>
        <v>0.000162833678878201</v>
      </c>
    </row>
    <row r="30" customFormat="false" ht="15" hidden="false" customHeight="false" outlineLevel="0" collapsed="false">
      <c r="B30" s="3" t="s">
        <v>175</v>
      </c>
      <c r="C30" s="32" t="n">
        <v>2.8575980377636E-008</v>
      </c>
      <c r="D30" s="32" t="n">
        <v>-1.91379033302316E-012</v>
      </c>
      <c r="E30" s="32" t="n">
        <v>-0.00152828742038888</v>
      </c>
      <c r="F30" s="32" t="n">
        <v>0.000411937820589716</v>
      </c>
      <c r="G30" s="32" t="n">
        <v>1.45719269463298E-005</v>
      </c>
      <c r="H30" s="32" t="n">
        <v>-1.11720514948818E-010</v>
      </c>
      <c r="I30" s="32" t="n">
        <v>0.177574923305117</v>
      </c>
      <c r="J30" s="32" t="n">
        <v>-0.00120136279966627</v>
      </c>
      <c r="K30" s="32" t="n">
        <v>7.3144479496384E-005</v>
      </c>
      <c r="L30" s="32" t="n">
        <v>0.232868382532336</v>
      </c>
      <c r="M30" s="32" t="n">
        <v>-0.00031198757773109</v>
      </c>
      <c r="N30" s="32" t="n">
        <v>0.000417319238932108</v>
      </c>
      <c r="O30" s="32" t="n">
        <v>-3.66427376355858E-014</v>
      </c>
      <c r="P30" s="32" t="n">
        <v>-0.0342614436445101</v>
      </c>
      <c r="Q30" s="32" t="n">
        <v>0</v>
      </c>
      <c r="R30" s="32" t="n">
        <v>0.0330770551877285</v>
      </c>
      <c r="T30" s="4" t="n">
        <v>7</v>
      </c>
      <c r="U30" s="4" t="str">
        <f aca="false">Vocabulary!B8</f>
        <v>it</v>
      </c>
      <c r="V30" s="33" t="n">
        <f aca="false">'Training Example'!X30-'Training Example'!Y30</f>
        <v>0.277238228150075</v>
      </c>
    </row>
    <row r="31" customFormat="false" ht="15" hidden="false" customHeight="false" outlineLevel="0" collapsed="false">
      <c r="B31" s="3" t="s">
        <v>176</v>
      </c>
      <c r="C31" s="32" t="n">
        <v>6.43311653734123E-009</v>
      </c>
      <c r="D31" s="32" t="n">
        <v>-4.30838630124841E-013</v>
      </c>
      <c r="E31" s="32" t="n">
        <v>-0.000344052975540559</v>
      </c>
      <c r="F31" s="32" t="n">
        <v>9.27367660171676E-005</v>
      </c>
      <c r="G31" s="32" t="n">
        <v>3.28047902401022E-006</v>
      </c>
      <c r="H31" s="32" t="n">
        <v>-2.51508813618864E-011</v>
      </c>
      <c r="I31" s="32" t="n">
        <v>0.0399762374075982</v>
      </c>
      <c r="J31" s="32" t="n">
        <v>-0.000270454654284691</v>
      </c>
      <c r="K31" s="32" t="n">
        <v>1.64665202888948E-005</v>
      </c>
      <c r="L31" s="32" t="n">
        <v>0.0524240786456125</v>
      </c>
      <c r="M31" s="32" t="n">
        <v>-7.02356461343898E-005</v>
      </c>
      <c r="N31" s="32" t="n">
        <v>9.39482482086898E-005</v>
      </c>
      <c r="O31" s="32" t="n">
        <v>-8.24913085541683E-015</v>
      </c>
      <c r="P31" s="32" t="n">
        <v>-0.00771304629937304</v>
      </c>
      <c r="Q31" s="32" t="n">
        <v>0</v>
      </c>
      <c r="R31" s="32" t="n">
        <v>0.00744641296370905</v>
      </c>
      <c r="T31" s="4" t="n">
        <v>8</v>
      </c>
      <c r="U31" s="4" t="str">
        <f aca="false">Vocabulary!B9</f>
        <v>of</v>
      </c>
      <c r="V31" s="33" t="n">
        <f aca="false">'Training Example'!X31-'Training Example'!Y31</f>
        <v>2.55320096253081E-007</v>
      </c>
    </row>
    <row r="32" customFormat="false" ht="15" hidden="false" customHeight="false" outlineLevel="0" collapsed="false">
      <c r="B32" s="3" t="s">
        <v>177</v>
      </c>
      <c r="C32" s="32" t="n">
        <v>-4.03128681821544E-008</v>
      </c>
      <c r="D32" s="32" t="n">
        <v>2.69983309072478E-012</v>
      </c>
      <c r="E32" s="32" t="n">
        <v>0.00215599424791033</v>
      </c>
      <c r="F32" s="32" t="n">
        <v>-0.000581131245235372</v>
      </c>
      <c r="G32" s="32" t="n">
        <v>-2.0556990954792E-005</v>
      </c>
      <c r="H32" s="32" t="n">
        <v>1.5760699485568E-010</v>
      </c>
      <c r="I32" s="32" t="n">
        <v>-0.250509497173988</v>
      </c>
      <c r="J32" s="32" t="n">
        <v>0.00169479330339241</v>
      </c>
      <c r="K32" s="32" t="n">
        <v>-0.000103186792586745</v>
      </c>
      <c r="L32" s="32" t="n">
        <v>-0.3285133977823</v>
      </c>
      <c r="M32" s="32" t="n">
        <v>0.000440128874996923</v>
      </c>
      <c r="N32" s="32" t="n">
        <v>-0.000588722950065897</v>
      </c>
      <c r="O32" s="32" t="n">
        <v>5.16928494706238E-014</v>
      </c>
      <c r="P32" s="32" t="n">
        <v>0.0483334969830947</v>
      </c>
      <c r="Q32" s="32" t="n">
        <v>0</v>
      </c>
      <c r="R32" s="32" t="n">
        <v>-0.0466626498204172</v>
      </c>
      <c r="T32" s="4" t="n">
        <v>9</v>
      </c>
      <c r="U32" s="4" t="str">
        <f aca="false">Vocabulary!B10</f>
        <v>said</v>
      </c>
      <c r="V32" s="33" t="n">
        <f aca="false">'Training Example'!X32-'Training Example'!Y32</f>
        <v>0.065350007677838</v>
      </c>
    </row>
    <row r="33" customFormat="false" ht="15" hidden="false" customHeight="false" outlineLevel="0" collapsed="false">
      <c r="B33" s="3" t="s">
        <v>178</v>
      </c>
      <c r="C33" s="32" t="n">
        <v>5.51883778270059E-008</v>
      </c>
      <c r="D33" s="32" t="n">
        <v>-3.69607560562339E-012</v>
      </c>
      <c r="E33" s="32" t="n">
        <v>-0.00295155940303943</v>
      </c>
      <c r="F33" s="32" t="n">
        <v>0.00079556955819198</v>
      </c>
      <c r="G33" s="32" t="n">
        <v>2.81425518688751E-005</v>
      </c>
      <c r="H33" s="32" t="n">
        <v>-2.15764215559455E-010</v>
      </c>
      <c r="I33" s="32" t="n">
        <v>0.342947882468244</v>
      </c>
      <c r="J33" s="32" t="n">
        <v>-0.00232017460885367</v>
      </c>
      <c r="K33" s="32" t="n">
        <v>0.000141262875920972</v>
      </c>
      <c r="L33" s="32" t="n">
        <v>0.44973534098645</v>
      </c>
      <c r="M33" s="32" t="n">
        <v>-0.000602537098976695</v>
      </c>
      <c r="N33" s="32" t="n">
        <v>0.000805962613646258</v>
      </c>
      <c r="O33" s="32" t="n">
        <v>-7.07675895113367E-014</v>
      </c>
      <c r="P33" s="32" t="n">
        <v>-0.0661686308488538</v>
      </c>
      <c r="Q33" s="32" t="n">
        <v>0</v>
      </c>
      <c r="R33" s="32" t="n">
        <v>0.063881238543043</v>
      </c>
      <c r="T33" s="4" t="n">
        <v>10</v>
      </c>
      <c r="U33" s="4" t="str">
        <f aca="false">Vocabulary!B11</f>
        <v>i</v>
      </c>
      <c r="V33" s="33" t="n">
        <f aca="false">'Training Example'!X33-'Training Example'!Y33</f>
        <v>0.000965142449379991</v>
      </c>
    </row>
    <row r="34" customFormat="false" ht="15" hidden="false" customHeight="false" outlineLevel="0" collapsed="false">
      <c r="B34" s="3" t="s">
        <v>179</v>
      </c>
      <c r="C34" s="32" t="n">
        <v>1.15356218772851E-008</v>
      </c>
      <c r="D34" s="32" t="n">
        <v>-7.72563577606469E-013</v>
      </c>
      <c r="E34" s="32" t="n">
        <v>-0.000616942815904752</v>
      </c>
      <c r="F34" s="32" t="n">
        <v>0.000166292070209946</v>
      </c>
      <c r="G34" s="32" t="n">
        <v>5.88243122562605E-006</v>
      </c>
      <c r="H34" s="32" t="n">
        <v>-4.50996116092573E-011</v>
      </c>
      <c r="I34" s="32" t="n">
        <v>0.0716838807650803</v>
      </c>
      <c r="J34" s="32" t="n">
        <v>-0.000484969082818681</v>
      </c>
      <c r="K34" s="32" t="n">
        <v>2.95271429616975E-005</v>
      </c>
      <c r="L34" s="32" t="n">
        <v>0.0940048800624995</v>
      </c>
      <c r="M34" s="32" t="n">
        <v>-0.000125943910919416</v>
      </c>
      <c r="N34" s="32" t="n">
        <v>0.000168464454371082</v>
      </c>
      <c r="O34" s="32" t="n">
        <v>-1.47920302410164E-014</v>
      </c>
      <c r="P34" s="32" t="n">
        <v>-0.013830743639588</v>
      </c>
      <c r="Q34" s="32" t="n">
        <v>0</v>
      </c>
      <c r="R34" s="32" t="n">
        <v>0.0133526268011559</v>
      </c>
      <c r="T34" s="4" t="n">
        <v>11</v>
      </c>
      <c r="U34" s="4" t="str">
        <f aca="false">Vocabulary!B12</f>
        <v>alice</v>
      </c>
      <c r="V34" s="33" t="n">
        <f aca="false">'Training Example'!X34-'Training Example'!Y34</f>
        <v>-0.964318850121052</v>
      </c>
    </row>
    <row r="35" customFormat="false" ht="15" hidden="false" customHeight="false" outlineLevel="0" collapsed="false">
      <c r="B35" s="3" t="s">
        <v>180</v>
      </c>
      <c r="C35" s="32" t="n">
        <v>-3.43395898957077E-008</v>
      </c>
      <c r="D35" s="32" t="n">
        <v>2.29979074432097E-012</v>
      </c>
      <c r="E35" s="32" t="n">
        <v>0.00183653412990147</v>
      </c>
      <c r="F35" s="32" t="n">
        <v>-0.000495023290002436</v>
      </c>
      <c r="G35" s="32" t="n">
        <v>-1.75110001026874E-005</v>
      </c>
      <c r="H35" s="32" t="n">
        <v>1.34253894899862E-010</v>
      </c>
      <c r="I35" s="32" t="n">
        <v>-0.213390755504287</v>
      </c>
      <c r="J35" s="32" t="n">
        <v>0.00144367070915212</v>
      </c>
      <c r="K35" s="32" t="n">
        <v>-8.78972968152847E-005</v>
      </c>
      <c r="L35" s="32" t="n">
        <v>-0.279836584787671</v>
      </c>
      <c r="M35" s="32" t="n">
        <v>0.000374913662812612</v>
      </c>
      <c r="N35" s="32" t="n">
        <v>-0.000501490109215386</v>
      </c>
      <c r="O35" s="32" t="n">
        <v>4.40333653100767E-014</v>
      </c>
      <c r="P35" s="32" t="n">
        <v>0.0411717781311237</v>
      </c>
      <c r="Q35" s="32" t="n">
        <v>0</v>
      </c>
      <c r="R35" s="32" t="n">
        <v>-0.0397485053913748</v>
      </c>
      <c r="T35" s="4" t="n">
        <v>12</v>
      </c>
      <c r="U35" s="4" t="str">
        <f aca="false">Vocabulary!B13</f>
        <v>in</v>
      </c>
      <c r="V35" s="33" t="n">
        <f aca="false">'Training Example'!X35-'Training Example'!Y35</f>
        <v>0.000790899082690231</v>
      </c>
    </row>
    <row r="36" customFormat="false" ht="15" hidden="false" customHeight="false" outlineLevel="0" collapsed="false">
      <c r="B36" s="3" t="s">
        <v>181</v>
      </c>
      <c r="C36" s="32" t="n">
        <v>-3.02310643989714E-008</v>
      </c>
      <c r="D36" s="32" t="n">
        <v>2.02463460707829E-012</v>
      </c>
      <c r="E36" s="32" t="n">
        <v>0.00161680386168212</v>
      </c>
      <c r="F36" s="32" t="n">
        <v>-0.000435796729212685</v>
      </c>
      <c r="G36" s="32" t="n">
        <v>-1.54159142087165E-005</v>
      </c>
      <c r="H36" s="32" t="n">
        <v>1.18191223449579E-010</v>
      </c>
      <c r="I36" s="32" t="n">
        <v>-0.187859834418164</v>
      </c>
      <c r="J36" s="32" t="n">
        <v>0.00127094418750592</v>
      </c>
      <c r="K36" s="32" t="n">
        <v>-7.73809136506468E-005</v>
      </c>
      <c r="L36" s="32" t="n">
        <v>-0.246355819670455</v>
      </c>
      <c r="M36" s="32" t="n">
        <v>0.000330057496870662</v>
      </c>
      <c r="N36" s="32" t="n">
        <v>-0.000441489832382436</v>
      </c>
      <c r="O36" s="32" t="n">
        <v>3.87650378596617E-014</v>
      </c>
      <c r="P36" s="32" t="n">
        <v>0.0362458223840857</v>
      </c>
      <c r="Q36" s="32" t="n">
        <v>0</v>
      </c>
      <c r="R36" s="32" t="n">
        <v>-0.0349928356715674</v>
      </c>
      <c r="T36" s="4" t="n">
        <v>13</v>
      </c>
      <c r="U36" s="4" t="str">
        <f aca="false">Vocabulary!B14</f>
        <v>you</v>
      </c>
      <c r="V36" s="33" t="n">
        <f aca="false">'Training Example'!X36-'Training Example'!Y36</f>
        <v>0.0398150702869582</v>
      </c>
    </row>
    <row r="37" customFormat="false" ht="15" hidden="false" customHeight="false" outlineLevel="0" collapsed="false">
      <c r="B37" s="3" t="s">
        <v>182</v>
      </c>
      <c r="C37" s="32" t="n">
        <v>9.8193036942766E-009</v>
      </c>
      <c r="D37" s="32" t="n">
        <v>-6.57618329757536E-013</v>
      </c>
      <c r="E37" s="32" t="n">
        <v>-0.000525151477381525</v>
      </c>
      <c r="F37" s="32" t="n">
        <v>0.000141550438867689</v>
      </c>
      <c r="G37" s="32" t="n">
        <v>5.00721844730851E-006</v>
      </c>
      <c r="H37" s="32" t="n">
        <v>-3.83895023255948E-011</v>
      </c>
      <c r="I37" s="32" t="n">
        <v>0.0610184524687534</v>
      </c>
      <c r="J37" s="32" t="n">
        <v>-0.000412813349569684</v>
      </c>
      <c r="K37" s="32" t="n">
        <v>2.51339708469592E-005</v>
      </c>
      <c r="L37" s="32" t="n">
        <v>0.080018439915696</v>
      </c>
      <c r="M37" s="32" t="n">
        <v>-0.000107205447865608</v>
      </c>
      <c r="N37" s="32" t="n">
        <v>0.000143399606606174</v>
      </c>
      <c r="O37" s="32" t="n">
        <v>-1.25912099700035E-014</v>
      </c>
      <c r="P37" s="32" t="n">
        <v>-0.0117729476190807</v>
      </c>
      <c r="Q37" s="32" t="n">
        <v>0</v>
      </c>
      <c r="R37" s="32" t="n">
        <v>0.0113659670082515</v>
      </c>
      <c r="T37" s="4" t="n">
        <v>14</v>
      </c>
      <c r="U37" s="4" t="str">
        <f aca="false">Vocabulary!B15</f>
        <v>was</v>
      </c>
      <c r="V37" s="33" t="n">
        <f aca="false">'Training Example'!X37-'Training Example'!Y37</f>
        <v>1.06051896640621E-008</v>
      </c>
    </row>
    <row r="38" customFormat="false" ht="15" hidden="false" customHeight="false" outlineLevel="0" collapsed="false">
      <c r="B38" s="3" t="s">
        <v>183</v>
      </c>
      <c r="C38" s="32" t="n">
        <v>8.6128170598815E-009</v>
      </c>
      <c r="D38" s="32" t="n">
        <v>-5.76817516371129E-013</v>
      </c>
      <c r="E38" s="32" t="n">
        <v>-0.000460626714911559</v>
      </c>
      <c r="F38" s="32" t="n">
        <v>0.000124158298049581</v>
      </c>
      <c r="G38" s="32" t="n">
        <v>4.39198723333806E-006</v>
      </c>
      <c r="H38" s="32" t="n">
        <v>-3.36726280034464E-011</v>
      </c>
      <c r="I38" s="32" t="n">
        <v>0.0535211848775765</v>
      </c>
      <c r="J38" s="32" t="n">
        <v>-0.00036209144460956</v>
      </c>
      <c r="K38" s="32" t="n">
        <v>2.20457885439913E-005</v>
      </c>
      <c r="L38" s="32" t="n">
        <v>0.0701866655588538</v>
      </c>
      <c r="M38" s="32" t="n">
        <v>-9.40332368808734E-005</v>
      </c>
      <c r="N38" s="32" t="n">
        <v>0.000125780260659199</v>
      </c>
      <c r="O38" s="32" t="n">
        <v>-1.10441423761449E-014</v>
      </c>
      <c r="P38" s="32" t="n">
        <v>-0.0103264189860847</v>
      </c>
      <c r="Q38" s="32" t="n">
        <v>0</v>
      </c>
      <c r="R38" s="32" t="n">
        <v>0.0099694436182657</v>
      </c>
      <c r="T38" s="4" t="n">
        <v>15</v>
      </c>
      <c r="U38" s="4" t="str">
        <f aca="false">Vocabulary!B16</f>
        <v>that</v>
      </c>
      <c r="V38" s="33" t="n">
        <f aca="false">'Training Example'!X38-'Training Example'!Y38</f>
        <v>0.00186729419037882</v>
      </c>
    </row>
    <row r="39" customFormat="false" ht="15" hidden="false" customHeight="false" outlineLevel="0" collapsed="false">
      <c r="B39" s="3" t="s">
        <v>184</v>
      </c>
      <c r="C39" s="32" t="n">
        <v>1.40818623295912E-009</v>
      </c>
      <c r="D39" s="32" t="n">
        <v>-9.43090373145196E-014</v>
      </c>
      <c r="E39" s="32" t="n">
        <v>-7.53119674970279E-005</v>
      </c>
      <c r="F39" s="32" t="n">
        <v>2.02997468546557E-005</v>
      </c>
      <c r="G39" s="32" t="n">
        <v>7.18085141518606E-007</v>
      </c>
      <c r="H39" s="32" t="n">
        <v>-5.505438099095E-012</v>
      </c>
      <c r="I39" s="32" t="n">
        <v>0.00875065558600173</v>
      </c>
      <c r="J39" s="32" t="n">
        <v>-5.92015578441274E-005</v>
      </c>
      <c r="K39" s="32" t="n">
        <v>3.60446247801803E-006</v>
      </c>
      <c r="L39" s="32" t="n">
        <v>0.0114754435732371</v>
      </c>
      <c r="M39" s="32" t="n">
        <v>-1.53743320792247E-005</v>
      </c>
      <c r="N39" s="32" t="n">
        <v>2.05649359793474E-005</v>
      </c>
      <c r="O39" s="32" t="n">
        <v>-1.80570528095504E-015</v>
      </c>
      <c r="P39" s="32" t="n">
        <v>-0.00168835828636214</v>
      </c>
      <c r="Q39" s="32" t="n">
        <v>0</v>
      </c>
      <c r="R39" s="32" t="n">
        <v>0.00162999320151554</v>
      </c>
      <c r="T39" s="4" t="n">
        <v>16</v>
      </c>
      <c r="U39" s="4" t="str">
        <f aca="false">Vocabulary!B17</f>
        <v>as</v>
      </c>
      <c r="V39" s="33" t="n">
        <f aca="false">'Training Example'!X39-'Training Example'!Y39</f>
        <v>0.00191718898786793</v>
      </c>
    </row>
    <row r="40" customFormat="false" ht="15" hidden="false" customHeight="false" outlineLevel="0" collapsed="false">
      <c r="B40" s="3" t="s">
        <v>185</v>
      </c>
      <c r="C40" s="32" t="n">
        <v>5.41968938278154E-008</v>
      </c>
      <c r="D40" s="32" t="n">
        <v>-3.62967394703034E-012</v>
      </c>
      <c r="E40" s="32" t="n">
        <v>-0.00289853331247473</v>
      </c>
      <c r="F40" s="32" t="n">
        <v>0.000781276793696113</v>
      </c>
      <c r="G40" s="32" t="n">
        <v>2.76369582824529E-005</v>
      </c>
      <c r="H40" s="32" t="n">
        <v>-2.1188791450209E-010</v>
      </c>
      <c r="I40" s="32" t="n">
        <v>0.336786669701865</v>
      </c>
      <c r="J40" s="32" t="n">
        <v>-0.00227849162974496</v>
      </c>
      <c r="K40" s="32" t="n">
        <v>0.000138725024897441</v>
      </c>
      <c r="L40" s="32" t="n">
        <v>0.441655643557107</v>
      </c>
      <c r="M40" s="32" t="n">
        <v>-0.00059171224932399</v>
      </c>
      <c r="N40" s="32" t="n">
        <v>0.000791483133240423</v>
      </c>
      <c r="O40" s="32" t="n">
        <v>-6.94962179757988E-014</v>
      </c>
      <c r="P40" s="32" t="n">
        <v>-0.0649798816716154</v>
      </c>
      <c r="Q40" s="32" t="n">
        <v>0</v>
      </c>
      <c r="R40" s="32" t="n">
        <v>0.0627335833961128</v>
      </c>
      <c r="T40" s="4" t="n">
        <v>17</v>
      </c>
      <c r="U40" s="4" t="str">
        <f aca="false">Vocabulary!B18</f>
        <v>her</v>
      </c>
      <c r="V40" s="33" t="n">
        <f aca="false">'Training Example'!X40-'Training Example'!Y40</f>
        <v>0.0031495992004535</v>
      </c>
    </row>
    <row r="41" customFormat="false" ht="15" hidden="false" customHeight="false" outlineLevel="0" collapsed="false">
      <c r="B41" s="3" t="s">
        <v>186</v>
      </c>
      <c r="C41" s="32" t="n">
        <v>7.85064219021701E-009</v>
      </c>
      <c r="D41" s="32" t="n">
        <v>-5.2577314699654E-013</v>
      </c>
      <c r="E41" s="32" t="n">
        <v>-0.00041986442959181</v>
      </c>
      <c r="F41" s="32" t="n">
        <v>0.000113171145533072</v>
      </c>
      <c r="G41" s="32" t="n">
        <v>4.00332667386444E-006</v>
      </c>
      <c r="H41" s="32" t="n">
        <v>-3.06928328120064E-011</v>
      </c>
      <c r="I41" s="32" t="n">
        <v>0.0487849293847753</v>
      </c>
      <c r="J41" s="32" t="n">
        <v>-0.000330048850684348</v>
      </c>
      <c r="K41" s="32" t="n">
        <v>2.009488840373E-005</v>
      </c>
      <c r="L41" s="32" t="n">
        <v>0.0639756300402101</v>
      </c>
      <c r="M41" s="32" t="n">
        <v>-8.57119443739598E-005</v>
      </c>
      <c r="N41" s="32" t="n">
        <v>0.000114649575645484</v>
      </c>
      <c r="O41" s="32" t="n">
        <v>-1.00668119954378E-014</v>
      </c>
      <c r="P41" s="32" t="n">
        <v>-0.00941260217213182</v>
      </c>
      <c r="Q41" s="32" t="n">
        <v>0</v>
      </c>
      <c r="R41" s="32" t="n">
        <v>0.00908721666074994</v>
      </c>
      <c r="T41" s="4" t="n">
        <v>18</v>
      </c>
      <c r="U41" s="4" t="str">
        <f aca="false">Vocabulary!B19</f>
        <v>at</v>
      </c>
      <c r="V41" s="33" t="n">
        <f aca="false">'Training Example'!X41-'Training Example'!Y41</f>
        <v>0.0117278543342583</v>
      </c>
    </row>
    <row r="42" customFormat="false" ht="15" hidden="false" customHeight="false" outlineLevel="0" collapsed="false">
      <c r="B42" s="3" t="s">
        <v>187</v>
      </c>
      <c r="C42" s="32" t="n">
        <v>-2.18351757030496E-008</v>
      </c>
      <c r="D42" s="32" t="n">
        <v>1.46234521539154E-012</v>
      </c>
      <c r="E42" s="32" t="n">
        <v>0.0011677788096141</v>
      </c>
      <c r="F42" s="32" t="n">
        <v>-0.00031476556788047</v>
      </c>
      <c r="G42" s="32" t="n">
        <v>-1.11345466017372E-005</v>
      </c>
      <c r="H42" s="32" t="n">
        <v>8.53666975307609E-011</v>
      </c>
      <c r="I42" s="32" t="n">
        <v>-0.135686671098685</v>
      </c>
      <c r="J42" s="32" t="n">
        <v>0.000917972628310948</v>
      </c>
      <c r="K42" s="32" t="n">
        <v>-5.58903855757679E-005</v>
      </c>
      <c r="L42" s="32" t="n">
        <v>-0.177936923985918</v>
      </c>
      <c r="M42" s="32" t="n">
        <v>0.000238392646093032</v>
      </c>
      <c r="N42" s="32" t="n">
        <v>-0.000318877560312048</v>
      </c>
      <c r="O42" s="32" t="n">
        <v>2.79990608875115E-014</v>
      </c>
      <c r="P42" s="32" t="n">
        <v>0.0261794917245774</v>
      </c>
      <c r="Q42" s="32" t="n">
        <v>0</v>
      </c>
      <c r="R42" s="32" t="n">
        <v>-0.02527448935151</v>
      </c>
      <c r="T42" s="4" t="n">
        <v>19</v>
      </c>
      <c r="U42" s="4" t="str">
        <f aca="false">Vocabulary!B20</f>
        <v>on</v>
      </c>
      <c r="V42" s="33" t="n">
        <f aca="false">'Training Example'!X42-'Training Example'!Y42</f>
        <v>0.000192454749755524</v>
      </c>
    </row>
    <row r="43" customFormat="false" ht="15" hidden="false" customHeight="false" outlineLevel="0" collapsed="false">
      <c r="B43" s="10" t="s">
        <v>188</v>
      </c>
      <c r="T43" s="4" t="n">
        <v>20</v>
      </c>
      <c r="U43" s="4" t="str">
        <f aca="false">Vocabulary!B21</f>
        <v>all</v>
      </c>
      <c r="V43" s="33" t="n">
        <f aca="false">'Training Example'!X43-'Training Example'!Y43</f>
        <v>0.00412569449521007</v>
      </c>
    </row>
    <row r="44" customFormat="false" ht="15" hidden="false" customHeight="false" outlineLevel="0" collapsed="false">
      <c r="T44" s="4" t="n">
        <v>21</v>
      </c>
      <c r="U44" s="4" t="str">
        <f aca="false">Vocabulary!B22</f>
        <v>with</v>
      </c>
      <c r="V44" s="33" t="n">
        <f aca="false">'Training Example'!X44-'Training Example'!Y44</f>
        <v>6.48481581447355E-005</v>
      </c>
    </row>
    <row r="45" customFormat="false" ht="15" hidden="false" customHeight="false" outlineLevel="0" collapsed="false">
      <c r="B45" s="5" t="s">
        <v>189</v>
      </c>
      <c r="C45" s="6"/>
      <c r="D45" s="6"/>
      <c r="E45" s="6"/>
      <c r="F45" s="6"/>
      <c r="G45" s="6"/>
      <c r="H45" s="6"/>
      <c r="I45" s="6"/>
      <c r="J45" s="6"/>
      <c r="K45" s="6"/>
      <c r="L45" s="6"/>
      <c r="M45" s="6"/>
      <c r="N45" s="6"/>
      <c r="O45" s="6"/>
      <c r="P45" s="6"/>
      <c r="Q45" s="6"/>
      <c r="R45" s="6"/>
      <c r="T45" s="4" t="n">
        <v>22</v>
      </c>
      <c r="U45" s="4" t="str">
        <f aca="false">Vocabulary!B23</f>
        <v>had</v>
      </c>
      <c r="V45" s="33" t="n">
        <f aca="false">'Training Example'!X45-'Training Example'!Y45</f>
        <v>8.91577361916294E-007</v>
      </c>
    </row>
    <row r="46" customFormat="false" ht="15" hidden="false" customHeight="false" outlineLevel="0" collapsed="false">
      <c r="B46" s="3" t="s">
        <v>190</v>
      </c>
      <c r="C46" s="32" t="n">
        <f aca="false" t="array" ref="C46:R46">MMULT(C21:R21,TRANSPOSE('Hidden Weights'!$C$3:$R$18))</f>
        <v>-0.428693357639074</v>
      </c>
      <c r="D46" s="32" t="n">
        <v>1.15017279082135</v>
      </c>
      <c r="E46" s="32" t="n">
        <v>-0.23878980906394</v>
      </c>
      <c r="F46" s="32" t="n">
        <v>1.57258479000162</v>
      </c>
      <c r="G46" s="32" t="n">
        <v>1.01719116773184</v>
      </c>
      <c r="H46" s="32" t="n">
        <v>2.61416900226552</v>
      </c>
      <c r="I46" s="32" t="n">
        <v>0.340364104704081</v>
      </c>
      <c r="J46" s="32" t="n">
        <v>0.734023134567756</v>
      </c>
      <c r="K46" s="32" t="n">
        <v>4.825255411197</v>
      </c>
      <c r="L46" s="32" t="n">
        <v>-0.714725832123234</v>
      </c>
      <c r="M46" s="32" t="n">
        <v>-0.148955755038245</v>
      </c>
      <c r="N46" s="32" t="n">
        <v>3.05019985029811</v>
      </c>
      <c r="O46" s="32" t="n">
        <v>1.3788188667366</v>
      </c>
      <c r="P46" s="32" t="n">
        <v>2.23916908261377</v>
      </c>
      <c r="Q46" s="32" t="n">
        <v>1.17219667327401</v>
      </c>
      <c r="R46" s="32" t="n">
        <v>-1.09493796605362</v>
      </c>
      <c r="T46" s="4" t="n">
        <v>23</v>
      </c>
      <c r="U46" s="4" t="str">
        <f aca="false">Vocabulary!B24</f>
        <v>but</v>
      </c>
      <c r="V46" s="33" t="n">
        <f aca="false">'Training Example'!X46-'Training Example'!Y46</f>
        <v>2.35359647370234E-005</v>
      </c>
    </row>
    <row r="47" customFormat="false" ht="15" hidden="false" customHeight="false" outlineLevel="0" collapsed="false">
      <c r="B47" s="3" t="s">
        <v>191</v>
      </c>
      <c r="C47" s="25" t="n">
        <f aca="false">C46*'Training Example'!$K$27</f>
        <v>-0.172163252427852</v>
      </c>
      <c r="D47" s="25" t="n">
        <f aca="false">D46*'Training Example'!$K$27</f>
        <v>0.461909392793855</v>
      </c>
      <c r="E47" s="25" t="n">
        <f aca="false">E46*'Training Example'!$K$27</f>
        <v>-0.0958979873200783</v>
      </c>
      <c r="F47" s="25" t="n">
        <f aca="false">F46*'Training Example'!$K$27</f>
        <v>0.63155005166465</v>
      </c>
      <c r="G47" s="25" t="n">
        <f aca="false">G46*'Training Example'!$K$27</f>
        <v>0.408503972961105</v>
      </c>
      <c r="H47" s="25" t="n">
        <f aca="false">H46*'Training Example'!$K$27</f>
        <v>1.04985027130983</v>
      </c>
      <c r="I47" s="25" t="n">
        <f aca="false">I46*'Training Example'!$K$27</f>
        <v>0.136690224449159</v>
      </c>
      <c r="J47" s="25" t="n">
        <f aca="false">J46*'Training Example'!$K$27</f>
        <v>0.294783690842411</v>
      </c>
      <c r="K47" s="25" t="n">
        <f aca="false">K46*'Training Example'!$K$27</f>
        <v>1.93782257313671</v>
      </c>
      <c r="L47" s="25" t="n">
        <f aca="false">L46*'Training Example'!$K$27</f>
        <v>-0.287033894180691</v>
      </c>
      <c r="M47" s="25" t="n">
        <f aca="false">M46*'Training Example'!$K$27</f>
        <v>-0.0598206312233594</v>
      </c>
      <c r="N47" s="25" t="n">
        <f aca="false">N46*'Training Example'!$K$27</f>
        <v>1.22496025987972</v>
      </c>
      <c r="O47" s="25" t="n">
        <f aca="false">O46*'Training Example'!$K$27</f>
        <v>0.553733656881419</v>
      </c>
      <c r="P47" s="25" t="n">
        <f aca="false">P46*'Training Example'!$K$27</f>
        <v>0.89925030357769</v>
      </c>
      <c r="Q47" s="25" t="n">
        <f aca="false">Q46*'Training Example'!$K$27</f>
        <v>0.470754183986844</v>
      </c>
      <c r="R47" s="25" t="n">
        <f aca="false">R46*'Training Example'!$K$27</f>
        <v>-0.439727087167134</v>
      </c>
      <c r="T47" s="4" t="n">
        <v>24</v>
      </c>
      <c r="U47" s="4" t="str">
        <f aca="false">Vocabulary!B25</f>
        <v>for</v>
      </c>
      <c r="V47" s="33" t="n">
        <f aca="false">'Training Example'!X47-'Training Example'!Y47</f>
        <v>0.0283587729550461</v>
      </c>
    </row>
    <row r="48" customFormat="false" ht="15" hidden="false" customHeight="false" outlineLevel="0" collapsed="false">
      <c r="B48" s="10" t="s">
        <v>192</v>
      </c>
      <c r="T48" s="4" t="n">
        <v>25</v>
      </c>
      <c r="U48" s="4" t="str">
        <f aca="false">Vocabulary!B26</f>
        <v>so</v>
      </c>
      <c r="V48" s="33" t="n">
        <f aca="false">'Training Example'!X48-'Training Example'!Y48</f>
        <v>0.0135003858774302</v>
      </c>
    </row>
    <row r="49" customFormat="false" ht="15" hidden="false" customHeight="false" outlineLevel="0" collapsed="false">
      <c r="T49" s="4" t="n">
        <v>26</v>
      </c>
      <c r="U49" s="4" t="str">
        <f aca="false">Vocabulary!B27</f>
        <v>be</v>
      </c>
      <c r="V49" s="33" t="n">
        <f aca="false">'Training Example'!X49-'Training Example'!Y49</f>
        <v>7.50417714031791E-006</v>
      </c>
    </row>
    <row r="50" customFormat="false" ht="15" hidden="false" customHeight="false" outlineLevel="0" collapsed="false">
      <c r="B50" s="5" t="s">
        <v>193</v>
      </c>
      <c r="C50" s="6"/>
      <c r="D50" s="6"/>
      <c r="E50" s="6"/>
      <c r="F50" s="6"/>
      <c r="G50" s="6"/>
      <c r="H50" s="6"/>
      <c r="I50" s="6"/>
      <c r="J50" s="6"/>
      <c r="K50" s="6"/>
      <c r="L50" s="6"/>
      <c r="M50" s="6"/>
      <c r="N50" s="6"/>
      <c r="O50" s="6"/>
      <c r="P50" s="6"/>
      <c r="Q50" s="6"/>
      <c r="R50" s="6"/>
      <c r="T50" s="4" t="n">
        <v>27</v>
      </c>
      <c r="U50" s="4" t="str">
        <f aca="false">Vocabulary!B28</f>
        <v>not</v>
      </c>
      <c r="V50" s="33" t="n">
        <f aca="false">'Training Example'!X50-'Training Example'!Y50</f>
        <v>0.132337125620487</v>
      </c>
    </row>
    <row r="51" customFormat="false" ht="15" hidden="false" customHeight="false" outlineLevel="0" collapsed="false">
      <c r="B51" s="3" t="s">
        <v>194</v>
      </c>
      <c r="C51" s="34" t="n">
        <v>0.05</v>
      </c>
      <c r="D51" s="10" t="s">
        <v>195</v>
      </c>
      <c r="T51" s="4" t="n">
        <v>28</v>
      </c>
      <c r="U51" s="4" t="str">
        <f aca="false">Vocabulary!B29</f>
        <v>very</v>
      </c>
      <c r="V51" s="33" t="n">
        <f aca="false">'Training Example'!X51-'Training Example'!Y51</f>
        <v>0.00277326045480321</v>
      </c>
    </row>
    <row r="52" customFormat="false" ht="15" hidden="false" customHeight="false" outlineLevel="0" collapsed="false">
      <c r="B52" s="3" t="s">
        <v>196</v>
      </c>
      <c r="T52" s="4" t="n">
        <v>29</v>
      </c>
      <c r="U52" s="4" t="str">
        <f aca="false">Vocabulary!B30</f>
        <v>what</v>
      </c>
      <c r="V52" s="33" t="n">
        <f aca="false">'Training Example'!X52-'Training Example'!Y52</f>
        <v>0.000545818514821437</v>
      </c>
    </row>
    <row r="53" customFormat="false" ht="15" hidden="false" customHeight="false" outlineLevel="0" collapsed="false">
      <c r="B53" s="4" t="s">
        <v>197</v>
      </c>
      <c r="C53" s="32" t="n">
        <f aca="false">'Hidden Weights'!C3</f>
        <v>1.07289</v>
      </c>
      <c r="D53" s="4" t="s">
        <v>198</v>
      </c>
      <c r="E53" s="32" t="n">
        <f aca="false">C27</f>
        <v>-1.31920254413591E-008</v>
      </c>
      <c r="F53" s="4" t="s">
        <v>199</v>
      </c>
      <c r="G53" s="31" t="n">
        <f aca="false">C53-$C$51*E53</f>
        <v>1.0728900006596</v>
      </c>
      <c r="T53" s="4" t="n">
        <v>30</v>
      </c>
      <c r="U53" s="4" t="str">
        <f aca="false">Vocabulary!B31</f>
        <v>this</v>
      </c>
      <c r="V53" s="33" t="n">
        <f aca="false">'Training Example'!X53-'Training Example'!Y53</f>
        <v>0.0128652487760923</v>
      </c>
    </row>
    <row r="54" customFormat="false" ht="15" hidden="false" customHeight="false" outlineLevel="0" collapsed="false">
      <c r="T54" s="4" t="n">
        <v>31</v>
      </c>
      <c r="U54" s="4" t="str">
        <f aca="false">Vocabulary!B32</f>
        <v>they</v>
      </c>
      <c r="V54" s="33" t="n">
        <f aca="false">'Training Example'!X54-'Training Example'!Y54</f>
        <v>0.00494685337056748</v>
      </c>
    </row>
    <row r="55" customFormat="false" ht="15" hidden="false" customHeight="false" outlineLevel="0" collapsed="false">
      <c r="B55" s="3" t="s">
        <v>200</v>
      </c>
      <c r="T55" s="4" t="n">
        <v>32</v>
      </c>
      <c r="U55" s="4" t="str">
        <f aca="false">Vocabulary!B33</f>
        <v>little</v>
      </c>
      <c r="V55" s="33" t="n">
        <f aca="false">'Training Example'!X55-'Training Example'!Y55</f>
        <v>1.04785819206572E-006</v>
      </c>
    </row>
    <row r="56" customFormat="false" ht="15" hidden="false" customHeight="false" outlineLevel="0" collapsed="false">
      <c r="C56" s="7" t="s">
        <v>156</v>
      </c>
      <c r="D56" s="7" t="s">
        <v>157</v>
      </c>
      <c r="E56" s="7" t="s">
        <v>158</v>
      </c>
      <c r="F56" s="7" t="s">
        <v>159</v>
      </c>
      <c r="G56" s="7" t="s">
        <v>160</v>
      </c>
      <c r="H56" s="7" t="s">
        <v>161</v>
      </c>
      <c r="I56" s="7" t="s">
        <v>162</v>
      </c>
      <c r="J56" s="7" t="s">
        <v>163</v>
      </c>
      <c r="K56" s="7" t="s">
        <v>164</v>
      </c>
      <c r="L56" s="7" t="s">
        <v>165</v>
      </c>
      <c r="M56" s="7" t="s">
        <v>166</v>
      </c>
      <c r="N56" s="7" t="s">
        <v>167</v>
      </c>
      <c r="O56" s="7" t="s">
        <v>168</v>
      </c>
      <c r="P56" s="7" t="s">
        <v>169</v>
      </c>
      <c r="Q56" s="7" t="s">
        <v>170</v>
      </c>
      <c r="R56" s="7" t="s">
        <v>171</v>
      </c>
      <c r="T56" s="4" t="n">
        <v>33</v>
      </c>
      <c r="U56" s="4" t="str">
        <f aca="false">Vocabulary!B34</f>
        <v>he</v>
      </c>
      <c r="V56" s="33" t="n">
        <f aca="false">'Training Example'!X56-'Training Example'!Y56</f>
        <v>7.96979388158986E-005</v>
      </c>
    </row>
    <row r="57" customFormat="false" ht="15" hidden="false" customHeight="false" outlineLevel="0" collapsed="false">
      <c r="B57" s="3" t="s">
        <v>172</v>
      </c>
      <c r="C57" s="35" t="n">
        <f aca="false">'Hidden Weights'!C3-$C$51*C27</f>
        <v>1.0728900006596</v>
      </c>
      <c r="D57" s="35" t="n">
        <f aca="false">'Hidden Weights'!D3-$C$51*D27</f>
        <v>-2.09808000000004</v>
      </c>
      <c r="E57" s="35" t="n">
        <f aca="false">'Hidden Weights'!E3-$C$51*E27</f>
        <v>-5.83855527649142</v>
      </c>
      <c r="F57" s="35" t="n">
        <f aca="false">'Hidden Weights'!F3-$C$51*F27</f>
        <v>1.82566950850004</v>
      </c>
      <c r="G57" s="35" t="n">
        <f aca="false">'Hidden Weights'!G3-$C$51*G27</f>
        <v>1.40433033635457</v>
      </c>
      <c r="H57" s="35" t="n">
        <f aca="false">'Hidden Weights'!H3-$C$51*H27</f>
        <v>4.43430999999742</v>
      </c>
      <c r="I57" s="35" t="n">
        <f aca="false">'Hidden Weights'!I3-$C$51*I27</f>
        <v>-1.02749115041543</v>
      </c>
      <c r="J57" s="35" t="n">
        <f aca="false">'Hidden Weights'!J3-$C$51*J27</f>
        <v>1.70737226970272</v>
      </c>
      <c r="K57" s="35" t="n">
        <f aca="false">'Hidden Weights'!K3-$C$51*K27</f>
        <v>5.79736168834774</v>
      </c>
      <c r="L57" s="35" t="n">
        <f aca="false">'Hidden Weights'!L3-$C$51*L27</f>
        <v>-0.140904846486004</v>
      </c>
      <c r="M57" s="35" t="n">
        <f aca="false">'Hidden Weights'!M3-$C$51*M27</f>
        <v>-0.31046720141183</v>
      </c>
      <c r="N57" s="35" t="n">
        <f aca="false">'Hidden Weights'!N3-$C$51*N27</f>
        <v>3.50823963271591</v>
      </c>
      <c r="O57" s="35" t="n">
        <f aca="false">'Hidden Weights'!O3-$C$51*O27</f>
        <v>-2.98793</v>
      </c>
      <c r="P57" s="35" t="n">
        <f aca="false">'Hidden Weights'!P3-$C$51*P27</f>
        <v>-0.0508908352228744</v>
      </c>
      <c r="Q57" s="35" t="n">
        <f aca="false">'Hidden Weights'!Q3-$C$51*Q27</f>
        <v>-1.67329</v>
      </c>
      <c r="R57" s="35" t="n">
        <f aca="false">'Hidden Weights'!R3-$C$51*R27</f>
        <v>-0.530326503266388</v>
      </c>
      <c r="T57" s="4" t="n">
        <v>34</v>
      </c>
      <c r="U57" s="4" t="str">
        <f aca="false">Vocabulary!B35</f>
        <v>out</v>
      </c>
      <c r="V57" s="33" t="n">
        <f aca="false">'Training Example'!X57-'Training Example'!Y57</f>
        <v>4.98811607315538E-006</v>
      </c>
    </row>
    <row r="58" customFormat="false" ht="15" hidden="false" customHeight="false" outlineLevel="0" collapsed="false">
      <c r="B58" s="3" t="s">
        <v>173</v>
      </c>
      <c r="C58" s="35" t="n">
        <f aca="false">'Hidden Weights'!C4-$C$51*C28</f>
        <v>-1.44719999849211</v>
      </c>
      <c r="D58" s="35" t="n">
        <f aca="false">'Hidden Weights'!D4-$C$51*D28</f>
        <v>2.2955499999999</v>
      </c>
      <c r="E58" s="35" t="n">
        <f aca="false">'Hidden Weights'!E4-$C$51*E28</f>
        <v>-0.778340644338498</v>
      </c>
      <c r="F58" s="35" t="n">
        <f aca="false">'Hidden Weights'!F4-$C$51*F28</f>
        <v>-2.8660882629546</v>
      </c>
      <c r="G58" s="35" t="n">
        <f aca="false">'Hidden Weights'!G4-$C$51*G28</f>
        <v>4.24427076892828</v>
      </c>
      <c r="H58" s="35" t="n">
        <f aca="false">'Hidden Weights'!H4-$C$51*H28</f>
        <v>6.19935999999411</v>
      </c>
      <c r="I58" s="35" t="n">
        <f aca="false">'Hidden Weights'!I4-$C$51*I28</f>
        <v>2.47250023496548</v>
      </c>
      <c r="J58" s="35" t="n">
        <f aca="false">'Hidden Weights'!J4-$C$51*J28</f>
        <v>-0.0468633932511536</v>
      </c>
      <c r="K58" s="35" t="n">
        <f aca="false">'Hidden Weights'!K4-$C$51*K28</f>
        <v>-2.100106140328</v>
      </c>
      <c r="L58" s="35" t="n">
        <f aca="false">'Hidden Weights'!L4-$C$51*L28</f>
        <v>0.768197948206575</v>
      </c>
      <c r="M58" s="35" t="n">
        <f aca="false">'Hidden Weights'!M4-$C$51*M28</f>
        <v>-2.58511646289271</v>
      </c>
      <c r="N58" s="35" t="n">
        <f aca="false">'Hidden Weights'!N4-$C$51*N28</f>
        <v>4.08461202101092</v>
      </c>
      <c r="O58" s="35" t="n">
        <f aca="false">'Hidden Weights'!O4-$C$51*O28</f>
        <v>1.65206</v>
      </c>
      <c r="P58" s="35" t="n">
        <f aca="false">'Hidden Weights'!P4-$C$51*P28</f>
        <v>6.03060209958687</v>
      </c>
      <c r="Q58" s="35" t="n">
        <f aca="false">'Hidden Weights'!Q4-$C$51*Q28</f>
        <v>3.78836</v>
      </c>
      <c r="R58" s="35" t="n">
        <f aca="false">'Hidden Weights'!R4-$C$51*R28</f>
        <v>5.75619540286042</v>
      </c>
      <c r="T58" s="4" t="n">
        <v>35</v>
      </c>
      <c r="U58" s="4" t="str">
        <f aca="false">Vocabulary!B36</f>
        <v>is</v>
      </c>
      <c r="V58" s="33" t="n">
        <f aca="false">'Training Example'!X58-'Training Example'!Y58</f>
        <v>1.31255977483222E-007</v>
      </c>
    </row>
    <row r="59" customFormat="false" ht="15" hidden="false" customHeight="false" outlineLevel="0" collapsed="false">
      <c r="B59" s="3" t="s">
        <v>174</v>
      </c>
      <c r="C59" s="35" t="n">
        <f aca="false">'Hidden Weights'!C5-$C$51*C29</f>
        <v>1.53882999730743</v>
      </c>
      <c r="D59" s="35" t="n">
        <f aca="false">'Hidden Weights'!D5-$C$51*D29</f>
        <v>3.54409000000018</v>
      </c>
      <c r="E59" s="35" t="n">
        <f aca="false">'Hidden Weights'!E5-$C$51*E29</f>
        <v>0.386754002978015</v>
      </c>
      <c r="F59" s="35" t="n">
        <f aca="false">'Hidden Weights'!F5-$C$51*F29</f>
        <v>-6.20404881486698</v>
      </c>
      <c r="G59" s="35" t="n">
        <f aca="false">'Hidden Weights'!G5-$C$51*G29</f>
        <v>2.49054862695927</v>
      </c>
      <c r="H59" s="35" t="n">
        <f aca="false">'Hidden Weights'!H5-$C$51*H29</f>
        <v>1.00243000001053</v>
      </c>
      <c r="I59" s="35" t="n">
        <f aca="false">'Hidden Weights'!I5-$C$51*I29</f>
        <v>-0.34285200828293</v>
      </c>
      <c r="J59" s="35" t="n">
        <f aca="false">'Hidden Weights'!J5-$C$51*J29</f>
        <v>-6.89654680151487</v>
      </c>
      <c r="K59" s="35" t="n">
        <f aca="false">'Hidden Weights'!K5-$C$51*K29</f>
        <v>3.30633310795683</v>
      </c>
      <c r="L59" s="35" t="n">
        <f aca="false">'Hidden Weights'!L5-$C$51*L29</f>
        <v>-0.689862037945689</v>
      </c>
      <c r="M59" s="35" t="n">
        <f aca="false">'Hidden Weights'!M5-$C$51*M29</f>
        <v>-0.513370602950926</v>
      </c>
      <c r="N59" s="35" t="n">
        <f aca="false">'Hidden Weights'!N5-$C$51*N29</f>
        <v>0.0671606780685444</v>
      </c>
      <c r="O59" s="35" t="n">
        <f aca="false">'Hidden Weights'!O5-$C$51*O29</f>
        <v>2.01802</v>
      </c>
      <c r="P59" s="35" t="n">
        <f aca="false">'Hidden Weights'!P5-$C$51*P29</f>
        <v>-2.4336717133243</v>
      </c>
      <c r="Q59" s="35" t="n">
        <f aca="false">'Hidden Weights'!Q5-$C$51*Q29</f>
        <v>-4.57646</v>
      </c>
      <c r="R59" s="35" t="n">
        <f aca="false">'Hidden Weights'!R5-$C$51*R29</f>
        <v>-0.00690668759909899</v>
      </c>
      <c r="T59" s="4" t="n">
        <v>36</v>
      </c>
      <c r="U59" s="4" t="str">
        <f aca="false">Vocabulary!B37</f>
        <v>one</v>
      </c>
      <c r="V59" s="33" t="n">
        <f aca="false">'Training Example'!X59-'Training Example'!Y59</f>
        <v>0.00232570414244813</v>
      </c>
    </row>
    <row r="60" customFormat="false" ht="15" hidden="false" customHeight="false" outlineLevel="0" collapsed="false">
      <c r="B60" s="3" t="s">
        <v>175</v>
      </c>
      <c r="C60" s="35" t="n">
        <f aca="false">'Hidden Weights'!C6-$C$51*C30</f>
        <v>-0.244100001428799</v>
      </c>
      <c r="D60" s="35" t="n">
        <f aca="false">'Hidden Weights'!D6-$C$51*D30</f>
        <v>1.0464400000001</v>
      </c>
      <c r="E60" s="35" t="n">
        <f aca="false">'Hidden Weights'!E6-$C$51*E30</f>
        <v>-4.88685358562898</v>
      </c>
      <c r="F60" s="35" t="n">
        <f aca="false">'Hidden Weights'!F6-$C$51*F30</f>
        <v>1.20677940310897</v>
      </c>
      <c r="G60" s="35" t="n">
        <f aca="false">'Hidden Weights'!G6-$C$51*G30</f>
        <v>2.60757927140365</v>
      </c>
      <c r="H60" s="35" t="n">
        <f aca="false">'Hidden Weights'!H6-$C$51*H30</f>
        <v>-8.15345999999441</v>
      </c>
      <c r="I60" s="35" t="n">
        <f aca="false">'Hidden Weights'!I6-$C$51*I30</f>
        <v>0.437661253834744</v>
      </c>
      <c r="J60" s="35" t="n">
        <f aca="false">'Hidden Weights'!J6-$C$51*J30</f>
        <v>-0.572359931860017</v>
      </c>
      <c r="K60" s="35" t="n">
        <f aca="false">'Hidden Weights'!K6-$C$51*K30</f>
        <v>0.559116342776025</v>
      </c>
      <c r="L60" s="35" t="n">
        <f aca="false">'Hidden Weights'!L6-$C$51*L30</f>
        <v>2.07439658087338</v>
      </c>
      <c r="M60" s="35" t="n">
        <f aca="false">'Hidden Weights'!M6-$C$51*M30</f>
        <v>-4.17614440062111</v>
      </c>
      <c r="N60" s="35" t="n">
        <f aca="false">'Hidden Weights'!N6-$C$51*N30</f>
        <v>1.78262913403805</v>
      </c>
      <c r="O60" s="35" t="n">
        <f aca="false">'Hidden Weights'!O6-$C$51*O30</f>
        <v>1.13404</v>
      </c>
      <c r="P60" s="35" t="n">
        <f aca="false">'Hidden Weights'!P6-$C$51*P30</f>
        <v>-2.48493692781777</v>
      </c>
      <c r="Q60" s="35" t="n">
        <f aca="false">'Hidden Weights'!Q6-$C$51*Q30</f>
        <v>2.87792</v>
      </c>
      <c r="R60" s="35" t="n">
        <f aca="false">'Hidden Weights'!R6-$C$51*R30</f>
        <v>4.79671614724061</v>
      </c>
      <c r="T60" s="4" t="n">
        <v>37</v>
      </c>
      <c r="U60" s="4" t="str">
        <f aca="false">Vocabulary!B38</f>
        <v>down</v>
      </c>
      <c r="V60" s="33" t="n">
        <f aca="false">'Training Example'!X60-'Training Example'!Y60</f>
        <v>8.62244395082084E-008</v>
      </c>
    </row>
    <row r="61" customFormat="false" ht="15" hidden="false" customHeight="false" outlineLevel="0" collapsed="false">
      <c r="B61" s="3" t="s">
        <v>176</v>
      </c>
      <c r="C61" s="35" t="n">
        <f aca="false">'Hidden Weights'!C7-$C$51*C31</f>
        <v>-2.58399000032166</v>
      </c>
      <c r="D61" s="35" t="n">
        <f aca="false">'Hidden Weights'!D7-$C$51*D31</f>
        <v>-1.23618999999998</v>
      </c>
      <c r="E61" s="35" t="n">
        <f aca="false">'Hidden Weights'!E7-$C$51*E31</f>
        <v>0.841897202648777</v>
      </c>
      <c r="F61" s="35" t="n">
        <f aca="false">'Hidden Weights'!F7-$C$51*F31</f>
        <v>-1.8147646368383</v>
      </c>
      <c r="G61" s="35" t="n">
        <f aca="false">'Hidden Weights'!G7-$C$51*G31</f>
        <v>-4.29783016402395</v>
      </c>
      <c r="H61" s="35" t="n">
        <f aca="false">'Hidden Weights'!H7-$C$51*H31</f>
        <v>-0.993349999998742</v>
      </c>
      <c r="I61" s="35" t="n">
        <f aca="false">'Hidden Weights'!I7-$C$51*I31</f>
        <v>1.59647118812962</v>
      </c>
      <c r="J61" s="35" t="n">
        <f aca="false">'Hidden Weights'!J7-$C$51*J31</f>
        <v>2.57972352273271</v>
      </c>
      <c r="K61" s="35" t="n">
        <f aca="false">'Hidden Weights'!K7-$C$51*K31</f>
        <v>2.88031917667399</v>
      </c>
      <c r="L61" s="35" t="n">
        <f aca="false">'Hidden Weights'!L7-$C$51*L31</f>
        <v>0.287788796067719</v>
      </c>
      <c r="M61" s="35" t="n">
        <f aca="false">'Hidden Weights'!M7-$C$51*M31</f>
        <v>1.00189351178231</v>
      </c>
      <c r="N61" s="35" t="n">
        <f aca="false">'Hidden Weights'!N7-$C$51*N31</f>
        <v>4.40069530258759</v>
      </c>
      <c r="O61" s="35" t="n">
        <f aca="false">'Hidden Weights'!O7-$C$51*O31</f>
        <v>1.75222</v>
      </c>
      <c r="P61" s="35" t="n">
        <f aca="false">'Hidden Weights'!P7-$C$51*P31</f>
        <v>-4.46343434768503</v>
      </c>
      <c r="Q61" s="35" t="n">
        <f aca="false">'Hidden Weights'!Q7-$C$51*Q31</f>
        <v>1.59852</v>
      </c>
      <c r="R61" s="35" t="n">
        <f aca="false">'Hidden Weights'!R7-$C$51*R31</f>
        <v>0.885177679351815</v>
      </c>
      <c r="T61" s="4" t="n">
        <v>38</v>
      </c>
      <c r="U61" s="4" t="str">
        <f aca="false">Vocabulary!B39</f>
        <v>up</v>
      </c>
      <c r="V61" s="33" t="n">
        <f aca="false">'Training Example'!X61-'Training Example'!Y61</f>
        <v>1.1061350693641E-005</v>
      </c>
    </row>
    <row r="62" customFormat="false" ht="15" hidden="false" customHeight="false" outlineLevel="0" collapsed="false">
      <c r="B62" s="3" t="s">
        <v>177</v>
      </c>
      <c r="C62" s="35" t="n">
        <f aca="false">'Hidden Weights'!C8-$C$51*C32</f>
        <v>-2.03422999798436</v>
      </c>
      <c r="D62" s="35" t="n">
        <f aca="false">'Hidden Weights'!D8-$C$51*D32</f>
        <v>-1.55476000000014</v>
      </c>
      <c r="E62" s="35" t="n">
        <f aca="false">'Hidden Weights'!E8-$C$51*E32</f>
        <v>-1.3920877997124</v>
      </c>
      <c r="F62" s="35" t="n">
        <f aca="false">'Hidden Weights'!F8-$C$51*F32</f>
        <v>-4.14948094343774</v>
      </c>
      <c r="G62" s="35" t="n">
        <f aca="false">'Hidden Weights'!G8-$C$51*G32</f>
        <v>0.180421027849548</v>
      </c>
      <c r="H62" s="35" t="n">
        <f aca="false">'Hidden Weights'!H8-$C$51*H32</f>
        <v>-1.14000000000788</v>
      </c>
      <c r="I62" s="35" t="n">
        <f aca="false">'Hidden Weights'!I8-$C$51*I32</f>
        <v>5.3240154748587</v>
      </c>
      <c r="J62" s="35" t="n">
        <f aca="false">'Hidden Weights'!J8-$C$51*J32</f>
        <v>-0.96564473966517</v>
      </c>
      <c r="K62" s="35" t="n">
        <f aca="false">'Hidden Weights'!K8-$C$51*K32</f>
        <v>-1.81699484066037</v>
      </c>
      <c r="L62" s="35" t="n">
        <f aca="false">'Hidden Weights'!L8-$C$51*L32</f>
        <v>2.19867566988912</v>
      </c>
      <c r="M62" s="35" t="n">
        <f aca="false">'Hidden Weights'!M8-$C$51*M32</f>
        <v>0.59140799355625</v>
      </c>
      <c r="N62" s="35" t="n">
        <f aca="false">'Hidden Weights'!N8-$C$51*N32</f>
        <v>1.0348794361475</v>
      </c>
      <c r="O62" s="35" t="n">
        <f aca="false">'Hidden Weights'!O8-$C$51*O32</f>
        <v>-8.57342</v>
      </c>
      <c r="P62" s="35" t="n">
        <f aca="false">'Hidden Weights'!P8-$C$51*P32</f>
        <v>-1.06360667484915</v>
      </c>
      <c r="Q62" s="35" t="n">
        <f aca="false">'Hidden Weights'!Q8-$C$51*Q32</f>
        <v>1.65597</v>
      </c>
      <c r="R62" s="35" t="n">
        <f aca="false">'Hidden Weights'!R8-$C$51*R32</f>
        <v>-3.82814686750898</v>
      </c>
      <c r="T62" s="4" t="n">
        <v>39</v>
      </c>
      <c r="U62" s="4" t="str">
        <f aca="false">Vocabulary!B40</f>
        <v>if</v>
      </c>
      <c r="V62" s="33" t="n">
        <f aca="false">'Training Example'!X62-'Training Example'!Y62</f>
        <v>0.00149864901442728</v>
      </c>
    </row>
    <row r="63" customFormat="false" ht="15" hidden="false" customHeight="false" outlineLevel="0" collapsed="false">
      <c r="B63" s="3" t="s">
        <v>178</v>
      </c>
      <c r="C63" s="35" t="n">
        <f aca="false">'Hidden Weights'!C9-$C$51*C33</f>
        <v>-1.83090000275942</v>
      </c>
      <c r="D63" s="35" t="n">
        <f aca="false">'Hidden Weights'!D9-$C$51*D33</f>
        <v>8.05822000000019</v>
      </c>
      <c r="E63" s="35" t="n">
        <f aca="false">'Hidden Weights'!E9-$C$51*E33</f>
        <v>-0.992852422029848</v>
      </c>
      <c r="F63" s="35" t="n">
        <f aca="false">'Hidden Weights'!F9-$C$51*F33</f>
        <v>2.35325022152209</v>
      </c>
      <c r="G63" s="35" t="n">
        <f aca="false">'Hidden Weights'!G9-$C$51*G33</f>
        <v>-3.44262140712759</v>
      </c>
      <c r="H63" s="35" t="n">
        <f aca="false">'Hidden Weights'!H9-$C$51*H33</f>
        <v>-0.982189999989212</v>
      </c>
      <c r="I63" s="35" t="n">
        <f aca="false">'Hidden Weights'!I9-$C$51*I33</f>
        <v>0.801382605876588</v>
      </c>
      <c r="J63" s="35" t="n">
        <f aca="false">'Hidden Weights'!J9-$C$51*J33</f>
        <v>0.373386008730443</v>
      </c>
      <c r="K63" s="35" t="n">
        <f aca="false">'Hidden Weights'!K9-$C$51*K33</f>
        <v>-3.2335370631438</v>
      </c>
      <c r="L63" s="35" t="n">
        <f aca="false">'Hidden Weights'!L9-$C$51*L33</f>
        <v>0.546073232950677</v>
      </c>
      <c r="M63" s="35" t="n">
        <f aca="false">'Hidden Weights'!M9-$C$51*M33</f>
        <v>-1.65628987314505</v>
      </c>
      <c r="N63" s="35" t="n">
        <f aca="false">'Hidden Weights'!N9-$C$51*N33</f>
        <v>5.72784970186932</v>
      </c>
      <c r="O63" s="35" t="n">
        <f aca="false">'Hidden Weights'!O9-$C$51*O33</f>
        <v>1.1378</v>
      </c>
      <c r="P63" s="35" t="n">
        <f aca="false">'Hidden Weights'!P9-$C$51*P33</f>
        <v>1.25453843154244</v>
      </c>
      <c r="Q63" s="35" t="n">
        <f aca="false">'Hidden Weights'!Q9-$C$51*Q33</f>
        <v>-7.33024</v>
      </c>
      <c r="R63" s="35" t="n">
        <f aca="false">'Hidden Weights'!R9-$C$51*R33</f>
        <v>-1.88107406192715</v>
      </c>
      <c r="T63" s="4" t="n">
        <v>40</v>
      </c>
      <c r="U63" s="4" t="str">
        <f aca="false">Vocabulary!B41</f>
        <v>his</v>
      </c>
      <c r="V63" s="33" t="n">
        <f aca="false">'Training Example'!X63-'Training Example'!Y63</f>
        <v>0.000535822017289944</v>
      </c>
    </row>
    <row r="64" customFormat="false" ht="15" hidden="false" customHeight="false" outlineLevel="0" collapsed="false">
      <c r="B64" s="3" t="s">
        <v>179</v>
      </c>
      <c r="C64" s="35" t="n">
        <f aca="false">'Hidden Weights'!C10-$C$51*C34</f>
        <v>4.99285999942322</v>
      </c>
      <c r="D64" s="35" t="n">
        <f aca="false">'Hidden Weights'!D10-$C$51*D34</f>
        <v>2.63416000000004</v>
      </c>
      <c r="E64" s="35" t="n">
        <f aca="false">'Hidden Weights'!E10-$C$51*E34</f>
        <v>1.5164108471408</v>
      </c>
      <c r="F64" s="35" t="n">
        <f aca="false">'Hidden Weights'!F10-$C$51*F34</f>
        <v>-5.02697831460351</v>
      </c>
      <c r="G64" s="35" t="n">
        <f aca="false">'Hidden Weights'!G10-$C$51*G34</f>
        <v>-0.864170294121561</v>
      </c>
      <c r="H64" s="35" t="n">
        <f aca="false">'Hidden Weights'!H10-$C$51*H34</f>
        <v>-1.79042999999774</v>
      </c>
      <c r="I64" s="35" t="n">
        <f aca="false">'Hidden Weights'!I10-$C$51*I34</f>
        <v>-0.414334194038254</v>
      </c>
      <c r="J64" s="35" t="n">
        <f aca="false">'Hidden Weights'!J10-$C$51*J34</f>
        <v>5.49361424845414</v>
      </c>
      <c r="K64" s="35" t="n">
        <f aca="false">'Hidden Weights'!K10-$C$51*K34</f>
        <v>2.85590852364285</v>
      </c>
      <c r="L64" s="35" t="n">
        <f aca="false">'Hidden Weights'!L10-$C$51*L34</f>
        <v>3.04658975599688</v>
      </c>
      <c r="M64" s="35" t="n">
        <f aca="false">'Hidden Weights'!M10-$C$51*M34</f>
        <v>-4.51985370280445</v>
      </c>
      <c r="N64" s="35" t="n">
        <f aca="false">'Hidden Weights'!N10-$C$51*N34</f>
        <v>-2.12080842322272</v>
      </c>
      <c r="O64" s="35" t="n">
        <f aca="false">'Hidden Weights'!O10-$C$51*O34</f>
        <v>1.09086</v>
      </c>
      <c r="P64" s="35" t="n">
        <f aca="false">'Hidden Weights'!P10-$C$51*P34</f>
        <v>4.23141153718198</v>
      </c>
      <c r="Q64" s="35" t="n">
        <f aca="false">'Hidden Weights'!Q10-$C$51*Q34</f>
        <v>-0.86034</v>
      </c>
      <c r="R64" s="35" t="n">
        <f aca="false">'Hidden Weights'!R10-$C$51*R34</f>
        <v>-3.01667763134006</v>
      </c>
      <c r="T64" s="4" t="n">
        <v>41</v>
      </c>
      <c r="U64" s="4" t="str">
        <f aca="false">Vocabulary!B42</f>
        <v>then</v>
      </c>
      <c r="V64" s="33" t="n">
        <f aca="false">'Training Example'!X64-'Training Example'!Y64</f>
        <v>0.000575631579248077</v>
      </c>
    </row>
    <row r="65" customFormat="false" ht="15" hidden="false" customHeight="false" outlineLevel="0" collapsed="false">
      <c r="B65" s="3" t="s">
        <v>180</v>
      </c>
      <c r="C65" s="35" t="n">
        <f aca="false">'Hidden Weights'!C11-$C$51*C35</f>
        <v>5.09246000171698</v>
      </c>
      <c r="D65" s="35" t="n">
        <f aca="false">'Hidden Weights'!D11-$C$51*D35</f>
        <v>-4.43870000000011</v>
      </c>
      <c r="E65" s="35" t="n">
        <f aca="false">'Hidden Weights'!E11-$C$51*E35</f>
        <v>1.40691817329351</v>
      </c>
      <c r="F65" s="35" t="n">
        <f aca="false">'Hidden Weights'!F11-$C$51*F35</f>
        <v>2.4861747511645</v>
      </c>
      <c r="G65" s="35" t="n">
        <f aca="false">'Hidden Weights'!G11-$C$51*G35</f>
        <v>-0.110529124449995</v>
      </c>
      <c r="H65" s="35" t="n">
        <f aca="false">'Hidden Weights'!H11-$C$51*H35</f>
        <v>2.37392999999329</v>
      </c>
      <c r="I65" s="35" t="n">
        <f aca="false">'Hidden Weights'!I11-$C$51*I35</f>
        <v>1.49827953777521</v>
      </c>
      <c r="J65" s="35" t="n">
        <f aca="false">'Hidden Weights'!J11-$C$51*J35</f>
        <v>-1.83994218353546</v>
      </c>
      <c r="K65" s="35" t="n">
        <f aca="false">'Hidden Weights'!K11-$C$51*K35</f>
        <v>-2.36188560513516</v>
      </c>
      <c r="L65" s="35" t="n">
        <f aca="false">'Hidden Weights'!L11-$C$51*L35</f>
        <v>9.14293182923938</v>
      </c>
      <c r="M65" s="35" t="n">
        <f aca="false">'Hidden Weights'!M11-$C$51*M35</f>
        <v>0.629061254316859</v>
      </c>
      <c r="N65" s="35" t="n">
        <f aca="false">'Hidden Weights'!N11-$C$51*N35</f>
        <v>1.58040507450546</v>
      </c>
      <c r="O65" s="35" t="n">
        <f aca="false">'Hidden Weights'!O11-$C$51*O35</f>
        <v>1.73122</v>
      </c>
      <c r="P65" s="35" t="n">
        <f aca="false">'Hidden Weights'!P11-$C$51*P35</f>
        <v>-2.87143858890656</v>
      </c>
      <c r="Q65" s="35" t="n">
        <f aca="false">'Hidden Weights'!Q11-$C$51*Q35</f>
        <v>-1.93621</v>
      </c>
      <c r="R65" s="35" t="n">
        <f aca="false">'Hidden Weights'!R11-$C$51*R35</f>
        <v>0.776767425269569</v>
      </c>
      <c r="T65" s="4" t="n">
        <v>42</v>
      </c>
      <c r="U65" s="4" t="str">
        <f aca="false">Vocabulary!B43</f>
        <v>about</v>
      </c>
      <c r="V65" s="33" t="n">
        <f aca="false">'Training Example'!X65-'Training Example'!Y65</f>
        <v>7.54939622804465E-006</v>
      </c>
    </row>
    <row r="66" customFormat="false" ht="15" hidden="false" customHeight="false" outlineLevel="0" collapsed="false">
      <c r="B66" s="3" t="s">
        <v>181</v>
      </c>
      <c r="C66" s="35" t="n">
        <f aca="false">'Hidden Weights'!C12-$C$51*C36</f>
        <v>4.60150000151155</v>
      </c>
      <c r="D66" s="35" t="n">
        <f aca="false">'Hidden Weights'!D12-$C$51*D36</f>
        <v>4.2973399999999</v>
      </c>
      <c r="E66" s="35" t="n">
        <f aca="false">'Hidden Weights'!E12-$C$51*E36</f>
        <v>-1.71480084019308</v>
      </c>
      <c r="F66" s="35" t="n">
        <f aca="false">'Hidden Weights'!F12-$C$51*F36</f>
        <v>0.363591789836461</v>
      </c>
      <c r="G66" s="35" t="n">
        <f aca="false">'Hidden Weights'!G12-$C$51*G36</f>
        <v>0.55119077079571</v>
      </c>
      <c r="H66" s="35" t="n">
        <f aca="false">'Hidden Weights'!H12-$C$51*H36</f>
        <v>-0.44407000000591</v>
      </c>
      <c r="I66" s="35" t="n">
        <f aca="false">'Hidden Weights'!I12-$C$51*I36</f>
        <v>-2.13483700827909</v>
      </c>
      <c r="J66" s="35" t="n">
        <f aca="false">'Hidden Weights'!J12-$C$51*J36</f>
        <v>-0.572083547209375</v>
      </c>
      <c r="K66" s="35" t="n">
        <f aca="false">'Hidden Weights'!K12-$C$51*K36</f>
        <v>0.184243869045683</v>
      </c>
      <c r="L66" s="35" t="n">
        <f aca="false">'Hidden Weights'!L12-$C$51*L36</f>
        <v>0.465027790983523</v>
      </c>
      <c r="M66" s="35" t="n">
        <f aca="false">'Hidden Weights'!M12-$C$51*M36</f>
        <v>5.88671349712516</v>
      </c>
      <c r="N66" s="35" t="n">
        <f aca="false">'Hidden Weights'!N12-$C$51*N36</f>
        <v>2.92573207449162</v>
      </c>
      <c r="O66" s="35" t="n">
        <f aca="false">'Hidden Weights'!O12-$C$51*O36</f>
        <v>0.416839999999998</v>
      </c>
      <c r="P66" s="35" t="n">
        <f aca="false">'Hidden Weights'!P12-$C$51*P36</f>
        <v>-0.744072291119204</v>
      </c>
      <c r="Q66" s="35" t="n">
        <f aca="false">'Hidden Weights'!Q12-$C$51*Q36</f>
        <v>6.48799</v>
      </c>
      <c r="R66" s="35" t="n">
        <f aca="false">'Hidden Weights'!R12-$C$51*R36</f>
        <v>-3.79326035821642</v>
      </c>
      <c r="T66" s="4" t="n">
        <v>43</v>
      </c>
      <c r="U66" s="4" t="str">
        <f aca="false">Vocabulary!B44</f>
        <v>no</v>
      </c>
      <c r="V66" s="33" t="n">
        <f aca="false">'Training Example'!X66-'Training Example'!Y66</f>
        <v>0.0159886991925336</v>
      </c>
    </row>
    <row r="67" customFormat="false" ht="15" hidden="false" customHeight="false" outlineLevel="0" collapsed="false">
      <c r="B67" s="3" t="s">
        <v>182</v>
      </c>
      <c r="C67" s="35" t="n">
        <f aca="false">'Hidden Weights'!C13-$C$51*C37</f>
        <v>-1.59133000049097</v>
      </c>
      <c r="D67" s="35" t="n">
        <f aca="false">'Hidden Weights'!D13-$C$51*D37</f>
        <v>-4.54557999999997</v>
      </c>
      <c r="E67" s="35" t="n">
        <f aca="false">'Hidden Weights'!E13-$C$51*E37</f>
        <v>1.87558625757387</v>
      </c>
      <c r="F67" s="35" t="n">
        <f aca="false">'Hidden Weights'!F13-$C$51*F37</f>
        <v>1.63290292247806</v>
      </c>
      <c r="G67" s="35" t="n">
        <f aca="false">'Hidden Weights'!G13-$C$51*G37</f>
        <v>3.34453974963908</v>
      </c>
      <c r="H67" s="35" t="n">
        <f aca="false">'Hidden Weights'!H13-$C$51*H37</f>
        <v>-3.45450999999808</v>
      </c>
      <c r="I67" s="35" t="n">
        <f aca="false">'Hidden Weights'!I13-$C$51*I37</f>
        <v>2.75717907737656</v>
      </c>
      <c r="J67" s="35" t="n">
        <f aca="false">'Hidden Weights'!J13-$C$51*J37</f>
        <v>-3.13730935933252</v>
      </c>
      <c r="K67" s="35" t="n">
        <f aca="false">'Hidden Weights'!K13-$C$51*K37</f>
        <v>2.35222874330146</v>
      </c>
      <c r="L67" s="35" t="n">
        <f aca="false">'Hidden Weights'!L13-$C$51*L37</f>
        <v>-0.952280921995785</v>
      </c>
      <c r="M67" s="35" t="n">
        <f aca="false">'Hidden Weights'!M13-$C$51*M37</f>
        <v>0.622885360272393</v>
      </c>
      <c r="N67" s="35" t="n">
        <f aca="false">'Hidden Weights'!N13-$C$51*N37</f>
        <v>3.44556283001967</v>
      </c>
      <c r="O67" s="35" t="n">
        <f aca="false">'Hidden Weights'!O13-$C$51*O37</f>
        <v>4.53551</v>
      </c>
      <c r="P67" s="35" t="n">
        <f aca="false">'Hidden Weights'!P13-$C$51*P37</f>
        <v>5.30918864738095</v>
      </c>
      <c r="Q67" s="35" t="n">
        <f aca="false">'Hidden Weights'!Q13-$C$51*Q37</f>
        <v>0.47136</v>
      </c>
      <c r="R67" s="35" t="n">
        <f aca="false">'Hidden Weights'!R13-$C$51*R37</f>
        <v>-5.08355829835041</v>
      </c>
      <c r="T67" s="4" t="n">
        <v>44</v>
      </c>
      <c r="U67" s="4" t="str">
        <f aca="false">Vocabulary!B45</f>
        <v>them</v>
      </c>
      <c r="V67" s="33" t="n">
        <f aca="false">'Training Example'!X67-'Training Example'!Y67</f>
        <v>0.000164555964047535</v>
      </c>
    </row>
    <row r="68" customFormat="false" ht="15" hidden="false" customHeight="false" outlineLevel="0" collapsed="false">
      <c r="B68" s="3" t="s">
        <v>183</v>
      </c>
      <c r="C68" s="35" t="n">
        <f aca="false">'Hidden Weights'!C14-$C$51*C38</f>
        <v>1.87288999956936</v>
      </c>
      <c r="D68" s="35" t="n">
        <f aca="false">'Hidden Weights'!D14-$C$51*D38</f>
        <v>4.73905000000003</v>
      </c>
      <c r="E68" s="35" t="n">
        <f aca="false">'Hidden Weights'!E14-$C$51*E38</f>
        <v>1.92179303133575</v>
      </c>
      <c r="F68" s="35" t="n">
        <f aca="false">'Hidden Weights'!F14-$C$51*F38</f>
        <v>3.3598037920851</v>
      </c>
      <c r="G68" s="35" t="n">
        <f aca="false">'Hidden Weights'!G14-$C$51*G38</f>
        <v>-0.337640219599362</v>
      </c>
      <c r="H68" s="35" t="n">
        <f aca="false">'Hidden Weights'!H14-$C$51*H38</f>
        <v>0.181930000001684</v>
      </c>
      <c r="I68" s="35" t="n">
        <f aca="false">'Hidden Weights'!I14-$C$51*I38</f>
        <v>9.83240394075612</v>
      </c>
      <c r="J68" s="35" t="n">
        <f aca="false">'Hidden Weights'!J14-$C$51*J38</f>
        <v>-0.12643189542777</v>
      </c>
      <c r="K68" s="35" t="n">
        <f aca="false">'Hidden Weights'!K14-$C$51*K38</f>
        <v>3.82758889771057</v>
      </c>
      <c r="L68" s="35" t="n">
        <f aca="false">'Hidden Weights'!L14-$C$51*L38</f>
        <v>-0.928029333277943</v>
      </c>
      <c r="M68" s="35" t="n">
        <f aca="false">'Hidden Weights'!M14-$C$51*M38</f>
        <v>2.48136470166184</v>
      </c>
      <c r="N68" s="35" t="n">
        <f aca="false">'Hidden Weights'!N14-$C$51*N38</f>
        <v>-3.02713628901303</v>
      </c>
      <c r="O68" s="35" t="n">
        <f aca="false">'Hidden Weights'!O14-$C$51*O38</f>
        <v>-1.37254</v>
      </c>
      <c r="P68" s="35" t="n">
        <f aca="false">'Hidden Weights'!P14-$C$51*P38</f>
        <v>1.0056763209493</v>
      </c>
      <c r="Q68" s="35" t="n">
        <f aca="false">'Hidden Weights'!Q14-$C$51*Q38</f>
        <v>-0.1071</v>
      </c>
      <c r="R68" s="35" t="n">
        <f aca="false">'Hidden Weights'!R14-$C$51*R38</f>
        <v>2.91513152781909</v>
      </c>
      <c r="T68" s="4" t="n">
        <v>45</v>
      </c>
      <c r="U68" s="4" t="str">
        <f aca="false">Vocabulary!B46</f>
        <v>know</v>
      </c>
      <c r="V68" s="33" t="n">
        <f aca="false">'Training Example'!X68-'Training Example'!Y68</f>
        <v>5.37378943068638E-007</v>
      </c>
    </row>
    <row r="69" customFormat="false" ht="15" hidden="false" customHeight="false" outlineLevel="0" collapsed="false">
      <c r="B69" s="3" t="s">
        <v>184</v>
      </c>
      <c r="C69" s="35" t="n">
        <f aca="false">'Hidden Weights'!C15-$C$51*C39</f>
        <v>-5.17234000007041</v>
      </c>
      <c r="D69" s="35" t="n">
        <f aca="false">'Hidden Weights'!D15-$C$51*D39</f>
        <v>2.39236000000001</v>
      </c>
      <c r="E69" s="35" t="n">
        <f aca="false">'Hidden Weights'!E15-$C$51*E39</f>
        <v>0.211993765598375</v>
      </c>
      <c r="F69" s="35" t="n">
        <f aca="false">'Hidden Weights'!F15-$C$51*F39</f>
        <v>2.60239898501266</v>
      </c>
      <c r="G69" s="35" t="n">
        <f aca="false">'Hidden Weights'!G15-$C$51*G39</f>
        <v>2.27520996409574</v>
      </c>
      <c r="H69" s="35" t="n">
        <f aca="false">'Hidden Weights'!H15-$C$51*H39</f>
        <v>3.25413000000028</v>
      </c>
      <c r="I69" s="35" t="n">
        <f aca="false">'Hidden Weights'!I15-$C$51*I39</f>
        <v>1.3059024672207</v>
      </c>
      <c r="J69" s="35" t="n">
        <f aca="false">'Hidden Weights'!J15-$C$51*J39</f>
        <v>-0.0487770399221078</v>
      </c>
      <c r="K69" s="35" t="n">
        <f aca="false">'Hidden Weights'!K15-$C$51*K39</f>
        <v>0.448789819776876</v>
      </c>
      <c r="L69" s="35" t="n">
        <f aca="false">'Hidden Weights'!L15-$C$51*L39</f>
        <v>2.07511622782134</v>
      </c>
      <c r="M69" s="35" t="n">
        <f aca="false">'Hidden Weights'!M15-$C$51*M39</f>
        <v>-3.1744792312834</v>
      </c>
      <c r="N69" s="35" t="n">
        <f aca="false">'Hidden Weights'!N15-$C$51*N39</f>
        <v>-1.7270910282468</v>
      </c>
      <c r="O69" s="35" t="n">
        <f aca="false">'Hidden Weights'!O15-$C$51*O39</f>
        <v>3.71844</v>
      </c>
      <c r="P69" s="35" t="n">
        <f aca="false">'Hidden Weights'!P15-$C$51*P39</f>
        <v>-4.45013558208568</v>
      </c>
      <c r="Q69" s="35" t="n">
        <f aca="false">'Hidden Weights'!Q15-$C$51*Q39</f>
        <v>2.27734</v>
      </c>
      <c r="R69" s="35" t="n">
        <f aca="false">'Hidden Weights'!R15-$C$51*R39</f>
        <v>-4.54090149966008</v>
      </c>
      <c r="T69" s="4" t="n">
        <v>46</v>
      </c>
      <c r="U69" s="4" t="str">
        <f aca="false">Vocabulary!B47</f>
        <v>like</v>
      </c>
      <c r="V69" s="33" t="n">
        <f aca="false">'Training Example'!X69-'Training Example'!Y69</f>
        <v>6.08392797423125E-005</v>
      </c>
    </row>
    <row r="70" customFormat="false" ht="15" hidden="false" customHeight="false" outlineLevel="0" collapsed="false">
      <c r="B70" s="3" t="s">
        <v>185</v>
      </c>
      <c r="C70" s="35" t="n">
        <f aca="false">'Hidden Weights'!C16-$C$51*C40</f>
        <v>-4.23822000270985</v>
      </c>
      <c r="D70" s="35" t="n">
        <f aca="false">'Hidden Weights'!D16-$C$51*D40</f>
        <v>-0.716389999999818</v>
      </c>
      <c r="E70" s="35" t="n">
        <f aca="false">'Hidden Weights'!E16-$C$51*E40</f>
        <v>-5.14702507333438</v>
      </c>
      <c r="F70" s="35" t="n">
        <f aca="false">'Hidden Weights'!F16-$C$51*F40</f>
        <v>-3.25050906383968</v>
      </c>
      <c r="G70" s="35" t="n">
        <f aca="false">'Hidden Weights'!G16-$C$51*G40</f>
        <v>1.43326861815209</v>
      </c>
      <c r="H70" s="35" t="n">
        <f aca="false">'Hidden Weights'!H16-$C$51*H40</f>
        <v>-1.18330999998941</v>
      </c>
      <c r="I70" s="35" t="n">
        <f aca="false">'Hidden Weights'!I16-$C$51*I40</f>
        <v>2.09508066651491</v>
      </c>
      <c r="J70" s="35" t="n">
        <f aca="false">'Hidden Weights'!J16-$C$51*J40</f>
        <v>2.14165392458149</v>
      </c>
      <c r="K70" s="35" t="n">
        <f aca="false">'Hidden Weights'!K16-$C$51*K40</f>
        <v>-0.830466936251245</v>
      </c>
      <c r="L70" s="35" t="n">
        <f aca="false">'Hidden Weights'!L16-$C$51*L40</f>
        <v>3.65792721782214</v>
      </c>
      <c r="M70" s="35" t="n">
        <f aca="false">'Hidden Weights'!M16-$C$51*M40</f>
        <v>5.37115958561247</v>
      </c>
      <c r="N70" s="35" t="n">
        <f aca="false">'Hidden Weights'!N16-$C$51*N40</f>
        <v>-3.68319957415666</v>
      </c>
      <c r="O70" s="35" t="n">
        <f aca="false">'Hidden Weights'!O16-$C$51*O40</f>
        <v>5.88112</v>
      </c>
      <c r="P70" s="35" t="n">
        <f aca="false">'Hidden Weights'!P16-$C$51*P40</f>
        <v>1.75418899408358</v>
      </c>
      <c r="Q70" s="35" t="n">
        <f aca="false">'Hidden Weights'!Q16-$C$51*Q40</f>
        <v>-3.10634</v>
      </c>
      <c r="R70" s="35" t="n">
        <f aca="false">'Hidden Weights'!R16-$C$51*R40</f>
        <v>-0.168146679169806</v>
      </c>
      <c r="T70" s="4" t="n">
        <v>47</v>
      </c>
      <c r="U70" s="4" t="str">
        <f aca="false">Vocabulary!B48</f>
        <v>were</v>
      </c>
      <c r="V70" s="33" t="n">
        <f aca="false">'Training Example'!X70-'Training Example'!Y70</f>
        <v>1.18565644380476E-009</v>
      </c>
    </row>
    <row r="71" customFormat="false" ht="15" hidden="false" customHeight="false" outlineLevel="0" collapsed="false">
      <c r="B71" s="3" t="s">
        <v>186</v>
      </c>
      <c r="C71" s="35" t="n">
        <f aca="false">'Hidden Weights'!C17-$C$51*C41</f>
        <v>-3.16545000039253</v>
      </c>
      <c r="D71" s="35" t="n">
        <f aca="false">'Hidden Weights'!D17-$C$51*D41</f>
        <v>1.81611000000003</v>
      </c>
      <c r="E71" s="35" t="n">
        <f aca="false">'Hidden Weights'!E17-$C$51*E41</f>
        <v>4.49427099322148</v>
      </c>
      <c r="F71" s="35" t="n">
        <f aca="false">'Hidden Weights'!F17-$C$51*F41</f>
        <v>-1.13233565855728</v>
      </c>
      <c r="G71" s="35" t="n">
        <f aca="false">'Hidden Weights'!G17-$C$51*G41</f>
        <v>3.85725979983367</v>
      </c>
      <c r="H71" s="35" t="n">
        <f aca="false">'Hidden Weights'!H17-$C$51*H41</f>
        <v>-1.14907999999847</v>
      </c>
      <c r="I71" s="35" t="n">
        <f aca="false">'Hidden Weights'!I17-$C$51*I41</f>
        <v>-3.27317924646924</v>
      </c>
      <c r="J71" s="35" t="n">
        <f aca="false">'Hidden Weights'!J17-$C$51*J41</f>
        <v>0.834486502442534</v>
      </c>
      <c r="K71" s="35" t="n">
        <f aca="false">'Hidden Weights'!K17-$C$51*K41</f>
        <v>2.07843899525558</v>
      </c>
      <c r="L71" s="35" t="n">
        <f aca="false">'Hidden Weights'!L17-$C$51*L41</f>
        <v>4.93529121849799</v>
      </c>
      <c r="M71" s="35" t="n">
        <f aca="false">'Hidden Weights'!M17-$C$51*M41</f>
        <v>2.52436428559722</v>
      </c>
      <c r="N71" s="35" t="n">
        <f aca="false">'Hidden Weights'!N17-$C$51*N41</f>
        <v>1.84316426752122</v>
      </c>
      <c r="O71" s="35" t="n">
        <f aca="false">'Hidden Weights'!O17-$C$51*O41</f>
        <v>-2.51096</v>
      </c>
      <c r="P71" s="35" t="n">
        <f aca="false">'Hidden Weights'!P17-$C$51*P41</f>
        <v>0.530380630108607</v>
      </c>
      <c r="Q71" s="35" t="n">
        <f aca="false">'Hidden Weights'!Q17-$C$51*Q41</f>
        <v>-0.90707</v>
      </c>
      <c r="R71" s="35" t="n">
        <f aca="false">'Hidden Weights'!R17-$C$51*R41</f>
        <v>2.05928563916696</v>
      </c>
      <c r="T71" s="4" t="n">
        <v>48</v>
      </c>
      <c r="U71" s="4" t="str">
        <f aca="false">Vocabulary!B49</f>
        <v>would</v>
      </c>
      <c r="V71" s="33" t="n">
        <f aca="false">'Training Example'!X71-'Training Example'!Y71</f>
        <v>3.17169065295486E-006</v>
      </c>
    </row>
    <row r="72" customFormat="false" ht="15" hidden="false" customHeight="false" outlineLevel="0" collapsed="false">
      <c r="B72" s="3" t="s">
        <v>187</v>
      </c>
      <c r="C72" s="35" t="n">
        <f aca="false">'Hidden Weights'!C18-$C$51*C42</f>
        <v>1.87189000109176</v>
      </c>
      <c r="D72" s="35" t="n">
        <f aca="false">'Hidden Weights'!D18-$C$51*D42</f>
        <v>-2.02839000000007</v>
      </c>
      <c r="E72" s="35" t="n">
        <f aca="false">'Hidden Weights'!E18-$C$51*E42</f>
        <v>0.0722816110595193</v>
      </c>
      <c r="F72" s="35" t="n">
        <f aca="false">'Hidden Weights'!F18-$C$51*F42</f>
        <v>-0.428054261721606</v>
      </c>
      <c r="G72" s="35" t="n">
        <f aca="false">'Hidden Weights'!G18-$C$51*G42</f>
        <v>10.5757905567273</v>
      </c>
      <c r="H72" s="35" t="n">
        <f aca="false">'Hidden Weights'!H18-$C$51*H42</f>
        <v>-0.784990000004268</v>
      </c>
      <c r="I72" s="35" t="n">
        <f aca="false">'Hidden Weights'!I18-$C$51*I42</f>
        <v>1.29939433355493</v>
      </c>
      <c r="J72" s="35" t="n">
        <f aca="false">'Hidden Weights'!J18-$C$51*J42</f>
        <v>4.69345410136859</v>
      </c>
      <c r="K72" s="35" t="n">
        <f aca="false">'Hidden Weights'!K18-$C$51*K42</f>
        <v>-2.40375720548072</v>
      </c>
      <c r="L72" s="35" t="n">
        <f aca="false">'Hidden Weights'!L18-$C$51*L42</f>
        <v>-3.9066331538007</v>
      </c>
      <c r="M72" s="35" t="n">
        <f aca="false">'Hidden Weights'!M18-$C$51*M42</f>
        <v>0.800388080367695</v>
      </c>
      <c r="N72" s="35" t="n">
        <f aca="false">'Hidden Weights'!N18-$C$51*N42</f>
        <v>1.96769594387802</v>
      </c>
      <c r="O72" s="35" t="n">
        <f aca="false">'Hidden Weights'!O18-$C$51*O42</f>
        <v>0.434879999999999</v>
      </c>
      <c r="P72" s="35" t="n">
        <f aca="false">'Hidden Weights'!P18-$C$51*P42</f>
        <v>-4.07426897458623</v>
      </c>
      <c r="Q72" s="35" t="n">
        <f aca="false">'Hidden Weights'!Q18-$C$51*Q42</f>
        <v>-1.15469</v>
      </c>
      <c r="R72" s="35" t="n">
        <f aca="false">'Hidden Weights'!R18-$C$51*R42</f>
        <v>-0.684166275532425</v>
      </c>
      <c r="T72" s="4" t="n">
        <v>49</v>
      </c>
      <c r="U72" s="4" t="str">
        <f aca="false">Vocabulary!B50</f>
        <v>went</v>
      </c>
      <c r="V72" s="33" t="n">
        <f aca="false">'Training Example'!X72-'Training Example'!Y72</f>
        <v>1.37847757904287E-006</v>
      </c>
    </row>
    <row r="73" customFormat="false" ht="15" hidden="false" customHeight="false" outlineLevel="0" collapsed="false">
      <c r="T73" s="4" t="n">
        <v>50</v>
      </c>
      <c r="U73" s="4" t="str">
        <f aca="false">Vocabulary!B51</f>
        <v>again</v>
      </c>
      <c r="V73" s="33" t="n">
        <f aca="false">'Training Example'!X73-'Training Example'!Y73</f>
        <v>9.34343051705958E-006</v>
      </c>
    </row>
    <row r="74" customFormat="false" ht="15" hidden="false" customHeight="false" outlineLevel="0" collapsed="false">
      <c r="B74" s="10" t="s">
        <v>201</v>
      </c>
      <c r="T74" s="4" t="n">
        <v>51</v>
      </c>
      <c r="U74" s="4" t="str">
        <f aca="false">Vocabulary!B52</f>
        <v>herself</v>
      </c>
      <c r="V74" s="33" t="n">
        <f aca="false">'Training Example'!X74-'Training Example'!Y74</f>
        <v>1.05002864517023E-007</v>
      </c>
    </row>
    <row r="75" customFormat="false" ht="15" hidden="false" customHeight="false" outlineLevel="0" collapsed="false">
      <c r="T75" s="4" t="n">
        <v>52</v>
      </c>
      <c r="U75" s="4" t="str">
        <f aca="false">Vocabulary!B53</f>
        <v>do</v>
      </c>
      <c r="V75" s="33" t="n">
        <f aca="false">'Training Example'!X75-'Training Example'!Y75</f>
        <v>2.72199687493904E-005</v>
      </c>
    </row>
    <row r="76" customFormat="false" ht="15" hidden="false" customHeight="false" outlineLevel="0" collapsed="false">
      <c r="T76" s="4" t="n">
        <v>53</v>
      </c>
      <c r="U76" s="4" t="str">
        <f aca="false">Vocabulary!B54</f>
        <v>have</v>
      </c>
      <c r="V76" s="33" t="n">
        <f aca="false">'Training Example'!X76-'Training Example'!Y76</f>
        <v>1.29188707250995E-005</v>
      </c>
    </row>
    <row r="77" customFormat="false" ht="15" hidden="false" customHeight="false" outlineLevel="0" collapsed="false">
      <c r="T77" s="4" t="n">
        <v>54</v>
      </c>
      <c r="U77" s="4" t="str">
        <f aca="false">Vocabulary!B55</f>
        <v>when</v>
      </c>
      <c r="V77" s="33" t="n">
        <f aca="false">'Training Example'!X77-'Training Example'!Y77</f>
        <v>4.1094075372888E-006</v>
      </c>
    </row>
    <row r="78" customFormat="false" ht="15" hidden="false" customHeight="false" outlineLevel="0" collapsed="false">
      <c r="T78" s="4" t="n">
        <v>55</v>
      </c>
      <c r="U78" s="4" t="str">
        <f aca="false">Vocabulary!B56</f>
        <v>or</v>
      </c>
      <c r="V78" s="33" t="n">
        <f aca="false">'Training Example'!X78-'Training Example'!Y78</f>
        <v>1.25073673763807E-007</v>
      </c>
    </row>
    <row r="79" customFormat="false" ht="15" hidden="false" customHeight="false" outlineLevel="0" collapsed="false">
      <c r="T79" s="4" t="n">
        <v>56</v>
      </c>
      <c r="U79" s="4" t="str">
        <f aca="false">Vocabulary!B57</f>
        <v>could</v>
      </c>
      <c r="V79" s="33" t="n">
        <f aca="false">'Training Example'!X79-'Training Example'!Y79</f>
        <v>3.94097635509205E-008</v>
      </c>
    </row>
    <row r="80" customFormat="false" ht="15" hidden="false" customHeight="false" outlineLevel="0" collapsed="false">
      <c r="T80" s="4" t="n">
        <v>57</v>
      </c>
      <c r="U80" s="4" t="str">
        <f aca="false">Vocabulary!B58</f>
        <v>there</v>
      </c>
      <c r="V80" s="33" t="n">
        <f aca="false">'Training Example'!X80-'Training Example'!Y80</f>
        <v>0.00156173642699435</v>
      </c>
    </row>
    <row r="81" customFormat="false" ht="15" hidden="false" customHeight="false" outlineLevel="0" collapsed="false">
      <c r="T81" s="4" t="n">
        <v>58</v>
      </c>
      <c r="U81" s="4" t="str">
        <f aca="false">Vocabulary!B59</f>
        <v>thought</v>
      </c>
      <c r="V81" s="33" t="n">
        <f aca="false">'Training Example'!X81-'Training Example'!Y81</f>
        <v>4.23686395329309E-005</v>
      </c>
    </row>
    <row r="82" customFormat="false" ht="15" hidden="false" customHeight="false" outlineLevel="0" collapsed="false">
      <c r="T82" s="4" t="n">
        <v>59</v>
      </c>
      <c r="U82" s="4" t="str">
        <f aca="false">Vocabulary!B60</f>
        <v>off</v>
      </c>
      <c r="V82" s="33" t="n">
        <f aca="false">'Training Example'!X82-'Training Example'!Y82</f>
        <v>3.70331327638717E-006</v>
      </c>
    </row>
    <row r="83" customFormat="false" ht="15" hidden="false" customHeight="false" outlineLevel="0" collapsed="false">
      <c r="T83" s="4" t="n">
        <v>60</v>
      </c>
      <c r="U83" s="4" t="str">
        <f aca="false">Vocabulary!B61</f>
        <v>time</v>
      </c>
      <c r="V83" s="33" t="n">
        <f aca="false">'Training Example'!X83-'Training Example'!Y83</f>
        <v>1.31825331352521E-009</v>
      </c>
    </row>
    <row r="84" customFormat="false" ht="15" hidden="false" customHeight="false" outlineLevel="0" collapsed="false">
      <c r="T84" s="4" t="n">
        <v>61</v>
      </c>
      <c r="U84" s="4" t="str">
        <f aca="false">Vocabulary!B62</f>
        <v>how</v>
      </c>
      <c r="V84" s="33" t="n">
        <f aca="false">'Training Example'!X84-'Training Example'!Y84</f>
        <v>4.53847041266916E-006</v>
      </c>
    </row>
    <row r="85" customFormat="false" ht="15" hidden="false" customHeight="false" outlineLevel="0" collapsed="false">
      <c r="T85" s="4" t="n">
        <v>62</v>
      </c>
      <c r="U85" s="4" t="str">
        <f aca="false">Vocabulary!B63</f>
        <v>me</v>
      </c>
      <c r="V85" s="33" t="n">
        <f aca="false">'Training Example'!X85-'Training Example'!Y85</f>
        <v>0.000784620846597436</v>
      </c>
    </row>
    <row r="86" customFormat="false" ht="15" hidden="false" customHeight="false" outlineLevel="0" collapsed="false">
      <c r="T86" s="4" t="n">
        <v>63</v>
      </c>
      <c r="U86" s="4" t="str">
        <f aca="false">Vocabulary!B64</f>
        <v>queen</v>
      </c>
      <c r="V86" s="33" t="n">
        <f aca="false">'Training Example'!X86-'Training Example'!Y86</f>
        <v>2.05856008395799E-009</v>
      </c>
    </row>
    <row r="87" customFormat="false" ht="15" hidden="false" customHeight="false" outlineLevel="0" collapsed="false">
      <c r="T87" s="4" t="n">
        <v>64</v>
      </c>
      <c r="U87" s="4" t="str">
        <f aca="false">Vocabulary!B65</f>
        <v>into</v>
      </c>
      <c r="V87" s="33" t="n">
        <f aca="false">'Training Example'!X87-'Training Example'!Y87</f>
        <v>2.76708316930555E-005</v>
      </c>
    </row>
    <row r="88" customFormat="false" ht="15" hidden="false" customHeight="false" outlineLevel="0" collapsed="false">
      <c r="T88" s="4" t="n">
        <v>65</v>
      </c>
      <c r="U88" s="4" t="str">
        <f aca="false">Vocabulary!B66</f>
        <v>see</v>
      </c>
      <c r="V88" s="33" t="n">
        <f aca="false">'Training Example'!X88-'Training Example'!Y88</f>
        <v>0.000115436297720986</v>
      </c>
    </row>
    <row r="89" customFormat="false" ht="15" hidden="false" customHeight="false" outlineLevel="0" collapsed="false">
      <c r="T89" s="4" t="n">
        <v>66</v>
      </c>
      <c r="U89" s="4" t="str">
        <f aca="false">Vocabulary!B67</f>
        <v>well</v>
      </c>
      <c r="V89" s="33" t="n">
        <f aca="false">'Training Example'!X89-'Training Example'!Y89</f>
        <v>0.000350223979471833</v>
      </c>
    </row>
    <row r="90" customFormat="false" ht="15" hidden="false" customHeight="false" outlineLevel="0" collapsed="false">
      <c r="T90" s="4" t="n">
        <v>67</v>
      </c>
      <c r="U90" s="4" t="str">
        <f aca="false">Vocabulary!B68</f>
        <v>did</v>
      </c>
      <c r="V90" s="33" t="n">
        <f aca="false">'Training Example'!X90-'Training Example'!Y90</f>
        <v>1.5616180222555E-007</v>
      </c>
    </row>
    <row r="91" customFormat="false" ht="15" hidden="false" customHeight="false" outlineLevel="0" collapsed="false">
      <c r="T91" s="4" t="n">
        <v>68</v>
      </c>
      <c r="U91" s="4" t="str">
        <f aca="false">Vocabulary!B69</f>
        <v>your</v>
      </c>
      <c r="V91" s="33" t="n">
        <f aca="false">'Training Example'!X91-'Training Example'!Y91</f>
        <v>0.0371126163050968</v>
      </c>
    </row>
    <row r="92" customFormat="false" ht="15" hidden="false" customHeight="false" outlineLevel="0" collapsed="false">
      <c r="T92" s="4" t="n">
        <v>69</v>
      </c>
      <c r="U92" s="4" t="str">
        <f aca="false">Vocabulary!B70</f>
        <v>who</v>
      </c>
      <c r="V92" s="33" t="n">
        <f aca="false">'Training Example'!X92-'Training Example'!Y92</f>
        <v>1.03543332431839E-007</v>
      </c>
    </row>
    <row r="93" customFormat="false" ht="15" hidden="false" customHeight="false" outlineLevel="0" collapsed="false">
      <c r="T93" s="4" t="n">
        <v>70</v>
      </c>
      <c r="U93" s="4" t="str">
        <f aca="false">Vocabulary!B71</f>
        <v>don't</v>
      </c>
      <c r="V93" s="33" t="n">
        <f aca="false">'Training Example'!X93-'Training Example'!Y93</f>
        <v>4.75373705532345E-007</v>
      </c>
    </row>
    <row r="94" customFormat="false" ht="15" hidden="false" customHeight="false" outlineLevel="0" collapsed="false">
      <c r="T94" s="4" t="n">
        <v>71</v>
      </c>
      <c r="U94" s="4" t="str">
        <f aca="false">Vocabulary!B72</f>
        <v>king</v>
      </c>
      <c r="V94" s="33" t="n">
        <f aca="false">'Training Example'!X94-'Training Example'!Y94</f>
        <v>3.80455934071036E-009</v>
      </c>
    </row>
    <row r="95" customFormat="false" ht="15" hidden="false" customHeight="false" outlineLevel="0" collapsed="false">
      <c r="T95" s="4" t="n">
        <v>72</v>
      </c>
      <c r="U95" s="4" t="str">
        <f aca="false">Vocabulary!B73</f>
        <v>now</v>
      </c>
      <c r="V95" s="33" t="n">
        <f aca="false">'Training Example'!X95-'Training Example'!Y95</f>
        <v>0.00181404295367157</v>
      </c>
    </row>
    <row r="96" customFormat="false" ht="15" hidden="false" customHeight="false" outlineLevel="0" collapsed="false">
      <c r="T96" s="4" t="n">
        <v>73</v>
      </c>
      <c r="U96" s="4" t="str">
        <f aca="false">Vocabulary!B74</f>
        <v>i'm</v>
      </c>
      <c r="V96" s="33" t="n">
        <f aca="false">'Training Example'!X96-'Training Example'!Y96</f>
        <v>0.000607245649237024</v>
      </c>
    </row>
    <row r="97" customFormat="false" ht="15" hidden="false" customHeight="false" outlineLevel="0" collapsed="false">
      <c r="T97" s="4" t="n">
        <v>74</v>
      </c>
      <c r="U97" s="4" t="str">
        <f aca="false">Vocabulary!B75</f>
        <v>by</v>
      </c>
      <c r="V97" s="33" t="n">
        <f aca="false">'Training Example'!X97-'Training Example'!Y97</f>
        <v>0.000148856390982152</v>
      </c>
    </row>
    <row r="98" customFormat="false" ht="15" hidden="false" customHeight="false" outlineLevel="0" collapsed="false">
      <c r="T98" s="4" t="n">
        <v>75</v>
      </c>
      <c r="U98" s="4" t="str">
        <f aca="false">Vocabulary!B76</f>
        <v>began</v>
      </c>
      <c r="V98" s="33" t="n">
        <f aca="false">'Training Example'!X98-'Training Example'!Y98</f>
        <v>1.44375040212806E-010</v>
      </c>
    </row>
    <row r="99" customFormat="false" ht="15" hidden="false" customHeight="false" outlineLevel="0" collapsed="false">
      <c r="T99" s="4" t="n">
        <v>76</v>
      </c>
      <c r="U99" s="4" t="str">
        <f aca="false">Vocabulary!B77</f>
        <v>my</v>
      </c>
      <c r="V99" s="33" t="n">
        <f aca="false">'Training Example'!X99-'Training Example'!Y99</f>
        <v>0.000113546589499095</v>
      </c>
    </row>
    <row r="100" customFormat="false" ht="15" hidden="false" customHeight="false" outlineLevel="0" collapsed="false">
      <c r="T100" s="4" t="n">
        <v>77</v>
      </c>
      <c r="U100" s="4" t="str">
        <f aca="false">Vocabulary!B78</f>
        <v>its</v>
      </c>
      <c r="V100" s="33" t="n">
        <f aca="false">'Training Example'!X100-'Training Example'!Y100</f>
        <v>1.74678484648946E-008</v>
      </c>
    </row>
    <row r="101" customFormat="false" ht="15" hidden="false" customHeight="false" outlineLevel="0" collapsed="false">
      <c r="T101" s="4" t="n">
        <v>78</v>
      </c>
      <c r="U101" s="4" t="str">
        <f aca="false">Vocabulary!B79</f>
        <v>an</v>
      </c>
      <c r="V101" s="33" t="n">
        <f aca="false">'Training Example'!X101-'Training Example'!Y101</f>
        <v>0.000519559789154429</v>
      </c>
    </row>
    <row r="102" customFormat="false" ht="15" hidden="false" customHeight="false" outlineLevel="0" collapsed="false">
      <c r="T102" s="4" t="n">
        <v>79</v>
      </c>
      <c r="U102" s="4" t="str">
        <f aca="false">Vocabulary!B80</f>
        <v>it's</v>
      </c>
      <c r="V102" s="33" t="n">
        <f aca="false">'Training Example'!X102-'Training Example'!Y102</f>
        <v>0.000139895697319884</v>
      </c>
    </row>
    <row r="103" customFormat="false" ht="15" hidden="false" customHeight="false" outlineLevel="0" collapsed="false">
      <c r="T103" s="4" t="n">
        <v>80</v>
      </c>
      <c r="U103" s="4" t="str">
        <f aca="false">Vocabulary!B81</f>
        <v>turtle</v>
      </c>
      <c r="V103" s="33" t="n">
        <f aca="false">'Training Example'!X103-'Training Example'!Y103</f>
        <v>5.18470007969938E-013</v>
      </c>
    </row>
    <row r="104" customFormat="false" ht="15" hidden="false" customHeight="false" outlineLevel="0" collapsed="false">
      <c r="T104" s="4" t="n">
        <v>81</v>
      </c>
      <c r="U104" s="4" t="str">
        <f aca="false">Vocabulary!B82</f>
        <v>way</v>
      </c>
      <c r="V104" s="33" t="n">
        <f aca="false">'Training Example'!X104-'Training Example'!Y104</f>
        <v>1.29996883667684E-010</v>
      </c>
    </row>
    <row r="105" customFormat="false" ht="15" hidden="false" customHeight="false" outlineLevel="0" collapsed="false">
      <c r="T105" s="4" t="n">
        <v>82</v>
      </c>
      <c r="U105" s="4" t="str">
        <f aca="false">Vocabulary!B83</f>
        <v>mock</v>
      </c>
      <c r="V105" s="33" t="n">
        <f aca="false">'Training Example'!X105-'Training Example'!Y105</f>
        <v>7.95329298602088E-012</v>
      </c>
    </row>
    <row r="106" customFormat="false" ht="15" hidden="false" customHeight="false" outlineLevel="0" collapsed="false">
      <c r="T106" s="4" t="n">
        <v>83</v>
      </c>
      <c r="U106" s="4" t="str">
        <f aca="false">Vocabulary!B84</f>
        <v>quite</v>
      </c>
      <c r="V106" s="33" t="n">
        <f aca="false">'Training Example'!X106-'Training Example'!Y106</f>
        <v>0.000287333819378182</v>
      </c>
    </row>
    <row r="107" customFormat="false" ht="15" hidden="false" customHeight="false" outlineLevel="0" collapsed="false">
      <c r="T107" s="4" t="n">
        <v>84</v>
      </c>
      <c r="U107" s="4" t="str">
        <f aca="false">Vocabulary!B85</f>
        <v>hatter</v>
      </c>
      <c r="V107" s="33" t="n">
        <f aca="false">'Training Example'!X107-'Training Example'!Y107</f>
        <v>5.60619496350073E-009</v>
      </c>
    </row>
    <row r="108" customFormat="false" ht="15" hidden="false" customHeight="false" outlineLevel="0" collapsed="false">
      <c r="T108" s="4" t="n">
        <v>85</v>
      </c>
      <c r="U108" s="4" t="str">
        <f aca="false">Vocabulary!B86</f>
        <v>gryphon</v>
      </c>
      <c r="V108" s="33" t="n">
        <f aca="false">'Training Example'!X108-'Training Example'!Y108</f>
        <v>1.26975831149372E-011</v>
      </c>
    </row>
    <row r="109" customFormat="false" ht="15" hidden="false" customHeight="false" outlineLevel="0" collapsed="false">
      <c r="T109" s="4" t="n">
        <v>86</v>
      </c>
      <c r="U109" s="4" t="str">
        <f aca="false">Vocabulary!B87</f>
        <v>are</v>
      </c>
      <c r="V109" s="33" t="n">
        <f aca="false">'Training Example'!X109-'Training Example'!Y109</f>
        <v>2.75369680792658E-008</v>
      </c>
    </row>
    <row r="110" customFormat="false" ht="15" hidden="false" customHeight="false" outlineLevel="0" collapsed="false">
      <c r="T110" s="4" t="n">
        <v>87</v>
      </c>
      <c r="U110" s="4" t="str">
        <f aca="false">Vocabulary!B88</f>
        <v>think</v>
      </c>
      <c r="V110" s="33" t="n">
        <f aca="false">'Training Example'!X110-'Training Example'!Y110</f>
        <v>1.03239559664569E-006</v>
      </c>
    </row>
    <row r="111" customFormat="false" ht="15" hidden="false" customHeight="false" outlineLevel="0" collapsed="false">
      <c r="T111" s="4" t="n">
        <v>88</v>
      </c>
      <c r="U111" s="4" t="str">
        <f aca="false">Vocabulary!B89</f>
        <v>just</v>
      </c>
      <c r="V111" s="33" t="n">
        <f aca="false">'Training Example'!X111-'Training Example'!Y111</f>
        <v>0.000442024828768082</v>
      </c>
    </row>
    <row r="112" customFormat="false" ht="15" hidden="false" customHeight="false" outlineLevel="0" collapsed="false">
      <c r="T112" s="4" t="n">
        <v>89</v>
      </c>
      <c r="U112" s="4" t="str">
        <f aca="false">Vocabulary!B90</f>
        <v>their</v>
      </c>
      <c r="V112" s="33" t="n">
        <f aca="false">'Training Example'!X112-'Training Example'!Y112</f>
        <v>4.01606821199571E-006</v>
      </c>
    </row>
    <row r="113" customFormat="false" ht="15" hidden="false" customHeight="false" outlineLevel="0" collapsed="false">
      <c r="T113" s="4" t="n">
        <v>90</v>
      </c>
      <c r="U113" s="4" t="str">
        <f aca="false">Vocabulary!B91</f>
        <v>much</v>
      </c>
      <c r="V113" s="33" t="n">
        <f aca="false">'Training Example'!X113-'Training Example'!Y113</f>
        <v>0.00185189254233861</v>
      </c>
    </row>
    <row r="114" customFormat="false" ht="15" hidden="false" customHeight="false" outlineLevel="0" collapsed="false">
      <c r="T114" s="4" t="n">
        <v>91</v>
      </c>
      <c r="U114" s="4" t="str">
        <f aca="false">Vocabulary!B92</f>
        <v>say</v>
      </c>
      <c r="V114" s="33" t="n">
        <f aca="false">'Training Example'!X114-'Training Example'!Y114</f>
        <v>6.62623692226061E-005</v>
      </c>
    </row>
    <row r="115" customFormat="false" ht="15" hidden="false" customHeight="false" outlineLevel="0" collapsed="false">
      <c r="T115" s="4" t="n">
        <v>92</v>
      </c>
      <c r="U115" s="4" t="str">
        <f aca="false">Vocabulary!B93</f>
        <v>some</v>
      </c>
      <c r="V115" s="33" t="n">
        <f aca="false">'Training Example'!X115-'Training Example'!Y115</f>
        <v>0.0011135524187599</v>
      </c>
    </row>
    <row r="116" customFormat="false" ht="15" hidden="false" customHeight="false" outlineLevel="0" collapsed="false">
      <c r="T116" s="4" t="n">
        <v>93</v>
      </c>
      <c r="U116" s="4" t="str">
        <f aca="false">Vocabulary!B94</f>
        <v>first</v>
      </c>
      <c r="V116" s="33" t="n">
        <f aca="false">'Training Example'!X116-'Training Example'!Y116</f>
        <v>2.68394528064008E-005</v>
      </c>
    </row>
    <row r="117" customFormat="false" ht="15" hidden="false" customHeight="false" outlineLevel="0" collapsed="false">
      <c r="T117" s="4" t="n">
        <v>94</v>
      </c>
      <c r="U117" s="4" t="str">
        <f aca="false">Vocabulary!B95</f>
        <v>here</v>
      </c>
      <c r="V117" s="33" t="n">
        <f aca="false">'Training Example'!X117-'Training Example'!Y117</f>
        <v>0.000814671808266201</v>
      </c>
    </row>
    <row r="118" customFormat="false" ht="15" hidden="false" customHeight="false" outlineLevel="0" collapsed="false">
      <c r="T118" s="4" t="n">
        <v>95</v>
      </c>
      <c r="U118" s="4" t="str">
        <f aca="false">Vocabulary!B96</f>
        <v>go</v>
      </c>
      <c r="V118" s="33" t="n">
        <f aca="false">'Training Example'!X118-'Training Example'!Y118</f>
        <v>4.91100676384589E-005</v>
      </c>
    </row>
    <row r="119" customFormat="false" ht="15" hidden="false" customHeight="false" outlineLevel="0" collapsed="false">
      <c r="T119" s="4" t="n">
        <v>96</v>
      </c>
      <c r="U119" s="4" t="str">
        <f aca="false">Vocabulary!B97</f>
        <v>only</v>
      </c>
      <c r="V119" s="33" t="n">
        <f aca="false">'Training Example'!X119-'Training Example'!Y119</f>
        <v>0.000174816680152556</v>
      </c>
    </row>
    <row r="120" customFormat="false" ht="15" hidden="false" customHeight="false" outlineLevel="0" collapsed="false">
      <c r="T120" s="4" t="n">
        <v>97</v>
      </c>
      <c r="U120" s="4" t="str">
        <f aca="false">Vocabulary!B98</f>
        <v>which</v>
      </c>
      <c r="V120" s="33" t="n">
        <f aca="false">'Training Example'!X120-'Training Example'!Y120</f>
        <v>0.000349278099020612</v>
      </c>
    </row>
    <row r="121" customFormat="false" ht="15" hidden="false" customHeight="false" outlineLevel="0" collapsed="false">
      <c r="T121" s="4" t="n">
        <v>98</v>
      </c>
      <c r="U121" s="4" t="str">
        <f aca="false">Vocabulary!B99</f>
        <v>head</v>
      </c>
      <c r="V121" s="33" t="n">
        <f aca="false">'Training Example'!X121-'Training Example'!Y121</f>
        <v>2.38766456478794E-013</v>
      </c>
    </row>
    <row r="122" customFormat="false" ht="15" hidden="false" customHeight="false" outlineLevel="0" collapsed="false">
      <c r="T122" s="4" t="n">
        <v>99</v>
      </c>
      <c r="U122" s="4" t="str">
        <f aca="false">Vocabulary!B100</f>
        <v>thing</v>
      </c>
      <c r="V122" s="33" t="n">
        <f aca="false">'Training Example'!X122-'Training Example'!Y122</f>
        <v>7.06638295477209E-009</v>
      </c>
    </row>
    <row r="123" customFormat="false" ht="15" hidden="false" customHeight="false" outlineLevel="0" collapsed="false">
      <c r="T123" s="4" t="n">
        <v>100</v>
      </c>
      <c r="U123" s="4" t="str">
        <f aca="false">Vocabulary!B101</f>
        <v>more</v>
      </c>
      <c r="V123" s="33" t="n">
        <f aca="false">'Training Example'!X123-'Training Example'!Y123</f>
        <v>0.000930116508943769</v>
      </c>
    </row>
    <row r="124" customFormat="false" ht="15" hidden="false" customHeight="false" outlineLevel="0" collapsed="false">
      <c r="T124" s="4" t="n">
        <v>101</v>
      </c>
      <c r="U124" s="4" t="str">
        <f aca="false">Vocabulary!B102</f>
        <v>never</v>
      </c>
      <c r="V124" s="33" t="n">
        <f aca="false">'Training Example'!X124-'Training Example'!Y124</f>
        <v>1.93828875724485E-005</v>
      </c>
    </row>
    <row r="125" customFormat="false" ht="15" hidden="false" customHeight="false" outlineLevel="0" collapsed="false">
      <c r="T125" s="4" t="n">
        <v>102</v>
      </c>
      <c r="U125" s="4" t="str">
        <f aca="false">Vocabulary!B103</f>
        <v>voice</v>
      </c>
      <c r="V125" s="33" t="n">
        <f aca="false">'Training Example'!X125-'Training Example'!Y125</f>
        <v>2.47196104810751E-013</v>
      </c>
    </row>
    <row r="126" customFormat="false" ht="15" hidden="false" customHeight="false" outlineLevel="0" collapsed="false">
      <c r="T126" s="4" t="n">
        <v>103</v>
      </c>
      <c r="U126" s="4" t="str">
        <f aca="false">Vocabulary!B104</f>
        <v>rabbit</v>
      </c>
      <c r="V126" s="33" t="n">
        <f aca="false">'Training Example'!X126-'Training Example'!Y126</f>
        <v>1.88071644740774E-011</v>
      </c>
    </row>
    <row r="127" customFormat="false" ht="15" hidden="false" customHeight="false" outlineLevel="0" collapsed="false">
      <c r="T127" s="4" t="n">
        <v>104</v>
      </c>
      <c r="U127" s="4" t="str">
        <f aca="false">Vocabulary!B105</f>
        <v>get</v>
      </c>
      <c r="V127" s="33" t="n">
        <f aca="false">'Training Example'!X127-'Training Example'!Y127</f>
        <v>3.33526113330383E-006</v>
      </c>
    </row>
    <row r="128" customFormat="false" ht="15" hidden="false" customHeight="false" outlineLevel="0" collapsed="false">
      <c r="T128" s="4" t="n">
        <v>105</v>
      </c>
      <c r="U128" s="4" t="str">
        <f aca="false">Vocabulary!B106</f>
        <v>come</v>
      </c>
      <c r="V128" s="33" t="n">
        <f aca="false">'Training Example'!X128-'Training Example'!Y128</f>
        <v>0.000184343200610437</v>
      </c>
    </row>
    <row r="129" customFormat="false" ht="15" hidden="false" customHeight="false" outlineLevel="0" collapsed="false">
      <c r="T129" s="4" t="n">
        <v>106</v>
      </c>
      <c r="U129" s="4" t="str">
        <f aca="false">Vocabulary!B107</f>
        <v>oh</v>
      </c>
      <c r="V129" s="33" t="n">
        <f aca="false">'Training Example'!X129-'Training Example'!Y129</f>
        <v>6.43442641227803E-005</v>
      </c>
    </row>
    <row r="130" customFormat="false" ht="15" hidden="false" customHeight="false" outlineLevel="0" collapsed="false">
      <c r="T130" s="4" t="n">
        <v>107</v>
      </c>
      <c r="U130" s="4" t="str">
        <f aca="false">Vocabulary!B108</f>
        <v>looked</v>
      </c>
      <c r="V130" s="33" t="n">
        <f aca="false">'Training Example'!X130-'Training Example'!Y130</f>
        <v>1.93497189175482E-007</v>
      </c>
    </row>
    <row r="131" customFormat="false" ht="15" hidden="false" customHeight="false" outlineLevel="0" collapsed="false">
      <c r="T131" s="4" t="n">
        <v>108</v>
      </c>
      <c r="U131" s="4" t="str">
        <f aca="false">Vocabulary!B109</f>
        <v>got</v>
      </c>
      <c r="V131" s="33" t="n">
        <f aca="false">'Training Example'!X131-'Training Example'!Y131</f>
        <v>2.39301129534095E-009</v>
      </c>
    </row>
    <row r="132" customFormat="false" ht="15" hidden="false" customHeight="false" outlineLevel="0" collapsed="false">
      <c r="T132" s="4" t="n">
        <v>109</v>
      </c>
      <c r="U132" s="4" t="str">
        <f aca="false">Vocabulary!B110</f>
        <v>must</v>
      </c>
      <c r="V132" s="33" t="n">
        <f aca="false">'Training Example'!X132-'Training Example'!Y132</f>
        <v>1.05217699765941E-007</v>
      </c>
    </row>
    <row r="133" customFormat="false" ht="15" hidden="false" customHeight="false" outlineLevel="0" collapsed="false">
      <c r="T133" s="4" t="n">
        <v>110</v>
      </c>
      <c r="U133" s="4" t="str">
        <f aca="false">Vocabulary!B111</f>
        <v>after</v>
      </c>
      <c r="V133" s="33" t="n">
        <f aca="false">'Training Example'!X133-'Training Example'!Y133</f>
        <v>0.0116907718105926</v>
      </c>
    </row>
    <row r="134" customFormat="false" ht="15" hidden="false" customHeight="false" outlineLevel="0" collapsed="false">
      <c r="T134" s="4" t="n">
        <v>111</v>
      </c>
      <c r="U134" s="4" t="str">
        <f aca="false">Vocabulary!B112</f>
        <v>mouse</v>
      </c>
      <c r="V134" s="33" t="n">
        <f aca="false">'Training Example'!X134-'Training Example'!Y134</f>
        <v>2.4057596644127E-008</v>
      </c>
    </row>
    <row r="135" customFormat="false" ht="15" hidden="false" customHeight="false" outlineLevel="0" collapsed="false">
      <c r="T135" s="4" t="n">
        <v>112</v>
      </c>
      <c r="U135" s="4" t="str">
        <f aca="false">Vocabulary!B113</f>
        <v>him</v>
      </c>
      <c r="V135" s="33" t="n">
        <f aca="false">'Training Example'!X135-'Training Example'!Y135</f>
        <v>9.01697173515154E-005</v>
      </c>
    </row>
    <row r="136" customFormat="false" ht="15" hidden="false" customHeight="false" outlineLevel="0" collapsed="false">
      <c r="T136" s="4" t="n">
        <v>113</v>
      </c>
      <c r="U136" s="4" t="str">
        <f aca="false">Vocabulary!B114</f>
        <v>such</v>
      </c>
      <c r="V136" s="33" t="n">
        <f aca="false">'Training Example'!X136-'Training Example'!Y136</f>
        <v>1.07145966869511E-005</v>
      </c>
    </row>
    <row r="137" customFormat="false" ht="15" hidden="false" customHeight="false" outlineLevel="0" collapsed="false">
      <c r="T137" s="4" t="n">
        <v>114</v>
      </c>
      <c r="U137" s="4" t="str">
        <f aca="false">Vocabulary!B115</f>
        <v>round</v>
      </c>
      <c r="V137" s="33" t="n">
        <f aca="false">'Training Example'!X137-'Training Example'!Y137</f>
        <v>3.80963978718972E-006</v>
      </c>
    </row>
    <row r="138" customFormat="false" ht="15" hidden="false" customHeight="false" outlineLevel="0" collapsed="false">
      <c r="T138" s="4" t="n">
        <v>115</v>
      </c>
      <c r="U138" s="4" t="str">
        <f aca="false">Vocabulary!B116</f>
        <v>over</v>
      </c>
      <c r="V138" s="33" t="n">
        <f aca="false">'Training Example'!X138-'Training Example'!Y138</f>
        <v>1.91623439252344E-007</v>
      </c>
    </row>
    <row r="139" customFormat="false" ht="15" hidden="false" customHeight="false" outlineLevel="0" collapsed="false">
      <c r="T139" s="4" t="n">
        <v>116</v>
      </c>
      <c r="U139" s="4" t="str">
        <f aca="false">Vocabulary!B117</f>
        <v>why</v>
      </c>
      <c r="V139" s="33" t="n">
        <f aca="false">'Training Example'!X139-'Training Example'!Y139</f>
        <v>1.44881715563884E-005</v>
      </c>
    </row>
    <row r="140" customFormat="false" ht="15" hidden="false" customHeight="false" outlineLevel="0" collapsed="false">
      <c r="T140" s="4" t="n">
        <v>117</v>
      </c>
      <c r="U140" s="4" t="str">
        <f aca="false">Vocabulary!B118</f>
        <v>came</v>
      </c>
      <c r="V140" s="33" t="n">
        <f aca="false">'Training Example'!X140-'Training Example'!Y140</f>
        <v>1.97985911894534E-008</v>
      </c>
    </row>
    <row r="141" customFormat="false" ht="15" hidden="false" customHeight="false" outlineLevel="0" collapsed="false">
      <c r="T141" s="4" t="n">
        <v>118</v>
      </c>
      <c r="U141" s="4" t="str">
        <f aca="false">Vocabulary!B119</f>
        <v>other</v>
      </c>
      <c r="V141" s="33" t="n">
        <f aca="false">'Training Example'!X141-'Training Example'!Y141</f>
        <v>1.63213541659589E-009</v>
      </c>
    </row>
    <row r="142" customFormat="false" ht="15" hidden="false" customHeight="false" outlineLevel="0" collapsed="false">
      <c r="T142" s="4" t="n">
        <v>119</v>
      </c>
      <c r="U142" s="4" t="str">
        <f aca="false">Vocabulary!B120</f>
        <v>two</v>
      </c>
      <c r="V142" s="33" t="n">
        <f aca="false">'Training Example'!X142-'Training Example'!Y142</f>
        <v>2.15943354818779E-007</v>
      </c>
    </row>
    <row r="143" customFormat="false" ht="15" hidden="false" customHeight="false" outlineLevel="0" collapsed="false">
      <c r="T143" s="4" t="n">
        <v>120</v>
      </c>
      <c r="U143" s="4" t="str">
        <f aca="false">Vocabulary!B121</f>
        <v>tone</v>
      </c>
      <c r="V143" s="33" t="n">
        <f aca="false">'Training Example'!X143-'Training Example'!Y143</f>
        <v>2.06949510504214E-007</v>
      </c>
    </row>
    <row r="144" customFormat="false" ht="15" hidden="false" customHeight="false" outlineLevel="0" collapsed="false">
      <c r="T144" s="4" t="n">
        <v>121</v>
      </c>
      <c r="U144" s="4" t="str">
        <f aca="false">Vocabulary!B122</f>
        <v>great</v>
      </c>
      <c r="V144" s="33" t="n">
        <f aca="false">'Training Example'!X144-'Training Example'!Y144</f>
        <v>9.2155118093581E-013</v>
      </c>
    </row>
    <row r="145" customFormat="false" ht="15" hidden="false" customHeight="false" outlineLevel="0" collapsed="false">
      <c r="T145" s="4" t="n">
        <v>122</v>
      </c>
      <c r="U145" s="4" t="str">
        <f aca="false">Vocabulary!B123</f>
        <v>any</v>
      </c>
      <c r="V145" s="33" t="n">
        <f aca="false">'Training Example'!X145-'Training Example'!Y145</f>
        <v>0.00546903620705405</v>
      </c>
    </row>
    <row r="146" customFormat="false" ht="15" hidden="false" customHeight="false" outlineLevel="0" collapsed="false">
      <c r="T146" s="4" t="n">
        <v>123</v>
      </c>
      <c r="U146" s="4" t="str">
        <f aca="false">Vocabulary!B124</f>
        <v>back</v>
      </c>
      <c r="V146" s="33" t="n">
        <f aca="false">'Training Example'!X146-'Training Example'!Y146</f>
        <v>2.58517853805616E-007</v>
      </c>
    </row>
    <row r="147" customFormat="false" ht="15" hidden="false" customHeight="false" outlineLevel="0" collapsed="false">
      <c r="T147" s="4" t="n">
        <v>124</v>
      </c>
      <c r="U147" s="4" t="str">
        <f aca="false">Vocabulary!B125</f>
        <v>duchess</v>
      </c>
      <c r="V147" s="33" t="n">
        <f aca="false">'Training Example'!X147-'Training Example'!Y147</f>
        <v>4.7452332350511E-010</v>
      </c>
    </row>
    <row r="148" customFormat="false" ht="15" hidden="false" customHeight="false" outlineLevel="0" collapsed="false">
      <c r="T148" s="4" t="n">
        <v>125</v>
      </c>
      <c r="U148" s="4" t="str">
        <f aca="false">Vocabulary!B126</f>
        <v>dormouse</v>
      </c>
      <c r="V148" s="33" t="n">
        <f aca="false">'Training Example'!X148-'Training Example'!Y148</f>
        <v>1.156243899171E-006</v>
      </c>
    </row>
    <row r="149" customFormat="false" ht="15" hidden="false" customHeight="false" outlineLevel="0" collapsed="false">
      <c r="T149" s="4" t="n">
        <v>126</v>
      </c>
      <c r="U149" s="4" t="str">
        <f aca="false">Vocabulary!B127</f>
        <v>before</v>
      </c>
      <c r="V149" s="33" t="n">
        <f aca="false">'Training Example'!X149-'Training Example'!Y149</f>
        <v>1.22811341192016E-005</v>
      </c>
    </row>
    <row r="150" customFormat="false" ht="15" hidden="false" customHeight="false" outlineLevel="0" collapsed="false">
      <c r="T150" s="4" t="n">
        <v>127</v>
      </c>
      <c r="U150" s="4" t="str">
        <f aca="false">Vocabulary!B128</f>
        <v>been</v>
      </c>
      <c r="V150" s="33" t="n">
        <f aca="false">'Training Example'!X150-'Training Example'!Y150</f>
        <v>8.54915245329941E-008</v>
      </c>
    </row>
    <row r="151" customFormat="false" ht="15" hidden="false" customHeight="false" outlineLevel="0" collapsed="false">
      <c r="T151" s="4" t="n">
        <v>128</v>
      </c>
      <c r="U151" s="4" t="str">
        <f aca="false">Vocabulary!B129</f>
        <v>from</v>
      </c>
      <c r="V151" s="33" t="n">
        <f aca="false">'Training Example'!X151-'Training Example'!Y151</f>
        <v>2.2527680292948E-005</v>
      </c>
    </row>
    <row r="152" customFormat="false" ht="15" hidden="false" customHeight="false" outlineLevel="0" collapsed="false">
      <c r="T152" s="4" t="n">
        <v>129</v>
      </c>
      <c r="U152" s="4" t="str">
        <f aca="false">Vocabulary!B130</f>
        <v>cat</v>
      </c>
      <c r="V152" s="33" t="n">
        <f aca="false">'Training Example'!X152-'Training Example'!Y152</f>
        <v>9.60744249743311E-010</v>
      </c>
    </row>
    <row r="153" customFormat="false" ht="15" hidden="false" customHeight="false" outlineLevel="0" collapsed="false">
      <c r="T153" s="4" t="n">
        <v>130</v>
      </c>
      <c r="U153" s="4" t="str">
        <f aca="false">Vocabulary!B131</f>
        <v>can</v>
      </c>
      <c r="V153" s="33" t="n">
        <f aca="false">'Training Example'!X153-'Training Example'!Y153</f>
        <v>6.83382268845403E-009</v>
      </c>
    </row>
    <row r="154" customFormat="false" ht="15" hidden="false" customHeight="false" outlineLevel="0" collapsed="false">
      <c r="T154" s="4" t="n">
        <v>131</v>
      </c>
      <c r="U154" s="4" t="str">
        <f aca="false">Vocabulary!B132</f>
        <v>nothing</v>
      </c>
      <c r="V154" s="33" t="n">
        <f aca="false">'Training Example'!X154-'Training Example'!Y154</f>
        <v>0.00165343755543935</v>
      </c>
    </row>
    <row r="155" customFormat="false" ht="15" hidden="false" customHeight="false" outlineLevel="0" collapsed="false">
      <c r="T155" s="4" t="n">
        <v>132</v>
      </c>
      <c r="U155" s="4" t="str">
        <f aca="false">Vocabulary!B133</f>
        <v>once</v>
      </c>
      <c r="V155" s="33" t="n">
        <f aca="false">'Training Example'!X155-'Training Example'!Y155</f>
        <v>4.66436073570121E-005</v>
      </c>
    </row>
    <row r="156" customFormat="false" ht="15" hidden="false" customHeight="false" outlineLevel="0" collapsed="false">
      <c r="T156" s="4" t="n">
        <v>133</v>
      </c>
      <c r="U156" s="4" t="str">
        <f aca="false">Vocabulary!B134</f>
        <v>i've</v>
      </c>
      <c r="V156" s="33" t="n">
        <f aca="false">'Training Example'!X156-'Training Example'!Y156</f>
        <v>3.51608613991312E-006</v>
      </c>
    </row>
    <row r="157" customFormat="false" ht="15" hidden="false" customHeight="false" outlineLevel="0" collapsed="false">
      <c r="T157" s="4" t="n">
        <v>134</v>
      </c>
      <c r="U157" s="4" t="str">
        <f aca="false">Vocabulary!B135</f>
        <v>that's</v>
      </c>
      <c r="V157" s="33" t="n">
        <f aca="false">'Training Example'!X157-'Training Example'!Y157</f>
        <v>2.49766205482207E-005</v>
      </c>
    </row>
    <row r="158" customFormat="false" ht="15" hidden="false" customHeight="false" outlineLevel="0" collapsed="false">
      <c r="T158" s="4" t="n">
        <v>135</v>
      </c>
      <c r="U158" s="4" t="str">
        <f aca="false">Vocabulary!B136</f>
        <v>march</v>
      </c>
      <c r="V158" s="33" t="n">
        <f aca="false">'Training Example'!X158-'Training Example'!Y158</f>
        <v>1.26776950727833E-009</v>
      </c>
    </row>
    <row r="159" customFormat="false" ht="15" hidden="false" customHeight="false" outlineLevel="0" collapsed="false">
      <c r="T159" s="4" t="n">
        <v>136</v>
      </c>
      <c r="U159" s="4" t="str">
        <f aca="false">Vocabulary!B137</f>
        <v>large</v>
      </c>
      <c r="V159" s="33" t="n">
        <f aca="false">'Training Example'!X159-'Training Example'!Y159</f>
        <v>6.13165533247005E-009</v>
      </c>
    </row>
    <row r="160" customFormat="false" ht="15" hidden="false" customHeight="false" outlineLevel="0" collapsed="false">
      <c r="T160" s="4" t="n">
        <v>137</v>
      </c>
      <c r="U160" s="4" t="str">
        <f aca="false">Vocabulary!B138</f>
        <v>will</v>
      </c>
      <c r="V160" s="33" t="n">
        <f aca="false">'Training Example'!X160-'Training Example'!Y160</f>
        <v>2.29752800481162E-006</v>
      </c>
    </row>
    <row r="161" customFormat="false" ht="15" hidden="false" customHeight="false" outlineLevel="0" collapsed="false">
      <c r="T161" s="4" t="n">
        <v>138</v>
      </c>
      <c r="U161" s="4" t="str">
        <f aca="false">Vocabulary!B139</f>
        <v>last</v>
      </c>
      <c r="V161" s="33" t="n">
        <f aca="false">'Training Example'!X161-'Training Example'!Y161</f>
        <v>1.93123222999692E-007</v>
      </c>
    </row>
    <row r="162" customFormat="false" ht="15" hidden="false" customHeight="false" outlineLevel="0" collapsed="false">
      <c r="T162" s="4" t="n">
        <v>139</v>
      </c>
      <c r="U162" s="4" t="str">
        <f aca="false">Vocabulary!B140</f>
        <v>found</v>
      </c>
      <c r="V162" s="33" t="n">
        <f aca="false">'Training Example'!X162-'Training Example'!Y162</f>
        <v>2.02358227528174E-009</v>
      </c>
    </row>
    <row r="163" customFormat="false" ht="15" hidden="false" customHeight="false" outlineLevel="0" collapsed="false">
      <c r="T163" s="4" t="n">
        <v>140</v>
      </c>
      <c r="U163" s="4" t="str">
        <f aca="false">Vocabulary!B141</f>
        <v>right</v>
      </c>
      <c r="V163" s="33" t="n">
        <f aca="false">'Training Example'!X163-'Training Example'!Y163</f>
        <v>9.34598641126423E-009</v>
      </c>
    </row>
    <row r="164" customFormat="false" ht="15" hidden="false" customHeight="false" outlineLevel="0" collapsed="false">
      <c r="T164" s="4" t="n">
        <v>141</v>
      </c>
      <c r="U164" s="4" t="str">
        <f aca="false">Vocabulary!B142</f>
        <v>tell</v>
      </c>
      <c r="V164" s="33" t="n">
        <f aca="false">'Training Example'!X164-'Training Example'!Y164</f>
        <v>4.49724936861405E-006</v>
      </c>
    </row>
    <row r="165" customFormat="false" ht="15" hidden="false" customHeight="false" outlineLevel="0" collapsed="false">
      <c r="T165" s="4" t="n">
        <v>142</v>
      </c>
      <c r="U165" s="4" t="str">
        <f aca="false">Vocabulary!B143</f>
        <v>long</v>
      </c>
      <c r="V165" s="33" t="n">
        <f aca="false">'Training Example'!X165-'Training Example'!Y165</f>
        <v>4.02275728041829E-007</v>
      </c>
    </row>
    <row r="166" customFormat="false" ht="15" hidden="false" customHeight="false" outlineLevel="0" collapsed="false">
      <c r="T166" s="4" t="n">
        <v>143</v>
      </c>
      <c r="U166" s="4" t="str">
        <f aca="false">Vocabulary!B144</f>
        <v>looking</v>
      </c>
      <c r="V166" s="33" t="n">
        <f aca="false">'Training Example'!X166-'Training Example'!Y166</f>
        <v>3.86107544215504E-006</v>
      </c>
    </row>
    <row r="167" customFormat="false" ht="15" hidden="false" customHeight="false" outlineLevel="0" collapsed="false">
      <c r="T167" s="4" t="n">
        <v>144</v>
      </c>
      <c r="U167" s="4" t="str">
        <f aca="false">Vocabulary!B145</f>
        <v>put</v>
      </c>
      <c r="V167" s="33" t="n">
        <f aca="false">'Training Example'!X167-'Training Example'!Y167</f>
        <v>5.28523512231538E-007</v>
      </c>
    </row>
    <row r="168" customFormat="false" ht="15" hidden="false" customHeight="false" outlineLevel="0" collapsed="false">
      <c r="T168" s="4" t="n">
        <v>145</v>
      </c>
      <c r="U168" s="4" t="str">
        <f aca="false">Vocabulary!B146</f>
        <v>things</v>
      </c>
      <c r="V168" s="33" t="n">
        <f aca="false">'Training Example'!X168-'Training Example'!Y168</f>
        <v>1.37919162397915E-008</v>
      </c>
    </row>
    <row r="169" customFormat="false" ht="15" hidden="false" customHeight="false" outlineLevel="0" collapsed="false">
      <c r="T169" s="4" t="n">
        <v>146</v>
      </c>
      <c r="U169" s="4" t="str">
        <f aca="false">Vocabulary!B147</f>
        <v>i'll</v>
      </c>
      <c r="V169" s="33" t="n">
        <f aca="false">'Training Example'!X169-'Training Example'!Y169</f>
        <v>0.00105484378093717</v>
      </c>
    </row>
    <row r="170" customFormat="false" ht="15" hidden="false" customHeight="false" outlineLevel="0" collapsed="false">
      <c r="T170" s="4" t="n">
        <v>147</v>
      </c>
      <c r="U170" s="4" t="str">
        <f aca="false">Vocabulary!B148</f>
        <v>hare</v>
      </c>
      <c r="V170" s="33" t="n">
        <f aca="false">'Training Example'!X170-'Training Example'!Y170</f>
        <v>5.94421866213522E-015</v>
      </c>
    </row>
    <row r="171" customFormat="false" ht="15" hidden="false" customHeight="false" outlineLevel="0" collapsed="false">
      <c r="T171" s="4" t="n">
        <v>148</v>
      </c>
      <c r="U171" s="4" t="str">
        <f aca="false">Vocabulary!B149</f>
        <v>made</v>
      </c>
      <c r="V171" s="33" t="n">
        <f aca="false">'Training Example'!X171-'Training Example'!Y171</f>
        <v>1.09249403497742E-005</v>
      </c>
    </row>
    <row r="172" customFormat="false" ht="15" hidden="false" customHeight="false" outlineLevel="0" collapsed="false">
      <c r="T172" s="4" t="n">
        <v>149</v>
      </c>
      <c r="U172" s="4" t="str">
        <f aca="false">Vocabulary!B150</f>
        <v>white</v>
      </c>
      <c r="V172" s="33" t="n">
        <f aca="false">'Training Example'!X172-'Training Example'!Y172</f>
        <v>4.44165433708741E-010</v>
      </c>
    </row>
    <row r="173" customFormat="false" ht="15" hidden="false" customHeight="false" outlineLevel="0" collapsed="false">
      <c r="T173" s="4" t="n">
        <v>150</v>
      </c>
      <c r="U173" s="4" t="str">
        <f aca="false">Vocabulary!B151</f>
        <v>next</v>
      </c>
      <c r="V173" s="33" t="n">
        <f aca="false">'Training Example'!X173-'Training Example'!Y173</f>
        <v>2.18288045551421E-007</v>
      </c>
    </row>
    <row r="174" customFormat="false" ht="15" hidden="false" customHeight="false" outlineLevel="0" collapsed="false">
      <c r="T174" s="4" t="n">
        <v>151</v>
      </c>
      <c r="U174" s="4" t="str">
        <f aca="false">Vocabulary!B152</f>
        <v>door</v>
      </c>
      <c r="V174" s="33" t="n">
        <f aca="false">'Training Example'!X174-'Training Example'!Y174</f>
        <v>3.16055686691984E-009</v>
      </c>
    </row>
    <row r="175" customFormat="false" ht="15" hidden="false" customHeight="false" outlineLevel="0" collapsed="false">
      <c r="T175" s="4" t="n">
        <v>152</v>
      </c>
      <c r="U175" s="4" t="str">
        <f aca="false">Vocabulary!B153</f>
        <v>heard</v>
      </c>
      <c r="V175" s="33" t="n">
        <f aca="false">'Training Example'!X175-'Training Example'!Y175</f>
        <v>2.42311443617474E-007</v>
      </c>
    </row>
    <row r="176" customFormat="false" ht="15" hidden="false" customHeight="false" outlineLevel="0" collapsed="false">
      <c r="T176" s="4" t="n">
        <v>153</v>
      </c>
      <c r="U176" s="4" t="str">
        <f aca="false">Vocabulary!B154</f>
        <v>we</v>
      </c>
      <c r="V176" s="33" t="n">
        <f aca="false">'Training Example'!X176-'Training Example'!Y176</f>
        <v>0.00985938295495446</v>
      </c>
    </row>
    <row r="177" customFormat="false" ht="15" hidden="false" customHeight="false" outlineLevel="0" collapsed="false">
      <c r="T177" s="4" t="n">
        <v>154</v>
      </c>
      <c r="U177" s="4" t="str">
        <f aca="false">Vocabulary!B155</f>
        <v>day</v>
      </c>
      <c r="V177" s="33" t="n">
        <f aca="false">'Training Example'!X177-'Training Example'!Y177</f>
        <v>4.78958642099528E-006</v>
      </c>
    </row>
    <row r="178" customFormat="false" ht="15" hidden="false" customHeight="false" outlineLevel="0" collapsed="false">
      <c r="T178" s="4" t="n">
        <v>155</v>
      </c>
      <c r="U178" s="4" t="str">
        <f aca="false">Vocabulary!B156</f>
        <v>eyes</v>
      </c>
      <c r="V178" s="33" t="n">
        <f aca="false">'Training Example'!X178-'Training Example'!Y178</f>
        <v>2.13269286141052E-013</v>
      </c>
    </row>
    <row r="179" customFormat="false" ht="15" hidden="false" customHeight="false" outlineLevel="0" collapsed="false">
      <c r="T179" s="4" t="n">
        <v>156</v>
      </c>
      <c r="U179" s="4" t="str">
        <f aca="false">Vocabulary!B157</f>
        <v>dear</v>
      </c>
      <c r="V179" s="33" t="n">
        <f aca="false">'Training Example'!X179-'Training Example'!Y179</f>
        <v>4.8821172595103E-011</v>
      </c>
    </row>
    <row r="180" customFormat="false" ht="15" hidden="false" customHeight="false" outlineLevel="0" collapsed="false">
      <c r="T180" s="4" t="n">
        <v>157</v>
      </c>
      <c r="U180" s="4" t="str">
        <f aca="false">Vocabulary!B158</f>
        <v>moment</v>
      </c>
      <c r="V180" s="33" t="n">
        <f aca="false">'Training Example'!X180-'Training Example'!Y180</f>
        <v>4.56936494148524E-011</v>
      </c>
    </row>
    <row r="181" customFormat="false" ht="15" hidden="false" customHeight="false" outlineLevel="0" collapsed="false">
      <c r="T181" s="4" t="n">
        <v>158</v>
      </c>
      <c r="U181" s="4" t="str">
        <f aca="false">Vocabulary!B159</f>
        <v>look</v>
      </c>
      <c r="V181" s="33" t="n">
        <f aca="false">'Training Example'!X181-'Training Example'!Y181</f>
        <v>0.000434346306852382</v>
      </c>
    </row>
    <row r="182" customFormat="false" ht="15" hidden="false" customHeight="false" outlineLevel="0" collapsed="false">
      <c r="T182" s="4" t="n">
        <v>159</v>
      </c>
      <c r="U182" s="4" t="str">
        <f aca="false">Vocabulary!B160</f>
        <v>replied</v>
      </c>
      <c r="V182" s="33" t="n">
        <f aca="false">'Training Example'!X182-'Training Example'!Y182</f>
        <v>9.30945631288122E-009</v>
      </c>
    </row>
    <row r="183" customFormat="false" ht="15" hidden="false" customHeight="false" outlineLevel="0" collapsed="false">
      <c r="T183" s="4" t="n">
        <v>160</v>
      </c>
      <c r="U183" s="4" t="str">
        <f aca="false">Vocabulary!B161</f>
        <v>might</v>
      </c>
      <c r="V183" s="33" t="n">
        <f aca="false">'Training Example'!X183-'Training Example'!Y183</f>
        <v>1.04723453598018E-008</v>
      </c>
    </row>
    <row r="184" customFormat="false" ht="15" hidden="false" customHeight="false" outlineLevel="0" collapsed="false">
      <c r="T184" s="4" t="n">
        <v>161</v>
      </c>
      <c r="U184" s="4" t="str">
        <f aca="false">Vocabulary!B162</f>
        <v>three</v>
      </c>
      <c r="V184" s="33" t="n">
        <f aca="false">'Training Example'!X184-'Training Example'!Y184</f>
        <v>5.56004886474582E-007</v>
      </c>
    </row>
    <row r="185" customFormat="false" ht="15" hidden="false" customHeight="false" outlineLevel="0" collapsed="false">
      <c r="T185" s="4" t="n">
        <v>162</v>
      </c>
      <c r="U185" s="4" t="str">
        <f aca="false">Vocabulary!B163</f>
        <v>can't</v>
      </c>
      <c r="V185" s="33" t="n">
        <f aca="false">'Training Example'!X185-'Training Example'!Y185</f>
        <v>4.49196673039465E-008</v>
      </c>
    </row>
    <row r="186" customFormat="false" ht="15" hidden="false" customHeight="false" outlineLevel="0" collapsed="false">
      <c r="T186" s="4" t="n">
        <v>163</v>
      </c>
      <c r="U186" s="4" t="str">
        <f aca="false">Vocabulary!B164</f>
        <v>seemed</v>
      </c>
      <c r="V186" s="33" t="n">
        <f aca="false">'Training Example'!X186-'Training Example'!Y186</f>
        <v>2.31608652404682E-011</v>
      </c>
    </row>
    <row r="187" customFormat="false" ht="15" hidden="false" customHeight="false" outlineLevel="0" collapsed="false">
      <c r="T187" s="4" t="n">
        <v>164</v>
      </c>
      <c r="U187" s="4" t="str">
        <f aca="false">Vocabulary!B165</f>
        <v>going</v>
      </c>
      <c r="V187" s="33" t="n">
        <f aca="false">'Training Example'!X187-'Training Example'!Y187</f>
        <v>1.51009022523271E-005</v>
      </c>
    </row>
    <row r="188" customFormat="false" ht="15" hidden="false" customHeight="false" outlineLevel="0" collapsed="false">
      <c r="T188" s="4" t="n">
        <v>165</v>
      </c>
      <c r="U188" s="4" t="str">
        <f aca="false">Vocabulary!B166</f>
        <v>make</v>
      </c>
      <c r="V188" s="33" t="n">
        <f aca="false">'Training Example'!X188-'Training Example'!Y188</f>
        <v>1.61627643046988E-008</v>
      </c>
    </row>
    <row r="189" customFormat="false" ht="15" hidden="false" customHeight="false" outlineLevel="0" collapsed="false">
      <c r="T189" s="4" t="n">
        <v>166</v>
      </c>
      <c r="U189" s="4" t="str">
        <f aca="false">Vocabulary!B167</f>
        <v>good</v>
      </c>
      <c r="V189" s="33" t="n">
        <f aca="false">'Training Example'!X189-'Training Example'!Y189</f>
        <v>4.25024567335972E-006</v>
      </c>
    </row>
    <row r="190" customFormat="false" ht="15" hidden="false" customHeight="false" outlineLevel="0" collapsed="false">
      <c r="T190" s="4" t="n">
        <v>167</v>
      </c>
      <c r="U190" s="4" t="str">
        <f aca="false">Vocabulary!B168</f>
        <v>should</v>
      </c>
      <c r="V190" s="33" t="n">
        <f aca="false">'Training Example'!X190-'Training Example'!Y190</f>
        <v>9.155886042788E-010</v>
      </c>
    </row>
    <row r="191" customFormat="false" ht="15" hidden="false" customHeight="false" outlineLevel="0" collapsed="false">
      <c r="T191" s="4" t="n">
        <v>168</v>
      </c>
      <c r="U191" s="4" t="str">
        <f aca="false">Vocabulary!B169</f>
        <v>poor</v>
      </c>
      <c r="V191" s="33" t="n">
        <f aca="false">'Training Example'!X191-'Training Example'!Y191</f>
        <v>5.86850205915421E-005</v>
      </c>
    </row>
    <row r="192" customFormat="false" ht="15" hidden="false" customHeight="false" outlineLevel="0" collapsed="false">
      <c r="T192" s="4" t="n">
        <v>169</v>
      </c>
      <c r="U192" s="4" t="str">
        <f aca="false">Vocabulary!B170</f>
        <v>caterpillar</v>
      </c>
      <c r="V192" s="33" t="n">
        <f aca="false">'Training Example'!X192-'Training Example'!Y192</f>
        <v>2.27583787486286E-010</v>
      </c>
    </row>
    <row r="193" customFormat="false" ht="15" hidden="false" customHeight="false" outlineLevel="0" collapsed="false">
      <c r="T193" s="4" t="n">
        <v>170</v>
      </c>
      <c r="U193" s="4" t="str">
        <f aca="false">Vocabulary!B171</f>
        <v>without</v>
      </c>
      <c r="V193" s="33" t="n">
        <f aca="false">'Training Example'!X193-'Training Example'!Y193</f>
        <v>0.000115528752520841</v>
      </c>
    </row>
    <row r="194" customFormat="false" ht="15" hidden="false" customHeight="false" outlineLevel="0" collapsed="false">
      <c r="T194" s="4" t="n">
        <v>171</v>
      </c>
      <c r="U194" s="4" t="str">
        <f aca="false">Vocabulary!B172</f>
        <v>too</v>
      </c>
      <c r="V194" s="33" t="n">
        <f aca="false">'Training Example'!X194-'Training Example'!Y194</f>
        <v>0.000493104460945605</v>
      </c>
    </row>
    <row r="195" customFormat="false" ht="15" hidden="false" customHeight="false" outlineLevel="0" collapsed="false">
      <c r="T195" s="4" t="n">
        <v>172</v>
      </c>
      <c r="U195" s="4" t="str">
        <f aca="false">Vocabulary!B173</f>
        <v>upon</v>
      </c>
      <c r="V195" s="33" t="n">
        <f aca="false">'Training Example'!X195-'Training Example'!Y195</f>
        <v>4.69251770779572E-011</v>
      </c>
    </row>
    <row r="196" customFormat="false" ht="15" hidden="false" customHeight="false" outlineLevel="0" collapsed="false">
      <c r="T196" s="4" t="n">
        <v>173</v>
      </c>
      <c r="U196" s="4" t="str">
        <f aca="false">Vocabulary!B174</f>
        <v>course</v>
      </c>
      <c r="V196" s="33" t="n">
        <f aca="false">'Training Example'!X196-'Training Example'!Y196</f>
        <v>2.03360379421983E-007</v>
      </c>
    </row>
    <row r="197" customFormat="false" ht="15" hidden="false" customHeight="false" outlineLevel="0" collapsed="false">
      <c r="T197" s="4" t="n">
        <v>174</v>
      </c>
      <c r="U197" s="4" t="str">
        <f aca="false">Vocabulary!B175</f>
        <v>shall</v>
      </c>
      <c r="V197" s="33" t="n">
        <f aca="false">'Training Example'!X197-'Training Example'!Y197</f>
        <v>3.21424593708247E-010</v>
      </c>
    </row>
    <row r="198" customFormat="false" ht="15" hidden="false" customHeight="false" outlineLevel="0" collapsed="false">
      <c r="T198" s="4" t="n">
        <v>175</v>
      </c>
      <c r="U198" s="4" t="str">
        <f aca="false">Vocabulary!B176</f>
        <v>rather</v>
      </c>
      <c r="V198" s="33" t="n">
        <f aca="false">'Training Example'!X198-'Training Example'!Y198</f>
        <v>3.00200945688541E-005</v>
      </c>
    </row>
    <row r="199" customFormat="false" ht="15" hidden="false" customHeight="false" outlineLevel="0" collapsed="false">
      <c r="T199" s="4" t="n">
        <v>176</v>
      </c>
      <c r="U199" s="4" t="str">
        <f aca="false">Vocabulary!B177</f>
        <v>soon</v>
      </c>
      <c r="V199" s="33" t="n">
        <f aca="false">'Training Example'!X199-'Training Example'!Y199</f>
        <v>5.85621938342218E-010</v>
      </c>
    </row>
    <row r="200" customFormat="false" ht="15" hidden="false" customHeight="false" outlineLevel="0" collapsed="false">
      <c r="T200" s="4" t="n">
        <v>177</v>
      </c>
      <c r="U200" s="4" t="str">
        <f aca="false">Vocabulary!B178</f>
        <v>away</v>
      </c>
      <c r="V200" s="33" t="n">
        <f aca="false">'Training Example'!X200-'Training Example'!Y200</f>
        <v>2.19975971606952E-012</v>
      </c>
    </row>
    <row r="201" customFormat="false" ht="15" hidden="false" customHeight="false" outlineLevel="0" collapsed="false">
      <c r="T201" s="4" t="n">
        <v>178</v>
      </c>
      <c r="U201" s="4" t="str">
        <f aca="false">Vocabulary!B179</f>
        <v>while</v>
      </c>
      <c r="V201" s="33" t="n">
        <f aca="false">'Training Example'!X201-'Training Example'!Y201</f>
        <v>4.2319505753001E-008</v>
      </c>
    </row>
    <row r="202" customFormat="false" ht="15" hidden="false" customHeight="false" outlineLevel="0" collapsed="false">
      <c r="T202" s="4" t="n">
        <v>179</v>
      </c>
      <c r="U202" s="4" t="str">
        <f aca="false">Vocabulary!B180</f>
        <v>yet</v>
      </c>
      <c r="V202" s="33" t="n">
        <f aca="false">'Training Example'!X202-'Training Example'!Y202</f>
        <v>0.00173885515704475</v>
      </c>
    </row>
    <row r="203" customFormat="false" ht="15" hidden="false" customHeight="false" outlineLevel="0" collapsed="false">
      <c r="T203" s="4" t="n">
        <v>180</v>
      </c>
      <c r="U203" s="4" t="str">
        <f aca="false">Vocabulary!B181</f>
        <v>took</v>
      </c>
      <c r="V203" s="33" t="n">
        <f aca="false">'Training Example'!X203-'Training Example'!Y203</f>
        <v>8.1104643306416E-010</v>
      </c>
    </row>
    <row r="204" customFormat="false" ht="15" hidden="false" customHeight="false" outlineLevel="0" collapsed="false">
      <c r="T204" s="4" t="n">
        <v>181</v>
      </c>
      <c r="U204" s="4" t="str">
        <f aca="false">Vocabulary!B182</f>
        <v>than</v>
      </c>
      <c r="V204" s="33" t="n">
        <f aca="false">'Training Example'!X204-'Training Example'!Y204</f>
        <v>5.71397765522632E-008</v>
      </c>
    </row>
    <row r="205" customFormat="false" ht="15" hidden="false" customHeight="false" outlineLevel="0" collapsed="false">
      <c r="T205" s="4" t="n">
        <v>182</v>
      </c>
      <c r="U205" s="4" t="str">
        <f aca="false">Vocabulary!B183</f>
        <v>there's</v>
      </c>
      <c r="V205" s="33" t="n">
        <f aca="false">'Training Example'!X205-'Training Example'!Y205</f>
        <v>2.25337432996552E-005</v>
      </c>
    </row>
    <row r="206" customFormat="false" ht="15" hidden="false" customHeight="false" outlineLevel="0" collapsed="false">
      <c r="T206" s="4" t="n">
        <v>183</v>
      </c>
      <c r="U206" s="4" t="str">
        <f aca="false">Vocabulary!B184</f>
        <v>same</v>
      </c>
      <c r="V206" s="33" t="n">
        <f aca="false">'Training Example'!X206-'Training Example'!Y206</f>
        <v>3.6462842597247E-010</v>
      </c>
    </row>
    <row r="207" customFormat="false" ht="15" hidden="false" customHeight="false" outlineLevel="0" collapsed="false">
      <c r="T207" s="4" t="n">
        <v>184</v>
      </c>
      <c r="U207" s="4" t="str">
        <f aca="false">Vocabulary!B185</f>
        <v>sure</v>
      </c>
      <c r="V207" s="33" t="n">
        <f aca="false">'Training Example'!X207-'Training Example'!Y207</f>
        <v>6.04327302372774E-005</v>
      </c>
    </row>
    <row r="208" customFormat="false" ht="15" hidden="false" customHeight="false" outlineLevel="0" collapsed="false">
      <c r="T208" s="4" t="n">
        <v>185</v>
      </c>
      <c r="U208" s="4" t="str">
        <f aca="false">Vocabulary!B186</f>
        <v>won't</v>
      </c>
      <c r="V208" s="33" t="n">
        <f aca="false">'Training Example'!X208-'Training Example'!Y208</f>
        <v>1.4652881411973E-007</v>
      </c>
    </row>
    <row r="209" customFormat="false" ht="15" hidden="false" customHeight="false" outlineLevel="0" collapsed="false">
      <c r="T209" s="4" t="n">
        <v>186</v>
      </c>
      <c r="U209" s="4" t="str">
        <f aca="false">Vocabulary!B187</f>
        <v>you're</v>
      </c>
      <c r="V209" s="33" t="n">
        <f aca="false">'Training Example'!X209-'Training Example'!Y209</f>
        <v>3.3464301931882E-006</v>
      </c>
    </row>
    <row r="210" customFormat="false" ht="15" hidden="false" customHeight="false" outlineLevel="0" collapsed="false">
      <c r="T210" s="4" t="n">
        <v>187</v>
      </c>
      <c r="U210" s="4" t="str">
        <f aca="false">Vocabulary!B188</f>
        <v>felt</v>
      </c>
      <c r="V210" s="33" t="n">
        <f aca="false">'Training Example'!X210-'Training Example'!Y210</f>
        <v>2.9449280713105E-012</v>
      </c>
    </row>
    <row r="211" customFormat="false" ht="15" hidden="false" customHeight="false" outlineLevel="0" collapsed="false">
      <c r="T211" s="4" t="n">
        <v>188</v>
      </c>
      <c r="U211" s="4" t="str">
        <f aca="false">Vocabulary!B189</f>
        <v>half</v>
      </c>
      <c r="V211" s="33" t="n">
        <f aca="false">'Training Example'!X211-'Training Example'!Y211</f>
        <v>1.01784110694625E-005</v>
      </c>
    </row>
    <row r="212" customFormat="false" ht="15" hidden="false" customHeight="false" outlineLevel="0" collapsed="false">
      <c r="T212" s="4" t="n">
        <v>189</v>
      </c>
      <c r="U212" s="4" t="str">
        <f aca="false">Vocabulary!B190</f>
        <v>added</v>
      </c>
      <c r="V212" s="33" t="n">
        <f aca="false">'Training Example'!X212-'Training Example'!Y212</f>
        <v>4.18529770757649E-008</v>
      </c>
    </row>
    <row r="213" customFormat="false" ht="15" hidden="false" customHeight="false" outlineLevel="0" collapsed="false">
      <c r="T213" s="4" t="n">
        <v>190</v>
      </c>
      <c r="U213" s="4" t="str">
        <f aca="false">Vocabulary!B191</f>
        <v>getting</v>
      </c>
      <c r="V213" s="33" t="n">
        <f aca="false">'Training Example'!X213-'Training Example'!Y213</f>
        <v>5.05018658171842E-005</v>
      </c>
    </row>
    <row r="214" customFormat="false" ht="15" hidden="false" customHeight="false" outlineLevel="0" collapsed="false">
      <c r="T214" s="4" t="n">
        <v>191</v>
      </c>
      <c r="U214" s="4" t="str">
        <f aca="false">Vocabulary!B192</f>
        <v>take</v>
      </c>
      <c r="V214" s="33" t="n">
        <f aca="false">'Training Example'!X214-'Training Example'!Y214</f>
        <v>0.00110584924161877</v>
      </c>
    </row>
    <row r="215" customFormat="false" ht="15" hidden="false" customHeight="false" outlineLevel="0" collapsed="false">
      <c r="T215" s="4" t="n">
        <v>192</v>
      </c>
      <c r="U215" s="4" t="str">
        <f aca="false">Vocabulary!B193</f>
        <v>another</v>
      </c>
      <c r="V215" s="33" t="n">
        <f aca="false">'Training Example'!X215-'Training Example'!Y215</f>
        <v>8.56245744122493E-006</v>
      </c>
    </row>
    <row r="216" customFormat="false" ht="15" hidden="false" customHeight="false" outlineLevel="0" collapsed="false">
      <c r="T216" s="4" t="n">
        <v>193</v>
      </c>
      <c r="U216" s="4" t="str">
        <f aca="false">Vocabulary!B194</f>
        <v>jury</v>
      </c>
      <c r="V216" s="33" t="n">
        <f aca="false">'Training Example'!X216-'Training Example'!Y216</f>
        <v>2.48730284814534E-008</v>
      </c>
    </row>
    <row r="217" customFormat="false" ht="15" hidden="false" customHeight="false" outlineLevel="0" collapsed="false">
      <c r="T217" s="4" t="n">
        <v>194</v>
      </c>
      <c r="U217" s="4" t="str">
        <f aca="false">Vocabulary!B195</f>
        <v>words</v>
      </c>
      <c r="V217" s="33" t="n">
        <f aca="false">'Training Example'!X217-'Training Example'!Y217</f>
        <v>9.05187602579454E-010</v>
      </c>
    </row>
    <row r="218" customFormat="false" ht="15" hidden="false" customHeight="false" outlineLevel="0" collapsed="false">
      <c r="T218" s="4" t="n">
        <v>195</v>
      </c>
      <c r="U218" s="4" t="str">
        <f aca="false">Vocabulary!B196</f>
        <v>wish</v>
      </c>
      <c r="V218" s="33" t="n">
        <f aca="false">'Training Example'!X218-'Training Example'!Y218</f>
        <v>2.18858663674332E-007</v>
      </c>
    </row>
    <row r="219" customFormat="false" ht="15" hidden="false" customHeight="false" outlineLevel="0" collapsed="false">
      <c r="T219" s="4" t="n">
        <v>196</v>
      </c>
      <c r="U219" s="4" t="str">
        <f aca="false">Vocabulary!B197</f>
        <v>hand</v>
      </c>
      <c r="V219" s="33" t="n">
        <f aca="false">'Training Example'!X219-'Training Example'!Y219</f>
        <v>1.0699872719694E-010</v>
      </c>
    </row>
    <row r="220" customFormat="false" ht="15" hidden="false" customHeight="false" outlineLevel="0" collapsed="false">
      <c r="T220" s="4" t="n">
        <v>197</v>
      </c>
      <c r="U220" s="4" t="str">
        <f aca="false">Vocabulary!B198</f>
        <v>ever</v>
      </c>
      <c r="V220" s="33" t="n">
        <f aca="false">'Training Example'!X220-'Training Example'!Y220</f>
        <v>8.53244223500534E-007</v>
      </c>
    </row>
    <row r="221" customFormat="false" ht="15" hidden="false" customHeight="false" outlineLevel="0" collapsed="false">
      <c r="T221" s="4" t="n">
        <v>198</v>
      </c>
      <c r="U221" s="4" t="str">
        <f aca="false">Vocabulary!B199</f>
        <v>find</v>
      </c>
      <c r="V221" s="33" t="n">
        <f aca="false">'Training Example'!X221-'Training Example'!Y221</f>
        <v>4.09095783214836E-009</v>
      </c>
    </row>
    <row r="222" customFormat="false" ht="15" hidden="false" customHeight="false" outlineLevel="0" collapsed="false">
      <c r="T222" s="4" t="n">
        <v>199</v>
      </c>
      <c r="U222" s="4" t="str">
        <f aca="false">Vocabulary!B200</f>
        <v>minute</v>
      </c>
      <c r="V222" s="33" t="n">
        <f aca="false">'Training Example'!X222-'Training Example'!Y222</f>
        <v>2.50803099486057E-010</v>
      </c>
    </row>
    <row r="223" customFormat="false" ht="15" hidden="false" customHeight="false" outlineLevel="0" collapsed="false">
      <c r="T223" s="4" t="n">
        <v>200</v>
      </c>
      <c r="U223" s="4" t="str">
        <f aca="false">Vocabulary!B201</f>
        <v>till</v>
      </c>
      <c r="V223" s="33" t="n">
        <f aca="false">'Training Example'!X223-'Training Example'!Y223</f>
        <v>7.83563647293252E-005</v>
      </c>
    </row>
    <row r="224" customFormat="false" ht="15" hidden="false" customHeight="false" outlineLevel="0" collapsed="false">
      <c r="T224" s="4" t="n">
        <v>201</v>
      </c>
      <c r="U224" s="4" t="str">
        <f aca="false">Vocabulary!B202</f>
        <v>anything</v>
      </c>
      <c r="V224" s="33" t="n">
        <f aca="false">'Training Example'!X224-'Training Example'!Y224</f>
        <v>4.9529385073822E-005</v>
      </c>
    </row>
    <row r="225" customFormat="false" ht="15" hidden="false" customHeight="false" outlineLevel="0" collapsed="false">
      <c r="T225" s="4" t="n">
        <v>202</v>
      </c>
      <c r="U225" s="4" t="str">
        <f aca="false">Vocabulary!B203</f>
        <v>sort</v>
      </c>
      <c r="V225" s="33" t="n">
        <f aca="false">'Training Example'!X225-'Training Example'!Y225</f>
        <v>1.00482103754963E-014</v>
      </c>
    </row>
    <row r="226" customFormat="false" ht="15" hidden="false" customHeight="false" outlineLevel="0" collapsed="false">
      <c r="T226" s="4" t="n">
        <v>203</v>
      </c>
      <c r="U226" s="4" t="str">
        <f aca="false">Vocabulary!B204</f>
        <v>however</v>
      </c>
      <c r="V226" s="33" t="n">
        <f aca="false">'Training Example'!X226-'Training Example'!Y226</f>
        <v>4.95065888233725E-008</v>
      </c>
    </row>
    <row r="227" customFormat="false" ht="15" hidden="false" customHeight="false" outlineLevel="0" collapsed="false">
      <c r="T227" s="4" t="n">
        <v>204</v>
      </c>
      <c r="U227" s="4" t="str">
        <f aca="false">Vocabulary!B205</f>
        <v>cried</v>
      </c>
      <c r="V227" s="33" t="n">
        <f aca="false">'Training Example'!X227-'Training Example'!Y227</f>
        <v>4.41364759305701E-007</v>
      </c>
    </row>
    <row r="228" customFormat="false" ht="15" hidden="false" customHeight="false" outlineLevel="0" collapsed="false">
      <c r="T228" s="4" t="n">
        <v>205</v>
      </c>
      <c r="U228" s="4" t="str">
        <f aca="false">Vocabulary!B206</f>
        <v>feet</v>
      </c>
      <c r="V228" s="33" t="n">
        <f aca="false">'Training Example'!X228-'Training Example'!Y228</f>
        <v>3.80042390156604E-010</v>
      </c>
    </row>
    <row r="229" customFormat="false" ht="15" hidden="false" customHeight="false" outlineLevel="0" collapsed="false">
      <c r="T229" s="4" t="n">
        <v>206</v>
      </c>
      <c r="U229" s="4" t="str">
        <f aca="false">Vocabulary!B207</f>
        <v>tried</v>
      </c>
      <c r="V229" s="33" t="n">
        <f aca="false">'Training Example'!X229-'Training Example'!Y229</f>
        <v>3.3078412771634E-012</v>
      </c>
    </row>
    <row r="230" customFormat="false" ht="15" hidden="false" customHeight="false" outlineLevel="0" collapsed="false">
      <c r="T230" s="4" t="n">
        <v>207</v>
      </c>
      <c r="U230" s="4" t="str">
        <f aca="false">Vocabulary!B208</f>
        <v>even</v>
      </c>
      <c r="V230" s="33" t="n">
        <f aca="false">'Training Example'!X230-'Training Example'!Y230</f>
        <v>3.89918271981052E-005</v>
      </c>
    </row>
    <row r="231" customFormat="false" ht="15" hidden="false" customHeight="false" outlineLevel="0" collapsed="false">
      <c r="T231" s="4" t="n">
        <v>208</v>
      </c>
      <c r="U231" s="4" t="str">
        <f aca="false">Vocabulary!B209</f>
        <v>please</v>
      </c>
      <c r="V231" s="33" t="n">
        <f aca="false">'Training Example'!X231-'Training Example'!Y231</f>
        <v>7.00708376417852E-006</v>
      </c>
    </row>
    <row r="232" customFormat="false" ht="15" hidden="false" customHeight="false" outlineLevel="0" collapsed="false">
      <c r="T232" s="4" t="n">
        <v>209</v>
      </c>
      <c r="U232" s="4" t="str">
        <f aca="false">Vocabulary!B210</f>
        <v>tea</v>
      </c>
      <c r="V232" s="33" t="n">
        <f aca="false">'Training Example'!X232-'Training Example'!Y232</f>
        <v>4.71940593920243E-011</v>
      </c>
    </row>
    <row r="233" customFormat="false" ht="15" hidden="false" customHeight="false" outlineLevel="0" collapsed="false">
      <c r="T233" s="4" t="n">
        <v>210</v>
      </c>
      <c r="U233" s="4" t="str">
        <f aca="false">Vocabulary!B211</f>
        <v>curious</v>
      </c>
      <c r="V233" s="33" t="n">
        <f aca="false">'Training Example'!X233-'Training Example'!Y233</f>
        <v>4.9403198310545E-007</v>
      </c>
    </row>
    <row r="234" customFormat="false" ht="15" hidden="false" customHeight="false" outlineLevel="0" collapsed="false">
      <c r="T234" s="4" t="n">
        <v>211</v>
      </c>
      <c r="U234" s="4" t="str">
        <f aca="false">Vocabulary!B212</f>
        <v>being</v>
      </c>
      <c r="V234" s="33" t="n">
        <f aca="false">'Training Example'!X234-'Training Example'!Y234</f>
        <v>4.72143449385332E-006</v>
      </c>
    </row>
    <row r="235" customFormat="false" ht="15" hidden="false" customHeight="false" outlineLevel="0" collapsed="false">
      <c r="T235" s="4" t="n">
        <v>212</v>
      </c>
      <c r="U235" s="4" t="str">
        <f aca="false">Vocabulary!B213</f>
        <v>old</v>
      </c>
      <c r="V235" s="33" t="n">
        <f aca="false">'Training Example'!X235-'Training Example'!Y235</f>
        <v>3.74947943176285E-007</v>
      </c>
    </row>
    <row r="236" customFormat="false" ht="15" hidden="false" customHeight="false" outlineLevel="0" collapsed="false">
      <c r="T236" s="4" t="n">
        <v>213</v>
      </c>
      <c r="U236" s="4" t="str">
        <f aca="false">Vocabulary!B214</f>
        <v>use</v>
      </c>
      <c r="V236" s="33" t="n">
        <f aca="false">'Training Example'!X236-'Training Example'!Y236</f>
        <v>7.95391203482179E-009</v>
      </c>
    </row>
    <row r="237" customFormat="false" ht="15" hidden="false" customHeight="false" outlineLevel="0" collapsed="false">
      <c r="T237" s="4" t="n">
        <v>214</v>
      </c>
      <c r="U237" s="4" t="str">
        <f aca="false">Vocabulary!B215</f>
        <v>wonder</v>
      </c>
      <c r="V237" s="33" t="n">
        <f aca="false">'Training Example'!X237-'Training Example'!Y237</f>
        <v>1.39989112162748E-006</v>
      </c>
    </row>
    <row r="238" customFormat="false" ht="15" hidden="false" customHeight="false" outlineLevel="0" collapsed="false">
      <c r="T238" s="4" t="n">
        <v>215</v>
      </c>
      <c r="U238" s="4" t="str">
        <f aca="false">Vocabulary!B216</f>
        <v>house</v>
      </c>
      <c r="V238" s="33" t="n">
        <f aca="false">'Training Example'!X238-'Training Example'!Y238</f>
        <v>6.36694817593734E-010</v>
      </c>
    </row>
    <row r="239" customFormat="false" ht="15" hidden="false" customHeight="false" outlineLevel="0" collapsed="false">
      <c r="T239" s="4" t="n">
        <v>216</v>
      </c>
      <c r="U239" s="4" t="str">
        <f aca="false">Vocabulary!B217</f>
        <v>end</v>
      </c>
      <c r="V239" s="33" t="n">
        <f aca="false">'Training Example'!X239-'Training Example'!Y239</f>
        <v>2.75619042318805E-008</v>
      </c>
    </row>
    <row r="240" customFormat="false" ht="15" hidden="false" customHeight="false" outlineLevel="0" collapsed="false">
      <c r="T240" s="4" t="n">
        <v>217</v>
      </c>
      <c r="U240" s="4" t="str">
        <f aca="false">Vocabulary!B218</f>
        <v>eat</v>
      </c>
      <c r="V240" s="33" t="n">
        <f aca="false">'Training Example'!X240-'Training Example'!Y240</f>
        <v>2.35482099039575E-009</v>
      </c>
    </row>
    <row r="241" customFormat="false" ht="15" hidden="false" customHeight="false" outlineLevel="0" collapsed="false">
      <c r="T241" s="4" t="n">
        <v>218</v>
      </c>
      <c r="U241" s="4" t="str">
        <f aca="false">Vocabulary!B219</f>
        <v>table</v>
      </c>
      <c r="V241" s="33" t="n">
        <f aca="false">'Training Example'!X241-'Training Example'!Y241</f>
        <v>7.73341694700747E-018</v>
      </c>
    </row>
    <row r="242" customFormat="false" ht="15" hidden="false" customHeight="false" outlineLevel="0" collapsed="false">
      <c r="T242" s="4" t="n">
        <v>219</v>
      </c>
      <c r="U242" s="4" t="str">
        <f aca="false">Vocabulary!B220</f>
        <v>enough</v>
      </c>
      <c r="V242" s="33" t="n">
        <f aca="false">'Training Example'!X242-'Training Example'!Y242</f>
        <v>0.000185704861924426</v>
      </c>
    </row>
    <row r="243" customFormat="false" ht="15" hidden="false" customHeight="false" outlineLevel="0" collapsed="false">
      <c r="T243" s="4" t="n">
        <v>220</v>
      </c>
      <c r="U243" s="4" t="str">
        <f aca="false">Vocabulary!B221</f>
        <v>something</v>
      </c>
      <c r="V243" s="33" t="n">
        <f aca="false">'Training Example'!X243-'Training Example'!Y243</f>
        <v>8.36659324887694E-006</v>
      </c>
    </row>
    <row r="244" customFormat="false" ht="15" hidden="false" customHeight="false" outlineLevel="0" collapsed="false">
      <c r="T244" s="4" t="n">
        <v>221</v>
      </c>
      <c r="U244" s="4" t="str">
        <f aca="false">Vocabulary!B222</f>
        <v>soup</v>
      </c>
      <c r="V244" s="33" t="n">
        <f aca="false">'Training Example'!X244-'Training Example'!Y244</f>
        <v>1.39980452478254E-007</v>
      </c>
    </row>
    <row r="245" customFormat="false" ht="15" hidden="false" customHeight="false" outlineLevel="0" collapsed="false">
      <c r="T245" s="4" t="n">
        <v>222</v>
      </c>
      <c r="U245" s="4" t="str">
        <f aca="false">Vocabulary!B223</f>
        <v>court</v>
      </c>
      <c r="V245" s="33" t="n">
        <f aca="false">'Training Example'!X245-'Training Example'!Y245</f>
        <v>8.15553586451637E-011</v>
      </c>
    </row>
    <row r="246" customFormat="false" ht="15" hidden="false" customHeight="false" outlineLevel="0" collapsed="false">
      <c r="T246" s="4" t="n">
        <v>223</v>
      </c>
      <c r="U246" s="4" t="str">
        <f aca="false">Vocabulary!B224</f>
        <v>let</v>
      </c>
      <c r="V246" s="33" t="n">
        <f aca="false">'Training Example'!X246-'Training Example'!Y246</f>
        <v>1.15835738101046E-005</v>
      </c>
    </row>
    <row r="247" customFormat="false" ht="15" hidden="false" customHeight="false" outlineLevel="0" collapsed="false">
      <c r="T247" s="4" t="n">
        <v>224</v>
      </c>
      <c r="U247" s="4" t="str">
        <f aca="false">Vocabulary!B225</f>
        <v>spoke</v>
      </c>
      <c r="V247" s="33" t="n">
        <f aca="false">'Training Example'!X247-'Training Example'!Y247</f>
        <v>2.61781743546096E-010</v>
      </c>
    </row>
    <row r="248" customFormat="false" ht="15" hidden="false" customHeight="false" outlineLevel="0" collapsed="false">
      <c r="T248" s="4" t="n">
        <v>225</v>
      </c>
      <c r="U248" s="4" t="str">
        <f aca="false">Vocabulary!B226</f>
        <v>perhaps</v>
      </c>
      <c r="V248" s="33" t="n">
        <f aca="false">'Training Example'!X248-'Training Example'!Y248</f>
        <v>6.07557526339142E-006</v>
      </c>
    </row>
    <row r="249" customFormat="false" ht="15" hidden="false" customHeight="false" outlineLevel="0" collapsed="false">
      <c r="T249" s="4" t="n">
        <v>226</v>
      </c>
      <c r="U249" s="4" t="str">
        <f aca="false">Vocabulary!B227</f>
        <v>talking</v>
      </c>
      <c r="V249" s="33" t="n">
        <f aca="false">'Training Example'!X249-'Training Example'!Y249</f>
        <v>2.32012525442924E-005</v>
      </c>
    </row>
    <row r="250" customFormat="false" ht="15" hidden="false" customHeight="false" outlineLevel="0" collapsed="false">
      <c r="T250" s="4" t="n">
        <v>227</v>
      </c>
      <c r="U250" s="4" t="str">
        <f aca="false">Vocabulary!B228</f>
        <v>question</v>
      </c>
      <c r="V250" s="33" t="n">
        <f aca="false">'Training Example'!X250-'Training Example'!Y250</f>
        <v>3.42209093816716E-012</v>
      </c>
    </row>
    <row r="251" customFormat="false" ht="15" hidden="false" customHeight="false" outlineLevel="0" collapsed="false">
      <c r="T251" s="4" t="n">
        <v>228</v>
      </c>
      <c r="U251" s="4" t="str">
        <f aca="false">Vocabulary!B229</f>
        <v>side</v>
      </c>
      <c r="V251" s="33" t="n">
        <f aca="false">'Training Example'!X251-'Training Example'!Y251</f>
        <v>4.32147580958891E-012</v>
      </c>
    </row>
    <row r="252" customFormat="false" ht="15" hidden="false" customHeight="false" outlineLevel="0" collapsed="false">
      <c r="T252" s="4" t="n">
        <v>229</v>
      </c>
      <c r="U252" s="4" t="str">
        <f aca="false">Vocabulary!B230</f>
        <v>sat</v>
      </c>
      <c r="V252" s="33" t="n">
        <f aca="false">'Training Example'!X252-'Training Example'!Y252</f>
        <v>5.92244849127102E-007</v>
      </c>
    </row>
    <row r="253" customFormat="false" ht="15" hidden="false" customHeight="false" outlineLevel="0" collapsed="false">
      <c r="T253" s="4" t="n">
        <v>230</v>
      </c>
      <c r="U253" s="4" t="str">
        <f aca="false">Vocabulary!B231</f>
        <v>asked</v>
      </c>
      <c r="V253" s="33" t="n">
        <f aca="false">'Training Example'!X253-'Training Example'!Y253</f>
        <v>3.04622383682066E-007</v>
      </c>
    </row>
    <row r="254" customFormat="false" ht="15" hidden="false" customHeight="false" outlineLevel="0" collapsed="false">
      <c r="T254" s="4" t="n">
        <v>231</v>
      </c>
      <c r="U254" s="4" t="str">
        <f aca="false">Vocabulary!B232</f>
        <v>ran</v>
      </c>
      <c r="V254" s="33" t="n">
        <f aca="false">'Training Example'!X254-'Training Example'!Y254</f>
        <v>3.02045916194834E-009</v>
      </c>
    </row>
    <row r="255" customFormat="false" ht="15" hidden="false" customHeight="false" outlineLevel="0" collapsed="false">
      <c r="T255" s="4" t="n">
        <v>232</v>
      </c>
      <c r="U255" s="4" t="str">
        <f aca="false">Vocabulary!B233</f>
        <v>under</v>
      </c>
      <c r="V255" s="33" t="n">
        <f aca="false">'Training Example'!X255-'Training Example'!Y255</f>
        <v>2.37335080373158E-005</v>
      </c>
    </row>
    <row r="256" customFormat="false" ht="15" hidden="false" customHeight="false" outlineLevel="0" collapsed="false">
      <c r="T256" s="4" t="n">
        <v>233</v>
      </c>
      <c r="U256" s="4" t="str">
        <f aca="false">Vocabulary!B234</f>
        <v>bit</v>
      </c>
      <c r="V256" s="33" t="n">
        <f aca="false">'Training Example'!X256-'Training Example'!Y256</f>
        <v>1.65352941092288E-009</v>
      </c>
    </row>
    <row r="257" customFormat="false" ht="15" hidden="false" customHeight="false" outlineLevel="0" collapsed="false">
      <c r="T257" s="4" t="n">
        <v>234</v>
      </c>
      <c r="U257" s="4" t="str">
        <f aca="false">Vocabulary!B235</f>
        <v>turned</v>
      </c>
      <c r="V257" s="33" t="n">
        <f aca="false">'Training Example'!X257-'Training Example'!Y257</f>
        <v>8.71477605285052E-007</v>
      </c>
    </row>
    <row r="258" customFormat="false" ht="15" hidden="false" customHeight="false" outlineLevel="0" collapsed="false">
      <c r="T258" s="4" t="n">
        <v>235</v>
      </c>
      <c r="U258" s="4" t="str">
        <f aca="false">Vocabulary!B236</f>
        <v>high</v>
      </c>
      <c r="V258" s="33" t="n">
        <f aca="false">'Training Example'!X258-'Training Example'!Y258</f>
        <v>2.14990988669711E-008</v>
      </c>
    </row>
    <row r="259" customFormat="false" ht="15" hidden="false" customHeight="false" outlineLevel="0" collapsed="false">
      <c r="T259" s="4" t="n">
        <v>236</v>
      </c>
      <c r="U259" s="4" t="str">
        <f aca="false">Vocabulary!B237</f>
        <v>garden</v>
      </c>
      <c r="V259" s="33" t="n">
        <f aca="false">'Training Example'!X259-'Training Example'!Y259</f>
        <v>1.67862376070075E-014</v>
      </c>
    </row>
    <row r="260" customFormat="false" ht="15" hidden="false" customHeight="false" outlineLevel="0" collapsed="false">
      <c r="T260" s="4" t="n">
        <v>237</v>
      </c>
      <c r="U260" s="4" t="str">
        <f aca="false">Vocabulary!B238</f>
        <v>indeed</v>
      </c>
      <c r="V260" s="33" t="n">
        <f aca="false">'Training Example'!X260-'Training Example'!Y260</f>
        <v>0.000128444517486496</v>
      </c>
    </row>
    <row r="261" customFormat="false" ht="15" hidden="false" customHeight="false" outlineLevel="0" collapsed="false">
      <c r="T261" s="4" t="n">
        <v>238</v>
      </c>
      <c r="U261" s="4" t="str">
        <f aca="false">Vocabulary!B239</f>
        <v>hastily</v>
      </c>
      <c r="V261" s="33" t="n">
        <f aca="false">'Training Example'!X261-'Training Example'!Y261</f>
        <v>2.48582179313696E-011</v>
      </c>
    </row>
    <row r="262" customFormat="false" ht="15" hidden="false" customHeight="false" outlineLevel="0" collapsed="false">
      <c r="T262" s="4" t="n">
        <v>239</v>
      </c>
      <c r="U262" s="4" t="str">
        <f aca="false">Vocabulary!B240</f>
        <v>doesn't</v>
      </c>
      <c r="V262" s="33" t="n">
        <f aca="false">'Training Example'!X262-'Training Example'!Y262</f>
        <v>7.48395456183195E-011</v>
      </c>
    </row>
    <row r="263" customFormat="false" ht="15" hidden="false" customHeight="false" outlineLevel="0" collapsed="false">
      <c r="T263" s="4" t="n">
        <v>240</v>
      </c>
      <c r="U263" s="4" t="str">
        <f aca="false">Vocabulary!B241</f>
        <v>seen</v>
      </c>
      <c r="V263" s="33" t="n">
        <f aca="false">'Training Example'!X263-'Training Example'!Y263</f>
        <v>5.99527627846505E-007</v>
      </c>
    </row>
    <row r="264" customFormat="false" ht="15" hidden="false" customHeight="false" outlineLevel="0" collapsed="false">
      <c r="T264" s="4" t="n">
        <v>241</v>
      </c>
      <c r="U264" s="4" t="str">
        <f aca="false">Vocabulary!B242</f>
        <v>near</v>
      </c>
      <c r="V264" s="33" t="n">
        <f aca="false">'Training Example'!X264-'Training Example'!Y264</f>
        <v>2.1527079543706E-008</v>
      </c>
    </row>
    <row r="265" customFormat="false" ht="15" hidden="false" customHeight="false" outlineLevel="0" collapsed="false">
      <c r="T265" s="4" t="n">
        <v>242</v>
      </c>
      <c r="U265" s="4" t="str">
        <f aca="false">Vocabulary!B243</f>
        <v>idea</v>
      </c>
      <c r="V265" s="33" t="n">
        <f aca="false">'Training Example'!X265-'Training Example'!Y265</f>
        <v>1.72324780482466E-015</v>
      </c>
    </row>
    <row r="266" customFormat="false" ht="15" hidden="false" customHeight="false" outlineLevel="0" collapsed="false">
      <c r="T266" s="4" t="n">
        <v>243</v>
      </c>
      <c r="U266" s="4" t="str">
        <f aca="false">Vocabulary!B244</f>
        <v>air</v>
      </c>
      <c r="V266" s="33" t="n">
        <f aca="false">'Training Example'!X266-'Training Example'!Y266</f>
        <v>6.58006243682713E-013</v>
      </c>
    </row>
    <row r="267" customFormat="false" ht="15" hidden="false" customHeight="false" outlineLevel="0" collapsed="false">
      <c r="T267" s="4" t="n">
        <v>244</v>
      </c>
      <c r="U267" s="4" t="str">
        <f aca="false">Vocabulary!B245</f>
        <v>saying</v>
      </c>
      <c r="V267" s="33" t="n">
        <f aca="false">'Training Example'!X267-'Training Example'!Y267</f>
        <v>1.82713570987996E-006</v>
      </c>
    </row>
    <row r="268" customFormat="false" ht="15" hidden="false" customHeight="false" outlineLevel="0" collapsed="false">
      <c r="T268" s="4" t="n">
        <v>245</v>
      </c>
      <c r="U268" s="4" t="str">
        <f aca="false">Vocabulary!B246</f>
        <v>low</v>
      </c>
      <c r="V268" s="33" t="n">
        <f aca="false">'Training Example'!X268-'Training Example'!Y268</f>
        <v>3.31928259345301E-009</v>
      </c>
    </row>
    <row r="269" customFormat="false" ht="15" hidden="false" customHeight="false" outlineLevel="0" collapsed="false">
      <c r="T269" s="4" t="n">
        <v>246</v>
      </c>
      <c r="U269" s="4" t="str">
        <f aca="false">Vocabulary!B247</f>
        <v>knew</v>
      </c>
      <c r="V269" s="33" t="n">
        <f aca="false">'Training Example'!X269-'Training Example'!Y269</f>
        <v>1.49009014167984E-011</v>
      </c>
    </row>
    <row r="270" customFormat="false" ht="15" hidden="false" customHeight="false" outlineLevel="0" collapsed="false">
      <c r="T270" s="4" t="n">
        <v>247</v>
      </c>
      <c r="U270" s="4" t="str">
        <f aca="false">Vocabulary!B248</f>
        <v>because</v>
      </c>
      <c r="V270" s="33" t="n">
        <f aca="false">'Training Example'!X270-'Training Example'!Y270</f>
        <v>8.41104937259389E-009</v>
      </c>
    </row>
    <row r="271" customFormat="false" ht="15" hidden="false" customHeight="false" outlineLevel="0" collapsed="false">
      <c r="T271" s="4" t="n">
        <v>248</v>
      </c>
      <c r="U271" s="4" t="str">
        <f aca="false">Vocabulary!B249</f>
        <v>face</v>
      </c>
      <c r="V271" s="33" t="n">
        <f aca="false">'Training Example'!X271-'Training Example'!Y271</f>
        <v>4.2380594480857E-014</v>
      </c>
    </row>
    <row r="272" customFormat="false" ht="15" hidden="false" customHeight="false" outlineLevel="0" collapsed="false">
      <c r="T272" s="4" t="n">
        <v>249</v>
      </c>
      <c r="U272" s="4" t="str">
        <f aca="false">Vocabulary!B250</f>
        <v>gave</v>
      </c>
      <c r="V272" s="33" t="n">
        <f aca="false">'Training Example'!X272-'Training Example'!Y272</f>
        <v>2.0493599058183E-011</v>
      </c>
    </row>
    <row r="273" customFormat="false" ht="15" hidden="false" customHeight="false" outlineLevel="0" collapsed="false">
      <c r="T273" s="4" t="n">
        <v>250</v>
      </c>
      <c r="U273" s="4" t="str">
        <f aca="false">Vocabulary!B251</f>
        <v>speak</v>
      </c>
      <c r="V273" s="33" t="n">
        <f aca="false">'Training Example'!X273-'Training Example'!Y273</f>
        <v>1.18559611014079E-008</v>
      </c>
    </row>
    <row r="274" customFormat="false" ht="15" hidden="false" customHeight="false" outlineLevel="0" collapsed="false">
      <c r="T274" s="4" t="n">
        <v>251</v>
      </c>
      <c r="U274" s="4" t="str">
        <f aca="false">Vocabulary!B252</f>
        <v>am</v>
      </c>
      <c r="V274" s="33" t="n">
        <f aca="false">'Training Example'!X274-'Training Example'!Y274</f>
        <v>2.2022245932671E-008</v>
      </c>
    </row>
    <row r="275" customFormat="false" ht="15" hidden="false" customHeight="false" outlineLevel="0" collapsed="false">
      <c r="T275" s="4" t="n">
        <v>252</v>
      </c>
      <c r="U275" s="4" t="str">
        <f aca="false">Vocabulary!B253</f>
        <v>done</v>
      </c>
      <c r="V275" s="33" t="n">
        <f aca="false">'Training Example'!X275-'Training Example'!Y275</f>
        <v>0.00127393914790936</v>
      </c>
    </row>
    <row r="276" customFormat="false" ht="15" hidden="false" customHeight="false" outlineLevel="0" collapsed="false">
      <c r="T276" s="4" t="n">
        <v>253</v>
      </c>
      <c r="U276" s="4" t="str">
        <f aca="false">Vocabulary!B254</f>
        <v>called</v>
      </c>
      <c r="V276" s="33" t="n">
        <f aca="false">'Training Example'!X276-'Training Example'!Y276</f>
        <v>5.155330781025E-006</v>
      </c>
    </row>
    <row r="277" customFormat="false" ht="15" hidden="false" customHeight="false" outlineLevel="0" collapsed="false">
      <c r="T277" s="4" t="n">
        <v>254</v>
      </c>
      <c r="U277" s="4" t="str">
        <f aca="false">Vocabulary!B255</f>
        <v>arm</v>
      </c>
      <c r="V277" s="33" t="n">
        <f aca="false">'Training Example'!X277-'Training Example'!Y277</f>
        <v>3.11357962199248E-010</v>
      </c>
    </row>
    <row r="278" customFormat="false" ht="15" hidden="false" customHeight="false" outlineLevel="0" collapsed="false">
      <c r="T278" s="4" t="n">
        <v>255</v>
      </c>
      <c r="U278" s="4" t="str">
        <f aca="false">Vocabulary!B256</f>
        <v>mad</v>
      </c>
      <c r="V278" s="33" t="n">
        <f aca="false">'Training Example'!X278-'Training Example'!Y278</f>
        <v>1.54524397980151E-006</v>
      </c>
    </row>
    <row r="279" customFormat="false" ht="15" hidden="false" customHeight="false" outlineLevel="0" collapsed="false">
      <c r="T279" s="4" t="n">
        <v>256</v>
      </c>
      <c r="U279" s="4" t="str">
        <f aca="false">Vocabulary!B257</f>
        <v>beginning</v>
      </c>
      <c r="V279" s="33" t="n">
        <f aca="false">'Training Example'!X279-'Training Example'!Y279</f>
        <v>1.95716405317205E-008</v>
      </c>
    </row>
    <row r="280" customFormat="false" ht="15" hidden="false" customHeight="false" outlineLevel="0" collapsed="false">
      <c r="T280" s="4" t="n">
        <v>257</v>
      </c>
      <c r="U280" s="4" t="str">
        <f aca="false">Vocabulary!B258</f>
        <v>hear</v>
      </c>
      <c r="V280" s="33" t="n">
        <f aca="false">'Training Example'!X280-'Training Example'!Y280</f>
        <v>8.98236834712765E-009</v>
      </c>
    </row>
    <row r="281" customFormat="false" ht="15" hidden="false" customHeight="false" outlineLevel="0" collapsed="false">
      <c r="T281" s="4" t="n">
        <v>258</v>
      </c>
      <c r="U281" s="4" t="str">
        <f aca="false">Vocabulary!B259</f>
        <v>itself</v>
      </c>
      <c r="V281" s="33" t="n">
        <f aca="false">'Training Example'!X281-'Training Example'!Y281</f>
        <v>1.85823355432905E-012</v>
      </c>
    </row>
    <row r="282" customFormat="false" ht="15" hidden="false" customHeight="false" outlineLevel="0" collapsed="false">
      <c r="T282" s="4" t="n">
        <v>259</v>
      </c>
      <c r="U282" s="4" t="str">
        <f aca="false">Vocabulary!B260</f>
        <v>ought</v>
      </c>
      <c r="V282" s="33" t="n">
        <f aca="false">'Training Example'!X282-'Training Example'!Y282</f>
        <v>4.62839368547942E-010</v>
      </c>
    </row>
    <row r="283" customFormat="false" ht="15" hidden="false" customHeight="false" outlineLevel="0" collapsed="false">
      <c r="T283" s="4" t="n">
        <v>260</v>
      </c>
      <c r="U283" s="4" t="str">
        <f aca="false">Vocabulary!B261</f>
        <v>saw</v>
      </c>
      <c r="V283" s="33" t="n">
        <f aca="false">'Training Example'!X283-'Training Example'!Y283</f>
        <v>1.32923589532462E-011</v>
      </c>
    </row>
    <row r="284" customFormat="false" ht="15" hidden="false" customHeight="false" outlineLevel="0" collapsed="false">
      <c r="T284" s="4" t="n">
        <v>261</v>
      </c>
      <c r="U284" s="4" t="str">
        <f aca="false">Vocabulary!B262</f>
        <v>through</v>
      </c>
      <c r="V284" s="33" t="n">
        <f aca="false">'Training Example'!X284-'Training Example'!Y284</f>
        <v>6.26074816654141E-007</v>
      </c>
    </row>
    <row r="285" customFormat="false" ht="15" hidden="false" customHeight="false" outlineLevel="0" collapsed="false">
      <c r="T285" s="4" t="n">
        <v>262</v>
      </c>
      <c r="U285" s="4" t="str">
        <f aca="false">Vocabulary!B263</f>
        <v>didn't</v>
      </c>
      <c r="V285" s="33" t="n">
        <f aca="false">'Training Example'!X285-'Training Example'!Y285</f>
        <v>2.01750344448693E-008</v>
      </c>
    </row>
    <row r="286" customFormat="false" ht="15" hidden="false" customHeight="false" outlineLevel="0" collapsed="false">
      <c r="T286" s="4" t="n">
        <v>263</v>
      </c>
      <c r="U286" s="4" t="str">
        <f aca="false">Vocabulary!B264</f>
        <v>remember</v>
      </c>
      <c r="V286" s="33" t="n">
        <f aca="false">'Training Example'!X286-'Training Example'!Y286</f>
        <v>1.3203778734299E-007</v>
      </c>
    </row>
    <row r="287" customFormat="false" ht="15" hidden="false" customHeight="false" outlineLevel="0" collapsed="false">
      <c r="T287" s="4" t="n">
        <v>264</v>
      </c>
      <c r="U287" s="4" t="str">
        <f aca="false">Vocabulary!B265</f>
        <v>trying</v>
      </c>
      <c r="V287" s="33" t="n">
        <f aca="false">'Training Example'!X287-'Training Example'!Y287</f>
        <v>4.3038704258305E-008</v>
      </c>
    </row>
    <row r="288" customFormat="false" ht="15" hidden="false" customHeight="false" outlineLevel="0" collapsed="false">
      <c r="T288" s="4" t="n">
        <v>265</v>
      </c>
      <c r="U288" s="4" t="str">
        <f aca="false">Vocabulary!B266</f>
        <v>certainly</v>
      </c>
      <c r="V288" s="33" t="n">
        <f aca="false">'Training Example'!X288-'Training Example'!Y288</f>
        <v>1.88313688540144E-006</v>
      </c>
    </row>
    <row r="289" customFormat="false" ht="15" hidden="false" customHeight="false" outlineLevel="0" collapsed="false">
      <c r="T289" s="4" t="n">
        <v>266</v>
      </c>
      <c r="U289" s="4" t="str">
        <f aca="false">Vocabulary!B267</f>
        <v>left</v>
      </c>
      <c r="V289" s="33" t="n">
        <f aca="false">'Training Example'!X289-'Training Example'!Y289</f>
        <v>2.77012804368663E-006</v>
      </c>
    </row>
    <row r="290" customFormat="false" ht="15" hidden="false" customHeight="false" outlineLevel="0" collapsed="false">
      <c r="T290" s="4" t="n">
        <v>267</v>
      </c>
      <c r="U290" s="4" t="str">
        <f aca="false">Vocabulary!B268</f>
        <v>anxiously</v>
      </c>
      <c r="V290" s="33" t="n">
        <f aca="false">'Training Example'!X290-'Training Example'!Y290</f>
        <v>5.69197943905822E-006</v>
      </c>
    </row>
    <row r="291" customFormat="false" ht="15" hidden="false" customHeight="false" outlineLevel="0" collapsed="false">
      <c r="T291" s="4" t="n">
        <v>268</v>
      </c>
      <c r="U291" s="4" t="str">
        <f aca="false">Vocabulary!B269</f>
        <v>set</v>
      </c>
      <c r="V291" s="33" t="n">
        <f aca="false">'Training Example'!X291-'Training Example'!Y291</f>
        <v>5.43749877565606E-007</v>
      </c>
    </row>
    <row r="292" customFormat="false" ht="15" hidden="false" customHeight="false" outlineLevel="0" collapsed="false">
      <c r="T292" s="4" t="n">
        <v>269</v>
      </c>
      <c r="U292" s="4" t="str">
        <f aca="false">Vocabulary!B270</f>
        <v>change</v>
      </c>
      <c r="V292" s="33" t="n">
        <f aca="false">'Training Example'!X292-'Training Example'!Y292</f>
        <v>4.93556122784074E-009</v>
      </c>
    </row>
    <row r="293" customFormat="false" ht="15" hidden="false" customHeight="false" outlineLevel="0" collapsed="false">
      <c r="T293" s="4" t="n">
        <v>270</v>
      </c>
      <c r="U293" s="4" t="str">
        <f aca="false">Vocabulary!B271</f>
        <v>these</v>
      </c>
      <c r="V293" s="33" t="n">
        <f aca="false">'Training Example'!X293-'Training Example'!Y293</f>
        <v>4.73744431606293E-005</v>
      </c>
    </row>
    <row r="294" customFormat="false" ht="15" hidden="false" customHeight="false" outlineLevel="0" collapsed="false">
      <c r="T294" s="4" t="n">
        <v>271</v>
      </c>
      <c r="U294" s="4" t="str">
        <f aca="false">Vocabulary!B272</f>
        <v>sea</v>
      </c>
      <c r="V294" s="33" t="n">
        <f aca="false">'Training Example'!X294-'Training Example'!Y294</f>
        <v>1.00557969383531E-009</v>
      </c>
    </row>
    <row r="295" customFormat="false" ht="15" hidden="false" customHeight="false" outlineLevel="0" collapsed="false">
      <c r="T295" s="4" t="n">
        <v>272</v>
      </c>
      <c r="U295" s="4" t="str">
        <f aca="false">Vocabulary!B273</f>
        <v>suppose</v>
      </c>
      <c r="V295" s="33" t="n">
        <f aca="false">'Training Example'!X295-'Training Example'!Y295</f>
        <v>2.05981265959877E-006</v>
      </c>
    </row>
    <row r="296" customFormat="false" ht="15" hidden="false" customHeight="false" outlineLevel="0" collapsed="false">
      <c r="T296" s="4" t="n">
        <v>273</v>
      </c>
      <c r="U296" s="4" t="str">
        <f aca="false">Vocabulary!B274</f>
        <v>talk</v>
      </c>
      <c r="V296" s="33" t="n">
        <f aca="false">'Training Example'!X296-'Training Example'!Y296</f>
        <v>1.31091759101989E-007</v>
      </c>
    </row>
    <row r="297" customFormat="false" ht="15" hidden="false" customHeight="false" outlineLevel="0" collapsed="false">
      <c r="T297" s="4" t="n">
        <v>274</v>
      </c>
      <c r="U297" s="4" t="str">
        <f aca="false">Vocabulary!B275</f>
        <v>us</v>
      </c>
      <c r="V297" s="33" t="n">
        <f aca="false">'Training Example'!X297-'Training Example'!Y297</f>
        <v>5.06606934061344E-005</v>
      </c>
    </row>
    <row r="298" customFormat="false" ht="15" hidden="false" customHeight="false" outlineLevel="0" collapsed="false">
      <c r="T298" s="4" t="n">
        <v>275</v>
      </c>
      <c r="U298" s="4" t="str">
        <f aca="false">Vocabulary!B276</f>
        <v>better</v>
      </c>
      <c r="V298" s="33" t="n">
        <f aca="false">'Training Example'!X298-'Training Example'!Y298</f>
        <v>3.38029554206419E-005</v>
      </c>
    </row>
    <row r="299" customFormat="false" ht="15" hidden="false" customHeight="false" outlineLevel="0" collapsed="false">
      <c r="T299" s="4" t="n">
        <v>276</v>
      </c>
      <c r="U299" s="4" t="str">
        <f aca="false">Vocabulary!B277</f>
        <v>silence</v>
      </c>
      <c r="V299" s="33" t="n">
        <f aca="false">'Training Example'!X299-'Training Example'!Y299</f>
        <v>6.32256686487994E-009</v>
      </c>
    </row>
    <row r="300" customFormat="false" ht="15" hidden="false" customHeight="false" outlineLevel="0" collapsed="false">
      <c r="T300" s="4" t="n">
        <v>277</v>
      </c>
      <c r="U300" s="4" t="str">
        <f aca="false">Vocabulary!B278</f>
        <v>both</v>
      </c>
      <c r="V300" s="33" t="n">
        <f aca="false">'Training Example'!X300-'Training Example'!Y300</f>
        <v>3.8802453110169E-005</v>
      </c>
    </row>
    <row r="301" customFormat="false" ht="15" hidden="false" customHeight="false" outlineLevel="0" collapsed="false">
      <c r="T301" s="4" t="n">
        <v>278</v>
      </c>
      <c r="U301" s="4" t="str">
        <f aca="false">Vocabulary!B279</f>
        <v>baby</v>
      </c>
      <c r="V301" s="33" t="n">
        <f aca="false">'Training Example'!X301-'Training Example'!Y301</f>
        <v>9.50562303184426E-011</v>
      </c>
    </row>
    <row r="302" customFormat="false" ht="15" hidden="false" customHeight="false" outlineLevel="0" collapsed="false">
      <c r="T302" s="4" t="n">
        <v>279</v>
      </c>
      <c r="U302" s="4" t="str">
        <f aca="false">Vocabulary!B280</f>
        <v>suddenly</v>
      </c>
      <c r="V302" s="33" t="n">
        <f aca="false">'Training Example'!X302-'Training Example'!Y302</f>
        <v>1.51252836995827E-005</v>
      </c>
    </row>
    <row r="303" customFormat="false" ht="15" hidden="false" customHeight="false" outlineLevel="0" collapsed="false">
      <c r="T303" s="4" t="n">
        <v>280</v>
      </c>
      <c r="U303" s="4" t="str">
        <f aca="false">Vocabulary!B281</f>
        <v>close</v>
      </c>
      <c r="V303" s="33" t="n">
        <f aca="false">'Training Example'!X303-'Training Example'!Y303</f>
        <v>8.34723425076145E-009</v>
      </c>
    </row>
    <row r="304" customFormat="false" ht="15" hidden="false" customHeight="false" outlineLevel="0" collapsed="false">
      <c r="T304" s="4" t="n">
        <v>281</v>
      </c>
      <c r="U304" s="4" t="str">
        <f aca="false">Vocabulary!B282</f>
        <v>wouldn't</v>
      </c>
      <c r="V304" s="33" t="n">
        <f aca="false">'Training Example'!X304-'Training Example'!Y304</f>
        <v>6.627816019468E-007</v>
      </c>
    </row>
    <row r="305" customFormat="false" ht="15" hidden="false" customHeight="false" outlineLevel="0" collapsed="false">
      <c r="T305" s="4" t="n">
        <v>282</v>
      </c>
      <c r="U305" s="4" t="str">
        <f aca="false">Vocabulary!B283</f>
        <v>still</v>
      </c>
      <c r="V305" s="33" t="n">
        <f aca="false">'Training Example'!X305-'Training Example'!Y305</f>
        <v>6.87512282429859E-011</v>
      </c>
    </row>
    <row r="306" customFormat="false" ht="15" hidden="false" customHeight="false" outlineLevel="0" collapsed="false">
      <c r="T306" s="4" t="n">
        <v>283</v>
      </c>
      <c r="U306" s="4" t="str">
        <f aca="false">Vocabulary!B284</f>
        <v>yes</v>
      </c>
      <c r="V306" s="33" t="n">
        <f aca="false">'Training Example'!X306-'Training Example'!Y306</f>
        <v>1.64600448723784E-005</v>
      </c>
    </row>
    <row r="307" customFormat="false" ht="15" hidden="false" customHeight="false" outlineLevel="0" collapsed="false">
      <c r="T307" s="4" t="n">
        <v>284</v>
      </c>
      <c r="U307" s="4" t="str">
        <f aca="false">Vocabulary!B285</f>
        <v>people</v>
      </c>
      <c r="V307" s="33" t="n">
        <f aca="false">'Training Example'!X307-'Training Example'!Y307</f>
        <v>1.69209419741296E-011</v>
      </c>
    </row>
    <row r="308" customFormat="false" ht="15" hidden="false" customHeight="false" outlineLevel="0" collapsed="false">
      <c r="T308" s="4" t="n">
        <v>285</v>
      </c>
      <c r="U308" s="4" t="str">
        <f aca="false">Vocabulary!B286</f>
        <v>cats</v>
      </c>
      <c r="V308" s="33" t="n">
        <f aca="false">'Training Example'!X308-'Training Example'!Y308</f>
        <v>3.14092059623305E-007</v>
      </c>
    </row>
    <row r="309" customFormat="false" ht="15" hidden="false" customHeight="false" outlineLevel="0" collapsed="false">
      <c r="T309" s="4" t="n">
        <v>286</v>
      </c>
      <c r="U309" s="4" t="str">
        <f aca="false">Vocabulary!B287</f>
        <v>behind</v>
      </c>
      <c r="V309" s="33" t="n">
        <f aca="false">'Training Example'!X309-'Training Example'!Y309</f>
        <v>3.42370377589897E-006</v>
      </c>
    </row>
    <row r="310" customFormat="false" ht="15" hidden="false" customHeight="false" outlineLevel="0" collapsed="false">
      <c r="T310" s="4" t="n">
        <v>287</v>
      </c>
      <c r="U310" s="4" t="str">
        <f aca="false">Vocabulary!B288</f>
        <v>begin</v>
      </c>
      <c r="V310" s="33" t="n">
        <f aca="false">'Training Example'!X310-'Training Example'!Y310</f>
        <v>3.77560034441741E-006</v>
      </c>
    </row>
    <row r="311" customFormat="false" ht="15" hidden="false" customHeight="false" outlineLevel="0" collapsed="false">
      <c r="T311" s="4" t="n">
        <v>288</v>
      </c>
      <c r="U311" s="4" t="str">
        <f aca="false">Vocabulary!B289</f>
        <v>really</v>
      </c>
      <c r="V311" s="33" t="n">
        <f aca="false">'Training Example'!X311-'Training Example'!Y311</f>
        <v>1.53748173057563E-005</v>
      </c>
    </row>
    <row r="312" customFormat="false" ht="15" hidden="false" customHeight="false" outlineLevel="0" collapsed="false">
      <c r="T312" s="4" t="n">
        <v>289</v>
      </c>
      <c r="U312" s="4" t="str">
        <f aca="false">Vocabulary!B290</f>
        <v>size</v>
      </c>
      <c r="V312" s="33" t="n">
        <f aca="false">'Training Example'!X312-'Training Example'!Y312</f>
        <v>1.13003944304817E-006</v>
      </c>
    </row>
    <row r="313" customFormat="false" ht="15" hidden="false" customHeight="false" outlineLevel="0" collapsed="false">
      <c r="T313" s="4" t="n">
        <v>290</v>
      </c>
      <c r="U313" s="4" t="str">
        <f aca="false">Vocabulary!B291</f>
        <v>grow</v>
      </c>
      <c r="V313" s="33" t="n">
        <f aca="false">'Training Example'!X313-'Training Example'!Y313</f>
        <v>2.68032458599584E-006</v>
      </c>
    </row>
    <row r="314" customFormat="false" ht="15" hidden="false" customHeight="false" outlineLevel="0" collapsed="false">
      <c r="T314" s="4" t="n">
        <v>291</v>
      </c>
      <c r="U314" s="4" t="str">
        <f aca="false">Vocabulary!B292</f>
        <v>far</v>
      </c>
      <c r="V314" s="33" t="n">
        <f aca="false">'Training Example'!X314-'Training Example'!Y314</f>
        <v>1.00532281558101E-005</v>
      </c>
    </row>
    <row r="315" customFormat="false" ht="15" hidden="false" customHeight="false" outlineLevel="0" collapsed="false">
      <c r="T315" s="4" t="n">
        <v>292</v>
      </c>
      <c r="U315" s="4" t="str">
        <f aca="false">Vocabulary!B293</f>
        <v>kept</v>
      </c>
      <c r="V315" s="33" t="n">
        <f aca="false">'Training Example'!X315-'Training Example'!Y315</f>
        <v>2.67374181441555E-009</v>
      </c>
    </row>
    <row r="316" customFormat="false" ht="15" hidden="false" customHeight="false" outlineLevel="0" collapsed="false">
      <c r="T316" s="4" t="n">
        <v>293</v>
      </c>
      <c r="U316" s="4" t="str">
        <f aca="false">Vocabulary!B294</f>
        <v>used</v>
      </c>
      <c r="V316" s="33" t="n">
        <f aca="false">'Training Example'!X316-'Training Example'!Y316</f>
        <v>4.5537319253158E-005</v>
      </c>
    </row>
    <row r="317" customFormat="false" ht="15" hidden="false" customHeight="false" outlineLevel="0" collapsed="false">
      <c r="T317" s="4" t="n">
        <v>294</v>
      </c>
      <c r="U317" s="4" t="str">
        <f aca="false">Vocabulary!B295</f>
        <v>always</v>
      </c>
      <c r="V317" s="33" t="n">
        <f aca="false">'Training Example'!X317-'Training Example'!Y317</f>
        <v>2.15499002446025E-006</v>
      </c>
    </row>
    <row r="318" customFormat="false" ht="15" hidden="false" customHeight="false" outlineLevel="0" collapsed="false">
      <c r="T318" s="4" t="n">
        <v>295</v>
      </c>
      <c r="U318" s="4" t="str">
        <f aca="false">Vocabulary!B296</f>
        <v>dodo</v>
      </c>
      <c r="V318" s="33" t="n">
        <f aca="false">'Training Example'!X318-'Training Example'!Y318</f>
        <v>9.20406714620275E-013</v>
      </c>
    </row>
    <row r="319" customFormat="false" ht="15" hidden="false" customHeight="false" outlineLevel="0" collapsed="false">
      <c r="T319" s="4" t="n">
        <v>296</v>
      </c>
      <c r="U319" s="4" t="str">
        <f aca="false">Vocabulary!B297</f>
        <v>whole</v>
      </c>
      <c r="V319" s="33" t="n">
        <f aca="false">'Training Example'!X319-'Training Example'!Y319</f>
        <v>9.66267780051798E-012</v>
      </c>
    </row>
    <row r="320" customFormat="false" ht="15" hidden="false" customHeight="false" outlineLevel="0" collapsed="false">
      <c r="T320" s="4" t="n">
        <v>297</v>
      </c>
      <c r="U320" s="4" t="str">
        <f aca="false">Vocabulary!B298</f>
        <v>bill</v>
      </c>
      <c r="V320" s="33" t="n">
        <f aca="false">'Training Example'!X320-'Training Example'!Y320</f>
        <v>0.000100495638915727</v>
      </c>
    </row>
    <row r="321" customFormat="false" ht="15" hidden="false" customHeight="false" outlineLevel="0" collapsed="false">
      <c r="T321" s="4" t="n">
        <v>298</v>
      </c>
      <c r="U321" s="4" t="str">
        <f aca="false">Vocabulary!B299</f>
        <v>where</v>
      </c>
      <c r="V321" s="33" t="n">
        <f aca="false">'Training Example'!X321-'Training Example'!Y321</f>
        <v>2.78113408907156E-008</v>
      </c>
    </row>
    <row r="322" customFormat="false" ht="15" hidden="false" customHeight="false" outlineLevel="0" collapsed="false">
      <c r="T322" s="4" t="n">
        <v>299</v>
      </c>
      <c r="U322" s="4" t="str">
        <f aca="false">Vocabulary!B300</f>
        <v>room</v>
      </c>
      <c r="V322" s="33" t="n">
        <f aca="false">'Training Example'!X322-'Training Example'!Y322</f>
        <v>2.94339679583654E-010</v>
      </c>
    </row>
    <row r="323" customFormat="false" ht="15" hidden="false" customHeight="false" outlineLevel="0" collapsed="false">
      <c r="T323" s="4" t="n">
        <v>300</v>
      </c>
      <c r="U323" s="4" t="str">
        <f aca="false">Vocabulary!B301</f>
        <v>gone</v>
      </c>
      <c r="V323" s="33" t="n">
        <f aca="false">'Training Example'!X323-'Training Example'!Y323</f>
        <v>1.40031764768268E-008</v>
      </c>
    </row>
    <row r="324" customFormat="false" ht="15" hidden="false" customHeight="false" outlineLevel="0" collapsed="false">
      <c r="T324" s="4" t="n">
        <v>301</v>
      </c>
      <c r="U324" s="4" t="str">
        <f aca="false">Vocabulary!B302</f>
        <v>may</v>
      </c>
      <c r="V324" s="33" t="n">
        <f aca="false">'Training Example'!X324-'Training Example'!Y324</f>
        <v>1.61018155865951E-008</v>
      </c>
    </row>
    <row r="325" customFormat="false" ht="15" hidden="false" customHeight="false" outlineLevel="0" collapsed="false">
      <c r="T325" s="4" t="n">
        <v>302</v>
      </c>
      <c r="U325" s="4" t="str">
        <f aca="false">Vocabulary!B303</f>
        <v>they're</v>
      </c>
      <c r="V325" s="33" t="n">
        <f aca="false">'Training Example'!X325-'Training Example'!Y325</f>
        <v>3.36337663694871E-006</v>
      </c>
    </row>
    <row r="326" customFormat="false" ht="15" hidden="false" customHeight="false" outlineLevel="0" collapsed="false">
      <c r="T326" s="4" t="n">
        <v>303</v>
      </c>
      <c r="U326" s="4" t="str">
        <f aca="false">Vocabulary!B304</f>
        <v>beautiful</v>
      </c>
      <c r="V326" s="33" t="n">
        <f aca="false">'Training Example'!X326-'Training Example'!Y326</f>
        <v>1.44995325411434E-011</v>
      </c>
    </row>
    <row r="327" customFormat="false" ht="15" hidden="false" customHeight="false" outlineLevel="0" collapsed="false">
      <c r="T327" s="4" t="n">
        <v>304</v>
      </c>
      <c r="U327" s="4" t="str">
        <f aca="false">Vocabulary!B305</f>
        <v>footman</v>
      </c>
      <c r="V327" s="33" t="n">
        <f aca="false">'Training Example'!X327-'Training Example'!Y327</f>
        <v>1.57434095266206E-010</v>
      </c>
    </row>
    <row r="328" customFormat="false" ht="15" hidden="false" customHeight="false" outlineLevel="0" collapsed="false">
      <c r="T328" s="4" t="n">
        <v>305</v>
      </c>
      <c r="U328" s="4" t="str">
        <f aca="false">Vocabulary!B306</f>
        <v>cook</v>
      </c>
      <c r="V328" s="33" t="n">
        <f aca="false">'Training Example'!X328-'Training Example'!Y328</f>
        <v>9.22182063030829E-011</v>
      </c>
    </row>
    <row r="329" customFormat="false" ht="15" hidden="false" customHeight="false" outlineLevel="0" collapsed="false">
      <c r="T329" s="4" t="n">
        <v>306</v>
      </c>
      <c r="U329" s="4" t="str">
        <f aca="false">Vocabulary!B307</f>
        <v>dance</v>
      </c>
      <c r="V329" s="33" t="n">
        <f aca="false">'Training Example'!X329-'Training Example'!Y329</f>
        <v>4.99668066515814E-009</v>
      </c>
    </row>
    <row r="330" customFormat="false" ht="15" hidden="false" customHeight="false" outlineLevel="0" collapsed="false">
      <c r="T330" s="4" t="n">
        <v>307</v>
      </c>
      <c r="U330" s="4" t="str">
        <f aca="false">Vocabulary!B308</f>
        <v>chapter</v>
      </c>
      <c r="V330" s="33" t="n">
        <f aca="false">'Training Example'!X330-'Training Example'!Y330</f>
        <v>8.7723886051822E-011</v>
      </c>
    </row>
    <row r="331" customFormat="false" ht="15" hidden="false" customHeight="false" outlineLevel="0" collapsed="false">
      <c r="T331" s="4" t="n">
        <v>308</v>
      </c>
      <c r="U331" s="4" t="str">
        <f aca="false">Vocabulary!B309</f>
        <v>many</v>
      </c>
      <c r="V331" s="33" t="n">
        <f aca="false">'Training Example'!X331-'Training Example'!Y331</f>
        <v>2.84409196835178E-010</v>
      </c>
    </row>
    <row r="332" customFormat="false" ht="15" hidden="false" customHeight="false" outlineLevel="0" collapsed="false">
      <c r="T332" s="4" t="n">
        <v>309</v>
      </c>
      <c r="U332" s="4" t="str">
        <f aca="false">Vocabulary!B310</f>
        <v>among</v>
      </c>
      <c r="V332" s="33" t="n">
        <f aca="false">'Training Example'!X332-'Training Example'!Y332</f>
        <v>1.43352685305198E-011</v>
      </c>
    </row>
    <row r="333" customFormat="false" ht="15" hidden="false" customHeight="false" outlineLevel="0" collapsed="false">
      <c r="T333" s="4" t="n">
        <v>310</v>
      </c>
      <c r="U333" s="4" t="str">
        <f aca="false">Vocabulary!B311</f>
        <v>afraid</v>
      </c>
      <c r="V333" s="33" t="n">
        <f aca="false">'Training Example'!X333-'Training Example'!Y333</f>
        <v>5.19077898974359E-007</v>
      </c>
    </row>
    <row r="334" customFormat="false" ht="15" hidden="false" customHeight="false" outlineLevel="0" collapsed="false">
      <c r="T334" s="4" t="n">
        <v>311</v>
      </c>
      <c r="U334" s="4" t="str">
        <f aca="false">Vocabulary!B312</f>
        <v>every</v>
      </c>
      <c r="V334" s="33" t="n">
        <f aca="false">'Training Example'!X334-'Training Example'!Y334</f>
        <v>2.32216096741136E-007</v>
      </c>
    </row>
    <row r="335" customFormat="false" ht="15" hidden="false" customHeight="false" outlineLevel="0" collapsed="false">
      <c r="T335" s="4" t="n">
        <v>312</v>
      </c>
      <c r="U335" s="4" t="str">
        <f aca="false">Vocabulary!B313</f>
        <v>finished</v>
      </c>
      <c r="V335" s="33" t="n">
        <f aca="false">'Training Example'!X335-'Training Example'!Y335</f>
        <v>1.69661259892973E-011</v>
      </c>
    </row>
    <row r="336" customFormat="false" ht="15" hidden="false" customHeight="false" outlineLevel="0" collapsed="false">
      <c r="T336" s="4" t="n">
        <v>313</v>
      </c>
      <c r="U336" s="4" t="str">
        <f aca="false">Vocabulary!B314</f>
        <v>best</v>
      </c>
      <c r="V336" s="33" t="n">
        <f aca="false">'Training Example'!X336-'Training Example'!Y336</f>
        <v>9.14083731132227E-014</v>
      </c>
    </row>
    <row r="337" customFormat="false" ht="15" hidden="false" customHeight="false" outlineLevel="0" collapsed="false">
      <c r="T337" s="4" t="n">
        <v>314</v>
      </c>
      <c r="U337" s="4" t="str">
        <f aca="false">Vocabulary!B315</f>
        <v>game</v>
      </c>
      <c r="V337" s="33" t="n">
        <f aca="false">'Training Example'!X337-'Training Example'!Y337</f>
        <v>6.86370220040296E-015</v>
      </c>
    </row>
    <row r="338" customFormat="false" ht="15" hidden="false" customHeight="false" outlineLevel="0" collapsed="false">
      <c r="T338" s="4" t="n">
        <v>315</v>
      </c>
      <c r="U338" s="4" t="str">
        <f aca="false">Vocabulary!B316</f>
        <v>hardly</v>
      </c>
      <c r="V338" s="33" t="n">
        <f aca="false">'Training Example'!X338-'Training Example'!Y338</f>
        <v>1.44312007961019E-005</v>
      </c>
    </row>
    <row r="339" customFormat="false" ht="15" hidden="false" customHeight="false" outlineLevel="0" collapsed="false">
      <c r="T339" s="4" t="n">
        <v>316</v>
      </c>
      <c r="U339" s="4" t="str">
        <f aca="false">Vocabulary!B317</f>
        <v>life</v>
      </c>
      <c r="V339" s="33" t="n">
        <f aca="false">'Training Example'!X339-'Training Example'!Y339</f>
        <v>3.25735451499865E-012</v>
      </c>
    </row>
    <row r="340" customFormat="false" ht="15" hidden="false" customHeight="false" outlineLevel="0" collapsed="false">
      <c r="T340" s="4" t="n">
        <v>317</v>
      </c>
      <c r="U340" s="4" t="str">
        <f aca="false">Vocabulary!B318</f>
        <v>deal</v>
      </c>
      <c r="V340" s="33" t="n">
        <f aca="false">'Training Example'!X340-'Training Example'!Y340</f>
        <v>1.10486200781266E-010</v>
      </c>
    </row>
    <row r="341" customFormat="false" ht="15" hidden="false" customHeight="false" outlineLevel="0" collapsed="false">
      <c r="T341" s="4" t="n">
        <v>318</v>
      </c>
      <c r="U341" s="4" t="str">
        <f aca="false">Vocabulary!B319</f>
        <v>give</v>
      </c>
      <c r="V341" s="33" t="n">
        <f aca="false">'Training Example'!X341-'Training Example'!Y341</f>
        <v>6.74355687700333E-008</v>
      </c>
    </row>
    <row r="342" customFormat="false" ht="15" hidden="false" customHeight="false" outlineLevel="0" collapsed="false">
      <c r="T342" s="4" t="n">
        <v>319</v>
      </c>
      <c r="U342" s="4" t="str">
        <f aca="false">Vocabulary!B320</f>
        <v>queer</v>
      </c>
      <c r="V342" s="33" t="n">
        <f aca="false">'Training Example'!X342-'Training Example'!Y342</f>
        <v>1.16338065066895E-005</v>
      </c>
    </row>
    <row r="343" customFormat="false" ht="15" hidden="false" customHeight="false" outlineLevel="0" collapsed="false">
      <c r="T343" s="4" t="n">
        <v>320</v>
      </c>
      <c r="U343" s="4" t="str">
        <f aca="false">Vocabulary!B321</f>
        <v>everything</v>
      </c>
      <c r="V343" s="33" t="n">
        <f aca="false">'Training Example'!X343-'Training Example'!Y343</f>
        <v>8.11253750956961E-006</v>
      </c>
    </row>
    <row r="344" customFormat="false" ht="15" hidden="false" customHeight="false" outlineLevel="0" collapsed="false">
      <c r="T344" s="4" t="n">
        <v>321</v>
      </c>
      <c r="U344" s="4" t="str">
        <f aca="false">Vocabulary!B322</f>
        <v>try</v>
      </c>
      <c r="V344" s="33" t="n">
        <f aca="false">'Training Example'!X344-'Training Example'!Y344</f>
        <v>1.29090420463231E-009</v>
      </c>
    </row>
    <row r="345" customFormat="false" ht="15" hidden="false" customHeight="false" outlineLevel="0" collapsed="false">
      <c r="T345" s="4" t="n">
        <v>322</v>
      </c>
      <c r="U345" s="4" t="str">
        <f aca="false">Vocabulary!B323</f>
        <v>hands</v>
      </c>
      <c r="V345" s="33" t="n">
        <f aca="false">'Training Example'!X345-'Training Example'!Y345</f>
        <v>1.23773563437625E-010</v>
      </c>
    </row>
    <row r="346" customFormat="false" ht="15" hidden="false" customHeight="false" outlineLevel="0" collapsed="false">
      <c r="T346" s="4" t="n">
        <v>323</v>
      </c>
      <c r="U346" s="4" t="str">
        <f aca="false">Vocabulary!B324</f>
        <v>turning</v>
      </c>
      <c r="V346" s="33" t="n">
        <f aca="false">'Training Example'!X346-'Training Example'!Y346</f>
        <v>2.5529734975304E-006</v>
      </c>
    </row>
    <row r="347" customFormat="false" ht="15" hidden="false" customHeight="false" outlineLevel="0" collapsed="false">
      <c r="T347" s="4" t="n">
        <v>324</v>
      </c>
      <c r="U347" s="4" t="str">
        <f aca="false">Vocabulary!B325</f>
        <v>pigeon</v>
      </c>
      <c r="V347" s="33" t="n">
        <f aca="false">'Training Example'!X347-'Training Example'!Y347</f>
        <v>1.41474564082617E-009</v>
      </c>
    </row>
    <row r="348" customFormat="false" ht="15" hidden="false" customHeight="false" outlineLevel="0" collapsed="false">
      <c r="T348" s="4" t="n">
        <v>325</v>
      </c>
      <c r="U348" s="4" t="str">
        <f aca="false">Vocabulary!B326</f>
        <v>majesty</v>
      </c>
      <c r="V348" s="33" t="n">
        <f aca="false">'Training Example'!X348-'Training Example'!Y348</f>
        <v>1.61316490750618E-015</v>
      </c>
    </row>
    <row r="349" customFormat="false" ht="15" hidden="false" customHeight="false" outlineLevel="0" collapsed="false">
      <c r="T349" s="4" t="n">
        <v>326</v>
      </c>
      <c r="U349" s="4" t="str">
        <f aca="false">Vocabulary!B327</f>
        <v>book</v>
      </c>
      <c r="V349" s="33" t="n">
        <f aca="false">'Training Example'!X349-'Training Example'!Y349</f>
        <v>5.97244957697126E-012</v>
      </c>
    </row>
    <row r="350" customFormat="false" ht="15" hidden="false" customHeight="false" outlineLevel="0" collapsed="false">
      <c r="T350" s="4" t="n">
        <v>327</v>
      </c>
      <c r="U350" s="4" t="str">
        <f aca="false">Vocabulary!B328</f>
        <v>mind</v>
      </c>
      <c r="V350" s="33" t="n">
        <f aca="false">'Training Example'!X350-'Training Example'!Y350</f>
        <v>5.69586930239825E-008</v>
      </c>
    </row>
    <row r="351" customFormat="false" ht="15" hidden="false" customHeight="false" outlineLevel="0" collapsed="false">
      <c r="T351" s="4" t="n">
        <v>328</v>
      </c>
      <c r="U351" s="4" t="str">
        <f aca="false">Vocabulary!B329</f>
        <v>whether</v>
      </c>
      <c r="V351" s="33" t="n">
        <f aca="false">'Training Example'!X351-'Training Example'!Y351</f>
        <v>4.66681847790899E-006</v>
      </c>
    </row>
    <row r="352" customFormat="false" ht="15" hidden="false" customHeight="false" outlineLevel="0" collapsed="false">
      <c r="T352" s="4" t="n">
        <v>329</v>
      </c>
      <c r="U352" s="4" t="str">
        <f aca="false">Vocabulary!B330</f>
        <v>hurried</v>
      </c>
      <c r="V352" s="33" t="n">
        <f aca="false">'Training Example'!X352-'Training Example'!Y352</f>
        <v>6.60172101826383E-008</v>
      </c>
    </row>
    <row r="353" customFormat="false" ht="15" hidden="false" customHeight="false" outlineLevel="0" collapsed="false">
      <c r="T353" s="4" t="n">
        <v>330</v>
      </c>
      <c r="U353" s="4" t="str">
        <f aca="false">Vocabulary!B331</f>
        <v>though</v>
      </c>
      <c r="V353" s="33" t="n">
        <f aca="false">'Training Example'!X353-'Training Example'!Y353</f>
        <v>8.99440359681159E-015</v>
      </c>
    </row>
    <row r="354" customFormat="false" ht="15" hidden="false" customHeight="false" outlineLevel="0" collapsed="false">
      <c r="T354" s="4" t="n">
        <v>331</v>
      </c>
      <c r="U354" s="4" t="str">
        <f aca="false">Vocabulary!B332</f>
        <v>glad</v>
      </c>
      <c r="V354" s="33" t="n">
        <f aca="false">'Training Example'!X354-'Training Example'!Y354</f>
        <v>2.16578277756306E-006</v>
      </c>
    </row>
    <row r="355" customFormat="false" ht="15" hidden="false" customHeight="false" outlineLevel="0" collapsed="false">
      <c r="T355" s="4" t="n">
        <v>332</v>
      </c>
      <c r="U355" s="4" t="str">
        <f aca="false">Vocabulary!B333</f>
        <v>ask</v>
      </c>
      <c r="V355" s="33" t="n">
        <f aca="false">'Training Example'!X355-'Training Example'!Y355</f>
        <v>5.64162633151794E-007</v>
      </c>
    </row>
    <row r="356" customFormat="false" ht="15" hidden="false" customHeight="false" outlineLevel="0" collapsed="false">
      <c r="T356" s="4" t="n">
        <v>333</v>
      </c>
      <c r="U356" s="4" t="str">
        <f aca="false">Vocabulary!B334</f>
        <v>else</v>
      </c>
      <c r="V356" s="33" t="n">
        <f aca="false">'Training Example'!X356-'Training Example'!Y356</f>
        <v>1.72878507166743E-007</v>
      </c>
    </row>
    <row r="357" customFormat="false" ht="15" hidden="false" customHeight="false" outlineLevel="0" collapsed="false">
      <c r="T357" s="4" t="n">
        <v>334</v>
      </c>
      <c r="U357" s="4" t="str">
        <f aca="false">Vocabulary!B335</f>
        <v>dinah</v>
      </c>
      <c r="V357" s="33" t="n">
        <f aca="false">'Training Example'!X357-'Training Example'!Y357</f>
        <v>3.35896817978044E-006</v>
      </c>
    </row>
    <row r="358" customFormat="false" ht="15" hidden="false" customHeight="false" outlineLevel="0" collapsed="false">
      <c r="T358" s="4" t="n">
        <v>335</v>
      </c>
      <c r="U358" s="4" t="str">
        <f aca="false">Vocabulary!B336</f>
        <v>alice's</v>
      </c>
      <c r="V358" s="33" t="n">
        <f aca="false">'Training Example'!X358-'Training Example'!Y358</f>
        <v>3.56779253358025E-011</v>
      </c>
    </row>
    <row r="359" customFormat="false" ht="15" hidden="false" customHeight="false" outlineLevel="0" collapsed="false">
      <c r="T359" s="4" t="n">
        <v>336</v>
      </c>
      <c r="U359" s="4" t="str">
        <f aca="false">Vocabulary!B337</f>
        <v>hurry</v>
      </c>
      <c r="V359" s="33" t="n">
        <f aca="false">'Training Example'!X359-'Training Example'!Y359</f>
        <v>1.21097718457409E-013</v>
      </c>
    </row>
    <row r="360" customFormat="false" ht="15" hidden="false" customHeight="false" outlineLevel="0" collapsed="false">
      <c r="T360" s="4" t="n">
        <v>337</v>
      </c>
      <c r="U360" s="4" t="str">
        <f aca="false">Vocabulary!B338</f>
        <v>read</v>
      </c>
      <c r="V360" s="33" t="n">
        <f aca="false">'Training Example'!X360-'Training Example'!Y360</f>
        <v>8.42929716520855E-008</v>
      </c>
    </row>
    <row r="361" customFormat="false" ht="15" hidden="false" customHeight="false" outlineLevel="0" collapsed="false">
      <c r="T361" s="4" t="n">
        <v>338</v>
      </c>
      <c r="U361" s="4" t="str">
        <f aca="false">Vocabulary!B339</f>
        <v>waited</v>
      </c>
      <c r="V361" s="33" t="n">
        <f aca="false">'Training Example'!X361-'Training Example'!Y361</f>
        <v>1.38634801182866E-009</v>
      </c>
    </row>
    <row r="362" customFormat="false" ht="15" hidden="false" customHeight="false" outlineLevel="0" collapsed="false">
      <c r="T362" s="4" t="n">
        <v>339</v>
      </c>
      <c r="U362" s="4" t="str">
        <f aca="false">Vocabulary!B340</f>
        <v>minutes</v>
      </c>
      <c r="V362" s="33" t="n">
        <f aca="false">'Training Example'!X362-'Training Example'!Y362</f>
        <v>5.65275528787105E-016</v>
      </c>
    </row>
    <row r="363" customFormat="false" ht="15" hidden="false" customHeight="false" outlineLevel="0" collapsed="false">
      <c r="T363" s="4" t="n">
        <v>340</v>
      </c>
      <c r="U363" s="4" t="str">
        <f aca="false">Vocabulary!B341</f>
        <v>tears</v>
      </c>
      <c r="V363" s="33" t="n">
        <f aca="false">'Training Example'!X363-'Training Example'!Y363</f>
        <v>1.69400896879501E-009</v>
      </c>
    </row>
    <row r="364" customFormat="false" ht="15" hidden="false" customHeight="false" outlineLevel="0" collapsed="false">
      <c r="T364" s="4" t="n">
        <v>341</v>
      </c>
      <c r="U364" s="4" t="str">
        <f aca="false">Vocabulary!B342</f>
        <v>child</v>
      </c>
      <c r="V364" s="33" t="n">
        <f aca="false">'Training Example'!X364-'Training Example'!Y364</f>
        <v>2.90184514756807E-010</v>
      </c>
    </row>
    <row r="365" customFormat="false" ht="15" hidden="false" customHeight="false" outlineLevel="0" collapsed="false">
      <c r="T365" s="4" t="n">
        <v>342</v>
      </c>
      <c r="U365" s="4" t="str">
        <f aca="false">Vocabulary!B343</f>
        <v>makes</v>
      </c>
      <c r="V365" s="33" t="n">
        <f aca="false">'Training Example'!X365-'Training Example'!Y365</f>
        <v>2.43281230083728E-008</v>
      </c>
    </row>
    <row r="366" customFormat="false" ht="15" hidden="false" customHeight="false" outlineLevel="0" collapsed="false">
      <c r="T366" s="4" t="n">
        <v>343</v>
      </c>
      <c r="U366" s="4" t="str">
        <f aca="false">Vocabulary!B344</f>
        <v>growing</v>
      </c>
      <c r="V366" s="33" t="n">
        <f aca="false">'Training Example'!X366-'Training Example'!Y366</f>
        <v>0.000359578805718175</v>
      </c>
    </row>
    <row r="367" customFormat="false" ht="15" hidden="false" customHeight="false" outlineLevel="0" collapsed="false">
      <c r="T367" s="4" t="n">
        <v>344</v>
      </c>
      <c r="U367" s="4" t="str">
        <f aca="false">Vocabulary!B345</f>
        <v>pool</v>
      </c>
      <c r="V367" s="33" t="n">
        <f aca="false">'Training Example'!X367-'Training Example'!Y367</f>
        <v>6.6326757294355E-013</v>
      </c>
    </row>
    <row r="368" customFormat="false" ht="15" hidden="false" customHeight="false" outlineLevel="0" collapsed="false">
      <c r="T368" s="4" t="n">
        <v>345</v>
      </c>
      <c r="U368" s="4" t="str">
        <f aca="false">Vocabulary!B346</f>
        <v>gloves</v>
      </c>
      <c r="V368" s="33" t="n">
        <f aca="false">'Training Example'!X368-'Training Example'!Y368</f>
        <v>7.42767047432819E-012</v>
      </c>
    </row>
    <row r="369" customFormat="false" ht="15" hidden="false" customHeight="false" outlineLevel="0" collapsed="false">
      <c r="T369" s="4" t="n">
        <v>346</v>
      </c>
      <c r="U369" s="4" t="str">
        <f aca="false">Vocabulary!B347</f>
        <v>thinking</v>
      </c>
      <c r="V369" s="33" t="n">
        <f aca="false">'Training Example'!X369-'Training Example'!Y369</f>
        <v>4.41588174778935E-006</v>
      </c>
    </row>
    <row r="370" customFormat="false" ht="15" hidden="false" customHeight="false" outlineLevel="0" collapsed="false">
      <c r="T370" s="4" t="n">
        <v>347</v>
      </c>
      <c r="U370" s="4" t="str">
        <f aca="false">Vocabulary!B348</f>
        <v>nearly</v>
      </c>
      <c r="V370" s="33" t="n">
        <f aca="false">'Training Example'!X370-'Training Example'!Y370</f>
        <v>5.02772008255501E-005</v>
      </c>
    </row>
    <row r="371" customFormat="false" ht="15" hidden="false" customHeight="false" outlineLevel="0" collapsed="false">
      <c r="T371" s="4" t="n">
        <v>348</v>
      </c>
      <c r="U371" s="4" t="str">
        <f aca="false">Vocabulary!B349</f>
        <v>i'd</v>
      </c>
      <c r="V371" s="33" t="n">
        <f aca="false">'Training Example'!X371-'Training Example'!Y371</f>
        <v>6.30398452584304E-006</v>
      </c>
    </row>
    <row r="372" customFormat="false" ht="15" hidden="false" customHeight="false" outlineLevel="0" collapsed="false">
      <c r="T372" s="4" t="n">
        <v>349</v>
      </c>
      <c r="U372" s="4" t="str">
        <f aca="false">Vocabulary!B350</f>
        <v>wasn't</v>
      </c>
      <c r="V372" s="33" t="n">
        <f aca="false">'Training Example'!X372-'Training Example'!Y372</f>
        <v>1.01919916329765E-010</v>
      </c>
    </row>
    <row r="373" customFormat="false" ht="15" hidden="false" customHeight="false" outlineLevel="0" collapsed="false">
      <c r="T373" s="4" t="n">
        <v>350</v>
      </c>
      <c r="U373" s="4" t="str">
        <f aca="false">Vocabulary!B351</f>
        <v>keep</v>
      </c>
      <c r="V373" s="33" t="n">
        <f aca="false">'Training Example'!X373-'Training Example'!Y373</f>
        <v>8.51464858203274E-007</v>
      </c>
    </row>
    <row r="374" customFormat="false" ht="15" hidden="false" customHeight="false" outlineLevel="0" collapsed="false">
      <c r="T374" s="4" t="n">
        <v>351</v>
      </c>
      <c r="U374" s="4" t="str">
        <f aca="false">Vocabulary!B352</f>
        <v>turn</v>
      </c>
      <c r="V374" s="33" t="n">
        <f aca="false">'Training Example'!X374-'Training Example'!Y374</f>
        <v>4.04271066482978E-007</v>
      </c>
    </row>
    <row r="375" customFormat="false" ht="15" hidden="false" customHeight="false" outlineLevel="0" collapsed="false">
      <c r="T375" s="4" t="n">
        <v>352</v>
      </c>
      <c r="U375" s="4" t="str">
        <f aca="false">Vocabulary!B353</f>
        <v>pig</v>
      </c>
      <c r="V375" s="33" t="n">
        <f aca="false">'Training Example'!X375-'Training Example'!Y375</f>
        <v>2.32004718956662E-010</v>
      </c>
    </row>
    <row r="376" customFormat="false" ht="15" hidden="false" customHeight="false" outlineLevel="0" collapsed="false">
      <c r="T376" s="4" t="n">
        <v>353</v>
      </c>
      <c r="U376" s="4" t="str">
        <f aca="false">Vocabulary!B354</f>
        <v>sitting</v>
      </c>
      <c r="V376" s="33" t="n">
        <f aca="false">'Training Example'!X376-'Training Example'!Y376</f>
        <v>2.28446955873955E-006</v>
      </c>
    </row>
    <row r="377" customFormat="false" ht="15" hidden="false" customHeight="false" outlineLevel="0" collapsed="false">
      <c r="T377" s="4" t="n">
        <v>354</v>
      </c>
      <c r="U377" s="4" t="str">
        <f aca="false">Vocabulary!B355</f>
        <v>having</v>
      </c>
      <c r="V377" s="33" t="n">
        <f aca="false">'Training Example'!X377-'Training Example'!Y377</f>
        <v>4.21231432115657E-007</v>
      </c>
    </row>
    <row r="378" customFormat="false" ht="15" hidden="false" customHeight="false" outlineLevel="0" collapsed="false">
      <c r="T378" s="4" t="n">
        <v>355</v>
      </c>
      <c r="U378" s="4" t="str">
        <f aca="false">Vocabulary!B356</f>
        <v>own</v>
      </c>
      <c r="V378" s="33" t="n">
        <f aca="false">'Training Example'!X378-'Training Example'!Y378</f>
        <v>3.83190897644004E-015</v>
      </c>
    </row>
    <row r="379" customFormat="false" ht="15" hidden="false" customHeight="false" outlineLevel="0" collapsed="false">
      <c r="T379" s="4" t="n">
        <v>356</v>
      </c>
      <c r="U379" s="4" t="str">
        <f aca="false">Vocabulary!B357</f>
        <v>either</v>
      </c>
      <c r="V379" s="33" t="n">
        <f aca="false">'Training Example'!X379-'Training Example'!Y379</f>
        <v>0.000362047986631603</v>
      </c>
    </row>
    <row r="380" customFormat="false" ht="15" hidden="false" customHeight="false" outlineLevel="0" collapsed="false">
      <c r="T380" s="4" t="n">
        <v>357</v>
      </c>
      <c r="U380" s="4" t="str">
        <f aca="false">Vocabulary!B358</f>
        <v>lessons</v>
      </c>
      <c r="V380" s="33" t="n">
        <f aca="false">'Training Example'!X380-'Training Example'!Y380</f>
        <v>4.17140134064673E-005</v>
      </c>
    </row>
    <row r="381" customFormat="false" ht="15" hidden="false" customHeight="false" outlineLevel="0" collapsed="false">
      <c r="T381" s="4" t="n">
        <v>358</v>
      </c>
      <c r="U381" s="4" t="str">
        <f aca="false">Vocabulary!B359</f>
        <v>heads</v>
      </c>
      <c r="V381" s="33" t="n">
        <f aca="false">'Training Example'!X381-'Training Example'!Y381</f>
        <v>1.7117466816837E-013</v>
      </c>
    </row>
    <row r="382" customFormat="false" ht="15" hidden="false" customHeight="false" outlineLevel="0" collapsed="false">
      <c r="T382" s="4" t="n">
        <v>359</v>
      </c>
      <c r="U382" s="4" t="str">
        <f aca="false">Vocabulary!B360</f>
        <v>word</v>
      </c>
      <c r="V382" s="33" t="n">
        <f aca="false">'Training Example'!X382-'Training Example'!Y382</f>
        <v>4.58479958914629E-009</v>
      </c>
    </row>
    <row r="383" customFormat="false" ht="15" hidden="false" customHeight="false" outlineLevel="0" collapsed="false">
      <c r="T383" s="4" t="n">
        <v>360</v>
      </c>
      <c r="U383" s="4" t="str">
        <f aca="false">Vocabulary!B361</f>
        <v>name</v>
      </c>
      <c r="V383" s="33" t="n">
        <f aca="false">'Training Example'!X383-'Training Example'!Y383</f>
        <v>1.17309295364405E-011</v>
      </c>
    </row>
    <row r="384" customFormat="false" ht="15" hidden="false" customHeight="false" outlineLevel="0" collapsed="false">
      <c r="T384" s="4" t="n">
        <v>361</v>
      </c>
      <c r="U384" s="4" t="str">
        <f aca="false">Vocabulary!B362</f>
        <v>sight</v>
      </c>
      <c r="V384" s="33" t="n">
        <f aca="false">'Training Example'!X384-'Training Example'!Y384</f>
        <v>7.13079059409453E-010</v>
      </c>
    </row>
    <row r="385" customFormat="false" ht="15" hidden="false" customHeight="false" outlineLevel="0" collapsed="false">
      <c r="T385" s="4" t="n">
        <v>362</v>
      </c>
      <c r="U385" s="4" t="str">
        <f aca="false">Vocabulary!B363</f>
        <v>walked</v>
      </c>
      <c r="V385" s="33" t="n">
        <f aca="false">'Training Example'!X385-'Training Example'!Y385</f>
        <v>4.03681209344881E-010</v>
      </c>
    </row>
    <row r="386" customFormat="false" ht="15" hidden="false" customHeight="false" outlineLevel="0" collapsed="false">
      <c r="T386" s="4" t="n">
        <v>363</v>
      </c>
      <c r="U386" s="4" t="str">
        <f aca="false">Vocabulary!B364</f>
        <v>glass</v>
      </c>
      <c r="V386" s="33" t="n">
        <f aca="false">'Training Example'!X386-'Training Example'!Y386</f>
        <v>1.36274145480958E-014</v>
      </c>
    </row>
    <row r="387" customFormat="false" ht="15" hidden="false" customHeight="false" outlineLevel="0" collapsed="false">
      <c r="T387" s="4" t="n">
        <v>364</v>
      </c>
      <c r="U387" s="4" t="str">
        <f aca="false">Vocabulary!B365</f>
        <v>small</v>
      </c>
      <c r="V387" s="33" t="n">
        <f aca="false">'Training Example'!X387-'Training Example'!Y387</f>
        <v>4.90813119295059E-009</v>
      </c>
    </row>
    <row r="388" customFormat="false" ht="15" hidden="false" customHeight="false" outlineLevel="0" collapsed="false">
      <c r="T388" s="4" t="n">
        <v>365</v>
      </c>
      <c r="U388" s="4" t="str">
        <f aca="false">Vocabulary!B366</f>
        <v>opened</v>
      </c>
      <c r="V388" s="33" t="n">
        <f aca="false">'Training Example'!X388-'Training Example'!Y388</f>
        <v>5.51588520518002E-008</v>
      </c>
    </row>
    <row r="389" customFormat="false" ht="15" hidden="false" customHeight="false" outlineLevel="0" collapsed="false">
      <c r="T389" s="4" t="n">
        <v>366</v>
      </c>
      <c r="U389" s="4" t="str">
        <f aca="false">Vocabulary!B367</f>
        <v>those</v>
      </c>
      <c r="V389" s="33" t="n">
        <f aca="false">'Training Example'!X389-'Training Example'!Y389</f>
        <v>3.10648267194678E-009</v>
      </c>
    </row>
    <row r="390" customFormat="false" ht="15" hidden="false" customHeight="false" outlineLevel="0" collapsed="false">
      <c r="T390" s="4" t="n">
        <v>367</v>
      </c>
      <c r="U390" s="4" t="str">
        <f aca="false">Vocabulary!B368</f>
        <v>bottle</v>
      </c>
      <c r="V390" s="33" t="n">
        <f aca="false">'Training Example'!X390-'Training Example'!Y390</f>
        <v>7.41105038067597E-009</v>
      </c>
    </row>
    <row r="391" customFormat="false" ht="15" hidden="false" customHeight="false" outlineLevel="0" collapsed="false">
      <c r="T391" s="4" t="n">
        <v>368</v>
      </c>
      <c r="U391" s="4" t="str">
        <f aca="false">Vocabulary!B369</f>
        <v>children</v>
      </c>
      <c r="V391" s="33" t="n">
        <f aca="false">'Training Example'!X391-'Training Example'!Y391</f>
        <v>7.67222623873777E-010</v>
      </c>
    </row>
    <row r="392" customFormat="false" ht="15" hidden="false" customHeight="false" outlineLevel="0" collapsed="false">
      <c r="T392" s="4" t="n">
        <v>369</v>
      </c>
      <c r="U392" s="4" t="str">
        <f aca="false">Vocabulary!B370</f>
        <v>hold</v>
      </c>
      <c r="V392" s="33" t="n">
        <f aca="false">'Training Example'!X392-'Training Example'!Y392</f>
        <v>1.27984953403375E-005</v>
      </c>
    </row>
    <row r="393" customFormat="false" ht="15" hidden="false" customHeight="false" outlineLevel="0" collapsed="false">
      <c r="T393" s="4" t="n">
        <v>370</v>
      </c>
      <c r="U393" s="4" t="str">
        <f aca="false">Vocabulary!B371</f>
        <v>box</v>
      </c>
      <c r="V393" s="33" t="n">
        <f aca="false">'Training Example'!X393-'Training Example'!Y393</f>
        <v>6.47169326651824E-010</v>
      </c>
    </row>
    <row r="394" customFormat="false" ht="15" hidden="false" customHeight="false" outlineLevel="0" collapsed="false">
      <c r="T394" s="4" t="n">
        <v>371</v>
      </c>
      <c r="U394" s="4" t="str">
        <f aca="false">Vocabulary!B372</f>
        <v>foot</v>
      </c>
      <c r="V394" s="33" t="n">
        <f aca="false">'Training Example'!X394-'Training Example'!Y394</f>
        <v>2.66755874921185E-012</v>
      </c>
    </row>
    <row r="395" customFormat="false" ht="15" hidden="false" customHeight="false" outlineLevel="0" collapsed="false">
      <c r="T395" s="4" t="n">
        <v>372</v>
      </c>
      <c r="U395" s="4" t="str">
        <f aca="false">Vocabulary!B373</f>
        <v>yourself</v>
      </c>
      <c r="V395" s="33" t="n">
        <f aca="false">'Training Example'!X395-'Training Example'!Y395</f>
        <v>1.11319601335888E-008</v>
      </c>
    </row>
    <row r="396" customFormat="false" ht="15" hidden="false" customHeight="false" outlineLevel="0" collapsed="false">
      <c r="T396" s="4" t="n">
        <v>373</v>
      </c>
      <c r="U396" s="4" t="str">
        <f aca="false">Vocabulary!B374</f>
        <v>fan</v>
      </c>
      <c r="V396" s="33" t="n">
        <f aca="false">'Training Example'!X396-'Training Example'!Y396</f>
        <v>4.95029728731129E-012</v>
      </c>
    </row>
    <row r="397" customFormat="false" ht="15" hidden="false" customHeight="false" outlineLevel="0" collapsed="false">
      <c r="T397" s="4" t="n">
        <v>374</v>
      </c>
      <c r="U397" s="4" t="str">
        <f aca="false">Vocabulary!B375</f>
        <v>mine</v>
      </c>
      <c r="V397" s="33" t="n">
        <f aca="false">'Training Example'!X397-'Training Example'!Y397</f>
        <v>7.43688109177911E-006</v>
      </c>
    </row>
    <row r="398" customFormat="false" ht="15" hidden="false" customHeight="false" outlineLevel="0" collapsed="false">
      <c r="T398" s="4" t="n">
        <v>375</v>
      </c>
      <c r="U398" s="4" t="str">
        <f aca="false">Vocabulary!B376</f>
        <v>you'd</v>
      </c>
      <c r="V398" s="33" t="n">
        <f aca="false">'Training Example'!X398-'Training Example'!Y398</f>
        <v>4.47829668793963E-005</v>
      </c>
    </row>
    <row r="399" customFormat="false" ht="15" hidden="false" customHeight="false" outlineLevel="0" collapsed="false">
      <c r="T399" s="4" t="n">
        <v>376</v>
      </c>
      <c r="U399" s="4" t="str">
        <f aca="false">Vocabulary!B377</f>
        <v>offended</v>
      </c>
      <c r="V399" s="33" t="n">
        <f aca="false">'Training Example'!X399-'Training Example'!Y399</f>
        <v>5.25465161326632E-010</v>
      </c>
    </row>
    <row r="400" customFormat="false" ht="15" hidden="false" customHeight="false" outlineLevel="0" collapsed="false">
      <c r="T400" s="4" t="n">
        <v>377</v>
      </c>
      <c r="U400" s="4" t="str">
        <f aca="false">Vocabulary!B378</f>
        <v>birds</v>
      </c>
      <c r="V400" s="33" t="n">
        <f aca="false">'Training Example'!X400-'Training Example'!Y400</f>
        <v>4.34787650536591E-009</v>
      </c>
    </row>
    <row r="401" customFormat="false" ht="15" hidden="false" customHeight="false" outlineLevel="0" collapsed="false">
      <c r="T401" s="4" t="n">
        <v>378</v>
      </c>
      <c r="U401" s="4" t="str">
        <f aca="false">Vocabulary!B379</f>
        <v>creatures</v>
      </c>
      <c r="V401" s="33" t="n">
        <f aca="false">'Training Example'!X401-'Training Example'!Y401</f>
        <v>2.81139683809936E-016</v>
      </c>
    </row>
    <row r="402" customFormat="false" ht="15" hidden="false" customHeight="false" outlineLevel="0" collapsed="false">
      <c r="T402" s="4" t="n">
        <v>379</v>
      </c>
      <c r="U402" s="4" t="str">
        <f aca="false">Vocabulary!B380</f>
        <v>party</v>
      </c>
      <c r="V402" s="33" t="n">
        <f aca="false">'Training Example'!X402-'Training Example'!Y402</f>
        <v>1.37735627749916E-009</v>
      </c>
    </row>
    <row r="403" customFormat="false" ht="15" hidden="false" customHeight="false" outlineLevel="0" collapsed="false">
      <c r="T403" s="4" t="n">
        <v>380</v>
      </c>
      <c r="U403" s="4" t="str">
        <f aca="false">Vocabulary!B381</f>
        <v>explain</v>
      </c>
      <c r="V403" s="33" t="n">
        <f aca="false">'Training Example'!X403-'Training Example'!Y403</f>
        <v>1.56719501811739E-011</v>
      </c>
    </row>
    <row r="404" customFormat="false" ht="15" hidden="false" customHeight="false" outlineLevel="0" collapsed="false">
      <c r="T404" s="4" t="n">
        <v>381</v>
      </c>
      <c r="U404" s="4" t="str">
        <f aca="false">Vocabulary!B382</f>
        <v>rest</v>
      </c>
      <c r="V404" s="33" t="n">
        <f aca="false">'Training Example'!X404-'Training Example'!Y404</f>
        <v>7.7811698097588E-013</v>
      </c>
    </row>
    <row r="405" customFormat="false" ht="15" hidden="false" customHeight="false" outlineLevel="0" collapsed="false">
      <c r="T405" s="4" t="n">
        <v>382</v>
      </c>
      <c r="U405" s="4" t="str">
        <f aca="false">Vocabulary!B383</f>
        <v>mean</v>
      </c>
      <c r="V405" s="33" t="n">
        <f aca="false">'Training Example'!X405-'Training Example'!Y405</f>
        <v>1.98810508033208E-008</v>
      </c>
    </row>
    <row r="406" customFormat="false" ht="15" hidden="false" customHeight="false" outlineLevel="0" collapsed="false">
      <c r="T406" s="4" t="n">
        <v>383</v>
      </c>
      <c r="U406" s="4" t="str">
        <f aca="false">Vocabulary!B384</f>
        <v>mouth</v>
      </c>
      <c r="V406" s="33" t="n">
        <f aca="false">'Training Example'!X406-'Training Example'!Y406</f>
        <v>9.26704898067772E-014</v>
      </c>
    </row>
    <row r="407" customFormat="false" ht="15" hidden="false" customHeight="false" outlineLevel="0" collapsed="false">
      <c r="T407" s="4" t="n">
        <v>384</v>
      </c>
      <c r="U407" s="4" t="str">
        <f aca="false">Vocabulary!B385</f>
        <v>repeated</v>
      </c>
      <c r="V407" s="33" t="n">
        <f aca="false">'Training Example'!X407-'Training Example'!Y407</f>
        <v>4.20272593617171E-009</v>
      </c>
    </row>
    <row r="408" customFormat="false" ht="15" hidden="false" customHeight="false" outlineLevel="0" collapsed="false">
      <c r="T408" s="4" t="n">
        <v>385</v>
      </c>
      <c r="U408" s="4" t="str">
        <f aca="false">Vocabulary!B386</f>
        <v>remarked</v>
      </c>
      <c r="V408" s="33" t="n">
        <f aca="false">'Training Example'!X408-'Training Example'!Y408</f>
        <v>2.03468087697393E-011</v>
      </c>
    </row>
    <row r="409" customFormat="false" ht="15" hidden="false" customHeight="false" outlineLevel="0" collapsed="false">
      <c r="T409" s="4" t="n">
        <v>386</v>
      </c>
      <c r="U409" s="4" t="str">
        <f aca="false">Vocabulary!B387</f>
        <v>remark</v>
      </c>
      <c r="V409" s="33" t="n">
        <f aca="false">'Training Example'!X409-'Training Example'!Y409</f>
        <v>6.72904536810853E-013</v>
      </c>
    </row>
    <row r="410" customFormat="false" ht="15" hidden="false" customHeight="false" outlineLevel="0" collapsed="false">
      <c r="T410" s="4" t="n">
        <v>387</v>
      </c>
      <c r="U410" s="4" t="str">
        <f aca="false">Vocabulary!B388</f>
        <v>soldiers</v>
      </c>
      <c r="V410" s="33" t="n">
        <f aca="false">'Training Example'!X410-'Training Example'!Y410</f>
        <v>1.94890584789955E-008</v>
      </c>
    </row>
    <row r="411" customFormat="false" ht="15" hidden="false" customHeight="false" outlineLevel="0" collapsed="false">
      <c r="T411" s="4" t="n">
        <v>388</v>
      </c>
      <c r="U411" s="4" t="str">
        <f aca="false">Vocabulary!B389</f>
        <v>witness</v>
      </c>
      <c r="V411" s="33" t="n">
        <f aca="false">'Training Example'!X411-'Training Example'!Y411</f>
        <v>3.75382549386293E-011</v>
      </c>
    </row>
    <row r="412" customFormat="false" ht="15" hidden="false" customHeight="false" outlineLevel="0" collapsed="false">
      <c r="T412" s="4" t="n">
        <v>389</v>
      </c>
      <c r="U412" s="4" t="str">
        <f aca="false">Vocabulary!B390</f>
        <v>coming</v>
      </c>
      <c r="V412" s="33" t="n">
        <f aca="false">'Training Example'!X412-'Training Example'!Y412</f>
        <v>4.99330938433027E-008</v>
      </c>
    </row>
    <row r="413" customFormat="false" ht="15" hidden="false" customHeight="false" outlineLevel="0" collapsed="false">
      <c r="T413" s="4" t="n">
        <v>390</v>
      </c>
      <c r="U413" s="4" t="str">
        <f aca="false">Vocabulary!B391</f>
        <v>couldn't</v>
      </c>
      <c r="V413" s="33" t="n">
        <f aca="false">'Training Example'!X413-'Training Example'!Y413</f>
        <v>6.11670040940077E-011</v>
      </c>
    </row>
    <row r="414" customFormat="false" ht="15" hidden="false" customHeight="false" outlineLevel="0" collapsed="false">
      <c r="T414" s="4" t="n">
        <v>391</v>
      </c>
      <c r="U414" s="4" t="str">
        <f aca="false">Vocabulary!B392</f>
        <v>answer</v>
      </c>
      <c r="V414" s="33" t="n">
        <f aca="false">'Training Example'!X414-'Training Example'!Y414</f>
        <v>9.11980901881678E-007</v>
      </c>
    </row>
    <row r="415" customFormat="false" ht="15" hidden="false" customHeight="false" outlineLevel="0" collapsed="false">
      <c r="T415" s="4" t="n">
        <v>392</v>
      </c>
      <c r="U415" s="4" t="str">
        <f aca="false">Vocabulary!B393</f>
        <v>matter</v>
      </c>
      <c r="V415" s="33" t="n">
        <f aca="false">'Training Example'!X415-'Training Example'!Y415</f>
        <v>4.17357398861095E-008</v>
      </c>
    </row>
    <row r="416" customFormat="false" ht="15" hidden="false" customHeight="false" outlineLevel="0" collapsed="false">
      <c r="T416" s="4" t="n">
        <v>393</v>
      </c>
      <c r="U416" s="4" t="str">
        <f aca="false">Vocabulary!B394</f>
        <v>hall</v>
      </c>
      <c r="V416" s="33" t="n">
        <f aca="false">'Training Example'!X416-'Training Example'!Y416</f>
        <v>7.06061099746033E-014</v>
      </c>
    </row>
    <row r="417" customFormat="false" ht="15" hidden="false" customHeight="false" outlineLevel="0" collapsed="false">
      <c r="T417" s="4" t="n">
        <v>394</v>
      </c>
      <c r="U417" s="4" t="str">
        <f aca="false">Vocabulary!B395</f>
        <v>key</v>
      </c>
      <c r="V417" s="33" t="n">
        <f aca="false">'Training Example'!X417-'Training Example'!Y417</f>
        <v>2.2216076759009E-016</v>
      </c>
    </row>
    <row r="418" customFormat="false" ht="15" hidden="false" customHeight="false" outlineLevel="0" collapsed="false">
      <c r="T418" s="4" t="n">
        <v>395</v>
      </c>
      <c r="U418" s="4" t="str">
        <f aca="false">Vocabulary!B396</f>
        <v>rate</v>
      </c>
      <c r="V418" s="33" t="n">
        <f aca="false">'Training Example'!X418-'Training Example'!Y418</f>
        <v>6.55693140937078E-012</v>
      </c>
    </row>
    <row r="419" customFormat="false" ht="15" hidden="false" customHeight="false" outlineLevel="0" collapsed="false">
      <c r="T419" s="4" t="n">
        <v>396</v>
      </c>
      <c r="U419" s="4" t="str">
        <f aca="false">Vocabulary!B397</f>
        <v>few</v>
      </c>
      <c r="V419" s="33" t="n">
        <f aca="false">'Training Example'!X419-'Training Example'!Y419</f>
        <v>7.66018625863126E-012</v>
      </c>
    </row>
    <row r="420" customFormat="false" ht="15" hidden="false" customHeight="false" outlineLevel="0" collapsed="false">
      <c r="T420" s="4" t="n">
        <v>397</v>
      </c>
      <c r="U420" s="4" t="str">
        <f aca="false">Vocabulary!B398</f>
        <v>waiting</v>
      </c>
      <c r="V420" s="33" t="n">
        <f aca="false">'Training Example'!X420-'Training Example'!Y420</f>
        <v>1.25390076485167E-009</v>
      </c>
    </row>
    <row r="421" customFormat="false" ht="15" hidden="false" customHeight="false" outlineLevel="0" collapsed="false">
      <c r="T421" s="4" t="n">
        <v>398</v>
      </c>
      <c r="U421" s="4" t="str">
        <f aca="false">Vocabulary!B399</f>
        <v>leave</v>
      </c>
      <c r="V421" s="33" t="n">
        <f aca="false">'Training Example'!X421-'Training Example'!Y421</f>
        <v>6.73814826986716E-006</v>
      </c>
    </row>
    <row r="422" customFormat="false" ht="15" hidden="false" customHeight="false" outlineLevel="0" collapsed="false">
      <c r="T422" s="4" t="n">
        <v>399</v>
      </c>
      <c r="U422" s="4" t="str">
        <f aca="false">Vocabulary!B400</f>
        <v>croquet</v>
      </c>
      <c r="V422" s="33" t="n">
        <f aca="false">'Training Example'!X422-'Training Example'!Y422</f>
        <v>6.4875615437693E-012</v>
      </c>
    </row>
    <row r="423" customFormat="false" ht="15" hidden="false" customHeight="false" outlineLevel="0" collapsed="false">
      <c r="T423" s="4" t="n">
        <v>400</v>
      </c>
      <c r="U423" s="4" t="str">
        <f aca="false">Vocabulary!B401</f>
        <v>against</v>
      </c>
      <c r="V423" s="33" t="n">
        <f aca="false">'Training Example'!X423-'Training Example'!Y423</f>
        <v>8.35422777702488E-016</v>
      </c>
    </row>
    <row r="424" customFormat="false" ht="15" hidden="false" customHeight="false" outlineLevel="0" collapsed="false">
      <c r="T424" s="4" t="n">
        <v>401</v>
      </c>
      <c r="U424" s="4" t="str">
        <f aca="false">Vocabulary!B402</f>
        <v>want</v>
      </c>
      <c r="V424" s="33" t="n">
        <f aca="false">'Training Example'!X424-'Training Example'!Y424</f>
        <v>9.84537362996398E-010</v>
      </c>
    </row>
    <row r="425" customFormat="false" ht="15" hidden="false" customHeight="false" outlineLevel="0" collapsed="false">
      <c r="T425" s="4" t="n">
        <v>402</v>
      </c>
      <c r="U425" s="4" t="str">
        <f aca="false">Vocabulary!B403</f>
        <v>help</v>
      </c>
      <c r="V425" s="33" t="n">
        <f aca="false">'Training Example'!X425-'Training Example'!Y425</f>
        <v>1.91776936588761E-007</v>
      </c>
    </row>
    <row r="426" customFormat="false" ht="15" hidden="false" customHeight="false" outlineLevel="0" collapsed="false">
      <c r="T426" s="4" t="n">
        <v>403</v>
      </c>
      <c r="U426" s="4" t="str">
        <f aca="false">Vocabulary!B404</f>
        <v>different</v>
      </c>
      <c r="V426" s="33" t="n">
        <f aca="false">'Training Example'!X426-'Training Example'!Y426</f>
        <v>2.38703460711594E-008</v>
      </c>
    </row>
    <row r="427" customFormat="false" ht="15" hidden="false" customHeight="false" outlineLevel="0" collapsed="false">
      <c r="T427" s="4" t="n">
        <v>404</v>
      </c>
      <c r="U427" s="4" t="str">
        <f aca="false">Vocabulary!B405</f>
        <v>tail</v>
      </c>
      <c r="V427" s="33" t="n">
        <f aca="false">'Training Example'!X427-'Training Example'!Y427</f>
        <v>2.28746247988537E-014</v>
      </c>
    </row>
    <row r="428" customFormat="false" ht="15" hidden="false" customHeight="false" outlineLevel="0" collapsed="false">
      <c r="T428" s="4" t="n">
        <v>405</v>
      </c>
      <c r="U428" s="4" t="str">
        <f aca="false">Vocabulary!B406</f>
        <v>conversation</v>
      </c>
      <c r="V428" s="33" t="n">
        <f aca="false">'Training Example'!X428-'Training Example'!Y428</f>
        <v>8.32324484582731E-010</v>
      </c>
    </row>
    <row r="429" customFormat="false" ht="15" hidden="false" customHeight="false" outlineLevel="0" collapsed="false">
      <c r="T429" s="4" t="n">
        <v>406</v>
      </c>
      <c r="U429" s="4" t="str">
        <f aca="false">Vocabulary!B407</f>
        <v>continued</v>
      </c>
      <c r="V429" s="33" t="n">
        <f aca="false">'Training Example'!X429-'Training Example'!Y429</f>
        <v>1.04549593622849E-010</v>
      </c>
    </row>
    <row r="430" customFormat="false" ht="15" hidden="false" customHeight="false" outlineLevel="0" collapsed="false">
      <c r="T430" s="4" t="n">
        <v>407</v>
      </c>
      <c r="U430" s="4" t="str">
        <f aca="false">Vocabulary!B408</f>
        <v>believe</v>
      </c>
      <c r="V430" s="33" t="n">
        <f aca="false">'Training Example'!X430-'Training Example'!Y430</f>
        <v>3.84094043875144E-007</v>
      </c>
    </row>
    <row r="431" customFormat="false" ht="15" hidden="false" customHeight="false" outlineLevel="0" collapsed="false">
      <c r="T431" s="4" t="n">
        <v>408</v>
      </c>
      <c r="U431" s="4" t="str">
        <f aca="false">Vocabulary!B409</f>
        <v>call</v>
      </c>
      <c r="V431" s="33" t="n">
        <f aca="false">'Training Example'!X431-'Training Example'!Y431</f>
        <v>7.29314515628977E-007</v>
      </c>
    </row>
    <row r="432" customFormat="false" ht="15" hidden="false" customHeight="false" outlineLevel="0" collapsed="false">
      <c r="T432" s="4" t="n">
        <v>409</v>
      </c>
      <c r="U432" s="4" t="str">
        <f aca="false">Vocabulary!B410</f>
        <v>angrily</v>
      </c>
      <c r="V432" s="33" t="n">
        <f aca="false">'Training Example'!X432-'Training Example'!Y432</f>
        <v>1.66290493099892E-006</v>
      </c>
    </row>
    <row r="433" customFormat="false" ht="15" hidden="false" customHeight="false" outlineLevel="0" collapsed="false">
      <c r="T433" s="4" t="n">
        <v>410</v>
      </c>
      <c r="U433" s="4" t="str">
        <f aca="false">Vocabulary!B411</f>
        <v>shook</v>
      </c>
      <c r="V433" s="33" t="n">
        <f aca="false">'Training Example'!X433-'Training Example'!Y433</f>
        <v>8.19097917592764E-010</v>
      </c>
    </row>
    <row r="434" customFormat="false" ht="15" hidden="false" customHeight="false" outlineLevel="0" collapsed="false">
      <c r="T434" s="4" t="n">
        <v>411</v>
      </c>
      <c r="U434" s="4" t="str">
        <f aca="false">Vocabulary!B412</f>
        <v>does</v>
      </c>
      <c r="V434" s="33" t="n">
        <f aca="false">'Training Example'!X434-'Training Example'!Y434</f>
        <v>3.17789857576441E-009</v>
      </c>
    </row>
    <row r="435" customFormat="false" ht="15" hidden="false" customHeight="false" outlineLevel="0" collapsed="false">
      <c r="T435" s="4" t="n">
        <v>412</v>
      </c>
      <c r="U435" s="4" t="str">
        <f aca="false">Vocabulary!B413</f>
        <v>least</v>
      </c>
      <c r="V435" s="33" t="n">
        <f aca="false">'Training Example'!X435-'Training Example'!Y435</f>
        <v>8.89784663000973E-010</v>
      </c>
    </row>
    <row r="436" customFormat="false" ht="15" hidden="false" customHeight="false" outlineLevel="0" collapsed="false">
      <c r="T436" s="4" t="n">
        <v>413</v>
      </c>
      <c r="U436" s="4" t="str">
        <f aca="false">Vocabulary!B414</f>
        <v>reason</v>
      </c>
      <c r="V436" s="33" t="n">
        <f aca="false">'Training Example'!X436-'Training Example'!Y436</f>
        <v>1.2471600897498E-013</v>
      </c>
    </row>
    <row r="437" customFormat="false" ht="15" hidden="false" customHeight="false" outlineLevel="0" collapsed="false">
      <c r="T437" s="4" t="n">
        <v>414</v>
      </c>
      <c r="U437" s="4" t="str">
        <f aca="false">Vocabulary!B415</f>
        <v>together</v>
      </c>
      <c r="V437" s="33" t="n">
        <f aca="false">'Training Example'!X437-'Training Example'!Y437</f>
        <v>3.07641341477205E-008</v>
      </c>
    </row>
    <row r="438" customFormat="false" ht="15" hidden="false" customHeight="false" outlineLevel="0" collapsed="false">
      <c r="T438" s="4" t="n">
        <v>415</v>
      </c>
      <c r="U438" s="4" t="str">
        <f aca="false">Vocabulary!B416</f>
        <v>shouted</v>
      </c>
      <c r="V438" s="33" t="n">
        <f aca="false">'Training Example'!X438-'Training Example'!Y438</f>
        <v>0.000113263249628833</v>
      </c>
    </row>
    <row r="439" customFormat="false" ht="15" hidden="false" customHeight="false" outlineLevel="0" collapsed="false">
      <c r="T439" s="4" t="n">
        <v>416</v>
      </c>
      <c r="U439" s="4" t="str">
        <f aca="false">Vocabulary!B417</f>
        <v>timidly</v>
      </c>
      <c r="V439" s="33" t="n">
        <f aca="false">'Training Example'!X439-'Training Example'!Y439</f>
        <v>1.27520522311283E-006</v>
      </c>
    </row>
    <row r="440" customFormat="false" ht="15" hidden="false" customHeight="false" outlineLevel="0" collapsed="false">
      <c r="T440" s="4" t="n">
        <v>417</v>
      </c>
      <c r="U440" s="4" t="str">
        <f aca="false">Vocabulary!B418</f>
        <v>serpent</v>
      </c>
      <c r="V440" s="33" t="n">
        <f aca="false">'Training Example'!X440-'Training Example'!Y440</f>
        <v>5.72368486212434E-006</v>
      </c>
    </row>
    <row r="441" customFormat="false" ht="15" hidden="false" customHeight="false" outlineLevel="0" collapsed="false">
      <c r="T441" s="4" t="n">
        <v>418</v>
      </c>
      <c r="U441" s="4" t="str">
        <f aca="false">Vocabulary!B419</f>
        <v>puzzled</v>
      </c>
      <c r="V441" s="33" t="n">
        <f aca="false">'Training Example'!X441-'Training Example'!Y441</f>
        <v>2.44940904710465E-009</v>
      </c>
    </row>
    <row r="442" customFormat="false" ht="15" hidden="false" customHeight="false" outlineLevel="0" collapsed="false">
      <c r="T442" s="4" t="n">
        <v>419</v>
      </c>
      <c r="U442" s="4" t="str">
        <f aca="false">Vocabulary!B420</f>
        <v>butter</v>
      </c>
      <c r="V442" s="33" t="n">
        <f aca="false">'Training Example'!X442-'Training Example'!Y442</f>
        <v>2.91713849990968E-010</v>
      </c>
    </row>
    <row r="443" customFormat="false" ht="15" hidden="false" customHeight="false" outlineLevel="0" collapsed="false">
      <c r="T443" s="4" t="n">
        <v>420</v>
      </c>
      <c r="U443" s="4" t="str">
        <f aca="false">Vocabulary!B421</f>
        <v>interrupted</v>
      </c>
      <c r="V443" s="33" t="n">
        <f aca="false">'Training Example'!X443-'Training Example'!Y443</f>
        <v>9.60919692971836E-010</v>
      </c>
    </row>
    <row r="444" customFormat="false" ht="15" hidden="false" customHeight="false" outlineLevel="0" collapsed="false">
      <c r="T444" s="4" t="n">
        <v>421</v>
      </c>
      <c r="U444" s="4" t="str">
        <f aca="false">Vocabulary!B422</f>
        <v>knave</v>
      </c>
      <c r="V444" s="33" t="n">
        <f aca="false">'Training Example'!X444-'Training Example'!Y444</f>
        <v>3.33236146853094E-011</v>
      </c>
    </row>
    <row r="445" customFormat="false" ht="15" hidden="false" customHeight="false" outlineLevel="0" collapsed="false">
      <c r="T445" s="4" t="n">
        <v>422</v>
      </c>
      <c r="U445" s="4" t="str">
        <f aca="false">Vocabulary!B423</f>
        <v>join</v>
      </c>
      <c r="V445" s="33" t="n">
        <f aca="false">'Training Example'!X445-'Training Example'!Y445</f>
        <v>1.43083709853192E-009</v>
      </c>
    </row>
    <row r="446" customFormat="false" ht="15" hidden="false" customHeight="false" outlineLevel="0" collapsed="false">
      <c r="T446" s="4" t="n">
        <v>423</v>
      </c>
      <c r="U446" s="4" t="str">
        <f aca="false">Vocabulary!B424</f>
        <v>sister</v>
      </c>
      <c r="V446" s="33" t="n">
        <f aca="false">'Training Example'!X446-'Training Example'!Y446</f>
        <v>8.18835934660329E-013</v>
      </c>
    </row>
    <row r="447" customFormat="false" ht="15" hidden="false" customHeight="false" outlineLevel="0" collapsed="false">
      <c r="T447" s="4" t="n">
        <v>424</v>
      </c>
      <c r="U447" s="4" t="str">
        <f aca="false">Vocabulary!B425</f>
        <v>feel</v>
      </c>
      <c r="V447" s="33" t="n">
        <f aca="false">'Training Example'!X447-'Training Example'!Y447</f>
        <v>5.46239095179187E-009</v>
      </c>
    </row>
    <row r="448" customFormat="false" ht="15" hidden="false" customHeight="false" outlineLevel="0" collapsed="false">
      <c r="T448" s="4" t="n">
        <v>425</v>
      </c>
      <c r="U448" s="4" t="str">
        <f aca="false">Vocabulary!B426</f>
        <v>making</v>
      </c>
      <c r="V448" s="33" t="n">
        <f aca="false">'Training Example'!X448-'Training Example'!Y448</f>
        <v>3.97166929935024E-007</v>
      </c>
    </row>
    <row r="449" customFormat="false" ht="15" hidden="false" customHeight="false" outlineLevel="0" collapsed="false">
      <c r="T449" s="4" t="n">
        <v>426</v>
      </c>
      <c r="U449" s="4" t="str">
        <f aca="false">Vocabulary!B427</f>
        <v>watch</v>
      </c>
      <c r="V449" s="33" t="n">
        <f aca="false">'Training Example'!X449-'Training Example'!Y449</f>
        <v>4.83427544318217E-011</v>
      </c>
    </row>
    <row r="450" customFormat="false" ht="15" hidden="false" customHeight="false" outlineLevel="0" collapsed="false">
      <c r="T450" s="4" t="n">
        <v>427</v>
      </c>
      <c r="U450" s="4" t="str">
        <f aca="false">Vocabulary!B428</f>
        <v>slowly</v>
      </c>
      <c r="V450" s="33" t="n">
        <f aca="false">'Training Example'!X450-'Training Example'!Y450</f>
        <v>3.48715888011273E-011</v>
      </c>
    </row>
    <row r="451" customFormat="false" ht="15" hidden="false" customHeight="false" outlineLevel="0" collapsed="false">
      <c r="T451" s="4" t="n">
        <v>428</v>
      </c>
      <c r="U451" s="4" t="str">
        <f aca="false">Vocabulary!B429</f>
        <v>happen</v>
      </c>
      <c r="V451" s="33" t="n">
        <f aca="false">'Training Example'!X451-'Training Example'!Y451</f>
        <v>1.06515148684301E-008</v>
      </c>
    </row>
    <row r="452" customFormat="false" ht="15" hidden="false" customHeight="false" outlineLevel="0" collapsed="false">
      <c r="T452" s="4" t="n">
        <v>429</v>
      </c>
      <c r="U452" s="4" t="str">
        <f aca="false">Vocabulary!B430</f>
        <v>noticed</v>
      </c>
      <c r="V452" s="33" t="n">
        <f aca="false">'Training Example'!X452-'Training Example'!Y452</f>
        <v>3.92410928533682E-012</v>
      </c>
    </row>
    <row r="453" customFormat="false" ht="15" hidden="false" customHeight="false" outlineLevel="0" collapsed="false">
      <c r="T453" s="4" t="n">
        <v>430</v>
      </c>
      <c r="U453" s="4" t="str">
        <f aca="false">Vocabulary!B431</f>
        <v>top</v>
      </c>
      <c r="V453" s="33" t="n">
        <f aca="false">'Training Example'!X453-'Training Example'!Y453</f>
        <v>2.712432023887E-012</v>
      </c>
    </row>
    <row r="454" customFormat="false" ht="15" hidden="false" customHeight="false" outlineLevel="0" collapsed="false">
      <c r="T454" s="4" t="n">
        <v>431</v>
      </c>
      <c r="U454" s="4" t="str">
        <f aca="false">Vocabulary!B432</f>
        <v>four</v>
      </c>
      <c r="V454" s="33" t="n">
        <f aca="false">'Training Example'!X454-'Training Example'!Y454</f>
        <v>2.29853115184305E-009</v>
      </c>
    </row>
    <row r="455" customFormat="false" ht="15" hidden="false" customHeight="false" outlineLevel="0" collapsed="false">
      <c r="T455" s="4" t="n">
        <v>432</v>
      </c>
      <c r="U455" s="4" t="str">
        <f aca="false">Vocabulary!B433</f>
        <v>opportunity</v>
      </c>
      <c r="V455" s="33" t="n">
        <f aca="false">'Training Example'!X455-'Training Example'!Y455</f>
        <v>6.13333717206076E-016</v>
      </c>
    </row>
    <row r="456" customFormat="false" ht="15" hidden="false" customHeight="false" outlineLevel="0" collapsed="false">
      <c r="T456" s="4" t="n">
        <v>433</v>
      </c>
      <c r="U456" s="4" t="str">
        <f aca="false">Vocabulary!B434</f>
        <v>distance</v>
      </c>
      <c r="V456" s="33" t="n">
        <f aca="false">'Training Example'!X456-'Training Example'!Y456</f>
        <v>1.19840931443604E-010</v>
      </c>
    </row>
    <row r="457" customFormat="false" ht="15" hidden="false" customHeight="false" outlineLevel="0" collapsed="false">
      <c r="T457" s="4" t="n">
        <v>434</v>
      </c>
      <c r="U457" s="4" t="str">
        <f aca="false">Vocabulary!B435</f>
        <v>it'll</v>
      </c>
      <c r="V457" s="33" t="n">
        <f aca="false">'Training Example'!X457-'Training Example'!Y457</f>
        <v>4.24277992992432E-009</v>
      </c>
    </row>
    <row r="458" customFormat="false" ht="15" hidden="false" customHeight="false" outlineLevel="0" collapsed="false">
      <c r="T458" s="4" t="n">
        <v>435</v>
      </c>
      <c r="U458" s="4" t="str">
        <f aca="false">Vocabulary!B436</f>
        <v>seem</v>
      </c>
      <c r="V458" s="33" t="n">
        <f aca="false">'Training Example'!X458-'Training Example'!Y458</f>
        <v>1.08699656375185E-008</v>
      </c>
    </row>
    <row r="459" customFormat="false" ht="15" hidden="false" customHeight="false" outlineLevel="0" collapsed="false">
      <c r="T459" s="4" t="n">
        <v>436</v>
      </c>
      <c r="U459" s="4" t="str">
        <f aca="false">Vocabulary!B437</f>
        <v>dry</v>
      </c>
      <c r="V459" s="33" t="n">
        <f aca="false">'Training Example'!X459-'Training Example'!Y459</f>
        <v>5.25875083835155E-009</v>
      </c>
    </row>
    <row r="460" customFormat="false" ht="15" hidden="false" customHeight="false" outlineLevel="0" collapsed="false">
      <c r="T460" s="4" t="n">
        <v>437</v>
      </c>
      <c r="U460" s="4" t="str">
        <f aca="false">Vocabulary!B438</f>
        <v>bright</v>
      </c>
      <c r="V460" s="33" t="n">
        <f aca="false">'Training Example'!X460-'Training Example'!Y460</f>
        <v>1.10848889340864E-006</v>
      </c>
    </row>
    <row r="461" customFormat="false" ht="15" hidden="false" customHeight="false" outlineLevel="0" collapsed="false">
      <c r="T461" s="4" t="n">
        <v>438</v>
      </c>
      <c r="U461" s="4" t="str">
        <f aca="false">Vocabulary!B439</f>
        <v>fact</v>
      </c>
      <c r="V461" s="33" t="n">
        <f aca="false">'Training Example'!X461-'Training Example'!Y461</f>
        <v>5.48682229713361E-010</v>
      </c>
    </row>
    <row r="462" customFormat="false" ht="15" hidden="false" customHeight="false" outlineLevel="0" collapsed="false">
      <c r="T462" s="4" t="n">
        <v>439</v>
      </c>
      <c r="U462" s="4" t="str">
        <f aca="false">Vocabulary!B440</f>
        <v>followed</v>
      </c>
      <c r="V462" s="33" t="n">
        <f aca="false">'Training Example'!X462-'Training Example'!Y462</f>
        <v>2.40138202651009E-007</v>
      </c>
    </row>
    <row r="463" customFormat="false" ht="15" hidden="false" customHeight="false" outlineLevel="0" collapsed="false">
      <c r="T463" s="4" t="n">
        <v>440</v>
      </c>
      <c r="U463" s="4" t="str">
        <f aca="false">Vocabulary!B441</f>
        <v>lying</v>
      </c>
      <c r="V463" s="33" t="n">
        <f aca="false">'Training Example'!X463-'Training Example'!Y463</f>
        <v>2.03426180859446E-006</v>
      </c>
    </row>
    <row r="464" customFormat="false" ht="15" hidden="false" customHeight="false" outlineLevel="0" collapsed="false">
      <c r="T464" s="4" t="n">
        <v>441</v>
      </c>
      <c r="U464" s="4" t="str">
        <f aca="false">Vocabulary!B442</f>
        <v>work</v>
      </c>
      <c r="V464" s="33" t="n">
        <f aca="false">'Training Example'!X464-'Training Example'!Y464</f>
        <v>2.55249920154283E-012</v>
      </c>
    </row>
    <row r="465" customFormat="false" ht="15" hidden="false" customHeight="false" outlineLevel="0" collapsed="false">
      <c r="T465" s="4" t="n">
        <v>442</v>
      </c>
      <c r="U465" s="4" t="str">
        <f aca="false">Vocabulary!B443</f>
        <v>ready</v>
      </c>
      <c r="V465" s="33" t="n">
        <f aca="false">'Training Example'!X465-'Training Example'!Y465</f>
        <v>9.03749634200412E-009</v>
      </c>
    </row>
    <row r="466" customFormat="false" ht="15" hidden="false" customHeight="false" outlineLevel="0" collapsed="false">
      <c r="T466" s="4" t="n">
        <v>443</v>
      </c>
      <c r="U466" s="4" t="str">
        <f aca="false">Vocabulary!B444</f>
        <v>hard</v>
      </c>
      <c r="V466" s="33" t="n">
        <f aca="false">'Training Example'!X466-'Training Example'!Y466</f>
        <v>1.46206335377548E-007</v>
      </c>
    </row>
    <row r="467" customFormat="false" ht="15" hidden="false" customHeight="false" outlineLevel="0" collapsed="false">
      <c r="T467" s="4" t="n">
        <v>444</v>
      </c>
      <c r="U467" s="4" t="str">
        <f aca="false">Vocabulary!B445</f>
        <v>changed</v>
      </c>
      <c r="V467" s="33" t="n">
        <f aca="false">'Training Example'!X467-'Training Example'!Y467</f>
        <v>3.57392888634732E-007</v>
      </c>
    </row>
    <row r="468" customFormat="false" ht="15" hidden="false" customHeight="false" outlineLevel="0" collapsed="false">
      <c r="T468" s="4" t="n">
        <v>445</v>
      </c>
      <c r="U468" s="4" t="str">
        <f aca="false">Vocabulary!B446</f>
        <v>five</v>
      </c>
      <c r="V468" s="33" t="n">
        <f aca="false">'Training Example'!X468-'Training Example'!Y468</f>
        <v>2.87474819264764E-007</v>
      </c>
    </row>
    <row r="469" customFormat="false" ht="15" hidden="false" customHeight="false" outlineLevel="0" collapsed="false">
      <c r="T469" s="4" t="n">
        <v>446</v>
      </c>
      <c r="U469" s="4" t="str">
        <f aca="false">Vocabulary!B447</f>
        <v>live</v>
      </c>
      <c r="V469" s="33" t="n">
        <f aca="false">'Training Example'!X469-'Training Example'!Y469</f>
        <v>5.76638683053981E-007</v>
      </c>
    </row>
    <row r="470" customFormat="false" ht="15" hidden="false" customHeight="false" outlineLevel="0" collapsed="false">
      <c r="T470" s="4" t="n">
        <v>447</v>
      </c>
      <c r="U470" s="4" t="str">
        <f aca="false">Vocabulary!B448</f>
        <v>play</v>
      </c>
      <c r="V470" s="33" t="n">
        <f aca="false">'Training Example'!X470-'Training Example'!Y470</f>
        <v>4.87073659698862E-007</v>
      </c>
    </row>
    <row r="471" customFormat="false" ht="15" hidden="false" customHeight="false" outlineLevel="0" collapsed="false">
      <c r="T471" s="4" t="n">
        <v>448</v>
      </c>
      <c r="U471" s="4" t="str">
        <f aca="false">Vocabulary!B449</f>
        <v>hadn't</v>
      </c>
      <c r="V471" s="33" t="n">
        <f aca="false">'Training Example'!X471-'Training Example'!Y471</f>
        <v>9.40475490399378E-009</v>
      </c>
    </row>
    <row r="472" customFormat="false" ht="15" hidden="false" customHeight="false" outlineLevel="0" collapsed="false">
      <c r="T472" s="4" t="n">
        <v>449</v>
      </c>
      <c r="U472" s="4" t="str">
        <f aca="false">Vocabulary!B450</f>
        <v>beg</v>
      </c>
      <c r="V472" s="33" t="n">
        <f aca="false">'Training Example'!X472-'Training Example'!Y472</f>
        <v>3.25963068080328E-012</v>
      </c>
    </row>
    <row r="473" customFormat="false" ht="15" hidden="false" customHeight="false" outlineLevel="0" collapsed="false">
      <c r="T473" s="4" t="n">
        <v>450</v>
      </c>
      <c r="U473" s="4" t="str">
        <f aca="false">Vocabulary!B451</f>
        <v>our</v>
      </c>
      <c r="V473" s="33" t="n">
        <f aca="false">'Training Example'!X473-'Training Example'!Y473</f>
        <v>7.68300151860138E-006</v>
      </c>
    </row>
    <row r="474" customFormat="false" ht="15" hidden="false" customHeight="false" outlineLevel="0" collapsed="false">
      <c r="T474" s="4" t="n">
        <v>451</v>
      </c>
      <c r="U474" s="4" t="str">
        <f aca="false">Vocabulary!B452</f>
        <v>eagerly</v>
      </c>
      <c r="V474" s="33" t="n">
        <f aca="false">'Training Example'!X474-'Training Example'!Y474</f>
        <v>1.02268427419339E-005</v>
      </c>
    </row>
    <row r="475" customFormat="false" ht="15" hidden="false" customHeight="false" outlineLevel="0" collapsed="false">
      <c r="T475" s="4" t="n">
        <v>452</v>
      </c>
      <c r="U475" s="4" t="str">
        <f aca="false">Vocabulary!B453</f>
        <v>sit</v>
      </c>
      <c r="V475" s="33" t="n">
        <f aca="false">'Training Example'!X475-'Training Example'!Y475</f>
        <v>7.12063882861847E-007</v>
      </c>
    </row>
    <row r="476" customFormat="false" ht="15" hidden="false" customHeight="false" outlineLevel="0" collapsed="false">
      <c r="T476" s="4" t="n">
        <v>453</v>
      </c>
      <c r="U476" s="4" t="str">
        <f aca="false">Vocabulary!B454</f>
        <v>meaning</v>
      </c>
      <c r="V476" s="33" t="n">
        <f aca="false">'Training Example'!X476-'Training Example'!Y476</f>
        <v>6.36377107980273E-015</v>
      </c>
    </row>
    <row r="477" customFormat="false" ht="15" hidden="false" customHeight="false" outlineLevel="0" collapsed="false">
      <c r="T477" s="4" t="n">
        <v>454</v>
      </c>
      <c r="U477" s="4" t="str">
        <f aca="false">Vocabulary!B455</f>
        <v>running</v>
      </c>
      <c r="V477" s="33" t="n">
        <f aca="false">'Training Example'!X477-'Training Example'!Y477</f>
        <v>1.8697164609638E-010</v>
      </c>
    </row>
    <row r="478" customFormat="false" ht="15" hidden="false" customHeight="false" outlineLevel="0" collapsed="false">
      <c r="T478" s="4" t="n">
        <v>455</v>
      </c>
      <c r="U478" s="4" t="str">
        <f aca="false">Vocabulary!B456</f>
        <v>everybody</v>
      </c>
      <c r="V478" s="33" t="n">
        <f aca="false">'Training Example'!X478-'Training Example'!Y478</f>
        <v>2.26273518594495E-006</v>
      </c>
    </row>
    <row r="479" customFormat="false" ht="15" hidden="false" customHeight="false" outlineLevel="0" collapsed="false">
      <c r="T479" s="4" t="n">
        <v>456</v>
      </c>
      <c r="U479" s="4" t="str">
        <f aca="false">Vocabulary!B457</f>
        <v>exactly</v>
      </c>
      <c r="V479" s="33" t="n">
        <f aca="false">'Training Example'!X479-'Training Example'!Y479</f>
        <v>5.82618358925856E-007</v>
      </c>
    </row>
    <row r="480" customFormat="false" ht="15" hidden="false" customHeight="false" outlineLevel="0" collapsed="false">
      <c r="T480" s="4" t="n">
        <v>457</v>
      </c>
      <c r="U480" s="4" t="str">
        <f aca="false">Vocabulary!B458</f>
        <v>story</v>
      </c>
      <c r="V480" s="33" t="n">
        <f aca="false">'Training Example'!X480-'Training Example'!Y480</f>
        <v>2.00567770069052E-011</v>
      </c>
    </row>
    <row r="481" customFormat="false" ht="15" hidden="false" customHeight="false" outlineLevel="0" collapsed="false">
      <c r="T481" s="4" t="n">
        <v>458</v>
      </c>
      <c r="U481" s="4" t="str">
        <f aca="false">Vocabulary!B459</f>
        <v>nobody</v>
      </c>
      <c r="V481" s="33" t="n">
        <f aca="false">'Training Example'!X481-'Training Example'!Y481</f>
        <v>1.5382611730301E-007</v>
      </c>
    </row>
    <row r="482" customFormat="false" ht="15" hidden="false" customHeight="false" outlineLevel="0" collapsed="false">
      <c r="T482" s="4" t="n">
        <v>459</v>
      </c>
      <c r="U482" s="4" t="str">
        <f aca="false">Vocabulary!B460</f>
        <v>window</v>
      </c>
      <c r="V482" s="33" t="n">
        <f aca="false">'Training Example'!X482-'Training Example'!Y482</f>
        <v>2.23419937834532E-010</v>
      </c>
    </row>
    <row r="483" customFormat="false" ht="15" hidden="false" customHeight="false" outlineLevel="0" collapsed="false">
      <c r="T483" s="4" t="n">
        <v>460</v>
      </c>
      <c r="U483" s="4" t="str">
        <f aca="false">Vocabulary!B461</f>
        <v>place</v>
      </c>
      <c r="V483" s="33" t="n">
        <f aca="false">'Training Example'!X483-'Training Example'!Y483</f>
        <v>2.408239616713E-009</v>
      </c>
    </row>
    <row r="484" customFormat="false" ht="15" hidden="false" customHeight="false" outlineLevel="0" collapsed="false">
      <c r="T484" s="4" t="n">
        <v>461</v>
      </c>
      <c r="U484" s="4" t="str">
        <f aca="false">Vocabulary!B462</f>
        <v>appeared</v>
      </c>
      <c r="V484" s="33" t="n">
        <f aca="false">'Training Example'!X484-'Training Example'!Y484</f>
        <v>7.87403239647334E-007</v>
      </c>
    </row>
    <row r="485" customFormat="false" ht="15" hidden="false" customHeight="false" outlineLevel="0" collapsed="false">
      <c r="T485" s="4" t="n">
        <v>462</v>
      </c>
      <c r="U485" s="4" t="str">
        <f aca="false">Vocabulary!B463</f>
        <v>wood</v>
      </c>
      <c r="V485" s="33" t="n">
        <f aca="false">'Training Example'!X485-'Training Example'!Y485</f>
        <v>4.38375745189083E-013</v>
      </c>
    </row>
    <row r="486" customFormat="false" ht="15" hidden="false" customHeight="false" outlineLevel="0" collapsed="false">
      <c r="T486" s="4" t="n">
        <v>463</v>
      </c>
      <c r="U486" s="4" t="str">
        <f aca="false">Vocabulary!B464</f>
        <v>each</v>
      </c>
      <c r="V486" s="33" t="n">
        <f aca="false">'Training Example'!X486-'Training Example'!Y486</f>
        <v>2.87377237169855E-010</v>
      </c>
    </row>
    <row r="487" customFormat="false" ht="15" hidden="false" customHeight="false" outlineLevel="0" collapsed="false">
      <c r="T487" s="4" t="n">
        <v>464</v>
      </c>
      <c r="U487" s="4" t="str">
        <f aca="false">Vocabulary!B465</f>
        <v>mushroom</v>
      </c>
      <c r="V487" s="33" t="n">
        <f aca="false">'Training Example'!X487-'Training Example'!Y487</f>
        <v>8.54832926524578E-012</v>
      </c>
    </row>
    <row r="488" customFormat="false" ht="15" hidden="false" customHeight="false" outlineLevel="0" collapsed="false">
      <c r="T488" s="4" t="n">
        <v>465</v>
      </c>
      <c r="U488" s="4" t="str">
        <f aca="false">Vocabulary!B466</f>
        <v>haven't</v>
      </c>
      <c r="V488" s="33" t="n">
        <f aca="false">'Training Example'!X488-'Training Example'!Y488</f>
        <v>2.30855246711715E-008</v>
      </c>
    </row>
    <row r="489" customFormat="false" ht="15" hidden="false" customHeight="false" outlineLevel="0" collapsed="false">
      <c r="T489" s="4" t="n">
        <v>466</v>
      </c>
      <c r="U489" s="4" t="str">
        <f aca="false">Vocabulary!B467</f>
        <v>most</v>
      </c>
      <c r="V489" s="33" t="n">
        <f aca="false">'Training Example'!X489-'Training Example'!Y489</f>
        <v>8.26302543908661E-007</v>
      </c>
    </row>
    <row r="490" customFormat="false" ht="15" hidden="false" customHeight="false" outlineLevel="0" collapsed="false">
      <c r="T490" s="4" t="n">
        <v>467</v>
      </c>
      <c r="U490" s="4" t="str">
        <f aca="false">Vocabulary!B468</f>
        <v>nose</v>
      </c>
      <c r="V490" s="33" t="n">
        <f aca="false">'Training Example'!X490-'Training Example'!Y490</f>
        <v>4.16092149856657E-013</v>
      </c>
    </row>
    <row r="491" customFormat="false" ht="15" hidden="false" customHeight="false" outlineLevel="0" collapsed="false">
      <c r="T491" s="4" t="n">
        <v>468</v>
      </c>
      <c r="U491" s="4" t="str">
        <f aca="false">Vocabulary!B469</f>
        <v>tree</v>
      </c>
      <c r="V491" s="33" t="n">
        <f aca="false">'Training Example'!X491-'Training Example'!Y491</f>
        <v>1.53137830345332E-012</v>
      </c>
    </row>
    <row r="492" customFormat="false" ht="15" hidden="false" customHeight="false" outlineLevel="0" collapsed="false">
      <c r="T492" s="4" t="n">
        <v>469</v>
      </c>
      <c r="U492" s="4" t="str">
        <f aca="false">Vocabulary!B470</f>
        <v>pepper</v>
      </c>
      <c r="V492" s="33" t="n">
        <f aca="false">'Training Example'!X492-'Training Example'!Y492</f>
        <v>1.58613035457961E-006</v>
      </c>
    </row>
    <row r="493" customFormat="false" ht="15" hidden="false" customHeight="false" outlineLevel="0" collapsed="false">
      <c r="T493" s="4" t="n">
        <v>470</v>
      </c>
      <c r="U493" s="4" t="str">
        <f aca="false">Vocabulary!B471</f>
        <v>fish</v>
      </c>
      <c r="V493" s="33" t="n">
        <f aca="false">'Training Example'!X493-'Training Example'!Y493</f>
        <v>5.25355636480676E-010</v>
      </c>
    </row>
    <row r="494" customFormat="false" ht="15" hidden="false" customHeight="false" outlineLevel="0" collapsed="false">
      <c r="T494" s="4" t="n">
        <v>471</v>
      </c>
      <c r="U494" s="4" t="str">
        <f aca="false">Vocabulary!B472</f>
        <v>ground</v>
      </c>
      <c r="V494" s="33" t="n">
        <f aca="false">'Training Example'!X494-'Training Example'!Y494</f>
        <v>4.67637328070658E-014</v>
      </c>
    </row>
    <row r="495" customFormat="false" ht="15" hidden="false" customHeight="false" outlineLevel="0" collapsed="false">
      <c r="T495" s="4" t="n">
        <v>472</v>
      </c>
      <c r="U495" s="4" t="str">
        <f aca="false">Vocabulary!B473</f>
        <v>asleep</v>
      </c>
      <c r="V495" s="33" t="n">
        <f aca="false">'Training Example'!X495-'Training Example'!Y495</f>
        <v>5.64228159002434E-006</v>
      </c>
    </row>
    <row r="496" customFormat="false" ht="15" hidden="false" customHeight="false" outlineLevel="0" collapsed="false">
      <c r="T496" s="4" t="n">
        <v>473</v>
      </c>
      <c r="U496" s="4" t="str">
        <f aca="false">Vocabulary!B474</f>
        <v>hearts</v>
      </c>
      <c r="V496" s="33" t="n">
        <f aca="false">'Training Example'!X496-'Training Example'!Y496</f>
        <v>4.34676978038698E-009</v>
      </c>
    </row>
    <row r="497" customFormat="false" ht="15" hidden="false" customHeight="false" outlineLevel="0" collapsed="false">
      <c r="T497" s="4" t="n">
        <v>474</v>
      </c>
      <c r="U497" s="4" t="str">
        <f aca="false">Vocabulary!B475</f>
        <v>twinkle</v>
      </c>
      <c r="V497" s="33" t="n">
        <f aca="false">'Training Example'!X497-'Training Example'!Y497</f>
        <v>8.74512993387151E-008</v>
      </c>
    </row>
    <row r="498" customFormat="false" ht="15" hidden="false" customHeight="false" outlineLevel="0" collapsed="false">
      <c r="T498" s="4" t="n">
        <v>475</v>
      </c>
      <c r="U498" s="4" t="str">
        <f aca="false">Vocabulary!B476</f>
        <v>gardeners</v>
      </c>
      <c r="V498" s="33" t="n">
        <f aca="false">'Training Example'!X498-'Training Example'!Y498</f>
        <v>6.83598521971736E-010</v>
      </c>
    </row>
    <row r="499" customFormat="false" ht="15" hidden="false" customHeight="false" outlineLevel="0" collapsed="false">
      <c r="T499" s="4" t="n">
        <v>476</v>
      </c>
      <c r="U499" s="4" t="str">
        <f aca="false">Vocabulary!B477</f>
        <v>moral</v>
      </c>
      <c r="V499" s="33" t="n">
        <f aca="false">'Training Example'!X499-'Training Example'!Y499</f>
        <v>1.84773802681548E-014</v>
      </c>
    </row>
    <row r="500" customFormat="false" ht="15" hidden="false" customHeight="false" outlineLevel="0" collapsed="false">
      <c r="T500" s="4" t="n">
        <v>477</v>
      </c>
      <c r="U500" s="4" t="str">
        <f aca="false">Vocabulary!B478</f>
        <v>whiting</v>
      </c>
      <c r="V500" s="33" t="n">
        <f aca="false">'Training Example'!X500-'Training Example'!Y500</f>
        <v>1.90998620668256E-010</v>
      </c>
    </row>
    <row r="501" customFormat="false" ht="15" hidden="false" customHeight="false" outlineLevel="0" collapsed="false">
      <c r="T501" s="4" t="n">
        <v>478</v>
      </c>
      <c r="U501" s="4" t="str">
        <f aca="false">Vocabulary!B479</f>
        <v>tired</v>
      </c>
      <c r="V501" s="33" t="n">
        <f aca="false">'Training Example'!X501-'Training Example'!Y501</f>
        <v>6.07920934039196E-010</v>
      </c>
    </row>
    <row r="502" customFormat="false" ht="15" hidden="false" customHeight="false" outlineLevel="0" collapsed="false">
      <c r="T502" s="4" t="n">
        <v>479</v>
      </c>
      <c r="U502" s="4" t="str">
        <f aca="false">Vocabulary!B480</f>
        <v>hot</v>
      </c>
      <c r="V502" s="33" t="n">
        <f aca="false">'Training Example'!X502-'Training Example'!Y502</f>
        <v>4.4965525741288E-008</v>
      </c>
    </row>
    <row r="503" customFormat="false" ht="15" hidden="false" customHeight="false" outlineLevel="0" collapsed="false">
      <c r="T503" s="4" t="n">
        <v>480</v>
      </c>
      <c r="U503" s="4" t="str">
        <f aca="false">Vocabulary!B481</f>
        <v>pocket</v>
      </c>
      <c r="V503" s="33" t="n">
        <f aca="false">'Training Example'!X503-'Training Example'!Y503</f>
        <v>8.19300248560553E-014</v>
      </c>
    </row>
    <row r="504" customFormat="false" ht="15" hidden="false" customHeight="false" outlineLevel="0" collapsed="false">
      <c r="T504" s="4" t="n">
        <v>481</v>
      </c>
      <c r="U504" s="4" t="str">
        <f aca="false">Vocabulary!B482</f>
        <v>world</v>
      </c>
      <c r="V504" s="33" t="n">
        <f aca="false">'Training Example'!X504-'Training Example'!Y504</f>
        <v>5.84677396990916E-010</v>
      </c>
    </row>
    <row r="505" customFormat="false" ht="15" hidden="false" customHeight="false" outlineLevel="0" collapsed="false">
      <c r="T505" s="4" t="n">
        <v>482</v>
      </c>
      <c r="U505" s="4" t="str">
        <f aca="false">Vocabulary!B483</f>
        <v>deep</v>
      </c>
      <c r="V505" s="33" t="n">
        <f aca="false">'Training Example'!X505-'Training Example'!Y505</f>
        <v>6.17419057002968E-009</v>
      </c>
    </row>
    <row r="506" customFormat="false" ht="15" hidden="false" customHeight="false" outlineLevel="0" collapsed="false">
      <c r="T506" s="4" t="n">
        <v>483</v>
      </c>
      <c r="U506" s="4" t="str">
        <f aca="false">Vocabulary!B484</f>
        <v>somebody</v>
      </c>
      <c r="V506" s="33" t="n">
        <f aca="false">'Training Example'!X506-'Training Example'!Y506</f>
        <v>4.85683626948772E-007</v>
      </c>
    </row>
    <row r="507" customFormat="false" ht="15" hidden="false" customHeight="false" outlineLevel="0" collapsed="false">
      <c r="T507" s="4" t="n">
        <v>484</v>
      </c>
      <c r="U507" s="4" t="str">
        <f aca="false">Vocabulary!B485</f>
        <v>fall</v>
      </c>
      <c r="V507" s="33" t="n">
        <f aca="false">'Training Example'!X507-'Training Example'!Y507</f>
        <v>1.11684035848696E-007</v>
      </c>
    </row>
    <row r="508" customFormat="false" ht="15" hidden="false" customHeight="false" outlineLevel="0" collapsed="false">
      <c r="T508" s="4" t="n">
        <v>485</v>
      </c>
      <c r="U508" s="4" t="str">
        <f aca="false">Vocabulary!B486</f>
        <v>listen</v>
      </c>
      <c r="V508" s="33" t="n">
        <f aca="false">'Training Example'!X508-'Training Example'!Y508</f>
        <v>4.42521163099739E-010</v>
      </c>
    </row>
    <row r="509" customFormat="false" ht="15" hidden="false" customHeight="false" outlineLevel="0" collapsed="false">
      <c r="T509" s="4" t="n">
        <v>486</v>
      </c>
      <c r="U509" s="4" t="str">
        <f aca="false">Vocabulary!B487</f>
        <v>fancy</v>
      </c>
      <c r="V509" s="33" t="n">
        <f aca="false">'Training Example'!X509-'Training Example'!Y509</f>
        <v>4.73536908782425E-013</v>
      </c>
    </row>
    <row r="510" customFormat="false" ht="15" hidden="false" customHeight="false" outlineLevel="0" collapsed="false">
      <c r="T510" s="4" t="n">
        <v>487</v>
      </c>
      <c r="U510" s="4" t="str">
        <f aca="false">Vocabulary!B488</f>
        <v>manage</v>
      </c>
      <c r="V510" s="33" t="n">
        <f aca="false">'Training Example'!X510-'Training Example'!Y510</f>
        <v>3.47195996675689E-007</v>
      </c>
    </row>
    <row r="511" customFormat="false" ht="15" hidden="false" customHeight="false" outlineLevel="0" collapsed="false">
      <c r="T511" s="4" t="n">
        <v>488</v>
      </c>
      <c r="U511" s="4" t="str">
        <f aca="false">Vocabulary!B489</f>
        <v>begun</v>
      </c>
      <c r="V511" s="33" t="n">
        <f aca="false">'Training Example'!X511-'Training Example'!Y511</f>
        <v>4.08999940847663E-013</v>
      </c>
    </row>
    <row r="512" customFormat="false" ht="15" hidden="false" customHeight="false" outlineLevel="0" collapsed="false">
      <c r="T512" s="4" t="n">
        <v>489</v>
      </c>
      <c r="U512" s="4" t="str">
        <f aca="false">Vocabulary!B490</f>
        <v>dream</v>
      </c>
      <c r="V512" s="33" t="n">
        <f aca="false">'Training Example'!X512-'Training Example'!Y512</f>
        <v>4.46722600249191E-010</v>
      </c>
    </row>
    <row r="513" customFormat="false" ht="15" hidden="false" customHeight="false" outlineLevel="0" collapsed="false">
      <c r="T513" s="4" t="n">
        <v>490</v>
      </c>
      <c r="U513" s="4" t="str">
        <f aca="false">Vocabulary!B491</f>
        <v>middle</v>
      </c>
      <c r="V513" s="33" t="n">
        <f aca="false">'Training Example'!X513-'Training Example'!Y513</f>
        <v>3.03211808076124E-010</v>
      </c>
    </row>
    <row r="514" customFormat="false" ht="15" hidden="false" customHeight="false" outlineLevel="0" collapsed="false">
      <c r="T514" s="4" t="n">
        <v>491</v>
      </c>
      <c r="U514" s="4" t="str">
        <f aca="false">Vocabulary!B492</f>
        <v>wondering</v>
      </c>
      <c r="V514" s="33" t="n">
        <f aca="false">'Training Example'!X514-'Training Example'!Y514</f>
        <v>2.98788449349626E-006</v>
      </c>
    </row>
    <row r="515" customFormat="false" ht="15" hidden="false" customHeight="false" outlineLevel="0" collapsed="false">
      <c r="T515" s="4" t="n">
        <v>492</v>
      </c>
      <c r="U515" s="4" t="str">
        <f aca="false">Vocabulary!B493</f>
        <v>golden</v>
      </c>
      <c r="V515" s="33" t="n">
        <f aca="false">'Training Example'!X515-'Training Example'!Y515</f>
        <v>7.2966086091852E-014</v>
      </c>
    </row>
    <row r="516" customFormat="false" ht="15" hidden="false" customHeight="false" outlineLevel="0" collapsed="false">
      <c r="T516" s="4" t="n">
        <v>493</v>
      </c>
      <c r="U516" s="4" t="str">
        <f aca="false">Vocabulary!B494</f>
        <v>open</v>
      </c>
      <c r="V516" s="33" t="n">
        <f aca="false">'Training Example'!X516-'Training Example'!Y516</f>
        <v>1.64891460394463E-010</v>
      </c>
    </row>
    <row r="517" customFormat="false" ht="15" hidden="false" customHeight="false" outlineLevel="0" collapsed="false">
      <c r="T517" s="4" t="n">
        <v>494</v>
      </c>
      <c r="U517" s="4" t="str">
        <f aca="false">Vocabulary!B495</f>
        <v>larger</v>
      </c>
      <c r="V517" s="33" t="n">
        <f aca="false">'Training Example'!X517-'Training Example'!Y517</f>
        <v>1.48240410309239E-009</v>
      </c>
    </row>
    <row r="518" customFormat="false" ht="15" hidden="false" customHeight="false" outlineLevel="0" collapsed="false">
      <c r="T518" s="4" t="n">
        <v>495</v>
      </c>
      <c r="U518" s="4" t="str">
        <f aca="false">Vocabulary!B496</f>
        <v>happened</v>
      </c>
      <c r="V518" s="33" t="n">
        <f aca="false">'Training Example'!X518-'Training Example'!Y518</f>
        <v>1.36770645493265E-007</v>
      </c>
    </row>
    <row r="519" customFormat="false" ht="15" hidden="false" customHeight="false" outlineLevel="0" collapsed="false">
      <c r="T519" s="4" t="n">
        <v>496</v>
      </c>
      <c r="U519" s="4" t="str">
        <f aca="false">Vocabulary!B497</f>
        <v>neck</v>
      </c>
      <c r="V519" s="33" t="n">
        <f aca="false">'Training Example'!X519-'Training Example'!Y519</f>
        <v>2.13523353974554E-012</v>
      </c>
    </row>
    <row r="520" customFormat="false" ht="15" hidden="false" customHeight="false" outlineLevel="0" collapsed="false">
      <c r="T520" s="4" t="n">
        <v>497</v>
      </c>
      <c r="U520" s="4" t="str">
        <f aca="false">Vocabulary!B498</f>
        <v>drink</v>
      </c>
      <c r="V520" s="33" t="n">
        <f aca="false">'Training Example'!X520-'Training Example'!Y520</f>
        <v>5.77945396609332E-006</v>
      </c>
    </row>
    <row r="521" customFormat="false" ht="15" hidden="false" customHeight="false" outlineLevel="0" collapsed="false">
      <c r="T521" s="4" t="n">
        <v>498</v>
      </c>
      <c r="U521" s="4" t="str">
        <f aca="false">Vocabulary!B499</f>
        <v>feeling</v>
      </c>
      <c r="V521" s="33" t="n">
        <f aca="false">'Training Example'!X521-'Training Example'!Y521</f>
        <v>6.36054405657453E-010</v>
      </c>
    </row>
    <row r="522" customFormat="false" ht="15" hidden="false" customHeight="false" outlineLevel="0" collapsed="false">
      <c r="T522" s="4" t="n">
        <v>499</v>
      </c>
      <c r="U522" s="4" t="str">
        <f aca="false">Vocabulary!B500</f>
        <v>generally</v>
      </c>
      <c r="V522" s="33" t="n">
        <f aca="false">'Training Example'!X522-'Training Example'!Y522</f>
        <v>6.79530924296605E-009</v>
      </c>
    </row>
    <row r="523" customFormat="false" ht="15" hidden="false" customHeight="false" outlineLevel="0" collapsed="false">
      <c r="T523" s="4" t="n">
        <v>500</v>
      </c>
      <c r="U523" s="4" t="str">
        <f aca="false">Vocabulary!B501</f>
        <v>eye</v>
      </c>
      <c r="V523" s="33" t="n">
        <f aca="false">'Training Example'!X523-'Training Example'!Y523</f>
        <v>3.09702958280005E-017</v>
      </c>
    </row>
    <row r="524" customFormat="false" ht="15" hidden="false" customHeight="false" outlineLevel="0" collapsed="false">
      <c r="T524" s="4" t="n">
        <v>501</v>
      </c>
      <c r="U524" s="4" t="str">
        <f aca="false">Vocabulary!B502</f>
        <v>surprised</v>
      </c>
      <c r="V524" s="33" t="n">
        <f aca="false">'Training Example'!X524-'Training Example'!Y524</f>
        <v>2.78066506754053E-009</v>
      </c>
    </row>
    <row r="525" customFormat="false" ht="15" hidden="false" customHeight="false" outlineLevel="0" collapsed="false">
      <c r="T525" s="4" t="n">
        <v>502</v>
      </c>
      <c r="U525" s="4" t="str">
        <f aca="false">Vocabulary!B503</f>
        <v>shoes</v>
      </c>
      <c r="V525" s="33" t="n">
        <f aca="false">'Training Example'!X525-'Training Example'!Y525</f>
        <v>2.67931039249291E-013</v>
      </c>
    </row>
    <row r="526" customFormat="false" ht="15" hidden="false" customHeight="false" outlineLevel="0" collapsed="false">
      <c r="T526" s="4" t="n">
        <v>503</v>
      </c>
      <c r="U526" s="4" t="str">
        <f aca="false">Vocabulary!B504</f>
        <v>myself</v>
      </c>
      <c r="V526" s="33" t="n">
        <f aca="false">'Training Example'!X526-'Training Example'!Y526</f>
        <v>2.33821644088588E-005</v>
      </c>
    </row>
    <row r="527" customFormat="false" ht="15" hidden="false" customHeight="false" outlineLevel="0" collapsed="false">
      <c r="T527" s="4" t="n">
        <v>504</v>
      </c>
      <c r="U527" s="4" t="str">
        <f aca="false">Vocabulary!B505</f>
        <v>kind</v>
      </c>
      <c r="V527" s="33" t="n">
        <f aca="false">'Training Example'!X527-'Training Example'!Y527</f>
        <v>2.30238119552962E-009</v>
      </c>
    </row>
    <row r="528" customFormat="false" ht="15" hidden="false" customHeight="false" outlineLevel="0" collapsed="false">
      <c r="T528" s="4" t="n">
        <v>505</v>
      </c>
      <c r="U528" s="4" t="str">
        <f aca="false">Vocabulary!B506</f>
        <v>nonsense</v>
      </c>
      <c r="V528" s="33" t="n">
        <f aca="false">'Training Example'!X528-'Training Example'!Y528</f>
        <v>3.3148395716828E-007</v>
      </c>
    </row>
    <row r="529" customFormat="false" ht="15" hidden="false" customHeight="false" outlineLevel="0" collapsed="false">
      <c r="T529" s="4" t="n">
        <v>506</v>
      </c>
      <c r="U529" s="4" t="str">
        <f aca="false">Vocabulary!B507</f>
        <v>sir</v>
      </c>
      <c r="V529" s="33" t="n">
        <f aca="false">'Training Example'!X529-'Training Example'!Y529</f>
        <v>1.49972036362283E-008</v>
      </c>
    </row>
    <row r="530" customFormat="false" ht="15" hidden="false" customHeight="false" outlineLevel="0" collapsed="false">
      <c r="T530" s="4" t="n">
        <v>507</v>
      </c>
      <c r="U530" s="4" t="str">
        <f aca="false">Vocabulary!B508</f>
        <v>hair</v>
      </c>
      <c r="V530" s="33" t="n">
        <f aca="false">'Training Example'!X530-'Training Example'!Y530</f>
        <v>2.23046247271102E-015</v>
      </c>
    </row>
    <row r="531" customFormat="false" ht="15" hidden="false" customHeight="false" outlineLevel="0" collapsed="false">
      <c r="T531" s="4" t="n">
        <v>508</v>
      </c>
      <c r="U531" s="4" t="str">
        <f aca="false">Vocabulary!B509</f>
        <v>goes</v>
      </c>
      <c r="V531" s="33" t="n">
        <f aca="false">'Training Example'!X531-'Training Example'!Y531</f>
        <v>7.08256474706637E-009</v>
      </c>
    </row>
    <row r="532" customFormat="false" ht="15" hidden="false" customHeight="false" outlineLevel="0" collapsed="false">
      <c r="T532" s="4" t="n">
        <v>509</v>
      </c>
      <c r="U532" s="4" t="str">
        <f aca="false">Vocabulary!B510</f>
        <v>she's</v>
      </c>
      <c r="V532" s="33" t="n">
        <f aca="false">'Training Example'!X532-'Training Example'!Y532</f>
        <v>6.66296534446071E-007</v>
      </c>
    </row>
    <row r="533" customFormat="false" ht="15" hidden="false" customHeight="false" outlineLevel="0" collapsed="false">
      <c r="T533" s="4" t="n">
        <v>510</v>
      </c>
      <c r="U533" s="4" t="str">
        <f aca="false">Vocabulary!B511</f>
        <v>repeat</v>
      </c>
      <c r="V533" s="33" t="n">
        <f aca="false">'Training Example'!X533-'Training Example'!Y533</f>
        <v>8.0946538120754E-009</v>
      </c>
    </row>
    <row r="534" customFormat="false" ht="15" hidden="false" customHeight="false" outlineLevel="0" collapsed="false">
      <c r="T534" s="4" t="n">
        <v>511</v>
      </c>
      <c r="U534" s="4" t="str">
        <f aca="false">Vocabulary!B512</f>
        <v>learn</v>
      </c>
      <c r="V534" s="33" t="n">
        <f aca="false">'Training Example'!X534-'Training Example'!Y534</f>
        <v>4.19820040925709E-011</v>
      </c>
    </row>
    <row r="535" customFormat="false" ht="15" hidden="false" customHeight="false" outlineLevel="0" collapsed="false">
      <c r="T535" s="4" t="n">
        <v>512</v>
      </c>
      <c r="U535" s="4" t="str">
        <f aca="false">Vocabulary!B513</f>
        <v>frightened</v>
      </c>
      <c r="V535" s="33" t="n">
        <f aca="false">'Training Example'!X535-'Training Example'!Y535</f>
        <v>1.06707380518936E-008</v>
      </c>
    </row>
    <row r="536" customFormat="false" ht="15" hidden="false" customHeight="false" outlineLevel="0" collapsed="false">
      <c r="T536" s="4" t="n">
        <v>513</v>
      </c>
      <c r="U536" s="4" t="str">
        <f aca="false">Vocabulary!B514</f>
        <v>chin</v>
      </c>
      <c r="V536" s="33" t="n">
        <f aca="false">'Training Example'!X536-'Training Example'!Y536</f>
        <v>1.74539708503013E-016</v>
      </c>
    </row>
    <row r="537" customFormat="false" ht="15" hidden="false" customHeight="false" outlineLevel="0" collapsed="false">
      <c r="T537" s="4" t="n">
        <v>514</v>
      </c>
      <c r="U537" s="4" t="str">
        <f aca="false">Vocabulary!B515</f>
        <v>william</v>
      </c>
      <c r="V537" s="33" t="n">
        <f aca="false">'Training Example'!X537-'Training Example'!Y537</f>
        <v>7.14659488725985E-010</v>
      </c>
    </row>
    <row r="538" customFormat="false" ht="15" hidden="false" customHeight="false" outlineLevel="0" collapsed="false">
      <c r="T538" s="4" t="n">
        <v>515</v>
      </c>
      <c r="U538" s="4" t="str">
        <f aca="false">Vocabulary!B516</f>
        <v>history</v>
      </c>
      <c r="V538" s="33" t="n">
        <f aca="false">'Training Example'!X538-'Training Example'!Y538</f>
        <v>1.86205081720699E-015</v>
      </c>
    </row>
    <row r="539" customFormat="false" ht="15" hidden="false" customHeight="false" outlineLevel="0" collapsed="false">
      <c r="T539" s="4" t="n">
        <v>516</v>
      </c>
      <c r="U539" s="4" t="str">
        <f aca="false">Vocabulary!B517</f>
        <v>fetch</v>
      </c>
      <c r="V539" s="33" t="n">
        <f aca="false">'Training Example'!X539-'Training Example'!Y539</f>
        <v>6.06132571708488E-008</v>
      </c>
    </row>
    <row r="540" customFormat="false" ht="15" hidden="false" customHeight="false" outlineLevel="0" collapsed="false">
      <c r="T540" s="4" t="n">
        <v>517</v>
      </c>
      <c r="U540" s="4" t="str">
        <f aca="false">Vocabulary!B518</f>
        <v>lory</v>
      </c>
      <c r="V540" s="33" t="n">
        <f aca="false">'Training Example'!X540-'Training Example'!Y540</f>
        <v>1.03604854079971E-010</v>
      </c>
    </row>
    <row r="541" customFormat="false" ht="15" hidden="false" customHeight="false" outlineLevel="0" collapsed="false">
      <c r="T541" s="4" t="n">
        <v>518</v>
      </c>
      <c r="U541" s="4" t="str">
        <f aca="false">Vocabulary!B519</f>
        <v>important</v>
      </c>
      <c r="V541" s="33" t="n">
        <f aca="false">'Training Example'!X541-'Training Example'!Y541</f>
        <v>1.78005520240516E-008</v>
      </c>
    </row>
    <row r="542" customFormat="false" ht="15" hidden="false" customHeight="false" outlineLevel="0" collapsed="false">
      <c r="T542" s="4" t="n">
        <v>519</v>
      </c>
      <c r="U542" s="4" t="str">
        <f aca="false">Vocabulary!B520</f>
        <v>has</v>
      </c>
      <c r="V542" s="33" t="n">
        <f aca="false">'Training Example'!X542-'Training Example'!Y542</f>
        <v>3.91517642577607E-015</v>
      </c>
    </row>
    <row r="543" customFormat="false" ht="15" hidden="false" customHeight="false" outlineLevel="0" collapsed="false">
      <c r="T543" s="4" t="n">
        <v>520</v>
      </c>
      <c r="U543" s="4" t="str">
        <f aca="false">Vocabulary!B521</f>
        <v>trial</v>
      </c>
      <c r="V543" s="33" t="n">
        <f aca="false">'Training Example'!X543-'Training Example'!Y543</f>
        <v>9.63932450798687E-010</v>
      </c>
    </row>
    <row r="544" customFormat="false" ht="15" hidden="false" customHeight="false" outlineLevel="0" collapsed="false">
      <c r="T544" s="4" t="n">
        <v>521</v>
      </c>
      <c r="U544" s="4" t="str">
        <f aca="false">Vocabulary!B522</f>
        <v>others</v>
      </c>
      <c r="V544" s="33" t="n">
        <f aca="false">'Training Example'!X544-'Training Example'!Y544</f>
        <v>3.51681546260493E-012</v>
      </c>
    </row>
    <row r="545" customFormat="false" ht="15" hidden="false" customHeight="false" outlineLevel="0" collapsed="false">
      <c r="T545" s="4" t="n">
        <v>522</v>
      </c>
      <c r="U545" s="4" t="str">
        <f aca="false">Vocabulary!B523</f>
        <v>stood</v>
      </c>
      <c r="V545" s="33" t="n">
        <f aca="false">'Training Example'!X545-'Training Example'!Y545</f>
        <v>8.06733566489295E-012</v>
      </c>
    </row>
    <row r="546" customFormat="false" ht="15" hidden="false" customHeight="false" outlineLevel="0" collapsed="false">
      <c r="T546" s="4" t="n">
        <v>523</v>
      </c>
      <c r="U546" s="4" t="str">
        <f aca="false">Vocabulary!B524</f>
        <v>grown</v>
      </c>
      <c r="V546" s="33" t="n">
        <f aca="false">'Training Example'!X546-'Training Example'!Y546</f>
        <v>3.11649358024818E-006</v>
      </c>
    </row>
    <row r="547" customFormat="false" ht="15" hidden="false" customHeight="false" outlineLevel="0" collapsed="false">
      <c r="T547" s="4" t="n">
        <v>524</v>
      </c>
      <c r="U547" s="4" t="str">
        <f aca="false">Vocabulary!B525</f>
        <v>business</v>
      </c>
      <c r="V547" s="33" t="n">
        <f aca="false">'Training Example'!X547-'Training Example'!Y547</f>
        <v>2.65849006029789E-014</v>
      </c>
    </row>
    <row r="548" customFormat="false" ht="15" hidden="false" customHeight="false" outlineLevel="0" collapsed="false">
      <c r="T548" s="4" t="n">
        <v>525</v>
      </c>
      <c r="U548" s="4" t="str">
        <f aca="false">Vocabulary!B526</f>
        <v>trees</v>
      </c>
      <c r="V548" s="33" t="n">
        <f aca="false">'Training Example'!X548-'Training Example'!Y548</f>
        <v>2.99386607184155E-015</v>
      </c>
    </row>
    <row r="549" customFormat="false" ht="15" hidden="false" customHeight="false" outlineLevel="0" collapsed="false">
      <c r="T549" s="4" t="n">
        <v>526</v>
      </c>
      <c r="U549" s="4" t="str">
        <f aca="false">Vocabulary!B527</f>
        <v>isn't</v>
      </c>
      <c r="V549" s="33" t="n">
        <f aca="false">'Training Example'!X549-'Training Example'!Y549</f>
        <v>1.60299166845217E-010</v>
      </c>
    </row>
    <row r="550" customFormat="false" ht="15" hidden="false" customHeight="false" outlineLevel="0" collapsed="false">
      <c r="T550" s="4" t="n">
        <v>527</v>
      </c>
      <c r="U550" s="4" t="str">
        <f aca="false">Vocabulary!B528</f>
        <v>draw</v>
      </c>
      <c r="V550" s="33" t="n">
        <f aca="false">'Training Example'!X550-'Training Example'!Y550</f>
        <v>8.1772081852447E-008</v>
      </c>
    </row>
    <row r="551" customFormat="false" ht="15" hidden="false" customHeight="false" outlineLevel="0" collapsed="false">
      <c r="T551" s="4" t="n">
        <v>528</v>
      </c>
      <c r="U551" s="4" t="str">
        <f aca="false">Vocabulary!B529</f>
        <v>you've</v>
      </c>
      <c r="V551" s="33" t="n">
        <f aca="false">'Training Example'!X551-'Training Example'!Y551</f>
        <v>4.7949671158137E-008</v>
      </c>
    </row>
    <row r="552" customFormat="false" ht="15" hidden="false" customHeight="false" outlineLevel="0" collapsed="false">
      <c r="T552" s="4" t="n">
        <v>529</v>
      </c>
      <c r="U552" s="4" t="str">
        <f aca="false">Vocabulary!B530</f>
        <v>silent</v>
      </c>
      <c r="V552" s="33" t="n">
        <f aca="false">'Training Example'!X552-'Training Example'!Y552</f>
        <v>1.85039584661232E-011</v>
      </c>
    </row>
    <row r="553" customFormat="false" ht="15" hidden="false" customHeight="false" outlineLevel="0" collapsed="false">
      <c r="T553" s="4" t="n">
        <v>530</v>
      </c>
      <c r="U553" s="4" t="str">
        <f aca="false">Vocabulary!B531</f>
        <v>cheshire</v>
      </c>
      <c r="V553" s="33" t="n">
        <f aca="false">'Training Example'!X553-'Training Example'!Y553</f>
        <v>1.90537411003628E-009</v>
      </c>
    </row>
    <row r="554" customFormat="false" ht="15" hidden="false" customHeight="false" outlineLevel="0" collapsed="false">
      <c r="T554" s="4" t="n">
        <v>531</v>
      </c>
      <c r="U554" s="4" t="str">
        <f aca="false">Vocabulary!B532</f>
        <v>pleased</v>
      </c>
      <c r="V554" s="33" t="n">
        <f aca="false">'Training Example'!X554-'Training Example'!Y554</f>
        <v>2.3043894780286E-009</v>
      </c>
    </row>
    <row r="555" customFormat="false" ht="15" hidden="false" customHeight="false" outlineLevel="0" collapsed="false">
      <c r="T555" s="4" t="n">
        <v>532</v>
      </c>
      <c r="U555" s="4" t="str">
        <f aca="false">Vocabulary!B533</f>
        <v>song</v>
      </c>
      <c r="V555" s="33" t="n">
        <f aca="false">'Training Example'!X555-'Training Example'!Y555</f>
        <v>1.22417530560377E-013</v>
      </c>
    </row>
    <row r="556" customFormat="false" ht="15" hidden="false" customHeight="false" outlineLevel="0" collapsed="false">
      <c r="T556" s="4" t="n">
        <v>533</v>
      </c>
      <c r="U556" s="4" t="str">
        <f aca="false">Vocabulary!B534</f>
        <v>bread</v>
      </c>
      <c r="V556" s="33" t="n">
        <f aca="false">'Training Example'!X556-'Training Example'!Y556</f>
        <v>1.70990981417999E-007</v>
      </c>
    </row>
    <row r="557" customFormat="false" ht="15" hidden="false" customHeight="false" outlineLevel="0" collapsed="false">
      <c r="T557" s="4" t="n">
        <v>534</v>
      </c>
      <c r="U557" s="4" t="str">
        <f aca="false">Vocabulary!B535</f>
        <v>treacle</v>
      </c>
      <c r="V557" s="33" t="n">
        <f aca="false">'Training Example'!X557-'Training Example'!Y557</f>
        <v>4.61138627754705E-006</v>
      </c>
    </row>
    <row r="558" customFormat="false" ht="15" hidden="false" customHeight="false" outlineLevel="0" collapsed="false">
      <c r="T558" s="4" t="n">
        <v>535</v>
      </c>
      <c r="U558" s="4" t="str">
        <f aca="false">Vocabulary!B536</f>
        <v>queen's</v>
      </c>
      <c r="V558" s="33" t="n">
        <f aca="false">'Training Example'!X558-'Training Example'!Y558</f>
        <v>1.14309024868083E-009</v>
      </c>
    </row>
    <row r="559" customFormat="false" ht="15" hidden="false" customHeight="false" outlineLevel="0" collapsed="false">
      <c r="T559" s="4" t="n">
        <v>536</v>
      </c>
      <c r="U559" s="4" t="str">
        <f aca="false">Vocabulary!B537</f>
        <v>hedgehog</v>
      </c>
      <c r="V559" s="33" t="n">
        <f aca="false">'Training Example'!X559-'Training Example'!Y559</f>
        <v>8.14627653218354E-013</v>
      </c>
    </row>
    <row r="560" customFormat="false" ht="15" hidden="false" customHeight="false" outlineLevel="0" collapsed="false">
      <c r="T560" s="4" t="n">
        <v>537</v>
      </c>
      <c r="U560" s="4" t="str">
        <f aca="false">Vocabulary!B538</f>
        <v>lobster</v>
      </c>
      <c r="V560" s="33" t="n">
        <f aca="false">'Training Example'!X560-'Training Example'!Y560</f>
        <v>2.27691687826806E-012</v>
      </c>
    </row>
    <row r="561" customFormat="false" ht="15" hidden="false" customHeight="false" outlineLevel="0" collapsed="false">
      <c r="T561" s="4" t="n">
        <v>538</v>
      </c>
      <c r="U561" s="4" t="str">
        <f aca="false">Vocabulary!B539</f>
        <v>lobsters</v>
      </c>
      <c r="V561" s="33" t="n">
        <f aca="false">'Training Example'!X561-'Training Example'!Y561</f>
        <v>1.33304151963537E-012</v>
      </c>
    </row>
    <row r="562" customFormat="false" ht="15" hidden="false" customHeight="false" outlineLevel="0" collapsed="false">
      <c r="T562" s="4" t="n">
        <v>539</v>
      </c>
      <c r="U562" s="4" t="str">
        <f aca="false">Vocabulary!B540</f>
        <v>soo</v>
      </c>
      <c r="V562" s="33" t="n">
        <f aca="false">'Training Example'!X562-'Training Example'!Y562</f>
        <v>1.90556353502287E-014</v>
      </c>
    </row>
    <row r="563" customFormat="false" ht="15" hidden="false" customHeight="false" outlineLevel="0" collapsed="false">
      <c r="T563" s="4" t="n">
        <v>540</v>
      </c>
      <c r="U563" s="4" t="str">
        <f aca="false">Vocabulary!B541</f>
        <v>oop</v>
      </c>
      <c r="V563" s="33" t="n">
        <f aca="false">'Training Example'!X563-'Training Example'!Y563</f>
        <v>2.12496466209815E-015</v>
      </c>
    </row>
    <row r="564" customFormat="false" ht="15" hidden="false" customHeight="false" outlineLevel="0" collapsed="false">
      <c r="T564" s="4" t="n">
        <v>541</v>
      </c>
      <c r="U564" s="4" t="str">
        <f aca="false">Vocabulary!B542</f>
        <v>tarts</v>
      </c>
      <c r="V564" s="33" t="n">
        <f aca="false">'Training Example'!X564-'Training Example'!Y564</f>
        <v>3.56047964980683E-007</v>
      </c>
    </row>
    <row r="565" customFormat="false" ht="15" hidden="false" customHeight="false" outlineLevel="0" collapsed="false">
      <c r="T565" s="4" t="n">
        <v>542</v>
      </c>
      <c r="U565" s="4" t="str">
        <f aca="false">Vocabulary!B543</f>
        <v>slates</v>
      </c>
      <c r="V565" s="33" t="n">
        <f aca="false">'Training Example'!X565-'Training Example'!Y565</f>
        <v>1.59727961409565E-011</v>
      </c>
    </row>
    <row r="566" customFormat="false" ht="15" hidden="false" customHeight="false" outlineLevel="0" collapsed="false">
      <c r="T566" s="4" t="n">
        <v>543</v>
      </c>
      <c r="U566" s="4" t="str">
        <f aca="false">Vocabulary!B544</f>
        <v>evidence</v>
      </c>
      <c r="V566" s="33" t="n">
        <f aca="false">'Training Example'!X566-'Training Example'!Y566</f>
        <v>1.46965834019628E-010</v>
      </c>
    </row>
    <row r="567" customFormat="false" ht="15" hidden="false" customHeight="false" outlineLevel="0" collapsed="false">
      <c r="T567" s="4" t="n">
        <v>544</v>
      </c>
      <c r="U567" s="4" t="str">
        <f aca="false">Vocabulary!B545</f>
        <v>stupid</v>
      </c>
      <c r="V567" s="33" t="n">
        <f aca="false">'Training Example'!X567-'Training Example'!Y567</f>
        <v>3.61100406514455E-012</v>
      </c>
    </row>
    <row r="568" customFormat="false" ht="15" hidden="false" customHeight="false" outlineLevel="0" collapsed="false">
      <c r="T568" s="4" t="n">
        <v>545</v>
      </c>
      <c r="U568" s="4" t="str">
        <f aca="false">Vocabulary!B546</f>
        <v>trouble</v>
      </c>
      <c r="V568" s="33" t="n">
        <f aca="false">'Training Example'!X568-'Training Example'!Y568</f>
        <v>2.39640183571685E-006</v>
      </c>
    </row>
    <row r="569" customFormat="false" ht="15" hidden="false" customHeight="false" outlineLevel="0" collapsed="false">
      <c r="T569" s="4" t="n">
        <v>546</v>
      </c>
      <c r="U569" s="4" t="str">
        <f aca="false">Vocabulary!B547</f>
        <v>late</v>
      </c>
      <c r="V569" s="33" t="n">
        <f aca="false">'Training Example'!X569-'Training Example'!Y569</f>
        <v>1.21441258110116E-007</v>
      </c>
    </row>
    <row r="570" customFormat="false" ht="15" hidden="false" customHeight="false" outlineLevel="0" collapsed="false">
      <c r="T570" s="4" t="n">
        <v>547</v>
      </c>
      <c r="U570" s="4" t="str">
        <f aca="false">Vocabulary!B548</f>
        <v>fell</v>
      </c>
      <c r="V570" s="33" t="n">
        <f aca="false">'Training Example'!X570-'Training Example'!Y570</f>
        <v>6.18302081379066E-012</v>
      </c>
    </row>
    <row r="571" customFormat="false" ht="15" hidden="false" customHeight="false" outlineLevel="0" collapsed="false">
      <c r="T571" s="4" t="n">
        <v>548</v>
      </c>
      <c r="U571" s="4" t="str">
        <f aca="false">Vocabulary!B549</f>
        <v>nice</v>
      </c>
      <c r="V571" s="33" t="n">
        <f aca="false">'Training Example'!X571-'Training Example'!Y571</f>
        <v>1.47666493342076E-006</v>
      </c>
    </row>
    <row r="572" customFormat="false" ht="15" hidden="false" customHeight="false" outlineLevel="0" collapsed="false">
      <c r="T572" s="4" t="n">
        <v>549</v>
      </c>
      <c r="U572" s="4" t="str">
        <f aca="false">Vocabulary!B550</f>
        <v>written</v>
      </c>
      <c r="V572" s="33" t="n">
        <f aca="false">'Training Example'!X572-'Training Example'!Y572</f>
        <v>3.94788430689899E-007</v>
      </c>
    </row>
    <row r="573" customFormat="false" ht="15" hidden="false" customHeight="false" outlineLevel="0" collapsed="false">
      <c r="T573" s="4" t="n">
        <v>550</v>
      </c>
      <c r="U573" s="4" t="str">
        <f aca="false">Vocabulary!B551</f>
        <v>leaves</v>
      </c>
      <c r="V573" s="33" t="n">
        <f aca="false">'Training Example'!X573-'Training Example'!Y573</f>
        <v>2.48819664655018E-013</v>
      </c>
    </row>
    <row r="574" customFormat="false" ht="15" hidden="false" customHeight="false" outlineLevel="0" collapsed="false">
      <c r="T574" s="4" t="n">
        <v>551</v>
      </c>
      <c r="U574" s="4" t="str">
        <f aca="false">Vocabulary!B552</f>
        <v>jumped</v>
      </c>
      <c r="V574" s="33" t="n">
        <f aca="false">'Training Example'!X574-'Training Example'!Y574</f>
        <v>6.06544816184221E-012</v>
      </c>
    </row>
    <row r="575" customFormat="false" ht="15" hidden="false" customHeight="false" outlineLevel="0" collapsed="false">
      <c r="T575" s="4" t="n">
        <v>552</v>
      </c>
      <c r="U575" s="4" t="str">
        <f aca="false">Vocabulary!B553</f>
        <v>roof</v>
      </c>
      <c r="V575" s="33" t="n">
        <f aca="false">'Training Example'!X575-'Training Example'!Y575</f>
        <v>4.52625314828535E-009</v>
      </c>
    </row>
    <row r="576" customFormat="false" ht="15" hidden="false" customHeight="false" outlineLevel="0" collapsed="false">
      <c r="T576" s="4" t="n">
        <v>553</v>
      </c>
      <c r="U576" s="4" t="str">
        <f aca="false">Vocabulary!B554</f>
        <v>inches</v>
      </c>
      <c r="V576" s="33" t="n">
        <f aca="false">'Training Example'!X576-'Training Example'!Y576</f>
        <v>1.49216542946581E-011</v>
      </c>
    </row>
    <row r="577" customFormat="false" ht="15" hidden="false" customHeight="false" outlineLevel="0" collapsed="false">
      <c r="T577" s="4" t="n">
        <v>554</v>
      </c>
      <c r="U577" s="4" t="str">
        <f aca="false">Vocabulary!B555</f>
        <v>along</v>
      </c>
      <c r="V577" s="33" t="n">
        <f aca="false">'Training Example'!X577-'Training Example'!Y577</f>
        <v>3.85967361502723E-015</v>
      </c>
    </row>
    <row r="578" customFormat="false" ht="15" hidden="false" customHeight="false" outlineLevel="0" collapsed="false">
      <c r="T578" s="4" t="n">
        <v>555</v>
      </c>
      <c r="U578" s="4" t="str">
        <f aca="false">Vocabulary!B556</f>
        <v>marked</v>
      </c>
      <c r="V578" s="33" t="n">
        <f aca="false">'Training Example'!X578-'Training Example'!Y578</f>
        <v>4.73937269432591E-007</v>
      </c>
    </row>
    <row r="579" customFormat="false" ht="15" hidden="false" customHeight="false" outlineLevel="0" collapsed="false">
      <c r="T579" s="4" t="n">
        <v>556</v>
      </c>
      <c r="U579" s="4" t="str">
        <f aca="false">Vocabulary!B557</f>
        <v>forgotten</v>
      </c>
      <c r="V579" s="33" t="n">
        <f aca="false">'Training Example'!X579-'Training Example'!Y579</f>
        <v>1.26934105438763E-011</v>
      </c>
    </row>
    <row r="580" customFormat="false" ht="15" hidden="false" customHeight="false" outlineLevel="0" collapsed="false">
      <c r="T580" s="4" t="n">
        <v>557</v>
      </c>
      <c r="U580" s="4" t="str">
        <f aca="false">Vocabulary!B558</f>
        <v>almost</v>
      </c>
      <c r="V580" s="33" t="n">
        <f aca="false">'Training Example'!X580-'Training Example'!Y580</f>
        <v>3.3802016888929E-006</v>
      </c>
    </row>
    <row r="581" customFormat="false" ht="15" hidden="false" customHeight="false" outlineLevel="0" collapsed="false">
      <c r="T581" s="4" t="n">
        <v>558</v>
      </c>
      <c r="U581" s="4" t="str">
        <f aca="false">Vocabulary!B559</f>
        <v>ten</v>
      </c>
      <c r="V581" s="33" t="n">
        <f aca="false">'Training Example'!X581-'Training Example'!Y581</f>
        <v>1.21394751196666E-008</v>
      </c>
    </row>
    <row r="582" customFormat="false" ht="15" hidden="false" customHeight="false" outlineLevel="0" collapsed="false">
      <c r="T582" s="4" t="n">
        <v>559</v>
      </c>
      <c r="U582" s="4" t="str">
        <f aca="false">Vocabulary!B560</f>
        <v>english</v>
      </c>
      <c r="V582" s="33" t="n">
        <f aca="false">'Training Example'!X582-'Training Example'!Y582</f>
        <v>1.04327806464265E-008</v>
      </c>
    </row>
    <row r="583" customFormat="false" ht="15" hidden="false" customHeight="false" outlineLevel="0" collapsed="false">
      <c r="T583" s="4" t="n">
        <v>560</v>
      </c>
      <c r="U583" s="4" t="str">
        <f aca="false">Vocabulary!B561</f>
        <v>shan't</v>
      </c>
      <c r="V583" s="33" t="n">
        <f aca="false">'Training Example'!X583-'Training Example'!Y583</f>
        <v>9.58566200587087E-010</v>
      </c>
    </row>
    <row r="584" customFormat="false" ht="15" hidden="false" customHeight="false" outlineLevel="0" collapsed="false">
      <c r="T584" s="4" t="n">
        <v>561</v>
      </c>
      <c r="U584" s="4" t="str">
        <f aca="false">Vocabulary!B562</f>
        <v>stop</v>
      </c>
      <c r="V584" s="33" t="n">
        <f aca="false">'Training Example'!X584-'Training Example'!Y584</f>
        <v>2.12710820098289E-006</v>
      </c>
    </row>
    <row r="585" customFormat="false" ht="15" hidden="false" customHeight="false" outlineLevel="0" collapsed="false">
      <c r="T585" s="4" t="n">
        <v>562</v>
      </c>
      <c r="U585" s="4" t="str">
        <f aca="false">Vocabulary!B563</f>
        <v>himself</v>
      </c>
      <c r="V585" s="33" t="n">
        <f aca="false">'Training Example'!X585-'Training Example'!Y585</f>
        <v>5.47804888543291E-011</v>
      </c>
    </row>
    <row r="586" customFormat="false" ht="15" hidden="false" customHeight="false" outlineLevel="0" collapsed="false">
      <c r="T586" s="4" t="n">
        <v>563</v>
      </c>
      <c r="U586" s="4" t="str">
        <f aca="false">Vocabulary!B564</f>
        <v>times</v>
      </c>
      <c r="V586" s="33" t="n">
        <f aca="false">'Training Example'!X586-'Training Example'!Y586</f>
        <v>9.11589915707829E-015</v>
      </c>
    </row>
    <row r="587" customFormat="false" ht="15" hidden="false" customHeight="false" outlineLevel="0" collapsed="false">
      <c r="T587" s="4" t="n">
        <v>564</v>
      </c>
      <c r="U587" s="4" t="str">
        <f aca="false">Vocabulary!B565</f>
        <v>seven</v>
      </c>
      <c r="V587" s="33" t="n">
        <f aca="false">'Training Example'!X587-'Training Example'!Y587</f>
        <v>7.08895988105028E-012</v>
      </c>
    </row>
    <row r="588" customFormat="false" ht="15" hidden="false" customHeight="false" outlineLevel="0" collapsed="false">
      <c r="T588" s="4" t="n">
        <v>565</v>
      </c>
      <c r="U588" s="4" t="str">
        <f aca="false">Vocabulary!B566</f>
        <v>grin</v>
      </c>
      <c r="V588" s="33" t="n">
        <f aca="false">'Training Example'!X588-'Training Example'!Y588</f>
        <v>6.21856457052501E-012</v>
      </c>
    </row>
    <row r="589" customFormat="false" ht="15" hidden="false" customHeight="false" outlineLevel="0" collapsed="false">
      <c r="T589" s="4" t="n">
        <v>566</v>
      </c>
      <c r="U589" s="4" t="str">
        <f aca="false">Vocabulary!B567</f>
        <v>understand</v>
      </c>
      <c r="V589" s="33" t="n">
        <f aca="false">'Training Example'!X589-'Training Example'!Y589</f>
        <v>8.34952869758212E-010</v>
      </c>
    </row>
    <row r="590" customFormat="false" ht="15" hidden="false" customHeight="false" outlineLevel="0" collapsed="false">
      <c r="T590" s="4" t="n">
        <v>567</v>
      </c>
      <c r="U590" s="4" t="str">
        <f aca="false">Vocabulary!B568</f>
        <v>sentence</v>
      </c>
      <c r="V590" s="33" t="n">
        <f aca="false">'Training Example'!X590-'Training Example'!Y590</f>
        <v>1.40190252441684E-007</v>
      </c>
    </row>
    <row r="591" customFormat="false" ht="15" hidden="false" customHeight="false" outlineLevel="0" collapsed="false">
      <c r="T591" s="4" t="n">
        <v>568</v>
      </c>
      <c r="U591" s="4" t="str">
        <f aca="false">Vocabulary!B569</f>
        <v>pardon</v>
      </c>
      <c r="V591" s="33" t="n">
        <f aca="false">'Training Example'!X591-'Training Example'!Y591</f>
        <v>2.18752435970145E-010</v>
      </c>
    </row>
    <row r="592" customFormat="false" ht="15" hidden="false" customHeight="false" outlineLevel="0" collapsed="false">
      <c r="T592" s="4" t="n">
        <v>569</v>
      </c>
      <c r="U592" s="4" t="str">
        <f aca="false">Vocabulary!B570</f>
        <v>trembling</v>
      </c>
      <c r="V592" s="33" t="n">
        <f aca="false">'Training Example'!X592-'Training Example'!Y592</f>
        <v>2.76442097372325E-011</v>
      </c>
    </row>
    <row r="593" customFormat="false" ht="15" hidden="false" customHeight="false" outlineLevel="0" collapsed="false">
      <c r="T593" s="4" t="n">
        <v>570</v>
      </c>
      <c r="U593" s="4" t="str">
        <f aca="false">Vocabulary!B571</f>
        <v>subject</v>
      </c>
      <c r="V593" s="33" t="n">
        <f aca="false">'Training Example'!X593-'Training Example'!Y593</f>
        <v>7.56940394980742E-010</v>
      </c>
    </row>
    <row r="594" customFormat="false" ht="15" hidden="false" customHeight="false" outlineLevel="0" collapsed="false">
      <c r="T594" s="4" t="n">
        <v>571</v>
      </c>
      <c r="U594" s="4" t="str">
        <f aca="false">Vocabulary!B572</f>
        <v>you'll</v>
      </c>
      <c r="V594" s="33" t="n">
        <f aca="false">'Training Example'!X594-'Training Example'!Y594</f>
        <v>0.000252190420465592</v>
      </c>
    </row>
    <row r="595" customFormat="false" ht="15" hidden="false" customHeight="false" outlineLevel="0" collapsed="false">
      <c r="T595" s="4" t="n">
        <v>572</v>
      </c>
      <c r="U595" s="4" t="str">
        <f aca="false">Vocabulary!B573</f>
        <v>race</v>
      </c>
      <c r="V595" s="33" t="n">
        <f aca="false">'Training Example'!X595-'Training Example'!Y595</f>
        <v>3.69853480174978E-015</v>
      </c>
    </row>
    <row r="596" customFormat="false" ht="15" hidden="false" customHeight="false" outlineLevel="0" collapsed="false">
      <c r="T596" s="4" t="n">
        <v>573</v>
      </c>
      <c r="U596" s="4" t="str">
        <f aca="false">Vocabulary!B574</f>
        <v>politely</v>
      </c>
      <c r="V596" s="33" t="n">
        <f aca="false">'Training Example'!X596-'Training Example'!Y596</f>
        <v>4.86801378886138E-009</v>
      </c>
    </row>
    <row r="597" customFormat="false" ht="15" hidden="false" customHeight="false" outlineLevel="0" collapsed="false">
      <c r="T597" s="4" t="n">
        <v>574</v>
      </c>
      <c r="U597" s="4" t="str">
        <f aca="false">Vocabulary!B575</f>
        <v>melancholy</v>
      </c>
      <c r="V597" s="33" t="n">
        <f aca="false">'Training Example'!X597-'Training Example'!Y597</f>
        <v>6.12154979400294E-012</v>
      </c>
    </row>
    <row r="598" customFormat="false" ht="15" hidden="false" customHeight="false" outlineLevel="0" collapsed="false">
      <c r="T598" s="4" t="n">
        <v>575</v>
      </c>
      <c r="U598" s="4" t="str">
        <f aca="false">Vocabulary!B576</f>
        <v>liked</v>
      </c>
      <c r="V598" s="33" t="n">
        <f aca="false">'Training Example'!X598-'Training Example'!Y598</f>
        <v>8.36562211685496E-009</v>
      </c>
    </row>
    <row r="599" customFormat="false" ht="15" hidden="false" customHeight="false" outlineLevel="0" collapsed="false">
      <c r="T599" s="4" t="n">
        <v>576</v>
      </c>
      <c r="U599" s="4" t="str">
        <f aca="false">Vocabulary!B577</f>
        <v>chorus</v>
      </c>
      <c r="V599" s="33" t="n">
        <f aca="false">'Training Example'!X599-'Training Example'!Y599</f>
        <v>6.43213425630477E-011</v>
      </c>
    </row>
    <row r="600" customFormat="false" ht="15" hidden="false" customHeight="false" outlineLevel="0" collapsed="false">
      <c r="T600" s="4" t="n">
        <v>577</v>
      </c>
      <c r="U600" s="4" t="str">
        <f aca="false">Vocabulary!B578</f>
        <v>piece</v>
      </c>
      <c r="V600" s="33" t="n">
        <f aca="false">'Training Example'!X600-'Training Example'!Y600</f>
        <v>1.06349465649659E-010</v>
      </c>
    </row>
    <row r="601" customFormat="false" ht="15" hidden="false" customHeight="false" outlineLevel="0" collapsed="false">
      <c r="T601" s="4" t="n">
        <v>578</v>
      </c>
      <c r="U601" s="4" t="str">
        <f aca="false">Vocabulary!B579</f>
        <v>executed</v>
      </c>
      <c r="V601" s="33" t="n">
        <f aca="false">'Training Example'!X601-'Training Example'!Y601</f>
        <v>1.70496071872729E-010</v>
      </c>
    </row>
    <row r="602" customFormat="false" ht="15" hidden="false" customHeight="false" outlineLevel="0" collapsed="false">
      <c r="T602" s="4" t="n">
        <v>579</v>
      </c>
      <c r="U602" s="4" t="str">
        <f aca="false">Vocabulary!B580</f>
        <v>broken</v>
      </c>
      <c r="V602" s="33" t="n">
        <f aca="false">'Training Example'!X602-'Training Example'!Y602</f>
        <v>1.95735601657654E-009</v>
      </c>
    </row>
    <row r="603" customFormat="false" ht="15" hidden="false" customHeight="false" outlineLevel="0" collapsed="false">
      <c r="T603" s="4" t="n">
        <v>580</v>
      </c>
      <c r="U603" s="4" t="str">
        <f aca="false">Vocabulary!B581</f>
        <v>chimney</v>
      </c>
      <c r="V603" s="33" t="n">
        <f aca="false">'Training Example'!X603-'Training Example'!Y603</f>
        <v>1.72206738503557E-012</v>
      </c>
    </row>
    <row r="604" customFormat="false" ht="15" hidden="false" customHeight="false" outlineLevel="0" collapsed="false">
      <c r="T604" s="4" t="n">
        <v>581</v>
      </c>
      <c r="U604" s="4" t="str">
        <f aca="false">Vocabulary!B582</f>
        <v>full</v>
      </c>
      <c r="V604" s="33" t="n">
        <f aca="false">'Training Example'!X604-'Training Example'!Y604</f>
        <v>1.9932135074528E-009</v>
      </c>
    </row>
    <row r="605" customFormat="false" ht="15" hidden="false" customHeight="false" outlineLevel="0" collapsed="false">
      <c r="T605" s="4" t="n">
        <v>582</v>
      </c>
      <c r="U605" s="4" t="str">
        <f aca="false">Vocabulary!B583</f>
        <v>write</v>
      </c>
      <c r="V605" s="33" t="n">
        <f aca="false">'Training Example'!X605-'Training Example'!Y605</f>
        <v>2.30244076028857E-007</v>
      </c>
    </row>
    <row r="606" customFormat="false" ht="15" hidden="false" customHeight="false" outlineLevel="0" collapsed="false">
      <c r="T606" s="4" t="n">
        <v>583</v>
      </c>
      <c r="U606" s="4" t="str">
        <f aca="false">Vocabulary!B584</f>
        <v>loud</v>
      </c>
      <c r="V606" s="33" t="n">
        <f aca="false">'Training Example'!X606-'Training Example'!Y606</f>
        <v>6.37751949860595E-007</v>
      </c>
    </row>
    <row r="607" customFormat="false" ht="15" hidden="false" customHeight="false" outlineLevel="0" collapsed="false">
      <c r="T607" s="4" t="n">
        <v>584</v>
      </c>
      <c r="U607" s="4" t="str">
        <f aca="false">Vocabulary!B585</f>
        <v>sharp</v>
      </c>
      <c r="V607" s="33" t="n">
        <f aca="false">'Training Example'!X607-'Training Example'!Y607</f>
        <v>4.03943577978409E-013</v>
      </c>
    </row>
    <row r="608" customFormat="false" ht="15" hidden="false" customHeight="false" outlineLevel="0" collapsed="false">
      <c r="T608" s="4" t="n">
        <v>585</v>
      </c>
      <c r="U608" s="4" t="str">
        <f aca="false">Vocabulary!B586</f>
        <v>guinea</v>
      </c>
      <c r="V608" s="33" t="n">
        <f aca="false">'Training Example'!X608-'Training Example'!Y608</f>
        <v>8.43042591304529E-011</v>
      </c>
    </row>
    <row r="609" customFormat="false" ht="15" hidden="false" customHeight="false" outlineLevel="0" collapsed="false">
      <c r="T609" s="4" t="n">
        <v>586</v>
      </c>
      <c r="U609" s="4" t="str">
        <f aca="false">Vocabulary!B587</f>
        <v>pigs</v>
      </c>
      <c r="V609" s="33" t="n">
        <f aca="false">'Training Example'!X609-'Training Example'!Y609</f>
        <v>4.74939108089547E-011</v>
      </c>
    </row>
    <row r="610" customFormat="false" ht="15" hidden="false" customHeight="false" outlineLevel="0" collapsed="false">
      <c r="T610" s="4" t="n">
        <v>587</v>
      </c>
      <c r="U610" s="4" t="str">
        <f aca="false">Vocabulary!B588</f>
        <v>puppy</v>
      </c>
      <c r="V610" s="33" t="n">
        <f aca="false">'Training Example'!X610-'Training Example'!Y610</f>
        <v>9.28560769565853E-014</v>
      </c>
    </row>
    <row r="611" customFormat="false" ht="15" hidden="false" customHeight="false" outlineLevel="0" collapsed="false">
      <c r="T611" s="4" t="n">
        <v>588</v>
      </c>
      <c r="U611" s="4" t="str">
        <f aca="false">Vocabulary!B589</f>
        <v>arms</v>
      </c>
      <c r="V611" s="33" t="n">
        <f aca="false">'Training Example'!X611-'Training Example'!Y611</f>
        <v>6.4114875931534E-015</v>
      </c>
    </row>
    <row r="612" customFormat="false" ht="15" hidden="false" customHeight="false" outlineLevel="0" collapsed="false">
      <c r="T612" s="4" t="n">
        <v>589</v>
      </c>
      <c r="U612" s="4" t="str">
        <f aca="false">Vocabulary!B590</f>
        <v>father</v>
      </c>
      <c r="V612" s="33" t="n">
        <f aca="false">'Training Example'!X612-'Training Example'!Y612</f>
        <v>2.06361310364404E-010</v>
      </c>
    </row>
    <row r="613" customFormat="false" ht="15" hidden="false" customHeight="false" outlineLevel="0" collapsed="false">
      <c r="T613" s="4" t="n">
        <v>590</v>
      </c>
      <c r="U613" s="4" t="str">
        <f aca="false">Vocabulary!B591</f>
        <v>stand</v>
      </c>
      <c r="V613" s="33" t="n">
        <f aca="false">'Training Example'!X613-'Training Example'!Y613</f>
        <v>2.21323680307844E-008</v>
      </c>
    </row>
    <row r="614" customFormat="false" ht="15" hidden="false" customHeight="false" outlineLevel="0" collapsed="false">
      <c r="T614" s="4" t="n">
        <v>591</v>
      </c>
      <c r="U614" s="4" t="str">
        <f aca="false">Vocabulary!B592</f>
        <v>youth</v>
      </c>
      <c r="V614" s="33" t="n">
        <f aca="false">'Training Example'!X614-'Training Example'!Y614</f>
        <v>6.33704024503562E-012</v>
      </c>
    </row>
    <row r="615" customFormat="false" ht="15" hidden="false" customHeight="false" outlineLevel="0" collapsed="false">
      <c r="T615" s="4" t="n">
        <v>592</v>
      </c>
      <c r="U615" s="4" t="str">
        <f aca="false">Vocabulary!B593</f>
        <v>sleep</v>
      </c>
      <c r="V615" s="33" t="n">
        <f aca="false">'Training Example'!X615-'Training Example'!Y615</f>
        <v>4.52880915005977E-012</v>
      </c>
    </row>
    <row r="616" customFormat="false" ht="15" hidden="false" customHeight="false" outlineLevel="0" collapsed="false">
      <c r="T616" s="4" t="n">
        <v>593</v>
      </c>
      <c r="U616" s="4" t="str">
        <f aca="false">Vocabulary!B594</f>
        <v>sneezing</v>
      </c>
      <c r="V616" s="33" t="n">
        <f aca="false">'Training Example'!X616-'Training Example'!Y616</f>
        <v>7.78410416427927E-009</v>
      </c>
    </row>
    <row r="617" customFormat="false" ht="15" hidden="false" customHeight="false" outlineLevel="0" collapsed="false">
      <c r="T617" s="4" t="n">
        <v>594</v>
      </c>
      <c r="U617" s="4" t="str">
        <f aca="false">Vocabulary!B595</f>
        <v>between</v>
      </c>
      <c r="V617" s="33" t="n">
        <f aca="false">'Training Example'!X617-'Training Example'!Y617</f>
        <v>6.3903061734741E-009</v>
      </c>
    </row>
    <row r="618" customFormat="false" ht="15" hidden="false" customHeight="false" outlineLevel="0" collapsed="false">
      <c r="T618" s="4" t="n">
        <v>595</v>
      </c>
      <c r="U618" s="4" t="str">
        <f aca="false">Vocabulary!B596</f>
        <v>told</v>
      </c>
      <c r="V618" s="33" t="n">
        <f aca="false">'Training Example'!X618-'Training Example'!Y618</f>
        <v>7.18912221483502E-006</v>
      </c>
    </row>
    <row r="619" customFormat="false" ht="15" hidden="false" customHeight="false" outlineLevel="0" collapsed="false">
      <c r="T619" s="4" t="n">
        <v>596</v>
      </c>
      <c r="U619" s="4" t="str">
        <f aca="false">Vocabulary!B597</f>
        <v>ear</v>
      </c>
      <c r="V619" s="33" t="n">
        <f aca="false">'Training Example'!X619-'Training Example'!Y619</f>
        <v>3.01753487329778E-013</v>
      </c>
    </row>
    <row r="620" customFormat="false" ht="15" hidden="false" customHeight="false" outlineLevel="0" collapsed="false">
      <c r="T620" s="4" t="n">
        <v>597</v>
      </c>
      <c r="U620" s="4" t="str">
        <f aca="false">Vocabulary!B598</f>
        <v>wow</v>
      </c>
      <c r="V620" s="33" t="n">
        <f aca="false">'Training Example'!X620-'Training Example'!Y620</f>
        <v>1.26513222163033E-008</v>
      </c>
    </row>
    <row r="621" customFormat="false" ht="15" hidden="false" customHeight="false" outlineLevel="0" collapsed="false">
      <c r="T621" s="4" t="n">
        <v>598</v>
      </c>
      <c r="U621" s="4" t="str">
        <f aca="false">Vocabulary!B599</f>
        <v>dreadfully</v>
      </c>
      <c r="V621" s="33" t="n">
        <f aca="false">'Training Example'!X621-'Training Example'!Y621</f>
        <v>3.87913866494532E-006</v>
      </c>
    </row>
    <row r="622" customFormat="false" ht="15" hidden="false" customHeight="false" outlineLevel="0" collapsed="false">
      <c r="T622" s="4" t="n">
        <v>599</v>
      </c>
      <c r="U622" s="4" t="str">
        <f aca="false">Vocabulary!B600</f>
        <v>writing</v>
      </c>
      <c r="V622" s="33" t="n">
        <f aca="false">'Training Example'!X622-'Training Example'!Y622</f>
        <v>1.09677055929036E-011</v>
      </c>
    </row>
    <row r="623" customFormat="false" ht="15" hidden="false" customHeight="false" outlineLevel="0" collapsed="false">
      <c r="T623" s="4" t="n">
        <v>600</v>
      </c>
      <c r="U623" s="4" t="str">
        <f aca="false">Vocabulary!B601</f>
        <v>sing</v>
      </c>
      <c r="V623" s="33" t="n">
        <f aca="false">'Training Example'!X623-'Training Example'!Y623</f>
        <v>9.83598427779819E-011</v>
      </c>
    </row>
    <row r="624" customFormat="false" ht="15" hidden="false" customHeight="false" outlineLevel="0" collapsed="false">
      <c r="T624" s="4" t="n">
        <v>601</v>
      </c>
      <c r="U624" s="4" t="str">
        <f aca="false">Vocabulary!B602</f>
        <v>exclaimed</v>
      </c>
      <c r="V624" s="33" t="n">
        <f aca="false">'Training Example'!X624-'Training Example'!Y624</f>
        <v>1.49814656906765E-008</v>
      </c>
    </row>
    <row r="625" customFormat="false" ht="15" hidden="false" customHeight="false" outlineLevel="0" collapsed="false">
      <c r="T625" s="4" t="n">
        <v>602</v>
      </c>
      <c r="U625" s="4" t="str">
        <f aca="false">Vocabulary!B603</f>
        <v>school</v>
      </c>
      <c r="V625" s="33" t="n">
        <f aca="false">'Training Example'!X625-'Training Example'!Y625</f>
        <v>1.08933339901728E-007</v>
      </c>
    </row>
    <row r="626" customFormat="false" ht="15" hidden="false" customHeight="false" outlineLevel="0" collapsed="false">
      <c r="T626" s="4" t="n">
        <v>603</v>
      </c>
      <c r="U626" s="4" t="str">
        <f aca="false">Vocabulary!B604</f>
        <v>adventures</v>
      </c>
      <c r="V626" s="33" t="n">
        <f aca="false">'Training Example'!X626-'Training Example'!Y626</f>
        <v>9.53448123506725E-019</v>
      </c>
    </row>
    <row r="627" customFormat="false" ht="15" hidden="false" customHeight="false" outlineLevel="0" collapsed="false">
      <c r="T627" s="4" t="n">
        <v>604</v>
      </c>
      <c r="U627" s="4" t="str">
        <f aca="false">Vocabulary!B605</f>
        <v>e</v>
      </c>
      <c r="V627" s="33" t="n">
        <f aca="false">'Training Example'!X627-'Training Example'!Y627</f>
        <v>2.67653742837995E-012</v>
      </c>
    </row>
    <row r="628" customFormat="false" ht="15" hidden="false" customHeight="false" outlineLevel="0" collapsed="false">
      <c r="T628" s="4" t="n">
        <v>605</v>
      </c>
      <c r="U628" s="4" t="str">
        <f aca="false">Vocabulary!B606</f>
        <v>hole</v>
      </c>
      <c r="V628" s="33" t="n">
        <f aca="false">'Training Example'!X628-'Training Example'!Y628</f>
        <v>1.2160501332713E-011</v>
      </c>
    </row>
    <row r="629" customFormat="false" ht="15" hidden="false" customHeight="false" outlineLevel="0" collapsed="false">
      <c r="T629" s="4" t="n">
        <v>606</v>
      </c>
      <c r="U629" s="4" t="str">
        <f aca="false">Vocabulary!B607</f>
        <v>twice</v>
      </c>
      <c r="V629" s="33" t="n">
        <f aca="false">'Training Example'!X629-'Training Example'!Y629</f>
        <v>6.99408496249369E-010</v>
      </c>
    </row>
    <row r="630" customFormat="false" ht="15" hidden="false" customHeight="false" outlineLevel="0" collapsed="false">
      <c r="T630" s="4" t="n">
        <v>607</v>
      </c>
      <c r="U630" s="4" t="str">
        <f aca="false">Vocabulary!B608</f>
        <v>sleepy</v>
      </c>
      <c r="V630" s="33" t="n">
        <f aca="false">'Training Example'!X630-'Training Example'!Y630</f>
        <v>4.63884732039447E-007</v>
      </c>
    </row>
    <row r="631" customFormat="false" ht="15" hidden="false" customHeight="false" outlineLevel="0" collapsed="false">
      <c r="T631" s="4" t="n">
        <v>608</v>
      </c>
      <c r="U631" s="4" t="str">
        <f aca="false">Vocabulary!B609</f>
        <v>across</v>
      </c>
      <c r="V631" s="33" t="n">
        <f aca="false">'Training Example'!X631-'Training Example'!Y631</f>
        <v>8.9274467927838E-010</v>
      </c>
    </row>
    <row r="632" customFormat="false" ht="15" hidden="false" customHeight="false" outlineLevel="0" collapsed="false">
      <c r="T632" s="4" t="n">
        <v>609</v>
      </c>
      <c r="U632" s="4" t="str">
        <f aca="false">Vocabulary!B610</f>
        <v>curiosity</v>
      </c>
      <c r="V632" s="33" t="n">
        <f aca="false">'Training Example'!X632-'Training Example'!Y632</f>
        <v>7.0736568528378E-013</v>
      </c>
    </row>
    <row r="633" customFormat="false" ht="15" hidden="false" customHeight="false" outlineLevel="0" collapsed="false">
      <c r="T633" s="4" t="n">
        <v>610</v>
      </c>
      <c r="U633" s="4" t="str">
        <f aca="false">Vocabulary!B611</f>
        <v>passed</v>
      </c>
      <c r="V633" s="33" t="n">
        <f aca="false">'Training Example'!X633-'Training Example'!Y633</f>
        <v>3.84120825485372E-013</v>
      </c>
    </row>
    <row r="634" customFormat="false" ht="15" hidden="false" customHeight="false" outlineLevel="0" collapsed="false">
      <c r="T634" s="4" t="n">
        <v>611</v>
      </c>
      <c r="U634" s="4" t="str">
        <f aca="false">Vocabulary!B612</f>
        <v>home</v>
      </c>
      <c r="V634" s="33" t="n">
        <f aca="false">'Training Example'!X634-'Training Example'!Y634</f>
        <v>5.87769500264323E-007</v>
      </c>
    </row>
    <row r="635" customFormat="false" ht="15" hidden="false" customHeight="false" outlineLevel="0" collapsed="false">
      <c r="T635" s="4" t="n">
        <v>612</v>
      </c>
      <c r="U635" s="4" t="str">
        <f aca="false">Vocabulary!B613</f>
        <v>likely</v>
      </c>
      <c r="V635" s="33" t="n">
        <f aca="false">'Training Example'!X635-'Training Example'!Y635</f>
        <v>7.49527867013677E-007</v>
      </c>
    </row>
    <row r="636" customFormat="false" ht="15" hidden="false" customHeight="false" outlineLevel="0" collapsed="false">
      <c r="T636" s="4" t="n">
        <v>613</v>
      </c>
      <c r="U636" s="4" t="str">
        <f aca="false">Vocabulary!B614</f>
        <v>aloud</v>
      </c>
      <c r="V636" s="33" t="n">
        <f aca="false">'Training Example'!X636-'Training Example'!Y636</f>
        <v>1.71860605194321E-006</v>
      </c>
    </row>
    <row r="637" customFormat="false" ht="15" hidden="false" customHeight="false" outlineLevel="0" collapsed="false">
      <c r="T637" s="4" t="n">
        <v>614</v>
      </c>
      <c r="U637" s="4" t="str">
        <f aca="false">Vocabulary!B615</f>
        <v>walk</v>
      </c>
      <c r="V637" s="33" t="n">
        <f aca="false">'Training Example'!X637-'Training Example'!Y637</f>
        <v>9.21801544442048E-008</v>
      </c>
    </row>
    <row r="638" customFormat="false" ht="15" hidden="false" customHeight="false" outlineLevel="0" collapsed="false">
      <c r="T638" s="4" t="n">
        <v>615</v>
      </c>
      <c r="U638" s="4" t="str">
        <f aca="false">Vocabulary!B616</f>
        <v>new</v>
      </c>
      <c r="V638" s="33" t="n">
        <f aca="false">'Training Example'!X638-'Training Example'!Y638</f>
        <v>1.25086637995203E-010</v>
      </c>
    </row>
    <row r="639" customFormat="false" ht="15" hidden="false" customHeight="false" outlineLevel="0" collapsed="false">
      <c r="T639" s="4" t="n">
        <v>616</v>
      </c>
      <c r="U639" s="4" t="str">
        <f aca="false">Vocabulary!B617</f>
        <v>asking</v>
      </c>
      <c r="V639" s="33" t="n">
        <f aca="false">'Training Example'!X639-'Training Example'!Y639</f>
        <v>1.03811752234059E-010</v>
      </c>
    </row>
    <row r="640" customFormat="false" ht="15" hidden="false" customHeight="false" outlineLevel="0" collapsed="false">
      <c r="T640" s="4" t="n">
        <v>617</v>
      </c>
      <c r="U640" s="4" t="str">
        <f aca="false">Vocabulary!B618</f>
        <v>night</v>
      </c>
      <c r="V640" s="33" t="n">
        <f aca="false">'Training Example'!X640-'Training Example'!Y640</f>
        <v>3.10934223028522E-010</v>
      </c>
    </row>
    <row r="641" customFormat="false" ht="15" hidden="false" customHeight="false" outlineLevel="0" collapsed="false">
      <c r="T641" s="4" t="n">
        <v>618</v>
      </c>
      <c r="U641" s="4" t="str">
        <f aca="false">Vocabulary!B619</f>
        <v>sometimes</v>
      </c>
      <c r="V641" s="33" t="n">
        <f aca="false">'Training Example'!X641-'Training Example'!Y641</f>
        <v>1.15203247838917E-011</v>
      </c>
    </row>
    <row r="642" customFormat="false" ht="15" hidden="false" customHeight="false" outlineLevel="0" collapsed="false">
      <c r="T642" s="4" t="n">
        <v>619</v>
      </c>
      <c r="U642" s="4" t="str">
        <f aca="false">Vocabulary!B620</f>
        <v>walking</v>
      </c>
      <c r="V642" s="33" t="n">
        <f aca="false">'Training Example'!X642-'Training Example'!Y642</f>
        <v>2.78229129021958E-007</v>
      </c>
    </row>
    <row r="643" customFormat="false" ht="15" hidden="false" customHeight="false" outlineLevel="0" collapsed="false">
      <c r="T643" s="4" t="n">
        <v>620</v>
      </c>
      <c r="U643" s="4" t="str">
        <f aca="false">Vocabulary!B621</f>
        <v>ears</v>
      </c>
      <c r="V643" s="33" t="n">
        <f aca="false">'Training Example'!X643-'Training Example'!Y643</f>
        <v>3.04853784012937E-009</v>
      </c>
    </row>
    <row r="644" customFormat="false" ht="15" hidden="false" customHeight="false" outlineLevel="0" collapsed="false">
      <c r="T644" s="4" t="n">
        <v>621</v>
      </c>
      <c r="U644" s="4" t="str">
        <f aca="false">Vocabulary!B622</f>
        <v>sadly</v>
      </c>
      <c r="V644" s="33" t="n">
        <f aca="false">'Training Example'!X644-'Training Example'!Y644</f>
        <v>5.24054534006541E-009</v>
      </c>
    </row>
    <row r="645" customFormat="false" ht="15" hidden="false" customHeight="false" outlineLevel="0" collapsed="false">
      <c r="T645" s="4" t="n">
        <v>622</v>
      </c>
      <c r="U645" s="4" t="str">
        <f aca="false">Vocabulary!B623</f>
        <v>shut</v>
      </c>
      <c r="V645" s="33" t="n">
        <f aca="false">'Training Example'!X645-'Training Example'!Y645</f>
        <v>2.20722616040766E-007</v>
      </c>
    </row>
    <row r="646" customFormat="false" ht="15" hidden="false" customHeight="false" outlineLevel="0" collapsed="false">
      <c r="T646" s="4" t="n">
        <v>623</v>
      </c>
      <c r="U646" s="4" t="str">
        <f aca="false">Vocabulary!B624</f>
        <v>simple</v>
      </c>
      <c r="V646" s="33" t="n">
        <f aca="false">'Training Example'!X646-'Training Example'!Y646</f>
        <v>1.51741324758575E-015</v>
      </c>
    </row>
    <row r="647" customFormat="false" ht="15" hidden="false" customHeight="false" outlineLevel="0" collapsed="false">
      <c r="T647" s="4" t="n">
        <v>624</v>
      </c>
      <c r="U647" s="4" t="str">
        <f aca="false">Vocabulary!B625</f>
        <v>cut</v>
      </c>
      <c r="V647" s="33" t="n">
        <f aca="false">'Training Example'!X647-'Training Example'!Y647</f>
        <v>9.34601284906881E-012</v>
      </c>
    </row>
    <row r="648" customFormat="false" ht="15" hidden="false" customHeight="false" outlineLevel="0" collapsed="false">
      <c r="T648" s="4" t="n">
        <v>625</v>
      </c>
      <c r="U648" s="4" t="str">
        <f aca="false">Vocabulary!B626</f>
        <v>finger</v>
      </c>
      <c r="V648" s="33" t="n">
        <f aca="false">'Training Example'!X648-'Training Example'!Y648</f>
        <v>2.94005810546229E-014</v>
      </c>
    </row>
    <row r="649" customFormat="false" ht="15" hidden="false" customHeight="false" outlineLevel="0" collapsed="false">
      <c r="T649" s="4" t="n">
        <v>626</v>
      </c>
      <c r="U649" s="4" t="str">
        <f aca="false">Vocabulary!B627</f>
        <v>nervous</v>
      </c>
      <c r="V649" s="33" t="n">
        <f aca="false">'Training Example'!X649-'Training Example'!Y649</f>
        <v>9.20183735155672E-007</v>
      </c>
    </row>
    <row r="650" customFormat="false" ht="15" hidden="false" customHeight="false" outlineLevel="0" collapsed="false">
      <c r="T650" s="4" t="n">
        <v>627</v>
      </c>
      <c r="U650" s="4" t="str">
        <f aca="false">Vocabulary!B628</f>
        <v>altogether</v>
      </c>
      <c r="V650" s="33" t="n">
        <f aca="false">'Training Example'!X650-'Training Example'!Y650</f>
        <v>3.35145237718447E-008</v>
      </c>
    </row>
    <row r="651" customFormat="false" ht="15" hidden="false" customHeight="false" outlineLevel="0" collapsed="false">
      <c r="T651" s="4" t="n">
        <v>628</v>
      </c>
      <c r="U651" s="4" t="str">
        <f aca="false">Vocabulary!B629</f>
        <v>remembered</v>
      </c>
      <c r="V651" s="33" t="n">
        <f aca="false">'Training Example'!X651-'Training Example'!Y651</f>
        <v>2.94224843317856E-012</v>
      </c>
    </row>
    <row r="652" customFormat="false" ht="15" hidden="false" customHeight="false" outlineLevel="0" collapsed="false">
      <c r="T652" s="4" t="n">
        <v>629</v>
      </c>
      <c r="U652" s="4" t="str">
        <f aca="false">Vocabulary!B630</f>
        <v>happens</v>
      </c>
      <c r="V652" s="33" t="n">
        <f aca="false">'Training Example'!X652-'Training Example'!Y652</f>
        <v>1.66588683412071E-012</v>
      </c>
    </row>
    <row r="653" customFormat="false" ht="15" hidden="false" customHeight="false" outlineLevel="0" collapsed="false">
      <c r="T653" s="4" t="n">
        <v>630</v>
      </c>
      <c r="U653" s="4" t="str">
        <f aca="false">Vocabulary!B631</f>
        <v>pair</v>
      </c>
      <c r="V653" s="33" t="n">
        <f aca="false">'Training Example'!X653-'Training Example'!Y653</f>
        <v>2.03477496248311E-011</v>
      </c>
    </row>
    <row r="654" customFormat="false" ht="15" hidden="false" customHeight="false" outlineLevel="0" collapsed="false">
      <c r="T654" s="4" t="n">
        <v>631</v>
      </c>
      <c r="U654" s="4" t="str">
        <f aca="false">Vocabulary!B632</f>
        <v>nine</v>
      </c>
      <c r="V654" s="33" t="n">
        <f aca="false">'Training Example'!X654-'Training Example'!Y654</f>
        <v>5.31125692272291E-007</v>
      </c>
    </row>
    <row r="655" customFormat="false" ht="15" hidden="false" customHeight="false" outlineLevel="0" collapsed="false">
      <c r="T655" s="4" t="n">
        <v>632</v>
      </c>
      <c r="U655" s="4" t="str">
        <f aca="false">Vocabulary!B633</f>
        <v>until</v>
      </c>
      <c r="V655" s="33" t="n">
        <f aca="false">'Training Example'!X655-'Training Example'!Y655</f>
        <v>1.43951710310032E-011</v>
      </c>
    </row>
    <row r="656" customFormat="false" ht="15" hidden="false" customHeight="false" outlineLevel="0" collapsed="false">
      <c r="T656" s="4" t="n">
        <v>633</v>
      </c>
      <c r="U656" s="4" t="str">
        <f aca="false">Vocabulary!B634</f>
        <v>kid</v>
      </c>
      <c r="V656" s="33" t="n">
        <f aca="false">'Training Example'!X656-'Training Example'!Y656</f>
        <v>8.18315842046104E-013</v>
      </c>
    </row>
    <row r="657" customFormat="false" ht="15" hidden="false" customHeight="false" outlineLevel="0" collapsed="false">
      <c r="T657" s="4" t="n">
        <v>634</v>
      </c>
      <c r="U657" s="4" t="str">
        <f aca="false">Vocabulary!B635</f>
        <v>dropped</v>
      </c>
      <c r="V657" s="33" t="n">
        <f aca="false">'Training Example'!X657-'Training Example'!Y657</f>
        <v>3.13148730675818E-010</v>
      </c>
    </row>
    <row r="658" customFormat="false" ht="15" hidden="false" customHeight="false" outlineLevel="0" collapsed="false">
      <c r="T658" s="4" t="n">
        <v>635</v>
      </c>
      <c r="U658" s="4" t="str">
        <f aca="false">Vocabulary!B636</f>
        <v>usual</v>
      </c>
      <c r="V658" s="33" t="n">
        <f aca="false">'Training Example'!X658-'Training Example'!Y658</f>
        <v>1.42573855479732E-009</v>
      </c>
    </row>
    <row r="659" customFormat="false" ht="15" hidden="false" customHeight="false" outlineLevel="0" collapsed="false">
      <c r="T659" s="4" t="n">
        <v>636</v>
      </c>
      <c r="U659" s="4" t="str">
        <f aca="false">Vocabulary!B637</f>
        <v>morning</v>
      </c>
      <c r="V659" s="33" t="n">
        <f aca="false">'Training Example'!X659-'Training Example'!Y659</f>
        <v>9.65476972224206E-012</v>
      </c>
    </row>
    <row r="660" customFormat="false" ht="15" hidden="false" customHeight="false" outlineLevel="0" collapsed="false">
      <c r="T660" s="4" t="n">
        <v>637</v>
      </c>
      <c r="U660" s="4" t="str">
        <f aca="false">Vocabulary!B638</f>
        <v>ah</v>
      </c>
      <c r="V660" s="33" t="n">
        <f aca="false">'Training Example'!X660-'Training Example'!Y660</f>
        <v>6.67960336807703E-008</v>
      </c>
    </row>
    <row r="661" customFormat="false" ht="15" hidden="false" customHeight="false" outlineLevel="0" collapsed="false">
      <c r="T661" s="4" t="n">
        <v>638</v>
      </c>
      <c r="U661" s="4" t="str">
        <f aca="false">Vocabulary!B639</f>
        <v>let's</v>
      </c>
      <c r="V661" s="33" t="n">
        <f aca="false">'Training Example'!X661-'Training Example'!Y661</f>
        <v>2.0840705709702E-008</v>
      </c>
    </row>
    <row r="662" customFormat="false" ht="15" hidden="false" customHeight="false" outlineLevel="0" collapsed="false">
      <c r="T662" s="4" t="n">
        <v>639</v>
      </c>
      <c r="U662" s="4" t="str">
        <f aca="false">Vocabulary!B640</f>
        <v>wrong</v>
      </c>
      <c r="V662" s="33" t="n">
        <f aca="false">'Training Example'!X662-'Training Example'!Y662</f>
        <v>2.53784262021284E-008</v>
      </c>
    </row>
    <row r="663" customFormat="false" ht="15" hidden="false" customHeight="false" outlineLevel="0" collapsed="false">
      <c r="T663" s="4" t="n">
        <v>640</v>
      </c>
      <c r="U663" s="4" t="str">
        <f aca="false">Vocabulary!B641</f>
        <v>sounded</v>
      </c>
      <c r="V663" s="33" t="n">
        <f aca="false">'Training Example'!X663-'Training Example'!Y663</f>
        <v>9.00414043857103E-012</v>
      </c>
    </row>
    <row r="664" customFormat="false" ht="15" hidden="false" customHeight="false" outlineLevel="0" collapsed="false">
      <c r="T664" s="4" t="n">
        <v>641</v>
      </c>
      <c r="U664" s="4" t="str">
        <f aca="false">Vocabulary!B642</f>
        <v>strange</v>
      </c>
      <c r="V664" s="33" t="n">
        <f aca="false">'Training Example'!X664-'Training Example'!Y664</f>
        <v>1.84618425598671E-009</v>
      </c>
    </row>
    <row r="665" customFormat="false" ht="15" hidden="false" customHeight="false" outlineLevel="0" collapsed="false">
      <c r="T665" s="4" t="n">
        <v>642</v>
      </c>
      <c r="U665" s="4" t="str">
        <f aca="false">Vocabulary!B643</f>
        <v>seems</v>
      </c>
      <c r="V665" s="33" t="n">
        <f aca="false">'Training Example'!X665-'Training Example'!Y665</f>
        <v>2.95774434713004E-014</v>
      </c>
    </row>
    <row r="666" customFormat="false" ht="15" hidden="false" customHeight="false" outlineLevel="0" collapsed="false">
      <c r="T666" s="4" t="n">
        <v>643</v>
      </c>
      <c r="U666" s="4" t="str">
        <f aca="false">Vocabulary!B644</f>
        <v>stay</v>
      </c>
      <c r="V666" s="33" t="n">
        <f aca="false">'Training Example'!X666-'Training Example'!Y666</f>
        <v>4.89888049793737E-009</v>
      </c>
    </row>
    <row r="667" customFormat="false" ht="15" hidden="false" customHeight="false" outlineLevel="0" collapsed="false">
      <c r="T667" s="4" t="n">
        <v>644</v>
      </c>
      <c r="U667" s="4" t="str">
        <f aca="false">Vocabulary!B645</f>
        <v>sudden</v>
      </c>
      <c r="V667" s="33" t="n">
        <f aca="false">'Training Example'!X667-'Training Example'!Y667</f>
        <v>3.24004161715378E-009</v>
      </c>
    </row>
    <row r="668" customFormat="false" ht="15" hidden="false" customHeight="false" outlineLevel="0" collapsed="false">
      <c r="T668" s="4" t="n">
        <v>645</v>
      </c>
      <c r="U668" s="4" t="str">
        <f aca="false">Vocabulary!B646</f>
        <v>water</v>
      </c>
      <c r="V668" s="33" t="n">
        <f aca="false">'Training Example'!X668-'Training Example'!Y668</f>
        <v>4.57456819073411E-012</v>
      </c>
    </row>
    <row r="669" customFormat="false" ht="15" hidden="false" customHeight="false" outlineLevel="0" collapsed="false">
      <c r="T669" s="4" t="n">
        <v>646</v>
      </c>
      <c r="U669" s="4" t="str">
        <f aca="false">Vocabulary!B647</f>
        <v>case</v>
      </c>
      <c r="V669" s="33" t="n">
        <f aca="false">'Training Example'!X669-'Training Example'!Y669</f>
        <v>1.24307753004237E-010</v>
      </c>
    </row>
    <row r="670" customFormat="false" ht="15" hidden="false" customHeight="false" outlineLevel="0" collapsed="false">
      <c r="T670" s="4" t="n">
        <v>647</v>
      </c>
      <c r="U670" s="4" t="str">
        <f aca="false">Vocabulary!B648</f>
        <v>number</v>
      </c>
      <c r="V670" s="33" t="n">
        <f aca="false">'Training Example'!X670-'Training Example'!Y670</f>
        <v>8.68075225774175E-009</v>
      </c>
    </row>
    <row r="671" customFormat="false" ht="15" hidden="false" customHeight="false" outlineLevel="0" collapsed="false">
      <c r="T671" s="4" t="n">
        <v>648</v>
      </c>
      <c r="U671" s="4" t="str">
        <f aca="false">Vocabulary!B649</f>
        <v>swam</v>
      </c>
      <c r="V671" s="33" t="n">
        <f aca="false">'Training Example'!X671-'Training Example'!Y671</f>
        <v>4.15849316108499E-010</v>
      </c>
    </row>
    <row r="672" customFormat="false" ht="15" hidden="false" customHeight="false" outlineLevel="0" collapsed="false">
      <c r="T672" s="4" t="n">
        <v>649</v>
      </c>
      <c r="U672" s="4" t="str">
        <f aca="false">Vocabulary!B650</f>
        <v>nearer</v>
      </c>
      <c r="V672" s="33" t="n">
        <f aca="false">'Training Example'!X672-'Training Example'!Y672</f>
        <v>1.21927930800639E-010</v>
      </c>
    </row>
    <row r="673" customFormat="false" ht="15" hidden="false" customHeight="false" outlineLevel="0" collapsed="false">
      <c r="T673" s="4" t="n">
        <v>650</v>
      </c>
      <c r="U673" s="4" t="str">
        <f aca="false">Vocabulary!B651</f>
        <v>speaking</v>
      </c>
      <c r="V673" s="33" t="n">
        <f aca="false">'Training Example'!X673-'Training Example'!Y673</f>
        <v>4.64639088490198E-010</v>
      </c>
    </row>
    <row r="674" customFormat="false" ht="15" hidden="false" customHeight="false" outlineLevel="0" collapsed="false">
      <c r="T674" s="4" t="n">
        <v>651</v>
      </c>
      <c r="U674" s="4" t="str">
        <f aca="false">Vocabulary!B652</f>
        <v>shrill</v>
      </c>
      <c r="V674" s="33" t="n">
        <f aca="false">'Training Example'!X674-'Training Example'!Y674</f>
        <v>2.67404682979496E-015</v>
      </c>
    </row>
    <row r="675" customFormat="false" ht="15" hidden="false" customHeight="false" outlineLevel="0" collapsed="false">
      <c r="T675" s="4" t="n">
        <v>652</v>
      </c>
      <c r="U675" s="4" t="str">
        <f aca="false">Vocabulary!B653</f>
        <v>angry</v>
      </c>
      <c r="V675" s="33" t="n">
        <f aca="false">'Training Example'!X675-'Training Example'!Y675</f>
        <v>1.99579492752391E-009</v>
      </c>
    </row>
    <row r="676" customFormat="false" ht="15" hidden="false" customHeight="false" outlineLevel="0" collapsed="false">
      <c r="T676" s="4" t="n">
        <v>653</v>
      </c>
      <c r="U676" s="4" t="str">
        <f aca="false">Vocabulary!B654</f>
        <v>crowded</v>
      </c>
      <c r="V676" s="33" t="n">
        <f aca="false">'Training Example'!X676-'Training Example'!Y676</f>
        <v>5.86758181269424E-009</v>
      </c>
    </row>
    <row r="677" customFormat="false" ht="15" hidden="false" customHeight="false" outlineLevel="0" collapsed="false">
      <c r="T677" s="4" t="n">
        <v>654</v>
      </c>
      <c r="U677" s="4" t="str">
        <f aca="false">Vocabulary!B655</f>
        <v>means</v>
      </c>
      <c r="V677" s="33" t="n">
        <f aca="false">'Training Example'!X677-'Training Example'!Y677</f>
        <v>1.02818961238157E-008</v>
      </c>
    </row>
    <row r="678" customFormat="false" ht="15" hidden="false" customHeight="false" outlineLevel="0" collapsed="false">
      <c r="T678" s="4" t="n">
        <v>655</v>
      </c>
      <c r="U678" s="4" t="str">
        <f aca="false">Vocabulary!B656</f>
        <v>notice</v>
      </c>
      <c r="V678" s="33" t="n">
        <f aca="false">'Training Example'!X678-'Training Example'!Y678</f>
        <v>1.40429789764985E-009</v>
      </c>
    </row>
    <row r="679" customFormat="false" ht="15" hidden="false" customHeight="false" outlineLevel="0" collapsed="false">
      <c r="T679" s="4" t="n">
        <v>656</v>
      </c>
      <c r="U679" s="4" t="str">
        <f aca="false">Vocabulary!B657</f>
        <v>what's</v>
      </c>
      <c r="V679" s="33" t="n">
        <f aca="false">'Training Example'!X679-'Training Example'!Y679</f>
        <v>2.17803205485302E-006</v>
      </c>
    </row>
    <row r="680" customFormat="false" ht="15" hidden="false" customHeight="false" outlineLevel="0" collapsed="false">
      <c r="T680" s="4" t="n">
        <v>657</v>
      </c>
      <c r="U680" s="4" t="str">
        <f aca="false">Vocabulary!B658</f>
        <v>prizes</v>
      </c>
      <c r="V680" s="33" t="n">
        <f aca="false">'Training Example'!X680-'Training Example'!Y680</f>
        <v>3.46674625359589E-008</v>
      </c>
    </row>
    <row r="681" customFormat="false" ht="15" hidden="false" customHeight="false" outlineLevel="0" collapsed="false">
      <c r="T681" s="4" t="n">
        <v>658</v>
      </c>
      <c r="U681" s="4" t="str">
        <f aca="false">Vocabulary!B659</f>
        <v>dare</v>
      </c>
      <c r="V681" s="33" t="n">
        <f aca="false">'Training Example'!X681-'Training Example'!Y681</f>
        <v>5.37690024853395E-007</v>
      </c>
    </row>
    <row r="682" customFormat="false" ht="15" hidden="false" customHeight="false" outlineLevel="0" collapsed="false">
      <c r="T682" s="4" t="n">
        <v>659</v>
      </c>
      <c r="U682" s="4" t="str">
        <f aca="false">Vocabulary!B660</f>
        <v>confusion</v>
      </c>
      <c r="V682" s="33" t="n">
        <f aca="false">'Training Example'!X682-'Training Example'!Y682</f>
        <v>6.57020186285303E-015</v>
      </c>
    </row>
    <row r="683" customFormat="false" ht="15" hidden="false" customHeight="false" outlineLevel="0" collapsed="false">
      <c r="T683" s="4" t="n">
        <v>660</v>
      </c>
      <c r="U683" s="4" t="str">
        <f aca="false">Vocabulary!B661</f>
        <v>reply</v>
      </c>
      <c r="V683" s="33" t="n">
        <f aca="false">'Training Example'!X683-'Training Example'!Y683</f>
        <v>6.90359311262833E-014</v>
      </c>
    </row>
    <row r="684" customFormat="false" ht="15" hidden="false" customHeight="false" outlineLevel="0" collapsed="false">
      <c r="T684" s="4" t="n">
        <v>661</v>
      </c>
      <c r="U684" s="4" t="str">
        <f aca="false">Vocabulary!B662</f>
        <v>finish</v>
      </c>
      <c r="V684" s="33" t="n">
        <f aca="false">'Training Example'!X684-'Training Example'!Y684</f>
        <v>4.28767649534255E-006</v>
      </c>
    </row>
    <row r="685" customFormat="false" ht="15" hidden="false" customHeight="false" outlineLevel="0" collapsed="false">
      <c r="T685" s="4" t="n">
        <v>662</v>
      </c>
      <c r="U685" s="4" t="str">
        <f aca="false">Vocabulary!B663</f>
        <v>impatiently</v>
      </c>
      <c r="V685" s="33" t="n">
        <f aca="false">'Training Example'!X685-'Training Example'!Y685</f>
        <v>9.33476707941929E-009</v>
      </c>
    </row>
    <row r="686" customFormat="false" ht="15" hidden="false" customHeight="false" outlineLevel="0" collapsed="false">
      <c r="T686" s="4" t="n">
        <v>663</v>
      </c>
      <c r="U686" s="4" t="str">
        <f aca="false">Vocabulary!B664</f>
        <v>sighed</v>
      </c>
      <c r="V686" s="33" t="n">
        <f aca="false">'Training Example'!X686-'Training Example'!Y686</f>
        <v>3.59131358392664E-009</v>
      </c>
    </row>
    <row r="687" customFormat="false" ht="15" hidden="false" customHeight="false" outlineLevel="0" collapsed="false">
      <c r="T687" s="4" t="n">
        <v>664</v>
      </c>
      <c r="U687" s="4" t="str">
        <f aca="false">Vocabulary!B665</f>
        <v>temper</v>
      </c>
      <c r="V687" s="33" t="n">
        <f aca="false">'Training Example'!X687-'Training Example'!Y687</f>
        <v>8.0904626315518E-011</v>
      </c>
    </row>
    <row r="688" customFormat="false" ht="15" hidden="false" customHeight="false" outlineLevel="0" collapsed="false">
      <c r="T688" s="4" t="n">
        <v>665</v>
      </c>
      <c r="U688" s="4" t="str">
        <f aca="false">Vocabulary!B666</f>
        <v>young</v>
      </c>
      <c r="V688" s="33" t="n">
        <f aca="false">'Training Example'!X688-'Training Example'!Y688</f>
        <v>4.46370665206063E-011</v>
      </c>
    </row>
    <row r="689" customFormat="false" ht="15" hidden="false" customHeight="false" outlineLevel="0" collapsed="false">
      <c r="T689" s="4" t="n">
        <v>666</v>
      </c>
      <c r="U689" s="4" t="str">
        <f aca="false">Vocabulary!B667</f>
        <v>moved</v>
      </c>
      <c r="V689" s="33" t="n">
        <f aca="false">'Training Example'!X689-'Training Example'!Y689</f>
        <v>2.72678847990308E-012</v>
      </c>
    </row>
    <row r="690" customFormat="false" ht="15" hidden="false" customHeight="false" outlineLevel="0" collapsed="false">
      <c r="T690" s="4" t="n">
        <v>667</v>
      </c>
      <c r="U690" s="4" t="str">
        <f aca="false">Vocabulary!B668</f>
        <v>swim</v>
      </c>
      <c r="V690" s="33" t="n">
        <f aca="false">'Training Example'!X690-'Training Example'!Y690</f>
        <v>9.32085627870341E-008</v>
      </c>
    </row>
    <row r="691" customFormat="false" ht="15" hidden="false" customHeight="false" outlineLevel="0" collapsed="false">
      <c r="T691" s="4" t="n">
        <v>668</v>
      </c>
      <c r="U691" s="4" t="str">
        <f aca="false">Vocabulary!B669</f>
        <v>doing</v>
      </c>
      <c r="V691" s="33" t="n">
        <f aca="false">'Training Example'!X691-'Training Example'!Y691</f>
        <v>9.57157244280217E-008</v>
      </c>
    </row>
    <row r="692" customFormat="false" ht="15" hidden="false" customHeight="false" outlineLevel="0" collapsed="false">
      <c r="T692" s="4" t="n">
        <v>669</v>
      </c>
      <c r="U692" s="4" t="str">
        <f aca="false">Vocabulary!B670</f>
        <v>direction</v>
      </c>
      <c r="V692" s="33" t="n">
        <f aca="false">'Training Example'!X692-'Training Example'!Y692</f>
        <v>5.4369681770542E-010</v>
      </c>
    </row>
    <row r="693" customFormat="false" ht="15" hidden="false" customHeight="false" outlineLevel="0" collapsed="false">
      <c r="T693" s="4" t="n">
        <v>670</v>
      </c>
      <c r="U693" s="4" t="str">
        <f aca="false">Vocabulary!B671</f>
        <v>interesting</v>
      </c>
      <c r="V693" s="33" t="n">
        <f aca="false">'Training Example'!X693-'Training Example'!Y693</f>
        <v>3.5989694448793E-013</v>
      </c>
    </row>
    <row r="694" customFormat="false" ht="15" hidden="false" customHeight="false" outlineLevel="0" collapsed="false">
      <c r="T694" s="4" t="n">
        <v>671</v>
      </c>
      <c r="U694" s="4" t="str">
        <f aca="false">Vocabulary!B672</f>
        <v>become</v>
      </c>
      <c r="V694" s="33" t="n">
        <f aca="false">'Training Example'!X694-'Training Example'!Y694</f>
        <v>4.07570498708427E-007</v>
      </c>
    </row>
    <row r="695" customFormat="false" ht="15" hidden="false" customHeight="false" outlineLevel="0" collapsed="false">
      <c r="T695" s="4" t="n">
        <v>672</v>
      </c>
      <c r="U695" s="4" t="str">
        <f aca="false">Vocabulary!B673</f>
        <v>shouldn't</v>
      </c>
      <c r="V695" s="33" t="n">
        <f aca="false">'Training Example'!X695-'Training Example'!Y695</f>
        <v>2.78918484119005E-009</v>
      </c>
    </row>
    <row r="696" customFormat="false" ht="15" hidden="false" customHeight="false" outlineLevel="0" collapsed="false">
      <c r="T696" s="4" t="n">
        <v>673</v>
      </c>
      <c r="U696" s="4" t="str">
        <f aca="false">Vocabulary!B674</f>
        <v>taking</v>
      </c>
      <c r="V696" s="33" t="n">
        <f aca="false">'Training Example'!X696-'Training Example'!Y696</f>
        <v>6.92877610577047E-007</v>
      </c>
    </row>
    <row r="697" customFormat="false" ht="15" hidden="false" customHeight="false" outlineLevel="0" collapsed="false">
      <c r="T697" s="4" t="n">
        <v>674</v>
      </c>
      <c r="U697" s="4" t="str">
        <f aca="false">Vocabulary!B675</f>
        <v>shriek</v>
      </c>
      <c r="V697" s="33" t="n">
        <f aca="false">'Training Example'!X697-'Training Example'!Y697</f>
        <v>7.9294608621443E-010</v>
      </c>
    </row>
    <row r="698" customFormat="false" ht="15" hidden="false" customHeight="false" outlineLevel="0" collapsed="false">
      <c r="T698" s="4" t="n">
        <v>675</v>
      </c>
      <c r="U698" s="4" t="str">
        <f aca="false">Vocabulary!B676</f>
        <v>drew</v>
      </c>
      <c r="V698" s="33" t="n">
        <f aca="false">'Training Example'!X698-'Training Example'!Y698</f>
        <v>2.99089400163923E-011</v>
      </c>
    </row>
    <row r="699" customFormat="false" ht="15" hidden="false" customHeight="false" outlineLevel="0" collapsed="false">
      <c r="T699" s="4" t="n">
        <v>676</v>
      </c>
      <c r="U699" s="4" t="str">
        <f aca="false">Vocabulary!B677</f>
        <v>sky</v>
      </c>
      <c r="V699" s="33" t="n">
        <f aca="false">'Training Example'!X699-'Training Example'!Y699</f>
        <v>5.74059898811424E-012</v>
      </c>
    </row>
    <row r="700" customFormat="false" ht="15" hidden="false" customHeight="false" outlineLevel="0" collapsed="false">
      <c r="T700" s="4" t="n">
        <v>677</v>
      </c>
      <c r="U700" s="4" t="str">
        <f aca="false">Vocabulary!B678</f>
        <v>instantly</v>
      </c>
      <c r="V700" s="33" t="n">
        <f aca="false">'Training Example'!X700-'Training Example'!Y700</f>
        <v>3.29811625463282E-010</v>
      </c>
    </row>
    <row r="701" customFormat="false" ht="15" hidden="false" customHeight="false" outlineLevel="0" collapsed="false">
      <c r="T701" s="4" t="n">
        <v>678</v>
      </c>
      <c r="U701" s="4" t="str">
        <f aca="false">Vocabulary!B679</f>
        <v>surprise</v>
      </c>
      <c r="V701" s="33" t="n">
        <f aca="false">'Training Example'!X701-'Training Example'!Y701</f>
        <v>9.71644588305552E-014</v>
      </c>
    </row>
    <row r="702" customFormat="false" ht="15" hidden="false" customHeight="false" outlineLevel="0" collapsed="false">
      <c r="T702" s="4" t="n">
        <v>679</v>
      </c>
      <c r="U702" s="4" t="str">
        <f aca="false">Vocabulary!B680</f>
        <v>lizard</v>
      </c>
      <c r="V702" s="33" t="n">
        <f aca="false">'Training Example'!X702-'Training Example'!Y702</f>
        <v>4.57841740670647E-010</v>
      </c>
    </row>
    <row r="703" customFormat="false" ht="15" hidden="false" customHeight="false" outlineLevel="0" collapsed="false">
      <c r="T703" s="4" t="n">
        <v>680</v>
      </c>
      <c r="U703" s="4" t="str">
        <f aca="false">Vocabulary!B681</f>
        <v>height</v>
      </c>
      <c r="V703" s="33" t="n">
        <f aca="false">'Training Example'!X703-'Training Example'!Y703</f>
        <v>9.69276978588586E-011</v>
      </c>
    </row>
    <row r="704" customFormat="false" ht="15" hidden="false" customHeight="false" outlineLevel="0" collapsed="false">
      <c r="T704" s="4" t="n">
        <v>681</v>
      </c>
      <c r="U704" s="4" t="str">
        <f aca="false">Vocabulary!B682</f>
        <v>quietly</v>
      </c>
      <c r="V704" s="33" t="n">
        <f aca="false">'Training Example'!X704-'Training Example'!Y704</f>
        <v>1.28361048725577E-010</v>
      </c>
    </row>
    <row r="705" customFormat="false" ht="15" hidden="false" customHeight="false" outlineLevel="0" collapsed="false">
      <c r="T705" s="4" t="n">
        <v>682</v>
      </c>
      <c r="U705" s="4" t="str">
        <f aca="false">Vocabulary!B683</f>
        <v>hookah</v>
      </c>
      <c r="V705" s="33" t="n">
        <f aca="false">'Training Example'!X705-'Training Example'!Y705</f>
        <v>2.09002838517927E-010</v>
      </c>
    </row>
    <row r="706" customFormat="false" ht="15" hidden="false" customHeight="false" outlineLevel="0" collapsed="false">
      <c r="T706" s="4" t="n">
        <v>683</v>
      </c>
      <c r="U706" s="4" t="str">
        <f aca="false">Vocabulary!B684</f>
        <v>man</v>
      </c>
      <c r="V706" s="33" t="n">
        <f aca="false">'Training Example'!X706-'Training Example'!Y706</f>
        <v>2.51314429263626E-009</v>
      </c>
    </row>
    <row r="707" customFormat="false" ht="15" hidden="false" customHeight="false" outlineLevel="0" collapsed="false">
      <c r="T707" s="4" t="n">
        <v>684</v>
      </c>
      <c r="U707" s="4" t="str">
        <f aca="false">Vocabulary!B685</f>
        <v>often</v>
      </c>
      <c r="V707" s="33" t="n">
        <f aca="false">'Training Example'!X707-'Training Example'!Y707</f>
        <v>2.75577070654757E-008</v>
      </c>
    </row>
    <row r="708" customFormat="false" ht="15" hidden="false" customHeight="false" outlineLevel="0" collapsed="false">
      <c r="T708" s="4" t="n">
        <v>685</v>
      </c>
      <c r="U708" s="4" t="str">
        <f aca="false">Vocabulary!B686</f>
        <v>eggs</v>
      </c>
      <c r="V708" s="33" t="n">
        <f aca="false">'Training Example'!X708-'Training Example'!Y708</f>
        <v>5.87051038902445E-007</v>
      </c>
    </row>
    <row r="709" customFormat="false" ht="15" hidden="false" customHeight="false" outlineLevel="0" collapsed="false">
      <c r="T709" s="4" t="n">
        <v>686</v>
      </c>
      <c r="U709" s="4" t="str">
        <f aca="false">Vocabulary!B687</f>
        <v>meant</v>
      </c>
      <c r="V709" s="33" t="n">
        <f aca="false">'Training Example'!X709-'Training Example'!Y709</f>
        <v>5.32092275497136E-010</v>
      </c>
    </row>
    <row r="710" customFormat="false" ht="15" hidden="false" customHeight="false" outlineLevel="0" collapsed="false">
      <c r="T710" s="4" t="n">
        <v>687</v>
      </c>
      <c r="U710" s="4" t="str">
        <f aca="false">Vocabulary!B688</f>
        <v>waving</v>
      </c>
      <c r="V710" s="33" t="n">
        <f aca="false">'Training Example'!X710-'Training Example'!Y710</f>
        <v>0.000280405595616843</v>
      </c>
    </row>
    <row r="711" customFormat="false" ht="15" hidden="false" customHeight="false" outlineLevel="0" collapsed="false">
      <c r="T711" s="4" t="n">
        <v>688</v>
      </c>
      <c r="U711" s="4" t="str">
        <f aca="false">Vocabulary!B689</f>
        <v>faces</v>
      </c>
      <c r="V711" s="33" t="n">
        <f aca="false">'Training Example'!X711-'Training Example'!Y711</f>
        <v>1.4355261167361E-012</v>
      </c>
    </row>
    <row r="712" customFormat="false" ht="15" hidden="false" customHeight="false" outlineLevel="0" collapsed="false">
      <c r="T712" s="4" t="n">
        <v>689</v>
      </c>
      <c r="U712" s="4" t="str">
        <f aca="false">Vocabulary!B690</f>
        <v>procession</v>
      </c>
      <c r="V712" s="33" t="n">
        <f aca="false">'Training Example'!X712-'Training Example'!Y712</f>
        <v>3.77878802890319E-012</v>
      </c>
    </row>
    <row r="713" customFormat="false" ht="15" hidden="false" customHeight="false" outlineLevel="0" collapsed="false">
      <c r="T713" s="4" t="n">
        <v>690</v>
      </c>
      <c r="U713" s="4" t="str">
        <f aca="false">Vocabulary!B691</f>
        <v>rule</v>
      </c>
      <c r="V713" s="33" t="n">
        <f aca="false">'Training Example'!X713-'Training Example'!Y713</f>
        <v>1.98580015604919E-008</v>
      </c>
    </row>
    <row r="714" customFormat="false" ht="15" hidden="false" customHeight="false" outlineLevel="0" collapsed="false">
      <c r="T714" s="4" t="n">
        <v>691</v>
      </c>
      <c r="U714" s="4" t="str">
        <f aca="false">Vocabulary!B692</f>
        <v>pack</v>
      </c>
      <c r="V714" s="33" t="n">
        <f aca="false">'Training Example'!X714-'Training Example'!Y714</f>
        <v>3.46019698756868E-010</v>
      </c>
    </row>
    <row r="715" customFormat="false" ht="15" hidden="false" customHeight="false" outlineLevel="0" collapsed="false">
      <c r="T715" s="4" t="n">
        <v>692</v>
      </c>
      <c r="U715" s="4" t="str">
        <f aca="false">Vocabulary!B693</f>
        <v>knee</v>
      </c>
      <c r="V715" s="33" t="n">
        <f aca="false">'Training Example'!X715-'Training Example'!Y715</f>
        <v>6.79084852566299E-015</v>
      </c>
    </row>
    <row r="716" customFormat="false" ht="15" hidden="false" customHeight="false" outlineLevel="0" collapsed="false">
      <c r="T716" s="4" t="n">
        <v>693</v>
      </c>
      <c r="U716" s="4" t="str">
        <f aca="false">Vocabulary!B694</f>
        <v>whispered</v>
      </c>
      <c r="V716" s="33" t="n">
        <f aca="false">'Training Example'!X716-'Training Example'!Y716</f>
        <v>5.46469034059644E-010</v>
      </c>
    </row>
    <row r="717" customFormat="false" ht="15" hidden="false" customHeight="false" outlineLevel="0" collapsed="false">
      <c r="T717" s="4" t="n">
        <v>694</v>
      </c>
      <c r="U717" s="4" t="str">
        <f aca="false">Vocabulary!B695</f>
        <v>flamingo</v>
      </c>
      <c r="V717" s="33" t="n">
        <f aca="false">'Training Example'!X717-'Training Example'!Y717</f>
        <v>1.81394651992019E-015</v>
      </c>
    </row>
    <row r="718" customFormat="false" ht="15" hidden="false" customHeight="false" outlineLevel="0" collapsed="false">
      <c r="T718" s="4" t="n">
        <v>695</v>
      </c>
      <c r="U718" s="4" t="str">
        <f aca="false">Vocabulary!B696</f>
        <v>executioner</v>
      </c>
      <c r="V718" s="33" t="n">
        <f aca="false">'Training Example'!X718-'Training Example'!Y718</f>
        <v>6.52718214396167E-010</v>
      </c>
    </row>
    <row r="719" customFormat="false" ht="15" hidden="false" customHeight="false" outlineLevel="0" collapsed="false">
      <c r="T719" s="4" t="n">
        <v>696</v>
      </c>
      <c r="U719" s="4" t="str">
        <f aca="false">Vocabulary!B697</f>
        <v>tis</v>
      </c>
      <c r="V719" s="33" t="n">
        <f aca="false">'Training Example'!X719-'Training Example'!Y719</f>
        <v>1.9507065690398E-007</v>
      </c>
    </row>
    <row r="720" customFormat="false" ht="15" hidden="false" customHeight="false" outlineLevel="0" collapsed="false">
      <c r="T720" s="4" t="n">
        <v>697</v>
      </c>
      <c r="U720" s="4" t="str">
        <f aca="false">Vocabulary!B698</f>
        <v>evening</v>
      </c>
      <c r="V720" s="33" t="n">
        <f aca="false">'Training Example'!X720-'Training Example'!Y720</f>
        <v>3.25066562356238E-014</v>
      </c>
    </row>
    <row r="721" customFormat="false" ht="15" hidden="false" customHeight="false" outlineLevel="0" collapsed="false">
      <c r="T721" s="4" t="n">
        <v>698</v>
      </c>
      <c r="U721" s="4" t="str">
        <f aca="false">Vocabulary!B699</f>
        <v>unimportant</v>
      </c>
      <c r="V721" s="33" t="n">
        <f aca="false">'Training Example'!X721-'Training Example'!Y721</f>
        <v>2.09961185205942E-009</v>
      </c>
    </row>
    <row r="722" customFormat="false" ht="15" hidden="false" customHeight="false" outlineLevel="0" collapsed="false">
      <c r="T722" s="4" t="n">
        <v>699</v>
      </c>
      <c r="U722" s="4" t="str">
        <f aca="false">Vocabulary!B700</f>
        <v>pictures</v>
      </c>
      <c r="V722" s="33" t="n">
        <f aca="false">'Training Example'!X722-'Training Example'!Y722</f>
        <v>3.45545344567307E-016</v>
      </c>
    </row>
    <row r="723" customFormat="false" ht="15" hidden="false" customHeight="false" outlineLevel="0" collapsed="false">
      <c r="T723" s="4" t="n">
        <v>700</v>
      </c>
      <c r="U723" s="4" t="str">
        <f aca="false">Vocabulary!B701</f>
        <v>worth</v>
      </c>
      <c r="V723" s="33" t="n">
        <f aca="false">'Training Example'!X723-'Training Example'!Y723</f>
        <v>1.97657048531106E-009</v>
      </c>
    </row>
    <row r="724" customFormat="false" ht="15" hidden="false" customHeight="false" outlineLevel="0" collapsed="false">
      <c r="T724" s="4" t="n">
        <v>701</v>
      </c>
      <c r="U724" s="4" t="str">
        <f aca="false">Vocabulary!B702</f>
        <v>natural</v>
      </c>
      <c r="V724" s="33" t="n">
        <f aca="false">'Training Example'!X724-'Training Example'!Y724</f>
        <v>8.25130253970088E-011</v>
      </c>
    </row>
    <row r="725" customFormat="false" ht="15" hidden="false" customHeight="false" outlineLevel="0" collapsed="false">
      <c r="T725" s="4" t="n">
        <v>702</v>
      </c>
      <c r="U725" s="4" t="str">
        <f aca="false">Vocabulary!B703</f>
        <v>sides</v>
      </c>
      <c r="V725" s="33" t="n">
        <f aca="false">'Training Example'!X725-'Training Example'!Y725</f>
        <v>1.46294197210238E-013</v>
      </c>
    </row>
    <row r="726" customFormat="false" ht="15" hidden="false" customHeight="false" outlineLevel="0" collapsed="false">
      <c r="T726" s="4" t="n">
        <v>703</v>
      </c>
      <c r="U726" s="4" t="str">
        <f aca="false">Vocabulary!B704</f>
        <v>fear</v>
      </c>
      <c r="V726" s="33" t="n">
        <f aca="false">'Training Example'!X726-'Training Example'!Y726</f>
        <v>3.99192435647161E-010</v>
      </c>
    </row>
    <row r="727" customFormat="false" ht="15" hidden="false" customHeight="false" outlineLevel="0" collapsed="false">
      <c r="T727" s="4" t="n">
        <v>704</v>
      </c>
      <c r="U727" s="4" t="str">
        <f aca="false">Vocabulary!B705</f>
        <v>managed</v>
      </c>
      <c r="V727" s="33" t="n">
        <f aca="false">'Training Example'!X727-'Training Example'!Y727</f>
        <v>2.20783519819853E-007</v>
      </c>
    </row>
    <row r="728" customFormat="false" ht="15" hidden="false" customHeight="false" outlineLevel="0" collapsed="false">
      <c r="T728" s="4" t="n">
        <v>705</v>
      </c>
      <c r="U728" s="4" t="str">
        <f aca="false">Vocabulary!B706</f>
        <v>they'll</v>
      </c>
      <c r="V728" s="33" t="n">
        <f aca="false">'Training Example'!X728-'Training Example'!Y728</f>
        <v>2.57464180729448E-010</v>
      </c>
    </row>
    <row r="729" customFormat="false" ht="15" hidden="false" customHeight="false" outlineLevel="0" collapsed="false">
      <c r="T729" s="4" t="n">
        <v>706</v>
      </c>
      <c r="U729" s="4" t="str">
        <f aca="false">Vocabulary!B707</f>
        <v>true</v>
      </c>
      <c r="V729" s="33" t="n">
        <f aca="false">'Training Example'!X729-'Training Example'!Y729</f>
        <v>6.46010396604686E-006</v>
      </c>
    </row>
    <row r="730" customFormat="false" ht="15" hidden="false" customHeight="false" outlineLevel="0" collapsed="false">
      <c r="T730" s="4" t="n">
        <v>707</v>
      </c>
      <c r="U730" s="4" t="str">
        <f aca="false">Vocabulary!B708</f>
        <v>fallen</v>
      </c>
      <c r="V730" s="33" t="n">
        <f aca="false">'Training Example'!X730-'Training Example'!Y730</f>
        <v>8.37169568731148E-012</v>
      </c>
    </row>
    <row r="731" customFormat="false" ht="15" hidden="false" customHeight="false" outlineLevel="0" collapsed="false">
      <c r="T731" s="4" t="n">
        <v>708</v>
      </c>
      <c r="U731" s="4" t="str">
        <f aca="false">Vocabulary!B709</f>
        <v>earth</v>
      </c>
      <c r="V731" s="33" t="n">
        <f aca="false">'Training Example'!X731-'Training Example'!Y731</f>
        <v>4.31145788912735E-014</v>
      </c>
    </row>
    <row r="732" customFormat="false" ht="15" hidden="false" customHeight="false" outlineLevel="0" collapsed="false">
      <c r="T732" s="4" t="n">
        <v>709</v>
      </c>
      <c r="U732" s="4" t="str">
        <f aca="false">Vocabulary!B710</f>
        <v>several</v>
      </c>
      <c r="V732" s="33" t="n">
        <f aca="false">'Training Example'!X732-'Training Example'!Y732</f>
        <v>7.50717013770752E-007</v>
      </c>
    </row>
    <row r="733" customFormat="false" ht="15" hidden="false" customHeight="false" outlineLevel="0" collapsed="false">
      <c r="T733" s="4" t="n">
        <v>710</v>
      </c>
      <c r="U733" s="4" t="str">
        <f aca="false">Vocabulary!B711</f>
        <v>sound</v>
      </c>
      <c r="V733" s="33" t="n">
        <f aca="false">'Training Example'!X733-'Training Example'!Y733</f>
        <v>2.17955918509986E-010</v>
      </c>
    </row>
    <row r="734" customFormat="false" ht="15" hidden="false" customHeight="false" outlineLevel="0" collapsed="false">
      <c r="T734" s="4" t="n">
        <v>711</v>
      </c>
      <c r="U734" s="4" t="str">
        <f aca="false">Vocabulary!B712</f>
        <v>girl</v>
      </c>
      <c r="V734" s="33" t="n">
        <f aca="false">'Training Example'!X734-'Training Example'!Y734</f>
        <v>4.10057411939832E-012</v>
      </c>
    </row>
    <row r="735" customFormat="false" ht="15" hidden="false" customHeight="false" outlineLevel="0" collapsed="false">
      <c r="T735" s="4" t="n">
        <v>712</v>
      </c>
      <c r="U735" s="4" t="str">
        <f aca="false">Vocabulary!B713</f>
        <v>miss</v>
      </c>
      <c r="V735" s="33" t="n">
        <f aca="false">'Training Example'!X735-'Training Example'!Y735</f>
        <v>1.92032487954797E-008</v>
      </c>
    </row>
    <row r="736" customFormat="false" ht="15" hidden="false" customHeight="false" outlineLevel="0" collapsed="false">
      <c r="T736" s="4" t="n">
        <v>713</v>
      </c>
      <c r="U736" s="4" t="str">
        <f aca="false">Vocabulary!B714</f>
        <v>mice</v>
      </c>
      <c r="V736" s="33" t="n">
        <f aca="false">'Training Example'!X736-'Training Example'!Y736</f>
        <v>2.99349792056924E-007</v>
      </c>
    </row>
    <row r="737" customFormat="false" ht="15" hidden="false" customHeight="false" outlineLevel="0" collapsed="false">
      <c r="T737" s="4" t="n">
        <v>714</v>
      </c>
      <c r="U737" s="4" t="str">
        <f aca="false">Vocabulary!B715</f>
        <v>catch</v>
      </c>
      <c r="V737" s="33" t="n">
        <f aca="false">'Training Example'!X737-'Training Example'!Y737</f>
        <v>1.06882116720211E-006</v>
      </c>
    </row>
    <row r="738" customFormat="false" ht="15" hidden="false" customHeight="false" outlineLevel="0" collapsed="false">
      <c r="T738" s="4" t="n">
        <v>715</v>
      </c>
      <c r="U738" s="4" t="str">
        <f aca="false">Vocabulary!B716</f>
        <v>bats</v>
      </c>
      <c r="V738" s="33" t="n">
        <f aca="false">'Training Example'!X738-'Training Example'!Y738</f>
        <v>1.68615535211512E-015</v>
      </c>
    </row>
    <row r="739" customFormat="false" ht="15" hidden="false" customHeight="false" outlineLevel="0" collapsed="false">
      <c r="T739" s="4" t="n">
        <v>716</v>
      </c>
      <c r="U739" s="4" t="str">
        <f aca="false">Vocabulary!B717</f>
        <v>passage</v>
      </c>
      <c r="V739" s="33" t="n">
        <f aca="false">'Training Example'!X739-'Training Example'!Y739</f>
        <v>4.14964810772514E-011</v>
      </c>
    </row>
    <row r="740" customFormat="false" ht="15" hidden="false" customHeight="false" outlineLevel="0" collapsed="false">
      <c r="T740" s="4" t="n">
        <v>717</v>
      </c>
      <c r="U740" s="4" t="str">
        <f aca="false">Vocabulary!B718</f>
        <v>corner</v>
      </c>
      <c r="V740" s="33" t="n">
        <f aca="false">'Training Example'!X740-'Training Example'!Y740</f>
        <v>1.40035117480696E-011</v>
      </c>
    </row>
    <row r="741" customFormat="false" ht="15" hidden="false" customHeight="false" outlineLevel="0" collapsed="false">
      <c r="T741" s="4" t="n">
        <v>718</v>
      </c>
      <c r="U741" s="4" t="str">
        <f aca="false">Vocabulary!B719</f>
        <v>except</v>
      </c>
      <c r="V741" s="33" t="n">
        <f aca="false">'Training Example'!X741-'Training Example'!Y741</f>
        <v>1.22976951067492E-010</v>
      </c>
    </row>
    <row r="742" customFormat="false" ht="15" hidden="false" customHeight="false" outlineLevel="0" collapsed="false">
      <c r="T742" s="4" t="n">
        <v>719</v>
      </c>
      <c r="U742" s="4" t="str">
        <f aca="false">Vocabulary!B720</f>
        <v>tiny</v>
      </c>
      <c r="V742" s="33" t="n">
        <f aca="false">'Training Example'!X742-'Training Example'!Y742</f>
        <v>4.27989096647012E-012</v>
      </c>
    </row>
    <row r="743" customFormat="false" ht="15" hidden="false" customHeight="false" outlineLevel="0" collapsed="false">
      <c r="T743" s="4" t="n">
        <v>720</v>
      </c>
      <c r="U743" s="4" t="str">
        <f aca="false">Vocabulary!B721</f>
        <v>alas</v>
      </c>
      <c r="V743" s="33" t="n">
        <f aca="false">'Training Example'!X743-'Training Example'!Y743</f>
        <v>2.19338802280338E-007</v>
      </c>
    </row>
    <row r="744" customFormat="false" ht="15" hidden="false" customHeight="false" outlineLevel="0" collapsed="false">
      <c r="T744" s="4" t="n">
        <v>721</v>
      </c>
      <c r="U744" s="4" t="str">
        <f aca="false">Vocabulary!B722</f>
        <v>second</v>
      </c>
      <c r="V744" s="33" t="n">
        <f aca="false">'Training Example'!X744-'Training Example'!Y744</f>
        <v>4.54860627185918E-010</v>
      </c>
    </row>
    <row r="745" customFormat="false" ht="15" hidden="false" customHeight="false" outlineLevel="0" collapsed="false">
      <c r="T745" s="4" t="n">
        <v>722</v>
      </c>
      <c r="U745" s="4" t="str">
        <f aca="false">Vocabulary!B723</f>
        <v>led</v>
      </c>
      <c r="V745" s="33" t="n">
        <f aca="false">'Training Example'!X745-'Training Example'!Y745</f>
        <v>7.26876617320944E-014</v>
      </c>
    </row>
    <row r="746" customFormat="false" ht="15" hidden="false" customHeight="false" outlineLevel="0" collapsed="false">
      <c r="T746" s="4" t="n">
        <v>723</v>
      </c>
      <c r="U746" s="4" t="str">
        <f aca="false">Vocabulary!B724</f>
        <v>shoulders</v>
      </c>
      <c r="V746" s="33" t="n">
        <f aca="false">'Training Example'!X746-'Training Example'!Y746</f>
        <v>1.15971186705603E-014</v>
      </c>
    </row>
    <row r="747" customFormat="false" ht="15" hidden="false" customHeight="false" outlineLevel="0" collapsed="false">
      <c r="T747" s="4" t="n">
        <v>724</v>
      </c>
      <c r="U747" s="4" t="str">
        <f aca="false">Vocabulary!B725</f>
        <v>paper</v>
      </c>
      <c r="V747" s="33" t="n">
        <f aca="false">'Training Example'!X747-'Training Example'!Y747</f>
        <v>6.8849876521901E-010</v>
      </c>
    </row>
    <row r="748" customFormat="false" ht="15" hidden="false" customHeight="false" outlineLevel="0" collapsed="false">
      <c r="T748" s="4" t="n">
        <v>725</v>
      </c>
      <c r="U748" s="4" t="str">
        <f aca="false">Vocabulary!B726</f>
        <v>taught</v>
      </c>
      <c r="V748" s="33" t="n">
        <f aca="false">'Training Example'!X748-'Training Example'!Y748</f>
        <v>1.46332040052634E-013</v>
      </c>
    </row>
    <row r="749" customFormat="false" ht="15" hidden="false" customHeight="false" outlineLevel="0" collapsed="false">
      <c r="T749" s="4" t="n">
        <v>726</v>
      </c>
      <c r="U749" s="4" t="str">
        <f aca="false">Vocabulary!B727</f>
        <v>deeply</v>
      </c>
      <c r="V749" s="33" t="n">
        <f aca="false">'Training Example'!X749-'Training Example'!Y749</f>
        <v>1.18746925236932E-013</v>
      </c>
    </row>
    <row r="750" customFormat="false" ht="15" hidden="false" customHeight="false" outlineLevel="0" collapsed="false">
      <c r="T750" s="4" t="n">
        <v>727</v>
      </c>
      <c r="U750" s="4" t="str">
        <f aca="false">Vocabulary!B728</f>
        <v>ventured</v>
      </c>
      <c r="V750" s="33" t="n">
        <f aca="false">'Training Example'!X750-'Training Example'!Y750</f>
        <v>1.88077230854905E-013</v>
      </c>
    </row>
    <row r="751" customFormat="false" ht="15" hidden="false" customHeight="false" outlineLevel="0" collapsed="false">
      <c r="T751" s="4" t="n">
        <v>728</v>
      </c>
      <c r="U751" s="4" t="str">
        <f aca="false">Vocabulary!B729</f>
        <v>reach</v>
      </c>
      <c r="V751" s="33" t="n">
        <f aca="false">'Training Example'!X751-'Training Example'!Y751</f>
        <v>3.10302817815561E-011</v>
      </c>
    </row>
    <row r="752" customFormat="false" ht="15" hidden="false" customHeight="false" outlineLevel="0" collapsed="false">
      <c r="T752" s="4" t="n">
        <v>729</v>
      </c>
      <c r="U752" s="4" t="str">
        <f aca="false">Vocabulary!B730</f>
        <v>sharply</v>
      </c>
      <c r="V752" s="33" t="n">
        <f aca="false">'Training Example'!X752-'Training Example'!Y752</f>
        <v>5.72160157590563E-005</v>
      </c>
    </row>
    <row r="753" customFormat="false" ht="15" hidden="false" customHeight="false" outlineLevel="0" collapsed="false">
      <c r="T753" s="4" t="n">
        <v>730</v>
      </c>
      <c r="U753" s="4" t="str">
        <f aca="false">Vocabulary!B731</f>
        <v>severely</v>
      </c>
      <c r="V753" s="33" t="n">
        <f aca="false">'Training Example'!X753-'Training Example'!Y753</f>
        <v>2.82876112076267E-006</v>
      </c>
    </row>
    <row r="754" customFormat="false" ht="15" hidden="false" customHeight="false" outlineLevel="0" collapsed="false">
      <c r="T754" s="4" t="n">
        <v>731</v>
      </c>
      <c r="U754" s="4" t="str">
        <f aca="false">Vocabulary!B732</f>
        <v>fond</v>
      </c>
      <c r="V754" s="33" t="n">
        <f aca="false">'Training Example'!X754-'Training Example'!Y754</f>
        <v>2.51672434361855E-008</v>
      </c>
    </row>
    <row r="755" customFormat="false" ht="15" hidden="false" customHeight="false" outlineLevel="0" collapsed="false">
      <c r="T755" s="4" t="n">
        <v>732</v>
      </c>
      <c r="U755" s="4" t="str">
        <f aca="false">Vocabulary!B733</f>
        <v>person</v>
      </c>
      <c r="V755" s="33" t="n">
        <f aca="false">'Training Example'!X755-'Training Example'!Y755</f>
        <v>5.35970744005004E-010</v>
      </c>
    </row>
    <row r="756" customFormat="false" ht="15" hidden="false" customHeight="false" outlineLevel="0" collapsed="false">
      <c r="T756" s="4" t="n">
        <v>733</v>
      </c>
      <c r="U756" s="4" t="str">
        <f aca="false">Vocabulary!B734</f>
        <v>care</v>
      </c>
      <c r="V756" s="33" t="n">
        <f aca="false">'Training Example'!X756-'Training Example'!Y756</f>
        <v>5.95961671952959E-006</v>
      </c>
    </row>
    <row r="757" customFormat="false" ht="15" hidden="false" customHeight="false" outlineLevel="0" collapsed="false">
      <c r="T757" s="4" t="n">
        <v>734</v>
      </c>
      <c r="U757" s="4" t="str">
        <f aca="false">Vocabulary!B735</f>
        <v>boots</v>
      </c>
      <c r="V757" s="33" t="n">
        <f aca="false">'Training Example'!X757-'Training Example'!Y757</f>
        <v>2.86114780441234E-012</v>
      </c>
    </row>
    <row r="758" customFormat="false" ht="15" hidden="false" customHeight="false" outlineLevel="0" collapsed="false">
      <c r="T758" s="4" t="n">
        <v>735</v>
      </c>
      <c r="U758" s="4" t="str">
        <f aca="false">Vocabulary!B736</f>
        <v>savage</v>
      </c>
      <c r="V758" s="33" t="n">
        <f aca="false">'Training Example'!X758-'Training Example'!Y758</f>
        <v>9.92155687433715E-013</v>
      </c>
    </row>
    <row r="759" customFormat="false" ht="15" hidden="false" customHeight="false" outlineLevel="0" collapsed="false">
      <c r="T759" s="4" t="n">
        <v>736</v>
      </c>
      <c r="U759" s="4" t="str">
        <f aca="false">Vocabulary!B737</f>
        <v>violently</v>
      </c>
      <c r="V759" s="33" t="n">
        <f aca="false">'Training Example'!X759-'Training Example'!Y759</f>
        <v>1.04251777454207E-008</v>
      </c>
    </row>
    <row r="760" customFormat="false" ht="15" hidden="false" customHeight="false" outlineLevel="0" collapsed="false">
      <c r="T760" s="4" t="n">
        <v>737</v>
      </c>
      <c r="U760" s="4" t="str">
        <f aca="false">Vocabulary!B738</f>
        <v>age</v>
      </c>
      <c r="V760" s="33" t="n">
        <f aca="false">'Training Example'!X760-'Training Example'!Y760</f>
        <v>2.18372035352013E-012</v>
      </c>
    </row>
    <row r="761" customFormat="false" ht="15" hidden="false" customHeight="false" outlineLevel="0" collapsed="false">
      <c r="T761" s="4" t="n">
        <v>738</v>
      </c>
      <c r="U761" s="4" t="str">
        <f aca="false">Vocabulary!B739</f>
        <v>mabel</v>
      </c>
      <c r="V761" s="33" t="n">
        <f aca="false">'Training Example'!X761-'Training Example'!Y761</f>
        <v>1.50593171120157E-007</v>
      </c>
    </row>
    <row r="762" customFormat="false" ht="15" hidden="false" customHeight="false" outlineLevel="0" collapsed="false">
      <c r="T762" s="4" t="n">
        <v>739</v>
      </c>
      <c r="U762" s="4" t="str">
        <f aca="false">Vocabulary!B740</f>
        <v>besides</v>
      </c>
      <c r="V762" s="33" t="n">
        <f aca="false">'Training Example'!X762-'Training Example'!Y762</f>
        <v>1.92238988510485E-010</v>
      </c>
    </row>
    <row r="763" customFormat="false" ht="15" hidden="false" customHeight="false" outlineLevel="0" collapsed="false">
      <c r="T763" s="4" t="n">
        <v>740</v>
      </c>
      <c r="U763" s="4" t="str">
        <f aca="false">Vocabulary!B741</f>
        <v>puzzling</v>
      </c>
      <c r="V763" s="33" t="n">
        <f aca="false">'Training Example'!X763-'Training Example'!Y763</f>
        <v>3.73002871857867E-010</v>
      </c>
    </row>
    <row r="764" customFormat="false" ht="15" hidden="false" customHeight="false" outlineLevel="0" collapsed="false">
      <c r="T764" s="4" t="n">
        <v>741</v>
      </c>
      <c r="U764" s="4" t="str">
        <f aca="false">Vocabulary!B742</f>
        <v>twelve</v>
      </c>
      <c r="V764" s="33" t="n">
        <f aca="false">'Training Example'!X764-'Training Example'!Y764</f>
        <v>5.40412827078606E-013</v>
      </c>
    </row>
    <row r="765" customFormat="false" ht="15" hidden="false" customHeight="false" outlineLevel="0" collapsed="false">
      <c r="T765" s="4" t="n">
        <v>742</v>
      </c>
      <c r="U765" s="4" t="str">
        <f aca="false">Vocabulary!B743</f>
        <v>capital</v>
      </c>
      <c r="V765" s="33" t="n">
        <f aca="false">'Training Example'!X765-'Training Example'!Y765</f>
        <v>3.75719575253617E-012</v>
      </c>
    </row>
    <row r="766" customFormat="false" ht="15" hidden="false" customHeight="false" outlineLevel="0" collapsed="false">
      <c r="T766" s="4" t="n">
        <v>743</v>
      </c>
      <c r="U766" s="4" t="str">
        <f aca="false">Vocabulary!B744</f>
        <v>alone</v>
      </c>
      <c r="V766" s="33" t="n">
        <f aca="false">'Training Example'!X766-'Training Example'!Y766</f>
        <v>3.83781502814404E-008</v>
      </c>
    </row>
    <row r="767" customFormat="false" ht="15" hidden="false" customHeight="false" outlineLevel="0" collapsed="false">
      <c r="T767" s="4" t="n">
        <v>744</v>
      </c>
      <c r="U767" s="4" t="str">
        <f aca="false">Vocabulary!B745</f>
        <v>rabbit's</v>
      </c>
      <c r="V767" s="33" t="n">
        <f aca="false">'Training Example'!X767-'Training Example'!Y767</f>
        <v>2.3452473442494E-015</v>
      </c>
    </row>
    <row r="768" customFormat="false" ht="15" hidden="false" customHeight="false" outlineLevel="0" collapsed="false">
      <c r="T768" s="4" t="n">
        <v>745</v>
      </c>
      <c r="U768" s="4" t="str">
        <f aca="false">Vocabulary!B746</f>
        <v>shrinking</v>
      </c>
      <c r="V768" s="33" t="n">
        <f aca="false">'Training Example'!X768-'Training Example'!Y768</f>
        <v>1.07244104761416E-010</v>
      </c>
    </row>
    <row r="769" customFormat="false" ht="15" hidden="false" customHeight="false" outlineLevel="0" collapsed="false">
      <c r="T769" s="4" t="n">
        <v>746</v>
      </c>
      <c r="U769" s="4" t="str">
        <f aca="false">Vocabulary!B747</f>
        <v>escape</v>
      </c>
      <c r="V769" s="33" t="n">
        <f aca="false">'Training Example'!X769-'Training Example'!Y769</f>
        <v>1.18112930534617E-010</v>
      </c>
    </row>
    <row r="770" customFormat="false" ht="15" hidden="false" customHeight="false" outlineLevel="0" collapsed="false">
      <c r="T770" s="4" t="n">
        <v>747</v>
      </c>
      <c r="U770" s="4" t="str">
        <f aca="false">Vocabulary!B748</f>
        <v>digging</v>
      </c>
      <c r="V770" s="33" t="n">
        <f aca="false">'Training Example'!X770-'Training Example'!Y770</f>
        <v>1.71419581249437E-008</v>
      </c>
    </row>
    <row r="771" customFormat="false" ht="15" hidden="false" customHeight="false" outlineLevel="0" collapsed="false">
      <c r="T771" s="4" t="n">
        <v>748</v>
      </c>
      <c r="U771" s="4" t="str">
        <f aca="false">Vocabulary!B749</f>
        <v>french</v>
      </c>
      <c r="V771" s="33" t="n">
        <f aca="false">'Training Example'!X771-'Training Example'!Y771</f>
        <v>2.936226040946E-012</v>
      </c>
    </row>
    <row r="772" customFormat="false" ht="15" hidden="false" customHeight="false" outlineLevel="0" collapsed="false">
      <c r="T772" s="4" t="n">
        <v>749</v>
      </c>
      <c r="U772" s="4" t="str">
        <f aca="false">Vocabulary!B750</f>
        <v>fire</v>
      </c>
      <c r="V772" s="33" t="n">
        <f aca="false">'Training Example'!X772-'Training Example'!Y772</f>
        <v>1.85954051905987E-014</v>
      </c>
    </row>
    <row r="773" customFormat="false" ht="15" hidden="false" customHeight="false" outlineLevel="0" collapsed="false">
      <c r="T773" s="4" t="n">
        <v>750</v>
      </c>
      <c r="U773" s="4" t="str">
        <f aca="false">Vocabulary!B751</f>
        <v>paws</v>
      </c>
      <c r="V773" s="33" t="n">
        <f aca="false">'Training Example'!X773-'Training Example'!Y773</f>
        <v>2.01105652758908E-012</v>
      </c>
    </row>
    <row r="774" customFormat="false" ht="15" hidden="false" customHeight="false" outlineLevel="0" collapsed="false">
      <c r="T774" s="4" t="n">
        <v>751</v>
      </c>
      <c r="U774" s="4" t="str">
        <f aca="false">Vocabulary!B752</f>
        <v>says</v>
      </c>
      <c r="V774" s="33" t="n">
        <f aca="false">'Training Example'!X774-'Training Example'!Y774</f>
        <v>8.15771041875425E-016</v>
      </c>
    </row>
    <row r="775" customFormat="false" ht="15" hidden="false" customHeight="false" outlineLevel="0" collapsed="false">
      <c r="T775" s="4" t="n">
        <v>752</v>
      </c>
      <c r="U775" s="4" t="str">
        <f aca="false">Vocabulary!B753</f>
        <v>pale</v>
      </c>
      <c r="V775" s="33" t="n">
        <f aca="false">'Training Example'!X775-'Training Example'!Y775</f>
        <v>1.61360609119911E-007</v>
      </c>
    </row>
    <row r="776" customFormat="false" ht="15" hidden="false" customHeight="false" outlineLevel="0" collapsed="false">
      <c r="T776" s="4" t="n">
        <v>753</v>
      </c>
      <c r="U776" s="4" t="str">
        <f aca="false">Vocabulary!B754</f>
        <v>shore</v>
      </c>
      <c r="V776" s="33" t="n">
        <f aca="false">'Training Example'!X776-'Training Example'!Y776</f>
        <v>1.28780851822823E-012</v>
      </c>
    </row>
    <row r="777" customFormat="false" ht="15" hidden="false" customHeight="false" outlineLevel="0" collapsed="false">
      <c r="T777" s="4" t="n">
        <v>754</v>
      </c>
      <c r="U777" s="4" t="str">
        <f aca="false">Vocabulary!B755</f>
        <v>animals</v>
      </c>
      <c r="V777" s="33" t="n">
        <f aca="false">'Training Example'!X777-'Training Example'!Y777</f>
        <v>2.38393971351944E-007</v>
      </c>
    </row>
    <row r="778" customFormat="false" ht="15" hidden="false" customHeight="false" outlineLevel="0" collapsed="false">
      <c r="T778" s="4" t="n">
        <v>755</v>
      </c>
      <c r="U778" s="4" t="str">
        <f aca="false">Vocabulary!B756</f>
        <v>duck</v>
      </c>
      <c r="V778" s="33" t="n">
        <f aca="false">'Training Example'!X778-'Training Example'!Y778</f>
        <v>5.71939676814717E-015</v>
      </c>
    </row>
    <row r="779" customFormat="false" ht="15" hidden="false" customHeight="false" outlineLevel="0" collapsed="false">
      <c r="T779" s="4" t="n">
        <v>756</v>
      </c>
      <c r="U779" s="4" t="str">
        <f aca="false">Vocabulary!B757</f>
        <v>tale</v>
      </c>
      <c r="V779" s="33" t="n">
        <f aca="false">'Training Example'!X779-'Training Example'!Y779</f>
        <v>8.57562017287402E-014</v>
      </c>
    </row>
    <row r="780" customFormat="false" ht="15" hidden="false" customHeight="false" outlineLevel="0" collapsed="false">
      <c r="T780" s="4" t="n">
        <v>757</v>
      </c>
      <c r="U780" s="4" t="str">
        <f aca="false">Vocabulary!B758</f>
        <v>uncomfortable</v>
      </c>
      <c r="V780" s="33" t="n">
        <f aca="false">'Training Example'!X780-'Training Example'!Y780</f>
        <v>1.7378531780458E-010</v>
      </c>
    </row>
    <row r="781" customFormat="false" ht="15" hidden="false" customHeight="false" outlineLevel="0" collapsed="false">
      <c r="T781" s="4" t="n">
        <v>758</v>
      </c>
      <c r="U781" s="4" t="str">
        <f aca="false">Vocabulary!B759</f>
        <v>argument</v>
      </c>
      <c r="V781" s="33" t="n">
        <f aca="false">'Training Example'!X781-'Training Example'!Y781</f>
        <v>9.54053368968668E-014</v>
      </c>
    </row>
    <row r="782" customFormat="false" ht="15" hidden="false" customHeight="false" outlineLevel="0" collapsed="false">
      <c r="T782" s="4" t="n">
        <v>759</v>
      </c>
      <c r="U782" s="4" t="str">
        <f aca="false">Vocabulary!B760</f>
        <v>wanted</v>
      </c>
      <c r="V782" s="33" t="n">
        <f aca="false">'Training Example'!X782-'Training Example'!Y782</f>
        <v>1.79358648892295E-007</v>
      </c>
    </row>
    <row r="783" customFormat="false" ht="15" hidden="false" customHeight="false" outlineLevel="0" collapsed="false">
      <c r="T783" s="4" t="n">
        <v>760</v>
      </c>
      <c r="U783" s="4" t="str">
        <f aca="false">Vocabulary!B761</f>
        <v>frowning</v>
      </c>
      <c r="V783" s="33" t="n">
        <f aca="false">'Training Example'!X783-'Training Example'!Y783</f>
        <v>1.8424983048447E-009</v>
      </c>
    </row>
    <row r="784" customFormat="false" ht="15" hidden="false" customHeight="false" outlineLevel="0" collapsed="false">
      <c r="T784" s="4" t="n">
        <v>761</v>
      </c>
      <c r="U784" s="4" t="str">
        <f aca="false">Vocabulary!B762</f>
        <v>solemnly</v>
      </c>
      <c r="V784" s="33" t="n">
        <f aca="false">'Training Example'!X784-'Training Example'!Y784</f>
        <v>7.46989819902599E-010</v>
      </c>
    </row>
    <row r="785" customFormat="false" ht="15" hidden="false" customHeight="false" outlineLevel="0" collapsed="false">
      <c r="T785" s="4" t="n">
        <v>762</v>
      </c>
      <c r="U785" s="4" t="str">
        <f aca="false">Vocabulary!B763</f>
        <v>pointing</v>
      </c>
      <c r="V785" s="33" t="n">
        <f aca="false">'Training Example'!X785-'Training Example'!Y785</f>
        <v>1.23363001997706E-007</v>
      </c>
    </row>
    <row r="786" customFormat="false" ht="15" hidden="false" customHeight="false" outlineLevel="0" collapsed="false">
      <c r="T786" s="4" t="n">
        <v>763</v>
      </c>
      <c r="U786" s="4" t="str">
        <f aca="false">Vocabulary!B764</f>
        <v>confused</v>
      </c>
      <c r="V786" s="33" t="n">
        <f aca="false">'Training Example'!X786-'Training Example'!Y786</f>
        <v>2.01158617760104E-008</v>
      </c>
    </row>
    <row r="787" customFormat="false" ht="15" hidden="false" customHeight="false" outlineLevel="0" collapsed="false">
      <c r="T787" s="4" t="n">
        <v>764</v>
      </c>
      <c r="U787" s="4" t="str">
        <f aca="false">Vocabulary!B765</f>
        <v>thimble</v>
      </c>
      <c r="V787" s="33" t="n">
        <f aca="false">'Training Example'!X787-'Training Example'!Y787</f>
        <v>6.03669394741174E-011</v>
      </c>
    </row>
    <row r="788" customFormat="false" ht="15" hidden="false" customHeight="false" outlineLevel="0" collapsed="false">
      <c r="T788" s="4" t="n">
        <v>765</v>
      </c>
      <c r="U788" s="4" t="str">
        <f aca="false">Vocabulary!B766</f>
        <v>short</v>
      </c>
      <c r="V788" s="33" t="n">
        <f aca="false">'Training Example'!X788-'Training Example'!Y788</f>
        <v>5.26295304994057E-013</v>
      </c>
    </row>
    <row r="789" customFormat="false" ht="15" hidden="false" customHeight="false" outlineLevel="0" collapsed="false">
      <c r="T789" s="4" t="n">
        <v>766</v>
      </c>
      <c r="U789" s="4" t="str">
        <f aca="false">Vocabulary!B767</f>
        <v>bowed</v>
      </c>
      <c r="V789" s="33" t="n">
        <f aca="false">'Training Example'!X789-'Training Example'!Y789</f>
        <v>2.99530721319998E-013</v>
      </c>
    </row>
    <row r="790" customFormat="false" ht="15" hidden="false" customHeight="false" outlineLevel="0" collapsed="false">
      <c r="T790" s="4" t="n">
        <v>767</v>
      </c>
      <c r="U790" s="4" t="str">
        <f aca="false">Vocabulary!B768</f>
        <v>judge</v>
      </c>
      <c r="V790" s="33" t="n">
        <f aca="false">'Training Example'!X790-'Training Example'!Y790</f>
        <v>7.25306707344587E-008</v>
      </c>
    </row>
    <row r="791" customFormat="false" ht="15" hidden="false" customHeight="false" outlineLevel="0" collapsed="false">
      <c r="T791" s="4" t="n">
        <v>768</v>
      </c>
      <c r="U791" s="4" t="str">
        <f aca="false">Vocabulary!B769</f>
        <v>breath</v>
      </c>
      <c r="V791" s="33" t="n">
        <f aca="false">'Training Example'!X791-'Training Example'!Y791</f>
        <v>4.12788880620732E-011</v>
      </c>
    </row>
    <row r="792" customFormat="false" ht="15" hidden="false" customHeight="false" outlineLevel="0" collapsed="false">
      <c r="T792" s="4" t="n">
        <v>769</v>
      </c>
      <c r="U792" s="4" t="str">
        <f aca="false">Vocabulary!B770</f>
        <v>tongue</v>
      </c>
      <c r="V792" s="33" t="n">
        <f aca="false">'Training Example'!X792-'Training Example'!Y792</f>
        <v>3.63275202703958E-017</v>
      </c>
    </row>
    <row r="793" customFormat="false" ht="15" hidden="false" customHeight="false" outlineLevel="0" collapsed="false">
      <c r="T793" s="4" t="n">
        <v>770</v>
      </c>
      <c r="U793" s="4" t="str">
        <f aca="false">Vocabulary!B771</f>
        <v>particular</v>
      </c>
      <c r="V793" s="33" t="n">
        <f aca="false">'Training Example'!X793-'Training Example'!Y793</f>
        <v>6.26429669475247E-008</v>
      </c>
    </row>
    <row r="794" customFormat="false" ht="15" hidden="false" customHeight="false" outlineLevel="0" collapsed="false">
      <c r="T794" s="4" t="n">
        <v>771</v>
      </c>
      <c r="U794" s="4" t="str">
        <f aca="false">Vocabulary!B772</f>
        <v>since</v>
      </c>
      <c r="V794" s="33" t="n">
        <f aca="false">'Training Example'!X794-'Training Example'!Y794</f>
        <v>2.20722580758662E-008</v>
      </c>
    </row>
    <row r="795" customFormat="false" ht="15" hidden="false" customHeight="false" outlineLevel="0" collapsed="false">
      <c r="T795" s="4" t="n">
        <v>772</v>
      </c>
      <c r="U795" s="4" t="str">
        <f aca="false">Vocabulary!B773</f>
        <v>vanished</v>
      </c>
      <c r="V795" s="33" t="n">
        <f aca="false">'Training Example'!X795-'Training Example'!Y795</f>
        <v>2.11722974446179E-009</v>
      </c>
    </row>
    <row r="796" customFormat="false" ht="15" hidden="false" customHeight="false" outlineLevel="0" collapsed="false">
      <c r="T796" s="4" t="n">
        <v>773</v>
      </c>
      <c r="U796" s="4" t="str">
        <f aca="false">Vocabulary!B774</f>
        <v>mary</v>
      </c>
      <c r="V796" s="33" t="n">
        <f aca="false">'Training Example'!X796-'Training Example'!Y796</f>
        <v>1.81486302111715E-007</v>
      </c>
    </row>
    <row r="797" customFormat="false" ht="15" hidden="false" customHeight="false" outlineLevel="0" collapsed="false">
      <c r="T797" s="4" t="n">
        <v>774</v>
      </c>
      <c r="U797" s="4" t="str">
        <f aca="false">Vocabulary!B775</f>
        <v>ann</v>
      </c>
      <c r="V797" s="33" t="n">
        <f aca="false">'Training Example'!X797-'Training Example'!Y797</f>
        <v>4.9597632762936E-014</v>
      </c>
    </row>
    <row r="798" customFormat="false" ht="15" hidden="false" customHeight="false" outlineLevel="0" collapsed="false">
      <c r="T798" s="4" t="n">
        <v>775</v>
      </c>
      <c r="U798" s="4" t="str">
        <f aca="false">Vocabulary!B776</f>
        <v>run</v>
      </c>
      <c r="V798" s="33" t="n">
        <f aca="false">'Training Example'!X798-'Training Example'!Y798</f>
        <v>1.42249056482844E-006</v>
      </c>
    </row>
    <row r="799" customFormat="false" ht="15" hidden="false" customHeight="false" outlineLevel="0" collapsed="false">
      <c r="T799" s="4" t="n">
        <v>776</v>
      </c>
      <c r="U799" s="4" t="str">
        <f aca="false">Vocabulary!B777</f>
        <v>they'd</v>
      </c>
      <c r="V799" s="33" t="n">
        <f aca="false">'Training Example'!X799-'Training Example'!Y799</f>
        <v>9.71661843570327E-010</v>
      </c>
    </row>
    <row r="800" customFormat="false" ht="15" hidden="false" customHeight="false" outlineLevel="0" collapsed="false">
      <c r="T800" s="4" t="n">
        <v>777</v>
      </c>
      <c r="U800" s="4" t="str">
        <f aca="false">Vocabulary!B778</f>
        <v>chance</v>
      </c>
      <c r="V800" s="33" t="n">
        <f aca="false">'Training Example'!X800-'Training Example'!Y800</f>
        <v>1.05366031062062E-008</v>
      </c>
    </row>
    <row r="801" customFormat="false" ht="15" hidden="false" customHeight="false" outlineLevel="0" collapsed="false">
      <c r="T801" s="4" t="n">
        <v>778</v>
      </c>
      <c r="U801" s="4" t="str">
        <f aca="false">Vocabulary!B779</f>
        <v>ordered</v>
      </c>
      <c r="V801" s="33" t="n">
        <f aca="false">'Training Example'!X801-'Training Example'!Y801</f>
        <v>3.40950085648514E-009</v>
      </c>
    </row>
    <row r="802" customFormat="false" ht="15" hidden="false" customHeight="false" outlineLevel="0" collapsed="false">
      <c r="T802" s="4" t="n">
        <v>779</v>
      </c>
      <c r="U802" s="4" t="str">
        <f aca="false">Vocabulary!B780</f>
        <v>answered</v>
      </c>
      <c r="V802" s="33" t="n">
        <f aca="false">'Training Example'!X802-'Training Example'!Y802</f>
        <v>2.08583242129984E-008</v>
      </c>
    </row>
    <row r="803" customFormat="false" ht="15" hidden="false" customHeight="false" outlineLevel="0" collapsed="false">
      <c r="T803" s="4" t="n">
        <v>780</v>
      </c>
      <c r="U803" s="4" t="str">
        <f aca="false">Vocabulary!B781</f>
        <v>outside</v>
      </c>
      <c r="V803" s="33" t="n">
        <f aca="false">'Training Example'!X803-'Training Example'!Y803</f>
        <v>1.46924352800304E-008</v>
      </c>
    </row>
    <row r="804" customFormat="false" ht="15" hidden="false" customHeight="false" outlineLevel="0" collapsed="false">
      <c r="T804" s="4" t="n">
        <v>781</v>
      </c>
      <c r="U804" s="4" t="str">
        <f aca="false">Vocabulary!B782</f>
        <v>yer</v>
      </c>
      <c r="V804" s="33" t="n">
        <f aca="false">'Training Example'!X804-'Training Example'!Y804</f>
        <v>5.00623179131312E-005</v>
      </c>
    </row>
    <row r="805" customFormat="false" ht="15" hidden="false" customHeight="false" outlineLevel="0" collapsed="false">
      <c r="T805" s="4" t="n">
        <v>782</v>
      </c>
      <c r="U805" s="4" t="str">
        <f aca="false">Vocabulary!B783</f>
        <v>honour</v>
      </c>
      <c r="V805" s="33" t="n">
        <f aca="false">'Training Example'!X805-'Training Example'!Y805</f>
        <v>2.82169269847118E-014</v>
      </c>
    </row>
    <row r="806" customFormat="false" ht="15" hidden="false" customHeight="false" outlineLevel="0" collapsed="false">
      <c r="T806" s="4" t="n">
        <v>783</v>
      </c>
      <c r="U806" s="4" t="str">
        <f aca="false">Vocabulary!B784</f>
        <v>sounds</v>
      </c>
      <c r="V806" s="33" t="n">
        <f aca="false">'Training Example'!X806-'Training Example'!Y806</f>
        <v>1.3590716076217E-014</v>
      </c>
    </row>
    <row r="807" customFormat="false" ht="15" hidden="false" customHeight="false" outlineLevel="0" collapsed="false">
      <c r="T807" s="4" t="n">
        <v>784</v>
      </c>
      <c r="U807" s="4" t="str">
        <f aca="false">Vocabulary!B785</f>
        <v>hearing</v>
      </c>
      <c r="V807" s="33" t="n">
        <f aca="false">'Training Example'!X807-'Training Example'!Y807</f>
        <v>4.30748267086244E-014</v>
      </c>
    </row>
    <row r="808" customFormat="false" ht="15" hidden="false" customHeight="false" outlineLevel="0" collapsed="false">
      <c r="T808" s="4" t="n">
        <v>785</v>
      </c>
      <c r="U808" s="4" t="str">
        <f aca="false">Vocabulary!B786</f>
        <v>bill's</v>
      </c>
      <c r="V808" s="33" t="n">
        <f aca="false">'Training Example'!X808-'Training Example'!Y808</f>
        <v>4.19892765601117E-005</v>
      </c>
    </row>
    <row r="809" customFormat="false" ht="15" hidden="false" customHeight="false" outlineLevel="0" collapsed="false">
      <c r="T809" s="4" t="n">
        <v>786</v>
      </c>
      <c r="U809" s="4" t="str">
        <f aca="false">Vocabulary!B787</f>
        <v>slate</v>
      </c>
      <c r="V809" s="33" t="n">
        <f aca="false">'Training Example'!X809-'Training Example'!Y809</f>
        <v>7.09939762970226E-018</v>
      </c>
    </row>
    <row r="810" customFormat="false" ht="15" hidden="false" customHeight="false" outlineLevel="0" collapsed="false">
      <c r="T810" s="4" t="n">
        <v>787</v>
      </c>
      <c r="U810" s="4" t="str">
        <f aca="false">Vocabulary!B788</f>
        <v>master</v>
      </c>
      <c r="V810" s="33" t="n">
        <f aca="false">'Training Example'!X810-'Training Example'!Y810</f>
        <v>7.53345167152035E-015</v>
      </c>
    </row>
    <row r="811" customFormat="false" ht="15" hidden="false" customHeight="false" outlineLevel="0" collapsed="false">
      <c r="T811" s="4" t="n">
        <v>788</v>
      </c>
      <c r="U811" s="4" t="str">
        <f aca="false">Vocabulary!B789</f>
        <v>fellow</v>
      </c>
      <c r="V811" s="33" t="n">
        <f aca="false">'Training Example'!X811-'Training Example'!Y811</f>
        <v>6.2667767150872E-011</v>
      </c>
    </row>
    <row r="812" customFormat="false" ht="15" hidden="false" customHeight="false" outlineLevel="0" collapsed="false">
      <c r="T812" s="4" t="n">
        <v>789</v>
      </c>
      <c r="U812" s="4" t="str">
        <f aca="false">Vocabulary!B790</f>
        <v>thank</v>
      </c>
      <c r="V812" s="33" t="n">
        <f aca="false">'Training Example'!X812-'Training Example'!Y812</f>
        <v>2.29627688911908E-007</v>
      </c>
    </row>
    <row r="813" customFormat="false" ht="15" hidden="false" customHeight="false" outlineLevel="0" collapsed="false">
      <c r="T813" s="4" t="n">
        <v>790</v>
      </c>
      <c r="U813" s="4" t="str">
        <f aca="false">Vocabulary!B791</f>
        <v>dead</v>
      </c>
      <c r="V813" s="33" t="n">
        <f aca="false">'Training Example'!X813-'Training Example'!Y813</f>
        <v>1.65041254605484E-014</v>
      </c>
    </row>
    <row r="814" customFormat="false" ht="15" hidden="false" customHeight="false" outlineLevel="0" collapsed="false">
      <c r="T814" s="4" t="n">
        <v>791</v>
      </c>
      <c r="U814" s="4" t="str">
        <f aca="false">Vocabulary!B792</f>
        <v>doubt</v>
      </c>
      <c r="V814" s="33" t="n">
        <f aca="false">'Training Example'!X814-'Training Example'!Y814</f>
        <v>2.11505997498058E-011</v>
      </c>
    </row>
    <row r="815" customFormat="false" ht="15" hidden="false" customHeight="false" outlineLevel="0" collapsed="false">
      <c r="T815" s="4" t="n">
        <v>792</v>
      </c>
      <c r="U815" s="4" t="str">
        <f aca="false">Vocabulary!B793</f>
        <v>lay</v>
      </c>
      <c r="V815" s="33" t="n">
        <f aca="false">'Training Example'!X815-'Training Example'!Y815</f>
        <v>1.40373033715133E-008</v>
      </c>
    </row>
    <row r="816" customFormat="false" ht="15" hidden="false" customHeight="false" outlineLevel="0" collapsed="false">
      <c r="T816" s="4" t="n">
        <v>793</v>
      </c>
      <c r="U816" s="4" t="str">
        <f aca="false">Vocabulary!B794</f>
        <v>crowd</v>
      </c>
      <c r="V816" s="33" t="n">
        <f aca="false">'Training Example'!X816-'Training Example'!Y816</f>
        <v>4.00517979200688E-016</v>
      </c>
    </row>
    <row r="817" customFormat="false" ht="15" hidden="false" customHeight="false" outlineLevel="0" collapsed="false">
      <c r="T817" s="4" t="n">
        <v>794</v>
      </c>
      <c r="U817" s="4" t="str">
        <f aca="false">Vocabulary!B795</f>
        <v>held</v>
      </c>
      <c r="V817" s="33" t="n">
        <f aca="false">'Training Example'!X817-'Training Example'!Y817</f>
        <v>2.91575626158761E-012</v>
      </c>
    </row>
    <row r="818" customFormat="false" ht="15" hidden="false" customHeight="false" outlineLevel="0" collapsed="false">
      <c r="T818" s="4" t="n">
        <v>795</v>
      </c>
      <c r="U818" s="4" t="str">
        <f aca="false">Vocabulary!B796</f>
        <v>plan</v>
      </c>
      <c r="V818" s="33" t="n">
        <f aca="false">'Training Example'!X818-'Training Example'!Y818</f>
        <v>1.48002308674394E-012</v>
      </c>
    </row>
    <row r="819" customFormat="false" ht="15" hidden="false" customHeight="false" outlineLevel="0" collapsed="false">
      <c r="T819" s="4" t="n">
        <v>796</v>
      </c>
      <c r="U819" s="4" t="str">
        <f aca="false">Vocabulary!B797</f>
        <v>difficulty</v>
      </c>
      <c r="V819" s="33" t="n">
        <f aca="false">'Training Example'!X819-'Training Example'!Y819</f>
        <v>2.90646390578234E-014</v>
      </c>
    </row>
    <row r="820" customFormat="false" ht="15" hidden="false" customHeight="false" outlineLevel="0" collapsed="false">
      <c r="T820" s="4" t="n">
        <v>797</v>
      </c>
      <c r="U820" s="4" t="str">
        <f aca="false">Vocabulary!B798</f>
        <v>stick</v>
      </c>
      <c r="V820" s="33" t="n">
        <f aca="false">'Training Example'!X820-'Training Example'!Y820</f>
        <v>1.13140762128243E-007</v>
      </c>
    </row>
    <row r="821" customFormat="false" ht="15" hidden="false" customHeight="false" outlineLevel="0" collapsed="false">
      <c r="T821" s="4" t="n">
        <v>798</v>
      </c>
      <c r="U821" s="4" t="str">
        <f aca="false">Vocabulary!B799</f>
        <v>grass</v>
      </c>
      <c r="V821" s="33" t="n">
        <f aca="false">'Training Example'!X821-'Training Example'!Y821</f>
        <v>1.21751439345701E-011</v>
      </c>
    </row>
    <row r="822" customFormat="false" ht="15" hidden="false" customHeight="false" outlineLevel="0" collapsed="false">
      <c r="T822" s="4" t="n">
        <v>799</v>
      </c>
      <c r="U822" s="4" t="str">
        <f aca="false">Vocabulary!B800</f>
        <v>perfectly</v>
      </c>
      <c r="V822" s="33" t="n">
        <f aca="false">'Training Example'!X822-'Training Example'!Y822</f>
        <v>9.42268814457215E-009</v>
      </c>
    </row>
    <row r="823" customFormat="false" ht="15" hidden="false" customHeight="false" outlineLevel="0" collapsed="false">
      <c r="T823" s="4" t="n">
        <v>800</v>
      </c>
      <c r="U823" s="4" t="str">
        <f aca="false">Vocabulary!B801</f>
        <v>none</v>
      </c>
      <c r="V823" s="33" t="n">
        <f aca="false">'Training Example'!X823-'Training Example'!Y823</f>
        <v>8.9058258401609E-005</v>
      </c>
    </row>
    <row r="824" customFormat="false" ht="15" hidden="false" customHeight="false" outlineLevel="0" collapsed="false">
      <c r="T824" s="4" t="n">
        <v>801</v>
      </c>
      <c r="U824" s="4" t="str">
        <f aca="false">Vocabulary!B802</f>
        <v>questions</v>
      </c>
      <c r="V824" s="33" t="n">
        <f aca="false">'Training Example'!X824-'Training Example'!Y824</f>
        <v>1.20452619910683E-005</v>
      </c>
    </row>
    <row r="825" customFormat="false" ht="15" hidden="false" customHeight="false" outlineLevel="0" collapsed="false">
      <c r="T825" s="4" t="n">
        <v>802</v>
      </c>
      <c r="U825" s="4" t="str">
        <f aca="false">Vocabulary!B803</f>
        <v>stuff</v>
      </c>
      <c r="V825" s="33" t="n">
        <f aca="false">'Training Example'!X825-'Training Example'!Y825</f>
        <v>1.65889904481783E-012</v>
      </c>
    </row>
    <row r="826" customFormat="false" ht="15" hidden="false" customHeight="false" outlineLevel="0" collapsed="false">
      <c r="T826" s="4" t="n">
        <v>803</v>
      </c>
      <c r="U826" s="4" t="str">
        <f aca="false">Vocabulary!B804</f>
        <v>decidedly</v>
      </c>
      <c r="V826" s="33" t="n">
        <f aca="false">'Training Example'!X826-'Training Example'!Y826</f>
        <v>4.28055855411199E-007</v>
      </c>
    </row>
    <row r="827" customFormat="false" ht="15" hidden="false" customHeight="false" outlineLevel="0" collapsed="false">
      <c r="T827" s="4" t="n">
        <v>804</v>
      </c>
      <c r="U827" s="4" t="str">
        <f aca="false">Vocabulary!B805</f>
        <v>thoughtfully</v>
      </c>
      <c r="V827" s="33" t="n">
        <f aca="false">'Training Example'!X827-'Training Example'!Y827</f>
        <v>3.83026813360932E-006</v>
      </c>
    </row>
    <row r="828" customFormat="false" ht="15" hidden="false" customHeight="false" outlineLevel="0" collapsed="false">
      <c r="T828" s="4" t="n">
        <v>805</v>
      </c>
      <c r="U828" s="4" t="str">
        <f aca="false">Vocabulary!B806</f>
        <v>green</v>
      </c>
      <c r="V828" s="33" t="n">
        <f aca="false">'Training Example'!X828-'Training Example'!Y828</f>
        <v>1.0505592824516E-009</v>
      </c>
    </row>
    <row r="829" customFormat="false" ht="15" hidden="false" customHeight="false" outlineLevel="0" collapsed="false">
      <c r="T829" s="4" t="n">
        <v>806</v>
      </c>
      <c r="U829" s="4" t="str">
        <f aca="false">Vocabulary!B807</f>
        <v>screamed</v>
      </c>
      <c r="V829" s="33" t="n">
        <f aca="false">'Training Example'!X829-'Training Example'!Y829</f>
        <v>3.80889965470013E-012</v>
      </c>
    </row>
    <row r="830" customFormat="false" ht="15" hidden="false" customHeight="false" outlineLevel="0" collapsed="false">
      <c r="T830" s="4" t="n">
        <v>807</v>
      </c>
      <c r="U830" s="4" t="str">
        <f aca="false">Vocabulary!B808</f>
        <v>indignantly</v>
      </c>
      <c r="V830" s="33" t="n">
        <f aca="false">'Training Example'!X830-'Training Example'!Y830</f>
        <v>2.32714310343378E-008</v>
      </c>
    </row>
    <row r="831" customFormat="false" ht="15" hidden="false" customHeight="false" outlineLevel="0" collapsed="false">
      <c r="T831" s="4" t="n">
        <v>808</v>
      </c>
      <c r="U831" s="4" t="str">
        <f aca="false">Vocabulary!B809</f>
        <v>taken</v>
      </c>
      <c r="V831" s="33" t="n">
        <f aca="false">'Training Example'!X831-'Training Example'!Y831</f>
        <v>2.36534001675299E-011</v>
      </c>
    </row>
    <row r="832" customFormat="false" ht="15" hidden="false" customHeight="false" outlineLevel="0" collapsed="false">
      <c r="T832" s="4" t="n">
        <v>809</v>
      </c>
      <c r="U832" s="4" t="str">
        <f aca="false">Vocabulary!B810</f>
        <v>lives</v>
      </c>
      <c r="V832" s="33" t="n">
        <f aca="false">'Training Example'!X832-'Training Example'!Y832</f>
        <v>3.66806697154124E-013</v>
      </c>
    </row>
    <row r="833" customFormat="false" ht="15" hidden="false" customHeight="false" outlineLevel="0" collapsed="false">
      <c r="T833" s="4" t="n">
        <v>810</v>
      </c>
      <c r="U833" s="4" t="str">
        <f aca="false">Vocabulary!B811</f>
        <v>otherwise</v>
      </c>
      <c r="V833" s="33" t="n">
        <f aca="false">'Training Example'!X833-'Training Example'!Y833</f>
        <v>7.71486834215899E-010</v>
      </c>
    </row>
    <row r="834" customFormat="false" ht="15" hidden="false" customHeight="false" outlineLevel="0" collapsed="false">
      <c r="T834" s="4" t="n">
        <v>811</v>
      </c>
      <c r="U834" s="4" t="str">
        <f aca="false">Vocabulary!B812</f>
        <v>dish</v>
      </c>
      <c r="V834" s="33" t="n">
        <f aca="false">'Training Example'!X834-'Training Example'!Y834</f>
        <v>7.35019311665404E-010</v>
      </c>
    </row>
    <row r="835" customFormat="false" ht="15" hidden="false" customHeight="false" outlineLevel="0" collapsed="false">
      <c r="T835" s="4" t="n">
        <v>812</v>
      </c>
      <c r="U835" s="4" t="str">
        <f aca="false">Vocabulary!B813</f>
        <v>days</v>
      </c>
      <c r="V835" s="33" t="n">
        <f aca="false">'Training Example'!X835-'Training Example'!Y835</f>
        <v>1.32720605819229E-009</v>
      </c>
    </row>
    <row r="836" customFormat="false" ht="15" hidden="false" customHeight="false" outlineLevel="0" collapsed="false">
      <c r="T836" s="4" t="n">
        <v>813</v>
      </c>
      <c r="U836" s="4" t="str">
        <f aca="false">Vocabulary!B814</f>
        <v>kitchen</v>
      </c>
      <c r="V836" s="33" t="n">
        <f aca="false">'Training Example'!X836-'Training Example'!Y836</f>
        <v>1.40059308723592E-011</v>
      </c>
    </row>
    <row r="837" customFormat="false" ht="15" hidden="false" customHeight="false" outlineLevel="0" collapsed="false">
      <c r="T837" s="4" t="n">
        <v>814</v>
      </c>
      <c r="U837" s="4" t="str">
        <f aca="false">Vocabulary!B815</f>
        <v>jumping</v>
      </c>
      <c r="V837" s="33" t="n">
        <f aca="false">'Training Example'!X837-'Training Example'!Y837</f>
        <v>4.61671228441594E-008</v>
      </c>
    </row>
    <row r="838" customFormat="false" ht="15" hidden="false" customHeight="false" outlineLevel="0" collapsed="false">
      <c r="T838" s="4" t="n">
        <v>815</v>
      </c>
      <c r="U838" s="4" t="str">
        <f aca="false">Vocabulary!B816</f>
        <v>carried</v>
      </c>
      <c r="V838" s="33" t="n">
        <f aca="false">'Training Example'!X838-'Training Example'!Y838</f>
        <v>7.11243979292902E-016</v>
      </c>
    </row>
    <row r="839" customFormat="false" ht="15" hidden="false" customHeight="false" outlineLevel="0" collapsed="false">
      <c r="T839" s="4" t="n">
        <v>816</v>
      </c>
      <c r="U839" s="4" t="str">
        <f aca="false">Vocabulary!B817</f>
        <v>hours</v>
      </c>
      <c r="V839" s="33" t="n">
        <f aca="false">'Training Example'!X839-'Training Example'!Y839</f>
        <v>3.97231361454489E-014</v>
      </c>
    </row>
    <row r="840" customFormat="false" ht="15" hidden="false" customHeight="false" outlineLevel="0" collapsed="false">
      <c r="T840" s="4" t="n">
        <v>817</v>
      </c>
      <c r="U840" s="4" t="str">
        <f aca="false">Vocabulary!B818</f>
        <v>busily</v>
      </c>
      <c r="V840" s="33" t="n">
        <f aca="false">'Training Example'!X840-'Training Example'!Y840</f>
        <v>1.62028056727694E-009</v>
      </c>
    </row>
    <row r="841" customFormat="false" ht="15" hidden="false" customHeight="false" outlineLevel="0" collapsed="false">
      <c r="T841" s="4" t="n">
        <v>818</v>
      </c>
      <c r="U841" s="4" t="str">
        <f aca="false">Vocabulary!B819</f>
        <v>beat</v>
      </c>
      <c r="V841" s="33" t="n">
        <f aca="false">'Training Example'!X841-'Training Example'!Y841</f>
        <v>1.28974543431377E-010</v>
      </c>
    </row>
    <row r="842" customFormat="false" ht="15" hidden="false" customHeight="false" outlineLevel="0" collapsed="false">
      <c r="T842" s="4" t="n">
        <v>819</v>
      </c>
      <c r="U842" s="4" t="str">
        <f aca="false">Vocabulary!B820</f>
        <v>verse</v>
      </c>
      <c r="V842" s="33" t="n">
        <f aca="false">'Training Example'!X842-'Training Example'!Y842</f>
        <v>9.57261342580325E-011</v>
      </c>
    </row>
    <row r="843" customFormat="false" ht="15" hidden="false" customHeight="false" outlineLevel="0" collapsed="false">
      <c r="T843" s="4" t="n">
        <v>820</v>
      </c>
      <c r="U843" s="4" t="str">
        <f aca="false">Vocabulary!B821</f>
        <v>creature</v>
      </c>
      <c r="V843" s="33" t="n">
        <f aca="false">'Training Example'!X843-'Training Example'!Y843</f>
        <v>4.89020282677031E-012</v>
      </c>
    </row>
    <row r="844" customFormat="false" ht="15" hidden="false" customHeight="false" outlineLevel="0" collapsed="false">
      <c r="T844" s="4" t="n">
        <v>821</v>
      </c>
      <c r="U844" s="4" t="str">
        <f aca="false">Vocabulary!B822</f>
        <v>grunted</v>
      </c>
      <c r="V844" s="33" t="n">
        <f aca="false">'Training Example'!X844-'Training Example'!Y844</f>
        <v>5.01947574081553E-009</v>
      </c>
    </row>
    <row r="845" customFormat="false" ht="15" hidden="false" customHeight="false" outlineLevel="0" collapsed="false">
      <c r="T845" s="4" t="n">
        <v>822</v>
      </c>
      <c r="U845" s="4" t="str">
        <f aca="false">Vocabulary!B823</f>
        <v>less</v>
      </c>
      <c r="V845" s="33" t="n">
        <f aca="false">'Training Example'!X845-'Training Example'!Y845</f>
        <v>1.32237178607336E-008</v>
      </c>
    </row>
    <row r="846" customFormat="false" ht="15" hidden="false" customHeight="false" outlineLevel="0" collapsed="false">
      <c r="T846" s="4" t="n">
        <v>823</v>
      </c>
      <c r="U846" s="4" t="str">
        <f aca="false">Vocabulary!B824</f>
        <v>fast</v>
      </c>
      <c r="V846" s="33" t="n">
        <f aca="false">'Training Example'!X846-'Training Example'!Y846</f>
        <v>1.80110617955986E-009</v>
      </c>
    </row>
    <row r="847" customFormat="false" ht="15" hidden="false" customHeight="false" outlineLevel="0" collapsed="false">
      <c r="T847" s="4" t="n">
        <v>824</v>
      </c>
      <c r="U847" s="4" t="str">
        <f aca="false">Vocabulary!B825</f>
        <v>crumbs</v>
      </c>
      <c r="V847" s="33" t="n">
        <f aca="false">'Training Example'!X847-'Training Example'!Y847</f>
        <v>2.99671936189454E-008</v>
      </c>
    </row>
    <row r="848" customFormat="false" ht="15" hidden="false" customHeight="false" outlineLevel="0" collapsed="false">
      <c r="T848" s="4" t="n">
        <v>825</v>
      </c>
      <c r="U848" s="4" t="str">
        <f aca="false">Vocabulary!B826</f>
        <v>shoulder</v>
      </c>
      <c r="V848" s="33" t="n">
        <f aca="false">'Training Example'!X848-'Training Example'!Y848</f>
        <v>3.88523176295084E-015</v>
      </c>
    </row>
    <row r="849" customFormat="false" ht="15" hidden="false" customHeight="false" outlineLevel="0" collapsed="false">
      <c r="T849" s="4" t="n">
        <v>826</v>
      </c>
      <c r="U849" s="4" t="str">
        <f aca="false">Vocabulary!B827</f>
        <v>twinkling</v>
      </c>
      <c r="V849" s="33" t="n">
        <f aca="false">'Training Example'!X849-'Training Example'!Y849</f>
        <v>2.07094711335157E-009</v>
      </c>
    </row>
    <row r="850" customFormat="false" ht="15" hidden="false" customHeight="false" outlineLevel="0" collapsed="false">
      <c r="T850" s="4" t="n">
        <v>827</v>
      </c>
      <c r="U850" s="4" t="str">
        <f aca="false">Vocabulary!B828</f>
        <v>sigh</v>
      </c>
      <c r="V850" s="33" t="n">
        <f aca="false">'Training Example'!X850-'Training Example'!Y850</f>
        <v>5.7750501702128E-012</v>
      </c>
    </row>
    <row r="851" customFormat="false" ht="15" hidden="false" customHeight="false" outlineLevel="0" collapsed="false">
      <c r="T851" s="4" t="n">
        <v>828</v>
      </c>
      <c r="U851" s="4" t="str">
        <f aca="false">Vocabulary!B829</f>
        <v>bottom</v>
      </c>
      <c r="V851" s="33" t="n">
        <f aca="false">'Training Example'!X851-'Training Example'!Y851</f>
        <v>5.34214903411929E-013</v>
      </c>
    </row>
    <row r="852" customFormat="false" ht="15" hidden="false" customHeight="false" outlineLevel="0" collapsed="false">
      <c r="T852" s="4" t="n">
        <v>829</v>
      </c>
      <c r="U852" s="4" t="str">
        <f aca="false">Vocabulary!B830</f>
        <v>begins</v>
      </c>
      <c r="V852" s="33" t="n">
        <f aca="false">'Training Example'!X852-'Training Example'!Y852</f>
        <v>4.94120106159149E-010</v>
      </c>
    </row>
    <row r="853" customFormat="false" ht="15" hidden="false" customHeight="false" outlineLevel="0" collapsed="false">
      <c r="T853" s="4" t="n">
        <v>830</v>
      </c>
      <c r="U853" s="4" t="str">
        <f aca="false">Vocabulary!B831</f>
        <v>m</v>
      </c>
      <c r="V853" s="33" t="n">
        <f aca="false">'Training Example'!X853-'Training Example'!Y853</f>
        <v>2.27935451852484E-016</v>
      </c>
    </row>
    <row r="854" customFormat="false" ht="15" hidden="false" customHeight="false" outlineLevel="0" collapsed="false">
      <c r="T854" s="4" t="n">
        <v>831</v>
      </c>
      <c r="U854" s="4" t="str">
        <f aca="false">Vocabulary!B832</f>
        <v>rose</v>
      </c>
      <c r="V854" s="33" t="n">
        <f aca="false">'Training Example'!X854-'Training Example'!Y854</f>
        <v>1.79858420296799E-013</v>
      </c>
    </row>
    <row r="855" customFormat="false" ht="15" hidden="false" customHeight="false" outlineLevel="0" collapsed="false">
      <c r="T855" s="4" t="n">
        <v>832</v>
      </c>
      <c r="U855" s="4" t="str">
        <f aca="false">Vocabulary!B833</f>
        <v>consider</v>
      </c>
      <c r="V855" s="33" t="n">
        <f aca="false">'Training Example'!X855-'Training Example'!Y855</f>
        <v>3.11700294888168E-007</v>
      </c>
    </row>
    <row r="856" customFormat="false" ht="15" hidden="false" customHeight="false" outlineLevel="0" collapsed="false">
      <c r="T856" s="4" t="n">
        <v>833</v>
      </c>
      <c r="U856" s="4" t="str">
        <f aca="false">Vocabulary!B834</f>
        <v>arches</v>
      </c>
      <c r="V856" s="33" t="n">
        <f aca="false">'Training Example'!X856-'Training Example'!Y856</f>
        <v>9.16637605721966E-008</v>
      </c>
    </row>
    <row r="857" customFormat="false" ht="15" hidden="false" customHeight="false" outlineLevel="0" collapsed="false">
      <c r="T857" s="4" t="n">
        <v>834</v>
      </c>
      <c r="U857" s="4" t="str">
        <f aca="false">Vocabulary!B835</f>
        <v>players</v>
      </c>
      <c r="V857" s="33" t="n">
        <f aca="false">'Training Example'!X857-'Training Example'!Y857</f>
        <v>2.00042553801274E-013</v>
      </c>
    </row>
    <row r="858" customFormat="false" ht="15" hidden="false" customHeight="false" outlineLevel="0" collapsed="false">
      <c r="T858" s="4" t="n">
        <v>835</v>
      </c>
      <c r="U858" s="4" t="str">
        <f aca="false">Vocabulary!B836</f>
        <v>hers</v>
      </c>
      <c r="V858" s="33" t="n">
        <f aca="false">'Training Example'!X858-'Training Example'!Y858</f>
        <v>2.65211900372015E-011</v>
      </c>
    </row>
    <row r="859" customFormat="false" ht="15" hidden="false" customHeight="false" outlineLevel="0" collapsed="false">
      <c r="T859" s="4" t="n">
        <v>836</v>
      </c>
      <c r="U859" s="4" t="str">
        <f aca="false">Vocabulary!B837</f>
        <v>quadrille</v>
      </c>
      <c r="V859" s="33" t="n">
        <f aca="false">'Training Example'!X859-'Training Example'!Y859</f>
        <v>1.22623889521984E-014</v>
      </c>
    </row>
    <row r="860" customFormat="false" ht="15" hidden="false" customHeight="false" outlineLevel="0" collapsed="false">
      <c r="T860" s="4" t="n">
        <v>837</v>
      </c>
      <c r="U860" s="4" t="str">
        <f aca="false">Vocabulary!B838</f>
        <v>sobs</v>
      </c>
      <c r="V860" s="33" t="n">
        <f aca="false">'Training Example'!X860-'Training Example'!Y860</f>
        <v>8.430358612181E-009</v>
      </c>
    </row>
    <row r="861" customFormat="false" ht="15" hidden="false" customHeight="false" outlineLevel="0" collapsed="false">
      <c r="T861" s="4" t="n">
        <v>838</v>
      </c>
      <c r="U861" s="4" t="str">
        <f aca="false">Vocabulary!B839</f>
        <v>porpoise</v>
      </c>
      <c r="V861" s="33" t="n">
        <f aca="false">'Training Example'!X861-'Training Example'!Y861</f>
        <v>2.01774684506332E-009</v>
      </c>
    </row>
    <row r="862" customFormat="false" ht="15" hidden="false" customHeight="false" outlineLevel="0" collapsed="false">
      <c r="T862" s="4" t="n">
        <v>839</v>
      </c>
      <c r="U862" s="4" t="str">
        <f aca="false">Vocabulary!B840</f>
        <v>mouths</v>
      </c>
      <c r="V862" s="33" t="n">
        <f aca="false">'Training Example'!X862-'Training Example'!Y862</f>
        <v>1.23290907269099E-012</v>
      </c>
    </row>
    <row r="863" customFormat="false" ht="15" hidden="false" customHeight="false" outlineLevel="0" collapsed="false">
      <c r="T863" s="4" t="n">
        <v>840</v>
      </c>
      <c r="U863" s="4" t="str">
        <f aca="false">Vocabulary!B841</f>
        <v>beau</v>
      </c>
      <c r="V863" s="33" t="n">
        <f aca="false">'Training Example'!X863-'Training Example'!Y863</f>
        <v>6.65433044461652E-013</v>
      </c>
    </row>
    <row r="864" customFormat="false" ht="15" hidden="false" customHeight="false" outlineLevel="0" collapsed="false">
      <c r="T864" s="4" t="n">
        <v>841</v>
      </c>
      <c r="U864" s="4" t="str">
        <f aca="false">Vocabulary!B842</f>
        <v>ootiful</v>
      </c>
      <c r="V864" s="33" t="n">
        <f aca="false">'Training Example'!X864-'Training Example'!Y864</f>
        <v>2.31429211646054E-018</v>
      </c>
    </row>
    <row r="865" customFormat="false" ht="15" hidden="false" customHeight="false" outlineLevel="0" collapsed="false">
      <c r="T865" s="4" t="n">
        <v>842</v>
      </c>
      <c r="U865" s="4" t="str">
        <f aca="false">Vocabulary!B843</f>
        <v>jurors</v>
      </c>
      <c r="V865" s="33" t="n">
        <f aca="false">'Training Example'!X865-'Training Example'!Y865</f>
        <v>2.47436715829813E-015</v>
      </c>
    </row>
    <row r="866" customFormat="false" ht="15" hidden="false" customHeight="false" outlineLevel="0" collapsed="false">
      <c r="T866" s="4" t="n">
        <v>843</v>
      </c>
      <c r="U866" s="4" t="str">
        <f aca="false">Vocabulary!B844</f>
        <v>verdict</v>
      </c>
      <c r="V866" s="33" t="n">
        <f aca="false">'Training Example'!X866-'Training Example'!Y866</f>
        <v>5.05907287793887E-009</v>
      </c>
    </row>
    <row r="867" customFormat="false" ht="15" hidden="false" customHeight="false" outlineLevel="0" collapsed="false">
      <c r="T867" s="4" t="n">
        <v>844</v>
      </c>
      <c r="U867" s="4" t="str">
        <f aca="false">Vocabulary!B845</f>
        <v>officers</v>
      </c>
      <c r="V867" s="33" t="n">
        <f aca="false">'Training Example'!X867-'Training Example'!Y867</f>
        <v>1.92084238024474E-013</v>
      </c>
    </row>
    <row r="868" customFormat="false" ht="15" hidden="false" customHeight="false" outlineLevel="0" collapsed="false">
      <c r="T868" s="4" t="n">
        <v>845</v>
      </c>
      <c r="U868" s="4" t="str">
        <f aca="false">Vocabulary!B846</f>
        <v>suppressed</v>
      </c>
      <c r="V868" s="33" t="n">
        <f aca="false">'Training Example'!X868-'Training Example'!Y868</f>
        <v>8.87509234713696E-013</v>
      </c>
    </row>
    <row r="869" customFormat="false" ht="15" hidden="false" customHeight="false" outlineLevel="0" collapsed="false">
      <c r="T869" s="4" t="n">
        <v>846</v>
      </c>
      <c r="U869" s="4" t="str">
        <f aca="false">Vocabulary!B847</f>
        <v>jurymen</v>
      </c>
      <c r="V869" s="33" t="n">
        <f aca="false">'Training Example'!X869-'Training Example'!Y869</f>
        <v>3.4437600541648E-015</v>
      </c>
    </row>
    <row r="870" customFormat="false" ht="15" hidden="false" customHeight="false" outlineLevel="0" collapsed="false">
      <c r="T870" s="4" t="n">
        <v>847</v>
      </c>
      <c r="U870" s="4" t="str">
        <f aca="false">Vocabulary!B848</f>
        <v>verses</v>
      </c>
      <c r="V870" s="33" t="n">
        <f aca="false">'Training Example'!X870-'Training Example'!Y870</f>
        <v>3.70432631850061E-012</v>
      </c>
    </row>
    <row r="871" customFormat="false" ht="15" hidden="false" customHeight="false" outlineLevel="0" collapsed="false">
      <c r="T871" s="4" t="n">
        <v>848</v>
      </c>
      <c r="U871" s="4" t="str">
        <f aca="false">Vocabulary!B849</f>
        <v>bank</v>
      </c>
      <c r="V871" s="33" t="n">
        <f aca="false">'Training Example'!X871-'Training Example'!Y871</f>
        <v>7.0574110568935E-014</v>
      </c>
    </row>
    <row r="872" customFormat="false" ht="15" hidden="false" customHeight="false" outlineLevel="0" collapsed="false">
      <c r="T872" s="4" t="n">
        <v>849</v>
      </c>
      <c r="U872" s="4" t="str">
        <f aca="false">Vocabulary!B850</f>
        <v>peeped</v>
      </c>
      <c r="V872" s="33" t="n">
        <f aca="false">'Training Example'!X872-'Training Example'!Y872</f>
        <v>2.02805051999688E-012</v>
      </c>
    </row>
    <row r="873" customFormat="false" ht="15" hidden="false" customHeight="false" outlineLevel="0" collapsed="false">
      <c r="T873" s="4" t="n">
        <v>850</v>
      </c>
      <c r="U873" s="4" t="str">
        <f aca="false">Vocabulary!B851</f>
        <v>reading</v>
      </c>
      <c r="V873" s="33" t="n">
        <f aca="false">'Training Example'!X873-'Training Example'!Y873</f>
        <v>2.4784128560611E-009</v>
      </c>
    </row>
    <row r="874" customFormat="false" ht="15" hidden="false" customHeight="false" outlineLevel="0" collapsed="false">
      <c r="T874" s="4" t="n">
        <v>851</v>
      </c>
      <c r="U874" s="4" t="str">
        <f aca="false">Vocabulary!B852</f>
        <v>considering</v>
      </c>
      <c r="V874" s="33" t="n">
        <f aca="false">'Training Example'!X874-'Training Example'!Y874</f>
        <v>1.26825796128538E-012</v>
      </c>
    </row>
    <row r="875" customFormat="false" ht="15" hidden="false" customHeight="false" outlineLevel="0" collapsed="false">
      <c r="T875" s="4" t="n">
        <v>852</v>
      </c>
      <c r="U875" s="4" t="str">
        <f aca="false">Vocabulary!B853</f>
        <v>nor</v>
      </c>
      <c r="V875" s="33" t="n">
        <f aca="false">'Training Example'!X875-'Training Example'!Y875</f>
        <v>5.62354863084453E-009</v>
      </c>
    </row>
    <row r="876" customFormat="false" ht="15" hidden="false" customHeight="false" outlineLevel="0" collapsed="false">
      <c r="T876" s="4" t="n">
        <v>853</v>
      </c>
      <c r="U876" s="4" t="str">
        <f aca="false">Vocabulary!B854</f>
        <v>dark</v>
      </c>
      <c r="V876" s="33" t="n">
        <f aca="false">'Training Example'!X876-'Training Example'!Y876</f>
        <v>1.39013419434363E-006</v>
      </c>
    </row>
    <row r="877" customFormat="false" ht="15" hidden="false" customHeight="false" outlineLevel="0" collapsed="false">
      <c r="T877" s="4" t="n">
        <v>854</v>
      </c>
      <c r="U877" s="4" t="str">
        <f aca="false">Vocabulary!B855</f>
        <v>filled</v>
      </c>
      <c r="V877" s="33" t="n">
        <f aca="false">'Training Example'!X877-'Training Example'!Y877</f>
        <v>2.77037667809995E-007</v>
      </c>
    </row>
    <row r="878" customFormat="false" ht="15" hidden="false" customHeight="false" outlineLevel="0" collapsed="false">
      <c r="T878" s="4" t="n">
        <v>855</v>
      </c>
      <c r="U878" s="4" t="str">
        <f aca="false">Vocabulary!B856</f>
        <v>past</v>
      </c>
      <c r="V878" s="33" t="n">
        <f aca="false">'Training Example'!X878-'Training Example'!Y878</f>
        <v>7.82296668939643E-011</v>
      </c>
    </row>
    <row r="879" customFormat="false" ht="15" hidden="false" customHeight="false" outlineLevel="0" collapsed="false">
      <c r="T879" s="4" t="n">
        <v>856</v>
      </c>
      <c r="U879" s="4" t="str">
        <f aca="false">Vocabulary!B857</f>
        <v>stairs</v>
      </c>
      <c r="V879" s="33" t="n">
        <f aca="false">'Training Example'!X879-'Training Example'!Y879</f>
        <v>1.66529209249413E-010</v>
      </c>
    </row>
    <row r="880" customFormat="false" ht="15" hidden="false" customHeight="false" outlineLevel="0" collapsed="false">
      <c r="T880" s="4" t="n">
        <v>857</v>
      </c>
      <c r="U880" s="4" t="str">
        <f aca="false">Vocabulary!B858</f>
        <v>miles</v>
      </c>
      <c r="V880" s="33" t="n">
        <f aca="false">'Training Example'!X880-'Training Example'!Y880</f>
        <v>1.33438663998112E-014</v>
      </c>
    </row>
    <row r="881" customFormat="false" ht="15" hidden="false" customHeight="false" outlineLevel="0" collapsed="false">
      <c r="T881" s="4" t="n">
        <v>858</v>
      </c>
      <c r="U881" s="4" t="str">
        <f aca="false">Vocabulary!B859</f>
        <v>somewhere</v>
      </c>
      <c r="V881" s="33" t="n">
        <f aca="false">'Training Example'!X881-'Training Example'!Y881</f>
        <v>3.94018642747287E-005</v>
      </c>
    </row>
    <row r="882" customFormat="false" ht="15" hidden="false" customHeight="false" outlineLevel="0" collapsed="false">
      <c r="T882" s="4" t="n">
        <v>859</v>
      </c>
      <c r="U882" s="4" t="str">
        <f aca="false">Vocabulary!B860</f>
        <v>knowledge</v>
      </c>
      <c r="V882" s="33" t="n">
        <f aca="false">'Training Example'!X882-'Training Example'!Y882</f>
        <v>2.44518037009031E-015</v>
      </c>
    </row>
    <row r="883" customFormat="false" ht="15" hidden="false" customHeight="false" outlineLevel="0" collapsed="false">
      <c r="T883" s="4" t="n">
        <v>860</v>
      </c>
      <c r="U883" s="4" t="str">
        <f aca="false">Vocabulary!B861</f>
        <v>grand</v>
      </c>
      <c r="V883" s="33" t="n">
        <f aca="false">'Training Example'!X883-'Training Example'!Y883</f>
        <v>1.78359792331473E-012</v>
      </c>
    </row>
    <row r="884" customFormat="false" ht="15" hidden="false" customHeight="false" outlineLevel="0" collapsed="false">
      <c r="T884" s="4" t="n">
        <v>861</v>
      </c>
      <c r="U884" s="4" t="str">
        <f aca="false">Vocabulary!B862</f>
        <v>funny</v>
      </c>
      <c r="V884" s="33" t="n">
        <f aca="false">'Training Example'!X884-'Training Example'!Y884</f>
        <v>6.90096797624297E-010</v>
      </c>
    </row>
    <row r="885" customFormat="false" ht="15" hidden="false" customHeight="false" outlineLevel="0" collapsed="false">
      <c r="T885" s="4" t="n">
        <v>862</v>
      </c>
      <c r="U885" s="4" t="str">
        <f aca="false">Vocabulary!B863</f>
        <v>listening</v>
      </c>
      <c r="V885" s="33" t="n">
        <f aca="false">'Training Example'!X885-'Training Example'!Y885</f>
        <v>2.05045656470859E-011</v>
      </c>
    </row>
    <row r="886" customFormat="false" ht="15" hidden="false" customHeight="false" outlineLevel="0" collapsed="false">
      <c r="T886" s="4" t="n">
        <v>863</v>
      </c>
      <c r="U886" s="4" t="str">
        <f aca="false">Vocabulary!B864</f>
        <v>she'll</v>
      </c>
      <c r="V886" s="33" t="n">
        <f aca="false">'Training Example'!X886-'Training Example'!Y886</f>
        <v>3.73616194124667E-008</v>
      </c>
    </row>
    <row r="887" customFormat="false" ht="15" hidden="false" customHeight="false" outlineLevel="0" collapsed="false">
      <c r="T887" s="4" t="n">
        <v>864</v>
      </c>
      <c r="U887" s="4" t="str">
        <f aca="false">Vocabulary!B865</f>
        <v>hope</v>
      </c>
      <c r="V887" s="33" t="n">
        <f aca="false">'Training Example'!X887-'Training Example'!Y887</f>
        <v>1.72335035907871E-008</v>
      </c>
    </row>
    <row r="888" customFormat="false" ht="15" hidden="false" customHeight="false" outlineLevel="0" collapsed="false">
      <c r="T888" s="4" t="n">
        <v>865</v>
      </c>
      <c r="U888" s="4" t="str">
        <f aca="false">Vocabulary!B866</f>
        <v>bat</v>
      </c>
      <c r="V888" s="33" t="n">
        <f aca="false">'Training Example'!X888-'Training Example'!Y888</f>
        <v>2.31377099513474E-008</v>
      </c>
    </row>
    <row r="889" customFormat="false" ht="15" hidden="false" customHeight="false" outlineLevel="0" collapsed="false">
      <c r="T889" s="4" t="n">
        <v>866</v>
      </c>
      <c r="U889" s="4" t="str">
        <f aca="false">Vocabulary!B867</f>
        <v>hurt</v>
      </c>
      <c r="V889" s="33" t="n">
        <f aca="false">'Training Example'!X889-'Training Example'!Y889</f>
        <v>4.68232462485352E-009</v>
      </c>
    </row>
    <row r="890" customFormat="false" ht="15" hidden="false" customHeight="false" outlineLevel="0" collapsed="false">
      <c r="T890" s="4" t="n">
        <v>867</v>
      </c>
      <c r="U890" s="4" t="str">
        <f aca="false">Vocabulary!B868</f>
        <v>lost</v>
      </c>
      <c r="V890" s="33" t="n">
        <f aca="false">'Training Example'!X890-'Training Example'!Y890</f>
        <v>2.99700815557636E-007</v>
      </c>
    </row>
    <row r="891" customFormat="false" ht="15" hidden="false" customHeight="false" outlineLevel="0" collapsed="false">
      <c r="T891" s="4" t="n">
        <v>868</v>
      </c>
      <c r="U891" s="4" t="str">
        <f aca="false">Vocabulary!B869</f>
        <v>whiskers</v>
      </c>
      <c r="V891" s="33" t="n">
        <f aca="false">'Training Example'!X891-'Training Example'!Y891</f>
        <v>5.89351753280307E-016</v>
      </c>
    </row>
    <row r="892" customFormat="false" ht="15" hidden="false" customHeight="false" outlineLevel="0" collapsed="false">
      <c r="T892" s="4" t="n">
        <v>869</v>
      </c>
      <c r="U892" s="4" t="str">
        <f aca="false">Vocabulary!B870</f>
        <v>longer</v>
      </c>
      <c r="V892" s="33" t="n">
        <f aca="false">'Training Example'!X892-'Training Example'!Y892</f>
        <v>3.23854512514826E-010</v>
      </c>
    </row>
    <row r="893" customFormat="false" ht="15" hidden="false" customHeight="false" outlineLevel="0" collapsed="false">
      <c r="T893" s="4" t="n">
        <v>870</v>
      </c>
      <c r="U893" s="4" t="str">
        <f aca="false">Vocabulary!B871</f>
        <v>hanging</v>
      </c>
      <c r="V893" s="33" t="n">
        <f aca="false">'Training Example'!X893-'Training Example'!Y893</f>
        <v>1.9615649344299E-016</v>
      </c>
    </row>
    <row r="894" customFormat="false" ht="15" hidden="false" customHeight="false" outlineLevel="0" collapsed="false">
      <c r="T894" s="4" t="n">
        <v>871</v>
      </c>
      <c r="U894" s="4" t="str">
        <f aca="false">Vocabulary!B872</f>
        <v>delight</v>
      </c>
      <c r="V894" s="33" t="n">
        <f aca="false">'Training Example'!X894-'Training Example'!Y894</f>
        <v>3.06940933852054E-013</v>
      </c>
    </row>
    <row r="895" customFormat="false" ht="15" hidden="false" customHeight="false" outlineLevel="0" collapsed="false">
      <c r="T895" s="4" t="n">
        <v>872</v>
      </c>
      <c r="U895" s="4" t="str">
        <f aca="false">Vocabulary!B873</f>
        <v>telescope</v>
      </c>
      <c r="V895" s="33" t="n">
        <f aca="false">'Training Example'!X895-'Training Example'!Y895</f>
        <v>2.10725213583363E-013</v>
      </c>
    </row>
    <row r="896" customFormat="false" ht="15" hidden="false" customHeight="false" outlineLevel="0" collapsed="false">
      <c r="T896" s="4" t="n">
        <v>873</v>
      </c>
      <c r="U896" s="4" t="str">
        <f aca="false">Vocabulary!B874</f>
        <v>impossible</v>
      </c>
      <c r="V896" s="33" t="n">
        <f aca="false">'Training Example'!X896-'Training Example'!Y896</f>
        <v>7.73128141987437E-009</v>
      </c>
    </row>
    <row r="897" customFormat="false" ht="15" hidden="false" customHeight="false" outlineLevel="0" collapsed="false">
      <c r="T897" s="4" t="n">
        <v>874</v>
      </c>
      <c r="U897" s="4" t="str">
        <f aca="false">Vocabulary!B875</f>
        <v>hoping</v>
      </c>
      <c r="V897" s="33" t="n">
        <f aca="false">'Training Example'!X897-'Training Example'!Y897</f>
        <v>4.52342298496319E-013</v>
      </c>
    </row>
    <row r="898" customFormat="false" ht="15" hidden="false" customHeight="false" outlineLevel="0" collapsed="false">
      <c r="T898" s="4" t="n">
        <v>875</v>
      </c>
      <c r="U898" s="4" t="str">
        <f aca="false">Vocabulary!B876</f>
        <v>rules</v>
      </c>
      <c r="V898" s="33" t="n">
        <f aca="false">'Training Example'!X898-'Training Example'!Y898</f>
        <v>1.23378593034195E-008</v>
      </c>
    </row>
    <row r="899" customFormat="false" ht="15" hidden="false" customHeight="false" outlineLevel="0" collapsed="false">
      <c r="T899" s="4" t="n">
        <v>876</v>
      </c>
      <c r="U899" s="4" t="str">
        <f aca="false">Vocabulary!B877</f>
        <v>poison</v>
      </c>
      <c r="V899" s="33" t="n">
        <f aca="false">'Training Example'!X899-'Training Example'!Y899</f>
        <v>1.43948149186308E-012</v>
      </c>
    </row>
    <row r="900" customFormat="false" ht="15" hidden="false" customHeight="false" outlineLevel="0" collapsed="false">
      <c r="T900" s="4" t="n">
        <v>877</v>
      </c>
      <c r="U900" s="4" t="str">
        <f aca="false">Vocabulary!B878</f>
        <v>red</v>
      </c>
      <c r="V900" s="33" t="n">
        <f aca="false">'Training Example'!X900-'Training Example'!Y900</f>
        <v>2.75464886523019E-012</v>
      </c>
    </row>
    <row r="901" customFormat="false" ht="15" hidden="false" customHeight="false" outlineLevel="0" collapsed="false">
      <c r="T901" s="4" t="n">
        <v>878</v>
      </c>
      <c r="U901" s="4" t="str">
        <f aca="false">Vocabulary!B879</f>
        <v>knife</v>
      </c>
      <c r="V901" s="33" t="n">
        <f aca="false">'Training Example'!X901-'Training Example'!Y901</f>
        <v>1.51089364692834E-013</v>
      </c>
    </row>
    <row r="902" customFormat="false" ht="15" hidden="false" customHeight="false" outlineLevel="0" collapsed="false">
      <c r="T902" s="4" t="n">
        <v>879</v>
      </c>
      <c r="U902" s="4" t="str">
        <f aca="false">Vocabulary!B880</f>
        <v>certain</v>
      </c>
      <c r="V902" s="33" t="n">
        <f aca="false">'Training Example'!X902-'Training Example'!Y902</f>
        <v>2.50725337692711E-008</v>
      </c>
    </row>
    <row r="903" customFormat="false" ht="15" hidden="false" customHeight="false" outlineLevel="0" collapsed="false">
      <c r="T903" s="4" t="n">
        <v>880</v>
      </c>
      <c r="U903" s="4" t="str">
        <f aca="false">Vocabulary!B881</f>
        <v>later</v>
      </c>
      <c r="V903" s="33" t="n">
        <f aca="false">'Training Example'!X903-'Training Example'!Y903</f>
        <v>3.75930643129104E-014</v>
      </c>
    </row>
    <row r="904" customFormat="false" ht="15" hidden="false" customHeight="false" outlineLevel="0" collapsed="false">
      <c r="T904" s="4" t="n">
        <v>881</v>
      </c>
      <c r="U904" s="4" t="str">
        <f aca="false">Vocabulary!B882</f>
        <v>finding</v>
      </c>
      <c r="V904" s="33" t="n">
        <f aca="false">'Training Example'!X904-'Training Example'!Y904</f>
        <v>5.39283176964246E-012</v>
      </c>
    </row>
    <row r="905" customFormat="false" ht="15" hidden="false" customHeight="false" outlineLevel="0" collapsed="false">
      <c r="T905" s="4" t="n">
        <v>882</v>
      </c>
      <c r="U905" s="4" t="str">
        <f aca="false">Vocabulary!B883</f>
        <v>further</v>
      </c>
      <c r="V905" s="33" t="n">
        <f aca="false">'Training Example'!X905-'Training Example'!Y905</f>
        <v>1.03926625253127E-011</v>
      </c>
    </row>
    <row r="906" customFormat="false" ht="15" hidden="false" customHeight="false" outlineLevel="0" collapsed="false">
      <c r="T906" s="4" t="n">
        <v>883</v>
      </c>
      <c r="U906" s="4" t="str">
        <f aca="false">Vocabulary!B884</f>
        <v>candle</v>
      </c>
      <c r="V906" s="33" t="n">
        <f aca="false">'Training Example'!X906-'Training Example'!Y906</f>
        <v>1.11534210995915E-008</v>
      </c>
    </row>
    <row r="907" customFormat="false" ht="15" hidden="false" customHeight="false" outlineLevel="0" collapsed="false">
      <c r="T907" s="4" t="n">
        <v>884</v>
      </c>
      <c r="U907" s="4" t="str">
        <f aca="false">Vocabulary!B885</f>
        <v>decided</v>
      </c>
      <c r="V907" s="33" t="n">
        <f aca="false">'Training Example'!X907-'Training Example'!Y907</f>
        <v>1.70418280245867E-010</v>
      </c>
    </row>
    <row r="908" customFormat="false" ht="15" hidden="false" customHeight="false" outlineLevel="0" collapsed="false">
      <c r="T908" s="4" t="n">
        <v>885</v>
      </c>
      <c r="U908" s="4" t="str">
        <f aca="false">Vocabulary!B886</f>
        <v>possibly</v>
      </c>
      <c r="V908" s="33" t="n">
        <f aca="false">'Training Example'!X908-'Training Example'!Y908</f>
        <v>1.10928813194811E-007</v>
      </c>
    </row>
    <row r="909" customFormat="false" ht="15" hidden="false" customHeight="false" outlineLevel="0" collapsed="false">
      <c r="T909" s="4" t="n">
        <v>886</v>
      </c>
      <c r="U909" s="4" t="str">
        <f aca="false">Vocabulary!B887</f>
        <v>legs</v>
      </c>
      <c r="V909" s="33" t="n">
        <f aca="false">'Training Example'!X909-'Training Example'!Y909</f>
        <v>9.60407042576056E-012</v>
      </c>
    </row>
    <row r="910" customFormat="false" ht="15" hidden="false" customHeight="false" outlineLevel="0" collapsed="false">
      <c r="T910" s="4" t="n">
        <v>887</v>
      </c>
      <c r="U910" s="4" t="str">
        <f aca="false">Vocabulary!B888</f>
        <v>bring</v>
      </c>
      <c r="V910" s="33" t="n">
        <f aca="false">'Training Example'!X910-'Training Example'!Y910</f>
        <v>3.59812895687191E-012</v>
      </c>
    </row>
    <row r="911" customFormat="false" ht="15" hidden="false" customHeight="false" outlineLevel="0" collapsed="false">
      <c r="T911" s="4" t="n">
        <v>888</v>
      </c>
      <c r="U911" s="4" t="str">
        <f aca="false">Vocabulary!B889</f>
        <v>cake</v>
      </c>
      <c r="V911" s="33" t="n">
        <f aca="false">'Training Example'!X911-'Training Example'!Y911</f>
        <v>1.29854652427045E-010</v>
      </c>
    </row>
    <row r="912" customFormat="false" ht="15" hidden="false" customHeight="false" outlineLevel="0" collapsed="false">
      <c r="T912" s="4" t="n">
        <v>889</v>
      </c>
      <c r="U912" s="4" t="str">
        <f aca="false">Vocabulary!B890</f>
        <v>smaller</v>
      </c>
      <c r="V912" s="33" t="n">
        <f aca="false">'Training Example'!X912-'Training Example'!Y912</f>
        <v>3.74244415700581E-008</v>
      </c>
    </row>
    <row r="913" customFormat="false" ht="15" hidden="false" customHeight="false" outlineLevel="0" collapsed="false">
      <c r="T913" s="4" t="n">
        <v>890</v>
      </c>
      <c r="U913" s="4" t="str">
        <f aca="false">Vocabulary!B891</f>
        <v>holding</v>
      </c>
      <c r="V913" s="33" t="n">
        <f aca="false">'Training Example'!X913-'Training Example'!Y913</f>
        <v>1.61158946900142E-006</v>
      </c>
    </row>
    <row r="914" customFormat="false" ht="15" hidden="false" customHeight="false" outlineLevel="0" collapsed="false">
      <c r="T914" s="4" t="n">
        <v>891</v>
      </c>
      <c r="U914" s="4" t="str">
        <f aca="false">Vocabulary!B892</f>
        <v>remained</v>
      </c>
      <c r="V914" s="33" t="n">
        <f aca="false">'Training Example'!X914-'Training Example'!Y914</f>
        <v>2.24407763623269E-011</v>
      </c>
    </row>
    <row r="915" customFormat="false" ht="15" hidden="false" customHeight="false" outlineLevel="0" collapsed="false">
      <c r="T915" s="4" t="n">
        <v>892</v>
      </c>
      <c r="U915" s="4" t="str">
        <f aca="false">Vocabulary!B893</f>
        <v>expecting</v>
      </c>
      <c r="V915" s="33" t="n">
        <f aca="false">'Training Example'!X915-'Training Example'!Y915</f>
        <v>5.20479342194436E-012</v>
      </c>
    </row>
    <row r="916" customFormat="false" ht="15" hidden="false" customHeight="false" outlineLevel="0" collapsed="false">
      <c r="T916" s="4" t="n">
        <v>893</v>
      </c>
      <c r="U916" s="4" t="str">
        <f aca="false">Vocabulary!B894</f>
        <v>dull</v>
      </c>
      <c r="V916" s="33" t="n">
        <f aca="false">'Training Example'!X916-'Training Example'!Y916</f>
        <v>3.87716891248749E-009</v>
      </c>
    </row>
    <row r="917" customFormat="false" ht="15" hidden="false" customHeight="false" outlineLevel="0" collapsed="false">
      <c r="T917" s="4" t="n">
        <v>894</v>
      </c>
      <c r="U917" s="4" t="str">
        <f aca="false">Vocabulary!B895</f>
        <v>opening</v>
      </c>
      <c r="V917" s="33" t="n">
        <f aca="false">'Training Example'!X917-'Training Example'!Y917</f>
        <v>2.43765677603589E-009</v>
      </c>
    </row>
    <row r="918" customFormat="false" ht="15" hidden="false" customHeight="false" outlineLevel="0" collapsed="false">
      <c r="T918" s="4" t="n">
        <v>895</v>
      </c>
      <c r="U918" s="4" t="str">
        <f aca="false">Vocabulary!B896</f>
        <v>dears</v>
      </c>
      <c r="V918" s="33" t="n">
        <f aca="false">'Training Example'!X918-'Training Example'!Y918</f>
        <v>1.35530551084139E-014</v>
      </c>
    </row>
    <row r="919" customFormat="false" ht="15" hidden="false" customHeight="false" outlineLevel="0" collapsed="false">
      <c r="T919" s="4" t="n">
        <v>896</v>
      </c>
      <c r="U919" s="4" t="str">
        <f aca="false">Vocabulary!B897</f>
        <v>directions</v>
      </c>
      <c r="V919" s="33" t="n">
        <f aca="false">'Training Example'!X919-'Training Example'!Y919</f>
        <v>1.85255097888796E-012</v>
      </c>
    </row>
    <row r="920" customFormat="false" ht="15" hidden="false" customHeight="false" outlineLevel="0" collapsed="false">
      <c r="T920" s="4" t="n">
        <v>897</v>
      </c>
      <c r="U920" s="4" t="str">
        <f aca="false">Vocabulary!B898</f>
        <v>love</v>
      </c>
      <c r="V920" s="33" t="n">
        <f aca="false">'Training Example'!X920-'Training Example'!Y920</f>
        <v>2.49747602695964E-014</v>
      </c>
    </row>
    <row r="921" customFormat="false" ht="15" hidden="false" customHeight="false" outlineLevel="0" collapsed="false">
      <c r="T921" s="4" t="n">
        <v>898</v>
      </c>
      <c r="U921" s="4" t="str">
        <f aca="false">Vocabulary!B899</f>
        <v>cry</v>
      </c>
      <c r="V921" s="33" t="n">
        <f aca="false">'Training Example'!X921-'Training Example'!Y921</f>
        <v>9.4437991346905E-013</v>
      </c>
    </row>
    <row r="922" customFormat="false" ht="15" hidden="false" customHeight="false" outlineLevel="0" collapsed="false">
      <c r="T922" s="4" t="n">
        <v>899</v>
      </c>
      <c r="U922" s="4" t="str">
        <f aca="false">Vocabulary!B900</f>
        <v>pattering</v>
      </c>
      <c r="V922" s="33" t="n">
        <f aca="false">'Training Example'!X922-'Training Example'!Y922</f>
        <v>1.18647867775029E-010</v>
      </c>
    </row>
    <row r="923" customFormat="false" ht="15" hidden="false" customHeight="false" outlineLevel="0" collapsed="false">
      <c r="T923" s="4" t="n">
        <v>900</v>
      </c>
      <c r="U923" s="4" t="str">
        <f aca="false">Vocabulary!B901</f>
        <v>muttering</v>
      </c>
      <c r="V923" s="33" t="n">
        <f aca="false">'Training Example'!X923-'Training Example'!Y923</f>
        <v>1.35192089009435E-007</v>
      </c>
    </row>
    <row r="924" customFormat="false" ht="15" hidden="false" customHeight="false" outlineLevel="0" collapsed="false">
      <c r="T924" s="4" t="n">
        <v>901</v>
      </c>
      <c r="U924" s="4" t="str">
        <f aca="false">Vocabulary!B902</f>
        <v>timid</v>
      </c>
      <c r="V924" s="33" t="n">
        <f aca="false">'Training Example'!X924-'Training Example'!Y924</f>
        <v>5.14628613277009E-010</v>
      </c>
    </row>
    <row r="925" customFormat="false" ht="15" hidden="false" customHeight="false" outlineLevel="0" collapsed="false">
      <c r="T925" s="4" t="n">
        <v>902</v>
      </c>
      <c r="U925" s="4" t="str">
        <f aca="false">Vocabulary!B903</f>
        <v>yesterday</v>
      </c>
      <c r="V925" s="33" t="n">
        <f aca="false">'Training Example'!X925-'Training Example'!Y925</f>
        <v>4.43607205811382E-006</v>
      </c>
    </row>
    <row r="926" customFormat="false" ht="15" hidden="false" customHeight="false" outlineLevel="0" collapsed="false">
      <c r="T926" s="4" t="n">
        <v>903</v>
      </c>
      <c r="U926" s="4" t="str">
        <f aca="false">Vocabulary!B904</f>
        <v>sorts</v>
      </c>
      <c r="V926" s="33" t="n">
        <f aca="false">'Training Example'!X926-'Training Example'!Y926</f>
        <v>2.8454719575583E-009</v>
      </c>
    </row>
    <row r="927" customFormat="false" ht="15" hidden="false" customHeight="false" outlineLevel="0" collapsed="false">
      <c r="T927" s="4" t="n">
        <v>904</v>
      </c>
      <c r="U927" s="4" t="str">
        <f aca="false">Vocabulary!B905</f>
        <v>twenty</v>
      </c>
      <c r="V927" s="33" t="n">
        <f aca="false">'Training Example'!X927-'Training Example'!Y927</f>
        <v>1.94336757712219E-007</v>
      </c>
    </row>
    <row r="928" customFormat="false" ht="15" hidden="false" customHeight="false" outlineLevel="0" collapsed="false">
      <c r="T928" s="4" t="n">
        <v>905</v>
      </c>
      <c r="U928" s="4" t="str">
        <f aca="false">Vocabulary!B906</f>
        <v>doth</v>
      </c>
      <c r="V928" s="33" t="n">
        <f aca="false">'Training Example'!X928-'Training Example'!Y928</f>
        <v>3.63748253676129E-010</v>
      </c>
    </row>
    <row r="929" customFormat="false" ht="15" hidden="false" customHeight="false" outlineLevel="0" collapsed="false">
      <c r="T929" s="4" t="n">
        <v>906</v>
      </c>
      <c r="U929" s="4" t="str">
        <f aca="false">Vocabulary!B907</f>
        <v>crossed</v>
      </c>
      <c r="V929" s="33" t="n">
        <f aca="false">'Training Example'!X929-'Training Example'!Y929</f>
        <v>1.26096192132537E-010</v>
      </c>
    </row>
    <row r="930" customFormat="false" ht="15" hidden="false" customHeight="false" outlineLevel="0" collapsed="false">
      <c r="T930" s="4" t="n">
        <v>907</v>
      </c>
      <c r="U930" s="4" t="str">
        <f aca="false">Vocabulary!B908</f>
        <v>hoarse</v>
      </c>
      <c r="V930" s="33" t="n">
        <f aca="false">'Training Example'!X930-'Training Example'!Y930</f>
        <v>1.15682075674466E-011</v>
      </c>
    </row>
    <row r="931" customFormat="false" ht="15" hidden="false" customHeight="false" outlineLevel="0" collapsed="false">
      <c r="T931" s="4" t="n">
        <v>908</v>
      </c>
      <c r="U931" s="4" t="str">
        <f aca="false">Vocabulary!B909</f>
        <v>spread</v>
      </c>
      <c r="V931" s="33" t="n">
        <f aca="false">'Training Example'!X931-'Training Example'!Y931</f>
        <v>4.35354883629303E-013</v>
      </c>
    </row>
    <row r="932" customFormat="false" ht="15" hidden="false" customHeight="false" outlineLevel="0" collapsed="false">
      <c r="T932" s="4" t="n">
        <v>909</v>
      </c>
      <c r="U932" s="4" t="str">
        <f aca="false">Vocabulary!B910</f>
        <v>gently</v>
      </c>
      <c r="V932" s="33" t="n">
        <f aca="false">'Training Example'!X932-'Training Example'!Y932</f>
        <v>2.23549538767956E-010</v>
      </c>
    </row>
    <row r="933" customFormat="false" ht="15" hidden="false" customHeight="false" outlineLevel="0" collapsed="false">
      <c r="T933" s="4" t="n">
        <v>910</v>
      </c>
      <c r="U933" s="4" t="str">
        <f aca="false">Vocabulary!B911</f>
        <v>putting</v>
      </c>
      <c r="V933" s="33" t="n">
        <f aca="false">'Training Example'!X933-'Training Example'!Y933</f>
        <v>7.18950748559426E-008</v>
      </c>
    </row>
    <row r="934" customFormat="false" ht="15" hidden="false" customHeight="false" outlineLevel="0" collapsed="false">
      <c r="T934" s="4" t="n">
        <v>911</v>
      </c>
      <c r="U934" s="4" t="str">
        <f aca="false">Vocabulary!B912</f>
        <v>guess</v>
      </c>
      <c r="V934" s="33" t="n">
        <f aca="false">'Training Example'!X934-'Training Example'!Y934</f>
        <v>1.39213875800639E-010</v>
      </c>
    </row>
    <row r="935" customFormat="false" ht="15" hidden="false" customHeight="false" outlineLevel="0" collapsed="false">
      <c r="T935" s="4" t="n">
        <v>912</v>
      </c>
      <c r="U935" s="4" t="str">
        <f aca="false">Vocabulary!B913</f>
        <v>cause</v>
      </c>
      <c r="V935" s="33" t="n">
        <f aca="false">'Training Example'!X935-'Training Example'!Y935</f>
        <v>1.5655224136782E-014</v>
      </c>
    </row>
    <row r="936" customFormat="false" ht="15" hidden="false" customHeight="false" outlineLevel="0" collapsed="false">
      <c r="T936" s="4" t="n">
        <v>913</v>
      </c>
      <c r="U936" s="4" t="str">
        <f aca="false">Vocabulary!B914</f>
        <v>worse</v>
      </c>
      <c r="V936" s="33" t="n">
        <f aca="false">'Training Example'!X936-'Training Example'!Y936</f>
        <v>9.27019870806936E-007</v>
      </c>
    </row>
    <row r="937" customFormat="false" ht="15" hidden="false" customHeight="false" outlineLevel="0" collapsed="false">
      <c r="T937" s="4" t="n">
        <v>914</v>
      </c>
      <c r="U937" s="4" t="str">
        <f aca="false">Vocabulary!B915</f>
        <v>slipped</v>
      </c>
      <c r="V937" s="33" t="n">
        <f aca="false">'Training Example'!X937-'Training Example'!Y937</f>
        <v>1.28623134257914E-008</v>
      </c>
    </row>
    <row r="938" customFormat="false" ht="15" hidden="false" customHeight="false" outlineLevel="0" collapsed="false">
      <c r="T938" s="4" t="n">
        <v>915</v>
      </c>
      <c r="U938" s="4" t="str">
        <f aca="false">Vocabulary!B916</f>
        <v>general</v>
      </c>
      <c r="V938" s="33" t="n">
        <f aca="false">'Training Example'!X938-'Training Example'!Y938</f>
        <v>1.70701014614005E-011</v>
      </c>
    </row>
    <row r="939" customFormat="false" ht="15" hidden="false" customHeight="false" outlineLevel="0" collapsed="false">
      <c r="T939" s="4" t="n">
        <v>916</v>
      </c>
      <c r="U939" s="4" t="str">
        <f aca="false">Vocabulary!B917</f>
        <v>o</v>
      </c>
      <c r="V939" s="33" t="n">
        <f aca="false">'Training Example'!X939-'Training Example'!Y939</f>
        <v>3.03161231504832E-012</v>
      </c>
    </row>
    <row r="940" customFormat="false" ht="15" hidden="false" customHeight="false" outlineLevel="0" collapsed="false">
      <c r="T940" s="4" t="n">
        <v>917</v>
      </c>
      <c r="U940" s="4" t="str">
        <f aca="false">Vocabulary!B918</f>
        <v>notion</v>
      </c>
      <c r="V940" s="33" t="n">
        <f aca="false">'Training Example'!X940-'Training Example'!Y940</f>
        <v>4.64153744798548E-010</v>
      </c>
    </row>
    <row r="941" customFormat="false" ht="15" hidden="false" customHeight="false" outlineLevel="0" collapsed="false">
      <c r="T941" s="4" t="n">
        <v>918</v>
      </c>
      <c r="U941" s="4" t="str">
        <f aca="false">Vocabulary!B919</f>
        <v>lesson</v>
      </c>
      <c r="V941" s="33" t="n">
        <f aca="false">'Training Example'!X941-'Training Example'!Y941</f>
        <v>4.80721581456464E-009</v>
      </c>
    </row>
    <row r="942" customFormat="false" ht="15" hidden="false" customHeight="false" outlineLevel="0" collapsed="false">
      <c r="T942" s="4" t="n">
        <v>919</v>
      </c>
      <c r="U942" s="4" t="str">
        <f aca="false">Vocabulary!B920</f>
        <v>show</v>
      </c>
      <c r="V942" s="33" t="n">
        <f aca="false">'Training Example'!X942-'Training Example'!Y942</f>
        <v>1.31985710752205E-008</v>
      </c>
    </row>
    <row r="943" customFormat="false" ht="15" hidden="false" customHeight="false" outlineLevel="0" collapsed="false">
      <c r="T943" s="4" t="n">
        <v>920</v>
      </c>
      <c r="U943" s="4" t="str">
        <f aca="false">Vocabulary!B921</f>
        <v>washing</v>
      </c>
      <c r="V943" s="33" t="n">
        <f aca="false">'Training Example'!X943-'Training Example'!Y943</f>
        <v>1.17491062629541E-015</v>
      </c>
    </row>
    <row r="944" customFormat="false" ht="15" hidden="false" customHeight="false" outlineLevel="0" collapsed="false">
      <c r="T944" s="4" t="n">
        <v>921</v>
      </c>
      <c r="U944" s="4" t="str">
        <f aca="false">Vocabulary!B922</f>
        <v>nurse</v>
      </c>
      <c r="V944" s="33" t="n">
        <f aca="false">'Training Example'!X944-'Training Example'!Y944</f>
        <v>2.09178113343192E-010</v>
      </c>
    </row>
    <row r="945" customFormat="false" ht="15" hidden="false" customHeight="false" outlineLevel="0" collapsed="false">
      <c r="T945" s="4" t="n">
        <v>922</v>
      </c>
      <c r="U945" s="4" t="str">
        <f aca="false">Vocabulary!B923</f>
        <v>dogs</v>
      </c>
      <c r="V945" s="33" t="n">
        <f aca="false">'Training Example'!X945-'Training Example'!Y945</f>
        <v>1.12092371552037E-008</v>
      </c>
    </row>
    <row r="946" customFormat="false" ht="15" hidden="false" customHeight="false" outlineLevel="0" collapsed="false">
      <c r="T946" s="4" t="n">
        <v>923</v>
      </c>
      <c r="U946" s="4" t="str">
        <f aca="false">Vocabulary!B924</f>
        <v>throw</v>
      </c>
      <c r="V946" s="33" t="n">
        <f aca="false">'Training Example'!X946-'Training Example'!Y946</f>
        <v>5.40925644042908E-009</v>
      </c>
    </row>
    <row r="947" customFormat="false" ht="15" hidden="false" customHeight="false" outlineLevel="0" collapsed="false">
      <c r="T947" s="4" t="n">
        <v>924</v>
      </c>
      <c r="U947" s="4" t="str">
        <f aca="false">Vocabulary!B925</f>
        <v>passion</v>
      </c>
      <c r="V947" s="33" t="n">
        <f aca="false">'Training Example'!X947-'Training Example'!Y947</f>
        <v>3.49433851227029E-016</v>
      </c>
    </row>
    <row r="948" customFormat="false" ht="15" hidden="false" customHeight="false" outlineLevel="0" collapsed="false">
      <c r="T948" s="4" t="n">
        <v>925</v>
      </c>
      <c r="U948" s="4" t="str">
        <f aca="false">Vocabulary!B926</f>
        <v>eaglet</v>
      </c>
      <c r="V948" s="33" t="n">
        <f aca="false">'Training Example'!X948-'Training Example'!Y948</f>
        <v>3.60801914266227E-014</v>
      </c>
    </row>
    <row r="949" customFormat="false" ht="15" hidden="false" customHeight="false" outlineLevel="0" collapsed="false">
      <c r="T949" s="4" t="n">
        <v>926</v>
      </c>
      <c r="U949" s="4" t="str">
        <f aca="false">Vocabulary!B927</f>
        <v>caucus</v>
      </c>
      <c r="V949" s="33" t="n">
        <f aca="false">'Training Example'!X949-'Training Example'!Y949</f>
        <v>2.40371096533335E-011</v>
      </c>
    </row>
    <row r="950" customFormat="false" ht="15" hidden="false" customHeight="false" outlineLevel="0" collapsed="false">
      <c r="T950" s="4" t="n">
        <v>927</v>
      </c>
      <c r="U950" s="4" t="str">
        <f aca="false">Vocabulary!B928</f>
        <v>fur</v>
      </c>
      <c r="V950" s="33" t="n">
        <f aca="false">'Training Example'!X950-'Training Example'!Y950</f>
        <v>1.66978136600483E-011</v>
      </c>
    </row>
    <row r="951" customFormat="false" ht="15" hidden="false" customHeight="false" outlineLevel="0" collapsed="false">
      <c r="T951" s="4" t="n">
        <v>928</v>
      </c>
      <c r="U951" s="4" t="str">
        <f aca="false">Vocabulary!B929</f>
        <v>cross</v>
      </c>
      <c r="V951" s="33" t="n">
        <f aca="false">'Training Example'!X951-'Training Example'!Y951</f>
        <v>2.23467879905549E-011</v>
      </c>
    </row>
    <row r="952" customFormat="false" ht="15" hidden="false" customHeight="false" outlineLevel="0" collapsed="false">
      <c r="T952" s="4" t="n">
        <v>929</v>
      </c>
      <c r="U952" s="4" t="str">
        <f aca="false">Vocabulary!B930</f>
        <v>sulky</v>
      </c>
      <c r="V952" s="33" t="n">
        <f aca="false">'Training Example'!X952-'Training Example'!Y952</f>
        <v>5.12999012090891E-010</v>
      </c>
    </row>
    <row r="953" customFormat="false" ht="15" hidden="false" customHeight="false" outlineLevel="0" collapsed="false">
      <c r="T953" s="4" t="n">
        <v>930</v>
      </c>
      <c r="U953" s="4" t="str">
        <f aca="false">Vocabulary!B931</f>
        <v>allow</v>
      </c>
      <c r="V953" s="33" t="n">
        <f aca="false">'Training Example'!X953-'Training Example'!Y953</f>
        <v>1.23763619878737E-011</v>
      </c>
    </row>
    <row r="954" customFormat="false" ht="15" hidden="false" customHeight="false" outlineLevel="0" collapsed="false">
      <c r="T954" s="4" t="n">
        <v>931</v>
      </c>
      <c r="U954" s="4" t="str">
        <f aca="false">Vocabulary!B932</f>
        <v>frog</v>
      </c>
      <c r="V954" s="33" t="n">
        <f aca="false">'Training Example'!X954-'Training Example'!Y954</f>
        <v>9.80244985384857E-012</v>
      </c>
    </row>
    <row r="955" customFormat="false" ht="15" hidden="false" customHeight="false" outlineLevel="0" collapsed="false">
      <c r="T955" s="4" t="n">
        <v>932</v>
      </c>
      <c r="U955" s="4" t="str">
        <f aca="false">Vocabulary!B933</f>
        <v>crown</v>
      </c>
      <c r="V955" s="33" t="n">
        <f aca="false">'Training Example'!X955-'Training Example'!Y955</f>
        <v>6.01897872024614E-016</v>
      </c>
    </row>
    <row r="956" customFormat="false" ht="15" hidden="false" customHeight="false" outlineLevel="0" collapsed="false">
      <c r="T956" s="4" t="n">
        <v>933</v>
      </c>
      <c r="U956" s="4" t="str">
        <f aca="false">Vocabulary!B934</f>
        <v>move</v>
      </c>
      <c r="V956" s="33" t="n">
        <f aca="false">'Training Example'!X956-'Training Example'!Y956</f>
        <v>1.60527754873688E-010</v>
      </c>
    </row>
    <row r="957" customFormat="false" ht="15" hidden="false" customHeight="false" outlineLevel="0" collapsed="false">
      <c r="T957" s="4" t="n">
        <v>934</v>
      </c>
      <c r="U957" s="4" t="str">
        <f aca="false">Vocabulary!B935</f>
        <v>pressed</v>
      </c>
      <c r="V957" s="33" t="n">
        <f aca="false">'Training Example'!X957-'Training Example'!Y957</f>
        <v>7.48950685290812E-010</v>
      </c>
    </row>
    <row r="958" customFormat="false" ht="15" hidden="false" customHeight="false" outlineLevel="0" collapsed="false">
      <c r="T958" s="4" t="n">
        <v>935</v>
      </c>
      <c r="U958" s="4" t="str">
        <f aca="false">Vocabulary!B936</f>
        <v>voices</v>
      </c>
      <c r="V958" s="33" t="n">
        <f aca="false">'Training Example'!X958-'Training Example'!Y958</f>
        <v>9.98833627845492E-012</v>
      </c>
    </row>
    <row r="959" customFormat="false" ht="15" hidden="false" customHeight="false" outlineLevel="0" collapsed="false">
      <c r="T959" s="4" t="n">
        <v>936</v>
      </c>
      <c r="U959" s="4" t="str">
        <f aca="false">Vocabulary!B937</f>
        <v>handed</v>
      </c>
      <c r="V959" s="33" t="n">
        <f aca="false">'Training Example'!X959-'Training Example'!Y959</f>
        <v>2.05082958781336E-011</v>
      </c>
    </row>
    <row r="960" customFormat="false" ht="15" hidden="false" customHeight="false" outlineLevel="0" collapsed="false">
      <c r="T960" s="4" t="n">
        <v>937</v>
      </c>
      <c r="U960" s="4" t="str">
        <f aca="false">Vocabulary!B938</f>
        <v>gravely</v>
      </c>
      <c r="V960" s="33" t="n">
        <f aca="false">'Training Example'!X960-'Training Example'!Y960</f>
        <v>1.81091777112322E-009</v>
      </c>
    </row>
    <row r="961" customFormat="false" ht="15" hidden="false" customHeight="false" outlineLevel="0" collapsed="false">
      <c r="T961" s="4" t="n">
        <v>938</v>
      </c>
      <c r="U961" s="4" t="str">
        <f aca="false">Vocabulary!B939</f>
        <v>speech</v>
      </c>
      <c r="V961" s="33" t="n">
        <f aca="false">'Training Example'!X961-'Training Example'!Y961</f>
        <v>1.44721654077049E-015</v>
      </c>
    </row>
    <row r="962" customFormat="false" ht="15" hidden="false" customHeight="false" outlineLevel="0" collapsed="false">
      <c r="T962" s="4" t="n">
        <v>939</v>
      </c>
      <c r="U962" s="4" t="str">
        <f aca="false">Vocabulary!B940</f>
        <v>cheered</v>
      </c>
      <c r="V962" s="33" t="n">
        <f aca="false">'Training Example'!X962-'Training Example'!Y962</f>
        <v>3.45869579431995E-016</v>
      </c>
    </row>
    <row r="963" customFormat="false" ht="15" hidden="false" customHeight="false" outlineLevel="0" collapsed="false">
      <c r="T963" s="4" t="n">
        <v>940</v>
      </c>
      <c r="U963" s="4" t="str">
        <f aca="false">Vocabulary!B941</f>
        <v>grave</v>
      </c>
      <c r="V963" s="33" t="n">
        <f aca="false">'Training Example'!X963-'Training Example'!Y963</f>
        <v>1.17444752390554E-008</v>
      </c>
    </row>
    <row r="964" customFormat="false" ht="15" hidden="false" customHeight="false" outlineLevel="0" collapsed="false">
      <c r="T964" s="4" t="n">
        <v>941</v>
      </c>
      <c r="U964" s="4" t="str">
        <f aca="false">Vocabulary!B942</f>
        <v>simply</v>
      </c>
      <c r="V964" s="33" t="n">
        <f aca="false">'Training Example'!X964-'Training Example'!Y964</f>
        <v>4.11283572286046E-009</v>
      </c>
    </row>
    <row r="965" customFormat="false" ht="15" hidden="false" customHeight="false" outlineLevel="0" collapsed="false">
      <c r="T965" s="4" t="n">
        <v>942</v>
      </c>
      <c r="U965" s="4" t="str">
        <f aca="false">Vocabulary!B943</f>
        <v>solemn</v>
      </c>
      <c r="V965" s="33" t="n">
        <f aca="false">'Training Example'!X965-'Training Example'!Y965</f>
        <v>3.35315783400173E-009</v>
      </c>
    </row>
    <row r="966" customFormat="false" ht="15" hidden="false" customHeight="false" outlineLevel="0" collapsed="false">
      <c r="T966" s="4" t="n">
        <v>943</v>
      </c>
      <c r="U966" s="4" t="str">
        <f aca="false">Vocabulary!B944</f>
        <v>noise</v>
      </c>
      <c r="V966" s="33" t="n">
        <f aca="false">'Training Example'!X966-'Training Example'!Y966</f>
        <v>5.19575174174982E-014</v>
      </c>
    </row>
    <row r="967" customFormat="false" ht="15" hidden="false" customHeight="false" outlineLevel="0" collapsed="false">
      <c r="T967" s="4" t="n">
        <v>944</v>
      </c>
      <c r="U967" s="4" t="str">
        <f aca="false">Vocabulary!B945</f>
        <v>choked</v>
      </c>
      <c r="V967" s="33" t="n">
        <f aca="false">'Training Example'!X967-'Training Example'!Y967</f>
        <v>1.65484550245215E-016</v>
      </c>
    </row>
    <row r="968" customFormat="false" ht="15" hidden="false" customHeight="false" outlineLevel="0" collapsed="false">
      <c r="T968" s="4" t="n">
        <v>945</v>
      </c>
      <c r="U968" s="4" t="str">
        <f aca="false">Vocabulary!B946</f>
        <v>whisper</v>
      </c>
      <c r="V968" s="33" t="n">
        <f aca="false">'Training Example'!X968-'Training Example'!Y968</f>
        <v>3.35371694575481E-009</v>
      </c>
    </row>
    <row r="969" customFormat="false" ht="15" hidden="false" customHeight="false" outlineLevel="0" collapsed="false">
      <c r="T969" s="4" t="n">
        <v>946</v>
      </c>
      <c r="U969" s="4" t="str">
        <f aca="false">Vocabulary!B947</f>
        <v>sad</v>
      </c>
      <c r="V969" s="33" t="n">
        <f aca="false">'Training Example'!X969-'Training Example'!Y969</f>
        <v>5.11796719375868E-010</v>
      </c>
    </row>
    <row r="970" customFormat="false" ht="15" hidden="false" customHeight="false" outlineLevel="0" collapsed="false">
      <c r="T970" s="4" t="n">
        <v>947</v>
      </c>
      <c r="U970" s="4" t="str">
        <f aca="false">Vocabulary!B948</f>
        <v>sighing</v>
      </c>
      <c r="V970" s="33" t="n">
        <f aca="false">'Training Example'!X970-'Training Example'!Y970</f>
        <v>1.72894107535257E-008</v>
      </c>
    </row>
    <row r="971" customFormat="false" ht="15" hidden="false" customHeight="false" outlineLevel="0" collapsed="false">
      <c r="T971" s="4" t="n">
        <v>948</v>
      </c>
      <c r="U971" s="4" t="str">
        <f aca="false">Vocabulary!B949</f>
        <v>fury</v>
      </c>
      <c r="V971" s="33" t="n">
        <f aca="false">'Training Example'!X971-'Training Example'!Y971</f>
        <v>1.26054826024289E-009</v>
      </c>
    </row>
    <row r="972" customFormat="false" ht="15" hidden="false" customHeight="false" outlineLevel="0" collapsed="false">
      <c r="T972" s="4" t="n">
        <v>949</v>
      </c>
      <c r="U972" s="4" t="str">
        <f aca="false">Vocabulary!B950</f>
        <v>met</v>
      </c>
      <c r="V972" s="33" t="n">
        <f aca="false">'Training Example'!X972-'Training Example'!Y972</f>
        <v>6.91549485574604E-012</v>
      </c>
    </row>
    <row r="973" customFormat="false" ht="15" hidden="false" customHeight="false" outlineLevel="0" collapsed="false">
      <c r="T973" s="4" t="n">
        <v>950</v>
      </c>
      <c r="U973" s="4" t="str">
        <f aca="false">Vocabulary!B951</f>
        <v>attending</v>
      </c>
      <c r="V973" s="33" t="n">
        <f aca="false">'Training Example'!X973-'Training Example'!Y973</f>
        <v>2.61689804846517E-009</v>
      </c>
    </row>
    <row r="974" customFormat="false" ht="15" hidden="false" customHeight="false" outlineLevel="0" collapsed="false">
      <c r="T974" s="4" t="n">
        <v>951</v>
      </c>
      <c r="U974" s="4" t="str">
        <f aca="false">Vocabulary!B952</f>
        <v>pleaded</v>
      </c>
      <c r="V974" s="33" t="n">
        <f aca="false">'Training Example'!X974-'Training Example'!Y974</f>
        <v>5.41057724816479E-007</v>
      </c>
    </row>
    <row r="975" customFormat="false" ht="15" hidden="false" customHeight="false" outlineLevel="0" collapsed="false">
      <c r="T975" s="4" t="n">
        <v>952</v>
      </c>
      <c r="U975" s="4" t="str">
        <f aca="false">Vocabulary!B953</f>
        <v>easily</v>
      </c>
      <c r="V975" s="33" t="n">
        <f aca="false">'Training Example'!X975-'Training Example'!Y975</f>
        <v>2.67329069860675E-010</v>
      </c>
    </row>
    <row r="976" customFormat="false" ht="15" hidden="false" customHeight="false" outlineLevel="0" collapsed="false">
      <c r="T976" s="4" t="n">
        <v>953</v>
      </c>
      <c r="U976" s="4" t="str">
        <f aca="false">Vocabulary!B954</f>
        <v>joined</v>
      </c>
      <c r="V976" s="33" t="n">
        <f aca="false">'Training Example'!X976-'Training Example'!Y976</f>
        <v>8.61691595296451E-010</v>
      </c>
    </row>
    <row r="977" customFormat="false" ht="15" hidden="false" customHeight="false" outlineLevel="0" collapsed="false">
      <c r="T977" s="4" t="n">
        <v>954</v>
      </c>
      <c r="U977" s="4" t="str">
        <f aca="false">Vocabulary!B955</f>
        <v>pity</v>
      </c>
      <c r="V977" s="33" t="n">
        <f aca="false">'Training Example'!X977-'Training Example'!Y977</f>
        <v>2.66116808526993E-011</v>
      </c>
    </row>
    <row r="978" customFormat="false" ht="15" hidden="false" customHeight="false" outlineLevel="0" collapsed="false">
      <c r="T978" s="4" t="n">
        <v>955</v>
      </c>
      <c r="U978" s="4" t="str">
        <f aca="false">Vocabulary!B956</f>
        <v>crab</v>
      </c>
      <c r="V978" s="33" t="n">
        <f aca="false">'Training Example'!X978-'Training Example'!Y978</f>
        <v>4.96635253979781E-013</v>
      </c>
    </row>
    <row r="979" customFormat="false" ht="15" hidden="false" customHeight="false" outlineLevel="0" collapsed="false">
      <c r="T979" s="4" t="n">
        <v>956</v>
      </c>
      <c r="U979" s="4" t="str">
        <f aca="false">Vocabulary!B957</f>
        <v>venture</v>
      </c>
      <c r="V979" s="33" t="n">
        <f aca="false">'Training Example'!X979-'Training Example'!Y979</f>
        <v>2.00013248497897E-007</v>
      </c>
    </row>
    <row r="980" customFormat="false" ht="15" hidden="false" customHeight="false" outlineLevel="0" collapsed="false">
      <c r="T980" s="4" t="n">
        <v>957</v>
      </c>
      <c r="U980" s="4" t="str">
        <f aca="false">Vocabulary!B958</f>
        <v>carefully</v>
      </c>
      <c r="V980" s="33" t="n">
        <f aca="false">'Training Example'!X980-'Training Example'!Y980</f>
        <v>1.03251559309968E-010</v>
      </c>
    </row>
    <row r="981" customFormat="false" ht="15" hidden="false" customHeight="false" outlineLevel="0" collapsed="false">
      <c r="T981" s="4" t="n">
        <v>958</v>
      </c>
      <c r="U981" s="4" t="str">
        <f aca="false">Vocabulary!B959</f>
        <v>remarking</v>
      </c>
      <c r="V981" s="33" t="n">
        <f aca="false">'Training Example'!X981-'Training Example'!Y981</f>
        <v>6.00151270722685E-015</v>
      </c>
    </row>
    <row r="982" customFormat="false" ht="15" hidden="false" customHeight="false" outlineLevel="0" collapsed="false">
      <c r="T982" s="4" t="n">
        <v>959</v>
      </c>
      <c r="U982" s="4" t="str">
        <f aca="false">Vocabulary!B960</f>
        <v>suit</v>
      </c>
      <c r="V982" s="33" t="n">
        <f aca="false">'Training Example'!X982-'Training Example'!Y982</f>
        <v>4.60740838872876E-009</v>
      </c>
    </row>
    <row r="983" customFormat="false" ht="15" hidden="false" customHeight="false" outlineLevel="0" collapsed="false">
      <c r="T983" s="4" t="n">
        <v>960</v>
      </c>
      <c r="U983" s="4" t="str">
        <f aca="false">Vocabulary!B961</f>
        <v>mentioned</v>
      </c>
      <c r="V983" s="33" t="n">
        <f aca="false">'Training Example'!X983-'Training Example'!Y983</f>
        <v>8.49018555822028E-012</v>
      </c>
    </row>
    <row r="984" customFormat="false" ht="15" hidden="false" customHeight="false" outlineLevel="0" collapsed="false">
      <c r="T984" s="4" t="n">
        <v>961</v>
      </c>
      <c r="U984" s="4" t="str">
        <f aca="false">Vocabulary!B962</f>
        <v>guessed</v>
      </c>
      <c r="V984" s="33" t="n">
        <f aca="false">'Training Example'!X984-'Training Example'!Y984</f>
        <v>1.6730926653573E-011</v>
      </c>
    </row>
    <row r="985" customFormat="false" ht="15" hidden="false" customHeight="false" outlineLevel="0" collapsed="false">
      <c r="T985" s="4" t="n">
        <v>962</v>
      </c>
      <c r="U985" s="4" t="str">
        <f aca="false">Vocabulary!B963</f>
        <v>hunting</v>
      </c>
      <c r="V985" s="33" t="n">
        <f aca="false">'Training Example'!X985-'Training Example'!Y985</f>
        <v>3.35599022313562E-009</v>
      </c>
    </row>
    <row r="986" customFormat="false" ht="15" hidden="false" customHeight="false" outlineLevel="0" collapsed="false">
      <c r="T986" s="4" t="n">
        <v>963</v>
      </c>
      <c r="U986" s="4" t="str">
        <f aca="false">Vocabulary!B964</f>
        <v>mistake</v>
      </c>
      <c r="V986" s="33" t="n">
        <f aca="false">'Training Example'!X986-'Training Example'!Y986</f>
        <v>3.12730058696233E-006</v>
      </c>
    </row>
    <row r="987" customFormat="false" ht="15" hidden="false" customHeight="false" outlineLevel="0" collapsed="false">
      <c r="T987" s="4" t="n">
        <v>964</v>
      </c>
      <c r="U987" s="4" t="str">
        <f aca="false">Vocabulary!B965</f>
        <v>plate</v>
      </c>
      <c r="V987" s="33" t="n">
        <f aca="false">'Training Example'!X987-'Training Example'!Y987</f>
        <v>1.09507586706064E-014</v>
      </c>
    </row>
    <row r="988" customFormat="false" ht="15" hidden="false" customHeight="false" outlineLevel="0" collapsed="false">
      <c r="T988" s="4" t="n">
        <v>965</v>
      </c>
      <c r="U988" s="4" t="str">
        <f aca="false">Vocabulary!B966</f>
        <v>knocking</v>
      </c>
      <c r="V988" s="33" t="n">
        <f aca="false">'Training Example'!X988-'Training Example'!Y988</f>
        <v>3.15733677269413E-015</v>
      </c>
    </row>
    <row r="989" customFormat="false" ht="15" hidden="false" customHeight="false" outlineLevel="0" collapsed="false">
      <c r="T989" s="4" t="n">
        <v>966</v>
      </c>
      <c r="U989" s="4" t="str">
        <f aca="false">Vocabulary!B967</f>
        <v>real</v>
      </c>
      <c r="V989" s="33" t="n">
        <f aca="false">'Training Example'!X989-'Training Example'!Y989</f>
        <v>2.0000173543224E-013</v>
      </c>
    </row>
    <row r="990" customFormat="false" ht="15" hidden="false" customHeight="false" outlineLevel="0" collapsed="false">
      <c r="T990" s="4" t="n">
        <v>967</v>
      </c>
      <c r="U990" s="4" t="str">
        <f aca="false">Vocabulary!B968</f>
        <v>floor</v>
      </c>
      <c r="V990" s="33" t="n">
        <f aca="false">'Training Example'!X990-'Training Example'!Y990</f>
        <v>4.22390133080719E-011</v>
      </c>
    </row>
    <row r="991" customFormat="false" ht="15" hidden="false" customHeight="false" outlineLevel="0" collapsed="false">
      <c r="T991" s="4" t="n">
        <v>968</v>
      </c>
      <c r="U991" s="4" t="str">
        <f aca="false">Vocabulary!B969</f>
        <v>effect</v>
      </c>
      <c r="V991" s="33" t="n">
        <f aca="false">'Training Example'!X991-'Training Example'!Y991</f>
        <v>5.80113664060854E-014</v>
      </c>
    </row>
    <row r="992" customFormat="false" ht="15" hidden="false" customHeight="false" outlineLevel="0" collapsed="false">
      <c r="T992" s="4" t="n">
        <v>969</v>
      </c>
      <c r="U992" s="4" t="str">
        <f aca="false">Vocabulary!B970</f>
        <v>elbow</v>
      </c>
      <c r="V992" s="33" t="n">
        <f aca="false">'Training Example'!X992-'Training Example'!Y992</f>
        <v>6.15653645091684E-017</v>
      </c>
    </row>
    <row r="993" customFormat="false" ht="15" hidden="false" customHeight="false" outlineLevel="0" collapsed="false">
      <c r="T993" s="4" t="n">
        <v>970</v>
      </c>
      <c r="U993" s="4" t="str">
        <f aca="false">Vocabulary!B971</f>
        <v>whatever</v>
      </c>
      <c r="V993" s="33" t="n">
        <f aca="false">'Training Example'!X993-'Training Example'!Y993</f>
        <v>8.5540576176843E-013</v>
      </c>
    </row>
    <row r="994" customFormat="false" ht="15" hidden="false" customHeight="false" outlineLevel="0" collapsed="false">
      <c r="T994" s="4" t="n">
        <v>971</v>
      </c>
      <c r="U994" s="4" t="str">
        <f aca="false">Vocabulary!B972</f>
        <v>stopped</v>
      </c>
      <c r="V994" s="33" t="n">
        <f aca="false">'Training Example'!X994-'Training Example'!Y994</f>
        <v>4.44639203955343E-012</v>
      </c>
    </row>
    <row r="995" customFormat="false" ht="15" hidden="false" customHeight="false" outlineLevel="0" collapsed="false">
      <c r="T995" s="4" t="n">
        <v>972</v>
      </c>
      <c r="U995" s="4" t="str">
        <f aca="false">Vocabulary!B973</f>
        <v>forgetting</v>
      </c>
      <c r="V995" s="33" t="n">
        <f aca="false">'Training Example'!X995-'Training Example'!Y995</f>
        <v>8.23169827314907E-012</v>
      </c>
    </row>
    <row r="996" customFormat="false" ht="15" hidden="false" customHeight="false" outlineLevel="0" collapsed="false">
      <c r="T996" s="4" t="n">
        <v>973</v>
      </c>
      <c r="U996" s="4" t="str">
        <f aca="false">Vocabulary!B974</f>
        <v>crash</v>
      </c>
      <c r="V996" s="33" t="n">
        <f aca="false">'Training Example'!X996-'Training Example'!Y996</f>
        <v>4.39710793701517E-012</v>
      </c>
    </row>
    <row r="997" customFormat="false" ht="15" hidden="false" customHeight="false" outlineLevel="0" collapsed="false">
      <c r="T997" s="4" t="n">
        <v>974</v>
      </c>
      <c r="U997" s="4" t="str">
        <f aca="false">Vocabulary!B975</f>
        <v>pat</v>
      </c>
      <c r="V997" s="33" t="n">
        <f aca="false">'Training Example'!X997-'Training Example'!Y997</f>
        <v>1.96026018319133E-011</v>
      </c>
    </row>
    <row r="998" customFormat="false" ht="15" hidden="false" customHeight="false" outlineLevel="0" collapsed="false">
      <c r="T998" s="4" t="n">
        <v>975</v>
      </c>
      <c r="U998" s="4" t="str">
        <f aca="false">Vocabulary!B976</f>
        <v>em</v>
      </c>
      <c r="V998" s="33" t="n">
        <f aca="false">'Training Example'!X998-'Training Example'!Y998</f>
        <v>1.99036480977278E-009</v>
      </c>
    </row>
    <row r="999" customFormat="false" ht="15" hidden="false" customHeight="false" outlineLevel="0" collapsed="false">
      <c r="T999" s="4" t="n">
        <v>976</v>
      </c>
      <c r="U999" s="4" t="str">
        <f aca="false">Vocabulary!B977</f>
        <v>below</v>
      </c>
      <c r="V999" s="33" t="n">
        <f aca="false">'Training Example'!X999-'Training Example'!Y999</f>
        <v>1.09581342050972E-010</v>
      </c>
    </row>
    <row r="1000" customFormat="false" ht="15" hidden="false" customHeight="false" outlineLevel="0" collapsed="false">
      <c r="T1000" s="4" t="n">
        <v>977</v>
      </c>
      <c r="U1000" s="4" t="str">
        <f aca="false">Vocabulary!B978</f>
        <v>kick</v>
      </c>
      <c r="V1000" s="33" t="n">
        <f aca="false">'Training Example'!X1000-'Training Example'!Y1000</f>
        <v>1.02251900442002E-011</v>
      </c>
    </row>
    <row r="1001" customFormat="false" ht="15" hidden="false" customHeight="false" outlineLevel="0" collapsed="false">
      <c r="T1001" s="4" t="n">
        <v>978</v>
      </c>
      <c r="U1001" s="4" t="str">
        <f aca="false">Vocabulary!B979</f>
        <v>above</v>
      </c>
      <c r="V1001" s="33" t="n">
        <f aca="false">'Training Example'!X1001-'Training Example'!Y1001</f>
        <v>8.49320615812876E-007</v>
      </c>
    </row>
    <row r="1002" customFormat="false" ht="15" hidden="false" customHeight="false" outlineLevel="0" collapsed="false">
      <c r="T1002" s="4" t="n">
        <v>979</v>
      </c>
      <c r="U1002" s="4" t="str">
        <f aca="false">Vocabulary!B980</f>
        <v>sense</v>
      </c>
      <c r="V1002" s="33" t="n">
        <f aca="false">'Training Example'!X1002-'Training Example'!Y1002</f>
        <v>7.67766964646913E-009</v>
      </c>
    </row>
    <row r="1003" customFormat="false" ht="15" hidden="false" customHeight="false" outlineLevel="0" collapsed="false">
      <c r="T1003" s="4" t="n">
        <v>980</v>
      </c>
      <c r="U1003" s="4" t="str">
        <f aca="false">Vocabulary!B981</f>
        <v>moving</v>
      </c>
      <c r="V1003" s="33" t="n">
        <f aca="false">'Training Example'!X1003-'Training Example'!Y1003</f>
        <v>1.50926703115932E-007</v>
      </c>
    </row>
    <row r="1004" customFormat="false" ht="15" hidden="false" customHeight="false" outlineLevel="0" collapsed="false">
      <c r="T1004" s="4" t="n">
        <v>981</v>
      </c>
      <c r="U1004" s="4" t="str">
        <f aca="false">Vocabulary!B982</f>
        <v>cakes</v>
      </c>
      <c r="V1004" s="33" t="n">
        <f aca="false">'Training Example'!X1004-'Training Example'!Y1004</f>
        <v>3.2547433484571E-011</v>
      </c>
    </row>
    <row r="1005" customFormat="false" ht="15" hidden="false" customHeight="false" outlineLevel="0" collapsed="false">
      <c r="T1005" s="4" t="n">
        <v>982</v>
      </c>
      <c r="U1005" s="4" t="str">
        <f aca="false">Vocabulary!B983</f>
        <v>paw</v>
      </c>
      <c r="V1005" s="33" t="n">
        <f aca="false">'Training Example'!X1005-'Training Example'!Y1005</f>
        <v>1.15600860161275E-013</v>
      </c>
    </row>
    <row r="1006" customFormat="false" ht="15" hidden="false" customHeight="false" outlineLevel="0" collapsed="false">
      <c r="T1006" s="4" t="n">
        <v>983</v>
      </c>
      <c r="U1006" s="4" t="str">
        <f aca="false">Vocabulary!B984</f>
        <v>hungry</v>
      </c>
      <c r="V1006" s="33" t="n">
        <f aca="false">'Training Example'!X1006-'Training Example'!Y1006</f>
        <v>3.21763575966932E-011</v>
      </c>
    </row>
    <row r="1007" customFormat="false" ht="15" hidden="false" customHeight="false" outlineLevel="0" collapsed="false">
      <c r="T1007" s="4" t="n">
        <v>984</v>
      </c>
      <c r="U1007" s="4" t="str">
        <f aca="false">Vocabulary!B985</f>
        <v>picked</v>
      </c>
      <c r="V1007" s="33" t="n">
        <f aca="false">'Training Example'!X1007-'Training Example'!Y1007</f>
        <v>2.26308465927368E-009</v>
      </c>
    </row>
    <row r="1008" customFormat="false" ht="15" hidden="false" customHeight="false" outlineLevel="0" collapsed="false">
      <c r="T1008" s="4" t="n">
        <v>985</v>
      </c>
      <c r="U1008" s="4" t="str">
        <f aca="false">Vocabulary!B986</f>
        <v>edge</v>
      </c>
      <c r="V1008" s="33" t="n">
        <f aca="false">'Training Example'!X1008-'Training Example'!Y1008</f>
        <v>2.51823045146687E-013</v>
      </c>
    </row>
    <row r="1009" customFormat="false" ht="15" hidden="false" customHeight="false" outlineLevel="0" collapsed="false">
      <c r="T1009" s="4" t="n">
        <v>986</v>
      </c>
      <c r="U1009" s="4" t="str">
        <f aca="false">Vocabulary!B987</f>
        <v>immediately</v>
      </c>
      <c r="V1009" s="33" t="n">
        <f aca="false">'Training Example'!X1009-'Training Example'!Y1009</f>
        <v>4.81658845275425E-009</v>
      </c>
    </row>
    <row r="1010" customFormat="false" ht="15" hidden="false" customHeight="false" outlineLevel="0" collapsed="false">
      <c r="T1010" s="4" t="n">
        <v>987</v>
      </c>
      <c r="U1010" s="4" t="str">
        <f aca="false">Vocabulary!B988</f>
        <v>folded</v>
      </c>
      <c r="V1010" s="33" t="n">
        <f aca="false">'Training Example'!X1010-'Training Example'!Y1010</f>
        <v>1.27499477223617E-010</v>
      </c>
    </row>
    <row r="1011" customFormat="false" ht="15" hidden="false" customHeight="false" outlineLevel="0" collapsed="false">
      <c r="T1011" s="4" t="n">
        <v>988</v>
      </c>
      <c r="U1011" s="4" t="str">
        <f aca="false">Vocabulary!B989</f>
        <v>present</v>
      </c>
      <c r="V1011" s="33" t="n">
        <f aca="false">'Training Example'!X1011-'Training Example'!Y1011</f>
        <v>4.78905153258755E-005</v>
      </c>
    </row>
    <row r="1012" customFormat="false" ht="15" hidden="false" customHeight="false" outlineLevel="0" collapsed="false">
      <c r="T1012" s="4" t="n">
        <v>989</v>
      </c>
      <c r="U1012" s="4" t="str">
        <f aca="false">Vocabulary!B990</f>
        <v>confusing</v>
      </c>
      <c r="V1012" s="33" t="n">
        <f aca="false">'Training Example'!X1012-'Training Example'!Y1012</f>
        <v>1.89926736124037E-009</v>
      </c>
    </row>
    <row r="1013" customFormat="false" ht="15" hidden="false" customHeight="false" outlineLevel="0" collapsed="false">
      <c r="T1013" s="4" t="n">
        <v>990</v>
      </c>
      <c r="U1013" s="4" t="str">
        <f aca="false">Vocabulary!B991</f>
        <v>brought</v>
      </c>
      <c r="V1013" s="33" t="n">
        <f aca="false">'Training Example'!X1013-'Training Example'!Y1013</f>
        <v>3.64305795412082E-011</v>
      </c>
    </row>
    <row r="1014" customFormat="false" ht="15" hidden="false" customHeight="false" outlineLevel="0" collapsed="false">
      <c r="T1014" s="4" t="n">
        <v>991</v>
      </c>
      <c r="U1014" s="4" t="str">
        <f aca="false">Vocabulary!B992</f>
        <v>remarks</v>
      </c>
      <c r="V1014" s="33" t="n">
        <f aca="false">'Training Example'!X1014-'Training Example'!Y1014</f>
        <v>5.15136737000751E-016</v>
      </c>
    </row>
    <row r="1015" customFormat="false" ht="15" hidden="false" customHeight="false" outlineLevel="0" collapsed="false">
      <c r="T1015" s="4" t="n">
        <v>992</v>
      </c>
      <c r="U1015" s="4" t="str">
        <f aca="false">Vocabulary!B993</f>
        <v>pray</v>
      </c>
      <c r="V1015" s="33" t="n">
        <f aca="false">'Training Example'!X1015-'Training Example'!Y1015</f>
        <v>1.03247583580891E-016</v>
      </c>
    </row>
    <row r="1016" customFormat="false" ht="15" hidden="false" customHeight="false" outlineLevel="0" collapsed="false">
      <c r="T1016" s="4" t="n">
        <v>993</v>
      </c>
      <c r="U1016" s="4" t="str">
        <f aca="false">Vocabulary!B994</f>
        <v>free</v>
      </c>
      <c r="V1016" s="33" t="n">
        <f aca="false">'Training Example'!X1016-'Training Example'!Y1016</f>
        <v>4.13882866045509E-013</v>
      </c>
    </row>
    <row r="1017" customFormat="false" ht="15" hidden="false" customHeight="false" outlineLevel="0" collapsed="false">
      <c r="T1017" s="4" t="n">
        <v>994</v>
      </c>
      <c r="U1017" s="4" t="str">
        <f aca="false">Vocabulary!B995</f>
        <v>shaking</v>
      </c>
      <c r="V1017" s="33" t="n">
        <f aca="false">'Training Example'!X1017-'Training Example'!Y1017</f>
        <v>1.42600398218706E-008</v>
      </c>
    </row>
    <row r="1018" customFormat="false" ht="15" hidden="false" customHeight="false" outlineLevel="0" collapsed="false">
      <c r="T1018" s="4" t="n">
        <v>995</v>
      </c>
      <c r="U1018" s="4" t="str">
        <f aca="false">Vocabulary!B996</f>
        <v>succeeded</v>
      </c>
      <c r="V1018" s="33" t="n">
        <f aca="false">'Training Example'!X1018-'Training Example'!Y1018</f>
        <v>6.23233964884E-012</v>
      </c>
    </row>
    <row r="1019" customFormat="false" ht="15" hidden="false" customHeight="false" outlineLevel="0" collapsed="false">
      <c r="T1019" s="4" t="n">
        <v>996</v>
      </c>
      <c r="U1019" s="4" t="str">
        <f aca="false">Vocabulary!B997</f>
        <v>serpents</v>
      </c>
      <c r="V1019" s="33" t="n">
        <f aca="false">'Training Example'!X1019-'Training Example'!Y1019</f>
        <v>3.61069322250171E-013</v>
      </c>
    </row>
    <row r="1020" customFormat="false" ht="15" hidden="false" customHeight="false" outlineLevel="0" collapsed="false">
      <c r="T1020" s="4" t="n">
        <v>997</v>
      </c>
      <c r="U1020" s="4" t="str">
        <f aca="false">Vocabulary!B998</f>
        <v>girls</v>
      </c>
      <c r="V1020" s="33" t="n">
        <f aca="false">'Training Example'!X1020-'Training Example'!Y1020</f>
        <v>1.13770440244943E-012</v>
      </c>
    </row>
    <row r="1021" customFormat="false" ht="15" hidden="false" customHeight="false" outlineLevel="0" collapsed="false">
      <c r="T1021" s="4" t="n">
        <v>998</v>
      </c>
      <c r="U1021" s="4" t="str">
        <f aca="false">Vocabulary!B999</f>
        <v>tasted</v>
      </c>
      <c r="V1021" s="33" t="n">
        <f aca="false">'Training Example'!X1021-'Training Example'!Y1021</f>
        <v>4.48340820336031E-010</v>
      </c>
    </row>
    <row r="1022" customFormat="false" ht="15" hidden="false" customHeight="false" outlineLevel="0" collapsed="false">
      <c r="T1022" s="4" t="n">
        <v>999</v>
      </c>
      <c r="U1022" s="4" t="str">
        <f aca="false">Vocabulary!B1000</f>
        <v>yours</v>
      </c>
      <c r="V1022" s="33" t="n">
        <f aca="false">'Training Example'!X1022-'Training Example'!Y1022</f>
        <v>3.61659464836079E-007</v>
      </c>
    </row>
    <row r="1023" customFormat="false" ht="15" hidden="false" customHeight="false" outlineLevel="0" collapsed="false">
      <c r="T1023" s="4" t="n">
        <v>1000</v>
      </c>
      <c r="U1023" s="4" t="str">
        <f aca="false">Vocabulary!B1001</f>
        <v>settled</v>
      </c>
      <c r="V1023" s="33" t="n">
        <f aca="false">'Training Example'!X1023-'Training Example'!Y1023</f>
        <v>5.54966044532892E-008</v>
      </c>
    </row>
    <row r="1024" customFormat="false" ht="15" hidden="false" customHeight="false" outlineLevel="0" collapsed="false">
      <c r="T1024" s="4" t="n">
        <v>1001</v>
      </c>
      <c r="U1024" s="4" t="str">
        <f aca="false">Vocabulary!B1002</f>
        <v>pieces</v>
      </c>
      <c r="V1024" s="33" t="n">
        <f aca="false">'Training Example'!X1024-'Training Example'!Y1024</f>
        <v>2.515980704597E-012</v>
      </c>
    </row>
    <row r="1025" customFormat="false" ht="15" hidden="false" customHeight="false" outlineLevel="0" collapsed="false">
      <c r="T1025" s="4" t="n">
        <v>1002</v>
      </c>
      <c r="U1025" s="4" t="str">
        <f aca="false">Vocabulary!B1003</f>
        <v>nibbling</v>
      </c>
      <c r="V1025" s="33" t="n">
        <f aca="false">'Training Example'!X1025-'Training Example'!Y1025</f>
        <v>6.93124331816138E-012</v>
      </c>
    </row>
    <row r="1026" customFormat="false" ht="15" hidden="false" customHeight="false" outlineLevel="0" collapsed="false">
      <c r="T1026" s="4" t="n">
        <v>1003</v>
      </c>
      <c r="U1026" s="4" t="str">
        <f aca="false">Vocabulary!B1004</f>
        <v>bringing</v>
      </c>
      <c r="V1026" s="33" t="n">
        <f aca="false">'Training Example'!X1026-'Training Example'!Y1026</f>
        <v>3.78937993618948E-010</v>
      </c>
    </row>
    <row r="1027" customFormat="false" ht="15" hidden="false" customHeight="false" outlineLevel="0" collapsed="false">
      <c r="T1027" s="4" t="n">
        <v>1004</v>
      </c>
      <c r="U1027" s="4" t="str">
        <f aca="false">Vocabulary!B1005</f>
        <v>livery</v>
      </c>
      <c r="V1027" s="33" t="n">
        <f aca="false">'Training Example'!X1027-'Training Example'!Y1027</f>
        <v>1.47683837598593E-011</v>
      </c>
    </row>
    <row r="1028" customFormat="false" ht="15" hidden="false" customHeight="false" outlineLevel="0" collapsed="false">
      <c r="T1028" s="4" t="n">
        <v>1005</v>
      </c>
      <c r="U1028" s="4" t="str">
        <f aca="false">Vocabulary!B1006</f>
        <v>considered</v>
      </c>
      <c r="V1028" s="33" t="n">
        <f aca="false">'Training Example'!X1028-'Training Example'!Y1028</f>
        <v>1.6037770103841E-011</v>
      </c>
    </row>
    <row r="1029" customFormat="false" ht="15" hidden="false" customHeight="false" outlineLevel="0" collapsed="false">
      <c r="T1029" s="4" t="n">
        <v>1006</v>
      </c>
      <c r="U1029" s="4" t="str">
        <f aca="false">Vocabulary!B1007</f>
        <v>loudly</v>
      </c>
      <c r="V1029" s="33" t="n">
        <f aca="false">'Training Example'!X1029-'Training Example'!Y1029</f>
        <v>9.89715093206133E-009</v>
      </c>
    </row>
    <row r="1030" customFormat="false" ht="15" hidden="false" customHeight="false" outlineLevel="0" collapsed="false">
      <c r="T1030" s="4" t="n">
        <v>1007</v>
      </c>
      <c r="U1030" s="4" t="str">
        <f aca="false">Vocabulary!B1008</f>
        <v>letter</v>
      </c>
      <c r="V1030" s="33" t="n">
        <f aca="false">'Training Example'!X1030-'Training Example'!Y1030</f>
        <v>3.18694860266474E-011</v>
      </c>
    </row>
    <row r="1031" customFormat="false" ht="15" hidden="false" customHeight="false" outlineLevel="0" collapsed="false">
      <c r="T1031" s="4" t="n">
        <v>1008</v>
      </c>
      <c r="U1031" s="4" t="str">
        <f aca="false">Vocabulary!B1009</f>
        <v>order</v>
      </c>
      <c r="V1031" s="33" t="n">
        <f aca="false">'Training Example'!X1031-'Training Example'!Y1031</f>
        <v>1.57387693298589E-012</v>
      </c>
    </row>
    <row r="1032" customFormat="false" ht="15" hidden="false" customHeight="false" outlineLevel="0" collapsed="false">
      <c r="T1032" s="4" t="n">
        <v>1009</v>
      </c>
      <c r="U1032" s="4" t="str">
        <f aca="false">Vocabulary!B1010</f>
        <v>staring</v>
      </c>
      <c r="V1032" s="33" t="n">
        <f aca="false">'Training Example'!X1032-'Training Example'!Y1032</f>
        <v>2.39828662131389E-009</v>
      </c>
    </row>
    <row r="1033" customFormat="false" ht="15" hidden="false" customHeight="false" outlineLevel="0" collapsed="false">
      <c r="T1033" s="4" t="n">
        <v>1010</v>
      </c>
      <c r="U1033" s="4" t="str">
        <f aca="false">Vocabulary!B1011</f>
        <v>howling</v>
      </c>
      <c r="V1033" s="33" t="n">
        <f aca="false">'Training Example'!X1033-'Training Example'!Y1033</f>
        <v>2.05222766208742E-009</v>
      </c>
    </row>
    <row r="1034" customFormat="false" ht="15" hidden="false" customHeight="false" outlineLevel="0" collapsed="false">
      <c r="T1034" s="4" t="n">
        <v>1011</v>
      </c>
      <c r="U1034" s="4" t="str">
        <f aca="false">Vocabulary!B1012</f>
        <v>instance</v>
      </c>
      <c r="V1034" s="33" t="n">
        <f aca="false">'Training Example'!X1034-'Training Example'!Y1034</f>
        <v>2.79000601201354E-012</v>
      </c>
    </row>
    <row r="1035" customFormat="false" ht="15" hidden="false" customHeight="false" outlineLevel="0" collapsed="false">
      <c r="T1035" s="4" t="n">
        <v>1012</v>
      </c>
      <c r="U1035" s="4" t="str">
        <f aca="false">Vocabulary!B1013</f>
        <v>repeating</v>
      </c>
      <c r="V1035" s="33" t="n">
        <f aca="false">'Training Example'!X1035-'Training Example'!Y1035</f>
        <v>7.53409101700344E-011</v>
      </c>
    </row>
    <row r="1036" customFormat="false" ht="15" hidden="false" customHeight="false" outlineLevel="0" collapsed="false">
      <c r="T1036" s="4" t="n">
        <v>1013</v>
      </c>
      <c r="U1036" s="4" t="str">
        <f aca="false">Vocabulary!B1014</f>
        <v>he's</v>
      </c>
      <c r="V1036" s="33" t="n">
        <f aca="false">'Training Example'!X1036-'Training Example'!Y1036</f>
        <v>5.47853490362635E-014</v>
      </c>
    </row>
    <row r="1037" customFormat="false" ht="15" hidden="false" customHeight="false" outlineLevel="0" collapsed="false">
      <c r="T1037" s="4" t="n">
        <v>1014</v>
      </c>
      <c r="U1037" s="4" t="str">
        <f aca="false">Vocabulary!B1015</f>
        <v>nursing</v>
      </c>
      <c r="V1037" s="33" t="n">
        <f aca="false">'Training Example'!X1037-'Training Example'!Y1037</f>
        <v>5.72969627089507E-015</v>
      </c>
    </row>
    <row r="1038" customFormat="false" ht="15" hidden="false" customHeight="false" outlineLevel="0" collapsed="false">
      <c r="T1038" s="4" t="n">
        <v>1015</v>
      </c>
      <c r="U1038" s="4" t="str">
        <f aca="false">Vocabulary!B1016</f>
        <v>courage</v>
      </c>
      <c r="V1038" s="33" t="n">
        <f aca="false">'Training Example'!X1038-'Training Example'!Y1038</f>
        <v>2.85674886736186E-008</v>
      </c>
    </row>
    <row r="1039" customFormat="false" ht="15" hidden="false" customHeight="false" outlineLevel="0" collapsed="false">
      <c r="T1039" s="4" t="n">
        <v>1016</v>
      </c>
      <c r="U1039" s="4" t="str">
        <f aca="false">Vocabulary!B1017</f>
        <v>grinned</v>
      </c>
      <c r="V1039" s="33" t="n">
        <f aca="false">'Training Example'!X1039-'Training Example'!Y1039</f>
        <v>3.32429716944303E-013</v>
      </c>
    </row>
    <row r="1040" customFormat="false" ht="15" hidden="false" customHeight="false" outlineLevel="0" collapsed="false">
      <c r="T1040" s="4" t="n">
        <v>1017</v>
      </c>
      <c r="U1040" s="4" t="str">
        <f aca="false">Vocabulary!B1018</f>
        <v>growl</v>
      </c>
      <c r="V1040" s="33" t="n">
        <f aca="false">'Training Example'!X1040-'Training Example'!Y1040</f>
        <v>3.15345384281825E-012</v>
      </c>
    </row>
    <row r="1041" customFormat="false" ht="15" hidden="false" customHeight="false" outlineLevel="0" collapsed="false">
      <c r="T1041" s="4" t="n">
        <v>1018</v>
      </c>
      <c r="U1041" s="4" t="str">
        <f aca="false">Vocabulary!B1019</f>
        <v>faster</v>
      </c>
      <c r="V1041" s="33" t="n">
        <f aca="false">'Training Example'!X1041-'Training Example'!Y1041</f>
        <v>1.13758151873641E-010</v>
      </c>
    </row>
    <row r="1042" customFormat="false" ht="15" hidden="false" customHeight="false" outlineLevel="0" collapsed="false">
      <c r="T1042" s="4" t="n">
        <v>1019</v>
      </c>
      <c r="U1042" s="4" t="str">
        <f aca="false">Vocabulary!B1020</f>
        <v>advantage</v>
      </c>
      <c r="V1042" s="33" t="n">
        <f aca="false">'Training Example'!X1042-'Training Example'!Y1042</f>
        <v>4.70017626267532E-011</v>
      </c>
    </row>
    <row r="1043" customFormat="false" ht="15" hidden="false" customHeight="false" outlineLevel="0" collapsed="false">
      <c r="T1043" s="4" t="n">
        <v>1020</v>
      </c>
      <c r="U1043" s="4" t="str">
        <f aca="false">Vocabulary!B1021</f>
        <v>boy</v>
      </c>
      <c r="V1043" s="33" t="n">
        <f aca="false">'Training Example'!X1043-'Training Example'!Y1043</f>
        <v>5.73702296931296E-013</v>
      </c>
    </row>
    <row r="1044" customFormat="false" ht="15" hidden="false" customHeight="false" outlineLevel="0" collapsed="false">
      <c r="T1044" s="4" t="n">
        <v>1021</v>
      </c>
      <c r="U1044" s="4" t="str">
        <f aca="false">Vocabulary!B1022</f>
        <v>tossing</v>
      </c>
      <c r="V1044" s="33" t="n">
        <f aca="false">'Training Example'!X1044-'Training Example'!Y1044</f>
        <v>1.42636476360447E-009</v>
      </c>
    </row>
    <row r="1045" customFormat="false" ht="15" hidden="false" customHeight="false" outlineLevel="0" collapsed="false">
      <c r="T1045" s="4" t="n">
        <v>1022</v>
      </c>
      <c r="U1045" s="4" t="str">
        <f aca="false">Vocabulary!B1023</f>
        <v>caught</v>
      </c>
      <c r="V1045" s="33" t="n">
        <f aca="false">'Training Example'!X1045-'Training Example'!Y1045</f>
        <v>9.53783512078775E-012</v>
      </c>
    </row>
    <row r="1046" customFormat="false" ht="15" hidden="false" customHeight="false" outlineLevel="0" collapsed="false">
      <c r="T1046" s="4" t="n">
        <v>1023</v>
      </c>
      <c r="U1046" s="4" t="str">
        <f aca="false">Vocabulary!B1024</f>
        <v>shaped</v>
      </c>
      <c r="V1046" s="33" t="n">
        <f aca="false">'Training Example'!X1046-'Training Example'!Y1046</f>
        <v>9.67752099621199E-012</v>
      </c>
    </row>
    <row r="1047" customFormat="false" ht="15" hidden="false" customHeight="false" outlineLevel="0" collapsed="false">
      <c r="T1047" s="4" t="n">
        <v>1024</v>
      </c>
      <c r="U1047" s="4" t="str">
        <f aca="false">Vocabulary!B1025</f>
        <v>proper</v>
      </c>
      <c r="V1047" s="33" t="n">
        <f aca="false">'Training Example'!X1047-'Training Example'!Y1047</f>
        <v>9.28222710978355E-011</v>
      </c>
    </row>
    <row r="1048" customFormat="false" ht="15" hidden="false" customHeight="false" outlineLevel="0" collapsed="false">
      <c r="T1048" s="4" t="n">
        <v>1025</v>
      </c>
      <c r="U1048" s="4" t="str">
        <f aca="false">Vocabulary!B1026</f>
        <v>sobbing</v>
      </c>
      <c r="V1048" s="33" t="n">
        <f aca="false">'Training Example'!X1048-'Training Example'!Y1048</f>
        <v>2.32133649088865E-010</v>
      </c>
    </row>
    <row r="1049" customFormat="false" ht="15" hidden="false" customHeight="false" outlineLevel="0" collapsed="false">
      <c r="T1049" s="4" t="n">
        <v>1026</v>
      </c>
      <c r="U1049" s="4" t="str">
        <f aca="false">Vocabulary!B1027</f>
        <v>instead</v>
      </c>
      <c r="V1049" s="33" t="n">
        <f aca="false">'Training Example'!X1049-'Training Example'!Y1049</f>
        <v>1.03901413696487E-015</v>
      </c>
    </row>
    <row r="1050" customFormat="false" ht="15" hidden="false" customHeight="false" outlineLevel="0" collapsed="false">
      <c r="T1050" s="4" t="n">
        <v>1027</v>
      </c>
      <c r="U1050" s="4" t="str">
        <f aca="false">Vocabulary!B1028</f>
        <v>civil</v>
      </c>
      <c r="V1050" s="33" t="n">
        <f aca="false">'Training Example'!X1050-'Training Example'!Y1050</f>
        <v>1.20458631450687E-006</v>
      </c>
    </row>
    <row r="1051" customFormat="false" ht="15" hidden="false" customHeight="false" outlineLevel="0" collapsed="false">
      <c r="T1051" s="4" t="n">
        <v>1028</v>
      </c>
      <c r="U1051" s="4" t="str">
        <f aca="false">Vocabulary!B1029</f>
        <v>fun</v>
      </c>
      <c r="V1051" s="33" t="n">
        <f aca="false">'Training Example'!X1051-'Training Example'!Y1051</f>
        <v>4.24701127542554E-013</v>
      </c>
    </row>
    <row r="1052" customFormat="false" ht="15" hidden="false" customHeight="false" outlineLevel="0" collapsed="false">
      <c r="T1052" s="4" t="n">
        <v>1029</v>
      </c>
      <c r="U1052" s="4" t="str">
        <f aca="false">Vocabulary!B1030</f>
        <v>breathe</v>
      </c>
      <c r="V1052" s="33" t="n">
        <f aca="false">'Training Example'!X1052-'Training Example'!Y1052</f>
        <v>3.90507865000692E-012</v>
      </c>
    </row>
    <row r="1053" customFormat="false" ht="15" hidden="false" customHeight="false" outlineLevel="0" collapsed="false">
      <c r="T1053" s="4" t="n">
        <v>1030</v>
      </c>
      <c r="U1053" s="4" t="str">
        <f aca="false">Vocabulary!B1031</f>
        <v>o'clock</v>
      </c>
      <c r="V1053" s="33" t="n">
        <f aca="false">'Training Example'!X1053-'Training Example'!Y1053</f>
        <v>2.04166077811181E-013</v>
      </c>
    </row>
    <row r="1054" customFormat="false" ht="15" hidden="false" customHeight="false" outlineLevel="0" collapsed="false">
      <c r="T1054" s="4" t="n">
        <v>1031</v>
      </c>
      <c r="U1054" s="4" t="str">
        <f aca="false">Vocabulary!B1032</f>
        <v>cautiously</v>
      </c>
      <c r="V1054" s="33" t="n">
        <f aca="false">'Training Example'!X1054-'Training Example'!Y1054</f>
        <v>2.25177890609069E-011</v>
      </c>
    </row>
    <row r="1055" customFormat="false" ht="15" hidden="false" customHeight="false" outlineLevel="0" collapsed="false">
      <c r="T1055" s="4" t="n">
        <v>1032</v>
      </c>
      <c r="U1055" s="4" t="str">
        <f aca="false">Vocabulary!B1033</f>
        <v>music</v>
      </c>
      <c r="V1055" s="33" t="n">
        <f aca="false">'Training Example'!X1055-'Training Example'!Y1055</f>
        <v>1.60645971823756E-009</v>
      </c>
    </row>
    <row r="1056" customFormat="false" ht="15" hidden="false" customHeight="false" outlineLevel="0" collapsed="false">
      <c r="T1056" s="4" t="n">
        <v>1033</v>
      </c>
      <c r="U1056" s="4" t="str">
        <f aca="false">Vocabulary!B1034</f>
        <v>fly</v>
      </c>
      <c r="V1056" s="33" t="n">
        <f aca="false">'Training Example'!X1056-'Training Example'!Y1056</f>
        <v>2.94289509870588E-010</v>
      </c>
    </row>
    <row r="1057" customFormat="false" ht="15" hidden="false" customHeight="false" outlineLevel="0" collapsed="false">
      <c r="T1057" s="4" t="n">
        <v>1034</v>
      </c>
      <c r="U1057" s="4" t="str">
        <f aca="false">Vocabulary!B1035</f>
        <v>lady</v>
      </c>
      <c r="V1057" s="33" t="n">
        <f aca="false">'Training Example'!X1057-'Training Example'!Y1057</f>
        <v>2.74824270264862E-010</v>
      </c>
    </row>
    <row r="1058" customFormat="false" ht="15" hidden="false" customHeight="false" outlineLevel="0" collapsed="false">
      <c r="T1058" s="4" t="n">
        <v>1035</v>
      </c>
      <c r="U1058" s="4" t="str">
        <f aca="false">Vocabulary!B1036</f>
        <v>lived</v>
      </c>
      <c r="V1058" s="33" t="n">
        <f aca="false">'Training Example'!X1058-'Training Example'!Y1058</f>
        <v>5.77273131358305E-010</v>
      </c>
    </row>
    <row r="1059" customFormat="false" ht="15" hidden="false" customHeight="false" outlineLevel="0" collapsed="false">
      <c r="T1059" s="4" t="n">
        <v>1036</v>
      </c>
      <c r="U1059" s="4" t="str">
        <f aca="false">Vocabulary!B1037</f>
        <v>upset</v>
      </c>
      <c r="V1059" s="33" t="n">
        <f aca="false">'Training Example'!X1059-'Training Example'!Y1059</f>
        <v>4.62153709980836E-011</v>
      </c>
    </row>
    <row r="1060" customFormat="false" ht="15" hidden="false" customHeight="false" outlineLevel="0" collapsed="false">
      <c r="T1060" s="4" t="n">
        <v>1037</v>
      </c>
      <c r="U1060" s="4" t="str">
        <f aca="false">Vocabulary!B1038</f>
        <v>muchness</v>
      </c>
      <c r="V1060" s="33" t="n">
        <f aca="false">'Training Example'!X1060-'Training Example'!Y1060</f>
        <v>1.40344898037315E-012</v>
      </c>
    </row>
    <row r="1061" customFormat="false" ht="15" hidden="false" customHeight="false" outlineLevel="0" collapsed="false">
      <c r="T1061" s="4" t="n">
        <v>1038</v>
      </c>
      <c r="U1061" s="4" t="str">
        <f aca="false">Vocabulary!B1039</f>
        <v>roses</v>
      </c>
      <c r="V1061" s="33" t="n">
        <f aca="false">'Training Example'!X1061-'Training Example'!Y1061</f>
        <v>2.10383591703845E-010</v>
      </c>
    </row>
    <row r="1062" customFormat="false" ht="15" hidden="false" customHeight="false" outlineLevel="0" collapsed="false">
      <c r="T1062" s="4" t="n">
        <v>1039</v>
      </c>
      <c r="U1062" s="4" t="str">
        <f aca="false">Vocabulary!B1040</f>
        <v>beheaded</v>
      </c>
      <c r="V1062" s="33" t="n">
        <f aca="false">'Training Example'!X1062-'Training Example'!Y1062</f>
        <v>4.58917618194705E-009</v>
      </c>
    </row>
    <row r="1063" customFormat="false" ht="15" hidden="false" customHeight="false" outlineLevel="0" collapsed="false">
      <c r="T1063" s="4" t="n">
        <v>1040</v>
      </c>
      <c r="U1063" s="4" t="str">
        <f aca="false">Vocabulary!B1041</f>
        <v>watching</v>
      </c>
      <c r="V1063" s="33" t="n">
        <f aca="false">'Training Example'!X1063-'Training Example'!Y1063</f>
        <v>8.44563158965844E-009</v>
      </c>
    </row>
    <row r="1064" customFormat="false" ht="15" hidden="false" customHeight="false" outlineLevel="0" collapsed="false">
      <c r="T1064" s="4" t="n">
        <v>1041</v>
      </c>
      <c r="U1064" s="4" t="str">
        <f aca="false">Vocabulary!B1042</f>
        <v>checked</v>
      </c>
      <c r="V1064" s="33" t="n">
        <f aca="false">'Training Example'!X1064-'Training Example'!Y1064</f>
        <v>5.92968859186827E-013</v>
      </c>
    </row>
    <row r="1065" customFormat="false" ht="15" hidden="false" customHeight="false" outlineLevel="0" collapsed="false">
      <c r="T1065" s="4" t="n">
        <v>1042</v>
      </c>
      <c r="U1065" s="4" t="str">
        <f aca="false">Vocabulary!B1043</f>
        <v>themselves</v>
      </c>
      <c r="V1065" s="33" t="n">
        <f aca="false">'Training Example'!X1065-'Training Example'!Y1065</f>
        <v>2.7292828815104E-012</v>
      </c>
    </row>
    <row r="1066" customFormat="false" ht="15" hidden="false" customHeight="false" outlineLevel="0" collapsed="false">
      <c r="T1066" s="4" t="n">
        <v>1043</v>
      </c>
      <c r="U1066" s="4" t="str">
        <f aca="false">Vocabulary!B1044</f>
        <v>eager</v>
      </c>
      <c r="V1066" s="33" t="n">
        <f aca="false">'Training Example'!X1066-'Training Example'!Y1066</f>
        <v>7.81002567892294E-013</v>
      </c>
    </row>
    <row r="1067" customFormat="false" ht="15" hidden="false" customHeight="false" outlineLevel="0" collapsed="false">
      <c r="T1067" s="4" t="n">
        <v>1044</v>
      </c>
      <c r="U1067" s="4" t="str">
        <f aca="false">Vocabulary!B1045</f>
        <v>guests</v>
      </c>
      <c r="V1067" s="33" t="n">
        <f aca="false">'Training Example'!X1067-'Training Example'!Y1067</f>
        <v>3.9881228780329E-012</v>
      </c>
    </row>
    <row r="1068" customFormat="false" ht="15" hidden="false" customHeight="false" outlineLevel="0" collapsed="false">
      <c r="T1068" s="4" t="n">
        <v>1045</v>
      </c>
      <c r="U1068" s="4" t="str">
        <f aca="false">Vocabulary!B1046</f>
        <v>cards</v>
      </c>
      <c r="V1068" s="33" t="n">
        <f aca="false">'Training Example'!X1068-'Training Example'!Y1068</f>
        <v>1.88825537090498E-012</v>
      </c>
    </row>
    <row r="1069" customFormat="false" ht="15" hidden="false" customHeight="false" outlineLevel="0" collapsed="false">
      <c r="T1069" s="4" t="n">
        <v>1046</v>
      </c>
      <c r="U1069" s="4" t="str">
        <f aca="false">Vocabulary!B1047</f>
        <v>needn't</v>
      </c>
      <c r="V1069" s="33" t="n">
        <f aca="false">'Training Example'!X1069-'Training Example'!Y1069</f>
        <v>8.10515604192163E-010</v>
      </c>
    </row>
    <row r="1070" customFormat="false" ht="15" hidden="false" customHeight="false" outlineLevel="0" collapsed="false">
      <c r="T1070" s="4" t="n">
        <v>1047</v>
      </c>
      <c r="U1070" s="4" t="str">
        <f aca="false">Vocabulary!B1048</f>
        <v>unfortunate</v>
      </c>
      <c r="V1070" s="33" t="n">
        <f aca="false">'Training Example'!X1070-'Training Example'!Y1070</f>
        <v>3.38359107531669E-012</v>
      </c>
    </row>
    <row r="1071" customFormat="false" ht="15" hidden="false" customHeight="false" outlineLevel="0" collapsed="false">
      <c r="T1071" s="4" t="n">
        <v>1048</v>
      </c>
      <c r="U1071" s="4" t="str">
        <f aca="false">Vocabulary!B1049</f>
        <v>hush</v>
      </c>
      <c r="V1071" s="33" t="n">
        <f aca="false">'Training Example'!X1071-'Training Example'!Y1071</f>
        <v>1.47985649554935E-012</v>
      </c>
    </row>
    <row r="1072" customFormat="false" ht="15" hidden="false" customHeight="false" outlineLevel="0" collapsed="false">
      <c r="T1072" s="4" t="n">
        <v>1049</v>
      </c>
      <c r="U1072" s="4" t="str">
        <f aca="false">Vocabulary!B1050</f>
        <v>execution</v>
      </c>
      <c r="V1072" s="33" t="n">
        <f aca="false">'Training Example'!X1072-'Training Example'!Y1072</f>
        <v>6.13824562158671E-012</v>
      </c>
    </row>
    <row r="1073" customFormat="false" ht="15" hidden="false" customHeight="false" outlineLevel="0" collapsed="false">
      <c r="T1073" s="4" t="n">
        <v>1050</v>
      </c>
      <c r="U1073" s="4" t="str">
        <f aca="false">Vocabulary!B1051</f>
        <v>hedgehogs</v>
      </c>
      <c r="V1073" s="33" t="n">
        <f aca="false">'Training Example'!X1073-'Training Example'!Y1073</f>
        <v>2.31118258759483E-012</v>
      </c>
    </row>
    <row r="1074" customFormat="false" ht="15" hidden="false" customHeight="false" outlineLevel="0" collapsed="false">
      <c r="T1074" s="4" t="n">
        <v>1051</v>
      </c>
      <c r="U1074" s="4" t="str">
        <f aca="false">Vocabulary!B1052</f>
        <v>tucked</v>
      </c>
      <c r="V1074" s="33" t="n">
        <f aca="false">'Training Example'!X1074-'Training Example'!Y1074</f>
        <v>5.32295623561137E-012</v>
      </c>
    </row>
    <row r="1075" customFormat="false" ht="15" hidden="false" customHeight="false" outlineLevel="0" collapsed="false">
      <c r="T1075" s="4" t="n">
        <v>1052</v>
      </c>
      <c r="U1075" s="4" t="str">
        <f aca="false">Vocabulary!B1053</f>
        <v>turns</v>
      </c>
      <c r="V1075" s="33" t="n">
        <f aca="false">'Training Example'!X1075-'Training Example'!Y1075</f>
        <v>3.87183751425361E-011</v>
      </c>
    </row>
    <row r="1076" customFormat="false" ht="15" hidden="false" customHeight="false" outlineLevel="0" collapsed="false">
      <c r="T1076" s="4" t="n">
        <v>1053</v>
      </c>
      <c r="U1076" s="4" t="str">
        <f aca="false">Vocabulary!B1054</f>
        <v>alive</v>
      </c>
      <c r="V1076" s="33" t="n">
        <f aca="false">'Training Example'!X1076-'Training Example'!Y1076</f>
        <v>2.36807840644447E-011</v>
      </c>
    </row>
    <row r="1077" customFormat="false" ht="15" hidden="false" customHeight="false" outlineLevel="0" collapsed="false">
      <c r="T1077" s="4" t="n">
        <v>1054</v>
      </c>
      <c r="U1077" s="4" t="str">
        <f aca="false">Vocabulary!B1055</f>
        <v>friend</v>
      </c>
      <c r="V1077" s="33" t="n">
        <f aca="false">'Training Example'!X1077-'Training Example'!Y1077</f>
        <v>3.30598322843742E-013</v>
      </c>
    </row>
    <row r="1078" customFormat="false" ht="15" hidden="false" customHeight="false" outlineLevel="0" collapsed="false">
      <c r="T1078" s="4" t="n">
        <v>1055</v>
      </c>
      <c r="U1078" s="4" t="str">
        <f aca="false">Vocabulary!B1056</f>
        <v>anxious</v>
      </c>
      <c r="V1078" s="33" t="n">
        <f aca="false">'Training Example'!X1078-'Training Example'!Y1078</f>
        <v>3.21340076355963E-008</v>
      </c>
    </row>
    <row r="1079" customFormat="false" ht="15" hidden="false" customHeight="false" outlineLevel="0" collapsed="false">
      <c r="T1079" s="4" t="n">
        <v>1056</v>
      </c>
      <c r="U1079" s="4" t="str">
        <f aca="false">Vocabulary!B1057</f>
        <v>mustard</v>
      </c>
      <c r="V1079" s="33" t="n">
        <f aca="false">'Training Example'!X1079-'Training Example'!Y1079</f>
        <v>2.85248631582404E-011</v>
      </c>
    </row>
    <row r="1080" customFormat="false" ht="15" hidden="false" customHeight="false" outlineLevel="0" collapsed="false">
      <c r="T1080" s="4" t="n">
        <v>1057</v>
      </c>
      <c r="U1080" s="4" t="str">
        <f aca="false">Vocabulary!B1058</f>
        <v>duchess's</v>
      </c>
      <c r="V1080" s="33" t="n">
        <f aca="false">'Training Example'!X1080-'Training Example'!Y1080</f>
        <v>2.50815585910012E-013</v>
      </c>
    </row>
    <row r="1081" customFormat="false" ht="15" hidden="false" customHeight="false" outlineLevel="0" collapsed="false">
      <c r="T1081" s="4" t="n">
        <v>1058</v>
      </c>
      <c r="U1081" s="4" t="str">
        <f aca="false">Vocabulary!B1059</f>
        <v>tortoise</v>
      </c>
      <c r="V1081" s="33" t="n">
        <f aca="false">'Training Example'!X1081-'Training Example'!Y1081</f>
        <v>2.3044340222006E-013</v>
      </c>
    </row>
    <row r="1082" customFormat="false" ht="15" hidden="false" customHeight="false" outlineLevel="0" collapsed="false">
      <c r="T1082" s="4" t="n">
        <v>1059</v>
      </c>
      <c r="U1082" s="4" t="str">
        <f aca="false">Vocabulary!B1060</f>
        <v>drawling</v>
      </c>
      <c r="V1082" s="33" t="n">
        <f aca="false">'Training Example'!X1082-'Training Example'!Y1082</f>
        <v>3.24442643927703E-014</v>
      </c>
    </row>
    <row r="1083" customFormat="false" ht="15" hidden="false" customHeight="false" outlineLevel="0" collapsed="false">
      <c r="T1083" s="4" t="n">
        <v>1060</v>
      </c>
      <c r="U1083" s="4" t="str">
        <f aca="false">Vocabulary!B1061</f>
        <v>week</v>
      </c>
      <c r="V1083" s="33" t="n">
        <f aca="false">'Training Example'!X1083-'Training Example'!Y1083</f>
        <v>2.85111424934061E-011</v>
      </c>
    </row>
    <row r="1084" customFormat="false" ht="15" hidden="false" customHeight="false" outlineLevel="0" collapsed="false">
      <c r="T1084" s="4" t="n">
        <v>1061</v>
      </c>
      <c r="U1084" s="4" t="str">
        <f aca="false">Vocabulary!B1062</f>
        <v>advance</v>
      </c>
      <c r="V1084" s="33" t="n">
        <f aca="false">'Training Example'!X1084-'Training Example'!Y1084</f>
        <v>5.95531689395517E-009</v>
      </c>
    </row>
    <row r="1085" customFormat="false" ht="15" hidden="false" customHeight="false" outlineLevel="0" collapsed="false">
      <c r="T1085" s="4" t="n">
        <v>1062</v>
      </c>
      <c r="U1085" s="4" t="str">
        <f aca="false">Vocabulary!B1063</f>
        <v>figure</v>
      </c>
      <c r="V1085" s="33" t="n">
        <f aca="false">'Training Example'!X1085-'Training Example'!Y1085</f>
        <v>3.57232759159704E-014</v>
      </c>
    </row>
    <row r="1086" customFormat="false" ht="15" hidden="false" customHeight="false" outlineLevel="0" collapsed="false">
      <c r="T1086" s="4" t="n">
        <v>1063</v>
      </c>
      <c r="U1086" s="4" t="str">
        <f aca="false">Vocabulary!B1064</f>
        <v>toes</v>
      </c>
      <c r="V1086" s="33" t="n">
        <f aca="false">'Training Example'!X1086-'Training Example'!Y1086</f>
        <v>2.06525107525731E-013</v>
      </c>
    </row>
    <row r="1087" customFormat="false" ht="15" hidden="false" customHeight="false" outlineLevel="0" collapsed="false">
      <c r="T1087" s="4" t="n">
        <v>1064</v>
      </c>
      <c r="U1087" s="4" t="str">
        <f aca="false">Vocabulary!B1065</f>
        <v>mark</v>
      </c>
      <c r="V1087" s="33" t="n">
        <f aca="false">'Training Example'!X1087-'Training Example'!Y1087</f>
        <v>9.32918577362071E-011</v>
      </c>
    </row>
    <row r="1088" customFormat="false" ht="15" hidden="false" customHeight="false" outlineLevel="0" collapsed="false">
      <c r="T1088" s="4" t="n">
        <v>1065</v>
      </c>
      <c r="U1088" s="4" t="str">
        <f aca="false">Vocabulary!B1066</f>
        <v>snail</v>
      </c>
      <c r="V1088" s="33" t="n">
        <f aca="false">'Training Example'!X1088-'Training Example'!Y1088</f>
        <v>2.42175887360887E-011</v>
      </c>
    </row>
    <row r="1089" customFormat="false" ht="15" hidden="false" customHeight="false" outlineLevel="0" collapsed="false">
      <c r="T1089" s="4" t="n">
        <v>1066</v>
      </c>
      <c r="U1089" s="4" t="str">
        <f aca="false">Vocabulary!B1067</f>
        <v>tails</v>
      </c>
      <c r="V1089" s="33" t="n">
        <f aca="false">'Training Example'!X1089-'Training Example'!Y1089</f>
        <v>1.14322198366996E-012</v>
      </c>
    </row>
    <row r="1090" customFormat="false" ht="15" hidden="false" customHeight="false" outlineLevel="0" collapsed="false">
      <c r="T1090" s="4" t="n">
        <v>1067</v>
      </c>
      <c r="U1090" s="4" t="str">
        <f aca="false">Vocabulary!B1068</f>
        <v>obliged</v>
      </c>
      <c r="V1090" s="33" t="n">
        <f aca="false">'Training Example'!X1090-'Training Example'!Y1090</f>
        <v>7.90591290468829E-011</v>
      </c>
    </row>
    <row r="1091" customFormat="false" ht="15" hidden="false" customHeight="false" outlineLevel="0" collapsed="false">
      <c r="T1091" s="4" t="n">
        <v>1068</v>
      </c>
      <c r="U1091" s="4" t="str">
        <f aca="false">Vocabulary!B1069</f>
        <v>follows</v>
      </c>
      <c r="V1091" s="33" t="n">
        <f aca="false">'Training Example'!X1091-'Training Example'!Y1091</f>
        <v>3.38822240112737E-011</v>
      </c>
    </row>
    <row r="1092" customFormat="false" ht="15" hidden="false" customHeight="false" outlineLevel="0" collapsed="false">
      <c r="T1092" s="4" t="n">
        <v>1069</v>
      </c>
      <c r="U1092" s="4" t="str">
        <f aca="false">Vocabulary!B1070</f>
        <v>around</v>
      </c>
      <c r="V1092" s="33" t="n">
        <f aca="false">'Training Example'!X1092-'Training Example'!Y1092</f>
        <v>2.95469459994367E-007</v>
      </c>
    </row>
    <row r="1093" customFormat="false" ht="15" hidden="false" customHeight="false" outlineLevel="0" collapsed="false">
      <c r="T1093" s="4" t="n">
        <v>1070</v>
      </c>
      <c r="U1093" s="4" t="str">
        <f aca="false">Vocabulary!B1071</f>
        <v>owl</v>
      </c>
      <c r="V1093" s="33" t="n">
        <f aca="false">'Training Example'!X1093-'Training Example'!Y1093</f>
        <v>1.09273617233107E-015</v>
      </c>
    </row>
    <row r="1094" customFormat="false" ht="15" hidden="false" customHeight="false" outlineLevel="0" collapsed="false">
      <c r="T1094" s="4" t="n">
        <v>1071</v>
      </c>
      <c r="U1094" s="4" t="str">
        <f aca="false">Vocabulary!B1072</f>
        <v>panther</v>
      </c>
      <c r="V1094" s="33" t="n">
        <f aca="false">'Training Example'!X1094-'Training Example'!Y1094</f>
        <v>3.45422479293204E-013</v>
      </c>
    </row>
    <row r="1095" customFormat="false" ht="15" hidden="false" customHeight="false" outlineLevel="0" collapsed="false">
      <c r="T1095" s="4" t="n">
        <v>1072</v>
      </c>
      <c r="U1095" s="4" t="str">
        <f aca="false">Vocabulary!B1073</f>
        <v>pie</v>
      </c>
      <c r="V1095" s="33" t="n">
        <f aca="false">'Training Example'!X1095-'Training Example'!Y1095</f>
        <v>1.12572673502969E-012</v>
      </c>
    </row>
    <row r="1096" customFormat="false" ht="15" hidden="false" customHeight="false" outlineLevel="0" collapsed="false">
      <c r="T1096" s="4" t="n">
        <v>1073</v>
      </c>
      <c r="U1096" s="4" t="str">
        <f aca="false">Vocabulary!B1074</f>
        <v>trial's</v>
      </c>
      <c r="V1096" s="33" t="n">
        <f aca="false">'Training Example'!X1096-'Training Example'!Y1096</f>
        <v>8.0593900523348E-013</v>
      </c>
    </row>
    <row r="1097" customFormat="false" ht="15" hidden="false" customHeight="false" outlineLevel="0" collapsed="false">
      <c r="T1097" s="4" t="n">
        <v>1074</v>
      </c>
      <c r="U1097" s="4" t="str">
        <f aca="false">Vocabulary!B1075</f>
        <v>trumpet</v>
      </c>
      <c r="V1097" s="33" t="n">
        <f aca="false">'Training Example'!X1097-'Training Example'!Y1097</f>
        <v>2.1514045728209E-013</v>
      </c>
    </row>
    <row r="1098" customFormat="false" ht="15" hidden="false" customHeight="false" outlineLevel="0" collapsed="false">
      <c r="T1098" s="4" t="n">
        <v>1075</v>
      </c>
      <c r="U1098" s="4" t="str">
        <f aca="false">Vocabulary!B1076</f>
        <v>spectacles</v>
      </c>
      <c r="V1098" s="33" t="n">
        <f aca="false">'Training Example'!X1098-'Training Example'!Y1098</f>
        <v>9.57644786311762E-013</v>
      </c>
    </row>
    <row r="1099" customFormat="false" ht="15" hidden="false" customHeight="false" outlineLevel="0" collapsed="false">
      <c r="T1099" s="4" t="n">
        <v>1076</v>
      </c>
      <c r="U1099" s="4" t="str">
        <f aca="false">Vocabulary!B1077</f>
        <v>teacup</v>
      </c>
      <c r="V1099" s="33" t="n">
        <f aca="false">'Training Example'!X1099-'Training Example'!Y1099</f>
        <v>1.83002360452042E-015</v>
      </c>
    </row>
    <row r="1100" customFormat="false" ht="15" hidden="false" customHeight="false" outlineLevel="0" collapsed="false">
      <c r="T1100" s="4" t="n">
        <v>1077</v>
      </c>
      <c r="U1100" s="4" t="str">
        <f aca="false">Vocabulary!B1078</f>
        <v>wrote</v>
      </c>
      <c r="V1100" s="33" t="n">
        <f aca="false">'Training Example'!X1100-'Training Example'!Y1100</f>
        <v>6.94713298668862E-014</v>
      </c>
    </row>
    <row r="1101" customFormat="false" ht="15" hidden="false" customHeight="false" outlineLevel="0" collapsed="false">
      <c r="T1101" s="4" t="n">
        <v>1078</v>
      </c>
      <c r="U1101" s="4" t="str">
        <f aca="false">Vocabulary!B1079</f>
        <v>list</v>
      </c>
      <c r="V1101" s="33" t="n">
        <f aca="false">'Training Example'!X1101-'Training Example'!Y1101</f>
        <v>8.49904275859687E-015</v>
      </c>
    </row>
    <row r="1102" customFormat="false" ht="15" hidden="false" customHeight="false" outlineLevel="0" collapsed="false">
      <c r="T1102" s="4" t="n">
        <v>1079</v>
      </c>
      <c r="U1102" s="4" t="str">
        <f aca="false">Vocabulary!B1080</f>
        <v>fit</v>
      </c>
      <c r="V1102" s="33" t="n">
        <f aca="false">'Training Example'!X1102-'Training Example'!Y1102</f>
        <v>3.35660179015306E-007</v>
      </c>
    </row>
    <row r="1103" customFormat="false" ht="15" hidden="false" customHeight="false" outlineLevel="0" collapsed="false">
      <c r="T1103" s="4" t="n">
        <v>1080</v>
      </c>
      <c r="U1103" s="4" t="str">
        <f aca="false">Vocabulary!B1081</f>
        <v>conversations</v>
      </c>
      <c r="V1103" s="33" t="n">
        <f aca="false">'Training Example'!X1103-'Training Example'!Y1103</f>
        <v>2.270326026573E-013</v>
      </c>
    </row>
    <row r="1104" customFormat="false" ht="15" hidden="false" customHeight="false" outlineLevel="0" collapsed="false">
      <c r="T1104" s="4" t="n">
        <v>1081</v>
      </c>
      <c r="U1104" s="4" t="str">
        <f aca="false">Vocabulary!B1082</f>
        <v>pleasure</v>
      </c>
      <c r="V1104" s="33" t="n">
        <f aca="false">'Training Example'!X1104-'Training Example'!Y1104</f>
        <v>1.54537045056173E-015</v>
      </c>
    </row>
    <row r="1105" customFormat="false" ht="15" hidden="false" customHeight="false" outlineLevel="0" collapsed="false">
      <c r="T1105" s="4" t="n">
        <v>1082</v>
      </c>
      <c r="U1105" s="4" t="str">
        <f aca="false">Vocabulary!B1083</f>
        <v>picking</v>
      </c>
      <c r="V1105" s="33" t="n">
        <f aca="false">'Training Example'!X1105-'Training Example'!Y1105</f>
        <v>1.96222579113571E-010</v>
      </c>
    </row>
    <row r="1106" customFormat="false" ht="15" hidden="false" customHeight="false" outlineLevel="0" collapsed="false">
      <c r="T1106" s="4" t="n">
        <v>1083</v>
      </c>
      <c r="U1106" s="4" t="str">
        <f aca="false">Vocabulary!B1084</f>
        <v>remarkable</v>
      </c>
      <c r="V1106" s="33" t="n">
        <f aca="false">'Training Example'!X1106-'Training Example'!Y1106</f>
        <v>1.40274973126745E-012</v>
      </c>
    </row>
    <row r="1107" customFormat="false" ht="15" hidden="false" customHeight="false" outlineLevel="0" collapsed="false">
      <c r="T1107" s="4" t="n">
        <v>1084</v>
      </c>
      <c r="U1107" s="4" t="str">
        <f aca="false">Vocabulary!B1085</f>
        <v>afterwards</v>
      </c>
      <c r="V1107" s="33" t="n">
        <f aca="false">'Training Example'!X1107-'Training Example'!Y1107</f>
        <v>7.07991170654516E-009</v>
      </c>
    </row>
    <row r="1108" customFormat="false" ht="15" hidden="false" customHeight="false" outlineLevel="0" collapsed="false">
      <c r="T1108" s="4" t="n">
        <v>1085</v>
      </c>
      <c r="U1108" s="4" t="str">
        <f aca="false">Vocabulary!B1086</f>
        <v>occurred</v>
      </c>
      <c r="V1108" s="33" t="n">
        <f aca="false">'Training Example'!X1108-'Training Example'!Y1108</f>
        <v>2.50714987737682E-015</v>
      </c>
    </row>
    <row r="1109" customFormat="false" ht="15" hidden="false" customHeight="false" outlineLevel="0" collapsed="false">
      <c r="T1109" s="4" t="n">
        <v>1086</v>
      </c>
      <c r="U1109" s="4" t="str">
        <f aca="false">Vocabulary!B1087</f>
        <v>waistcoat</v>
      </c>
      <c r="V1109" s="33" t="n">
        <f aca="false">'Training Example'!X1109-'Training Example'!Y1109</f>
        <v>8.09423914383717E-015</v>
      </c>
    </row>
    <row r="1110" customFormat="false" ht="15" hidden="false" customHeight="false" outlineLevel="0" collapsed="false">
      <c r="T1110" s="4" t="n">
        <v>1087</v>
      </c>
      <c r="U1110" s="4" t="str">
        <f aca="false">Vocabulary!B1088</f>
        <v>started</v>
      </c>
      <c r="V1110" s="33" t="n">
        <f aca="false">'Training Example'!X1110-'Training Example'!Y1110</f>
        <v>3.89826887055869E-011</v>
      </c>
    </row>
    <row r="1111" customFormat="false" ht="15" hidden="false" customHeight="false" outlineLevel="0" collapsed="false">
      <c r="T1111" s="4" t="n">
        <v>1088</v>
      </c>
      <c r="U1111" s="4" t="str">
        <f aca="false">Vocabulary!B1089</f>
        <v>hedge</v>
      </c>
      <c r="V1111" s="33" t="n">
        <f aca="false">'Training Example'!X1111-'Training Example'!Y1111</f>
        <v>2.13070782786718E-013</v>
      </c>
    </row>
    <row r="1112" customFormat="false" ht="15" hidden="false" customHeight="false" outlineLevel="0" collapsed="false">
      <c r="T1112" s="4" t="n">
        <v>1089</v>
      </c>
      <c r="U1112" s="4" t="str">
        <f aca="false">Vocabulary!B1090</f>
        <v>straight</v>
      </c>
      <c r="V1112" s="33" t="n">
        <f aca="false">'Training Example'!X1112-'Training Example'!Y1112</f>
        <v>4.66932611472757E-010</v>
      </c>
    </row>
    <row r="1113" customFormat="false" ht="15" hidden="false" customHeight="false" outlineLevel="0" collapsed="false">
      <c r="T1113" s="4" t="n">
        <v>1090</v>
      </c>
      <c r="U1113" s="4" t="str">
        <f aca="false">Vocabulary!B1091</f>
        <v>dipped</v>
      </c>
      <c r="V1113" s="33" t="n">
        <f aca="false">'Training Example'!X1113-'Training Example'!Y1113</f>
        <v>6.56375546098862E-010</v>
      </c>
    </row>
    <row r="1114" customFormat="false" ht="15" hidden="false" customHeight="false" outlineLevel="0" collapsed="false">
      <c r="T1114" s="4" t="n">
        <v>1091</v>
      </c>
      <c r="U1114" s="4" t="str">
        <f aca="false">Vocabulary!B1092</f>
        <v>falling</v>
      </c>
      <c r="V1114" s="33" t="n">
        <f aca="false">'Training Example'!X1114-'Training Example'!Y1114</f>
        <v>8.93695516885953E-010</v>
      </c>
    </row>
    <row r="1115" customFormat="false" ht="15" hidden="false" customHeight="false" outlineLevel="0" collapsed="false">
      <c r="T1115" s="4" t="n">
        <v>1092</v>
      </c>
      <c r="U1115" s="4" t="str">
        <f aca="false">Vocabulary!B1093</f>
        <v>plenty</v>
      </c>
      <c r="V1115" s="33" t="n">
        <f aca="false">'Training Example'!X1115-'Training Example'!Y1115</f>
        <v>3.18674177193838E-009</v>
      </c>
    </row>
    <row r="1116" customFormat="false" ht="15" hidden="false" customHeight="false" outlineLevel="0" collapsed="false">
      <c r="T1116" s="4" t="n">
        <v>1093</v>
      </c>
      <c r="U1116" s="4" t="str">
        <f aca="false">Vocabulary!B1094</f>
        <v>cupboards</v>
      </c>
      <c r="V1116" s="33" t="n">
        <f aca="false">'Training Example'!X1116-'Training Example'!Y1116</f>
        <v>1.58446876480978E-013</v>
      </c>
    </row>
    <row r="1117" customFormat="false" ht="15" hidden="false" customHeight="false" outlineLevel="0" collapsed="false">
      <c r="T1117" s="4" t="n">
        <v>1094</v>
      </c>
      <c r="U1117" s="4" t="str">
        <f aca="false">Vocabulary!B1095</f>
        <v>shelves</v>
      </c>
      <c r="V1117" s="33" t="n">
        <f aca="false">'Training Example'!X1117-'Training Example'!Y1117</f>
        <v>7.58881129537301E-012</v>
      </c>
    </row>
    <row r="1118" customFormat="false" ht="15" hidden="false" customHeight="false" outlineLevel="0" collapsed="false">
      <c r="T1118" s="4" t="n">
        <v>1095</v>
      </c>
      <c r="U1118" s="4" t="str">
        <f aca="false">Vocabulary!B1096</f>
        <v>jar</v>
      </c>
      <c r="V1118" s="33" t="n">
        <f aca="false">'Training Example'!X1118-'Training Example'!Y1118</f>
        <v>4.15761609160476E-010</v>
      </c>
    </row>
    <row r="1119" customFormat="false" ht="15" hidden="false" customHeight="false" outlineLevel="0" collapsed="false">
      <c r="T1119" s="4" t="n">
        <v>1096</v>
      </c>
      <c r="U1119" s="4" t="str">
        <f aca="false">Vocabulary!B1097</f>
        <v>tumbling</v>
      </c>
      <c r="V1119" s="33" t="n">
        <f aca="false">'Training Example'!X1119-'Training Example'!Y1119</f>
        <v>7.29240654882776E-006</v>
      </c>
    </row>
    <row r="1120" customFormat="false" ht="15" hidden="false" customHeight="false" outlineLevel="0" collapsed="false">
      <c r="T1120" s="4" t="n">
        <v>1097</v>
      </c>
      <c r="U1120" s="4" t="str">
        <f aca="false">Vocabulary!B1098</f>
        <v>thousand</v>
      </c>
      <c r="V1120" s="33" t="n">
        <f aca="false">'Training Example'!X1120-'Training Example'!Y1120</f>
        <v>6.83575967057952E-013</v>
      </c>
    </row>
    <row r="1121" customFormat="false" ht="15" hidden="false" customHeight="false" outlineLevel="0" collapsed="false">
      <c r="T1121" s="4" t="n">
        <v>1098</v>
      </c>
      <c r="U1121" s="4" t="str">
        <f aca="false">Vocabulary!B1099</f>
        <v>learnt</v>
      </c>
      <c r="V1121" s="33" t="n">
        <f aca="false">'Training Example'!X1121-'Training Example'!Y1121</f>
        <v>1.89435851766561E-008</v>
      </c>
    </row>
    <row r="1122" customFormat="false" ht="15" hidden="false" customHeight="false" outlineLevel="0" collapsed="false">
      <c r="T1122" s="4" t="n">
        <v>1099</v>
      </c>
      <c r="U1122" s="4" t="str">
        <f aca="false">Vocabulary!B1100</f>
        <v>showing</v>
      </c>
      <c r="V1122" s="33" t="n">
        <f aca="false">'Training Example'!X1122-'Training Example'!Y1122</f>
        <v>1.00920563852267E-010</v>
      </c>
    </row>
    <row r="1123" customFormat="false" ht="15" hidden="false" customHeight="false" outlineLevel="0" collapsed="false">
      <c r="T1123" s="4" t="n">
        <v>1100</v>
      </c>
      <c r="U1123" s="4" t="str">
        <f aca="false">Vocabulary!B1101</f>
        <v>latitude</v>
      </c>
      <c r="V1123" s="33" t="n">
        <f aca="false">'Training Example'!X1123-'Training Example'!Y1123</f>
        <v>7.68490776977689E-010</v>
      </c>
    </row>
    <row r="1124" customFormat="false" ht="15" hidden="false" customHeight="false" outlineLevel="0" collapsed="false">
      <c r="T1124" s="4" t="n">
        <v>1101</v>
      </c>
      <c r="U1124" s="4" t="str">
        <f aca="false">Vocabulary!B1102</f>
        <v>longitude</v>
      </c>
      <c r="V1124" s="33" t="n">
        <f aca="false">'Training Example'!X1124-'Training Example'!Y1124</f>
        <v>1.03275960903766E-011</v>
      </c>
    </row>
    <row r="1125" customFormat="false" ht="15" hidden="false" customHeight="false" outlineLevel="0" collapsed="false">
      <c r="T1125" s="4" t="n">
        <v>1102</v>
      </c>
      <c r="U1125" s="4" t="str">
        <f aca="false">Vocabulary!B1103</f>
        <v>presently</v>
      </c>
      <c r="V1125" s="33" t="n">
        <f aca="false">'Training Example'!X1125-'Training Example'!Y1125</f>
        <v>4.32314027195506E-009</v>
      </c>
    </row>
    <row r="1126" customFormat="false" ht="15" hidden="false" customHeight="false" outlineLevel="0" collapsed="false">
      <c r="T1126" s="4" t="n">
        <v>1103</v>
      </c>
      <c r="U1126" s="4" t="str">
        <f aca="false">Vocabulary!B1104</f>
        <v>dinah'll</v>
      </c>
      <c r="V1126" s="33" t="n">
        <f aca="false">'Training Example'!X1126-'Training Example'!Y1126</f>
        <v>2.23416028842711E-008</v>
      </c>
    </row>
    <row r="1127" customFormat="false" ht="15" hidden="false" customHeight="false" outlineLevel="0" collapsed="false">
      <c r="T1127" s="4" t="n">
        <v>1104</v>
      </c>
      <c r="U1127" s="4" t="str">
        <f aca="false">Vocabulary!B1105</f>
        <v>milk</v>
      </c>
      <c r="V1127" s="33" t="n">
        <f aca="false">'Training Example'!X1127-'Training Example'!Y1127</f>
        <v>1.29500747656204E-012</v>
      </c>
    </row>
    <row r="1128" customFormat="false" ht="15" hidden="false" customHeight="false" outlineLevel="0" collapsed="false">
      <c r="T1128" s="4" t="n">
        <v>1105</v>
      </c>
      <c r="U1128" s="4" t="str">
        <f aca="false">Vocabulary!B1106</f>
        <v>earnestly</v>
      </c>
      <c r="V1128" s="33" t="n">
        <f aca="false">'Training Example'!X1128-'Training Example'!Y1128</f>
        <v>1.06634792628982E-011</v>
      </c>
    </row>
    <row r="1129" customFormat="false" ht="15" hidden="false" customHeight="false" outlineLevel="0" collapsed="false">
      <c r="T1129" s="4" t="n">
        <v>1106</v>
      </c>
      <c r="U1129" s="4" t="str">
        <f aca="false">Vocabulary!B1107</f>
        <v>thump</v>
      </c>
      <c r="V1129" s="33" t="n">
        <f aca="false">'Training Example'!X1129-'Training Example'!Y1129</f>
        <v>2.72973965370673E-012</v>
      </c>
    </row>
    <row r="1130" customFormat="false" ht="15" hidden="false" customHeight="false" outlineLevel="0" collapsed="false">
      <c r="T1130" s="4" t="n">
        <v>1107</v>
      </c>
      <c r="U1130" s="4" t="str">
        <f aca="false">Vocabulary!B1108</f>
        <v>wind</v>
      </c>
      <c r="V1130" s="33" t="n">
        <f aca="false">'Training Example'!X1130-'Training Example'!Y1130</f>
        <v>9.77141817463461E-012</v>
      </c>
    </row>
    <row r="1131" customFormat="false" ht="15" hidden="false" customHeight="false" outlineLevel="0" collapsed="false">
      <c r="T1131" s="4" t="n">
        <v>1108</v>
      </c>
      <c r="U1131" s="4" t="str">
        <f aca="false">Vocabulary!B1109</f>
        <v>row</v>
      </c>
      <c r="V1131" s="33" t="n">
        <f aca="false">'Training Example'!X1131-'Training Example'!Y1131</f>
        <v>1.57851008050643E-014</v>
      </c>
    </row>
    <row r="1132" customFormat="false" ht="15" hidden="false" customHeight="false" outlineLevel="0" collapsed="false">
      <c r="T1132" s="4" t="n">
        <v>1109</v>
      </c>
      <c r="U1132" s="4" t="str">
        <f aca="false">Vocabulary!B1110</f>
        <v>doors</v>
      </c>
      <c r="V1132" s="33" t="n">
        <f aca="false">'Training Example'!X1132-'Training Example'!Y1132</f>
        <v>1.15491178870688E-011</v>
      </c>
    </row>
    <row r="1133" customFormat="false" ht="15" hidden="false" customHeight="false" outlineLevel="0" collapsed="false">
      <c r="T1133" s="4" t="n">
        <v>1110</v>
      </c>
      <c r="U1133" s="4" t="str">
        <f aca="false">Vocabulary!B1111</f>
        <v>legged</v>
      </c>
      <c r="V1133" s="33" t="n">
        <f aca="false">'Training Example'!X1133-'Training Example'!Y1133</f>
        <v>4.88723513841304E-012</v>
      </c>
    </row>
    <row r="1134" customFormat="false" ht="15" hidden="false" customHeight="false" outlineLevel="0" collapsed="false">
      <c r="T1134" s="4" t="n">
        <v>1111</v>
      </c>
      <c r="U1134" s="4" t="str">
        <f aca="false">Vocabulary!B1112</f>
        <v>locks</v>
      </c>
      <c r="V1134" s="33" t="n">
        <f aca="false">'Training Example'!X1134-'Training Example'!Y1134</f>
        <v>1.46265447082726E-011</v>
      </c>
    </row>
    <row r="1135" customFormat="false" ht="15" hidden="false" customHeight="false" outlineLevel="0" collapsed="false">
      <c r="T1135" s="4" t="n">
        <v>1112</v>
      </c>
      <c r="U1135" s="4" t="str">
        <f aca="false">Vocabulary!B1113</f>
        <v>longed</v>
      </c>
      <c r="V1135" s="33" t="n">
        <f aca="false">'Training Example'!X1135-'Training Example'!Y1135</f>
        <v>1.23696779641018E-010</v>
      </c>
    </row>
    <row r="1136" customFormat="false" ht="15" hidden="false" customHeight="false" outlineLevel="0" collapsed="false">
      <c r="T1136" s="4" t="n">
        <v>1113</v>
      </c>
      <c r="U1136" s="4" t="str">
        <f aca="false">Vocabulary!B1114</f>
        <v>beds</v>
      </c>
      <c r="V1136" s="33" t="n">
        <f aca="false">'Training Example'!X1136-'Training Example'!Y1136</f>
        <v>2.85900685797872E-015</v>
      </c>
    </row>
    <row r="1137" customFormat="false" ht="15" hidden="false" customHeight="false" outlineLevel="0" collapsed="false">
      <c r="T1137" s="4" t="n">
        <v>1114</v>
      </c>
      <c r="U1137" s="4" t="str">
        <f aca="false">Vocabulary!B1115</f>
        <v>flowers</v>
      </c>
      <c r="V1137" s="33" t="n">
        <f aca="false">'Training Example'!X1137-'Training Example'!Y1137</f>
        <v>2.22070182376976E-018</v>
      </c>
    </row>
    <row r="1138" customFormat="false" ht="15" hidden="false" customHeight="false" outlineLevel="0" collapsed="false">
      <c r="T1138" s="4" t="n">
        <v>1115</v>
      </c>
      <c r="U1138" s="4" t="str">
        <f aca="false">Vocabulary!B1116</f>
        <v>cool</v>
      </c>
      <c r="V1138" s="33" t="n">
        <f aca="false">'Training Example'!X1138-'Training Example'!Y1138</f>
        <v>1.08838312529278E-017</v>
      </c>
    </row>
    <row r="1139" customFormat="false" ht="15" hidden="false" customHeight="false" outlineLevel="0" collapsed="false">
      <c r="T1139" s="4" t="n">
        <v>1116</v>
      </c>
      <c r="U1139" s="4" t="str">
        <f aca="false">Vocabulary!B1117</f>
        <v>fountains</v>
      </c>
      <c r="V1139" s="33" t="n">
        <f aca="false">'Training Example'!X1139-'Training Example'!Y1139</f>
        <v>5.28377885596132E-015</v>
      </c>
    </row>
    <row r="1140" customFormat="false" ht="15" hidden="false" customHeight="false" outlineLevel="0" collapsed="false">
      <c r="T1140" s="4" t="n">
        <v>1117</v>
      </c>
      <c r="U1140" s="4" t="str">
        <f aca="false">Vocabulary!B1118</f>
        <v>shutting</v>
      </c>
      <c r="V1140" s="33" t="n">
        <f aca="false">'Training Example'!X1140-'Training Example'!Y1140</f>
        <v>8.32674993976175E-009</v>
      </c>
    </row>
    <row r="1141" customFormat="false" ht="15" hidden="false" customHeight="false" outlineLevel="0" collapsed="false">
      <c r="T1141" s="4" t="n">
        <v>1118</v>
      </c>
      <c r="U1141" s="4" t="str">
        <f aca="false">Vocabulary!B1119</f>
        <v>label</v>
      </c>
      <c r="V1141" s="33" t="n">
        <f aca="false">'Training Example'!X1141-'Training Example'!Y1141</f>
        <v>5.23098595594198E-012</v>
      </c>
    </row>
    <row r="1142" customFormat="false" ht="15" hidden="false" customHeight="false" outlineLevel="0" collapsed="false">
      <c r="T1142" s="4" t="n">
        <v>1119</v>
      </c>
      <c r="U1142" s="4" t="str">
        <f aca="false">Vocabulary!B1120</f>
        <v>beautifully</v>
      </c>
      <c r="V1142" s="33" t="n">
        <f aca="false">'Training Example'!X1142-'Training Example'!Y1142</f>
        <v>8.09852952703678E-010</v>
      </c>
    </row>
    <row r="1143" customFormat="false" ht="15" hidden="false" customHeight="false" outlineLevel="0" collapsed="false">
      <c r="T1143" s="4" t="n">
        <v>1120</v>
      </c>
      <c r="U1143" s="4" t="str">
        <f aca="false">Vocabulary!B1121</f>
        <v>wise</v>
      </c>
      <c r="V1143" s="33" t="n">
        <f aca="false">'Training Example'!X1143-'Training Example'!Y1143</f>
        <v>7.59285329257346E-010</v>
      </c>
    </row>
    <row r="1144" customFormat="false" ht="15" hidden="false" customHeight="false" outlineLevel="0" collapsed="false">
      <c r="T1144" s="4" t="n">
        <v>1121</v>
      </c>
      <c r="U1144" s="4" t="str">
        <f aca="false">Vocabulary!B1122</f>
        <v>wild</v>
      </c>
      <c r="V1144" s="33" t="n">
        <f aca="false">'Training Example'!X1144-'Training Example'!Y1144</f>
        <v>4.03573882863088E-008</v>
      </c>
    </row>
    <row r="1145" customFormat="false" ht="15" hidden="false" customHeight="false" outlineLevel="0" collapsed="false">
      <c r="T1145" s="4" t="n">
        <v>1122</v>
      </c>
      <c r="U1145" s="4" t="str">
        <f aca="false">Vocabulary!B1123</f>
        <v>beasts</v>
      </c>
      <c r="V1145" s="33" t="n">
        <f aca="false">'Training Example'!X1145-'Training Example'!Y1145</f>
        <v>2.23338245527364E-016</v>
      </c>
    </row>
    <row r="1146" customFormat="false" ht="15" hidden="false" customHeight="false" outlineLevel="0" collapsed="false">
      <c r="T1146" s="4" t="n">
        <v>1123</v>
      </c>
      <c r="U1146" s="4" t="str">
        <f aca="false">Vocabulary!B1124</f>
        <v>unpleasant</v>
      </c>
      <c r="V1146" s="33" t="n">
        <f aca="false">'Training Example'!X1146-'Training Example'!Y1146</f>
        <v>2.82386861661223E-012</v>
      </c>
    </row>
    <row r="1147" customFormat="false" ht="15" hidden="false" customHeight="false" outlineLevel="0" collapsed="false">
      <c r="T1147" s="4" t="n">
        <v>1124</v>
      </c>
      <c r="U1147" s="4" t="str">
        <f aca="false">Vocabulary!B1125</f>
        <v>friends</v>
      </c>
      <c r="V1147" s="33" t="n">
        <f aca="false">'Training Example'!X1147-'Training Example'!Y1147</f>
        <v>3.29861991702E-015</v>
      </c>
    </row>
    <row r="1148" customFormat="false" ht="15" hidden="false" customHeight="false" outlineLevel="0" collapsed="false">
      <c r="T1148" s="4" t="n">
        <v>1125</v>
      </c>
      <c r="U1148" s="4" t="str">
        <f aca="false">Vocabulary!B1126</f>
        <v>burn</v>
      </c>
      <c r="V1148" s="33" t="n">
        <f aca="false">'Training Example'!X1148-'Training Example'!Y1148</f>
        <v>7.774864780495E-011</v>
      </c>
    </row>
    <row r="1149" customFormat="false" ht="15" hidden="false" customHeight="false" outlineLevel="0" collapsed="false">
      <c r="T1149" s="4" t="n">
        <v>1126</v>
      </c>
      <c r="U1149" s="4" t="str">
        <f aca="false">Vocabulary!B1127</f>
        <v>usually</v>
      </c>
      <c r="V1149" s="33" t="n">
        <f aca="false">'Training Example'!X1149-'Training Example'!Y1149</f>
        <v>3.61200667166638E-011</v>
      </c>
    </row>
    <row r="1150" customFormat="false" ht="15" hidden="false" customHeight="false" outlineLevel="0" collapsed="false">
      <c r="T1150" s="4" t="n">
        <v>1127</v>
      </c>
      <c r="U1150" s="4" t="str">
        <f aca="false">Vocabulary!B1128</f>
        <v>sooner</v>
      </c>
      <c r="V1150" s="33" t="n">
        <f aca="false">'Training Example'!X1150-'Training Example'!Y1150</f>
        <v>1.11694264834466E-010</v>
      </c>
    </row>
    <row r="1151" customFormat="false" ht="15" hidden="false" customHeight="false" outlineLevel="0" collapsed="false">
      <c r="T1151" s="4" t="n">
        <v>1128</v>
      </c>
      <c r="U1151" s="4" t="str">
        <f aca="false">Vocabulary!B1129</f>
        <v>taste</v>
      </c>
      <c r="V1151" s="33" t="n">
        <f aca="false">'Training Example'!X1151-'Training Example'!Y1151</f>
        <v>6.09327923221677E-009</v>
      </c>
    </row>
    <row r="1152" customFormat="false" ht="15" hidden="false" customHeight="false" outlineLevel="0" collapsed="false">
      <c r="T1152" s="4" t="n">
        <v>1129</v>
      </c>
      <c r="U1152" s="4" t="str">
        <f aca="false">Vocabulary!B1130</f>
        <v>mixed</v>
      </c>
      <c r="V1152" s="33" t="n">
        <f aca="false">'Training Example'!X1152-'Training Example'!Y1152</f>
        <v>1.9698848943617E-012</v>
      </c>
    </row>
    <row r="1153" customFormat="false" ht="15" hidden="false" customHeight="false" outlineLevel="0" collapsed="false">
      <c r="T1153" s="4" t="n">
        <v>1130</v>
      </c>
      <c r="U1153" s="4" t="str">
        <f aca="false">Vocabulary!B1131</f>
        <v>brightened</v>
      </c>
      <c r="V1153" s="33" t="n">
        <f aca="false">'Training Example'!X1153-'Training Example'!Y1153</f>
        <v>2.98592790508978E-009</v>
      </c>
    </row>
    <row r="1154" customFormat="false" ht="15" hidden="false" customHeight="false" outlineLevel="0" collapsed="false">
      <c r="T1154" s="4" t="n">
        <v>1131</v>
      </c>
      <c r="U1154" s="4" t="str">
        <f aca="false">Vocabulary!B1132</f>
        <v>lovely</v>
      </c>
      <c r="V1154" s="33" t="n">
        <f aca="false">'Training Example'!X1154-'Training Example'!Y1154</f>
        <v>3.70335746127103E-014</v>
      </c>
    </row>
    <row r="1155" customFormat="false" ht="15" hidden="false" customHeight="false" outlineLevel="0" collapsed="false">
      <c r="T1155" s="4" t="n">
        <v>1132</v>
      </c>
      <c r="U1155" s="4" t="str">
        <f aca="false">Vocabulary!B1133</f>
        <v>crying</v>
      </c>
      <c r="V1155" s="33" t="n">
        <f aca="false">'Training Example'!X1155-'Training Example'!Y1155</f>
        <v>7.35697920107365E-008</v>
      </c>
    </row>
    <row r="1156" customFormat="false" ht="15" hidden="false" customHeight="false" outlineLevel="0" collapsed="false">
      <c r="T1156" s="4" t="n">
        <v>1133</v>
      </c>
      <c r="U1156" s="4" t="str">
        <f aca="false">Vocabulary!B1134</f>
        <v>advice</v>
      </c>
      <c r="V1156" s="33" t="n">
        <f aca="false">'Training Example'!X1156-'Training Example'!Y1156</f>
        <v>1.73174555680292E-011</v>
      </c>
    </row>
    <row r="1157" customFormat="false" ht="15" hidden="false" customHeight="false" outlineLevel="0" collapsed="false">
      <c r="T1157" s="4" t="n">
        <v>1134</v>
      </c>
      <c r="U1157" s="4" t="str">
        <f aca="false">Vocabulary!B1135</f>
        <v>playing</v>
      </c>
      <c r="V1157" s="33" t="n">
        <f aca="false">'Training Example'!X1157-'Training Example'!Y1157</f>
        <v>1.22540443258391E-010</v>
      </c>
    </row>
    <row r="1158" customFormat="false" ht="15" hidden="false" customHeight="false" outlineLevel="0" collapsed="false">
      <c r="T1158" s="4" t="n">
        <v>1135</v>
      </c>
      <c r="U1158" s="4" t="str">
        <f aca="false">Vocabulary!B1136</f>
        <v>curiouser</v>
      </c>
      <c r="V1158" s="33" t="n">
        <f aca="false">'Training Example'!X1158-'Training Example'!Y1158</f>
        <v>9.97386782781991E-014</v>
      </c>
    </row>
    <row r="1159" customFormat="false" ht="15" hidden="false" customHeight="false" outlineLevel="0" collapsed="false">
      <c r="T1159" s="4" t="n">
        <v>1136</v>
      </c>
      <c r="U1159" s="4" t="str">
        <f aca="false">Vocabulary!B1137</f>
        <v>forgot</v>
      </c>
      <c r="V1159" s="33" t="n">
        <f aca="false">'Training Example'!X1159-'Training Example'!Y1159</f>
        <v>4.93965438591129E-017</v>
      </c>
    </row>
    <row r="1160" customFormat="false" ht="15" hidden="false" customHeight="false" outlineLevel="0" collapsed="false">
      <c r="T1160" s="4" t="n">
        <v>1137</v>
      </c>
      <c r="U1160" s="4" t="str">
        <f aca="false">Vocabulary!B1138</f>
        <v>bye</v>
      </c>
      <c r="V1160" s="33" t="n">
        <f aca="false">'Training Example'!X1160-'Training Example'!Y1160</f>
        <v>1.74221301703515E-011</v>
      </c>
    </row>
    <row r="1161" customFormat="false" ht="15" hidden="false" customHeight="false" outlineLevel="0" collapsed="false">
      <c r="T1161" s="4" t="n">
        <v>1138</v>
      </c>
      <c r="U1161" s="4" t="str">
        <f aca="false">Vocabulary!B1139</f>
        <v>sending</v>
      </c>
      <c r="V1161" s="33" t="n">
        <f aca="false">'Training Example'!X1161-'Training Example'!Y1161</f>
        <v>2.51266700627305E-009</v>
      </c>
    </row>
    <row r="1162" customFormat="false" ht="15" hidden="false" customHeight="false" outlineLevel="0" collapsed="false">
      <c r="T1162" s="4" t="n">
        <v>1139</v>
      </c>
      <c r="U1162" s="4" t="str">
        <f aca="false">Vocabulary!B1140</f>
        <v>presents</v>
      </c>
      <c r="V1162" s="33" t="n">
        <f aca="false">'Training Example'!X1162-'Training Example'!Y1162</f>
        <v>3.4460441958847E-012</v>
      </c>
    </row>
    <row r="1163" customFormat="false" ht="15" hidden="false" customHeight="false" outlineLevel="0" collapsed="false">
      <c r="T1163" s="4" t="n">
        <v>1140</v>
      </c>
      <c r="U1163" s="4" t="str">
        <f aca="false">Vocabulary!B1141</f>
        <v>struck</v>
      </c>
      <c r="V1163" s="33" t="n">
        <f aca="false">'Training Example'!X1163-'Training Example'!Y1163</f>
        <v>6.01876459971056E-008</v>
      </c>
    </row>
    <row r="1164" customFormat="false" ht="15" hidden="false" customHeight="false" outlineLevel="0" collapsed="false">
      <c r="T1164" s="4" t="n">
        <v>1141</v>
      </c>
      <c r="U1164" s="4" t="str">
        <f aca="false">Vocabulary!B1142</f>
        <v>ashamed</v>
      </c>
      <c r="V1164" s="33" t="n">
        <f aca="false">'Training Example'!X1164-'Training Example'!Y1164</f>
        <v>7.15988852791354E-009</v>
      </c>
    </row>
    <row r="1165" customFormat="false" ht="15" hidden="false" customHeight="false" outlineLevel="0" collapsed="false">
      <c r="T1165" s="4" t="n">
        <v>1142</v>
      </c>
      <c r="U1165" s="4" t="str">
        <f aca="false">Vocabulary!B1143</f>
        <v>trotting</v>
      </c>
      <c r="V1165" s="33" t="n">
        <f aca="false">'Training Example'!X1165-'Training Example'!Y1165</f>
        <v>2.06200724678915E-012</v>
      </c>
    </row>
    <row r="1166" customFormat="false" ht="15" hidden="false" customHeight="false" outlineLevel="0" collapsed="false">
      <c r="T1166" s="4" t="n">
        <v>1143</v>
      </c>
      <c r="U1166" s="4" t="str">
        <f aca="false">Vocabulary!B1144</f>
        <v>ringlets</v>
      </c>
      <c r="V1166" s="33" t="n">
        <f aca="false">'Training Example'!X1166-'Training Example'!Y1166</f>
        <v>7.49242346937533E-012</v>
      </c>
    </row>
    <row r="1167" customFormat="false" ht="15" hidden="false" customHeight="false" outlineLevel="0" collapsed="false">
      <c r="T1167" s="4" t="n">
        <v>1144</v>
      </c>
      <c r="U1167" s="4" t="str">
        <f aca="false">Vocabulary!B1145</f>
        <v>knows</v>
      </c>
      <c r="V1167" s="33" t="n">
        <f aca="false">'Training Example'!X1167-'Training Example'!Y1167</f>
        <v>2.73155629024258E-014</v>
      </c>
    </row>
    <row r="1168" customFormat="false" ht="15" hidden="false" customHeight="false" outlineLevel="0" collapsed="false">
      <c r="T1168" s="4" t="n">
        <v>1145</v>
      </c>
      <c r="U1168" s="4" t="str">
        <f aca="false">Vocabulary!B1146</f>
        <v>six</v>
      </c>
      <c r="V1168" s="33" t="n">
        <f aca="false">'Training Example'!X1168-'Training Example'!Y1168</f>
        <v>2.54991732453559E-014</v>
      </c>
    </row>
    <row r="1169" customFormat="false" ht="15" hidden="false" customHeight="false" outlineLevel="0" collapsed="false">
      <c r="T1169" s="4" t="n">
        <v>1146</v>
      </c>
      <c r="U1169" s="4" t="str">
        <f aca="false">Vocabulary!B1147</f>
        <v>paris</v>
      </c>
      <c r="V1169" s="33" t="n">
        <f aca="false">'Training Example'!X1169-'Training Example'!Y1169</f>
        <v>1.69908156710694E-012</v>
      </c>
    </row>
    <row r="1170" customFormat="false" ht="15" hidden="false" customHeight="false" outlineLevel="0" collapsed="false">
      <c r="T1170" s="4" t="n">
        <v>1147</v>
      </c>
      <c r="U1170" s="4" t="str">
        <f aca="false">Vocabulary!B1148</f>
        <v>rome</v>
      </c>
      <c r="V1170" s="33" t="n">
        <f aca="false">'Training Example'!X1170-'Training Example'!Y1170</f>
        <v>4.68024969286533E-011</v>
      </c>
    </row>
    <row r="1171" customFormat="false" ht="15" hidden="false" customHeight="false" outlineLevel="0" collapsed="false">
      <c r="T1171" s="4" t="n">
        <v>1148</v>
      </c>
      <c r="U1171" s="4" t="str">
        <f aca="false">Vocabulary!B1149</f>
        <v>lap</v>
      </c>
      <c r="V1171" s="33" t="n">
        <f aca="false">'Training Example'!X1171-'Training Example'!Y1171</f>
        <v>1.01726293313849E-013</v>
      </c>
    </row>
    <row r="1172" customFormat="false" ht="15" hidden="false" customHeight="false" outlineLevel="0" collapsed="false">
      <c r="T1172" s="4" t="n">
        <v>1149</v>
      </c>
      <c r="U1172" s="4" t="str">
        <f aca="false">Vocabulary!B1150</f>
        <v>neatly</v>
      </c>
      <c r="V1172" s="33" t="n">
        <f aca="false">'Training Example'!X1172-'Training Example'!Y1172</f>
        <v>1.85433707028828E-011</v>
      </c>
    </row>
    <row r="1173" customFormat="false" ht="15" hidden="false" customHeight="false" outlineLevel="0" collapsed="false">
      <c r="T1173" s="4" t="n">
        <v>1150</v>
      </c>
      <c r="U1173" s="4" t="str">
        <f aca="false">Vocabulary!B1151</f>
        <v>claws</v>
      </c>
      <c r="V1173" s="33" t="n">
        <f aca="false">'Training Example'!X1173-'Training Example'!Y1173</f>
        <v>1.29891046935893E-014</v>
      </c>
    </row>
    <row r="1174" customFormat="false" ht="15" hidden="false" customHeight="false" outlineLevel="0" collapsed="false">
      <c r="T1174" s="4" t="n">
        <v>1151</v>
      </c>
      <c r="U1174" s="4" t="str">
        <f aca="false">Vocabulary!B1152</f>
        <v>smiling</v>
      </c>
      <c r="V1174" s="33" t="n">
        <f aca="false">'Training Example'!X1174-'Training Example'!Y1174</f>
        <v>4.8920729263523E-015</v>
      </c>
    </row>
    <row r="1175" customFormat="false" ht="15" hidden="false" customHeight="false" outlineLevel="0" collapsed="false">
      <c r="T1175" s="4" t="n">
        <v>1152</v>
      </c>
      <c r="U1175" s="4" t="str">
        <f aca="false">Vocabulary!B1153</f>
        <v>jaws</v>
      </c>
      <c r="V1175" s="33" t="n">
        <f aca="false">'Training Example'!X1175-'Training Example'!Y1175</f>
        <v>1.1654882980281E-013</v>
      </c>
    </row>
    <row r="1176" customFormat="false" ht="15" hidden="false" customHeight="false" outlineLevel="0" collapsed="false">
      <c r="T1176" s="4" t="n">
        <v>1153</v>
      </c>
      <c r="U1176" s="4" t="str">
        <f aca="false">Vocabulary!B1154</f>
        <v>rapidly</v>
      </c>
      <c r="V1176" s="33" t="n">
        <f aca="false">'Training Example'!X1176-'Training Example'!Y1176</f>
        <v>9.26952147329245E-016</v>
      </c>
    </row>
    <row r="1177" customFormat="false" ht="15" hidden="false" customHeight="false" outlineLevel="0" collapsed="false">
      <c r="T1177" s="4" t="n">
        <v>1154</v>
      </c>
      <c r="U1177" s="4" t="str">
        <f aca="false">Vocabulary!B1155</f>
        <v>narrow</v>
      </c>
      <c r="V1177" s="33" t="n">
        <f aca="false">'Training Example'!X1177-'Training Example'!Y1177</f>
        <v>6.24870495824837E-009</v>
      </c>
    </row>
    <row r="1178" customFormat="false" ht="15" hidden="false" customHeight="false" outlineLevel="0" collapsed="false">
      <c r="T1178" s="4" t="n">
        <v>1155</v>
      </c>
      <c r="U1178" s="4" t="str">
        <f aca="false">Vocabulary!B1156</f>
        <v>declare</v>
      </c>
      <c r="V1178" s="33" t="n">
        <f aca="false">'Training Example'!X1178-'Training Example'!Y1178</f>
        <v>4.40389188722457E-010</v>
      </c>
    </row>
    <row r="1179" customFormat="false" ht="15" hidden="false" customHeight="false" outlineLevel="0" collapsed="false">
      <c r="T1179" s="4" t="n">
        <v>1156</v>
      </c>
      <c r="U1179" s="4" t="str">
        <f aca="false">Vocabulary!B1157</f>
        <v>bad</v>
      </c>
      <c r="V1179" s="33" t="n">
        <f aca="false">'Training Example'!X1179-'Training Example'!Y1179</f>
        <v>3.27344206747676E-010</v>
      </c>
    </row>
    <row r="1180" customFormat="false" ht="15" hidden="false" customHeight="false" outlineLevel="0" collapsed="false">
      <c r="T1180" s="4" t="n">
        <v>1157</v>
      </c>
      <c r="U1180" s="4" t="str">
        <f aca="false">Vocabulary!B1158</f>
        <v>salt</v>
      </c>
      <c r="V1180" s="33" t="n">
        <f aca="false">'Training Example'!X1180-'Training Example'!Y1180</f>
        <v>1.07906725207287E-010</v>
      </c>
    </row>
    <row r="1181" customFormat="false" ht="15" hidden="false" customHeight="false" outlineLevel="0" collapsed="false">
      <c r="T1181" s="4" t="n">
        <v>1158</v>
      </c>
      <c r="U1181" s="4" t="str">
        <f aca="false">Vocabulary!B1159</f>
        <v>railway</v>
      </c>
      <c r="V1181" s="33" t="n">
        <f aca="false">'Training Example'!X1181-'Training Example'!Y1181</f>
        <v>3.10822148840078E-008</v>
      </c>
    </row>
    <row r="1182" customFormat="false" ht="15" hidden="false" customHeight="false" outlineLevel="0" collapsed="false">
      <c r="T1182" s="4" t="n">
        <v>1159</v>
      </c>
      <c r="U1182" s="4" t="str">
        <f aca="false">Vocabulary!B1160</f>
        <v>conclusion</v>
      </c>
      <c r="V1182" s="33" t="n">
        <f aca="false">'Training Example'!X1182-'Training Example'!Y1182</f>
        <v>2.63975522463568E-014</v>
      </c>
    </row>
    <row r="1183" customFormat="false" ht="15" hidden="false" customHeight="false" outlineLevel="0" collapsed="false">
      <c r="T1183" s="4" t="n">
        <v>1160</v>
      </c>
      <c r="U1183" s="4" t="str">
        <f aca="false">Vocabulary!B1161</f>
        <v>wherever</v>
      </c>
      <c r="V1183" s="33" t="n">
        <f aca="false">'Training Example'!X1183-'Training Example'!Y1183</f>
        <v>6.17942659715694E-011</v>
      </c>
    </row>
    <row r="1184" customFormat="false" ht="15" hidden="false" customHeight="false" outlineLevel="0" collapsed="false">
      <c r="T1184" s="4" t="n">
        <v>1161</v>
      </c>
      <c r="U1184" s="4" t="str">
        <f aca="false">Vocabulary!B1162</f>
        <v>splashing</v>
      </c>
      <c r="V1184" s="33" t="n">
        <f aca="false">'Training Example'!X1184-'Training Example'!Y1184</f>
        <v>5.98461057949798E-007</v>
      </c>
    </row>
    <row r="1185" customFormat="false" ht="15" hidden="false" customHeight="false" outlineLevel="0" collapsed="false">
      <c r="T1185" s="4" t="n">
        <v>1162</v>
      </c>
      <c r="U1185" s="4" t="str">
        <f aca="false">Vocabulary!B1163</f>
        <v>swimming</v>
      </c>
      <c r="V1185" s="33" t="n">
        <f aca="false">'Training Example'!X1185-'Training Example'!Y1185</f>
        <v>5.36305640382614E-010</v>
      </c>
    </row>
    <row r="1186" customFormat="false" ht="15" hidden="false" customHeight="false" outlineLevel="0" collapsed="false">
      <c r="T1186" s="4" t="n">
        <v>1163</v>
      </c>
      <c r="U1186" s="4" t="str">
        <f aca="false">Vocabulary!B1164</f>
        <v>wink</v>
      </c>
      <c r="V1186" s="33" t="n">
        <f aca="false">'Training Example'!X1186-'Training Example'!Y1186</f>
        <v>1.7616236607363E-012</v>
      </c>
    </row>
    <row r="1187" customFormat="false" ht="15" hidden="false" customHeight="false" outlineLevel="0" collapsed="false">
      <c r="T1187" s="4" t="n">
        <v>1164</v>
      </c>
      <c r="U1187" s="4" t="str">
        <f aca="false">Vocabulary!B1165</f>
        <v>conqueror</v>
      </c>
      <c r="V1187" s="33" t="n">
        <f aca="false">'Training Example'!X1187-'Training Example'!Y1187</f>
        <v>1.00100564957105E-010</v>
      </c>
    </row>
    <row r="1188" customFormat="false" ht="15" hidden="false" customHeight="false" outlineLevel="0" collapsed="false">
      <c r="T1188" s="4" t="n">
        <v>1165</v>
      </c>
      <c r="U1188" s="4" t="str">
        <f aca="false">Vocabulary!B1166</f>
        <v>clear</v>
      </c>
      <c r="V1188" s="33" t="n">
        <f aca="false">'Training Example'!X1188-'Training Example'!Y1188</f>
        <v>1.22829221690281E-011</v>
      </c>
    </row>
    <row r="1189" customFormat="false" ht="15" hidden="false" customHeight="false" outlineLevel="0" collapsed="false">
      <c r="T1189" s="4" t="n">
        <v>1166</v>
      </c>
      <c r="U1189" s="4" t="str">
        <f aca="false">Vocabulary!B1167</f>
        <v>ago</v>
      </c>
      <c r="V1189" s="33" t="n">
        <f aca="false">'Training Example'!X1189-'Training Example'!Y1189</f>
        <v>4.35098178936494E-012</v>
      </c>
    </row>
    <row r="1190" customFormat="false" ht="15" hidden="false" customHeight="false" outlineLevel="0" collapsed="false">
      <c r="T1190" s="4" t="n">
        <v>1167</v>
      </c>
      <c r="U1190" s="4" t="str">
        <f aca="false">Vocabulary!B1168</f>
        <v>ma</v>
      </c>
      <c r="V1190" s="33" t="n">
        <f aca="false">'Training Example'!X1190-'Training Example'!Y1190</f>
        <v>2.29057978420952E-013</v>
      </c>
    </row>
    <row r="1191" customFormat="false" ht="15" hidden="false" customHeight="false" outlineLevel="0" collapsed="false">
      <c r="T1191" s="4" t="n">
        <v>1168</v>
      </c>
      <c r="U1191" s="4" t="str">
        <f aca="false">Vocabulary!B1169</f>
        <v>fright</v>
      </c>
      <c r="V1191" s="33" t="n">
        <f aca="false">'Training Example'!X1191-'Training Example'!Y1191</f>
        <v>4.54038106719788E-013</v>
      </c>
    </row>
    <row r="1192" customFormat="false" ht="15" hidden="false" customHeight="false" outlineLevel="0" collapsed="false">
      <c r="T1192" s="4" t="n">
        <v>1169</v>
      </c>
      <c r="U1192" s="4" t="str">
        <f aca="false">Vocabulary!B1170</f>
        <v>feelings</v>
      </c>
      <c r="V1192" s="33" t="n">
        <f aca="false">'Training Example'!X1192-'Training Example'!Y1192</f>
        <v>4.80875326141073E-012</v>
      </c>
    </row>
    <row r="1193" customFormat="false" ht="15" hidden="false" customHeight="false" outlineLevel="0" collapsed="false">
      <c r="T1193" s="4" t="n">
        <v>1170</v>
      </c>
      <c r="U1193" s="4" t="str">
        <f aca="false">Vocabulary!B1171</f>
        <v>quiet</v>
      </c>
      <c r="V1193" s="33" t="n">
        <f aca="false">'Training Example'!X1193-'Training Example'!Y1193</f>
        <v>5.25621131783888E-011</v>
      </c>
    </row>
    <row r="1194" customFormat="false" ht="15" hidden="false" customHeight="false" outlineLevel="0" collapsed="false">
      <c r="T1194" s="4" t="n">
        <v>1171</v>
      </c>
      <c r="U1194" s="4" t="str">
        <f aca="false">Vocabulary!B1172</f>
        <v>purring</v>
      </c>
      <c r="V1194" s="33" t="n">
        <f aca="false">'Training Example'!X1194-'Training Example'!Y1194</f>
        <v>4.59013305505069E-013</v>
      </c>
    </row>
    <row r="1195" customFormat="false" ht="15" hidden="false" customHeight="false" outlineLevel="0" collapsed="false">
      <c r="T1195" s="4" t="n">
        <v>1172</v>
      </c>
      <c r="U1195" s="4" t="str">
        <f aca="false">Vocabulary!B1173</f>
        <v>nicely</v>
      </c>
      <c r="V1195" s="33" t="n">
        <f aca="false">'Training Example'!X1195-'Training Example'!Y1195</f>
        <v>3.41147768065388E-012</v>
      </c>
    </row>
    <row r="1196" customFormat="false" ht="15" hidden="false" customHeight="false" outlineLevel="0" collapsed="false">
      <c r="T1196" s="4" t="n">
        <v>1173</v>
      </c>
      <c r="U1196" s="4" t="str">
        <f aca="false">Vocabulary!B1174</f>
        <v>catching</v>
      </c>
      <c r="V1196" s="33" t="n">
        <f aca="false">'Training Example'!X1196-'Training Example'!Y1196</f>
        <v>7.15719677475931E-012</v>
      </c>
    </row>
    <row r="1197" customFormat="false" ht="15" hidden="false" customHeight="false" outlineLevel="0" collapsed="false">
      <c r="T1197" s="4" t="n">
        <v>1174</v>
      </c>
      <c r="U1197" s="4" t="str">
        <f aca="false">Vocabulary!B1175</f>
        <v>dog</v>
      </c>
      <c r="V1197" s="33" t="n">
        <f aca="false">'Training Example'!X1197-'Training Example'!Y1197</f>
        <v>1.8424056065595E-011</v>
      </c>
    </row>
    <row r="1198" customFormat="false" ht="15" hidden="false" customHeight="false" outlineLevel="0" collapsed="false">
      <c r="T1198" s="4" t="n">
        <v>1175</v>
      </c>
      <c r="U1198" s="4" t="str">
        <f aca="false">Vocabulary!B1176</f>
        <v>brown</v>
      </c>
      <c r="V1198" s="33" t="n">
        <f aca="false">'Training Example'!X1198-'Training Example'!Y1198</f>
        <v>2.11346455656363E-011</v>
      </c>
    </row>
    <row r="1199" customFormat="false" ht="15" hidden="false" customHeight="false" outlineLevel="0" collapsed="false">
      <c r="T1199" s="4" t="n">
        <v>1176</v>
      </c>
      <c r="U1199" s="4" t="str">
        <f aca="false">Vocabulary!B1177</f>
        <v>dinner</v>
      </c>
      <c r="V1199" s="33" t="n">
        <f aca="false">'Training Example'!X1199-'Training Example'!Y1199</f>
        <v>4.7627450230335E-013</v>
      </c>
    </row>
    <row r="1200" customFormat="false" ht="15" hidden="false" customHeight="false" outlineLevel="0" collapsed="false">
      <c r="T1200" s="4" t="n">
        <v>1177</v>
      </c>
      <c r="U1200" s="4" t="str">
        <f aca="false">Vocabulary!B1178</f>
        <v>belongs</v>
      </c>
      <c r="V1200" s="33" t="n">
        <f aca="false">'Training Example'!X1200-'Training Example'!Y1200</f>
        <v>4.40108616297419E-011</v>
      </c>
    </row>
    <row r="1201" customFormat="false" ht="15" hidden="false" customHeight="false" outlineLevel="0" collapsed="false">
      <c r="T1201" s="4" t="n">
        <v>1178</v>
      </c>
      <c r="U1201" s="4" t="str">
        <f aca="false">Vocabulary!B1179</f>
        <v>useful</v>
      </c>
      <c r="V1201" s="33" t="n">
        <f aca="false">'Training Example'!X1201-'Training Example'!Y1201</f>
        <v>1.19397208023163E-007</v>
      </c>
    </row>
    <row r="1202" customFormat="false" ht="15" hidden="false" customHeight="false" outlineLevel="0" collapsed="false">
      <c r="T1202" s="4" t="n">
        <v>1179</v>
      </c>
      <c r="U1202" s="4" t="str">
        <f aca="false">Vocabulary!B1180</f>
        <v>sorrowful</v>
      </c>
      <c r="V1202" s="33" t="n">
        <f aca="false">'Training Example'!X1202-'Training Example'!Y1202</f>
        <v>1.86456922022689E-012</v>
      </c>
    </row>
    <row r="1203" customFormat="false" ht="15" hidden="false" customHeight="false" outlineLevel="0" collapsed="false">
      <c r="T1203" s="4" t="n">
        <v>1180</v>
      </c>
      <c r="U1203" s="4" t="str">
        <f aca="false">Vocabulary!B1181</f>
        <v>hate</v>
      </c>
      <c r="V1203" s="33" t="n">
        <f aca="false">'Training Example'!X1203-'Training Example'!Y1203</f>
        <v>6.1356620910467E-010</v>
      </c>
    </row>
    <row r="1204" customFormat="false" ht="15" hidden="false" customHeight="false" outlineLevel="0" collapsed="false">
      <c r="T1204" s="4" t="n">
        <v>1181</v>
      </c>
      <c r="U1204" s="4" t="str">
        <f aca="false">Vocabulary!B1182</f>
        <v>assembled</v>
      </c>
      <c r="V1204" s="33" t="n">
        <f aca="false">'Training Example'!X1204-'Training Example'!Y1204</f>
        <v>1.05932245233135E-008</v>
      </c>
    </row>
    <row r="1205" customFormat="false" ht="15" hidden="false" customHeight="false" outlineLevel="0" collapsed="false">
      <c r="T1205" s="4" t="n">
        <v>1182</v>
      </c>
      <c r="U1205" s="4" t="str">
        <f aca="false">Vocabulary!B1183</f>
        <v>wet</v>
      </c>
      <c r="V1205" s="33" t="n">
        <f aca="false">'Training Example'!X1205-'Training Example'!Y1205</f>
        <v>6.74593785686901E-013</v>
      </c>
    </row>
    <row r="1206" customFormat="false" ht="15" hidden="false" customHeight="false" outlineLevel="0" collapsed="false">
      <c r="T1206" s="4" t="n">
        <v>1183</v>
      </c>
      <c r="U1206" s="4" t="str">
        <f aca="false">Vocabulary!B1184</f>
        <v>older</v>
      </c>
      <c r="V1206" s="33" t="n">
        <f aca="false">'Training Example'!X1206-'Training Example'!Y1206</f>
        <v>4.63662837301229E-005</v>
      </c>
    </row>
    <row r="1207" customFormat="false" ht="15" hidden="false" customHeight="false" outlineLevel="0" collapsed="false">
      <c r="T1207" s="4" t="n">
        <v>1184</v>
      </c>
      <c r="U1207" s="4" t="str">
        <f aca="false">Vocabulary!B1185</f>
        <v>knowing</v>
      </c>
      <c r="V1207" s="33" t="n">
        <f aca="false">'Training Example'!X1207-'Training Example'!Y1207</f>
        <v>9.49926750836512E-013</v>
      </c>
    </row>
    <row r="1208" customFormat="false" ht="15" hidden="false" customHeight="false" outlineLevel="0" collapsed="false">
      <c r="T1208" s="4" t="n">
        <v>1185</v>
      </c>
      <c r="U1208" s="4" t="str">
        <f aca="false">Vocabulary!B1186</f>
        <v>authority</v>
      </c>
      <c r="V1208" s="33" t="n">
        <f aca="false">'Training Example'!X1208-'Training Example'!Y1208</f>
        <v>4.22913920837708E-012</v>
      </c>
    </row>
    <row r="1209" customFormat="false" ht="15" hidden="false" customHeight="false" outlineLevel="0" collapsed="false">
      <c r="T1209" s="4" t="n">
        <v>1186</v>
      </c>
      <c r="U1209" s="4" t="str">
        <f aca="false">Vocabulary!B1187</f>
        <v>ring</v>
      </c>
      <c r="V1209" s="33" t="n">
        <f aca="false">'Training Example'!X1209-'Training Example'!Y1209</f>
        <v>1.02493627992256E-013</v>
      </c>
    </row>
    <row r="1210" customFormat="false" ht="15" hidden="false" customHeight="false" outlineLevel="0" collapsed="false">
      <c r="T1210" s="4" t="n">
        <v>1187</v>
      </c>
      <c r="U1210" s="4" t="str">
        <f aca="false">Vocabulary!B1188</f>
        <v>whose</v>
      </c>
      <c r="V1210" s="33" t="n">
        <f aca="false">'Training Example'!X1210-'Training Example'!Y1210</f>
        <v>6.99667742619513E-009</v>
      </c>
    </row>
    <row r="1211" customFormat="false" ht="15" hidden="false" customHeight="false" outlineLevel="0" collapsed="false">
      <c r="T1211" s="4" t="n">
        <v>1188</v>
      </c>
      <c r="U1211" s="4" t="str">
        <f aca="false">Vocabulary!B1189</f>
        <v>edwin</v>
      </c>
      <c r="V1211" s="33" t="n">
        <f aca="false">'Training Example'!X1211-'Training Example'!Y1211</f>
        <v>7.25848208158598E-014</v>
      </c>
    </row>
    <row r="1212" customFormat="false" ht="15" hidden="false" customHeight="false" outlineLevel="0" collapsed="false">
      <c r="T1212" s="4" t="n">
        <v>1189</v>
      </c>
      <c r="U1212" s="4" t="str">
        <f aca="false">Vocabulary!B1190</f>
        <v>morcar</v>
      </c>
      <c r="V1212" s="33" t="n">
        <f aca="false">'Training Example'!X1212-'Training Example'!Y1212</f>
        <v>2.25656217684759E-013</v>
      </c>
    </row>
    <row r="1213" customFormat="false" ht="15" hidden="false" customHeight="false" outlineLevel="0" collapsed="false">
      <c r="T1213" s="4" t="n">
        <v>1190</v>
      </c>
      <c r="U1213" s="4" t="str">
        <f aca="false">Vocabulary!B1191</f>
        <v>earls</v>
      </c>
      <c r="V1213" s="33" t="n">
        <f aca="false">'Training Example'!X1213-'Training Example'!Y1213</f>
        <v>9.05615455052211E-013</v>
      </c>
    </row>
    <row r="1214" customFormat="false" ht="15" hidden="false" customHeight="false" outlineLevel="0" collapsed="false">
      <c r="T1214" s="4" t="n">
        <v>1191</v>
      </c>
      <c r="U1214" s="4" t="str">
        <f aca="false">Vocabulary!B1192</f>
        <v>mercia</v>
      </c>
      <c r="V1214" s="33" t="n">
        <f aca="false">'Training Example'!X1214-'Training Example'!Y1214</f>
        <v>4.73214227323271E-014</v>
      </c>
    </row>
    <row r="1215" customFormat="false" ht="15" hidden="false" customHeight="false" outlineLevel="0" collapsed="false">
      <c r="T1215" s="4" t="n">
        <v>1192</v>
      </c>
      <c r="U1215" s="4" t="str">
        <f aca="false">Vocabulary!B1193</f>
        <v>northumbria</v>
      </c>
      <c r="V1215" s="33" t="n">
        <f aca="false">'Training Example'!X1215-'Training Example'!Y1215</f>
        <v>1.08937289319017E-015</v>
      </c>
    </row>
    <row r="1216" customFormat="false" ht="15" hidden="false" customHeight="false" outlineLevel="0" collapsed="false">
      <c r="T1216" s="4" t="n">
        <v>1193</v>
      </c>
      <c r="U1216" s="4" t="str">
        <f aca="false">Vocabulary!B1194</f>
        <v>ugh</v>
      </c>
      <c r="V1216" s="33" t="n">
        <f aca="false">'Training Example'!X1216-'Training Example'!Y1216</f>
        <v>5.67954527696878E-011</v>
      </c>
    </row>
    <row r="1217" customFormat="false" ht="15" hidden="false" customHeight="false" outlineLevel="0" collapsed="false">
      <c r="T1217" s="4" t="n">
        <v>1194</v>
      </c>
      <c r="U1217" s="4" t="str">
        <f aca="false">Vocabulary!B1195</f>
        <v>proceed</v>
      </c>
      <c r="V1217" s="33" t="n">
        <f aca="false">'Training Example'!X1217-'Training Example'!Y1217</f>
        <v>3.75525231937223E-010</v>
      </c>
    </row>
    <row r="1218" customFormat="false" ht="15" hidden="false" customHeight="false" outlineLevel="0" collapsed="false">
      <c r="T1218" s="4" t="n">
        <v>1195</v>
      </c>
      <c r="U1218" s="4" t="str">
        <f aca="false">Vocabulary!B1196</f>
        <v>archbishop</v>
      </c>
      <c r="V1218" s="33" t="n">
        <f aca="false">'Training Example'!X1218-'Training Example'!Y1218</f>
        <v>3.40148726516224E-012</v>
      </c>
    </row>
    <row r="1219" customFormat="false" ht="15" hidden="false" customHeight="false" outlineLevel="0" collapsed="false">
      <c r="T1219" s="4" t="n">
        <v>1196</v>
      </c>
      <c r="U1219" s="4" t="str">
        <f aca="false">Vocabulary!B1197</f>
        <v>advisable</v>
      </c>
      <c r="V1219" s="33" t="n">
        <f aca="false">'Training Example'!X1219-'Training Example'!Y1219</f>
        <v>3.07652534885749E-012</v>
      </c>
    </row>
    <row r="1220" customFormat="false" ht="15" hidden="false" customHeight="false" outlineLevel="0" collapsed="false">
      <c r="T1220" s="4" t="n">
        <v>1197</v>
      </c>
      <c r="U1220" s="4" t="str">
        <f aca="false">Vocabulary!B1198</f>
        <v>hurriedly</v>
      </c>
      <c r="V1220" s="33" t="n">
        <f aca="false">'Training Example'!X1220-'Training Example'!Y1220</f>
        <v>3.91550322016261E-010</v>
      </c>
    </row>
    <row r="1221" customFormat="false" ht="15" hidden="false" customHeight="false" outlineLevel="0" collapsed="false">
      <c r="T1221" s="4" t="n">
        <v>1198</v>
      </c>
      <c r="U1221" s="4" t="str">
        <f aca="false">Vocabulary!B1199</f>
        <v>meet</v>
      </c>
      <c r="V1221" s="33" t="n">
        <f aca="false">'Training Example'!X1221-'Training Example'!Y1221</f>
        <v>5.54430169856366E-014</v>
      </c>
    </row>
    <row r="1222" customFormat="false" ht="15" hidden="false" customHeight="false" outlineLevel="0" collapsed="false">
      <c r="T1222" s="4" t="n">
        <v>1199</v>
      </c>
      <c r="U1222" s="4" t="str">
        <f aca="false">Vocabulary!B1200</f>
        <v>offer</v>
      </c>
      <c r="V1222" s="33" t="n">
        <f aca="false">'Training Example'!X1222-'Training Example'!Y1222</f>
        <v>1.88528546835002E-008</v>
      </c>
    </row>
    <row r="1223" customFormat="false" ht="15" hidden="false" customHeight="false" outlineLevel="0" collapsed="false">
      <c r="T1223" s="4" t="n">
        <v>1200</v>
      </c>
      <c r="U1223" s="4" t="str">
        <f aca="false">Vocabulary!B1201</f>
        <v>smile</v>
      </c>
      <c r="V1223" s="33" t="n">
        <f aca="false">'Training Example'!X1223-'Training Example'!Y1223</f>
        <v>4.18093915546094E-013</v>
      </c>
    </row>
    <row r="1224" customFormat="false" ht="15" hidden="false" customHeight="false" outlineLevel="0" collapsed="false">
      <c r="T1224" s="4" t="n">
        <v>1201</v>
      </c>
      <c r="U1224" s="4" t="str">
        <f aca="false">Vocabulary!B1202</f>
        <v>easy</v>
      </c>
      <c r="V1224" s="33" t="n">
        <f aca="false">'Training Example'!X1224-'Training Example'!Y1224</f>
        <v>3.39048247875556E-008</v>
      </c>
    </row>
    <row r="1225" customFormat="false" ht="15" hidden="false" customHeight="false" outlineLevel="0" collapsed="false">
      <c r="T1225" s="4" t="n">
        <v>1202</v>
      </c>
      <c r="U1225" s="4" t="str">
        <f aca="false">Vocabulary!B1203</f>
        <v>hour</v>
      </c>
      <c r="V1225" s="33" t="n">
        <f aca="false">'Training Example'!X1225-'Training Example'!Y1225</f>
        <v>2.98445995288891E-013</v>
      </c>
    </row>
    <row r="1226" customFormat="false" ht="15" hidden="false" customHeight="false" outlineLevel="0" collapsed="false">
      <c r="T1226" s="4" t="n">
        <v>1203</v>
      </c>
      <c r="U1226" s="4" t="str">
        <f aca="false">Vocabulary!B1204</f>
        <v>panting</v>
      </c>
      <c r="V1226" s="33" t="n">
        <f aca="false">'Training Example'!X1226-'Training Example'!Y1226</f>
        <v>1.70295031028243E-010</v>
      </c>
    </row>
    <row r="1227" customFormat="false" ht="15" hidden="false" customHeight="false" outlineLevel="0" collapsed="false">
      <c r="T1227" s="4" t="n">
        <v>1204</v>
      </c>
      <c r="U1227" s="4" t="str">
        <f aca="false">Vocabulary!B1205</f>
        <v>won</v>
      </c>
      <c r="V1227" s="33" t="n">
        <f aca="false">'Training Example'!X1227-'Training Example'!Y1227</f>
        <v>3.87220760918136E-009</v>
      </c>
    </row>
    <row r="1228" customFormat="false" ht="15" hidden="false" customHeight="false" outlineLevel="0" collapsed="false">
      <c r="T1228" s="4" t="n">
        <v>1205</v>
      </c>
      <c r="U1228" s="4" t="str">
        <f aca="false">Vocabulary!B1206</f>
        <v>forehead</v>
      </c>
      <c r="V1228" s="33" t="n">
        <f aca="false">'Training Example'!X1228-'Training Example'!Y1228</f>
        <v>4.27334502553801E-013</v>
      </c>
    </row>
    <row r="1229" customFormat="false" ht="15" hidden="false" customHeight="false" outlineLevel="0" collapsed="false">
      <c r="T1229" s="4" t="n">
        <v>1206</v>
      </c>
      <c r="U1229" s="4" t="str">
        <f aca="false">Vocabulary!B1207</f>
        <v>position</v>
      </c>
      <c r="V1229" s="33" t="n">
        <f aca="false">'Training Example'!X1229-'Training Example'!Y1229</f>
        <v>6.72928896926057E-011</v>
      </c>
    </row>
    <row r="1230" customFormat="false" ht="15" hidden="false" customHeight="false" outlineLevel="0" collapsed="false">
      <c r="T1230" s="4" t="n">
        <v>1207</v>
      </c>
      <c r="U1230" s="4" t="str">
        <f aca="false">Vocabulary!B1208</f>
        <v>comfits</v>
      </c>
      <c r="V1230" s="33" t="n">
        <f aca="false">'Training Example'!X1230-'Training Example'!Y1230</f>
        <v>2.4496401539443E-014</v>
      </c>
    </row>
    <row r="1231" customFormat="false" ht="15" hidden="false" customHeight="false" outlineLevel="0" collapsed="false">
      <c r="T1231" s="4" t="n">
        <v>1208</v>
      </c>
      <c r="U1231" s="4" t="str">
        <f aca="false">Vocabulary!B1209</f>
        <v>luckily</v>
      </c>
      <c r="V1231" s="33" t="n">
        <f aca="false">'Training Example'!X1231-'Training Example'!Y1231</f>
        <v>2.84685875927832E-010</v>
      </c>
    </row>
    <row r="1232" customFormat="false" ht="15" hidden="false" customHeight="false" outlineLevel="0" collapsed="false">
      <c r="T1232" s="4" t="n">
        <v>1209</v>
      </c>
      <c r="U1232" s="4" t="str">
        <f aca="false">Vocabulary!B1210</f>
        <v>absurd</v>
      </c>
      <c r="V1232" s="33" t="n">
        <f aca="false">'Training Example'!X1232-'Training Example'!Y1232</f>
        <v>3.18008979844731E-012</v>
      </c>
    </row>
    <row r="1233" customFormat="false" ht="15" hidden="false" customHeight="false" outlineLevel="0" collapsed="false">
      <c r="T1233" s="4" t="n">
        <v>1210</v>
      </c>
      <c r="U1233" s="4" t="str">
        <f aca="false">Vocabulary!B1211</f>
        <v>caused</v>
      </c>
      <c r="V1233" s="33" t="n">
        <f aca="false">'Training Example'!X1233-'Training Example'!Y1233</f>
        <v>4.47739824033556E-013</v>
      </c>
    </row>
    <row r="1234" customFormat="false" ht="15" hidden="false" customHeight="false" outlineLevel="0" collapsed="false">
      <c r="T1234" s="4" t="n">
        <v>1211</v>
      </c>
      <c r="U1234" s="4" t="str">
        <f aca="false">Vocabulary!B1212</f>
        <v>law</v>
      </c>
      <c r="V1234" s="33" t="n">
        <f aca="false">'Training Example'!X1234-'Training Example'!Y1234</f>
        <v>3.91237241448299E-011</v>
      </c>
    </row>
    <row r="1235" customFormat="false" ht="15" hidden="false" customHeight="false" outlineLevel="0" collapsed="false">
      <c r="T1235" s="4" t="n">
        <v>1212</v>
      </c>
      <c r="U1235" s="4" t="str">
        <f aca="false">Vocabulary!B1213</f>
        <v>wasting</v>
      </c>
      <c r="V1235" s="33" t="n">
        <f aca="false">'Training Example'!X1235-'Training Example'!Y1235</f>
        <v>1.10655280781626E-005</v>
      </c>
    </row>
    <row r="1236" customFormat="false" ht="15" hidden="false" customHeight="false" outlineLevel="0" collapsed="false">
      <c r="T1236" s="4" t="n">
        <v>1213</v>
      </c>
      <c r="U1236" s="4" t="str">
        <f aca="false">Vocabulary!B1214</f>
        <v>humbly</v>
      </c>
      <c r="V1236" s="33" t="n">
        <f aca="false">'Training Example'!X1236-'Training Example'!Y1236</f>
        <v>2.43809335800617E-012</v>
      </c>
    </row>
    <row r="1237" customFormat="false" ht="15" hidden="false" customHeight="false" outlineLevel="0" collapsed="false">
      <c r="T1237" s="4" t="n">
        <v>1214</v>
      </c>
      <c r="U1237" s="4" t="str">
        <f aca="false">Vocabulary!B1215</f>
        <v>bend</v>
      </c>
      <c r="V1237" s="33" t="n">
        <f aca="false">'Training Example'!X1237-'Training Example'!Y1237</f>
        <v>1.57762667898407E-011</v>
      </c>
    </row>
    <row r="1238" customFormat="false" ht="15" hidden="false" customHeight="false" outlineLevel="0" collapsed="false">
      <c r="T1238" s="4" t="n">
        <v>1215</v>
      </c>
      <c r="U1238" s="4" t="str">
        <f aca="false">Vocabulary!B1216</f>
        <v>knot</v>
      </c>
      <c r="V1238" s="33" t="n">
        <f aca="false">'Training Example'!X1238-'Training Example'!Y1238</f>
        <v>1.10826853812002E-010</v>
      </c>
    </row>
    <row r="1239" customFormat="false" ht="15" hidden="false" customHeight="false" outlineLevel="0" collapsed="false">
      <c r="T1239" s="4" t="n">
        <v>1216</v>
      </c>
      <c r="U1239" s="4" t="str">
        <f aca="false">Vocabulary!B1217</f>
        <v>she'd</v>
      </c>
      <c r="V1239" s="33" t="n">
        <f aca="false">'Training Example'!X1239-'Training Example'!Y1239</f>
        <v>3.16609861313029E-007</v>
      </c>
    </row>
    <row r="1240" customFormat="false" ht="15" hidden="false" customHeight="false" outlineLevel="0" collapsed="false">
      <c r="T1240" s="4" t="n">
        <v>1217</v>
      </c>
      <c r="U1240" s="4" t="str">
        <f aca="false">Vocabulary!B1218</f>
        <v>bird</v>
      </c>
      <c r="V1240" s="33" t="n">
        <f aca="false">'Training Example'!X1240-'Training Example'!Y1240</f>
        <v>4.67283483786895E-010</v>
      </c>
    </row>
    <row r="1241" customFormat="false" ht="15" hidden="false" customHeight="false" outlineLevel="0" collapsed="false">
      <c r="T1241" s="4" t="n">
        <v>1218</v>
      </c>
      <c r="U1241" s="4" t="str">
        <f aca="false">Vocabulary!B1219</f>
        <v>sensation</v>
      </c>
      <c r="V1241" s="33" t="n">
        <f aca="false">'Training Example'!X1241-'Training Example'!Y1241</f>
        <v>2.79940700317737E-010</v>
      </c>
    </row>
    <row r="1242" customFormat="false" ht="15" hidden="false" customHeight="false" outlineLevel="0" collapsed="false">
      <c r="T1242" s="4" t="n">
        <v>1219</v>
      </c>
      <c r="U1242" s="4" t="str">
        <f aca="false">Vocabulary!B1220</f>
        <v>throat</v>
      </c>
      <c r="V1242" s="33" t="n">
        <f aca="false">'Training Example'!X1242-'Training Example'!Y1242</f>
        <v>1.70300187181959E-016</v>
      </c>
    </row>
    <row r="1243" customFormat="false" ht="15" hidden="false" customHeight="false" outlineLevel="0" collapsed="false">
      <c r="T1243" s="4" t="n">
        <v>1220</v>
      </c>
      <c r="U1243" s="4" t="str">
        <f aca="false">Vocabulary!B1221</f>
        <v>lonely</v>
      </c>
      <c r="V1243" s="33" t="n">
        <f aca="false">'Training Example'!X1243-'Training Example'!Y1243</f>
        <v>2.99042056751047E-010</v>
      </c>
    </row>
    <row r="1244" customFormat="false" ht="15" hidden="false" customHeight="false" outlineLevel="0" collapsed="false">
      <c r="T1244" s="4" t="n">
        <v>1221</v>
      </c>
      <c r="U1244" s="4" t="str">
        <f aca="false">Vocabulary!B1222</f>
        <v>footsteps</v>
      </c>
      <c r="V1244" s="33" t="n">
        <f aca="false">'Training Example'!X1244-'Training Example'!Y1244</f>
        <v>2.18641043259692E-009</v>
      </c>
    </row>
    <row r="1245" customFormat="false" ht="15" hidden="false" customHeight="false" outlineLevel="0" collapsed="false">
      <c r="T1245" s="4" t="n">
        <v>1222</v>
      </c>
      <c r="U1245" s="4" t="str">
        <f aca="false">Vocabulary!B1223</f>
        <v>ferrets</v>
      </c>
      <c r="V1245" s="33" t="n">
        <f aca="false">'Training Example'!X1245-'Training Example'!Y1245</f>
        <v>6.34862388232175E-008</v>
      </c>
    </row>
    <row r="1246" customFormat="false" ht="15" hidden="false" customHeight="false" outlineLevel="0" collapsed="false">
      <c r="T1246" s="4" t="n">
        <v>1223</v>
      </c>
      <c r="U1246" s="4" t="str">
        <f aca="false">Vocabulary!B1224</f>
        <v>nowhere</v>
      </c>
      <c r="V1246" s="33" t="n">
        <f aca="false">'Training Example'!X1246-'Training Example'!Y1246</f>
        <v>1.36470020607733E-012</v>
      </c>
    </row>
    <row r="1247" customFormat="false" ht="15" hidden="false" customHeight="false" outlineLevel="0" collapsed="false">
      <c r="T1247" s="4" t="n">
        <v>1224</v>
      </c>
      <c r="U1247" s="4" t="str">
        <f aca="false">Vocabulary!B1225</f>
        <v>quick</v>
      </c>
      <c r="V1247" s="33" t="n">
        <f aca="false">'Training Example'!X1247-'Training Example'!Y1247</f>
        <v>1.0400187924818E-009</v>
      </c>
    </row>
    <row r="1248" customFormat="false" ht="15" hidden="false" customHeight="false" outlineLevel="0" collapsed="false">
      <c r="T1248" s="4" t="n">
        <v>1225</v>
      </c>
      <c r="U1248" s="4" t="str">
        <f aca="false">Vocabulary!B1226</f>
        <v>messages</v>
      </c>
      <c r="V1248" s="33" t="n">
        <f aca="false">'Training Example'!X1248-'Training Example'!Y1248</f>
        <v>1.73998787252805E-008</v>
      </c>
    </row>
    <row r="1249" customFormat="false" ht="15" hidden="false" customHeight="false" outlineLevel="0" collapsed="false">
      <c r="T1249" s="4" t="n">
        <v>1226</v>
      </c>
      <c r="U1249" s="4" t="str">
        <f aca="false">Vocabulary!B1227</f>
        <v>directly</v>
      </c>
      <c r="V1249" s="33" t="n">
        <f aca="false">'Training Example'!X1249-'Training Example'!Y1249</f>
        <v>1.36029164002607E-010</v>
      </c>
    </row>
    <row r="1250" customFormat="false" ht="15" hidden="false" customHeight="false" outlineLevel="0" collapsed="false">
      <c r="T1250" s="4" t="n">
        <v>1227</v>
      </c>
      <c r="U1250" s="4" t="str">
        <f aca="false">Vocabulary!B1228</f>
        <v>ordering</v>
      </c>
      <c r="V1250" s="33" t="n">
        <f aca="false">'Training Example'!X1250-'Training Example'!Y1250</f>
        <v>7.29814645290305E-011</v>
      </c>
    </row>
    <row r="1251" customFormat="false" ht="15" hidden="false" customHeight="false" outlineLevel="0" collapsed="false">
      <c r="T1251" s="4" t="n">
        <v>1228</v>
      </c>
      <c r="U1251" s="4" t="str">
        <f aca="false">Vocabulary!B1229</f>
        <v>drunk</v>
      </c>
      <c r="V1251" s="33" t="n">
        <f aca="false">'Training Example'!X1251-'Training Example'!Y1251</f>
        <v>1.91005787336893E-015</v>
      </c>
    </row>
    <row r="1252" customFormat="false" ht="15" hidden="false" customHeight="false" outlineLevel="0" collapsed="false">
      <c r="T1252" s="4" t="n">
        <v>1229</v>
      </c>
      <c r="U1252" s="4" t="str">
        <f aca="false">Vocabulary!B1230</f>
        <v>stoop</v>
      </c>
      <c r="V1252" s="33" t="n">
        <f aca="false">'Training Example'!X1252-'Training Example'!Y1252</f>
        <v>3.00457537243317E-010</v>
      </c>
    </row>
    <row r="1253" customFormat="false" ht="15" hidden="false" customHeight="false" outlineLevel="0" collapsed="false">
      <c r="T1253" s="4" t="n">
        <v>1230</v>
      </c>
      <c r="U1253" s="4" t="str">
        <f aca="false">Vocabulary!B1231</f>
        <v>curled</v>
      </c>
      <c r="V1253" s="33" t="n">
        <f aca="false">'Training Example'!X1253-'Training Example'!Y1253</f>
        <v>2.93274626756726E-012</v>
      </c>
    </row>
    <row r="1254" customFormat="false" ht="15" hidden="false" customHeight="false" outlineLevel="0" collapsed="false">
      <c r="T1254" s="4" t="n">
        <v>1231</v>
      </c>
      <c r="U1254" s="4" t="str">
        <f aca="false">Vocabulary!B1232</f>
        <v>unhappy</v>
      </c>
      <c r="V1254" s="33" t="n">
        <f aca="false">'Training Example'!X1254-'Training Example'!Y1254</f>
        <v>1.918982890456E-010</v>
      </c>
    </row>
    <row r="1255" customFormat="false" ht="15" hidden="false" customHeight="false" outlineLevel="0" collapsed="false">
      <c r="T1255" s="4" t="n">
        <v>1232</v>
      </c>
      <c r="U1255" s="4" t="str">
        <f aca="false">Vocabulary!B1233</f>
        <v>fancied</v>
      </c>
      <c r="V1255" s="33" t="n">
        <f aca="false">'Training Example'!X1255-'Training Example'!Y1255</f>
        <v>1.16615513535012E-009</v>
      </c>
    </row>
    <row r="1256" customFormat="false" ht="15" hidden="false" customHeight="false" outlineLevel="0" collapsed="false">
      <c r="T1256" s="4" t="n">
        <v>1233</v>
      </c>
      <c r="U1256" s="4" t="str">
        <f aca="false">Vocabulary!B1234</f>
        <v>woman</v>
      </c>
      <c r="V1256" s="33" t="n">
        <f aca="false">'Training Example'!X1256-'Training Example'!Y1256</f>
        <v>8.84549087735538E-012</v>
      </c>
    </row>
    <row r="1257" customFormat="false" ht="15" hidden="false" customHeight="false" outlineLevel="0" collapsed="false">
      <c r="T1257" s="4" t="n">
        <v>1234</v>
      </c>
      <c r="U1257" s="4" t="str">
        <f aca="false">Vocabulary!B1235</f>
        <v>books</v>
      </c>
      <c r="V1257" s="33" t="n">
        <f aca="false">'Training Example'!X1257-'Training Example'!Y1257</f>
        <v>6.31829190720606E-011</v>
      </c>
    </row>
    <row r="1258" customFormat="false" ht="15" hidden="false" customHeight="false" outlineLevel="0" collapsed="false">
      <c r="T1258" s="4" t="n">
        <v>1235</v>
      </c>
      <c r="U1258" s="4" t="str">
        <f aca="false">Vocabulary!B1236</f>
        <v>trembled</v>
      </c>
      <c r="V1258" s="33" t="n">
        <f aca="false">'Training Example'!X1258-'Training Example'!Y1258</f>
        <v>1.99315291765171E-011</v>
      </c>
    </row>
    <row r="1259" customFormat="false" ht="15" hidden="false" customHeight="false" outlineLevel="0" collapsed="false">
      <c r="T1259" s="4" t="n">
        <v>1236</v>
      </c>
      <c r="U1259" s="4" t="str">
        <f aca="false">Vocabulary!B1237</f>
        <v>proved</v>
      </c>
      <c r="V1259" s="33" t="n">
        <f aca="false">'Training Example'!X1259-'Training Example'!Y1259</f>
        <v>5.5180659274571E-010</v>
      </c>
    </row>
    <row r="1260" customFormat="false" ht="15" hidden="false" customHeight="false" outlineLevel="0" collapsed="false">
      <c r="T1260" s="4" t="n">
        <v>1237</v>
      </c>
      <c r="U1260" s="4" t="str">
        <f aca="false">Vocabulary!B1238</f>
        <v>snatch</v>
      </c>
      <c r="V1260" s="33" t="n">
        <f aca="false">'Training Example'!X1260-'Training Example'!Y1260</f>
        <v>2.07838853799684E-012</v>
      </c>
    </row>
    <row r="1261" customFormat="false" ht="15" hidden="false" customHeight="false" outlineLevel="0" collapsed="false">
      <c r="T1261" s="4" t="n">
        <v>1238</v>
      </c>
      <c r="U1261" s="4" t="str">
        <f aca="false">Vocabulary!B1239</f>
        <v>concluded</v>
      </c>
      <c r="V1261" s="33" t="n">
        <f aca="false">'Training Example'!X1261-'Training Example'!Y1261</f>
        <v>1.95530399164477E-014</v>
      </c>
    </row>
    <row r="1262" customFormat="false" ht="15" hidden="false" customHeight="false" outlineLevel="0" collapsed="false">
      <c r="T1262" s="4" t="n">
        <v>1239</v>
      </c>
      <c r="U1262" s="4" t="str">
        <f aca="false">Vocabulary!B1240</f>
        <v>cucumber</v>
      </c>
      <c r="V1262" s="33" t="n">
        <f aca="false">'Training Example'!X1262-'Training Example'!Y1262</f>
        <v>3.91004763713281E-011</v>
      </c>
    </row>
    <row r="1263" customFormat="false" ht="15" hidden="false" customHeight="false" outlineLevel="0" collapsed="false">
      <c r="T1263" s="4" t="n">
        <v>1240</v>
      </c>
      <c r="U1263" s="4" t="str">
        <f aca="false">Vocabulary!B1241</f>
        <v>apples</v>
      </c>
      <c r="V1263" s="33" t="n">
        <f aca="false">'Training Example'!X1263-'Training Example'!Y1263</f>
        <v>1.56223053524997E-013</v>
      </c>
    </row>
    <row r="1264" customFormat="false" ht="15" hidden="false" customHeight="false" outlineLevel="0" collapsed="false">
      <c r="T1264" s="4" t="n">
        <v>1241</v>
      </c>
      <c r="U1264" s="4" t="str">
        <f aca="false">Vocabulary!B1242</f>
        <v>goose</v>
      </c>
      <c r="V1264" s="33" t="n">
        <f aca="false">'Training Example'!X1264-'Training Example'!Y1264</f>
        <v>1.25156761902588E-009</v>
      </c>
    </row>
    <row r="1265" customFormat="false" ht="15" hidden="false" customHeight="false" outlineLevel="0" collapsed="false">
      <c r="T1265" s="4" t="n">
        <v>1242</v>
      </c>
      <c r="U1265" s="4" t="str">
        <f aca="false">Vocabulary!B1243</f>
        <v>where's</v>
      </c>
      <c r="V1265" s="33" t="n">
        <f aca="false">'Training Example'!X1265-'Training Example'!Y1265</f>
        <v>1.09824626677686E-011</v>
      </c>
    </row>
    <row r="1266" customFormat="false" ht="15" hidden="false" customHeight="false" outlineLevel="0" collapsed="false">
      <c r="T1266" s="4" t="n">
        <v>1243</v>
      </c>
      <c r="U1266" s="4" t="str">
        <f aca="false">Vocabulary!B1244</f>
        <v>bear</v>
      </c>
      <c r="V1266" s="33" t="n">
        <f aca="false">'Training Example'!X1266-'Training Example'!Y1266</f>
        <v>7.30264874524677E-008</v>
      </c>
    </row>
    <row r="1267" customFormat="false" ht="15" hidden="false" customHeight="false" outlineLevel="0" collapsed="false">
      <c r="T1267" s="4" t="n">
        <v>1244</v>
      </c>
      <c r="U1267" s="4" t="str">
        <f aca="false">Vocabulary!B1245</f>
        <v>who's</v>
      </c>
      <c r="V1267" s="33" t="n">
        <f aca="false">'Training Example'!X1267-'Training Example'!Y1267</f>
        <v>3.75020793176309E-012</v>
      </c>
    </row>
    <row r="1268" customFormat="false" ht="15" hidden="false" customHeight="false" outlineLevel="0" collapsed="false">
      <c r="T1268" s="4" t="n">
        <v>1245</v>
      </c>
      <c r="U1268" s="4" t="str">
        <f aca="false">Vocabulary!B1246</f>
        <v>feeble</v>
      </c>
      <c r="V1268" s="33" t="n">
        <f aca="false">'Training Example'!X1268-'Training Example'!Y1268</f>
        <v>5.46426557967938E-011</v>
      </c>
    </row>
    <row r="1269" customFormat="false" ht="15" hidden="false" customHeight="false" outlineLevel="0" collapsed="false">
      <c r="T1269" s="4" t="n">
        <v>1246</v>
      </c>
      <c r="U1269" s="4" t="str">
        <f aca="false">Vocabulary!B1247</f>
        <v>squeaking</v>
      </c>
      <c r="V1269" s="33" t="n">
        <f aca="false">'Training Example'!X1269-'Training Example'!Y1269</f>
        <v>3.64935512865026E-018</v>
      </c>
    </row>
    <row r="1270" customFormat="false" ht="15" hidden="false" customHeight="false" outlineLevel="0" collapsed="false">
      <c r="T1270" s="4" t="n">
        <v>1247</v>
      </c>
      <c r="U1270" s="4" t="str">
        <f aca="false">Vocabulary!B1248</f>
        <v>comes</v>
      </c>
      <c r="V1270" s="33" t="n">
        <f aca="false">'Training Example'!X1270-'Training Example'!Y1270</f>
        <v>9.68675377453733E-012</v>
      </c>
    </row>
    <row r="1271" customFormat="false" ht="15" hidden="false" customHeight="false" outlineLevel="0" collapsed="false">
      <c r="T1271" s="4" t="n">
        <v>1248</v>
      </c>
      <c r="U1271" s="4" t="str">
        <f aca="false">Vocabulary!B1249</f>
        <v>barrowful</v>
      </c>
      <c r="V1271" s="33" t="n">
        <f aca="false">'Training Example'!X1271-'Training Example'!Y1271</f>
        <v>2.30645624634256E-011</v>
      </c>
    </row>
    <row r="1272" customFormat="false" ht="15" hidden="false" customHeight="false" outlineLevel="0" collapsed="false">
      <c r="T1272" s="4" t="n">
        <v>1249</v>
      </c>
      <c r="U1272" s="4" t="str">
        <f aca="false">Vocabulary!B1250</f>
        <v>shower</v>
      </c>
      <c r="V1272" s="33" t="n">
        <f aca="false">'Training Example'!X1272-'Training Example'!Y1272</f>
        <v>1.35967481737599E-008</v>
      </c>
    </row>
    <row r="1273" customFormat="false" ht="15" hidden="false" customHeight="false" outlineLevel="0" collapsed="false">
      <c r="T1273" s="4" t="n">
        <v>1250</v>
      </c>
      <c r="U1273" s="4" t="str">
        <f aca="false">Vocabulary!B1251</f>
        <v>pebbles</v>
      </c>
      <c r="V1273" s="33" t="n">
        <f aca="false">'Training Example'!X1273-'Training Example'!Y1273</f>
        <v>5.17513683366531E-015</v>
      </c>
    </row>
    <row r="1274" customFormat="false" ht="15" hidden="false" customHeight="false" outlineLevel="0" collapsed="false">
      <c r="T1274" s="4" t="n">
        <v>1251</v>
      </c>
      <c r="U1274" s="4" t="str">
        <f aca="false">Vocabulary!B1252</f>
        <v>rattling</v>
      </c>
      <c r="V1274" s="33" t="n">
        <f aca="false">'Training Example'!X1274-'Training Example'!Y1274</f>
        <v>6.91184532606358E-012</v>
      </c>
    </row>
    <row r="1275" customFormat="false" ht="15" hidden="false" customHeight="false" outlineLevel="0" collapsed="false">
      <c r="T1275" s="4" t="n">
        <v>1252</v>
      </c>
      <c r="U1275" s="4" t="str">
        <f aca="false">Vocabulary!B1253</f>
        <v>hit</v>
      </c>
      <c r="V1275" s="33" t="n">
        <f aca="false">'Training Example'!X1275-'Training Example'!Y1275</f>
        <v>1.37758626572403E-009</v>
      </c>
    </row>
    <row r="1276" customFormat="false" ht="15" hidden="false" customHeight="false" outlineLevel="0" collapsed="false">
      <c r="T1276" s="4" t="n">
        <v>1253</v>
      </c>
      <c r="U1276" s="4" t="str">
        <f aca="false">Vocabulary!B1254</f>
        <v>delighted</v>
      </c>
      <c r="V1276" s="33" t="n">
        <f aca="false">'Training Example'!X1276-'Training Example'!Y1276</f>
        <v>8.48022559176331E-010</v>
      </c>
    </row>
    <row r="1277" customFormat="false" ht="15" hidden="false" customHeight="false" outlineLevel="0" collapsed="false">
      <c r="T1277" s="4" t="n">
        <v>1254</v>
      </c>
      <c r="U1277" s="4" t="str">
        <f aca="false">Vocabulary!B1255</f>
        <v>giving</v>
      </c>
      <c r="V1277" s="33" t="n">
        <f aca="false">'Training Example'!X1277-'Training Example'!Y1277</f>
        <v>1.93031207500438E-009</v>
      </c>
    </row>
    <row r="1278" customFormat="false" ht="15" hidden="false" customHeight="false" outlineLevel="0" collapsed="false">
      <c r="T1278" s="4" t="n">
        <v>1255</v>
      </c>
      <c r="U1278" s="4" t="str">
        <f aca="false">Vocabulary!B1256</f>
        <v>rush</v>
      </c>
      <c r="V1278" s="33" t="n">
        <f aca="false">'Training Example'!X1278-'Training Example'!Y1278</f>
        <v>1.07420607785565E-011</v>
      </c>
    </row>
    <row r="1279" customFormat="false" ht="15" hidden="false" customHeight="false" outlineLevel="0" collapsed="false">
      <c r="T1279" s="4" t="n">
        <v>1256</v>
      </c>
      <c r="U1279" s="4" t="str">
        <f aca="false">Vocabulary!B1257</f>
        <v>safe</v>
      </c>
      <c r="V1279" s="33" t="n">
        <f aca="false">'Training Example'!X1279-'Training Example'!Y1279</f>
        <v>2.69654914867667E-007</v>
      </c>
    </row>
    <row r="1280" customFormat="false" ht="15" hidden="false" customHeight="false" outlineLevel="0" collapsed="false">
      <c r="T1280" s="4" t="n">
        <v>1257</v>
      </c>
      <c r="U1280" s="4" t="str">
        <f aca="false">Vocabulary!B1258</f>
        <v>wandered</v>
      </c>
      <c r="V1280" s="33" t="n">
        <f aca="false">'Training Example'!X1280-'Training Example'!Y1280</f>
        <v>1.16798386924851E-011</v>
      </c>
    </row>
    <row r="1281" customFormat="false" ht="15" hidden="false" customHeight="false" outlineLevel="0" collapsed="false">
      <c r="T1281" s="4" t="n">
        <v>1258</v>
      </c>
      <c r="U1281" s="4" t="str">
        <f aca="false">Vocabulary!B1259</f>
        <v>excellent</v>
      </c>
      <c r="V1281" s="33" t="n">
        <f aca="false">'Training Example'!X1281-'Training Example'!Y1281</f>
        <v>2.00142172844405E-017</v>
      </c>
    </row>
    <row r="1282" customFormat="false" ht="15" hidden="false" customHeight="false" outlineLevel="0" collapsed="false">
      <c r="T1282" s="4" t="n">
        <v>1259</v>
      </c>
      <c r="U1282" s="4" t="str">
        <f aca="false">Vocabulary!B1260</f>
        <v>smallest</v>
      </c>
      <c r="V1282" s="33" t="n">
        <f aca="false">'Training Example'!X1282-'Training Example'!Y1282</f>
        <v>1.61717965516964E-010</v>
      </c>
    </row>
    <row r="1283" customFormat="false" ht="15" hidden="false" customHeight="false" outlineLevel="0" collapsed="false">
      <c r="T1283" s="4" t="n">
        <v>1260</v>
      </c>
      <c r="U1283" s="4" t="str">
        <f aca="false">Vocabulary!B1261</f>
        <v>bark</v>
      </c>
      <c r="V1283" s="33" t="n">
        <f aca="false">'Training Example'!X1283-'Training Example'!Y1283</f>
        <v>6.73858961394042E-014</v>
      </c>
    </row>
    <row r="1284" customFormat="false" ht="15" hidden="false" customHeight="false" outlineLevel="0" collapsed="false">
      <c r="T1284" s="4" t="n">
        <v>1261</v>
      </c>
      <c r="U1284" s="4" t="str">
        <f aca="false">Vocabulary!B1262</f>
        <v>stretching</v>
      </c>
      <c r="V1284" s="33" t="n">
        <f aca="false">'Training Example'!X1284-'Training Example'!Y1284</f>
        <v>3.82314021682149E-013</v>
      </c>
    </row>
    <row r="1285" customFormat="false" ht="15" hidden="false" customHeight="false" outlineLevel="0" collapsed="false">
      <c r="T1285" s="4" t="n">
        <v>1262</v>
      </c>
      <c r="U1285" s="4" t="str">
        <f aca="false">Vocabulary!B1263</f>
        <v>coaxing</v>
      </c>
      <c r="V1285" s="33" t="n">
        <f aca="false">'Training Example'!X1285-'Training Example'!Y1285</f>
        <v>3.13499352267589E-013</v>
      </c>
    </row>
    <row r="1286" customFormat="false" ht="15" hidden="false" customHeight="false" outlineLevel="0" collapsed="false">
      <c r="T1286" s="4" t="n">
        <v>1263</v>
      </c>
      <c r="U1286" s="4" t="str">
        <f aca="false">Vocabulary!B1264</f>
        <v>thistle</v>
      </c>
      <c r="V1286" s="33" t="n">
        <f aca="false">'Training Example'!X1286-'Training Example'!Y1286</f>
        <v>2.04084652275919E-014</v>
      </c>
    </row>
    <row r="1287" customFormat="false" ht="15" hidden="false" customHeight="false" outlineLevel="0" collapsed="false">
      <c r="T1287" s="4" t="n">
        <v>1264</v>
      </c>
      <c r="U1287" s="4" t="str">
        <f aca="false">Vocabulary!B1265</f>
        <v>stretched</v>
      </c>
      <c r="V1287" s="33" t="n">
        <f aca="false">'Training Example'!X1287-'Training Example'!Y1287</f>
        <v>2.83864734248654E-012</v>
      </c>
    </row>
    <row r="1288" customFormat="false" ht="15" hidden="false" customHeight="false" outlineLevel="0" collapsed="false">
      <c r="T1288" s="4" t="n">
        <v>1265</v>
      </c>
      <c r="U1288" s="4" t="str">
        <f aca="false">Vocabulary!B1266</f>
        <v>tiptoe</v>
      </c>
      <c r="V1288" s="33" t="n">
        <f aca="false">'Training Example'!X1288-'Training Example'!Y1288</f>
        <v>4.10839470468808E-012</v>
      </c>
    </row>
    <row r="1289" customFormat="false" ht="15" hidden="false" customHeight="false" outlineLevel="0" collapsed="false">
      <c r="T1289" s="4" t="n">
        <v>1266</v>
      </c>
      <c r="U1289" s="4" t="str">
        <f aca="false">Vocabulary!B1267</f>
        <v>smoking</v>
      </c>
      <c r="V1289" s="33" t="n">
        <f aca="false">'Training Example'!X1289-'Training Example'!Y1289</f>
        <v>5.24446803054472E-013</v>
      </c>
    </row>
    <row r="1290" customFormat="false" ht="15" hidden="false" customHeight="false" outlineLevel="0" collapsed="false">
      <c r="T1290" s="4" t="n">
        <v>1267</v>
      </c>
      <c r="U1290" s="4" t="str">
        <f aca="false">Vocabulary!B1268</f>
        <v>addressed</v>
      </c>
      <c r="V1290" s="33" t="n">
        <f aca="false">'Training Example'!X1290-'Training Example'!Y1290</f>
        <v>4.67222412819895E-011</v>
      </c>
    </row>
    <row r="1291" customFormat="false" ht="15" hidden="false" customHeight="false" outlineLevel="0" collapsed="false">
      <c r="T1291" s="4" t="n">
        <v>1268</v>
      </c>
      <c r="U1291" s="4" t="str">
        <f aca="false">Vocabulary!B1269</f>
        <v>encouraging</v>
      </c>
      <c r="V1291" s="33" t="n">
        <f aca="false">'Training Example'!X1291-'Training Example'!Y1291</f>
        <v>2.87309399484167E-012</v>
      </c>
    </row>
    <row r="1292" customFormat="false" ht="15" hidden="false" customHeight="false" outlineLevel="0" collapsed="false">
      <c r="T1292" s="4" t="n">
        <v>1269</v>
      </c>
      <c r="U1292" s="4" t="str">
        <f aca="false">Vocabulary!B1270</f>
        <v>contemptuously</v>
      </c>
      <c r="V1292" s="33" t="n">
        <f aca="false">'Training Example'!X1292-'Training Example'!Y1292</f>
        <v>7.78570168458462E-011</v>
      </c>
    </row>
    <row r="1293" customFormat="false" ht="15" hidden="false" customHeight="false" outlineLevel="0" collapsed="false">
      <c r="T1293" s="4" t="n">
        <v>1270</v>
      </c>
      <c r="U1293" s="4" t="str">
        <f aca="false">Vocabulary!B1271</f>
        <v>anger</v>
      </c>
      <c r="V1293" s="33" t="n">
        <f aca="false">'Training Example'!X1293-'Training Example'!Y1293</f>
        <v>2.55812836843186E-011</v>
      </c>
    </row>
    <row r="1294" customFormat="false" ht="15" hidden="false" customHeight="false" outlineLevel="0" collapsed="false">
      <c r="T1294" s="4" t="n">
        <v>1271</v>
      </c>
      <c r="U1294" s="4" t="str">
        <f aca="false">Vocabulary!B1272</f>
        <v>unfolded</v>
      </c>
      <c r="V1294" s="33" t="n">
        <f aca="false">'Training Example'!X1294-'Training Example'!Y1294</f>
        <v>6.22892165238836E-011</v>
      </c>
    </row>
    <row r="1295" customFormat="false" ht="15" hidden="false" customHeight="false" outlineLevel="0" collapsed="false">
      <c r="T1295" s="4" t="n">
        <v>1272</v>
      </c>
      <c r="U1295" s="4" t="str">
        <f aca="false">Vocabulary!B1273</f>
        <v>busy</v>
      </c>
      <c r="V1295" s="33" t="n">
        <f aca="false">'Training Example'!X1295-'Training Example'!Y1295</f>
        <v>1.66335414411003E-010</v>
      </c>
    </row>
    <row r="1296" customFormat="false" ht="15" hidden="false" customHeight="false" outlineLevel="0" collapsed="false">
      <c r="T1296" s="4" t="n">
        <v>1273</v>
      </c>
      <c r="U1296" s="4" t="str">
        <f aca="false">Vocabulary!B1274</f>
        <v>somersault</v>
      </c>
      <c r="V1296" s="33" t="n">
        <f aca="false">'Training Example'!X1296-'Training Example'!Y1296</f>
        <v>4.38263995797218E-010</v>
      </c>
    </row>
    <row r="1297" customFormat="false" ht="15" hidden="false" customHeight="false" outlineLevel="0" collapsed="false">
      <c r="T1297" s="4" t="n">
        <v>1274</v>
      </c>
      <c r="U1297" s="4" t="str">
        <f aca="false">Vocabulary!B1275</f>
        <v>sell</v>
      </c>
      <c r="V1297" s="33" t="n">
        <f aca="false">'Training Example'!X1297-'Training Example'!Y1297</f>
        <v>1.23961706039056E-010</v>
      </c>
    </row>
    <row r="1298" customFormat="false" ht="15" hidden="false" customHeight="false" outlineLevel="0" collapsed="false">
      <c r="T1298" s="4" t="n">
        <v>1275</v>
      </c>
      <c r="U1298" s="4" t="str">
        <f aca="false">Vocabulary!B1276</f>
        <v>weak</v>
      </c>
      <c r="V1298" s="33" t="n">
        <f aca="false">'Training Example'!X1298-'Training Example'!Y1298</f>
        <v>2.68368947281595E-011</v>
      </c>
    </row>
    <row r="1299" customFormat="false" ht="15" hidden="false" customHeight="false" outlineLevel="0" collapsed="false">
      <c r="T1299" s="4" t="n">
        <v>1276</v>
      </c>
      <c r="U1299" s="4" t="str">
        <f aca="false">Vocabulary!B1277</f>
        <v>lasted</v>
      </c>
      <c r="V1299" s="33" t="n">
        <f aca="false">'Training Example'!X1299-'Training Example'!Y1299</f>
        <v>1.74203652248342E-011</v>
      </c>
    </row>
    <row r="1300" customFormat="false" ht="15" hidden="false" customHeight="false" outlineLevel="0" collapsed="false">
      <c r="T1300" s="4" t="n">
        <v>1277</v>
      </c>
      <c r="U1300" s="4" t="str">
        <f aca="false">Vocabulary!B1278</f>
        <v>eel</v>
      </c>
      <c r="V1300" s="33" t="n">
        <f aca="false">'Training Example'!X1300-'Training Example'!Y1300</f>
        <v>1.23206788224789E-014</v>
      </c>
    </row>
    <row r="1301" customFormat="false" ht="15" hidden="false" customHeight="false" outlineLevel="0" collapsed="false">
      <c r="T1301" s="4" t="n">
        <v>1278</v>
      </c>
      <c r="U1301" s="4" t="str">
        <f aca="false">Vocabulary!B1279</f>
        <v>clever</v>
      </c>
      <c r="V1301" s="33" t="n">
        <f aca="false">'Training Example'!X1301-'Training Example'!Y1301</f>
        <v>2.0122294234434E-011</v>
      </c>
    </row>
    <row r="1302" customFormat="false" ht="15" hidden="false" customHeight="false" outlineLevel="0" collapsed="false">
      <c r="T1302" s="4" t="n">
        <v>1279</v>
      </c>
      <c r="U1302" s="4" t="str">
        <f aca="false">Vocabulary!B1280</f>
        <v>changing</v>
      </c>
      <c r="V1302" s="33" t="n">
        <f aca="false">'Training Example'!X1302-'Training Example'!Y1302</f>
        <v>8.85245553257382E-010</v>
      </c>
    </row>
    <row r="1303" customFormat="false" ht="15" hidden="false" customHeight="false" outlineLevel="0" collapsed="false">
      <c r="T1303" s="4" t="n">
        <v>1280</v>
      </c>
      <c r="U1303" s="4" t="str">
        <f aca="false">Vocabulary!B1281</f>
        <v>wretched</v>
      </c>
      <c r="V1303" s="33" t="n">
        <f aca="false">'Training Example'!X1303-'Training Example'!Y1303</f>
        <v>6.13590765507437E-012</v>
      </c>
    </row>
    <row r="1304" customFormat="false" ht="15" hidden="false" customHeight="false" outlineLevel="0" collapsed="false">
      <c r="T1304" s="4" t="n">
        <v>1281</v>
      </c>
      <c r="U1304" s="4" t="str">
        <f aca="false">Vocabulary!B1282</f>
        <v>patiently</v>
      </c>
      <c r="V1304" s="33" t="n">
        <f aca="false">'Training Example'!X1304-'Training Example'!Y1304</f>
        <v>3.07880709827587E-009</v>
      </c>
    </row>
    <row r="1305" customFormat="false" ht="15" hidden="false" customHeight="false" outlineLevel="0" collapsed="false">
      <c r="T1305" s="4" t="n">
        <v>1282</v>
      </c>
      <c r="U1305" s="4" t="str">
        <f aca="false">Vocabulary!B1283</f>
        <v>chose</v>
      </c>
      <c r="V1305" s="33" t="n">
        <f aca="false">'Training Example'!X1305-'Training Example'!Y1305</f>
        <v>1.00234247823996E-008</v>
      </c>
    </row>
    <row r="1306" customFormat="false" ht="15" hidden="false" customHeight="false" outlineLevel="0" collapsed="false">
      <c r="T1306" s="4" t="n">
        <v>1283</v>
      </c>
      <c r="U1306" s="4" t="str">
        <f aca="false">Vocabulary!B1284</f>
        <v>yawned</v>
      </c>
      <c r="V1306" s="33" t="n">
        <f aca="false">'Training Example'!X1306-'Training Example'!Y1306</f>
        <v>3.68218769048489E-011</v>
      </c>
    </row>
    <row r="1307" customFormat="false" ht="15" hidden="false" customHeight="false" outlineLevel="0" collapsed="false">
      <c r="T1307" s="4" t="n">
        <v>1284</v>
      </c>
      <c r="U1307" s="4" t="str">
        <f aca="false">Vocabulary!B1285</f>
        <v>merely</v>
      </c>
      <c r="V1307" s="33" t="n">
        <f aca="false">'Training Example'!X1307-'Training Example'!Y1307</f>
        <v>9.48674456294531E-013</v>
      </c>
    </row>
    <row r="1308" customFormat="false" ht="15" hidden="false" customHeight="false" outlineLevel="0" collapsed="false">
      <c r="T1308" s="4" t="n">
        <v>1285</v>
      </c>
      <c r="U1308" s="4" t="str">
        <f aca="false">Vocabulary!B1286</f>
        <v>taller</v>
      </c>
      <c r="V1308" s="33" t="n">
        <f aca="false">'Training Example'!X1308-'Training Example'!Y1308</f>
        <v>2.5580147476792E-012</v>
      </c>
    </row>
    <row r="1309" customFormat="false" ht="15" hidden="false" customHeight="false" outlineLevel="0" collapsed="false">
      <c r="T1309" s="4" t="n">
        <v>1286</v>
      </c>
      <c r="U1309" s="4" t="str">
        <f aca="false">Vocabulary!B1287</f>
        <v>shorter</v>
      </c>
      <c r="V1309" s="33" t="n">
        <f aca="false">'Training Example'!X1309-'Training Example'!Y1309</f>
        <v>7.48611126713374E-012</v>
      </c>
    </row>
    <row r="1310" customFormat="false" ht="15" hidden="false" customHeight="false" outlineLevel="0" collapsed="false">
      <c r="T1310" s="4" t="n">
        <v>1287</v>
      </c>
      <c r="U1310" s="4" t="str">
        <f aca="false">Vocabulary!B1288</f>
        <v>difficult</v>
      </c>
      <c r="V1310" s="33" t="n">
        <f aca="false">'Training Example'!X1310-'Training Example'!Y1310</f>
        <v>1.58502774033319E-013</v>
      </c>
    </row>
    <row r="1311" customFormat="false" ht="15" hidden="false" customHeight="false" outlineLevel="0" collapsed="false">
      <c r="T1311" s="4" t="n">
        <v>1288</v>
      </c>
      <c r="U1311" s="4" t="str">
        <f aca="false">Vocabulary!B1289</f>
        <v>broke</v>
      </c>
      <c r="V1311" s="33" t="n">
        <f aca="false">'Training Example'!X1311-'Training Example'!Y1311</f>
        <v>1.22067416058564E-010</v>
      </c>
    </row>
    <row r="1312" customFormat="false" ht="15" hidden="false" customHeight="false" outlineLevel="0" collapsed="false">
      <c r="T1312" s="4" t="n">
        <v>1289</v>
      </c>
      <c r="U1312" s="4" t="str">
        <f aca="false">Vocabulary!B1290</f>
        <v>nibbled</v>
      </c>
      <c r="V1312" s="33" t="n">
        <f aca="false">'Training Example'!X1312-'Training Example'!Y1312</f>
        <v>8.2152604952538E-010</v>
      </c>
    </row>
    <row r="1313" customFormat="false" ht="15" hidden="false" customHeight="false" outlineLevel="0" collapsed="false">
      <c r="T1313" s="4" t="n">
        <v>1290</v>
      </c>
      <c r="U1313" s="4" t="str">
        <f aca="false">Vocabulary!B1291</f>
        <v>violent</v>
      </c>
      <c r="V1313" s="33" t="n">
        <f aca="false">'Training Example'!X1313-'Training Example'!Y1313</f>
        <v>8.87786258103787E-011</v>
      </c>
    </row>
    <row r="1314" customFormat="false" ht="15" hidden="false" customHeight="false" outlineLevel="0" collapsed="false">
      <c r="T1314" s="4" t="n">
        <v>1291</v>
      </c>
      <c r="U1314" s="4" t="str">
        <f aca="false">Vocabulary!B1292</f>
        <v>blow</v>
      </c>
      <c r="V1314" s="33" t="n">
        <f aca="false">'Training Example'!X1314-'Training Example'!Y1314</f>
        <v>2.07886423892244E-014</v>
      </c>
    </row>
    <row r="1315" customFormat="false" ht="15" hidden="false" customHeight="false" outlineLevel="0" collapsed="false">
      <c r="T1315" s="4" t="n">
        <v>1292</v>
      </c>
      <c r="U1315" s="4" t="str">
        <f aca="false">Vocabulary!B1293</f>
        <v>lefthand</v>
      </c>
      <c r="V1315" s="33" t="n">
        <f aca="false">'Training Example'!X1315-'Training Example'!Y1315</f>
        <v>1.3086630700846E-010</v>
      </c>
    </row>
    <row r="1316" customFormat="false" ht="15" hidden="false" customHeight="false" outlineLevel="0" collapsed="false">
      <c r="T1316" s="4" t="n">
        <v>1293</v>
      </c>
      <c r="U1316" s="4" t="str">
        <f aca="false">Vocabulary!B1294</f>
        <v>alarm</v>
      </c>
      <c r="V1316" s="33" t="n">
        <f aca="false">'Training Example'!X1316-'Training Example'!Y1316</f>
        <v>5.23031525104553E-010</v>
      </c>
    </row>
    <row r="1317" customFormat="false" ht="15" hidden="false" customHeight="false" outlineLevel="0" collapsed="false">
      <c r="T1317" s="4" t="n">
        <v>1294</v>
      </c>
      <c r="U1317" s="4" t="str">
        <f aca="false">Vocabulary!B1295</f>
        <v>follow</v>
      </c>
      <c r="V1317" s="33" t="n">
        <f aca="false">'Training Example'!X1317-'Training Example'!Y1317</f>
        <v>4.23144498290038E-014</v>
      </c>
    </row>
    <row r="1318" customFormat="false" ht="15" hidden="false" customHeight="false" outlineLevel="0" collapsed="false">
      <c r="T1318" s="4" t="n">
        <v>1295</v>
      </c>
      <c r="U1318" s="4" t="str">
        <f aca="false">Vocabulary!B1296</f>
        <v>distant</v>
      </c>
      <c r="V1318" s="33" t="n">
        <f aca="false">'Training Example'!X1318-'Training Example'!Y1318</f>
        <v>3.04296389549976E-013</v>
      </c>
    </row>
    <row r="1319" customFormat="false" ht="15" hidden="false" customHeight="false" outlineLevel="0" collapsed="false">
      <c r="T1319" s="4" t="n">
        <v>1296</v>
      </c>
      <c r="U1319" s="4" t="str">
        <f aca="false">Vocabulary!B1297</f>
        <v>wandering</v>
      </c>
      <c r="V1319" s="33" t="n">
        <f aca="false">'Training Example'!X1319-'Training Example'!Y1319</f>
        <v>1.65357709482071E-011</v>
      </c>
    </row>
    <row r="1320" customFormat="false" ht="15" hidden="false" customHeight="false" outlineLevel="0" collapsed="false">
      <c r="T1320" s="4" t="n">
        <v>1297</v>
      </c>
      <c r="U1320" s="4" t="str">
        <f aca="false">Vocabulary!B1298</f>
        <v>beating</v>
      </c>
      <c r="V1320" s="33" t="n">
        <f aca="false">'Training Example'!X1320-'Training Example'!Y1320</f>
        <v>2.02959787635153E-011</v>
      </c>
    </row>
    <row r="1321" customFormat="false" ht="15" hidden="false" customHeight="false" outlineLevel="0" collapsed="false">
      <c r="T1321" s="4" t="n">
        <v>1298</v>
      </c>
      <c r="U1321" s="4" t="str">
        <f aca="false">Vocabulary!B1299</f>
        <v>roots</v>
      </c>
      <c r="V1321" s="33" t="n">
        <f aca="false">'Training Example'!X1321-'Training Example'!Y1321</f>
        <v>5.19659171201759E-014</v>
      </c>
    </row>
    <row r="1322" customFormat="false" ht="15" hidden="false" customHeight="false" outlineLevel="0" collapsed="false">
      <c r="T1322" s="4" t="n">
        <v>1299</v>
      </c>
      <c r="U1322" s="4" t="str">
        <f aca="false">Vocabulary!B1300</f>
        <v>doubtfully</v>
      </c>
      <c r="V1322" s="33" t="n">
        <f aca="false">'Training Example'!X1322-'Training Example'!Y1322</f>
        <v>4.73862334103376E-007</v>
      </c>
    </row>
    <row r="1323" customFormat="false" ht="15" hidden="false" customHeight="false" outlineLevel="0" collapsed="false">
      <c r="T1323" s="4" t="n">
        <v>1300</v>
      </c>
      <c r="U1323" s="4" t="str">
        <f aca="false">Vocabulary!B1301</f>
        <v>changes</v>
      </c>
      <c r="V1323" s="33" t="n">
        <f aca="false">'Training Example'!X1323-'Training Example'!Y1323</f>
        <v>1.10114157185447E-010</v>
      </c>
    </row>
    <row r="1324" customFormat="false" ht="15" hidden="false" customHeight="false" outlineLevel="0" collapsed="false">
      <c r="T1324" s="4" t="n">
        <v>1301</v>
      </c>
      <c r="U1324" s="4" t="str">
        <f aca="false">Vocabulary!B1302</f>
        <v>telling</v>
      </c>
      <c r="V1324" s="33" t="n">
        <f aca="false">'Training Example'!X1324-'Training Example'!Y1324</f>
        <v>2.03842284580309E-012</v>
      </c>
    </row>
    <row r="1325" customFormat="false" ht="15" hidden="false" customHeight="false" outlineLevel="0" collapsed="false">
      <c r="T1325" s="4" t="n">
        <v>1302</v>
      </c>
      <c r="U1325" s="4" t="str">
        <f aca="false">Vocabulary!B1303</f>
        <v>matters</v>
      </c>
      <c r="V1325" s="33" t="n">
        <f aca="false">'Training Example'!X1325-'Training Example'!Y1325</f>
        <v>8.78203111677197E-009</v>
      </c>
    </row>
    <row r="1326" customFormat="false" ht="15" hidden="false" customHeight="false" outlineLevel="0" collapsed="false">
      <c r="T1326" s="4" t="n">
        <v>1303</v>
      </c>
      <c r="U1326" s="4" t="str">
        <f aca="false">Vocabulary!B1304</f>
        <v>entangled</v>
      </c>
      <c r="V1326" s="33" t="n">
        <f aca="false">'Training Example'!X1326-'Training Example'!Y1326</f>
        <v>6.75198890383902E-009</v>
      </c>
    </row>
    <row r="1327" customFormat="false" ht="15" hidden="false" customHeight="false" outlineLevel="0" collapsed="false">
      <c r="T1327" s="4" t="n">
        <v>1304</v>
      </c>
      <c r="U1327" s="4" t="str">
        <f aca="false">Vocabulary!B1305</f>
        <v>branches</v>
      </c>
      <c r="V1327" s="33" t="n">
        <f aca="false">'Training Example'!X1327-'Training Example'!Y1327</f>
        <v>4.13244422888535E-010</v>
      </c>
    </row>
    <row r="1328" customFormat="false" ht="15" hidden="false" customHeight="false" outlineLevel="0" collapsed="false">
      <c r="T1328" s="4" t="n">
        <v>1305</v>
      </c>
      <c r="U1328" s="4" t="str">
        <f aca="false">Vocabulary!B1306</f>
        <v>invitation</v>
      </c>
      <c r="V1328" s="33" t="n">
        <f aca="false">'Training Example'!X1328-'Training Example'!Y1328</f>
        <v>3.03841151061059E-015</v>
      </c>
    </row>
    <row r="1329" customFormat="false" ht="15" hidden="false" customHeight="false" outlineLevel="0" collapsed="false">
      <c r="T1329" s="4" t="n">
        <v>1306</v>
      </c>
      <c r="U1329" s="4" t="str">
        <f aca="false">Vocabulary!B1307</f>
        <v>laughed</v>
      </c>
      <c r="V1329" s="33" t="n">
        <f aca="false">'Training Example'!X1329-'Training Example'!Y1329</f>
        <v>2.90012279426395E-013</v>
      </c>
    </row>
    <row r="1330" customFormat="false" ht="15" hidden="false" customHeight="false" outlineLevel="0" collapsed="false">
      <c r="T1330" s="4" t="n">
        <v>1307</v>
      </c>
      <c r="U1330" s="4" t="str">
        <f aca="false">Vocabulary!B1308</f>
        <v>secondly</v>
      </c>
      <c r="V1330" s="33" t="n">
        <f aca="false">'Training Example'!X1330-'Training Example'!Y1330</f>
        <v>1.12178372352654E-006</v>
      </c>
    </row>
    <row r="1331" customFormat="false" ht="15" hidden="false" customHeight="false" outlineLevel="0" collapsed="false">
      <c r="T1331" s="4" t="n">
        <v>1308</v>
      </c>
      <c r="U1331" s="4" t="str">
        <f aca="false">Vocabulary!B1309</f>
        <v>inside</v>
      </c>
      <c r="V1331" s="33" t="n">
        <f aca="false">'Training Example'!X1331-'Training Example'!Y1331</f>
        <v>3.01319657534363E-009</v>
      </c>
    </row>
    <row r="1332" customFormat="false" ht="15" hidden="false" customHeight="false" outlineLevel="0" collapsed="false">
      <c r="T1332" s="4" t="n">
        <v>1309</v>
      </c>
      <c r="U1332" s="4" t="str">
        <f aca="false">Vocabulary!B1310</f>
        <v>extraordinary</v>
      </c>
      <c r="V1332" s="33" t="n">
        <f aca="false">'Training Example'!X1332-'Training Example'!Y1332</f>
        <v>7.86468901391392E-013</v>
      </c>
    </row>
    <row r="1333" customFormat="false" ht="15" hidden="false" customHeight="false" outlineLevel="0" collapsed="false">
      <c r="T1333" s="4" t="n">
        <v>1310</v>
      </c>
      <c r="U1333" s="4" t="str">
        <f aca="false">Vocabulary!B1311</f>
        <v>within</v>
      </c>
      <c r="V1333" s="33" t="n">
        <f aca="false">'Training Example'!X1333-'Training Example'!Y1333</f>
        <v>4.14582069148567E-013</v>
      </c>
    </row>
    <row r="1334" customFormat="false" ht="15" hidden="false" customHeight="false" outlineLevel="0" collapsed="false">
      <c r="T1334" s="4" t="n">
        <v>1311</v>
      </c>
      <c r="U1334" s="4" t="str">
        <f aca="false">Vocabulary!B1312</f>
        <v>constant</v>
      </c>
      <c r="V1334" s="33" t="n">
        <f aca="false">'Training Example'!X1334-'Training Example'!Y1334</f>
        <v>1.05326531395794E-015</v>
      </c>
    </row>
    <row r="1335" customFormat="false" ht="15" hidden="false" customHeight="false" outlineLevel="0" collapsed="false">
      <c r="T1335" s="4" t="n">
        <v>1312</v>
      </c>
      <c r="U1335" s="4" t="str">
        <f aca="false">Vocabulary!B1313</f>
        <v>maybe</v>
      </c>
      <c r="V1335" s="33" t="n">
        <f aca="false">'Training Example'!X1335-'Training Example'!Y1335</f>
        <v>7.01043775325402E-011</v>
      </c>
    </row>
    <row r="1336" customFormat="false" ht="15" hidden="false" customHeight="false" outlineLevel="0" collapsed="false">
      <c r="T1336" s="4" t="n">
        <v>1313</v>
      </c>
      <c r="U1336" s="4" t="str">
        <f aca="false">Vocabulary!B1314</f>
        <v>dreadful</v>
      </c>
      <c r="V1336" s="33" t="n">
        <f aca="false">'Training Example'!X1336-'Training Example'!Y1336</f>
        <v>4.14768183768084E-007</v>
      </c>
    </row>
    <row r="1337" customFormat="false" ht="15" hidden="false" customHeight="false" outlineLevel="0" collapsed="false">
      <c r="T1337" s="4" t="n">
        <v>1314</v>
      </c>
      <c r="U1337" s="4" t="str">
        <f aca="false">Vocabulary!B1315</f>
        <v>muttered</v>
      </c>
      <c r="V1337" s="33" t="n">
        <f aca="false">'Training Example'!X1337-'Training Example'!Y1337</f>
        <v>2.73763237491986E-010</v>
      </c>
    </row>
    <row r="1338" customFormat="false" ht="15" hidden="false" customHeight="false" outlineLevel="0" collapsed="false">
      <c r="T1338" s="4" t="n">
        <v>1315</v>
      </c>
      <c r="U1338" s="4" t="str">
        <f aca="false">Vocabulary!B1316</f>
        <v>drive</v>
      </c>
      <c r="V1338" s="33" t="n">
        <f aca="false">'Training Example'!X1338-'Training Example'!Y1338</f>
        <v>9.82952171285485E-009</v>
      </c>
    </row>
    <row r="1339" customFormat="false" ht="15" hidden="false" customHeight="false" outlineLevel="0" collapsed="false">
      <c r="T1339" s="4" t="n">
        <v>1316</v>
      </c>
      <c r="U1339" s="4" t="str">
        <f aca="false">Vocabulary!B1317</f>
        <v>leaning</v>
      </c>
      <c r="V1339" s="33" t="n">
        <f aca="false">'Training Example'!X1339-'Training Example'!Y1339</f>
        <v>1.12933699054506E-012</v>
      </c>
    </row>
    <row r="1340" customFormat="false" ht="15" hidden="false" customHeight="false" outlineLevel="0" collapsed="false">
      <c r="T1340" s="4" t="n">
        <v>1317</v>
      </c>
      <c r="U1340" s="4" t="str">
        <f aca="false">Vocabulary!B1318</f>
        <v>stirring</v>
      </c>
      <c r="V1340" s="33" t="n">
        <f aca="false">'Training Example'!X1340-'Training Example'!Y1340</f>
        <v>2.85494737835194E-011</v>
      </c>
    </row>
    <row r="1341" customFormat="false" ht="15" hidden="false" customHeight="false" outlineLevel="0" collapsed="false">
      <c r="T1341" s="4" t="n">
        <v>1318</v>
      </c>
      <c r="U1341" s="4" t="str">
        <f aca="false">Vocabulary!B1319</f>
        <v>cauldron</v>
      </c>
      <c r="V1341" s="33" t="n">
        <f aca="false">'Training Example'!X1341-'Training Example'!Y1341</f>
        <v>9.10697031355143E-013</v>
      </c>
    </row>
    <row r="1342" customFormat="false" ht="15" hidden="false" customHeight="false" outlineLevel="0" collapsed="false">
      <c r="T1342" s="4" t="n">
        <v>1319</v>
      </c>
      <c r="U1342" s="4" t="str">
        <f aca="false">Vocabulary!B1320</f>
        <v>moment's</v>
      </c>
      <c r="V1342" s="33" t="n">
        <f aca="false">'Training Example'!X1342-'Training Example'!Y1342</f>
        <v>3.75607919253903E-012</v>
      </c>
    </row>
    <row r="1343" customFormat="false" ht="15" hidden="false" customHeight="false" outlineLevel="0" collapsed="false">
      <c r="T1343" s="4" t="n">
        <v>1320</v>
      </c>
      <c r="U1343" s="4" t="str">
        <f aca="false">Vocabulary!B1321</f>
        <v>pause</v>
      </c>
      <c r="V1343" s="33" t="n">
        <f aca="false">'Training Example'!X1343-'Training Example'!Y1343</f>
        <v>2.15562414277084E-010</v>
      </c>
    </row>
    <row r="1344" customFormat="false" ht="15" hidden="false" customHeight="false" outlineLevel="0" collapsed="false">
      <c r="T1344" s="4" t="n">
        <v>1321</v>
      </c>
      <c r="U1344" s="4" t="str">
        <f aca="false">Vocabulary!B1322</f>
        <v>sneeze</v>
      </c>
      <c r="V1344" s="33" t="n">
        <f aca="false">'Training Example'!X1344-'Training Example'!Y1344</f>
        <v>1.66596034102787E-008</v>
      </c>
    </row>
    <row r="1345" customFormat="false" ht="15" hidden="false" customHeight="false" outlineLevel="0" collapsed="false">
      <c r="T1345" s="4" t="n">
        <v>1322</v>
      </c>
      <c r="U1345" s="4" t="str">
        <f aca="false">Vocabulary!B1323</f>
        <v>introduce</v>
      </c>
      <c r="V1345" s="33" t="n">
        <f aca="false">'Training Example'!X1345-'Training Example'!Y1345</f>
        <v>5.36678091626893E-009</v>
      </c>
    </row>
    <row r="1346" customFormat="false" ht="15" hidden="false" customHeight="false" outlineLevel="0" collapsed="false">
      <c r="T1346" s="4" t="n">
        <v>1323</v>
      </c>
      <c r="U1346" s="4" t="str">
        <f aca="false">Vocabulary!B1324</f>
        <v>throwing</v>
      </c>
      <c r="V1346" s="33" t="n">
        <f aca="false">'Training Example'!X1346-'Training Example'!Y1346</f>
        <v>2.1264758440831E-010</v>
      </c>
    </row>
    <row r="1347" customFormat="false" ht="15" hidden="false" customHeight="false" outlineLevel="0" collapsed="false">
      <c r="T1347" s="4" t="n">
        <v>1324</v>
      </c>
      <c r="U1347" s="4" t="str">
        <f aca="false">Vocabulary!B1325</f>
        <v>plates</v>
      </c>
      <c r="V1347" s="33" t="n">
        <f aca="false">'Training Example'!X1347-'Training Example'!Y1347</f>
        <v>5.33914482643114E-016</v>
      </c>
    </row>
    <row r="1348" customFormat="false" ht="15" hidden="false" customHeight="false" outlineLevel="0" collapsed="false">
      <c r="T1348" s="4" t="n">
        <v>1325</v>
      </c>
      <c r="U1348" s="4" t="str">
        <f aca="false">Vocabulary!B1326</f>
        <v>dishes</v>
      </c>
      <c r="V1348" s="33" t="n">
        <f aca="false">'Training Example'!X1348-'Training Example'!Y1348</f>
        <v>2.38320209659992E-016</v>
      </c>
    </row>
    <row r="1349" customFormat="false" ht="15" hidden="false" customHeight="false" outlineLevel="0" collapsed="false">
      <c r="T1349" s="4" t="n">
        <v>1326</v>
      </c>
      <c r="U1349" s="4" t="str">
        <f aca="false">Vocabulary!B1327</f>
        <v>already</v>
      </c>
      <c r="V1349" s="33" t="n">
        <f aca="false">'Training Example'!X1349-'Training Example'!Y1349</f>
        <v>7.95843780401429E-010</v>
      </c>
    </row>
    <row r="1350" customFormat="false" ht="15" hidden="false" customHeight="false" outlineLevel="0" collapsed="false">
      <c r="T1350" s="4" t="n">
        <v>1327</v>
      </c>
      <c r="U1350" s="4" t="str">
        <f aca="false">Vocabulary!B1328</f>
        <v>takes</v>
      </c>
      <c r="V1350" s="33" t="n">
        <f aca="false">'Training Example'!X1350-'Training Example'!Y1350</f>
        <v>3.94786390014353E-013</v>
      </c>
    </row>
    <row r="1351" customFormat="false" ht="15" hidden="false" customHeight="false" outlineLevel="0" collapsed="false">
      <c r="T1351" s="4" t="n">
        <v>1328</v>
      </c>
      <c r="U1351" s="4" t="str">
        <f aca="false">Vocabulary!B1329</f>
        <v>hint</v>
      </c>
      <c r="V1351" s="33" t="n">
        <f aca="false">'Training Example'!X1351-'Training Example'!Y1351</f>
        <v>9.89392062549828E-014</v>
      </c>
    </row>
    <row r="1352" customFormat="false" ht="15" hidden="false" customHeight="false" outlineLevel="0" collapsed="false">
      <c r="T1352" s="4" t="n">
        <v>1329</v>
      </c>
      <c r="U1352" s="4" t="str">
        <f aca="false">Vocabulary!B1330</f>
        <v>singing</v>
      </c>
      <c r="V1352" s="33" t="n">
        <f aca="false">'Training Example'!X1352-'Training Example'!Y1352</f>
        <v>1.55292443570723E-010</v>
      </c>
    </row>
    <row r="1353" customFormat="false" ht="15" hidden="false" customHeight="false" outlineLevel="0" collapsed="false">
      <c r="T1353" s="4" t="n">
        <v>1330</v>
      </c>
      <c r="U1353" s="4" t="str">
        <f aca="false">Vocabulary!B1331</f>
        <v>line</v>
      </c>
      <c r="V1353" s="33" t="n">
        <f aca="false">'Training Example'!X1353-'Training Example'!Y1353</f>
        <v>9.54465969836228E-011</v>
      </c>
    </row>
    <row r="1354" customFormat="false" ht="15" hidden="false" customHeight="false" outlineLevel="0" collapsed="false">
      <c r="T1354" s="4" t="n">
        <v>1331</v>
      </c>
      <c r="U1354" s="4" t="str">
        <f aca="false">Vocabulary!B1332</f>
        <v>sneezes</v>
      </c>
      <c r="V1354" s="33" t="n">
        <f aca="false">'Training Example'!X1354-'Training Example'!Y1354</f>
        <v>1.13619092730576E-017</v>
      </c>
    </row>
    <row r="1355" customFormat="false" ht="15" hidden="false" customHeight="false" outlineLevel="0" collapsed="false">
      <c r="T1355" s="4" t="n">
        <v>1332</v>
      </c>
      <c r="U1355" s="4" t="str">
        <f aca="false">Vocabulary!B1333</f>
        <v>sang</v>
      </c>
      <c r="V1355" s="33" t="n">
        <f aca="false">'Training Example'!X1355-'Training Example'!Y1355</f>
        <v>1.01255444244745E-011</v>
      </c>
    </row>
    <row r="1356" customFormat="false" ht="15" hidden="false" customHeight="false" outlineLevel="0" collapsed="false">
      <c r="T1356" s="4" t="n">
        <v>1333</v>
      </c>
      <c r="U1356" s="4" t="str">
        <f aca="false">Vocabulary!B1334</f>
        <v>thoroughly</v>
      </c>
      <c r="V1356" s="33" t="n">
        <f aca="false">'Training Example'!X1356-'Training Example'!Y1356</f>
        <v>1.03982569650684E-010</v>
      </c>
    </row>
    <row r="1357" customFormat="false" ht="15" hidden="false" customHeight="false" outlineLevel="0" collapsed="false">
      <c r="T1357" s="4" t="n">
        <v>1334</v>
      </c>
      <c r="U1357" s="4" t="str">
        <f aca="false">Vocabulary!B1335</f>
        <v>threw</v>
      </c>
      <c r="V1357" s="33" t="n">
        <f aca="false">'Training Example'!X1357-'Training Example'!Y1357</f>
        <v>1.4681096529121E-014</v>
      </c>
    </row>
    <row r="1358" customFormat="false" ht="15" hidden="false" customHeight="false" outlineLevel="0" collapsed="false">
      <c r="T1358" s="4" t="n">
        <v>1335</v>
      </c>
      <c r="U1358" s="4" t="str">
        <f aca="false">Vocabulary!B1336</f>
        <v>missed</v>
      </c>
      <c r="V1358" s="33" t="n">
        <f aca="false">'Training Example'!X1358-'Training Example'!Y1358</f>
        <v>1.25708362461628E-011</v>
      </c>
    </row>
    <row r="1359" customFormat="false" ht="15" hidden="false" customHeight="false" outlineLevel="0" collapsed="false">
      <c r="T1359" s="4" t="n">
        <v>1336</v>
      </c>
      <c r="U1359" s="4" t="str">
        <f aca="false">Vocabulary!B1337</f>
        <v>twist</v>
      </c>
      <c r="V1359" s="33" t="n">
        <f aca="false">'Training Example'!X1359-'Training Example'!Y1359</f>
        <v>5.78716323066307E-009</v>
      </c>
    </row>
    <row r="1360" customFormat="false" ht="15" hidden="false" customHeight="false" outlineLevel="0" collapsed="false">
      <c r="T1360" s="4" t="n">
        <v>1337</v>
      </c>
      <c r="U1360" s="4" t="str">
        <f aca="false">Vocabulary!B1338</f>
        <v>also</v>
      </c>
      <c r="V1360" s="33" t="n">
        <f aca="false">'Training Example'!X1360-'Training Example'!Y1360</f>
        <v>2.20695206005143E-006</v>
      </c>
    </row>
    <row r="1361" customFormat="false" ht="15" hidden="false" customHeight="false" outlineLevel="0" collapsed="false">
      <c r="T1361" s="4" t="n">
        <v>1338</v>
      </c>
      <c r="U1361" s="4" t="str">
        <f aca="false">Vocabulary!B1339</f>
        <v>extremely</v>
      </c>
      <c r="V1361" s="33" t="n">
        <f aca="false">'Training Example'!X1361-'Training Example'!Y1361</f>
        <v>2.70593678430389E-008</v>
      </c>
    </row>
    <row r="1362" customFormat="false" ht="15" hidden="false" customHeight="false" outlineLevel="0" collapsed="false">
      <c r="T1362" s="4" t="n">
        <v>1339</v>
      </c>
      <c r="U1362" s="4" t="str">
        <f aca="false">Vocabulary!B1340</f>
        <v>neither</v>
      </c>
      <c r="V1362" s="33" t="n">
        <f aca="false">'Training Example'!X1362-'Training Example'!Y1362</f>
        <v>1.89478644430614E-005</v>
      </c>
    </row>
    <row r="1363" customFormat="false" ht="15" hidden="false" customHeight="false" outlineLevel="0" collapsed="false">
      <c r="T1363" s="4" t="n">
        <v>1340</v>
      </c>
      <c r="U1363" s="4" t="str">
        <f aca="false">Vocabulary!B1341</f>
        <v>ugly</v>
      </c>
      <c r="V1363" s="33" t="n">
        <f aca="false">'Training Example'!X1363-'Training Example'!Y1363</f>
        <v>4.86052327208911E-010</v>
      </c>
    </row>
    <row r="1364" customFormat="false" ht="15" hidden="false" customHeight="false" outlineLevel="0" collapsed="false">
      <c r="T1364" s="4" t="n">
        <v>1341</v>
      </c>
      <c r="U1364" s="4" t="str">
        <f aca="false">Vocabulary!B1342</f>
        <v>startled</v>
      </c>
      <c r="V1364" s="33" t="n">
        <f aca="false">'Training Example'!X1364-'Training Example'!Y1364</f>
        <v>3.63630943756837E-010</v>
      </c>
    </row>
    <row r="1365" customFormat="false" ht="15" hidden="false" customHeight="false" outlineLevel="0" collapsed="false">
      <c r="T1365" s="4" t="n">
        <v>1342</v>
      </c>
      <c r="U1365" s="4" t="str">
        <f aca="false">Vocabulary!B1343</f>
        <v>explanation</v>
      </c>
      <c r="V1365" s="33" t="n">
        <f aca="false">'Training Example'!X1365-'Training Example'!Y1365</f>
        <v>3.87611020464135E-014</v>
      </c>
    </row>
    <row r="1366" customFormat="false" ht="15" hidden="false" customHeight="false" outlineLevel="0" collapsed="false">
      <c r="T1366" s="4" t="n">
        <v>1343</v>
      </c>
      <c r="U1366" s="4" t="str">
        <f aca="false">Vocabulary!B1344</f>
        <v>denied</v>
      </c>
      <c r="V1366" s="33" t="n">
        <f aca="false">'Training Example'!X1366-'Training Example'!Y1366</f>
        <v>5.92634407181279E-008</v>
      </c>
    </row>
    <row r="1367" customFormat="false" ht="15" hidden="false" customHeight="false" outlineLevel="0" collapsed="false">
      <c r="T1367" s="4" t="n">
        <v>1344</v>
      </c>
      <c r="U1367" s="4" t="str">
        <f aca="false">Vocabulary!B1345</f>
        <v>we're</v>
      </c>
      <c r="V1367" s="33" t="n">
        <f aca="false">'Training Example'!X1367-'Training Example'!Y1367</f>
        <v>1.70643648712955E-006</v>
      </c>
    </row>
    <row r="1368" customFormat="false" ht="15" hidden="false" customHeight="false" outlineLevel="0" collapsed="false">
      <c r="T1368" s="4" t="n">
        <v>1345</v>
      </c>
      <c r="U1368" s="4" t="str">
        <f aca="false">Vocabulary!B1346</f>
        <v>invited</v>
      </c>
      <c r="V1368" s="33" t="n">
        <f aca="false">'Training Example'!X1368-'Training Example'!Y1368</f>
        <v>4.19498479349905E-012</v>
      </c>
    </row>
    <row r="1369" customFormat="false" ht="15" hidden="false" customHeight="false" outlineLevel="0" collapsed="false">
      <c r="T1369" s="4" t="n">
        <v>1346</v>
      </c>
      <c r="U1369" s="4" t="str">
        <f aca="false">Vocabulary!B1347</f>
        <v>became</v>
      </c>
      <c r="V1369" s="33" t="n">
        <f aca="false">'Training Example'!X1369-'Training Example'!Y1369</f>
        <v>1.63589083079875E-012</v>
      </c>
    </row>
    <row r="1370" customFormat="false" ht="15" hidden="false" customHeight="false" outlineLevel="0" collapsed="false">
      <c r="T1370" s="4" t="n">
        <v>1347</v>
      </c>
      <c r="U1370" s="4" t="str">
        <f aca="false">Vocabulary!B1348</f>
        <v>appear</v>
      </c>
      <c r="V1370" s="33" t="n">
        <f aca="false">'Training Example'!X1370-'Training Example'!Y1370</f>
        <v>4.8122873795729E-009</v>
      </c>
    </row>
    <row r="1371" customFormat="false" ht="15" hidden="false" customHeight="false" outlineLevel="0" collapsed="false">
      <c r="T1371" s="4" t="n">
        <v>1348</v>
      </c>
      <c r="U1371" s="4" t="str">
        <f aca="false">Vocabulary!B1349</f>
        <v>raving</v>
      </c>
      <c r="V1371" s="33" t="n">
        <f aca="false">'Training Example'!X1371-'Training Example'!Y1371</f>
        <v>1.82746046897613E-009</v>
      </c>
    </row>
    <row r="1372" customFormat="false" ht="15" hidden="false" customHeight="false" outlineLevel="0" collapsed="false">
      <c r="T1372" s="4" t="n">
        <v>1349</v>
      </c>
      <c r="U1372" s="4" t="str">
        <f aca="false">Vocabulary!B1350</f>
        <v>giddy</v>
      </c>
      <c r="V1372" s="33" t="n">
        <f aca="false">'Training Example'!X1372-'Training Example'!Y1372</f>
        <v>9.55813897110927E-012</v>
      </c>
    </row>
    <row r="1373" customFormat="false" ht="15" hidden="false" customHeight="false" outlineLevel="0" collapsed="false">
      <c r="T1373" s="4" t="n">
        <v>1350</v>
      </c>
      <c r="U1373" s="4" t="str">
        <f aca="false">Vocabulary!B1351</f>
        <v>ending</v>
      </c>
      <c r="V1373" s="33" t="n">
        <f aca="false">'Training Example'!X1373-'Training Example'!Y1373</f>
        <v>2.61092536960654E-014</v>
      </c>
    </row>
    <row r="1374" customFormat="false" ht="15" hidden="false" customHeight="false" outlineLevel="0" collapsed="false">
      <c r="T1374" s="4" t="n">
        <v>1351</v>
      </c>
      <c r="U1374" s="4" t="str">
        <f aca="false">Vocabulary!B1352</f>
        <v>raised</v>
      </c>
      <c r="V1374" s="33" t="n">
        <f aca="false">'Training Example'!X1374-'Training Example'!Y1374</f>
        <v>5.49437596435319E-007</v>
      </c>
    </row>
    <row r="1375" customFormat="false" ht="15" hidden="false" customHeight="false" outlineLevel="0" collapsed="false">
      <c r="T1375" s="4" t="n">
        <v>1352</v>
      </c>
      <c r="U1375" s="4" t="str">
        <f aca="false">Vocabulary!B1353</f>
        <v>front</v>
      </c>
      <c r="V1375" s="33" t="n">
        <f aca="false">'Training Example'!X1375-'Training Example'!Y1375</f>
        <v>4.02261123725648E-011</v>
      </c>
    </row>
    <row r="1376" customFormat="false" ht="15" hidden="false" customHeight="false" outlineLevel="0" collapsed="false">
      <c r="T1376" s="4" t="n">
        <v>1353</v>
      </c>
      <c r="U1376" s="4" t="str">
        <f aca="false">Vocabulary!B1354</f>
        <v>using</v>
      </c>
      <c r="V1376" s="33" t="n">
        <f aca="false">'Training Example'!X1376-'Training Example'!Y1376</f>
        <v>9.21667033547788E-009</v>
      </c>
    </row>
    <row r="1377" customFormat="false" ht="15" hidden="false" customHeight="false" outlineLevel="0" collapsed="false">
      <c r="T1377" s="4" t="n">
        <v>1354</v>
      </c>
      <c r="U1377" s="4" t="str">
        <f aca="false">Vocabulary!B1355</f>
        <v>cushion</v>
      </c>
      <c r="V1377" s="33" t="n">
        <f aca="false">'Training Example'!X1377-'Training Example'!Y1377</f>
        <v>1.06855289388002E-011</v>
      </c>
    </row>
    <row r="1378" customFormat="false" ht="15" hidden="false" customHeight="false" outlineLevel="0" collapsed="false">
      <c r="T1378" s="4" t="n">
        <v>1355</v>
      </c>
      <c r="U1378" s="4" t="str">
        <f aca="false">Vocabulary!B1356</f>
        <v>resting</v>
      </c>
      <c r="V1378" s="33" t="n">
        <f aca="false">'Training Example'!X1378-'Training Example'!Y1378</f>
        <v>1.47751507417828E-014</v>
      </c>
    </row>
    <row r="1379" customFormat="false" ht="15" hidden="false" customHeight="false" outlineLevel="0" collapsed="false">
      <c r="T1379" s="4" t="n">
        <v>1356</v>
      </c>
      <c r="U1379" s="4" t="str">
        <f aca="false">Vocabulary!B1357</f>
        <v>wine</v>
      </c>
      <c r="V1379" s="33" t="n">
        <f aca="false">'Training Example'!X1379-'Training Example'!Y1379</f>
        <v>6.17536427287426E-012</v>
      </c>
    </row>
    <row r="1380" customFormat="false" ht="15" hidden="false" customHeight="false" outlineLevel="0" collapsed="false">
      <c r="T1380" s="4" t="n">
        <v>1357</v>
      </c>
      <c r="U1380" s="4" t="str">
        <f aca="false">Vocabulary!B1358</f>
        <v>laid</v>
      </c>
      <c r="V1380" s="33" t="n">
        <f aca="false">'Training Example'!X1380-'Training Example'!Y1380</f>
        <v>4.17666206894881E-007</v>
      </c>
    </row>
    <row r="1381" customFormat="false" ht="15" hidden="false" customHeight="false" outlineLevel="0" collapsed="false">
      <c r="T1381" s="4" t="n">
        <v>1358</v>
      </c>
      <c r="U1381" s="4" t="str">
        <f aca="false">Vocabulary!B1359</f>
        <v>wants</v>
      </c>
      <c r="V1381" s="33" t="n">
        <f aca="false">'Training Example'!X1381-'Training Example'!Y1381</f>
        <v>3.33618100117409E-013</v>
      </c>
    </row>
    <row r="1382" customFormat="false" ht="15" hidden="false" customHeight="false" outlineLevel="0" collapsed="false">
      <c r="T1382" s="4" t="n">
        <v>1359</v>
      </c>
      <c r="U1382" s="4" t="str">
        <f aca="false">Vocabulary!B1360</f>
        <v>personal</v>
      </c>
      <c r="V1382" s="33" t="n">
        <f aca="false">'Training Example'!X1382-'Training Example'!Y1382</f>
        <v>1.07155894007145E-008</v>
      </c>
    </row>
    <row r="1383" customFormat="false" ht="15" hidden="false" customHeight="false" outlineLevel="0" collapsed="false">
      <c r="T1383" s="4" t="n">
        <v>1360</v>
      </c>
      <c r="U1383" s="4" t="str">
        <f aca="false">Vocabulary!B1361</f>
        <v>rude</v>
      </c>
      <c r="V1383" s="33" t="n">
        <f aca="false">'Training Example'!X1383-'Training Example'!Y1383</f>
        <v>9.43352445048669E-008</v>
      </c>
    </row>
    <row r="1384" customFormat="false" ht="15" hidden="false" customHeight="false" outlineLevel="0" collapsed="false">
      <c r="T1384" s="4" t="n">
        <v>1361</v>
      </c>
      <c r="U1384" s="4" t="str">
        <f aca="false">Vocabulary!B1362</f>
        <v>wide</v>
      </c>
      <c r="V1384" s="33" t="n">
        <f aca="false">'Training Example'!X1384-'Training Example'!Y1384</f>
        <v>1.34041292423642E-010</v>
      </c>
    </row>
    <row r="1385" customFormat="false" ht="15" hidden="false" customHeight="false" outlineLevel="0" collapsed="false">
      <c r="T1385" s="4" t="n">
        <v>1362</v>
      </c>
      <c r="U1385" s="4" t="str">
        <f aca="false">Vocabulary!B1363</f>
        <v>riddles</v>
      </c>
      <c r="V1385" s="33" t="n">
        <f aca="false">'Training Example'!X1385-'Training Example'!Y1385</f>
        <v>3.57109394100885E-012</v>
      </c>
    </row>
    <row r="1386" customFormat="false" ht="15" hidden="false" customHeight="false" outlineLevel="0" collapsed="false">
      <c r="T1386" s="4" t="n">
        <v>1363</v>
      </c>
      <c r="U1386" s="4" t="str">
        <f aca="false">Vocabulary!B1364</f>
        <v>break</v>
      </c>
      <c r="V1386" s="33" t="n">
        <f aca="false">'Training Example'!X1386-'Training Example'!Y1386</f>
        <v>8.02839198079953E-013</v>
      </c>
    </row>
    <row r="1387" customFormat="false" ht="15" hidden="false" customHeight="false" outlineLevel="0" collapsed="false">
      <c r="T1387" s="4" t="n">
        <v>1364</v>
      </c>
      <c r="U1387" s="4" t="str">
        <f aca="false">Vocabulary!B1365</f>
        <v>month</v>
      </c>
      <c r="V1387" s="33" t="n">
        <f aca="false">'Training Example'!X1387-'Training Example'!Y1387</f>
        <v>3.98282009487282E-013</v>
      </c>
    </row>
    <row r="1388" customFormat="false" ht="15" hidden="false" customHeight="false" outlineLevel="0" collapsed="false">
      <c r="T1388" s="4" t="n">
        <v>1365</v>
      </c>
      <c r="U1388" s="4" t="str">
        <f aca="false">Vocabulary!B1366</f>
        <v>uneasily</v>
      </c>
      <c r="V1388" s="33" t="n">
        <f aca="false">'Training Example'!X1388-'Training Example'!Y1388</f>
        <v>4.2085319360129E-009</v>
      </c>
    </row>
    <row r="1389" customFormat="false" ht="15" hidden="false" customHeight="false" outlineLevel="0" collapsed="false">
      <c r="T1389" s="4" t="n">
        <v>1366</v>
      </c>
      <c r="U1389" s="4" t="str">
        <f aca="false">Vocabulary!B1367</f>
        <v>meekly</v>
      </c>
      <c r="V1389" s="33" t="n">
        <f aca="false">'Training Example'!X1389-'Training Example'!Y1389</f>
        <v>1.21291431554837E-010</v>
      </c>
    </row>
    <row r="1390" customFormat="false" ht="15" hidden="false" customHeight="false" outlineLevel="0" collapsed="false">
      <c r="T1390" s="4" t="n">
        <v>1367</v>
      </c>
      <c r="U1390" s="4" t="str">
        <f aca="false">Vocabulary!B1368</f>
        <v>cup</v>
      </c>
      <c r="V1390" s="33" t="n">
        <f aca="false">'Training Example'!X1390-'Training Example'!Y1390</f>
        <v>1.11942714714731E-016</v>
      </c>
    </row>
    <row r="1391" customFormat="false" ht="15" hidden="false" customHeight="false" outlineLevel="0" collapsed="false">
      <c r="T1391" s="4" t="n">
        <v>1368</v>
      </c>
      <c r="U1391" s="4" t="str">
        <f aca="false">Vocabulary!B1369</f>
        <v>tells</v>
      </c>
      <c r="V1391" s="33" t="n">
        <f aca="false">'Training Example'!X1391-'Training Example'!Y1391</f>
        <v>1.03076747461556E-009</v>
      </c>
    </row>
    <row r="1392" customFormat="false" ht="15" hidden="false" customHeight="false" outlineLevel="0" collapsed="false">
      <c r="T1392" s="4" t="n">
        <v>1369</v>
      </c>
      <c r="U1392" s="4" t="str">
        <f aca="false">Vocabulary!B1370</f>
        <v>year</v>
      </c>
      <c r="V1392" s="33" t="n">
        <f aca="false">'Training Example'!X1392-'Training Example'!Y1392</f>
        <v>1.09469163224813E-008</v>
      </c>
    </row>
    <row r="1393" customFormat="false" ht="15" hidden="false" customHeight="false" outlineLevel="0" collapsed="false">
      <c r="T1393" s="4" t="n">
        <v>1370</v>
      </c>
      <c r="U1393" s="4" t="str">
        <f aca="false">Vocabulary!B1371</f>
        <v>clock</v>
      </c>
      <c r="V1393" s="33" t="n">
        <f aca="false">'Training Example'!X1393-'Training Example'!Y1393</f>
        <v>1.50714508675148E-012</v>
      </c>
    </row>
    <row r="1394" customFormat="false" ht="15" hidden="false" customHeight="false" outlineLevel="0" collapsed="false">
      <c r="T1394" s="4" t="n">
        <v>1371</v>
      </c>
      <c r="U1394" s="4" t="str">
        <f aca="false">Vocabulary!B1372</f>
        <v>spoon</v>
      </c>
      <c r="V1394" s="33" t="n">
        <f aca="false">'Training Example'!X1394-'Training Example'!Y1394</f>
        <v>5.36592183965544E-012</v>
      </c>
    </row>
    <row r="1395" customFormat="false" ht="15" hidden="false" customHeight="false" outlineLevel="0" collapsed="false">
      <c r="T1395" s="4" t="n">
        <v>1372</v>
      </c>
      <c r="U1395" s="4" t="str">
        <f aca="false">Vocabulary!B1373</f>
        <v>concert</v>
      </c>
      <c r="V1395" s="33" t="n">
        <f aca="false">'Training Example'!X1395-'Training Example'!Y1395</f>
        <v>1.52943169932775E-013</v>
      </c>
    </row>
    <row r="1396" customFormat="false" ht="15" hidden="false" customHeight="false" outlineLevel="0" collapsed="false">
      <c r="T1396" s="4" t="n">
        <v>1373</v>
      </c>
      <c r="U1396" s="4" t="str">
        <f aca="false">Vocabulary!B1374</f>
        <v>pinch</v>
      </c>
      <c r="V1396" s="33" t="n">
        <f aca="false">'Training Example'!X1396-'Training Example'!Y1396</f>
        <v>4.82291396040101E-011</v>
      </c>
    </row>
    <row r="1397" customFormat="false" ht="15" hidden="false" customHeight="false" outlineLevel="0" collapsed="false">
      <c r="T1397" s="4" t="n">
        <v>1374</v>
      </c>
      <c r="U1397" s="4" t="str">
        <f aca="false">Vocabulary!B1375</f>
        <v>we've</v>
      </c>
      <c r="V1397" s="33" t="n">
        <f aca="false">'Training Example'!X1397-'Training Example'!Y1397</f>
        <v>3.39696595077627E-007</v>
      </c>
    </row>
    <row r="1398" customFormat="false" ht="15" hidden="false" customHeight="false" outlineLevel="0" collapsed="false">
      <c r="T1398" s="4" t="n">
        <v>1375</v>
      </c>
      <c r="U1398" s="4" t="str">
        <f aca="false">Vocabulary!B1376</f>
        <v>wash</v>
      </c>
      <c r="V1398" s="33" t="n">
        <f aca="false">'Training Example'!X1398-'Training Example'!Y1398</f>
        <v>2.47225044953707E-009</v>
      </c>
    </row>
    <row r="1399" customFormat="false" ht="15" hidden="false" customHeight="false" outlineLevel="0" collapsed="false">
      <c r="T1399" s="4" t="n">
        <v>1376</v>
      </c>
      <c r="U1399" s="4" t="str">
        <f aca="false">Vocabulary!B1377</f>
        <v>yawning</v>
      </c>
      <c r="V1399" s="33" t="n">
        <f aca="false">'Training Example'!X1399-'Training Example'!Y1399</f>
        <v>2.08707278112728E-009</v>
      </c>
    </row>
    <row r="1400" customFormat="false" ht="15" hidden="false" customHeight="false" outlineLevel="0" collapsed="false">
      <c r="T1400" s="4" t="n">
        <v>1377</v>
      </c>
      <c r="U1400" s="4" t="str">
        <f aca="false">Vocabulary!B1378</f>
        <v>wake</v>
      </c>
      <c r="V1400" s="33" t="n">
        <f aca="false">'Training Example'!X1400-'Training Example'!Y1400</f>
        <v>3.95597769300503E-009</v>
      </c>
    </row>
    <row r="1401" customFormat="false" ht="15" hidden="false" customHeight="false" outlineLevel="0" collapsed="false">
      <c r="T1401" s="4" t="n">
        <v>1378</v>
      </c>
      <c r="U1401" s="4" t="str">
        <f aca="false">Vocabulary!B1379</f>
        <v>pinched</v>
      </c>
      <c r="V1401" s="33" t="n">
        <f aca="false">'Training Example'!X1401-'Training Example'!Y1401</f>
        <v>1.54010985949329E-009</v>
      </c>
    </row>
    <row r="1402" customFormat="false" ht="15" hidden="false" customHeight="false" outlineLevel="0" collapsed="false">
      <c r="T1402" s="4" t="n">
        <v>1379</v>
      </c>
      <c r="U1402" s="4" t="str">
        <f aca="false">Vocabulary!B1380</f>
        <v>sisters</v>
      </c>
      <c r="V1402" s="33" t="n">
        <f aca="false">'Training Example'!X1402-'Training Example'!Y1402</f>
        <v>1.64741755647601E-010</v>
      </c>
    </row>
    <row r="1403" customFormat="false" ht="15" hidden="false" customHeight="false" outlineLevel="0" collapsed="false">
      <c r="T1403" s="4" t="n">
        <v>1380</v>
      </c>
      <c r="U1403" s="4" t="str">
        <f aca="false">Vocabulary!B1381</f>
        <v>names</v>
      </c>
      <c r="V1403" s="33" t="n">
        <f aca="false">'Training Example'!X1403-'Training Example'!Y1403</f>
        <v>2.560470400413E-013</v>
      </c>
    </row>
    <row r="1404" customFormat="false" ht="15" hidden="false" customHeight="false" outlineLevel="0" collapsed="false">
      <c r="T1404" s="4" t="n">
        <v>1381</v>
      </c>
      <c r="U1404" s="4" t="str">
        <f aca="false">Vocabulary!B1382</f>
        <v>ill</v>
      </c>
      <c r="V1404" s="33" t="n">
        <f aca="false">'Training Example'!X1404-'Training Example'!Y1404</f>
        <v>4.77837387808666E-009</v>
      </c>
    </row>
    <row r="1405" customFormat="false" ht="15" hidden="false" customHeight="false" outlineLevel="0" collapsed="false">
      <c r="T1405" s="4" t="n">
        <v>1382</v>
      </c>
      <c r="U1405" s="4" t="str">
        <f aca="false">Vocabulary!B1383</f>
        <v>living</v>
      </c>
      <c r="V1405" s="33" t="n">
        <f aca="false">'Training Example'!X1405-'Training Example'!Y1405</f>
        <v>3.5967377431816E-012</v>
      </c>
    </row>
    <row r="1406" customFormat="false" ht="15" hidden="false" customHeight="false" outlineLevel="0" collapsed="false">
      <c r="T1406" s="4" t="n">
        <v>1383</v>
      </c>
      <c r="U1406" s="4" t="str">
        <f aca="false">Vocabulary!B1384</f>
        <v>triumphantly</v>
      </c>
      <c r="V1406" s="33" t="n">
        <f aca="false">'Training Example'!X1406-'Training Example'!Y1406</f>
        <v>3.64051559140809E-007</v>
      </c>
    </row>
    <row r="1407" customFormat="false" ht="15" hidden="false" customHeight="false" outlineLevel="0" collapsed="false">
      <c r="T1407" s="4" t="n">
        <v>1384</v>
      </c>
      <c r="U1407" s="4" t="str">
        <f aca="false">Vocabulary!B1385</f>
        <v>sh</v>
      </c>
      <c r="V1407" s="33" t="n">
        <f aca="false">'Training Example'!X1407-'Training Example'!Y1407</f>
        <v>3.29827311876616E-010</v>
      </c>
    </row>
    <row r="1408" customFormat="false" ht="15" hidden="false" customHeight="false" outlineLevel="0" collapsed="false">
      <c r="T1408" s="4" t="n">
        <v>1385</v>
      </c>
      <c r="U1408" s="4" t="str">
        <f aca="false">Vocabulary!B1386</f>
        <v>sulkily</v>
      </c>
      <c r="V1408" s="33" t="n">
        <f aca="false">'Training Example'!X1408-'Training Example'!Y1408</f>
        <v>6.79451695294837E-010</v>
      </c>
    </row>
    <row r="1409" customFormat="false" ht="15" hidden="false" customHeight="false" outlineLevel="0" collapsed="false">
      <c r="T1409" s="4" t="n">
        <v>1386</v>
      </c>
      <c r="U1409" s="4" t="str">
        <f aca="false">Vocabulary!B1387</f>
        <v>learning</v>
      </c>
      <c r="V1409" s="33" t="n">
        <f aca="false">'Training Example'!X1409-'Training Example'!Y1409</f>
        <v>8.09133161134924E-011</v>
      </c>
    </row>
    <row r="1410" customFormat="false" ht="15" hidden="false" customHeight="false" outlineLevel="0" collapsed="false">
      <c r="T1410" s="4" t="n">
        <v>1387</v>
      </c>
      <c r="U1410" s="4" t="str">
        <f aca="false">Vocabulary!B1388</f>
        <v>interrupting</v>
      </c>
      <c r="V1410" s="33" t="n">
        <f aca="false">'Training Example'!X1410-'Training Example'!Y1410</f>
        <v>2.16413413615254E-012</v>
      </c>
    </row>
    <row r="1411" customFormat="false" ht="15" hidden="false" customHeight="false" outlineLevel="0" collapsed="false">
      <c r="T1411" s="4" t="n">
        <v>1388</v>
      </c>
      <c r="U1411" s="4" t="str">
        <f aca="false">Vocabulary!B1389</f>
        <v>rubbing</v>
      </c>
      <c r="V1411" s="33" t="n">
        <f aca="false">'Training Example'!X1411-'Training Example'!Y1411</f>
        <v>1.77470016814211E-006</v>
      </c>
    </row>
    <row r="1412" customFormat="false" ht="15" hidden="false" customHeight="false" outlineLevel="0" collapsed="false">
      <c r="T1412" s="4" t="n">
        <v>1389</v>
      </c>
      <c r="U1412" s="4" t="str">
        <f aca="false">Vocabulary!B1390</f>
        <v>manner</v>
      </c>
      <c r="V1412" s="33" t="n">
        <f aca="false">'Training Example'!X1412-'Training Example'!Y1412</f>
        <v>3.71597541523198E-009</v>
      </c>
    </row>
    <row r="1413" customFormat="false" ht="15" hidden="false" customHeight="false" outlineLevel="0" collapsed="false">
      <c r="T1413" s="4" t="n">
        <v>1390</v>
      </c>
      <c r="U1413" s="4" t="str">
        <f aca="false">Vocabulary!B1391</f>
        <v>closed</v>
      </c>
      <c r="V1413" s="33" t="n">
        <f aca="false">'Training Example'!X1413-'Training Example'!Y1413</f>
        <v>7.25699964343032E-009</v>
      </c>
    </row>
    <row r="1414" customFormat="false" ht="15" hidden="false" customHeight="false" outlineLevel="0" collapsed="false">
      <c r="T1414" s="4" t="n">
        <v>1391</v>
      </c>
      <c r="U1414" s="4" t="str">
        <f aca="false">Vocabulary!B1392</f>
        <v>everything's</v>
      </c>
      <c r="V1414" s="33" t="n">
        <f aca="false">'Training Example'!X1414-'Training Example'!Y1414</f>
        <v>2.46537889992438E-007</v>
      </c>
    </row>
    <row r="1415" customFormat="false" ht="15" hidden="false" customHeight="false" outlineLevel="0" collapsed="false">
      <c r="T1415" s="4" t="n">
        <v>1392</v>
      </c>
      <c r="U1415" s="4" t="str">
        <f aca="false">Vocabulary!B1393</f>
        <v>flower</v>
      </c>
      <c r="V1415" s="33" t="n">
        <f aca="false">'Training Example'!X1415-'Training Example'!Y1415</f>
        <v>1.67776545714941E-016</v>
      </c>
    </row>
    <row r="1416" customFormat="false" ht="15" hidden="false" customHeight="false" outlineLevel="0" collapsed="false">
      <c r="T1416" s="4" t="n">
        <v>1393</v>
      </c>
      <c r="U1416" s="4" t="str">
        <f aca="false">Vocabulary!B1394</f>
        <v>painting</v>
      </c>
      <c r="V1416" s="33" t="n">
        <f aca="false">'Training Example'!X1416-'Training Example'!Y1416</f>
        <v>1.46446896698746E-007</v>
      </c>
    </row>
    <row r="1417" customFormat="false" ht="15" hidden="false" customHeight="false" outlineLevel="0" collapsed="false">
      <c r="T1417" s="4" t="n">
        <v>1394</v>
      </c>
      <c r="U1417" s="4" t="str">
        <f aca="false">Vocabulary!B1395</f>
        <v>flat</v>
      </c>
      <c r="V1417" s="33" t="n">
        <f aca="false">'Training Example'!X1417-'Training Example'!Y1417</f>
        <v>1.80601454393464E-015</v>
      </c>
    </row>
    <row r="1418" customFormat="false" ht="15" hidden="false" customHeight="false" outlineLevel="0" collapsed="false">
      <c r="T1418" s="4" t="n">
        <v>1395</v>
      </c>
      <c r="U1418" s="4" t="str">
        <f aca="false">Vocabulary!B1396</f>
        <v>carrying</v>
      </c>
      <c r="V1418" s="33" t="n">
        <f aca="false">'Training Example'!X1418-'Training Example'!Y1418</f>
        <v>1.77680632269639E-013</v>
      </c>
    </row>
    <row r="1419" customFormat="false" ht="15" hidden="false" customHeight="false" outlineLevel="0" collapsed="false">
      <c r="T1419" s="4" t="n">
        <v>1396</v>
      </c>
      <c r="U1419" s="4" t="str">
        <f aca="false">Vocabulary!B1397</f>
        <v>courtiers</v>
      </c>
      <c r="V1419" s="33" t="n">
        <f aca="false">'Training Example'!X1419-'Training Example'!Y1419</f>
        <v>3.85147125151122E-010</v>
      </c>
    </row>
    <row r="1420" customFormat="false" ht="15" hidden="false" customHeight="false" outlineLevel="0" collapsed="false">
      <c r="T1420" s="4" t="n">
        <v>1397</v>
      </c>
      <c r="U1420" s="4" t="str">
        <f aca="false">Vocabulary!B1398</f>
        <v>ornamented</v>
      </c>
      <c r="V1420" s="33" t="n">
        <f aca="false">'Training Example'!X1420-'Training Example'!Y1420</f>
        <v>3.87427249362976E-013</v>
      </c>
    </row>
    <row r="1421" customFormat="false" ht="15" hidden="false" customHeight="false" outlineLevel="0" collapsed="false">
      <c r="T1421" s="4" t="n">
        <v>1398</v>
      </c>
      <c r="U1421" s="4" t="str">
        <f aca="false">Vocabulary!B1399</f>
        <v>royal</v>
      </c>
      <c r="V1421" s="33" t="n">
        <f aca="false">'Training Example'!X1421-'Training Example'!Y1421</f>
        <v>7.52141449435426E-012</v>
      </c>
    </row>
    <row r="1422" customFormat="false" ht="15" hidden="false" customHeight="false" outlineLevel="0" collapsed="false">
      <c r="T1422" s="4" t="n">
        <v>1399</v>
      </c>
      <c r="U1422" s="4" t="str">
        <f aca="false">Vocabulary!B1400</f>
        <v>mostly</v>
      </c>
      <c r="V1422" s="33" t="n">
        <f aca="false">'Training Example'!X1422-'Training Example'!Y1422</f>
        <v>1.09073905279949E-013</v>
      </c>
    </row>
    <row r="1423" customFormat="false" ht="15" hidden="false" customHeight="false" outlineLevel="0" collapsed="false">
      <c r="T1423" s="4" t="n">
        <v>1400</v>
      </c>
      <c r="U1423" s="4" t="str">
        <f aca="false">Vocabulary!B1401</f>
        <v>king's</v>
      </c>
      <c r="V1423" s="33" t="n">
        <f aca="false">'Training Example'!X1423-'Training Example'!Y1423</f>
        <v>9.42761254335787E-011</v>
      </c>
    </row>
    <row r="1424" customFormat="false" ht="15" hidden="false" customHeight="false" outlineLevel="0" collapsed="false">
      <c r="T1424" s="4" t="n">
        <v>1401</v>
      </c>
      <c r="U1424" s="4" t="str">
        <f aca="false">Vocabulary!B1402</f>
        <v>crimson</v>
      </c>
      <c r="V1424" s="33" t="n">
        <f aca="false">'Training Example'!X1424-'Training Example'!Y1424</f>
        <v>1.0313231916299E-012</v>
      </c>
    </row>
    <row r="1425" customFormat="false" ht="15" hidden="false" customHeight="false" outlineLevel="0" collapsed="false">
      <c r="T1425" s="4" t="n">
        <v>1402</v>
      </c>
      <c r="U1425" s="4" t="str">
        <f aca="false">Vocabulary!B1403</f>
        <v>doubtful</v>
      </c>
      <c r="V1425" s="33" t="n">
        <f aca="false">'Training Example'!X1425-'Training Example'!Y1425</f>
        <v>1.18716688841261E-007</v>
      </c>
    </row>
    <row r="1426" customFormat="false" ht="15" hidden="false" customHeight="false" outlineLevel="0" collapsed="false">
      <c r="T1426" s="4" t="n">
        <v>1403</v>
      </c>
      <c r="U1426" s="4" t="str">
        <f aca="false">Vocabulary!B1404</f>
        <v>lie</v>
      </c>
      <c r="V1426" s="33" t="n">
        <f aca="false">'Training Example'!X1426-'Training Example'!Y1426</f>
        <v>7.34038472323853E-013</v>
      </c>
    </row>
    <row r="1427" customFormat="false" ht="15" hidden="false" customHeight="false" outlineLevel="0" collapsed="false">
      <c r="T1427" s="4" t="n">
        <v>1404</v>
      </c>
      <c r="U1427" s="4" t="str">
        <f aca="false">Vocabulary!B1405</f>
        <v>smiled</v>
      </c>
      <c r="V1427" s="33" t="n">
        <f aca="false">'Training Example'!X1427-'Training Example'!Y1427</f>
        <v>2.42998786736582E-012</v>
      </c>
    </row>
    <row r="1428" customFormat="false" ht="15" hidden="false" customHeight="false" outlineLevel="0" collapsed="false">
      <c r="T1428" s="4" t="n">
        <v>1405</v>
      </c>
      <c r="U1428" s="4" t="str">
        <f aca="false">Vocabulary!B1406</f>
        <v>fine</v>
      </c>
      <c r="V1428" s="33" t="n">
        <f aca="false">'Training Example'!X1428-'Training Example'!Y1428</f>
        <v>1.21581135866541E-013</v>
      </c>
    </row>
    <row r="1429" customFormat="false" ht="15" hidden="false" customHeight="false" outlineLevel="0" collapsed="false">
      <c r="T1429" s="4" t="n">
        <v>1406</v>
      </c>
      <c r="U1429" s="4" t="str">
        <f aca="false">Vocabulary!B1407</f>
        <v>scream</v>
      </c>
      <c r="V1429" s="33" t="n">
        <f aca="false">'Training Example'!X1429-'Training Example'!Y1429</f>
        <v>9.95935518842021E-010</v>
      </c>
    </row>
    <row r="1430" customFormat="false" ht="15" hidden="false" customHeight="false" outlineLevel="0" collapsed="false">
      <c r="T1430" s="4" t="n">
        <v>1407</v>
      </c>
      <c r="U1430" s="4" t="str">
        <f aca="false">Vocabulary!B1408</f>
        <v>places</v>
      </c>
      <c r="V1430" s="33" t="n">
        <f aca="false">'Training Example'!X1430-'Training Example'!Y1430</f>
        <v>1.62019152685521E-016</v>
      </c>
    </row>
    <row r="1431" customFormat="false" ht="15" hidden="false" customHeight="false" outlineLevel="0" collapsed="false">
      <c r="T1431" s="4" t="n">
        <v>1408</v>
      </c>
      <c r="U1431" s="4" t="str">
        <f aca="false">Vocabulary!B1409</f>
        <v>flamingoes</v>
      </c>
      <c r="V1431" s="33" t="n">
        <f aca="false">'Training Example'!X1431-'Training Example'!Y1431</f>
        <v>2.45214022240597E-011</v>
      </c>
    </row>
    <row r="1432" customFormat="false" ht="15" hidden="false" customHeight="false" outlineLevel="0" collapsed="false">
      <c r="T1432" s="4" t="n">
        <v>1409</v>
      </c>
      <c r="U1432" s="4" t="str">
        <f aca="false">Vocabulary!B1410</f>
        <v>body</v>
      </c>
      <c r="V1432" s="33" t="n">
        <f aca="false">'Training Example'!X1432-'Training Example'!Y1432</f>
        <v>7.84890791782556E-015</v>
      </c>
    </row>
    <row r="1433" customFormat="false" ht="15" hidden="false" customHeight="false" outlineLevel="0" collapsed="false">
      <c r="T1433" s="4" t="n">
        <v>1410</v>
      </c>
      <c r="U1433" s="4" t="str">
        <f aca="false">Vocabulary!B1411</f>
        <v>laughing</v>
      </c>
      <c r="V1433" s="33" t="n">
        <f aca="false">'Training Example'!X1433-'Training Example'!Y1433</f>
        <v>1.04558425872557E-009</v>
      </c>
    </row>
    <row r="1434" customFormat="false" ht="15" hidden="false" customHeight="false" outlineLevel="0" collapsed="false">
      <c r="T1434" s="4" t="n">
        <v>1411</v>
      </c>
      <c r="U1434" s="4" t="str">
        <f aca="false">Vocabulary!B1412</f>
        <v>unrolled</v>
      </c>
      <c r="V1434" s="33" t="n">
        <f aca="false">'Training Example'!X1434-'Training Example'!Y1434</f>
        <v>4.15009868383753E-009</v>
      </c>
    </row>
    <row r="1435" customFormat="false" ht="15" hidden="false" customHeight="false" outlineLevel="0" collapsed="false">
      <c r="T1435" s="4" t="n">
        <v>1412</v>
      </c>
      <c r="U1435" s="4" t="str">
        <f aca="false">Vocabulary!B1413</f>
        <v>quarrelling</v>
      </c>
      <c r="V1435" s="33" t="n">
        <f aca="false">'Training Example'!X1435-'Training Example'!Y1435</f>
        <v>5.13525591212877E-011</v>
      </c>
    </row>
    <row r="1436" customFormat="false" ht="15" hidden="false" customHeight="false" outlineLevel="0" collapsed="false">
      <c r="T1436" s="4" t="n">
        <v>1413</v>
      </c>
      <c r="U1436" s="4" t="str">
        <f aca="false">Vocabulary!B1414</f>
        <v>stamping</v>
      </c>
      <c r="V1436" s="33" t="n">
        <f aca="false">'Training Example'!X1436-'Training Example'!Y1436</f>
        <v>2.50923394531376E-011</v>
      </c>
    </row>
    <row r="1437" customFormat="false" ht="15" hidden="false" customHeight="false" outlineLevel="0" collapsed="false">
      <c r="T1437" s="4" t="n">
        <v>1414</v>
      </c>
      <c r="U1437" s="4" t="str">
        <f aca="false">Vocabulary!B1415</f>
        <v>shouting</v>
      </c>
      <c r="V1437" s="33" t="n">
        <f aca="false">'Training Example'!X1437-'Training Example'!Y1437</f>
        <v>9.72687812340019E-012</v>
      </c>
    </row>
    <row r="1438" customFormat="false" ht="15" hidden="false" customHeight="false" outlineLevel="0" collapsed="false">
      <c r="T1438" s="4" t="n">
        <v>1415</v>
      </c>
      <c r="U1438" s="4" t="str">
        <f aca="false">Vocabulary!B1416</f>
        <v>dispute</v>
      </c>
      <c r="V1438" s="33" t="n">
        <f aca="false">'Training Example'!X1438-'Training Example'!Y1438</f>
        <v>3.15744097047079E-008</v>
      </c>
    </row>
    <row r="1439" customFormat="false" ht="15" hidden="false" customHeight="false" outlineLevel="0" collapsed="false">
      <c r="T1439" s="4" t="n">
        <v>1416</v>
      </c>
      <c r="U1439" s="4" t="str">
        <f aca="false">Vocabulary!B1417</f>
        <v>cat's</v>
      </c>
      <c r="V1439" s="33" t="n">
        <f aca="false">'Training Example'!X1439-'Training Example'!Y1439</f>
        <v>3.13484396656432E-011</v>
      </c>
    </row>
    <row r="1440" customFormat="false" ht="15" hidden="false" customHeight="false" outlineLevel="0" collapsed="false">
      <c r="T1440" s="4" t="n">
        <v>1417</v>
      </c>
      <c r="U1440" s="4" t="str">
        <f aca="false">Vocabulary!B1418</f>
        <v>removed</v>
      </c>
      <c r="V1440" s="33" t="n">
        <f aca="false">'Training Example'!X1440-'Training Example'!Y1440</f>
        <v>7.43451049751938E-009</v>
      </c>
    </row>
    <row r="1441" customFormat="false" ht="15" hidden="false" customHeight="false" outlineLevel="0" collapsed="false">
      <c r="T1441" s="4" t="n">
        <v>1418</v>
      </c>
      <c r="U1441" s="4" t="str">
        <f aca="false">Vocabulary!B1419</f>
        <v>fight</v>
      </c>
      <c r="V1441" s="33" t="n">
        <f aca="false">'Training Example'!X1441-'Training Example'!Y1441</f>
        <v>2.10879237823338E-013</v>
      </c>
    </row>
    <row r="1442" customFormat="false" ht="15" hidden="false" customHeight="false" outlineLevel="0" collapsed="false">
      <c r="T1442" s="4" t="n">
        <v>1419</v>
      </c>
      <c r="U1442" s="4" t="str">
        <f aca="false">Vocabulary!B1420</f>
        <v>collected</v>
      </c>
      <c r="V1442" s="33" t="n">
        <f aca="false">'Training Example'!X1442-'Training Example'!Y1442</f>
        <v>2.4209045344879E-010</v>
      </c>
    </row>
    <row r="1443" customFormat="false" ht="15" hidden="false" customHeight="false" outlineLevel="0" collapsed="false">
      <c r="T1443" s="4" t="n">
        <v>1420</v>
      </c>
      <c r="U1443" s="4" t="str">
        <f aca="false">Vocabulary!B1421</f>
        <v>unless</v>
      </c>
      <c r="V1443" s="33" t="n">
        <f aca="false">'Training Example'!X1443-'Training Example'!Y1443</f>
        <v>1.89155315314031E-006</v>
      </c>
    </row>
    <row r="1444" customFormat="false" ht="15" hidden="false" customHeight="false" outlineLevel="0" collapsed="false">
      <c r="T1444" s="4" t="n">
        <v>1421</v>
      </c>
      <c r="U1444" s="4" t="str">
        <f aca="false">Vocabulary!B1422</f>
        <v>entirely</v>
      </c>
      <c r="V1444" s="33" t="n">
        <f aca="false">'Training Example'!X1444-'Training Example'!Y1444</f>
        <v>2.31013894001468E-009</v>
      </c>
    </row>
    <row r="1445" customFormat="false" ht="15" hidden="false" customHeight="false" outlineLevel="0" collapsed="false">
      <c r="T1445" s="4" t="n">
        <v>1422</v>
      </c>
      <c r="U1445" s="4" t="str">
        <f aca="false">Vocabulary!B1423</f>
        <v>disappeared</v>
      </c>
      <c r="V1445" s="33" t="n">
        <f aca="false">'Training Example'!X1445-'Training Example'!Y1445</f>
        <v>1.15457370219792E-012</v>
      </c>
    </row>
    <row r="1446" customFormat="false" ht="15" hidden="false" customHeight="false" outlineLevel="0" collapsed="false">
      <c r="T1446" s="4" t="n">
        <v>1423</v>
      </c>
      <c r="U1446" s="4" t="str">
        <f aca="false">Vocabulary!B1424</f>
        <v>wildly</v>
      </c>
      <c r="V1446" s="33" t="n">
        <f aca="false">'Training Example'!X1446-'Training Example'!Y1446</f>
        <v>3.10278859145258E-012</v>
      </c>
    </row>
    <row r="1447" customFormat="false" ht="15" hidden="false" customHeight="false" outlineLevel="0" collapsed="false">
      <c r="T1447" s="4" t="n">
        <v>1424</v>
      </c>
      <c r="U1447" s="4" t="str">
        <f aca="false">Vocabulary!B1425</f>
        <v>turtle's</v>
      </c>
      <c r="V1447" s="33" t="n">
        <f aca="false">'Training Example'!X1447-'Training Example'!Y1447</f>
        <v>3.63903341685352E-011</v>
      </c>
    </row>
    <row r="1448" customFormat="false" ht="15" hidden="false" customHeight="false" outlineLevel="0" collapsed="false">
      <c r="T1448" s="4" t="n">
        <v>1425</v>
      </c>
      <c r="U1448" s="4" t="str">
        <f aca="false">Vocabulary!B1426</f>
        <v>tempered</v>
      </c>
      <c r="V1448" s="33" t="n">
        <f aca="false">'Training Example'!X1448-'Training Example'!Y1448</f>
        <v>2.79927240691547E-015</v>
      </c>
    </row>
    <row r="1449" customFormat="false" ht="15" hidden="false" customHeight="false" outlineLevel="0" collapsed="false">
      <c r="T1449" s="4" t="n">
        <v>1426</v>
      </c>
      <c r="U1449" s="4" t="str">
        <f aca="false">Vocabulary!B1427</f>
        <v>sugar</v>
      </c>
      <c r="V1449" s="33" t="n">
        <f aca="false">'Training Example'!X1449-'Training Example'!Y1449</f>
        <v>7.66903860796557E-017</v>
      </c>
    </row>
    <row r="1450" customFormat="false" ht="15" hidden="false" customHeight="false" outlineLevel="0" collapsed="false">
      <c r="T1450" s="4" t="n">
        <v>1427</v>
      </c>
      <c r="U1450" s="4" t="str">
        <f aca="false">Vocabulary!B1428</f>
        <v>forget</v>
      </c>
      <c r="V1450" s="33" t="n">
        <f aca="false">'Training Example'!X1450-'Training Example'!Y1450</f>
        <v>1.11521071861733E-009</v>
      </c>
    </row>
    <row r="1451" customFormat="false" ht="15" hidden="false" customHeight="false" outlineLevel="0" collapsed="false">
      <c r="T1451" s="4" t="n">
        <v>1428</v>
      </c>
      <c r="U1451" s="4" t="str">
        <f aca="false">Vocabulary!B1429</f>
        <v>hasn't</v>
      </c>
      <c r="V1451" s="33" t="n">
        <f aca="false">'Training Example'!X1451-'Training Example'!Y1451</f>
        <v>2.01502791729442E-010</v>
      </c>
    </row>
    <row r="1452" customFormat="false" ht="15" hidden="false" customHeight="false" outlineLevel="0" collapsed="false">
      <c r="T1452" s="4" t="n">
        <v>1429</v>
      </c>
      <c r="U1452" s="4" t="str">
        <f aca="false">Vocabulary!B1430</f>
        <v>tut</v>
      </c>
      <c r="V1452" s="33" t="n">
        <f aca="false">'Training Example'!X1452-'Training Example'!Y1452</f>
        <v>2.11507155843431E-010</v>
      </c>
    </row>
    <row r="1453" customFormat="false" ht="15" hidden="false" customHeight="false" outlineLevel="0" collapsed="false">
      <c r="T1453" s="4" t="n">
        <v>1430</v>
      </c>
      <c r="U1453" s="4" t="str">
        <f aca="false">Vocabulary!B1431</f>
        <v>keeping</v>
      </c>
      <c r="V1453" s="33" t="n">
        <f aca="false">'Training Example'!X1453-'Training Example'!Y1453</f>
        <v>2.33218746894378E-008</v>
      </c>
    </row>
    <row r="1454" customFormat="false" ht="15" hidden="false" customHeight="false" outlineLevel="0" collapsed="false">
      <c r="T1454" s="4" t="n">
        <v>1431</v>
      </c>
      <c r="U1454" s="4" t="str">
        <f aca="false">Vocabulary!B1432</f>
        <v>experiment</v>
      </c>
      <c r="V1454" s="33" t="n">
        <f aca="false">'Training Example'!X1454-'Training Example'!Y1454</f>
        <v>2.0751620470793E-011</v>
      </c>
    </row>
    <row r="1455" customFormat="false" ht="15" hidden="false" customHeight="false" outlineLevel="0" collapsed="false">
      <c r="T1455" s="4" t="n">
        <v>1432</v>
      </c>
      <c r="U1455" s="4" t="str">
        <f aca="false">Vocabulary!B1433</f>
        <v>bite</v>
      </c>
      <c r="V1455" s="33" t="n">
        <f aca="false">'Training Example'!X1455-'Training Example'!Y1455</f>
        <v>5.24607882536566E-015</v>
      </c>
    </row>
    <row r="1456" customFormat="false" ht="15" hidden="false" customHeight="false" outlineLevel="0" collapsed="false">
      <c r="T1456" s="4" t="n">
        <v>1433</v>
      </c>
      <c r="U1456" s="4" t="str">
        <f aca="false">Vocabulary!B1434</f>
        <v>agree</v>
      </c>
      <c r="V1456" s="33" t="n">
        <f aca="false">'Training Example'!X1456-'Training Example'!Y1456</f>
        <v>7.76107052270316E-013</v>
      </c>
    </row>
    <row r="1457" customFormat="false" ht="15" hidden="false" customHeight="false" outlineLevel="0" collapsed="false">
      <c r="T1457" s="4" t="n">
        <v>1434</v>
      </c>
      <c r="U1457" s="4" t="str">
        <f aca="false">Vocabulary!B1435</f>
        <v>imagine</v>
      </c>
      <c r="V1457" s="33" t="n">
        <f aca="false">'Training Example'!X1457-'Training Example'!Y1457</f>
        <v>1.36487250221108E-007</v>
      </c>
    </row>
    <row r="1458" customFormat="false" ht="15" hidden="false" customHeight="false" outlineLevel="0" collapsed="false">
      <c r="T1458" s="4" t="n">
        <v>1435</v>
      </c>
      <c r="U1458" s="4" t="str">
        <f aca="false">Vocabulary!B1436</f>
        <v>choice</v>
      </c>
      <c r="V1458" s="33" t="n">
        <f aca="false">'Training Example'!X1458-'Training Example'!Y1458</f>
        <v>1.10452778462084E-014</v>
      </c>
    </row>
    <row r="1459" customFormat="false" ht="15" hidden="false" customHeight="false" outlineLevel="0" collapsed="false">
      <c r="T1459" s="4" t="n">
        <v>1436</v>
      </c>
      <c r="U1459" s="4" t="str">
        <f aca="false">Vocabulary!B1437</f>
        <v>custody</v>
      </c>
      <c r="V1459" s="33" t="n">
        <f aca="false">'Training Example'!X1459-'Training Example'!Y1459</f>
        <v>3.50043993964912E-009</v>
      </c>
    </row>
    <row r="1460" customFormat="false" ht="15" hidden="false" customHeight="false" outlineLevel="0" collapsed="false">
      <c r="T1460" s="4" t="n">
        <v>1437</v>
      </c>
      <c r="U1460" s="4" t="str">
        <f aca="false">Vocabulary!B1438</f>
        <v>executions</v>
      </c>
      <c r="V1460" s="33" t="n">
        <f aca="false">'Training Example'!X1460-'Training Example'!Y1460</f>
        <v>1.23301594422553E-011</v>
      </c>
    </row>
    <row r="1461" customFormat="false" ht="15" hidden="false" customHeight="false" outlineLevel="0" collapsed="false">
      <c r="T1461" s="4" t="n">
        <v>1438</v>
      </c>
      <c r="U1461" s="4" t="str">
        <f aca="false">Vocabulary!B1439</f>
        <v>sun</v>
      </c>
      <c r="V1461" s="33" t="n">
        <f aca="false">'Training Example'!X1461-'Training Example'!Y1461</f>
        <v>1.67816216043822E-012</v>
      </c>
    </row>
    <row r="1462" customFormat="false" ht="15" hidden="false" customHeight="false" outlineLevel="0" collapsed="false">
      <c r="T1462" s="4" t="n">
        <v>1439</v>
      </c>
      <c r="U1462" s="4" t="str">
        <f aca="false">Vocabulary!B1440</f>
        <v>watched</v>
      </c>
      <c r="V1462" s="33" t="n">
        <f aca="false">'Training Example'!X1462-'Training Example'!Y1462</f>
        <v>4.24898716741354E-016</v>
      </c>
    </row>
    <row r="1463" customFormat="false" ht="15" hidden="false" customHeight="false" outlineLevel="0" collapsed="false">
      <c r="T1463" s="4" t="n">
        <v>1440</v>
      </c>
      <c r="U1463" s="4" t="str">
        <f aca="false">Vocabulary!B1441</f>
        <v>heart</v>
      </c>
      <c r="V1463" s="33" t="n">
        <f aca="false">'Training Example'!X1463-'Training Example'!Y1463</f>
        <v>5.52940363575828E-015</v>
      </c>
    </row>
    <row r="1464" customFormat="false" ht="15" hidden="false" customHeight="false" outlineLevel="0" collapsed="false">
      <c r="T1464" s="4" t="n">
        <v>1441</v>
      </c>
      <c r="U1464" s="4" t="str">
        <f aca="false">Vocabulary!B1442</f>
        <v>sorrow</v>
      </c>
      <c r="V1464" s="33" t="n">
        <f aca="false">'Training Example'!X1464-'Training Example'!Y1464</f>
        <v>9.34947937184034E-015</v>
      </c>
    </row>
    <row r="1465" customFormat="false" ht="15" hidden="false" customHeight="false" outlineLevel="0" collapsed="false">
      <c r="T1465" s="4" t="n">
        <v>1442</v>
      </c>
      <c r="U1465" s="4" t="str">
        <f aca="false">Vocabulary!B1443</f>
        <v>heavy</v>
      </c>
      <c r="V1465" s="33" t="n">
        <f aca="false">'Training Example'!X1465-'Training Example'!Y1465</f>
        <v>9.55979957321267E-013</v>
      </c>
    </row>
    <row r="1466" customFormat="false" ht="15" hidden="false" customHeight="false" outlineLevel="0" collapsed="false">
      <c r="T1466" s="4" t="n">
        <v>1443</v>
      </c>
      <c r="U1466" s="4" t="str">
        <f aca="false">Vocabulary!B1444</f>
        <v>proud</v>
      </c>
      <c r="V1466" s="33" t="n">
        <f aca="false">'Training Example'!X1466-'Training Example'!Y1466</f>
        <v>1.02006955830922E-009</v>
      </c>
    </row>
    <row r="1467" customFormat="false" ht="15" hidden="false" customHeight="false" outlineLevel="0" collapsed="false">
      <c r="T1467" s="4" t="n">
        <v>1444</v>
      </c>
      <c r="U1467" s="4" t="str">
        <f aca="false">Vocabulary!B1445</f>
        <v>relief</v>
      </c>
      <c r="V1467" s="33" t="n">
        <f aca="false">'Training Example'!X1467-'Training Example'!Y1467</f>
        <v>1.6917535659255E-012</v>
      </c>
    </row>
    <row r="1468" customFormat="false" ht="15" hidden="false" customHeight="false" outlineLevel="0" collapsed="false">
      <c r="T1468" s="4" t="n">
        <v>1445</v>
      </c>
      <c r="U1468" s="4" t="str">
        <f aca="false">Vocabulary!B1446</f>
        <v>regular</v>
      </c>
      <c r="V1468" s="33" t="n">
        <f aca="false">'Training Example'!X1468-'Training Example'!Y1468</f>
        <v>2.60986491393908E-009</v>
      </c>
    </row>
    <row r="1469" customFormat="false" ht="15" hidden="false" customHeight="false" outlineLevel="0" collapsed="false">
      <c r="T1469" s="4" t="n">
        <v>1446</v>
      </c>
      <c r="U1469" s="4" t="str">
        <f aca="false">Vocabulary!B1447</f>
        <v>uglification</v>
      </c>
      <c r="V1469" s="33" t="n">
        <f aca="false">'Training Example'!X1469-'Training Example'!Y1469</f>
        <v>1.32306574641316E-012</v>
      </c>
    </row>
    <row r="1470" customFormat="false" ht="15" hidden="false" customHeight="false" outlineLevel="0" collapsed="false">
      <c r="T1470" s="4" t="n">
        <v>1447</v>
      </c>
      <c r="U1470" s="4" t="str">
        <f aca="false">Vocabulary!B1448</f>
        <v>mystery</v>
      </c>
      <c r="V1470" s="33" t="n">
        <f aca="false">'Training Example'!X1470-'Training Example'!Y1470</f>
        <v>2.75931901339521E-008</v>
      </c>
    </row>
    <row r="1471" customFormat="false" ht="15" hidden="false" customHeight="false" outlineLevel="0" collapsed="false">
      <c r="T1471" s="4" t="n">
        <v>1448</v>
      </c>
      <c r="U1471" s="4" t="str">
        <f aca="false">Vocabulary!B1449</f>
        <v>recovered</v>
      </c>
      <c r="V1471" s="33" t="n">
        <f aca="false">'Training Example'!X1471-'Training Example'!Y1471</f>
        <v>2.0702332413097E-009</v>
      </c>
    </row>
    <row r="1472" customFormat="false" ht="15" hidden="false" customHeight="false" outlineLevel="0" collapsed="false">
      <c r="T1472" s="4" t="n">
        <v>1449</v>
      </c>
      <c r="U1472" s="4" t="str">
        <f aca="false">Vocabulary!B1450</f>
        <v>delightful</v>
      </c>
      <c r="V1472" s="33" t="n">
        <f aca="false">'Training Example'!X1472-'Training Example'!Y1472</f>
        <v>2.69870382579589E-011</v>
      </c>
    </row>
    <row r="1473" customFormat="false" ht="15" hidden="false" customHeight="false" outlineLevel="0" collapsed="false">
      <c r="T1473" s="4" t="n">
        <v>1450</v>
      </c>
      <c r="U1473" s="4" t="str">
        <f aca="false">Vocabulary!B1451</f>
        <v>turtles</v>
      </c>
      <c r="V1473" s="33" t="n">
        <f aca="false">'Training Example'!X1473-'Training Example'!Y1473</f>
        <v>1.51307521515908E-014</v>
      </c>
    </row>
    <row r="1474" customFormat="false" ht="15" hidden="false" customHeight="false" outlineLevel="0" collapsed="false">
      <c r="T1474" s="4" t="n">
        <v>1451</v>
      </c>
      <c r="U1474" s="4" t="str">
        <f aca="false">Vocabulary!B1452</f>
        <v>dancing</v>
      </c>
      <c r="V1474" s="33" t="n">
        <f aca="false">'Training Example'!X1474-'Training Example'!Y1474</f>
        <v>6.2924332594769E-011</v>
      </c>
    </row>
    <row r="1475" customFormat="false" ht="15" hidden="false" customHeight="false" outlineLevel="0" collapsed="false">
      <c r="T1475" s="4" t="n">
        <v>1452</v>
      </c>
      <c r="U1475" s="4" t="str">
        <f aca="false">Vocabulary!B1453</f>
        <v>treading</v>
      </c>
      <c r="V1475" s="33" t="n">
        <f aca="false">'Training Example'!X1475-'Training Example'!Y1475</f>
        <v>3.35910514978065E-011</v>
      </c>
    </row>
    <row r="1476" customFormat="false" ht="15" hidden="false" customHeight="false" outlineLevel="0" collapsed="false">
      <c r="T1476" s="4" t="n">
        <v>1453</v>
      </c>
      <c r="U1476" s="4" t="str">
        <f aca="false">Vocabulary!B1454</f>
        <v>kindly</v>
      </c>
      <c r="V1476" s="33" t="n">
        <f aca="false">'Training Example'!X1476-'Training Example'!Y1476</f>
        <v>9.93196598236545E-009</v>
      </c>
    </row>
    <row r="1477" customFormat="false" ht="15" hidden="false" customHeight="false" outlineLevel="0" collapsed="false">
      <c r="T1477" s="4" t="n">
        <v>1454</v>
      </c>
      <c r="U1477" s="4" t="str">
        <f aca="false">Vocabulary!B1455</f>
        <v>dinn</v>
      </c>
      <c r="V1477" s="33" t="n">
        <f aca="false">'Training Example'!X1477-'Training Example'!Y1477</f>
        <v>1.96499985656632E-008</v>
      </c>
    </row>
    <row r="1478" customFormat="false" ht="15" hidden="false" customHeight="false" outlineLevel="0" collapsed="false">
      <c r="T1478" s="4" t="n">
        <v>1455</v>
      </c>
      <c r="U1478" s="4" t="str">
        <f aca="false">Vocabulary!B1456</f>
        <v>thoughts</v>
      </c>
      <c r="V1478" s="33" t="n">
        <f aca="false">'Training Example'!X1478-'Training Example'!Y1478</f>
        <v>8.95885583769111E-019</v>
      </c>
    </row>
    <row r="1479" customFormat="false" ht="15" hidden="false" customHeight="false" outlineLevel="0" collapsed="false">
      <c r="T1479" s="4" t="n">
        <v>1456</v>
      </c>
      <c r="U1479" s="4" t="str">
        <f aca="false">Vocabulary!B1457</f>
        <v>part</v>
      </c>
      <c r="V1479" s="33" t="n">
        <f aca="false">'Training Example'!X1479-'Training Example'!Y1479</f>
        <v>3.20627561008952E-010</v>
      </c>
    </row>
    <row r="1480" customFormat="false" ht="15" hidden="false" customHeight="false" outlineLevel="0" collapsed="false">
      <c r="T1480" s="4" t="n">
        <v>1457</v>
      </c>
      <c r="U1480" s="4" t="str">
        <f aca="false">Vocabulary!B1458</f>
        <v>editions</v>
      </c>
      <c r="V1480" s="33" t="n">
        <f aca="false">'Training Example'!X1480-'Training Example'!Y1480</f>
        <v>2.72814045815693E-017</v>
      </c>
    </row>
    <row r="1481" customFormat="false" ht="15" hidden="false" customHeight="false" outlineLevel="0" collapsed="false">
      <c r="T1481" s="4" t="n">
        <v>1458</v>
      </c>
      <c r="U1481" s="4" t="str">
        <f aca="false">Vocabulary!B1459</f>
        <v>tones</v>
      </c>
      <c r="V1481" s="33" t="n">
        <f aca="false">'Training Example'!X1481-'Training Example'!Y1481</f>
        <v>5.63801105401914E-013</v>
      </c>
    </row>
    <row r="1482" customFormat="false" ht="15" hidden="false" customHeight="false" outlineLevel="0" collapsed="false">
      <c r="T1482" s="4" t="n">
        <v>1459</v>
      </c>
      <c r="U1482" s="4" t="str">
        <f aca="false">Vocabulary!B1460</f>
        <v>persisted</v>
      </c>
      <c r="V1482" s="33" t="n">
        <f aca="false">'Training Example'!X1482-'Training Example'!Y1482</f>
        <v>2.38289703180603E-009</v>
      </c>
    </row>
    <row r="1483" customFormat="false" ht="15" hidden="false" customHeight="false" outlineLevel="0" collapsed="false">
      <c r="T1483" s="4" t="n">
        <v>1460</v>
      </c>
      <c r="U1483" s="4" t="str">
        <f aca="false">Vocabulary!B1461</f>
        <v>cares</v>
      </c>
      <c r="V1483" s="33" t="n">
        <f aca="false">'Training Example'!X1483-'Training Example'!Y1483</f>
        <v>4.20975419394409E-013</v>
      </c>
    </row>
    <row r="1484" customFormat="false" ht="15" hidden="false" customHeight="false" outlineLevel="0" collapsed="false">
      <c r="T1484" s="4" t="n">
        <v>1461</v>
      </c>
      <c r="U1484" s="4" t="str">
        <f aca="false">Vocabulary!B1462</f>
        <v>pennyworth</v>
      </c>
      <c r="V1484" s="33" t="n">
        <f aca="false">'Training Example'!X1484-'Training Example'!Y1484</f>
        <v>3.60108109334823E-013</v>
      </c>
    </row>
    <row r="1485" customFormat="false" ht="15" hidden="false" customHeight="false" outlineLevel="0" collapsed="false">
      <c r="T1485" s="4" t="n">
        <v>1462</v>
      </c>
      <c r="U1485" s="4" t="str">
        <f aca="false">Vocabulary!B1463</f>
        <v>stole</v>
      </c>
      <c r="V1485" s="33" t="n">
        <f aca="false">'Training Example'!X1485-'Training Example'!Y1485</f>
        <v>5.6212063410867E-015</v>
      </c>
    </row>
    <row r="1486" customFormat="false" ht="15" hidden="false" customHeight="false" outlineLevel="0" collapsed="false">
      <c r="T1486" s="4" t="n">
        <v>1463</v>
      </c>
      <c r="U1486" s="4" t="str">
        <f aca="false">Vocabulary!B1464</f>
        <v>scroll</v>
      </c>
      <c r="V1486" s="33" t="n">
        <f aca="false">'Training Example'!X1486-'Training Example'!Y1486</f>
        <v>4.4548311457483E-011</v>
      </c>
    </row>
    <row r="1487" customFormat="false" ht="15" hidden="false" customHeight="false" outlineLevel="0" collapsed="false">
      <c r="T1487" s="4" t="n">
        <v>1464</v>
      </c>
      <c r="U1487" s="4" t="str">
        <f aca="false">Vocabulary!B1465</f>
        <v>parchment</v>
      </c>
      <c r="V1487" s="33" t="n">
        <f aca="false">'Training Example'!X1487-'Training Example'!Y1487</f>
        <v>1.20839941575151E-016</v>
      </c>
    </row>
    <row r="1488" customFormat="false" ht="15" hidden="false" customHeight="false" outlineLevel="0" collapsed="false">
      <c r="T1488" s="4" t="n">
        <v>1465</v>
      </c>
      <c r="U1488" s="4" t="str">
        <f aca="false">Vocabulary!B1466</f>
        <v>wig</v>
      </c>
      <c r="V1488" s="33" t="n">
        <f aca="false">'Training Example'!X1488-'Training Example'!Y1488</f>
        <v>2.42583996976305E-016</v>
      </c>
    </row>
    <row r="1489" customFormat="false" ht="15" hidden="false" customHeight="false" outlineLevel="0" collapsed="false">
      <c r="T1489" s="4" t="n">
        <v>1466</v>
      </c>
      <c r="U1489" s="4" t="str">
        <f aca="false">Vocabulary!B1467</f>
        <v>pencil</v>
      </c>
      <c r="V1489" s="33" t="n">
        <f aca="false">'Training Example'!X1489-'Training Example'!Y1489</f>
        <v>4.82382207577714E-016</v>
      </c>
    </row>
    <row r="1490" customFormat="false" ht="15" hidden="false" customHeight="false" outlineLevel="0" collapsed="false">
      <c r="T1490" s="4" t="n">
        <v>1467</v>
      </c>
      <c r="U1490" s="4" t="str">
        <f aca="false">Vocabulary!B1468</f>
        <v>quickly</v>
      </c>
      <c r="V1490" s="33" t="n">
        <f aca="false">'Training Example'!X1490-'Training Example'!Y1490</f>
        <v>2.08273185543407E-008</v>
      </c>
    </row>
    <row r="1491" customFormat="false" ht="15" hidden="false" customHeight="false" outlineLevel="0" collapsed="false">
      <c r="T1491" s="4" t="n">
        <v>1468</v>
      </c>
      <c r="U1491" s="4" t="str">
        <f aca="false">Vocabulary!B1469</f>
        <v>blew</v>
      </c>
      <c r="V1491" s="33" t="n">
        <f aca="false">'Training Example'!X1491-'Training Example'!Y1491</f>
        <v>8.64189505659901E-013</v>
      </c>
    </row>
    <row r="1492" customFormat="false" ht="15" hidden="false" customHeight="false" outlineLevel="0" collapsed="false">
      <c r="T1492" s="4" t="n">
        <v>1469</v>
      </c>
      <c r="U1492" s="4" t="str">
        <f aca="false">Vocabulary!B1470</f>
        <v>blasts</v>
      </c>
      <c r="V1492" s="33" t="n">
        <f aca="false">'Training Example'!X1492-'Training Example'!Y1492</f>
        <v>1.26032165325654E-016</v>
      </c>
    </row>
    <row r="1493" customFormat="false" ht="15" hidden="false" customHeight="false" outlineLevel="0" collapsed="false">
      <c r="T1493" s="4" t="n">
        <v>1470</v>
      </c>
      <c r="U1493" s="4" t="str">
        <f aca="false">Vocabulary!B1471</f>
        <v>summer</v>
      </c>
      <c r="V1493" s="33" t="n">
        <f aca="false">'Training Example'!X1493-'Training Example'!Y1493</f>
        <v>4.06541261301874E-016</v>
      </c>
    </row>
    <row r="1494" customFormat="false" ht="15" hidden="false" customHeight="false" outlineLevel="0" collapsed="false">
      <c r="T1494" s="4" t="n">
        <v>1471</v>
      </c>
      <c r="U1494" s="4" t="str">
        <f aca="false">Vocabulary!B1472</f>
        <v>sent</v>
      </c>
      <c r="V1494" s="33" t="n">
        <f aca="false">'Training Example'!X1494-'Training Example'!Y1494</f>
        <v>2.78189656792256E-007</v>
      </c>
    </row>
    <row r="1495" customFormat="false" ht="15" hidden="false" customHeight="false" outlineLevel="0" collapsed="false">
      <c r="T1495" s="4" t="n">
        <v>1472</v>
      </c>
      <c r="U1495" s="4" t="str">
        <f aca="false">Vocabulary!B1473</f>
        <v>fashion</v>
      </c>
      <c r="V1495" s="33" t="n">
        <f aca="false">'Training Example'!X1495-'Training Example'!Y1495</f>
        <v>2.87535373501503E-013</v>
      </c>
    </row>
    <row r="1496" customFormat="false" ht="15" hidden="false" customHeight="false" outlineLevel="0" collapsed="false">
      <c r="T1496" s="4" t="n">
        <v>1473</v>
      </c>
      <c r="U1496" s="4" t="str">
        <f aca="false">Vocabulary!B1474</f>
        <v>singers</v>
      </c>
      <c r="V1496" s="33" t="n">
        <f aca="false">'Training Example'!X1496-'Training Example'!Y1496</f>
        <v>4.30672959954964E-012</v>
      </c>
    </row>
    <row r="1497" customFormat="false" ht="15" hidden="false" customHeight="false" outlineLevel="0" collapsed="false">
      <c r="T1497" s="4" t="n">
        <v>1474</v>
      </c>
      <c r="U1497" s="4" t="str">
        <f aca="false">Vocabulary!B1475</f>
        <v>deny</v>
      </c>
      <c r="V1497" s="33" t="n">
        <f aca="false">'Training Example'!X1497-'Training Example'!Y1497</f>
        <v>5.15301466038429E-009</v>
      </c>
    </row>
    <row r="1498" customFormat="false" ht="15" hidden="false" customHeight="false" outlineLevel="0" collapsed="false">
      <c r="T1498" s="4" t="n">
        <v>1475</v>
      </c>
      <c r="U1498" s="4" t="str">
        <f aca="false">Vocabulary!B1476</f>
        <v>miserable</v>
      </c>
      <c r="V1498" s="33" t="n">
        <f aca="false">'Training Example'!X1498-'Training Example'!Y1498</f>
        <v>4.62999877175592E-013</v>
      </c>
    </row>
    <row r="1499" customFormat="false" ht="15" hidden="false" customHeight="false" outlineLevel="0" collapsed="false">
      <c r="T1499" s="4" t="n">
        <v>1476</v>
      </c>
      <c r="U1499" s="4" t="str">
        <f aca="false">Vocabulary!B1477</f>
        <v>examine</v>
      </c>
      <c r="V1499" s="33" t="n">
        <f aca="false">'Training Example'!X1499-'Training Example'!Y1499</f>
        <v>2.32163503246968E-011</v>
      </c>
    </row>
    <row r="1500" customFormat="false" ht="15" hidden="false" customHeight="false" outlineLevel="0" collapsed="false">
      <c r="T1500" s="4" t="n">
        <v>1477</v>
      </c>
      <c r="U1500" s="4" t="str">
        <f aca="false">Vocabulary!B1478</f>
        <v>undertone</v>
      </c>
      <c r="V1500" s="33" t="n">
        <f aca="false">'Training Example'!X1500-'Training Example'!Y1500</f>
        <v>2.98934007444785E-012</v>
      </c>
    </row>
    <row r="1501" customFormat="false" ht="15" hidden="false" customHeight="false" outlineLevel="0" collapsed="false">
      <c r="T1501" s="4" t="n">
        <v>1478</v>
      </c>
      <c r="U1501" s="4" t="str">
        <f aca="false">Vocabulary!B1479</f>
        <v>goldfish</v>
      </c>
      <c r="V1501" s="33" t="n">
        <f aca="false">'Training Example'!X1501-'Training Example'!Y1501</f>
        <v>2.49810858963813E-012</v>
      </c>
    </row>
    <row r="1502" customFormat="false" ht="15" hidden="false" customHeight="false" outlineLevel="0" collapsed="false">
      <c r="T1502" s="4" t="n">
        <v>1479</v>
      </c>
      <c r="U1502" s="4" t="str">
        <f aca="false">Vocabulary!B1480</f>
        <v>accident</v>
      </c>
      <c r="V1502" s="33" t="n">
        <f aca="false">'Training Example'!X1502-'Training Example'!Y1502</f>
        <v>2.06366733825558E-011</v>
      </c>
    </row>
    <row r="1503" customFormat="false" ht="15" hidden="false" customHeight="false" outlineLevel="0" collapsed="false">
      <c r="T1503" s="4" t="n">
        <v>1480</v>
      </c>
      <c r="U1503" s="4" t="str">
        <f aca="false">Vocabulary!B1481</f>
        <v>note</v>
      </c>
      <c r="V1503" s="33" t="n">
        <f aca="false">'Training Example'!X1503-'Training Example'!Y1503</f>
        <v>9.74514548648392E-018</v>
      </c>
    </row>
    <row r="1504" customFormat="false" ht="15" hidden="false" customHeight="false" outlineLevel="0" collapsed="false">
      <c r="T1504" s="4" t="n">
        <v>1481</v>
      </c>
      <c r="U1504" s="4" t="str">
        <f aca="false">Vocabulary!B1482</f>
        <v>mile</v>
      </c>
      <c r="V1504" s="33" t="n">
        <f aca="false">'Training Example'!X1504-'Training Example'!Y1504</f>
        <v>2.44120786325789E-011</v>
      </c>
    </row>
    <row r="1505" customFormat="false" ht="15" hidden="false" customHeight="false" outlineLevel="0" collapsed="false">
      <c r="T1505" s="4" t="n">
        <v>1482</v>
      </c>
      <c r="U1505" s="4" t="str">
        <f aca="false">Vocabulary!B1483</f>
        <v>directed</v>
      </c>
      <c r="V1505" s="33" t="n">
        <f aca="false">'Training Example'!X1505-'Training Example'!Y1505</f>
        <v>7.27738287423072E-006</v>
      </c>
    </row>
    <row r="1506" customFormat="false" ht="15" hidden="false" customHeight="false" outlineLevel="0" collapsed="false">
      <c r="T1506" s="4" t="n">
        <v>1483</v>
      </c>
      <c r="U1506" s="4" t="str">
        <f aca="false">Vocabulary!B1484</f>
        <v>signed</v>
      </c>
      <c r="V1506" s="33" t="n">
        <f aca="false">'Training Example'!X1506-'Training Example'!Y1506</f>
        <v>1.34938314522688E-011</v>
      </c>
    </row>
    <row r="1507" customFormat="false" ht="15" hidden="false" customHeight="false" outlineLevel="0" collapsed="false">
      <c r="T1507" s="4" t="n">
        <v>1484</v>
      </c>
      <c r="U1507" s="4" t="str">
        <f aca="false">Vocabulary!B1485</f>
        <v>proves</v>
      </c>
      <c r="V1507" s="33" t="n">
        <f aca="false">'Training Example'!X1507-'Training Example'!Y1507</f>
        <v>3.74379543125021E-008</v>
      </c>
    </row>
    <row r="1508" customFormat="false" ht="15" hidden="false" customHeight="false" outlineLevel="0" collapsed="false">
      <c r="T1508" s="4" t="n">
        <v>1485</v>
      </c>
      <c r="U1508" s="4" t="str">
        <f aca="false">Vocabulary!B1486</f>
        <v>returned</v>
      </c>
      <c r="V1508" s="33" t="n">
        <f aca="false">'Training Example'!X1508-'Training Example'!Y1508</f>
        <v>9.40003273610232E-015</v>
      </c>
    </row>
    <row r="1509" customFormat="false" ht="15" hidden="false" customHeight="false" outlineLevel="0" collapsed="false">
      <c r="T1509" s="4" t="n">
        <v>1486</v>
      </c>
      <c r="U1509" s="4" t="str">
        <f aca="false">Vocabulary!B1487</f>
        <v>atom</v>
      </c>
      <c r="V1509" s="33" t="n">
        <f aca="false">'Training Example'!X1509-'Training Example'!Y1509</f>
        <v>2.89804229831622E-013</v>
      </c>
    </row>
    <row r="1510" customFormat="false" ht="15" hidden="false" customHeight="false" outlineLevel="0" collapsed="false">
      <c r="T1510" s="4" t="n">
        <v>1487</v>
      </c>
      <c r="U1510" s="4" t="str">
        <f aca="false">Vocabulary!B1488</f>
        <v>wonderful</v>
      </c>
      <c r="V1510" s="33" t="n">
        <f aca="false">'Training Example'!X1510-'Training Example'!Y1510</f>
        <v>7.74921139137226E-015</v>
      </c>
    </row>
    <row r="1511" customFormat="false" ht="15" hidden="false" customHeight="false" outlineLevel="0" collapsed="false">
      <c r="T1511" s="4" t="n">
        <v>1488</v>
      </c>
      <c r="U1511" s="4" t="str">
        <f aca="false">Vocabulary!B1489</f>
        <v>teacups</v>
      </c>
      <c r="V1511" s="33" t="n">
        <f aca="false">'Training Example'!X1511-'Training Example'!Y1511</f>
        <v>1.2377008315554E-012</v>
      </c>
    </row>
    <row r="1512" customFormat="false" ht="15" hidden="false" customHeight="false" outlineLevel="0" collapsed="false">
      <c r="T1512" s="4" t="n">
        <v>1489</v>
      </c>
      <c r="U1512" s="4" t="str">
        <f aca="false">Vocabulary!B1490</f>
        <v>wonderland</v>
      </c>
      <c r="V1512" s="33" t="n">
        <f aca="false">'Training Example'!X1512-'Training Example'!Y1512</f>
        <v>2.13408753168499E-011</v>
      </c>
    </row>
    <row r="1513" customFormat="false" ht="15" hidden="false" customHeight="false" outlineLevel="0" collapsed="false">
      <c r="T1513" s="4" t="n">
        <v>1490</v>
      </c>
      <c r="U1513" s="4" t="str">
        <f aca="false">Vocabulary!B1491</f>
        <v>daisy</v>
      </c>
      <c r="V1513" s="33" t="n">
        <f aca="false">'Training Example'!X1513-'Training Example'!Y1513</f>
        <v>4.01147244809325E-013</v>
      </c>
    </row>
    <row r="1514" customFormat="false" ht="15" hidden="false" customHeight="false" outlineLevel="0" collapsed="false">
      <c r="T1514" s="4" t="n">
        <v>1491</v>
      </c>
      <c r="U1514" s="4" t="str">
        <f aca="false">Vocabulary!B1492</f>
        <v>chain</v>
      </c>
      <c r="V1514" s="33" t="n">
        <f aca="false">'Training Example'!X1514-'Training Example'!Y1514</f>
        <v>4.35224832038062E-016</v>
      </c>
    </row>
    <row r="1515" customFormat="false" ht="15" hidden="false" customHeight="false" outlineLevel="0" collapsed="false">
      <c r="T1515" s="4" t="n">
        <v>1492</v>
      </c>
      <c r="U1515" s="4" t="str">
        <f aca="false">Vocabulary!B1493</f>
        <v>daisies</v>
      </c>
      <c r="V1515" s="33" t="n">
        <f aca="false">'Training Example'!X1515-'Training Example'!Y1515</f>
        <v>6.16846509221167E-013</v>
      </c>
    </row>
    <row r="1516" customFormat="false" ht="15" hidden="false" customHeight="false" outlineLevel="0" collapsed="false">
      <c r="T1516" s="4" t="n">
        <v>1493</v>
      </c>
      <c r="U1516" s="4" t="str">
        <f aca="false">Vocabulary!B1494</f>
        <v>pink</v>
      </c>
      <c r="V1516" s="33" t="n">
        <f aca="false">'Training Example'!X1516-'Training Example'!Y1516</f>
        <v>2.10921194589236E-011</v>
      </c>
    </row>
    <row r="1517" customFormat="false" ht="15" hidden="false" customHeight="false" outlineLevel="0" collapsed="false">
      <c r="T1517" s="4" t="n">
        <v>1494</v>
      </c>
      <c r="U1517" s="4" t="str">
        <f aca="false">Vocabulary!B1495</f>
        <v>wondered</v>
      </c>
      <c r="V1517" s="33" t="n">
        <f aca="false">'Training Example'!X1517-'Training Example'!Y1517</f>
        <v>3.23454259103356E-010</v>
      </c>
    </row>
    <row r="1518" customFormat="false" ht="15" hidden="false" customHeight="false" outlineLevel="0" collapsed="false">
      <c r="T1518" s="4" t="n">
        <v>1495</v>
      </c>
      <c r="U1518" s="4" t="str">
        <f aca="false">Vocabulary!B1496</f>
        <v>actually</v>
      </c>
      <c r="V1518" s="33" t="n">
        <f aca="false">'Training Example'!X1518-'Training Example'!Y1518</f>
        <v>5.03168258420672E-013</v>
      </c>
    </row>
    <row r="1519" customFormat="false" ht="15" hidden="false" customHeight="false" outlineLevel="0" collapsed="false">
      <c r="T1519" s="4" t="n">
        <v>1496</v>
      </c>
      <c r="U1519" s="4" t="str">
        <f aca="false">Vocabulary!B1497</f>
        <v>flashed</v>
      </c>
      <c r="V1519" s="33" t="n">
        <f aca="false">'Training Example'!X1519-'Training Example'!Y1519</f>
        <v>1.93053982858506E-013</v>
      </c>
    </row>
    <row r="1520" customFormat="false" ht="15" hidden="false" customHeight="false" outlineLevel="0" collapsed="false">
      <c r="T1520" s="4" t="n">
        <v>1497</v>
      </c>
      <c r="U1520" s="4" t="str">
        <f aca="false">Vocabulary!B1498</f>
        <v>burning</v>
      </c>
      <c r="V1520" s="33" t="n">
        <f aca="false">'Training Example'!X1520-'Training Example'!Y1520</f>
        <v>5.0201764201329E-010</v>
      </c>
    </row>
    <row r="1521" customFormat="false" ht="15" hidden="false" customHeight="false" outlineLevel="0" collapsed="false">
      <c r="T1521" s="4" t="n">
        <v>1498</v>
      </c>
      <c r="U1521" s="4" t="str">
        <f aca="false">Vocabulary!B1499</f>
        <v>field</v>
      </c>
      <c r="V1521" s="33" t="n">
        <f aca="false">'Training Example'!X1521-'Training Example'!Y1521</f>
        <v>1.04319248681851E-011</v>
      </c>
    </row>
    <row r="1522" customFormat="false" ht="15" hidden="false" customHeight="false" outlineLevel="0" collapsed="false">
      <c r="T1522" s="4" t="n">
        <v>1499</v>
      </c>
      <c r="U1522" s="4" t="str">
        <f aca="false">Vocabulary!B1500</f>
        <v>fortunately</v>
      </c>
      <c r="V1522" s="33" t="n">
        <f aca="false">'Training Example'!X1522-'Training Example'!Y1522</f>
        <v>2.07773382902666E-009</v>
      </c>
    </row>
    <row r="1523" customFormat="false" ht="15" hidden="false" customHeight="false" outlineLevel="0" collapsed="false">
      <c r="T1523" s="4" t="n">
        <v>1500</v>
      </c>
      <c r="U1523" s="4" t="str">
        <f aca="false">Vocabulary!B1501</f>
        <v>pop</v>
      </c>
      <c r="V1523" s="33" t="n">
        <f aca="false">'Training Example'!X1523-'Training Example'!Y1523</f>
        <v>2.41052302099908E-013</v>
      </c>
    </row>
    <row r="1524" customFormat="false" ht="15" hidden="false" customHeight="false" outlineLevel="0" collapsed="false">
      <c r="T1524" s="4" t="n">
        <v>1501</v>
      </c>
      <c r="U1524" s="4" t="str">
        <f aca="false">Vocabulary!B1502</f>
        <v>tunnel</v>
      </c>
      <c r="V1524" s="33" t="n">
        <f aca="false">'Training Example'!X1524-'Training Example'!Y1524</f>
        <v>5.58375959661327E-010</v>
      </c>
    </row>
    <row r="1525" customFormat="false" ht="15" hidden="false" customHeight="false" outlineLevel="0" collapsed="false">
      <c r="T1525" s="4" t="n">
        <v>1502</v>
      </c>
      <c r="U1525" s="4" t="str">
        <f aca="false">Vocabulary!B1503</f>
        <v>stopping</v>
      </c>
      <c r="V1525" s="33" t="n">
        <f aca="false">'Training Example'!X1525-'Training Example'!Y1525</f>
        <v>5.23239471663884E-008</v>
      </c>
    </row>
    <row r="1526" customFormat="false" ht="15" hidden="false" customHeight="false" outlineLevel="0" collapsed="false">
      <c r="T1526" s="4" t="n">
        <v>1503</v>
      </c>
      <c r="U1526" s="4" t="str">
        <f aca="false">Vocabulary!B1504</f>
        <v>maps</v>
      </c>
      <c r="V1526" s="33" t="n">
        <f aca="false">'Training Example'!X1526-'Training Example'!Y1526</f>
        <v>1.97246430115609E-011</v>
      </c>
    </row>
    <row r="1527" customFormat="false" ht="15" hidden="false" customHeight="false" outlineLevel="0" collapsed="false">
      <c r="T1527" s="4" t="n">
        <v>1504</v>
      </c>
      <c r="U1527" s="4" t="str">
        <f aca="false">Vocabulary!B1505</f>
        <v>hung</v>
      </c>
      <c r="V1527" s="33" t="n">
        <f aca="false">'Training Example'!X1527-'Training Example'!Y1527</f>
        <v>1.52270838393098E-014</v>
      </c>
    </row>
    <row r="1528" customFormat="false" ht="15" hidden="false" customHeight="false" outlineLevel="0" collapsed="false">
      <c r="T1528" s="4" t="n">
        <v>1505</v>
      </c>
      <c r="U1528" s="4" t="str">
        <f aca="false">Vocabulary!B1506</f>
        <v>pegs</v>
      </c>
      <c r="V1528" s="33" t="n">
        <f aca="false">'Training Example'!X1528-'Training Example'!Y1528</f>
        <v>3.30070930501542E-013</v>
      </c>
    </row>
    <row r="1529" customFormat="false" ht="15" hidden="false" customHeight="false" outlineLevel="0" collapsed="false">
      <c r="T1529" s="4" t="n">
        <v>1506</v>
      </c>
      <c r="U1529" s="4" t="str">
        <f aca="false">Vocabulary!B1507</f>
        <v>labelled</v>
      </c>
      <c r="V1529" s="33" t="n">
        <f aca="false">'Training Example'!X1529-'Training Example'!Y1529</f>
        <v>2.31605008295566E-011</v>
      </c>
    </row>
    <row r="1530" customFormat="false" ht="15" hidden="false" customHeight="false" outlineLevel="0" collapsed="false">
      <c r="T1530" s="4" t="n">
        <v>1507</v>
      </c>
      <c r="U1530" s="4" t="str">
        <f aca="false">Vocabulary!B1508</f>
        <v>orange</v>
      </c>
      <c r="V1530" s="33" t="n">
        <f aca="false">'Training Example'!X1530-'Training Example'!Y1530</f>
        <v>3.22268340132262E-013</v>
      </c>
    </row>
    <row r="1531" customFormat="false" ht="15" hidden="false" customHeight="false" outlineLevel="0" collapsed="false">
      <c r="T1531" s="4" t="n">
        <v>1508</v>
      </c>
      <c r="U1531" s="4" t="str">
        <f aca="false">Vocabulary!B1509</f>
        <v>marmalade</v>
      </c>
      <c r="V1531" s="33" t="n">
        <f aca="false">'Training Example'!X1531-'Training Example'!Y1531</f>
        <v>1.0931284895941E-014</v>
      </c>
    </row>
    <row r="1532" customFormat="false" ht="15" hidden="false" customHeight="false" outlineLevel="0" collapsed="false">
      <c r="T1532" s="4" t="n">
        <v>1509</v>
      </c>
      <c r="U1532" s="4" t="str">
        <f aca="false">Vocabulary!B1510</f>
        <v>disappointment</v>
      </c>
      <c r="V1532" s="33" t="n">
        <f aca="false">'Training Example'!X1532-'Training Example'!Y1532</f>
        <v>1.13848244925151E-012</v>
      </c>
    </row>
    <row r="1533" customFormat="false" ht="15" hidden="false" customHeight="false" outlineLevel="0" collapsed="false">
      <c r="T1533" s="4" t="n">
        <v>1510</v>
      </c>
      <c r="U1533" s="4" t="str">
        <f aca="false">Vocabulary!B1511</f>
        <v>empty</v>
      </c>
      <c r="V1533" s="33" t="n">
        <f aca="false">'Training Example'!X1533-'Training Example'!Y1533</f>
        <v>2.67717682568851E-013</v>
      </c>
    </row>
    <row r="1534" customFormat="false" ht="15" hidden="false" customHeight="false" outlineLevel="0" collapsed="false">
      <c r="T1534" s="4" t="n">
        <v>1511</v>
      </c>
      <c r="U1534" s="4" t="str">
        <f aca="false">Vocabulary!B1512</f>
        <v>drop</v>
      </c>
      <c r="V1534" s="33" t="n">
        <f aca="false">'Training Example'!X1534-'Training Example'!Y1534</f>
        <v>2.29792459779932E-010</v>
      </c>
    </row>
    <row r="1535" customFormat="false" ht="15" hidden="false" customHeight="false" outlineLevel="0" collapsed="false">
      <c r="T1535" s="4" t="n">
        <v>1512</v>
      </c>
      <c r="U1535" s="4" t="str">
        <f aca="false">Vocabulary!B1513</f>
        <v>killing</v>
      </c>
      <c r="V1535" s="33" t="n">
        <f aca="false">'Training Example'!X1535-'Training Example'!Y1535</f>
        <v>9.78393186343281E-014</v>
      </c>
    </row>
    <row r="1536" customFormat="false" ht="15" hidden="false" customHeight="false" outlineLevel="0" collapsed="false">
      <c r="T1536" s="4" t="n">
        <v>1513</v>
      </c>
      <c r="U1536" s="4" t="str">
        <f aca="false">Vocabulary!B1514</f>
        <v>brave</v>
      </c>
      <c r="V1536" s="33" t="n">
        <f aca="false">'Training Example'!X1536-'Training Example'!Y1536</f>
        <v>2.43562029992118E-013</v>
      </c>
    </row>
    <row r="1537" customFormat="false" ht="15" hidden="false" customHeight="false" outlineLevel="0" collapsed="false">
      <c r="T1537" s="4" t="n">
        <v>1514</v>
      </c>
      <c r="U1537" s="4" t="str">
        <f aca="false">Vocabulary!B1515</f>
        <v>centre</v>
      </c>
      <c r="V1537" s="33" t="n">
        <f aca="false">'Training Example'!X1537-'Training Example'!Y1537</f>
        <v>7.76323244788852E-011</v>
      </c>
    </row>
    <row r="1538" customFormat="false" ht="15" hidden="false" customHeight="false" outlineLevel="0" collapsed="false">
      <c r="T1538" s="4" t="n">
        <v>1515</v>
      </c>
      <c r="U1538" s="4" t="str">
        <f aca="false">Vocabulary!B1516</f>
        <v>schoolroom</v>
      </c>
      <c r="V1538" s="33" t="n">
        <f aca="false">'Training Example'!X1538-'Training Example'!Y1538</f>
        <v>8.92603682843687E-015</v>
      </c>
    </row>
    <row r="1539" customFormat="false" ht="15" hidden="false" customHeight="false" outlineLevel="0" collapsed="false">
      <c r="T1539" s="4" t="n">
        <v>1516</v>
      </c>
      <c r="U1539" s="4" t="str">
        <f aca="false">Vocabulary!B1517</f>
        <v>practice</v>
      </c>
      <c r="V1539" s="33" t="n">
        <f aca="false">'Training Example'!X1539-'Training Example'!Y1539</f>
        <v>2.6682284803848E-013</v>
      </c>
    </row>
    <row r="1540" customFormat="false" ht="15" hidden="false" customHeight="false" outlineLevel="0" collapsed="false">
      <c r="T1540" s="4" t="n">
        <v>1517</v>
      </c>
      <c r="U1540" s="4" t="str">
        <f aca="false">Vocabulary!B1518</f>
        <v>downward</v>
      </c>
      <c r="V1540" s="33" t="n">
        <f aca="false">'Training Example'!X1540-'Training Example'!Y1540</f>
        <v>3.1653634767421E-013</v>
      </c>
    </row>
    <row r="1541" customFormat="false" ht="15" hidden="false" customHeight="false" outlineLevel="0" collapsed="false">
      <c r="T1541" s="4" t="n">
        <v>1518</v>
      </c>
      <c r="U1541" s="4" t="str">
        <f aca="false">Vocabulary!B1519</f>
        <v>antipathies</v>
      </c>
      <c r="V1541" s="33" t="n">
        <f aca="false">'Training Example'!X1541-'Training Example'!Y1541</f>
        <v>3.40354574982107E-012</v>
      </c>
    </row>
    <row r="1542" customFormat="false" ht="15" hidden="false" customHeight="false" outlineLevel="0" collapsed="false">
      <c r="T1542" s="4" t="n">
        <v>1519</v>
      </c>
      <c r="U1542" s="4" t="str">
        <f aca="false">Vocabulary!B1520</f>
        <v>country</v>
      </c>
      <c r="V1542" s="33" t="n">
        <f aca="false">'Training Example'!X1542-'Training Example'!Y1542</f>
        <v>6.68250808295645E-013</v>
      </c>
    </row>
    <row r="1543" customFormat="false" ht="15" hidden="false" customHeight="false" outlineLevel="0" collapsed="false">
      <c r="T1543" s="4" t="n">
        <v>1520</v>
      </c>
      <c r="U1543" s="4" t="str">
        <f aca="false">Vocabulary!B1521</f>
        <v>ma'am</v>
      </c>
      <c r="V1543" s="33" t="n">
        <f aca="false">'Training Example'!X1543-'Training Example'!Y1543</f>
        <v>5.14831845393353E-009</v>
      </c>
    </row>
    <row r="1544" customFormat="false" ht="15" hidden="false" customHeight="false" outlineLevel="0" collapsed="false">
      <c r="T1544" s="4" t="n">
        <v>1521</v>
      </c>
      <c r="U1544" s="4" t="str">
        <f aca="false">Vocabulary!B1522</f>
        <v>zealand</v>
      </c>
      <c r="V1544" s="33" t="n">
        <f aca="false">'Training Example'!X1544-'Training Example'!Y1544</f>
        <v>8.59580470886801E-014</v>
      </c>
    </row>
    <row r="1545" customFormat="false" ht="15" hidden="false" customHeight="false" outlineLevel="0" collapsed="false">
      <c r="T1545" s="4" t="n">
        <v>1522</v>
      </c>
      <c r="U1545" s="4" t="str">
        <f aca="false">Vocabulary!B1523</f>
        <v>australia</v>
      </c>
      <c r="V1545" s="33" t="n">
        <f aca="false">'Training Example'!X1545-'Training Example'!Y1545</f>
        <v>2.24767662795509E-013</v>
      </c>
    </row>
    <row r="1546" customFormat="false" ht="15" hidden="false" customHeight="false" outlineLevel="0" collapsed="false">
      <c r="T1546" s="4" t="n">
        <v>1523</v>
      </c>
      <c r="U1546" s="4" t="str">
        <f aca="false">Vocabulary!B1524</f>
        <v>curtsey</v>
      </c>
      <c r="V1546" s="33" t="n">
        <f aca="false">'Training Example'!X1546-'Training Example'!Y1546</f>
        <v>4.58889296855854E-013</v>
      </c>
    </row>
    <row r="1547" customFormat="false" ht="15" hidden="false" customHeight="false" outlineLevel="0" collapsed="false">
      <c r="T1547" s="4" t="n">
        <v>1524</v>
      </c>
      <c r="U1547" s="4" t="str">
        <f aca="false">Vocabulary!B1525</f>
        <v>curtseying</v>
      </c>
      <c r="V1547" s="33" t="n">
        <f aca="false">'Training Example'!X1547-'Training Example'!Y1547</f>
        <v>1.91162959563364E-012</v>
      </c>
    </row>
    <row r="1548" customFormat="false" ht="15" hidden="false" customHeight="false" outlineLevel="0" collapsed="false">
      <c r="T1548" s="4" t="n">
        <v>1525</v>
      </c>
      <c r="U1548" s="4" t="str">
        <f aca="false">Vocabulary!B1526</f>
        <v>ignorant</v>
      </c>
      <c r="V1548" s="33" t="n">
        <f aca="false">'Training Example'!X1548-'Training Example'!Y1548</f>
        <v>5.05849114061404E-016</v>
      </c>
    </row>
    <row r="1549" customFormat="false" ht="15" hidden="false" customHeight="false" outlineLevel="0" collapsed="false">
      <c r="T1549" s="4" t="n">
        <v>1526</v>
      </c>
      <c r="U1549" s="4" t="str">
        <f aca="false">Vocabulary!B1527</f>
        <v>saucer</v>
      </c>
      <c r="V1549" s="33" t="n">
        <f aca="false">'Training Example'!X1549-'Training Example'!Y1549</f>
        <v>1.57997953346296E-012</v>
      </c>
    </row>
    <row r="1550" customFormat="false" ht="15" hidden="false" customHeight="false" outlineLevel="0" collapsed="false">
      <c r="T1550" s="4" t="n">
        <v>1527</v>
      </c>
      <c r="U1550" s="4" t="str">
        <f aca="false">Vocabulary!B1528</f>
        <v>dreamy</v>
      </c>
      <c r="V1550" s="33" t="n">
        <f aca="false">'Training Example'!X1550-'Training Example'!Y1550</f>
        <v>8.40528921490049E-014</v>
      </c>
    </row>
    <row r="1551" customFormat="false" ht="15" hidden="false" customHeight="false" outlineLevel="0" collapsed="false">
      <c r="T1551" s="4" t="n">
        <v>1528</v>
      </c>
      <c r="U1551" s="4" t="str">
        <f aca="false">Vocabulary!B1529</f>
        <v>dozing</v>
      </c>
      <c r="V1551" s="33" t="n">
        <f aca="false">'Training Example'!X1551-'Training Example'!Y1551</f>
        <v>5.38456695913213E-012</v>
      </c>
    </row>
    <row r="1552" customFormat="false" ht="15" hidden="false" customHeight="false" outlineLevel="0" collapsed="false">
      <c r="T1552" s="4" t="n">
        <v>1529</v>
      </c>
      <c r="U1552" s="4" t="str">
        <f aca="false">Vocabulary!B1530</f>
        <v>truth</v>
      </c>
      <c r="V1552" s="33" t="n">
        <f aca="false">'Training Example'!X1552-'Training Example'!Y1552</f>
        <v>9.06182726655141E-014</v>
      </c>
    </row>
    <row r="1553" customFormat="false" ht="15" hidden="false" customHeight="false" outlineLevel="0" collapsed="false">
      <c r="T1553" s="4" t="n">
        <v>1530</v>
      </c>
      <c r="U1553" s="4" t="str">
        <f aca="false">Vocabulary!B1531</f>
        <v>heap</v>
      </c>
      <c r="V1553" s="33" t="n">
        <f aca="false">'Training Example'!X1553-'Training Example'!Y1553</f>
        <v>2.54674990979956E-010</v>
      </c>
    </row>
    <row r="1554" customFormat="false" ht="15" hidden="false" customHeight="false" outlineLevel="0" collapsed="false">
      <c r="T1554" s="4" t="n">
        <v>1531</v>
      </c>
      <c r="U1554" s="4" t="str">
        <f aca="false">Vocabulary!B1532</f>
        <v>sticks</v>
      </c>
      <c r="V1554" s="33" t="n">
        <f aca="false">'Training Example'!X1554-'Training Example'!Y1554</f>
        <v>4.7029328899588E-014</v>
      </c>
    </row>
    <row r="1555" customFormat="false" ht="15" hidden="false" customHeight="false" outlineLevel="0" collapsed="false">
      <c r="T1555" s="4" t="n">
        <v>1532</v>
      </c>
      <c r="U1555" s="4" t="str">
        <f aca="false">Vocabulary!B1533</f>
        <v>overhead</v>
      </c>
      <c r="V1555" s="33" t="n">
        <f aca="false">'Training Example'!X1555-'Training Example'!Y1555</f>
        <v>3.62674266667725E-014</v>
      </c>
    </row>
    <row r="1556" customFormat="false" ht="15" hidden="false" customHeight="false" outlineLevel="0" collapsed="false">
      <c r="T1556" s="4" t="n">
        <v>1533</v>
      </c>
      <c r="U1556" s="4" t="str">
        <f aca="false">Vocabulary!B1534</f>
        <v>hurrying</v>
      </c>
      <c r="V1556" s="33" t="n">
        <f aca="false">'Training Example'!X1556-'Training Example'!Y1556</f>
        <v>4.74222372434812E-008</v>
      </c>
    </row>
    <row r="1557" customFormat="false" ht="15" hidden="false" customHeight="false" outlineLevel="0" collapsed="false">
      <c r="T1557" s="4" t="n">
        <v>1534</v>
      </c>
      <c r="U1557" s="4" t="str">
        <f aca="false">Vocabulary!B1535</f>
        <v>lit</v>
      </c>
      <c r="V1557" s="33" t="n">
        <f aca="false">'Training Example'!X1557-'Training Example'!Y1557</f>
        <v>2.49155978586415E-008</v>
      </c>
    </row>
    <row r="1558" customFormat="false" ht="15" hidden="false" customHeight="false" outlineLevel="0" collapsed="false">
      <c r="T1558" s="4" t="n">
        <v>1535</v>
      </c>
      <c r="U1558" s="4" t="str">
        <f aca="false">Vocabulary!B1536</f>
        <v>lamps</v>
      </c>
      <c r="V1558" s="33" t="n">
        <f aca="false">'Training Example'!X1558-'Training Example'!Y1558</f>
        <v>8.06066628187683E-014</v>
      </c>
    </row>
    <row r="1559" customFormat="false" ht="15" hidden="false" customHeight="false" outlineLevel="0" collapsed="false">
      <c r="T1559" s="4" t="n">
        <v>1536</v>
      </c>
      <c r="U1559" s="4" t="str">
        <f aca="false">Vocabulary!B1537</f>
        <v>locked</v>
      </c>
      <c r="V1559" s="33" t="n">
        <f aca="false">'Training Example'!X1559-'Training Example'!Y1559</f>
        <v>3.30287633053108E-012</v>
      </c>
    </row>
    <row r="1560" customFormat="false" ht="15" hidden="false" customHeight="false" outlineLevel="0" collapsed="false">
      <c r="T1560" s="4" t="n">
        <v>1537</v>
      </c>
      <c r="U1560" s="4" t="str">
        <f aca="false">Vocabulary!B1538</f>
        <v>solid</v>
      </c>
      <c r="V1560" s="33" t="n">
        <f aca="false">'Training Example'!X1560-'Training Example'!Y1560</f>
        <v>6.18732161918861E-012</v>
      </c>
    </row>
    <row r="1561" customFormat="false" ht="15" hidden="false" customHeight="false" outlineLevel="0" collapsed="false">
      <c r="T1561" s="4" t="n">
        <v>1538</v>
      </c>
      <c r="U1561" s="4" t="str">
        <f aca="false">Vocabulary!B1539</f>
        <v>belong</v>
      </c>
      <c r="V1561" s="33" t="n">
        <f aca="false">'Training Example'!X1561-'Training Example'!Y1561</f>
        <v>1.22119497304828E-008</v>
      </c>
    </row>
    <row r="1562" customFormat="false" ht="15" hidden="false" customHeight="false" outlineLevel="0" collapsed="false">
      <c r="T1562" s="4" t="n">
        <v>1539</v>
      </c>
      <c r="U1562" s="4" t="str">
        <f aca="false">Vocabulary!B1540</f>
        <v>curtain</v>
      </c>
      <c r="V1562" s="33" t="n">
        <f aca="false">'Training Example'!X1562-'Training Example'!Y1562</f>
        <v>2.12224775156161E-013</v>
      </c>
    </row>
    <row r="1563" customFormat="false" ht="15" hidden="false" customHeight="false" outlineLevel="0" collapsed="false">
      <c r="T1563" s="4" t="n">
        <v>1540</v>
      </c>
      <c r="U1563" s="4" t="str">
        <f aca="false">Vocabulary!B1541</f>
        <v>fifteen</v>
      </c>
      <c r="V1563" s="33" t="n">
        <f aca="false">'Training Example'!X1563-'Training Example'!Y1563</f>
        <v>1.91718494894098E-013</v>
      </c>
    </row>
    <row r="1564" customFormat="false" ht="15" hidden="false" customHeight="false" outlineLevel="0" collapsed="false">
      <c r="T1564" s="4" t="n">
        <v>1541</v>
      </c>
      <c r="U1564" s="4" t="str">
        <f aca="false">Vocabulary!B1542</f>
        <v>lock</v>
      </c>
      <c r="V1564" s="33" t="n">
        <f aca="false">'Training Example'!X1564-'Training Example'!Y1564</f>
        <v>2.1507290819737E-016</v>
      </c>
    </row>
    <row r="1565" customFormat="false" ht="15" hidden="false" customHeight="false" outlineLevel="0" collapsed="false">
      <c r="T1565" s="4" t="n">
        <v>1542</v>
      </c>
      <c r="U1565" s="4" t="str">
        <f aca="false">Vocabulary!B1543</f>
        <v>fitted</v>
      </c>
      <c r="V1565" s="33" t="n">
        <f aca="false">'Training Example'!X1565-'Training Example'!Y1565</f>
        <v>4.91974944038964E-014</v>
      </c>
    </row>
    <row r="1566" customFormat="false" ht="15" hidden="false" customHeight="false" outlineLevel="0" collapsed="false">
      <c r="T1566" s="4" t="n">
        <v>1543</v>
      </c>
      <c r="U1566" s="4" t="str">
        <f aca="false">Vocabulary!B1544</f>
        <v>rat</v>
      </c>
      <c r="V1566" s="33" t="n">
        <f aca="false">'Training Example'!X1566-'Training Example'!Y1566</f>
        <v>3.86855888514774E-011</v>
      </c>
    </row>
    <row r="1567" customFormat="false" ht="15" hidden="false" customHeight="false" outlineLevel="0" collapsed="false">
      <c r="T1567" s="4" t="n">
        <v>1544</v>
      </c>
      <c r="U1567" s="4" t="str">
        <f aca="false">Vocabulary!B1545</f>
        <v>knelt</v>
      </c>
      <c r="V1567" s="33" t="n">
        <f aca="false">'Training Example'!X1567-'Training Example'!Y1567</f>
        <v>5.34765111637146E-015</v>
      </c>
    </row>
    <row r="1568" customFormat="false" ht="15" hidden="false" customHeight="false" outlineLevel="0" collapsed="false">
      <c r="T1568" s="4" t="n">
        <v>1545</v>
      </c>
      <c r="U1568" s="4" t="str">
        <f aca="false">Vocabulary!B1546</f>
        <v>loveliest</v>
      </c>
      <c r="V1568" s="33" t="n">
        <f aca="false">'Training Example'!X1568-'Training Example'!Y1568</f>
        <v>6.54508433753617E-013</v>
      </c>
    </row>
    <row r="1569" customFormat="false" ht="15" hidden="false" customHeight="false" outlineLevel="0" collapsed="false">
      <c r="T1569" s="4" t="n">
        <v>1546</v>
      </c>
      <c r="U1569" s="4" t="str">
        <f aca="false">Vocabulary!B1547</f>
        <v>wander</v>
      </c>
      <c r="V1569" s="33" t="n">
        <f aca="false">'Training Example'!X1569-'Training Example'!Y1569</f>
        <v>1.44393746443218E-009</v>
      </c>
    </row>
    <row r="1570" customFormat="false" ht="15" hidden="false" customHeight="false" outlineLevel="0" collapsed="false">
      <c r="T1570" s="4" t="n">
        <v>1547</v>
      </c>
      <c r="U1570" s="4" t="str">
        <f aca="false">Vocabulary!B1548</f>
        <v>doorway</v>
      </c>
      <c r="V1570" s="33" t="n">
        <f aca="false">'Training Example'!X1570-'Training Example'!Y1570</f>
        <v>7.76308665335885E-014</v>
      </c>
    </row>
    <row r="1571" customFormat="false" ht="15" hidden="false" customHeight="false" outlineLevel="0" collapsed="false">
      <c r="T1571" s="4" t="n">
        <v>1548</v>
      </c>
      <c r="U1571" s="4" t="str">
        <f aca="false">Vocabulary!B1549</f>
        <v>lately</v>
      </c>
      <c r="V1571" s="33" t="n">
        <f aca="false">'Training Example'!X1571-'Training Example'!Y1571</f>
        <v>6.54740955573399E-012</v>
      </c>
    </row>
    <row r="1572" customFormat="false" ht="15" hidden="false" customHeight="false" outlineLevel="0" collapsed="false">
      <c r="T1572" s="4" t="n">
        <v>1549</v>
      </c>
      <c r="U1572" s="4" t="str">
        <f aca="false">Vocabulary!B1550</f>
        <v>telescopes</v>
      </c>
      <c r="V1572" s="33" t="n">
        <f aca="false">'Training Example'!X1572-'Training Example'!Y1572</f>
        <v>9.14733756542093E-010</v>
      </c>
    </row>
    <row r="1573" customFormat="false" ht="15" hidden="false" customHeight="false" outlineLevel="0" collapsed="false">
      <c r="T1573" s="4" t="n">
        <v>1550</v>
      </c>
      <c r="U1573" s="4" t="str">
        <f aca="false">Vocabulary!B1551</f>
        <v>printed</v>
      </c>
      <c r="V1573" s="33" t="n">
        <f aca="false">'Training Example'!X1573-'Training Example'!Y1573</f>
        <v>3.17375312278402E-015</v>
      </c>
    </row>
    <row r="1574" customFormat="false" ht="15" hidden="false" customHeight="false" outlineLevel="0" collapsed="false">
      <c r="T1574" s="4" t="n">
        <v>1551</v>
      </c>
      <c r="U1574" s="4" t="str">
        <f aca="false">Vocabulary!B1552</f>
        <v>letters</v>
      </c>
      <c r="V1574" s="33" t="n">
        <f aca="false">'Training Example'!X1574-'Training Example'!Y1574</f>
        <v>2.87050549242555E-012</v>
      </c>
    </row>
    <row r="1575" customFormat="false" ht="15" hidden="false" customHeight="false" outlineLevel="0" collapsed="false">
      <c r="T1575" s="4" t="n">
        <v>1552</v>
      </c>
      <c r="U1575" s="4" t="str">
        <f aca="false">Vocabulary!B1553</f>
        <v>histories</v>
      </c>
      <c r="V1575" s="33" t="n">
        <f aca="false">'Training Example'!X1575-'Training Example'!Y1575</f>
        <v>1.71139842530568E-010</v>
      </c>
    </row>
    <row r="1576" customFormat="false" ht="15" hidden="false" customHeight="false" outlineLevel="0" collapsed="false">
      <c r="T1576" s="4" t="n">
        <v>1553</v>
      </c>
      <c r="U1576" s="4" t="str">
        <f aca="false">Vocabulary!B1554</f>
        <v>burnt</v>
      </c>
      <c r="V1576" s="33" t="n">
        <f aca="false">'Training Example'!X1576-'Training Example'!Y1576</f>
        <v>1.74508508493066E-007</v>
      </c>
    </row>
    <row r="1577" customFormat="false" ht="15" hidden="false" customHeight="false" outlineLevel="0" collapsed="false">
      <c r="T1577" s="4" t="n">
        <v>1554</v>
      </c>
      <c r="U1577" s="4" t="str">
        <f aca="false">Vocabulary!B1555</f>
        <v>eaten</v>
      </c>
      <c r="V1577" s="33" t="n">
        <f aca="false">'Training Example'!X1577-'Training Example'!Y1577</f>
        <v>2.3372227164041E-013</v>
      </c>
    </row>
    <row r="1578" customFormat="false" ht="15" hidden="false" customHeight="false" outlineLevel="0" collapsed="false">
      <c r="T1578" s="4" t="n">
        <v>1555</v>
      </c>
      <c r="U1578" s="4" t="str">
        <f aca="false">Vocabulary!B1556</f>
        <v>poker</v>
      </c>
      <c r="V1578" s="33" t="n">
        <f aca="false">'Training Example'!X1578-'Training Example'!Y1578</f>
        <v>1.39479592907411E-013</v>
      </c>
    </row>
    <row r="1579" customFormat="false" ht="15" hidden="false" customHeight="false" outlineLevel="0" collapsed="false">
      <c r="T1579" s="4" t="n">
        <v>1556</v>
      </c>
      <c r="U1579" s="4" t="str">
        <f aca="false">Vocabulary!B1557</f>
        <v>bleeds</v>
      </c>
      <c r="V1579" s="33" t="n">
        <f aca="false">'Training Example'!X1579-'Training Example'!Y1579</f>
        <v>3.7766709541835E-016</v>
      </c>
    </row>
    <row r="1580" customFormat="false" ht="15" hidden="false" customHeight="false" outlineLevel="0" collapsed="false">
      <c r="T1580" s="4" t="n">
        <v>1557</v>
      </c>
      <c r="U1580" s="4" t="str">
        <f aca="false">Vocabulary!B1558</f>
        <v>disagree</v>
      </c>
      <c r="V1580" s="33" t="n">
        <f aca="false">'Training Example'!X1580-'Training Example'!Y1580</f>
        <v>1.84810361111288E-013</v>
      </c>
    </row>
    <row r="1581" customFormat="false" ht="15" hidden="false" customHeight="false" outlineLevel="0" collapsed="false">
      <c r="T1581" s="4" t="n">
        <v>1558</v>
      </c>
      <c r="U1581" s="4" t="str">
        <f aca="false">Vocabulary!B1559</f>
        <v>flavour</v>
      </c>
      <c r="V1581" s="33" t="n">
        <f aca="false">'Training Example'!X1581-'Training Example'!Y1581</f>
        <v>1.7870567275647E-012</v>
      </c>
    </row>
    <row r="1582" customFormat="false" ht="15" hidden="false" customHeight="false" outlineLevel="0" collapsed="false">
      <c r="T1582" s="4" t="n">
        <v>1559</v>
      </c>
      <c r="U1582" s="4" t="str">
        <f aca="false">Vocabulary!B1560</f>
        <v>cherry</v>
      </c>
      <c r="V1582" s="33" t="n">
        <f aca="false">'Training Example'!X1582-'Training Example'!Y1582</f>
        <v>1.18192568137231E-016</v>
      </c>
    </row>
    <row r="1583" customFormat="false" ht="15" hidden="false" customHeight="false" outlineLevel="0" collapsed="false">
      <c r="T1583" s="4" t="n">
        <v>1560</v>
      </c>
      <c r="U1583" s="4" t="str">
        <f aca="false">Vocabulary!B1561</f>
        <v>tart</v>
      </c>
      <c r="V1583" s="33" t="n">
        <f aca="false">'Training Example'!X1583-'Training Example'!Y1583</f>
        <v>2.10800229449977E-013</v>
      </c>
    </row>
    <row r="1584" customFormat="false" ht="15" hidden="false" customHeight="false" outlineLevel="0" collapsed="false">
      <c r="T1584" s="4" t="n">
        <v>1561</v>
      </c>
      <c r="U1584" s="4" t="str">
        <f aca="false">Vocabulary!B1562</f>
        <v>custard</v>
      </c>
      <c r="V1584" s="33" t="n">
        <f aca="false">'Training Example'!X1584-'Training Example'!Y1584</f>
        <v>4.02802517355835E-018</v>
      </c>
    </row>
    <row r="1585" customFormat="false" ht="15" hidden="false" customHeight="false" outlineLevel="0" collapsed="false">
      <c r="T1585" s="4" t="n">
        <v>1562</v>
      </c>
      <c r="U1585" s="4" t="str">
        <f aca="false">Vocabulary!B1563</f>
        <v>pine</v>
      </c>
      <c r="V1585" s="33" t="n">
        <f aca="false">'Training Example'!X1585-'Training Example'!Y1585</f>
        <v>3.91447280908777E-016</v>
      </c>
    </row>
    <row r="1586" customFormat="false" ht="15" hidden="false" customHeight="false" outlineLevel="0" collapsed="false">
      <c r="T1586" s="4" t="n">
        <v>1563</v>
      </c>
      <c r="U1586" s="4" t="str">
        <f aca="false">Vocabulary!B1564</f>
        <v>apple</v>
      </c>
      <c r="V1586" s="33" t="n">
        <f aca="false">'Training Example'!X1586-'Training Example'!Y1586</f>
        <v>5.95133744588501E-016</v>
      </c>
    </row>
    <row r="1587" customFormat="false" ht="15" hidden="false" customHeight="false" outlineLevel="0" collapsed="false">
      <c r="T1587" s="4" t="n">
        <v>1564</v>
      </c>
      <c r="U1587" s="4" t="str">
        <f aca="false">Vocabulary!B1565</f>
        <v>roast</v>
      </c>
      <c r="V1587" s="33" t="n">
        <f aca="false">'Training Example'!X1587-'Training Example'!Y1587</f>
        <v>2.006472819494E-016</v>
      </c>
    </row>
    <row r="1588" customFormat="false" ht="15" hidden="false" customHeight="false" outlineLevel="0" collapsed="false">
      <c r="T1588" s="4" t="n">
        <v>1565</v>
      </c>
      <c r="U1588" s="4" t="str">
        <f aca="false">Vocabulary!B1566</f>
        <v>turkey</v>
      </c>
      <c r="V1588" s="33" t="n">
        <f aca="false">'Training Example'!X1588-'Training Example'!Y1588</f>
        <v>8.14320426067784E-018</v>
      </c>
    </row>
    <row r="1589" customFormat="false" ht="15" hidden="false" customHeight="false" outlineLevel="0" collapsed="false">
      <c r="T1589" s="4" t="n">
        <v>1566</v>
      </c>
      <c r="U1589" s="4" t="str">
        <f aca="false">Vocabulary!B1567</f>
        <v>toffee</v>
      </c>
      <c r="V1589" s="33" t="n">
        <f aca="false">'Training Example'!X1589-'Training Example'!Y1589</f>
        <v>1.27650369840481E-016</v>
      </c>
    </row>
    <row r="1590" customFormat="false" ht="15" hidden="false" customHeight="false" outlineLevel="0" collapsed="false">
      <c r="T1590" s="4" t="n">
        <v>1567</v>
      </c>
      <c r="U1590" s="4" t="str">
        <f aca="false">Vocabulary!B1568</f>
        <v>buttered</v>
      </c>
      <c r="V1590" s="33" t="n">
        <f aca="false">'Training Example'!X1590-'Training Example'!Y1590</f>
        <v>1.29629266495525E-015</v>
      </c>
    </row>
    <row r="1591" customFormat="false" ht="15" hidden="false" customHeight="false" outlineLevel="0" collapsed="false">
      <c r="T1591" s="4" t="n">
        <v>1568</v>
      </c>
      <c r="U1591" s="4" t="str">
        <f aca="false">Vocabulary!B1569</f>
        <v>toast</v>
      </c>
      <c r="V1591" s="33" t="n">
        <f aca="false">'Training Example'!X1591-'Training Example'!Y1591</f>
        <v>1.41674277482162E-018</v>
      </c>
    </row>
    <row r="1592" customFormat="false" ht="15" hidden="false" customHeight="false" outlineLevel="0" collapsed="false">
      <c r="T1592" s="4" t="n">
        <v>1569</v>
      </c>
      <c r="U1592" s="4" t="str">
        <f aca="false">Vocabulary!B1570</f>
        <v>shrink</v>
      </c>
      <c r="V1592" s="33" t="n">
        <f aca="false">'Training Example'!X1592-'Training Example'!Y1592</f>
        <v>2.48702979562993E-014</v>
      </c>
    </row>
    <row r="1593" customFormat="false" ht="15" hidden="false" customHeight="false" outlineLevel="0" collapsed="false">
      <c r="T1593" s="4" t="n">
        <v>1570</v>
      </c>
      <c r="U1593" s="4" t="str">
        <f aca="false">Vocabulary!B1571</f>
        <v>flame</v>
      </c>
      <c r="V1593" s="33" t="n">
        <f aca="false">'Training Example'!X1593-'Training Example'!Y1593</f>
        <v>2.57198361382903E-013</v>
      </c>
    </row>
    <row r="1594" customFormat="false" ht="15" hidden="false" customHeight="false" outlineLevel="0" collapsed="false">
      <c r="T1594" s="4" t="n">
        <v>1571</v>
      </c>
      <c r="U1594" s="4" t="str">
        <f aca="false">Vocabulary!B1572</f>
        <v>blown</v>
      </c>
      <c r="V1594" s="33" t="n">
        <f aca="false">'Training Example'!X1594-'Training Example'!Y1594</f>
        <v>5.46714079566867E-010</v>
      </c>
    </row>
    <row r="1595" customFormat="false" ht="15" hidden="false" customHeight="false" outlineLevel="0" collapsed="false">
      <c r="T1595" s="4" t="n">
        <v>1572</v>
      </c>
      <c r="U1595" s="4" t="str">
        <f aca="false">Vocabulary!B1573</f>
        <v>plainly</v>
      </c>
      <c r="V1595" s="33" t="n">
        <f aca="false">'Training Example'!X1595-'Training Example'!Y1595</f>
        <v>1.58127308002883E-015</v>
      </c>
    </row>
    <row r="1596" customFormat="false" ht="15" hidden="false" customHeight="false" outlineLevel="0" collapsed="false">
      <c r="T1596" s="4" t="n">
        <v>1573</v>
      </c>
      <c r="U1596" s="4" t="str">
        <f aca="false">Vocabulary!B1574</f>
        <v>climb</v>
      </c>
      <c r="V1596" s="33" t="n">
        <f aca="false">'Training Example'!X1596-'Training Example'!Y1596</f>
        <v>8.07518431642105E-013</v>
      </c>
    </row>
    <row r="1597" customFormat="false" ht="15" hidden="false" customHeight="false" outlineLevel="0" collapsed="false">
      <c r="T1597" s="4" t="n">
        <v>1574</v>
      </c>
      <c r="U1597" s="4" t="str">
        <f aca="false">Vocabulary!B1575</f>
        <v>slippery</v>
      </c>
      <c r="V1597" s="33" t="n">
        <f aca="false">'Training Example'!X1597-'Training Example'!Y1597</f>
        <v>7.92715779939629E-012</v>
      </c>
    </row>
    <row r="1598" customFormat="false" ht="15" hidden="false" customHeight="false" outlineLevel="0" collapsed="false">
      <c r="T1598" s="4" t="n">
        <v>1575</v>
      </c>
      <c r="U1598" s="4" t="str">
        <f aca="false">Vocabulary!B1576</f>
        <v>advise</v>
      </c>
      <c r="V1598" s="33" t="n">
        <f aca="false">'Training Example'!X1598-'Training Example'!Y1598</f>
        <v>2.78973615681023E-009</v>
      </c>
    </row>
    <row r="1599" customFormat="false" ht="15" hidden="false" customHeight="false" outlineLevel="0" collapsed="false">
      <c r="T1599" s="4" t="n">
        <v>1576</v>
      </c>
      <c r="U1599" s="4" t="str">
        <f aca="false">Vocabulary!B1577</f>
        <v>seldom</v>
      </c>
      <c r="V1599" s="33" t="n">
        <f aca="false">'Training Example'!X1599-'Training Example'!Y1599</f>
        <v>2.65399257478765E-014</v>
      </c>
    </row>
    <row r="1600" customFormat="false" ht="15" hidden="false" customHeight="false" outlineLevel="0" collapsed="false">
      <c r="T1600" s="4" t="n">
        <v>1577</v>
      </c>
      <c r="U1600" s="4" t="str">
        <f aca="false">Vocabulary!B1578</f>
        <v>scolded</v>
      </c>
      <c r="V1600" s="33" t="n">
        <f aca="false">'Training Example'!X1600-'Training Example'!Y1600</f>
        <v>3.77192819228764E-018</v>
      </c>
    </row>
    <row r="1601" customFormat="false" ht="15" hidden="false" customHeight="false" outlineLevel="0" collapsed="false">
      <c r="T1601" s="4" t="n">
        <v>1578</v>
      </c>
      <c r="U1601" s="4" t="str">
        <f aca="false">Vocabulary!B1579</f>
        <v>cheated</v>
      </c>
      <c r="V1601" s="33" t="n">
        <f aca="false">'Training Example'!X1601-'Training Example'!Y1601</f>
        <v>2.46018770122091E-013</v>
      </c>
    </row>
    <row r="1602" customFormat="false" ht="15" hidden="false" customHeight="false" outlineLevel="0" collapsed="false">
      <c r="T1602" s="4" t="n">
        <v>1579</v>
      </c>
      <c r="U1602" s="4" t="str">
        <f aca="false">Vocabulary!B1580</f>
        <v>pretending</v>
      </c>
      <c r="V1602" s="33" t="n">
        <f aca="false">'Training Example'!X1602-'Training Example'!Y1602</f>
        <v>7.94198601311212E-012</v>
      </c>
    </row>
    <row r="1603" customFormat="false" ht="15" hidden="false" customHeight="false" outlineLevel="0" collapsed="false">
      <c r="T1603" s="4" t="n">
        <v>1580</v>
      </c>
      <c r="U1603" s="4" t="str">
        <f aca="false">Vocabulary!B1581</f>
        <v>pretend</v>
      </c>
      <c r="V1603" s="33" t="n">
        <f aca="false">'Training Example'!X1603-'Training Example'!Y1603</f>
        <v>3.62581018460396E-009</v>
      </c>
    </row>
    <row r="1604" customFormat="false" ht="15" hidden="false" customHeight="false" outlineLevel="0" collapsed="false">
      <c r="T1604" s="4" t="n">
        <v>1581</v>
      </c>
      <c r="U1604" s="4" t="str">
        <f aca="false">Vocabulary!B1582</f>
        <v>respectable</v>
      </c>
      <c r="V1604" s="33" t="n">
        <f aca="false">'Training Example'!X1604-'Training Example'!Y1604</f>
        <v>3.19106814568686E-011</v>
      </c>
    </row>
    <row r="1605" customFormat="false" ht="15" hidden="false" customHeight="false" outlineLevel="0" collapsed="false">
      <c r="T1605" s="4" t="n">
        <v>1582</v>
      </c>
      <c r="U1605" s="4" t="str">
        <f aca="false">Vocabulary!B1583</f>
        <v>currants</v>
      </c>
      <c r="V1605" s="33" t="n">
        <f aca="false">'Training Example'!X1605-'Training Example'!Y1605</f>
        <v>7.08984317670142E-015</v>
      </c>
    </row>
    <row r="1606" customFormat="false" ht="15" hidden="false" customHeight="false" outlineLevel="0" collapsed="false">
      <c r="T1606" s="4" t="n">
        <v>1583</v>
      </c>
      <c r="U1606" s="4" t="str">
        <f aca="false">Vocabulary!B1584</f>
        <v>creep</v>
      </c>
      <c r="V1606" s="33" t="n">
        <f aca="false">'Training Example'!X1606-'Training Example'!Y1606</f>
        <v>3.91663033431269E-010</v>
      </c>
    </row>
    <row r="1607" customFormat="false" ht="15" hidden="false" customHeight="false" outlineLevel="0" collapsed="false">
      <c r="T1607" s="4" t="n">
        <v>1584</v>
      </c>
      <c r="U1607" s="4" t="str">
        <f aca="false">Vocabulary!B1585</f>
        <v>ate</v>
      </c>
      <c r="V1607" s="33" t="n">
        <f aca="false">'Training Example'!X1607-'Training Example'!Y1607</f>
        <v>5.08715575835555E-016</v>
      </c>
    </row>
    <row r="1608" customFormat="false" ht="15" hidden="false" customHeight="false" outlineLevel="0" collapsed="false">
      <c r="T1608" s="4" t="n">
        <v>1585</v>
      </c>
      <c r="U1608" s="4" t="str">
        <f aca="false">Vocabulary!B1586</f>
        <v>eats</v>
      </c>
      <c r="V1608" s="33" t="n">
        <f aca="false">'Training Example'!X1608-'Training Example'!Y1608</f>
        <v>1.83262709599904E-014</v>
      </c>
    </row>
    <row r="1609" customFormat="false" ht="15" hidden="false" customHeight="false" outlineLevel="0" collapsed="false">
      <c r="T1609" s="4" t="n">
        <v>1586</v>
      </c>
      <c r="U1609" s="4" t="str">
        <f aca="false">Vocabulary!B1587</f>
        <v>common</v>
      </c>
      <c r="V1609" s="33" t="n">
        <f aca="false">'Training Example'!X1609-'Training Example'!Y1609</f>
        <v>3.23207186925749E-013</v>
      </c>
    </row>
    <row r="1610" customFormat="false" ht="15" hidden="false" customHeight="false" outlineLevel="0" collapsed="false">
      <c r="T1610" s="4" t="n">
        <v>1587</v>
      </c>
      <c r="U1610" s="4" t="str">
        <f aca="false">Vocabulary!B1588</f>
        <v>ii</v>
      </c>
      <c r="V1610" s="33" t="n">
        <f aca="false">'Training Example'!X1610-'Training Example'!Y1610</f>
        <v>6.70976706285976E-015</v>
      </c>
    </row>
    <row r="1611" customFormat="false" ht="15" hidden="false" customHeight="false" outlineLevel="0" collapsed="false">
      <c r="T1611" s="4" t="n">
        <v>1588</v>
      </c>
      <c r="U1611" s="4" t="str">
        <f aca="false">Vocabulary!B1589</f>
        <v>largest</v>
      </c>
      <c r="V1611" s="33" t="n">
        <f aca="false">'Training Example'!X1611-'Training Example'!Y1611</f>
        <v>1.25010479220128E-010</v>
      </c>
    </row>
    <row r="1612" customFormat="false" ht="15" hidden="false" customHeight="false" outlineLevel="0" collapsed="false">
      <c r="T1612" s="4" t="n">
        <v>1589</v>
      </c>
      <c r="U1612" s="4" t="str">
        <f aca="false">Vocabulary!B1590</f>
        <v>stockings</v>
      </c>
      <c r="V1612" s="33" t="n">
        <f aca="false">'Training Example'!X1612-'Training Example'!Y1612</f>
        <v>1.56403543208535E-008</v>
      </c>
    </row>
    <row r="1613" customFormat="false" ht="15" hidden="false" customHeight="false" outlineLevel="0" collapsed="false">
      <c r="T1613" s="4" t="n">
        <v>1590</v>
      </c>
      <c r="U1613" s="4" t="str">
        <f aca="false">Vocabulary!B1591</f>
        <v>able</v>
      </c>
      <c r="V1613" s="33" t="n">
        <f aca="false">'Training Example'!X1613-'Training Example'!Y1613</f>
        <v>1.03836860951373E-007</v>
      </c>
    </row>
    <row r="1614" customFormat="false" ht="15" hidden="false" customHeight="false" outlineLevel="0" collapsed="false">
      <c r="T1614" s="4" t="n">
        <v>1591</v>
      </c>
      <c r="U1614" s="4" t="str">
        <f aca="false">Vocabulary!B1592</f>
        <v>christmas</v>
      </c>
      <c r="V1614" s="33" t="n">
        <f aca="false">'Training Example'!X1614-'Training Example'!Y1614</f>
        <v>5.11740090954536E-014</v>
      </c>
    </row>
    <row r="1615" customFormat="false" ht="15" hidden="false" customHeight="false" outlineLevel="0" collapsed="false">
      <c r="T1615" s="4" t="n">
        <v>1592</v>
      </c>
      <c r="U1615" s="4" t="str">
        <f aca="false">Vocabulary!B1593</f>
        <v>planning</v>
      </c>
      <c r="V1615" s="33" t="n">
        <f aca="false">'Training Example'!X1615-'Training Example'!Y1615</f>
        <v>7.5262383457575E-012</v>
      </c>
    </row>
    <row r="1616" customFormat="false" ht="15" hidden="false" customHeight="false" outlineLevel="0" collapsed="false">
      <c r="T1616" s="4" t="n">
        <v>1593</v>
      </c>
      <c r="U1616" s="4" t="str">
        <f aca="false">Vocabulary!B1594</f>
        <v>carrier</v>
      </c>
      <c r="V1616" s="33" t="n">
        <f aca="false">'Training Example'!X1616-'Training Example'!Y1616</f>
        <v>4.7934682545915E-011</v>
      </c>
    </row>
    <row r="1617" customFormat="false" ht="15" hidden="false" customHeight="false" outlineLevel="0" collapsed="false">
      <c r="T1617" s="4" t="n">
        <v>1594</v>
      </c>
      <c r="U1617" s="4" t="str">
        <f aca="false">Vocabulary!B1595</f>
        <v>one's</v>
      </c>
      <c r="V1617" s="33" t="n">
        <f aca="false">'Training Example'!X1617-'Training Example'!Y1617</f>
        <v>1.25521738317259E-012</v>
      </c>
    </row>
    <row r="1618" customFormat="false" ht="15" hidden="false" customHeight="false" outlineLevel="0" collapsed="false">
      <c r="T1618" s="4" t="n">
        <v>1595</v>
      </c>
      <c r="U1618" s="4" t="str">
        <f aca="false">Vocabulary!B1596</f>
        <v>odd</v>
      </c>
      <c r="V1618" s="33" t="n">
        <f aca="false">'Training Example'!X1618-'Training Example'!Y1618</f>
        <v>2.99423996112336E-010</v>
      </c>
    </row>
    <row r="1619" customFormat="false" ht="15" hidden="false" customHeight="false" outlineLevel="0" collapsed="false">
      <c r="T1619" s="4" t="n">
        <v>1596</v>
      </c>
      <c r="U1619" s="4" t="str">
        <f aca="false">Vocabulary!B1597</f>
        <v>esq</v>
      </c>
      <c r="V1619" s="33" t="n">
        <f aca="false">'Training Example'!X1619-'Training Example'!Y1619</f>
        <v>1.17407384182965E-010</v>
      </c>
    </row>
    <row r="1620" customFormat="false" ht="15" hidden="false" customHeight="false" outlineLevel="0" collapsed="false">
      <c r="T1620" s="4" t="n">
        <v>1597</v>
      </c>
      <c r="U1620" s="4" t="str">
        <f aca="false">Vocabulary!B1598</f>
        <v>hearthrug</v>
      </c>
      <c r="V1620" s="33" t="n">
        <f aca="false">'Training Example'!X1620-'Training Example'!Y1620</f>
        <v>1.02336702046214E-016</v>
      </c>
    </row>
    <row r="1621" customFormat="false" ht="15" hidden="false" customHeight="false" outlineLevel="0" collapsed="false">
      <c r="T1621" s="4" t="n">
        <v>1598</v>
      </c>
      <c r="U1621" s="4" t="str">
        <f aca="false">Vocabulary!B1599</f>
        <v>fender</v>
      </c>
      <c r="V1621" s="33" t="n">
        <f aca="false">'Training Example'!X1621-'Training Example'!Y1621</f>
        <v>3.70087005033425E-013</v>
      </c>
    </row>
    <row r="1622" customFormat="false" ht="15" hidden="false" customHeight="false" outlineLevel="0" collapsed="false">
      <c r="T1622" s="4" t="n">
        <v>1599</v>
      </c>
      <c r="U1622" s="4" t="str">
        <f aca="false">Vocabulary!B1600</f>
        <v>hopeless</v>
      </c>
      <c r="V1622" s="33" t="n">
        <f aca="false">'Training Example'!X1622-'Training Example'!Y1622</f>
        <v>3.41733969890331E-009</v>
      </c>
    </row>
    <row r="1623" customFormat="false" ht="15" hidden="false" customHeight="false" outlineLevel="0" collapsed="false">
      <c r="T1623" s="4" t="n">
        <v>1600</v>
      </c>
      <c r="U1623" s="4" t="str">
        <f aca="false">Vocabulary!B1601</f>
        <v>shedding</v>
      </c>
      <c r="V1623" s="33" t="n">
        <f aca="false">'Training Example'!X1623-'Training Example'!Y1623</f>
        <v>8.17603797152485E-012</v>
      </c>
    </row>
    <row r="1624" customFormat="false" ht="15" hidden="false" customHeight="false" outlineLevel="0" collapsed="false">
      <c r="T1624" s="4" t="n">
        <v>1601</v>
      </c>
      <c r="U1624" s="4" t="str">
        <f aca="false">Vocabulary!B1602</f>
        <v>gallons</v>
      </c>
      <c r="V1624" s="33" t="n">
        <f aca="false">'Training Example'!X1624-'Training Example'!Y1624</f>
        <v>5.13551413190231E-016</v>
      </c>
    </row>
    <row r="1625" customFormat="false" ht="15" hidden="false" customHeight="false" outlineLevel="0" collapsed="false">
      <c r="T1625" s="4" t="n">
        <v>1602</v>
      </c>
      <c r="U1625" s="4" t="str">
        <f aca="false">Vocabulary!B1603</f>
        <v>reaching</v>
      </c>
      <c r="V1625" s="33" t="n">
        <f aca="false">'Training Example'!X1625-'Training Example'!Y1625</f>
        <v>1.01081782795668E-011</v>
      </c>
    </row>
    <row r="1626" customFormat="false" ht="15" hidden="false" customHeight="false" outlineLevel="0" collapsed="false">
      <c r="T1626" s="4" t="n">
        <v>1603</v>
      </c>
      <c r="U1626" s="4" t="str">
        <f aca="false">Vocabulary!B1604</f>
        <v>dried</v>
      </c>
      <c r="V1626" s="33" t="n">
        <f aca="false">'Training Example'!X1626-'Training Example'!Y1626</f>
        <v>5.78934627356211E-013</v>
      </c>
    </row>
    <row r="1627" customFormat="false" ht="15" hidden="false" customHeight="false" outlineLevel="0" collapsed="false">
      <c r="T1627" s="4" t="n">
        <v>1604</v>
      </c>
      <c r="U1627" s="4" t="str">
        <f aca="false">Vocabulary!B1605</f>
        <v>returning</v>
      </c>
      <c r="V1627" s="33" t="n">
        <f aca="false">'Training Example'!X1627-'Training Example'!Y1627</f>
        <v>9.23495110933003E-011</v>
      </c>
    </row>
    <row r="1628" customFormat="false" ht="15" hidden="false" customHeight="false" outlineLevel="0" collapsed="false">
      <c r="T1628" s="4" t="n">
        <v>1605</v>
      </c>
      <c r="U1628" s="4" t="str">
        <f aca="false">Vocabulary!B1606</f>
        <v>splendidly</v>
      </c>
      <c r="V1628" s="33" t="n">
        <f aca="false">'Training Example'!X1628-'Training Example'!Y1628</f>
        <v>9.02755589924781E-017</v>
      </c>
    </row>
    <row r="1629" customFormat="false" ht="15" hidden="false" customHeight="false" outlineLevel="0" collapsed="false">
      <c r="T1629" s="4" t="n">
        <v>1606</v>
      </c>
      <c r="U1629" s="4" t="str">
        <f aca="false">Vocabulary!B1607</f>
        <v>dressed</v>
      </c>
      <c r="V1629" s="33" t="n">
        <f aca="false">'Training Example'!X1629-'Training Example'!Y1629</f>
        <v>2.85162599708137E-019</v>
      </c>
    </row>
    <row r="1630" customFormat="false" ht="15" hidden="false" customHeight="false" outlineLevel="0" collapsed="false">
      <c r="T1630" s="4" t="n">
        <v>1607</v>
      </c>
      <c r="U1630" s="4" t="str">
        <f aca="false">Vocabulary!B1608</f>
        <v>desperate</v>
      </c>
      <c r="V1630" s="33" t="n">
        <f aca="false">'Training Example'!X1630-'Training Example'!Y1630</f>
        <v>6.77517695978209E-011</v>
      </c>
    </row>
    <row r="1631" customFormat="false" ht="15" hidden="false" customHeight="false" outlineLevel="0" collapsed="false">
      <c r="T1631" s="4" t="n">
        <v>1608</v>
      </c>
      <c r="U1631" s="4" t="str">
        <f aca="false">Vocabulary!B1609</f>
        <v>skurried</v>
      </c>
      <c r="V1631" s="33" t="n">
        <f aca="false">'Training Example'!X1631-'Training Example'!Y1631</f>
        <v>6.01930378277247E-012</v>
      </c>
    </row>
    <row r="1632" customFormat="false" ht="15" hidden="false" customHeight="false" outlineLevel="0" collapsed="false">
      <c r="T1632" s="4" t="n">
        <v>1609</v>
      </c>
      <c r="U1632" s="4" t="str">
        <f aca="false">Vocabulary!B1610</f>
        <v>darkness</v>
      </c>
      <c r="V1632" s="33" t="n">
        <f aca="false">'Training Example'!X1632-'Training Example'!Y1632</f>
        <v>2.06492777746127E-014</v>
      </c>
    </row>
    <row r="1633" customFormat="false" ht="15" hidden="false" customHeight="false" outlineLevel="0" collapsed="false">
      <c r="T1633" s="4" t="n">
        <v>1610</v>
      </c>
      <c r="U1633" s="4" t="str">
        <f aca="false">Vocabulary!B1611</f>
        <v>fanning</v>
      </c>
      <c r="V1633" s="33" t="n">
        <f aca="false">'Training Example'!X1633-'Training Example'!Y1633</f>
        <v>1.66704790075801E-012</v>
      </c>
    </row>
    <row r="1634" customFormat="false" ht="15" hidden="false" customHeight="false" outlineLevel="0" collapsed="false">
      <c r="T1634" s="4" t="n">
        <v>1611</v>
      </c>
      <c r="U1634" s="4" t="str">
        <f aca="false">Vocabulary!B1612</f>
        <v>puzzle</v>
      </c>
      <c r="V1634" s="33" t="n">
        <f aca="false">'Training Example'!X1634-'Training Example'!Y1634</f>
        <v>1.81964848529242E-009</v>
      </c>
    </row>
    <row r="1635" customFormat="false" ht="15" hidden="false" customHeight="false" outlineLevel="0" collapsed="false">
      <c r="T1635" s="4" t="n">
        <v>1612</v>
      </c>
      <c r="U1635" s="4" t="str">
        <f aca="false">Vocabulary!B1613</f>
        <v>ada</v>
      </c>
      <c r="V1635" s="33" t="n">
        <f aca="false">'Training Example'!X1635-'Training Example'!Y1635</f>
        <v>3.23810169039381E-007</v>
      </c>
    </row>
    <row r="1636" customFormat="false" ht="15" hidden="false" customHeight="false" outlineLevel="0" collapsed="false">
      <c r="T1636" s="4" t="n">
        <v>1613</v>
      </c>
      <c r="U1636" s="4" t="str">
        <f aca="false">Vocabulary!B1614</f>
        <v>thirteen</v>
      </c>
      <c r="V1636" s="33" t="n">
        <f aca="false">'Training Example'!X1636-'Training Example'!Y1636</f>
        <v>2.15629237337986E-014</v>
      </c>
    </row>
    <row r="1637" customFormat="false" ht="15" hidden="false" customHeight="false" outlineLevel="0" collapsed="false">
      <c r="T1637" s="4" t="n">
        <v>1614</v>
      </c>
      <c r="U1637" s="4" t="str">
        <f aca="false">Vocabulary!B1615</f>
        <v>multiplication</v>
      </c>
      <c r="V1637" s="33" t="n">
        <f aca="false">'Training Example'!X1637-'Training Example'!Y1637</f>
        <v>2.44991721141592E-014</v>
      </c>
    </row>
    <row r="1638" customFormat="false" ht="15" hidden="false" customHeight="false" outlineLevel="0" collapsed="false">
      <c r="T1638" s="4" t="n">
        <v>1615</v>
      </c>
      <c r="U1638" s="4" t="str">
        <f aca="false">Vocabulary!B1616</f>
        <v>signify</v>
      </c>
      <c r="V1638" s="33" t="n">
        <f aca="false">'Training Example'!X1638-'Training Example'!Y1638</f>
        <v>7.37217845529626E-015</v>
      </c>
    </row>
    <row r="1639" customFormat="false" ht="15" hidden="false" customHeight="false" outlineLevel="0" collapsed="false">
      <c r="T1639" s="4" t="n">
        <v>1616</v>
      </c>
      <c r="U1639" s="4" t="str">
        <f aca="false">Vocabulary!B1617</f>
        <v>geography</v>
      </c>
      <c r="V1639" s="33" t="n">
        <f aca="false">'Training Example'!X1639-'Training Example'!Y1639</f>
        <v>1.60492910752127E-013</v>
      </c>
    </row>
    <row r="1640" customFormat="false" ht="15" hidden="false" customHeight="false" outlineLevel="0" collapsed="false">
      <c r="T1640" s="4" t="n">
        <v>1617</v>
      </c>
      <c r="U1640" s="4" t="str">
        <f aca="false">Vocabulary!B1618</f>
        <v>london</v>
      </c>
      <c r="V1640" s="33" t="n">
        <f aca="false">'Training Example'!X1640-'Training Example'!Y1640</f>
        <v>9.32509398301504E-018</v>
      </c>
    </row>
    <row r="1641" customFormat="false" ht="15" hidden="false" customHeight="false" outlineLevel="0" collapsed="false">
      <c r="T1641" s="4" t="n">
        <v>1618</v>
      </c>
      <c r="U1641" s="4" t="str">
        <f aca="false">Vocabulary!B1619</f>
        <v>crocodile</v>
      </c>
      <c r="V1641" s="33" t="n">
        <f aca="false">'Training Example'!X1641-'Training Example'!Y1641</f>
        <v>2.76331136059338E-009</v>
      </c>
    </row>
    <row r="1642" customFormat="false" ht="15" hidden="false" customHeight="false" outlineLevel="0" collapsed="false">
      <c r="T1642" s="4" t="n">
        <v>1619</v>
      </c>
      <c r="U1642" s="4" t="str">
        <f aca="false">Vocabulary!B1620</f>
        <v>improve</v>
      </c>
      <c r="V1642" s="33" t="n">
        <f aca="false">'Training Example'!X1642-'Training Example'!Y1642</f>
        <v>1.48071399918567E-012</v>
      </c>
    </row>
    <row r="1643" customFormat="false" ht="15" hidden="false" customHeight="false" outlineLevel="0" collapsed="false">
      <c r="T1643" s="4" t="n">
        <v>1620</v>
      </c>
      <c r="U1643" s="4" t="str">
        <f aca="false">Vocabulary!B1621</f>
        <v>shining</v>
      </c>
      <c r="V1643" s="33" t="n">
        <f aca="false">'Training Example'!X1643-'Training Example'!Y1643</f>
        <v>1.1150129880325E-015</v>
      </c>
    </row>
    <row r="1644" customFormat="false" ht="15" hidden="false" customHeight="false" outlineLevel="0" collapsed="false">
      <c r="T1644" s="4" t="n">
        <v>1621</v>
      </c>
      <c r="U1644" s="4" t="str">
        <f aca="false">Vocabulary!B1622</f>
        <v>pour</v>
      </c>
      <c r="V1644" s="33" t="n">
        <f aca="false">'Training Example'!X1644-'Training Example'!Y1644</f>
        <v>1.69065555264684E-015</v>
      </c>
    </row>
    <row r="1645" customFormat="false" ht="15" hidden="false" customHeight="false" outlineLevel="0" collapsed="false">
      <c r="T1645" s="4" t="n">
        <v>1622</v>
      </c>
      <c r="U1645" s="4" t="str">
        <f aca="false">Vocabulary!B1623</f>
        <v>waters</v>
      </c>
      <c r="V1645" s="33" t="n">
        <f aca="false">'Training Example'!X1645-'Training Example'!Y1645</f>
        <v>4.36223367724094E-013</v>
      </c>
    </row>
    <row r="1646" customFormat="false" ht="15" hidden="false" customHeight="false" outlineLevel="0" collapsed="false">
      <c r="T1646" s="4" t="n">
        <v>1623</v>
      </c>
      <c r="U1646" s="4" t="str">
        <f aca="false">Vocabulary!B1624</f>
        <v>nile</v>
      </c>
      <c r="V1646" s="33" t="n">
        <f aca="false">'Training Example'!X1646-'Training Example'!Y1646</f>
        <v>7.45776676177252E-018</v>
      </c>
    </row>
    <row r="1647" customFormat="false" ht="15" hidden="false" customHeight="false" outlineLevel="0" collapsed="false">
      <c r="T1647" s="4" t="n">
        <v>1624</v>
      </c>
      <c r="U1647" s="4" t="str">
        <f aca="false">Vocabulary!B1625</f>
        <v>scale</v>
      </c>
      <c r="V1647" s="33" t="n">
        <f aca="false">'Training Example'!X1647-'Training Example'!Y1647</f>
        <v>2.42031987433489E-017</v>
      </c>
    </row>
    <row r="1648" customFormat="false" ht="15" hidden="false" customHeight="false" outlineLevel="0" collapsed="false">
      <c r="T1648" s="4" t="n">
        <v>1625</v>
      </c>
      <c r="U1648" s="4" t="str">
        <f aca="false">Vocabulary!B1626</f>
        <v>cheerfully</v>
      </c>
      <c r="V1648" s="33" t="n">
        <f aca="false">'Training Example'!X1648-'Training Example'!Y1648</f>
        <v>2.4394383287582E-016</v>
      </c>
    </row>
    <row r="1649" customFormat="false" ht="15" hidden="false" customHeight="false" outlineLevel="0" collapsed="false">
      <c r="T1649" s="4" t="n">
        <v>1626</v>
      </c>
      <c r="U1649" s="4" t="str">
        <f aca="false">Vocabulary!B1627</f>
        <v>welcome</v>
      </c>
      <c r="V1649" s="33" t="n">
        <f aca="false">'Training Example'!X1649-'Training Example'!Y1649</f>
        <v>7.6804871372781E-013</v>
      </c>
    </row>
    <row r="1650" customFormat="false" ht="15" hidden="false" customHeight="false" outlineLevel="0" collapsed="false">
      <c r="T1650" s="4" t="n">
        <v>1627</v>
      </c>
      <c r="U1650" s="4" t="str">
        <f aca="false">Vocabulary!B1628</f>
        <v>fishes</v>
      </c>
      <c r="V1650" s="33" t="n">
        <f aca="false">'Training Example'!X1650-'Training Example'!Y1650</f>
        <v>8.94348963797649E-013</v>
      </c>
    </row>
    <row r="1651" customFormat="false" ht="15" hidden="false" customHeight="false" outlineLevel="0" collapsed="false">
      <c r="T1651" s="4" t="n">
        <v>1628</v>
      </c>
      <c r="U1651" s="4" t="str">
        <f aca="false">Vocabulary!B1629</f>
        <v>poky</v>
      </c>
      <c r="V1651" s="33" t="n">
        <f aca="false">'Training Example'!X1651-'Training Example'!Y1651</f>
        <v>1.31169055042192E-009</v>
      </c>
    </row>
    <row r="1652" customFormat="false" ht="15" hidden="false" customHeight="false" outlineLevel="0" collapsed="false">
      <c r="T1652" s="4" t="n">
        <v>1629</v>
      </c>
      <c r="U1652" s="4" t="str">
        <f aca="false">Vocabulary!B1630</f>
        <v>toys</v>
      </c>
      <c r="V1652" s="33" t="n">
        <f aca="false">'Training Example'!X1652-'Training Example'!Y1652</f>
        <v>1.39857450052464E-013</v>
      </c>
    </row>
    <row r="1653" customFormat="false" ht="15" hidden="false" customHeight="false" outlineLevel="0" collapsed="false">
      <c r="T1653" s="4" t="n">
        <v>1630</v>
      </c>
      <c r="U1653" s="4" t="str">
        <f aca="false">Vocabulary!B1631</f>
        <v>burst</v>
      </c>
      <c r="V1653" s="33" t="n">
        <f aca="false">'Training Example'!X1653-'Training Example'!Y1653</f>
        <v>3.60148936760839E-014</v>
      </c>
    </row>
    <row r="1654" customFormat="false" ht="15" hidden="false" customHeight="false" outlineLevel="0" collapsed="false">
      <c r="T1654" s="4" t="n">
        <v>1631</v>
      </c>
      <c r="U1654" s="4" t="str">
        <f aca="false">Vocabulary!B1632</f>
        <v>measure</v>
      </c>
      <c r="V1654" s="33" t="n">
        <f aca="false">'Training Example'!X1654-'Training Example'!Y1654</f>
        <v>6.22477173752333E-011</v>
      </c>
    </row>
    <row r="1655" customFormat="false" ht="15" hidden="false" customHeight="false" outlineLevel="0" collapsed="false">
      <c r="T1655" s="4" t="n">
        <v>1632</v>
      </c>
      <c r="U1655" s="4" t="str">
        <f aca="false">Vocabulary!B1633</f>
        <v>avoid</v>
      </c>
      <c r="V1655" s="33" t="n">
        <f aca="false">'Training Example'!X1655-'Training Example'!Y1655</f>
        <v>6.01392890488884E-010</v>
      </c>
    </row>
    <row r="1656" customFormat="false" ht="15" hidden="false" customHeight="false" outlineLevel="0" collapsed="false">
      <c r="T1656" s="4" t="n">
        <v>1633</v>
      </c>
      <c r="U1656" s="4" t="str">
        <f aca="false">Vocabulary!B1634</f>
        <v>existence</v>
      </c>
      <c r="V1656" s="33" t="n">
        <f aca="false">'Training Example'!X1656-'Training Example'!Y1656</f>
        <v>2.01503922282058E-008</v>
      </c>
    </row>
    <row r="1657" customFormat="false" ht="15" hidden="false" customHeight="false" outlineLevel="0" collapsed="false">
      <c r="T1657" s="4" t="n">
        <v>1634</v>
      </c>
      <c r="U1657" s="4" t="str">
        <f aca="false">Vocabulary!B1635</f>
        <v>speed</v>
      </c>
      <c r="V1657" s="33" t="n">
        <f aca="false">'Training Example'!X1657-'Training Example'!Y1657</f>
        <v>4.82178850818157E-016</v>
      </c>
    </row>
    <row r="1658" customFormat="false" ht="15" hidden="false" customHeight="false" outlineLevel="0" collapsed="false">
      <c r="T1658" s="4" t="n">
        <v>1635</v>
      </c>
      <c r="U1658" s="4" t="str">
        <f aca="false">Vocabulary!B1636</f>
        <v>splash</v>
      </c>
      <c r="V1658" s="33" t="n">
        <f aca="false">'Training Example'!X1658-'Training Example'!Y1658</f>
        <v>1.92958077026776E-011</v>
      </c>
    </row>
    <row r="1659" customFormat="false" ht="15" hidden="false" customHeight="false" outlineLevel="0" collapsed="false">
      <c r="T1659" s="4" t="n">
        <v>1636</v>
      </c>
      <c r="U1659" s="4" t="str">
        <f aca="false">Vocabulary!B1637</f>
        <v>somehow</v>
      </c>
      <c r="V1659" s="33" t="n">
        <f aca="false">'Training Example'!X1659-'Training Example'!Y1659</f>
        <v>1.03729483999869E-011</v>
      </c>
    </row>
    <row r="1660" customFormat="false" ht="15" hidden="false" customHeight="false" outlineLevel="0" collapsed="false">
      <c r="T1660" s="4" t="n">
        <v>1637</v>
      </c>
      <c r="U1660" s="4" t="str">
        <f aca="false">Vocabulary!B1638</f>
        <v>seaside</v>
      </c>
      <c r="V1660" s="33" t="n">
        <f aca="false">'Training Example'!X1660-'Training Example'!Y1660</f>
        <v>9.38538776544426E-013</v>
      </c>
    </row>
    <row r="1661" customFormat="false" ht="15" hidden="false" customHeight="false" outlineLevel="0" collapsed="false">
      <c r="T1661" s="4" t="n">
        <v>1638</v>
      </c>
      <c r="U1661" s="4" t="str">
        <f aca="false">Vocabulary!B1639</f>
        <v>coast</v>
      </c>
      <c r="V1661" s="33" t="n">
        <f aca="false">'Training Example'!X1661-'Training Example'!Y1661</f>
        <v>5.78963962537831E-013</v>
      </c>
    </row>
    <row r="1662" customFormat="false" ht="15" hidden="false" customHeight="false" outlineLevel="0" collapsed="false">
      <c r="T1662" s="4" t="n">
        <v>1639</v>
      </c>
      <c r="U1662" s="4" t="str">
        <f aca="false">Vocabulary!B1640</f>
        <v>bathing</v>
      </c>
      <c r="V1662" s="33" t="n">
        <f aca="false">'Training Example'!X1662-'Training Example'!Y1662</f>
        <v>3.62185007259698E-010</v>
      </c>
    </row>
    <row r="1663" customFormat="false" ht="15" hidden="false" customHeight="false" outlineLevel="0" collapsed="false">
      <c r="T1663" s="4" t="n">
        <v>1640</v>
      </c>
      <c r="U1663" s="4" t="str">
        <f aca="false">Vocabulary!B1641</f>
        <v>machines</v>
      </c>
      <c r="V1663" s="33" t="n">
        <f aca="false">'Training Example'!X1663-'Training Example'!Y1663</f>
        <v>1.49323435187686E-013</v>
      </c>
    </row>
    <row r="1664" customFormat="false" ht="15" hidden="false" customHeight="false" outlineLevel="0" collapsed="false">
      <c r="T1664" s="4" t="n">
        <v>1641</v>
      </c>
      <c r="U1664" s="4" t="str">
        <f aca="false">Vocabulary!B1642</f>
        <v>sand</v>
      </c>
      <c r="V1664" s="33" t="n">
        <f aca="false">'Training Example'!X1664-'Training Example'!Y1664</f>
        <v>2.06105228949638E-013</v>
      </c>
    </row>
    <row r="1665" customFormat="false" ht="15" hidden="false" customHeight="false" outlineLevel="0" collapsed="false">
      <c r="T1665" s="4" t="n">
        <v>1642</v>
      </c>
      <c r="U1665" s="4" t="str">
        <f aca="false">Vocabulary!B1643</f>
        <v>wooden</v>
      </c>
      <c r="V1665" s="33" t="n">
        <f aca="false">'Training Example'!X1665-'Training Example'!Y1665</f>
        <v>3.42745220757904E-013</v>
      </c>
    </row>
    <row r="1666" customFormat="false" ht="15" hidden="false" customHeight="false" outlineLevel="0" collapsed="false">
      <c r="T1666" s="4" t="n">
        <v>1643</v>
      </c>
      <c r="U1666" s="4" t="str">
        <f aca="false">Vocabulary!B1644</f>
        <v>spades</v>
      </c>
      <c r="V1666" s="33" t="n">
        <f aca="false">'Training Example'!X1666-'Training Example'!Y1666</f>
        <v>1.97530246722015E-016</v>
      </c>
    </row>
    <row r="1667" customFormat="false" ht="15" hidden="false" customHeight="false" outlineLevel="0" collapsed="false">
      <c r="T1667" s="4" t="n">
        <v>1644</v>
      </c>
      <c r="U1667" s="4" t="str">
        <f aca="false">Vocabulary!B1645</f>
        <v>lodging</v>
      </c>
      <c r="V1667" s="33" t="n">
        <f aca="false">'Training Example'!X1667-'Training Example'!Y1667</f>
        <v>2.5487650075522E-015</v>
      </c>
    </row>
    <row r="1668" customFormat="false" ht="15" hidden="false" customHeight="false" outlineLevel="0" collapsed="false">
      <c r="T1668" s="4" t="n">
        <v>1645</v>
      </c>
      <c r="U1668" s="4" t="str">
        <f aca="false">Vocabulary!B1646</f>
        <v>houses</v>
      </c>
      <c r="V1668" s="33" t="n">
        <f aca="false">'Training Example'!X1668-'Training Example'!Y1668</f>
        <v>2.71136040568645E-014</v>
      </c>
    </row>
    <row r="1669" customFormat="false" ht="15" hidden="false" customHeight="false" outlineLevel="0" collapsed="false">
      <c r="T1669" s="4" t="n">
        <v>1646</v>
      </c>
      <c r="U1669" s="4" t="str">
        <f aca="false">Vocabulary!B1647</f>
        <v>station</v>
      </c>
      <c r="V1669" s="33" t="n">
        <f aca="false">'Training Example'!X1669-'Training Example'!Y1669</f>
        <v>2.13298844185584E-016</v>
      </c>
    </row>
    <row r="1670" customFormat="false" ht="15" hidden="false" customHeight="false" outlineLevel="0" collapsed="false">
      <c r="T1670" s="4" t="n">
        <v>1647</v>
      </c>
      <c r="U1670" s="4" t="str">
        <f aca="false">Vocabulary!B1648</f>
        <v>wept</v>
      </c>
      <c r="V1670" s="33" t="n">
        <f aca="false">'Training Example'!X1670-'Training Example'!Y1670</f>
        <v>2.17686568936094E-014</v>
      </c>
    </row>
    <row r="1671" customFormat="false" ht="15" hidden="false" customHeight="false" outlineLevel="0" collapsed="false">
      <c r="T1671" s="4" t="n">
        <v>1648</v>
      </c>
      <c r="U1671" s="4" t="str">
        <f aca="false">Vocabulary!B1649</f>
        <v>punished</v>
      </c>
      <c r="V1671" s="33" t="n">
        <f aca="false">'Training Example'!X1671-'Training Example'!Y1671</f>
        <v>5.13392478725642E-008</v>
      </c>
    </row>
    <row r="1672" customFormat="false" ht="15" hidden="false" customHeight="false" outlineLevel="0" collapsed="false">
      <c r="T1672" s="4" t="n">
        <v>1649</v>
      </c>
      <c r="U1672" s="4" t="str">
        <f aca="false">Vocabulary!B1650</f>
        <v>drowned</v>
      </c>
      <c r="V1672" s="33" t="n">
        <f aca="false">'Training Example'!X1672-'Training Example'!Y1672</f>
        <v>6.95031812854325E-012</v>
      </c>
    </row>
    <row r="1673" customFormat="false" ht="15" hidden="false" customHeight="false" outlineLevel="0" collapsed="false">
      <c r="T1673" s="4" t="n">
        <v>1650</v>
      </c>
      <c r="U1673" s="4" t="str">
        <f aca="false">Vocabulary!B1651</f>
        <v>walrus</v>
      </c>
      <c r="V1673" s="33" t="n">
        <f aca="false">'Training Example'!X1673-'Training Example'!Y1673</f>
        <v>1.25300184613632E-011</v>
      </c>
    </row>
    <row r="1674" customFormat="false" ht="15" hidden="false" customHeight="false" outlineLevel="0" collapsed="false">
      <c r="T1674" s="4" t="n">
        <v>1651</v>
      </c>
      <c r="U1674" s="4" t="str">
        <f aca="false">Vocabulary!B1652</f>
        <v>hippopotamus</v>
      </c>
      <c r="V1674" s="33" t="n">
        <f aca="false">'Training Example'!X1674-'Training Example'!Y1674</f>
        <v>2.06981323948513E-015</v>
      </c>
    </row>
    <row r="1675" customFormat="false" ht="15" hidden="false" customHeight="false" outlineLevel="0" collapsed="false">
      <c r="T1675" s="4" t="n">
        <v>1652</v>
      </c>
      <c r="U1675" s="4" t="str">
        <f aca="false">Vocabulary!B1653</f>
        <v>harm</v>
      </c>
      <c r="V1675" s="33" t="n">
        <f aca="false">'Training Example'!X1675-'Training Example'!Y1675</f>
        <v>2.42661190100255E-010</v>
      </c>
    </row>
    <row r="1676" customFormat="false" ht="15" hidden="false" customHeight="false" outlineLevel="0" collapsed="false">
      <c r="T1676" s="4" t="n">
        <v>1653</v>
      </c>
      <c r="U1676" s="4" t="str">
        <f aca="false">Vocabulary!B1654</f>
        <v>brother's</v>
      </c>
      <c r="V1676" s="33" t="n">
        <f aca="false">'Training Example'!X1676-'Training Example'!Y1676</f>
        <v>3.45829096146334E-013</v>
      </c>
    </row>
    <row r="1677" customFormat="false" ht="15" hidden="false" customHeight="false" outlineLevel="0" collapsed="false">
      <c r="T1677" s="4" t="n">
        <v>1654</v>
      </c>
      <c r="U1677" s="4" t="str">
        <f aca="false">Vocabulary!B1655</f>
        <v>latin</v>
      </c>
      <c r="V1677" s="33" t="n">
        <f aca="false">'Training Example'!X1677-'Training Example'!Y1677</f>
        <v>2.39281613683178E-012</v>
      </c>
    </row>
    <row r="1678" customFormat="false" ht="15" hidden="false" customHeight="false" outlineLevel="0" collapsed="false">
      <c r="T1678" s="4" t="n">
        <v>1655</v>
      </c>
      <c r="U1678" s="4" t="str">
        <f aca="false">Vocabulary!B1656</f>
        <v>grammar</v>
      </c>
      <c r="V1678" s="33" t="n">
        <f aca="false">'Training Example'!X1678-'Training Example'!Y1678</f>
        <v>2.14329944148212E-013</v>
      </c>
    </row>
    <row r="1679" customFormat="false" ht="15" hidden="false" customHeight="false" outlineLevel="0" collapsed="false">
      <c r="T1679" s="4" t="n">
        <v>1656</v>
      </c>
      <c r="U1679" s="4" t="str">
        <f aca="false">Vocabulary!B1657</f>
        <v>inquisitively</v>
      </c>
      <c r="V1679" s="33" t="n">
        <f aca="false">'Training Example'!X1679-'Training Example'!Y1679</f>
        <v>7.18094246397456E-010</v>
      </c>
    </row>
    <row r="1680" customFormat="false" ht="15" hidden="false" customHeight="false" outlineLevel="0" collapsed="false">
      <c r="T1680" s="4" t="n">
        <v>1657</v>
      </c>
      <c r="U1680" s="4" t="str">
        <f aca="false">Vocabulary!B1658</f>
        <v>daresay</v>
      </c>
      <c r="V1680" s="33" t="n">
        <f aca="false">'Training Example'!X1680-'Training Example'!Y1680</f>
        <v>2.862353399935E-010</v>
      </c>
    </row>
    <row r="1681" customFormat="false" ht="15" hidden="false" customHeight="false" outlineLevel="0" collapsed="false">
      <c r="T1681" s="4" t="n">
        <v>1658</v>
      </c>
      <c r="U1681" s="4" t="str">
        <f aca="false">Vocabulary!B1659</f>
        <v>ou</v>
      </c>
      <c r="V1681" s="33" t="n">
        <f aca="false">'Training Example'!X1681-'Training Example'!Y1681</f>
        <v>3.80655262630119E-011</v>
      </c>
    </row>
    <row r="1682" customFormat="false" ht="15" hidden="false" customHeight="false" outlineLevel="0" collapsed="false">
      <c r="T1682" s="4" t="n">
        <v>1659</v>
      </c>
      <c r="U1682" s="4" t="str">
        <f aca="false">Vocabulary!B1660</f>
        <v>est</v>
      </c>
      <c r="V1682" s="33" t="n">
        <f aca="false">'Training Example'!X1682-'Training Example'!Y1682</f>
        <v>2.27269618151961E-014</v>
      </c>
    </row>
    <row r="1683" customFormat="false" ht="15" hidden="false" customHeight="false" outlineLevel="0" collapsed="false">
      <c r="T1683" s="4" t="n">
        <v>1660</v>
      </c>
      <c r="U1683" s="4" t="str">
        <f aca="false">Vocabulary!B1661</f>
        <v>chatte</v>
      </c>
      <c r="V1683" s="33" t="n">
        <f aca="false">'Training Example'!X1683-'Training Example'!Y1683</f>
        <v>9.94587242502371E-014</v>
      </c>
    </row>
    <row r="1684" customFormat="false" ht="15" hidden="false" customHeight="false" outlineLevel="0" collapsed="false">
      <c r="T1684" s="4" t="n">
        <v>1661</v>
      </c>
      <c r="U1684" s="4" t="str">
        <f aca="false">Vocabulary!B1662</f>
        <v>leap</v>
      </c>
      <c r="V1684" s="33" t="n">
        <f aca="false">'Training Example'!X1684-'Training Example'!Y1684</f>
        <v>6.38634982221377E-016</v>
      </c>
    </row>
    <row r="1685" customFormat="false" ht="15" hidden="false" customHeight="false" outlineLevel="0" collapsed="false">
      <c r="T1685" s="4" t="n">
        <v>1662</v>
      </c>
      <c r="U1685" s="4" t="str">
        <f aca="false">Vocabulary!B1663</f>
        <v>quiver</v>
      </c>
      <c r="V1685" s="33" t="n">
        <f aca="false">'Training Example'!X1685-'Training Example'!Y1685</f>
        <v>1.28180246587693E-014</v>
      </c>
    </row>
    <row r="1686" customFormat="false" ht="15" hidden="false" customHeight="false" outlineLevel="0" collapsed="false">
      <c r="T1686" s="4" t="n">
        <v>1663</v>
      </c>
      <c r="U1686" s="4" t="str">
        <f aca="false">Vocabulary!B1664</f>
        <v>animal's</v>
      </c>
      <c r="V1686" s="33" t="n">
        <f aca="false">'Training Example'!X1686-'Training Example'!Y1686</f>
        <v>6.24631921354138E-010</v>
      </c>
    </row>
    <row r="1687" customFormat="false" ht="15" hidden="false" customHeight="false" outlineLevel="0" collapsed="false">
      <c r="T1687" s="4" t="n">
        <v>1664</v>
      </c>
      <c r="U1687" s="4" t="str">
        <f aca="false">Vocabulary!B1665</f>
        <v>passionate</v>
      </c>
      <c r="V1687" s="33" t="n">
        <f aca="false">'Training Example'!X1687-'Training Example'!Y1687</f>
        <v>4.06588664697026E-012</v>
      </c>
    </row>
    <row r="1688" customFormat="false" ht="15" hidden="false" customHeight="false" outlineLevel="0" collapsed="false">
      <c r="T1688" s="4" t="n">
        <v>1665</v>
      </c>
      <c r="U1688" s="4" t="str">
        <f aca="false">Vocabulary!B1666</f>
        <v>soothing</v>
      </c>
      <c r="V1688" s="33" t="n">
        <f aca="false">'Training Example'!X1688-'Training Example'!Y1688</f>
        <v>2.44500776784134E-011</v>
      </c>
    </row>
    <row r="1689" customFormat="false" ht="15" hidden="false" customHeight="false" outlineLevel="0" collapsed="false">
      <c r="T1689" s="4" t="n">
        <v>1666</v>
      </c>
      <c r="U1689" s="4" t="str">
        <f aca="false">Vocabulary!B1667</f>
        <v>lazily</v>
      </c>
      <c r="V1689" s="33" t="n">
        <f aca="false">'Training Example'!X1689-'Training Example'!Y1689</f>
        <v>1.12960163497013E-012</v>
      </c>
    </row>
    <row r="1690" customFormat="false" ht="15" hidden="false" customHeight="false" outlineLevel="0" collapsed="false">
      <c r="T1690" s="4" t="n">
        <v>1667</v>
      </c>
      <c r="U1690" s="4" t="str">
        <f aca="false">Vocabulary!B1668</f>
        <v>sits</v>
      </c>
      <c r="V1690" s="33" t="n">
        <f aca="false">'Training Example'!X1690-'Training Example'!Y1690</f>
        <v>4.30307852226798E-012</v>
      </c>
    </row>
    <row r="1691" customFormat="false" ht="15" hidden="false" customHeight="false" outlineLevel="0" collapsed="false">
      <c r="T1691" s="4" t="n">
        <v>1668</v>
      </c>
      <c r="U1691" s="4" t="str">
        <f aca="false">Vocabulary!B1669</f>
        <v>licking</v>
      </c>
      <c r="V1691" s="33" t="n">
        <f aca="false">'Training Example'!X1691-'Training Example'!Y1691</f>
        <v>3.34411188633586E-012</v>
      </c>
    </row>
    <row r="1692" customFormat="false" ht="15" hidden="false" customHeight="false" outlineLevel="0" collapsed="false">
      <c r="T1692" s="4" t="n">
        <v>1669</v>
      </c>
      <c r="U1692" s="4" t="str">
        <f aca="false">Vocabulary!B1670</f>
        <v>soft</v>
      </c>
      <c r="V1692" s="33" t="n">
        <f aca="false">'Training Example'!X1692-'Training Example'!Y1692</f>
        <v>6.42407975101888E-011</v>
      </c>
    </row>
    <row r="1693" customFormat="false" ht="15" hidden="false" customHeight="false" outlineLevel="0" collapsed="false">
      <c r="T1693" s="4" t="n">
        <v>1670</v>
      </c>
      <c r="U1693" s="4" t="str">
        <f aca="false">Vocabulary!B1671</f>
        <v>bristling</v>
      </c>
      <c r="V1693" s="33" t="n">
        <f aca="false">'Training Example'!X1693-'Training Example'!Y1693</f>
        <v>1.23938512621541E-008</v>
      </c>
    </row>
    <row r="1694" customFormat="false" ht="15" hidden="false" customHeight="false" outlineLevel="0" collapsed="false">
      <c r="T1694" s="4" t="n">
        <v>1671</v>
      </c>
      <c r="U1694" s="4" t="str">
        <f aca="false">Vocabulary!B1672</f>
        <v>family</v>
      </c>
      <c r="V1694" s="33" t="n">
        <f aca="false">'Training Example'!X1694-'Training Example'!Y1694</f>
        <v>4.57542571869915E-013</v>
      </c>
    </row>
    <row r="1695" customFormat="false" ht="15" hidden="false" customHeight="false" outlineLevel="0" collapsed="false">
      <c r="T1695" s="4" t="n">
        <v>1672</v>
      </c>
      <c r="U1695" s="4" t="str">
        <f aca="false">Vocabulary!B1673</f>
        <v>hated</v>
      </c>
      <c r="V1695" s="33" t="n">
        <f aca="false">'Training Example'!X1695-'Training Example'!Y1695</f>
        <v>1.21148422458344E-015</v>
      </c>
    </row>
    <row r="1696" customFormat="false" ht="15" hidden="false" customHeight="false" outlineLevel="0" collapsed="false">
      <c r="T1696" s="4" t="n">
        <v>1673</v>
      </c>
      <c r="U1696" s="4" t="str">
        <f aca="false">Vocabulary!B1674</f>
        <v>nasty</v>
      </c>
      <c r="V1696" s="33" t="n">
        <f aca="false">'Training Example'!X1696-'Training Example'!Y1696</f>
        <v>6.42474263468532E-015</v>
      </c>
    </row>
    <row r="1697" customFormat="false" ht="15" hidden="false" customHeight="false" outlineLevel="0" collapsed="false">
      <c r="T1697" s="4" t="n">
        <v>1674</v>
      </c>
      <c r="U1697" s="4" t="str">
        <f aca="false">Vocabulary!B1675</f>
        <v>vulgar</v>
      </c>
      <c r="V1697" s="33" t="n">
        <f aca="false">'Training Example'!X1697-'Training Example'!Y1697</f>
        <v>3.88157129606619E-012</v>
      </c>
    </row>
    <row r="1698" customFormat="false" ht="15" hidden="false" customHeight="false" outlineLevel="0" collapsed="false">
      <c r="T1698" s="4" t="n">
        <v>1675</v>
      </c>
      <c r="U1698" s="4" t="str">
        <f aca="false">Vocabulary!B1676</f>
        <v>eyed</v>
      </c>
      <c r="V1698" s="33" t="n">
        <f aca="false">'Training Example'!X1698-'Training Example'!Y1698</f>
        <v>5.10464317444254E-015</v>
      </c>
    </row>
    <row r="1699" customFormat="false" ht="15" hidden="false" customHeight="false" outlineLevel="0" collapsed="false">
      <c r="T1699" s="4" t="n">
        <v>1676</v>
      </c>
      <c r="U1699" s="4" t="str">
        <f aca="false">Vocabulary!B1677</f>
        <v>terrier</v>
      </c>
      <c r="V1699" s="33" t="n">
        <f aca="false">'Training Example'!X1699-'Training Example'!Y1699</f>
        <v>2.60490594772283E-015</v>
      </c>
    </row>
    <row r="1700" customFormat="false" ht="15" hidden="false" customHeight="false" outlineLevel="0" collapsed="false">
      <c r="T1700" s="4" t="n">
        <v>1677</v>
      </c>
      <c r="U1700" s="4" t="str">
        <f aca="false">Vocabulary!B1678</f>
        <v>curly</v>
      </c>
      <c r="V1700" s="33" t="n">
        <f aca="false">'Training Example'!X1700-'Training Example'!Y1700</f>
        <v>5.13275440423005E-012</v>
      </c>
    </row>
    <row r="1701" customFormat="false" ht="15" hidden="false" customHeight="false" outlineLevel="0" collapsed="false">
      <c r="T1701" s="4" t="n">
        <v>1678</v>
      </c>
      <c r="U1701" s="4" t="str">
        <f aca="false">Vocabulary!B1679</f>
        <v>farmer</v>
      </c>
      <c r="V1701" s="33" t="n">
        <f aca="false">'Training Example'!X1701-'Training Example'!Y1701</f>
        <v>2.97993180750958E-011</v>
      </c>
    </row>
    <row r="1702" customFormat="false" ht="15" hidden="false" customHeight="false" outlineLevel="0" collapsed="false">
      <c r="T1702" s="4" t="n">
        <v>1679</v>
      </c>
      <c r="U1702" s="4" t="str">
        <f aca="false">Vocabulary!B1680</f>
        <v>hundred</v>
      </c>
      <c r="V1702" s="33" t="n">
        <f aca="false">'Training Example'!X1702-'Training Example'!Y1702</f>
        <v>7.82032847424544E-015</v>
      </c>
    </row>
    <row r="1703" customFormat="false" ht="15" hidden="false" customHeight="false" outlineLevel="0" collapsed="false">
      <c r="T1703" s="4" t="n">
        <v>1680</v>
      </c>
      <c r="U1703" s="4" t="str">
        <f aca="false">Vocabulary!B1681</f>
        <v>pounds</v>
      </c>
      <c r="V1703" s="33" t="n">
        <f aca="false">'Training Example'!X1703-'Training Example'!Y1703</f>
        <v>1.4967788661413E-012</v>
      </c>
    </row>
    <row r="1704" customFormat="false" ht="15" hidden="false" customHeight="false" outlineLevel="0" collapsed="false">
      <c r="T1704" s="4" t="n">
        <v>1681</v>
      </c>
      <c r="U1704" s="4" t="str">
        <f aca="false">Vocabulary!B1682</f>
        <v>kills</v>
      </c>
      <c r="V1704" s="33" t="n">
        <f aca="false">'Training Example'!X1704-'Training Example'!Y1704</f>
        <v>3.4494289505087E-011</v>
      </c>
    </row>
    <row r="1705" customFormat="false" ht="15" hidden="false" customHeight="false" outlineLevel="0" collapsed="false">
      <c r="T1705" s="4" t="n">
        <v>1682</v>
      </c>
      <c r="U1705" s="4" t="str">
        <f aca="false">Vocabulary!B1683</f>
        <v>rats</v>
      </c>
      <c r="V1705" s="33" t="n">
        <f aca="false">'Training Example'!X1705-'Training Example'!Y1705</f>
        <v>2.15077521554098E-012</v>
      </c>
    </row>
    <row r="1706" customFormat="false" ht="15" hidden="false" customHeight="false" outlineLevel="0" collapsed="false">
      <c r="T1706" s="4" t="n">
        <v>1683</v>
      </c>
      <c r="U1706" s="4" t="str">
        <f aca="false">Vocabulary!B1684</f>
        <v>commotion</v>
      </c>
      <c r="V1706" s="33" t="n">
        <f aca="false">'Training Example'!X1706-'Training Example'!Y1706</f>
        <v>7.28063500465264E-013</v>
      </c>
    </row>
    <row r="1707" customFormat="false" ht="15" hidden="false" customHeight="false" outlineLevel="0" collapsed="false">
      <c r="T1707" s="4" t="n">
        <v>1684</v>
      </c>
      <c r="U1707" s="4" t="str">
        <f aca="false">Vocabulary!B1685</f>
        <v>softly</v>
      </c>
      <c r="V1707" s="33" t="n">
        <f aca="false">'Training Example'!X1707-'Training Example'!Y1707</f>
        <v>7.17755361892553E-013</v>
      </c>
    </row>
    <row r="1708" customFormat="false" ht="15" hidden="false" customHeight="false" outlineLevel="0" collapsed="false">
      <c r="T1708" s="4" t="n">
        <v>1685</v>
      </c>
      <c r="U1708" s="4" t="str">
        <f aca="false">Vocabulary!B1686</f>
        <v>iii</v>
      </c>
      <c r="V1708" s="33" t="n">
        <f aca="false">'Training Example'!X1708-'Training Example'!Y1708</f>
        <v>9.88862664957595E-016</v>
      </c>
    </row>
    <row r="1709" customFormat="false" ht="15" hidden="false" customHeight="false" outlineLevel="0" collapsed="false">
      <c r="T1709" s="4" t="n">
        <v>1686</v>
      </c>
      <c r="U1709" s="4" t="str">
        <f aca="false">Vocabulary!B1687</f>
        <v>draggled</v>
      </c>
      <c r="V1709" s="33" t="n">
        <f aca="false">'Training Example'!X1709-'Training Example'!Y1709</f>
        <v>6.1437708314047E-011</v>
      </c>
    </row>
    <row r="1710" customFormat="false" ht="15" hidden="false" customHeight="false" outlineLevel="0" collapsed="false">
      <c r="T1710" s="4" t="n">
        <v>1687</v>
      </c>
      <c r="U1710" s="4" t="str">
        <f aca="false">Vocabulary!B1688</f>
        <v>feathers</v>
      </c>
      <c r="V1710" s="33" t="n">
        <f aca="false">'Training Example'!X1710-'Training Example'!Y1710</f>
        <v>1.17144350402941E-015</v>
      </c>
    </row>
    <row r="1711" customFormat="false" ht="15" hidden="false" customHeight="false" outlineLevel="0" collapsed="false">
      <c r="T1711" s="4" t="n">
        <v>1688</v>
      </c>
      <c r="U1711" s="4" t="str">
        <f aca="false">Vocabulary!B1689</f>
        <v>clinging</v>
      </c>
      <c r="V1711" s="33" t="n">
        <f aca="false">'Training Example'!X1711-'Training Example'!Y1711</f>
        <v>4.14323291022495E-014</v>
      </c>
    </row>
    <row r="1712" customFormat="false" ht="15" hidden="false" customHeight="false" outlineLevel="0" collapsed="false">
      <c r="T1712" s="4" t="n">
        <v>1689</v>
      </c>
      <c r="U1712" s="4" t="str">
        <f aca="false">Vocabulary!B1690</f>
        <v>dripping</v>
      </c>
      <c r="V1712" s="33" t="n">
        <f aca="false">'Training Example'!X1712-'Training Example'!Y1712</f>
        <v>7.20140447730906E-015</v>
      </c>
    </row>
    <row r="1713" customFormat="false" ht="15" hidden="false" customHeight="false" outlineLevel="0" collapsed="false">
      <c r="T1713" s="4" t="n">
        <v>1690</v>
      </c>
      <c r="U1713" s="4" t="str">
        <f aca="false">Vocabulary!B1691</f>
        <v>consultation</v>
      </c>
      <c r="V1713" s="33" t="n">
        <f aca="false">'Training Example'!X1713-'Training Example'!Y1713</f>
        <v>1.91366961530683E-010</v>
      </c>
    </row>
    <row r="1714" customFormat="false" ht="15" hidden="false" customHeight="false" outlineLevel="0" collapsed="false">
      <c r="T1714" s="4" t="n">
        <v>1691</v>
      </c>
      <c r="U1714" s="4" t="str">
        <f aca="false">Vocabulary!B1692</f>
        <v>familiarly</v>
      </c>
      <c r="V1714" s="33" t="n">
        <f aca="false">'Training Example'!X1714-'Training Example'!Y1714</f>
        <v>9.55212585901567E-013</v>
      </c>
    </row>
    <row r="1715" customFormat="false" ht="15" hidden="false" customHeight="false" outlineLevel="0" collapsed="false">
      <c r="T1715" s="4" t="n">
        <v>1692</v>
      </c>
      <c r="U1715" s="4" t="str">
        <f aca="false">Vocabulary!B1693</f>
        <v>known</v>
      </c>
      <c r="V1715" s="33" t="n">
        <f aca="false">'Training Example'!X1715-'Training Example'!Y1715</f>
        <v>6.81370695325155E-010</v>
      </c>
    </row>
    <row r="1716" customFormat="false" ht="15" hidden="false" customHeight="false" outlineLevel="0" collapsed="false">
      <c r="T1716" s="4" t="n">
        <v>1693</v>
      </c>
      <c r="U1716" s="4" t="str">
        <f aca="false">Vocabulary!B1694</f>
        <v>positively</v>
      </c>
      <c r="V1716" s="33" t="n">
        <f aca="false">'Training Example'!X1716-'Training Example'!Y1716</f>
        <v>2.06700673249249E-011</v>
      </c>
    </row>
    <row r="1717" customFormat="false" ht="15" hidden="false" customHeight="false" outlineLevel="0" collapsed="false">
      <c r="T1717" s="4" t="n">
        <v>1694</v>
      </c>
      <c r="U1717" s="4" t="str">
        <f aca="false">Vocabulary!B1695</f>
        <v>refused</v>
      </c>
      <c r="V1717" s="33" t="n">
        <f aca="false">'Training Example'!X1717-'Training Example'!Y1717</f>
        <v>6.20121464893741E-017</v>
      </c>
    </row>
    <row r="1718" customFormat="false" ht="15" hidden="false" customHeight="false" outlineLevel="0" collapsed="false">
      <c r="T1718" s="4" t="n">
        <v>1695</v>
      </c>
      <c r="U1718" s="4" t="str">
        <f aca="false">Vocabulary!B1696</f>
        <v>fixed</v>
      </c>
      <c r="V1718" s="33" t="n">
        <f aca="false">'Training Example'!X1718-'Training Example'!Y1718</f>
        <v>8.62376939485706E-011</v>
      </c>
    </row>
    <row r="1719" customFormat="false" ht="15" hidden="false" customHeight="false" outlineLevel="0" collapsed="false">
      <c r="T1719" s="4" t="n">
        <v>1696</v>
      </c>
      <c r="U1719" s="4" t="str">
        <f aca="false">Vocabulary!B1697</f>
        <v>cold</v>
      </c>
      <c r="V1719" s="33" t="n">
        <f aca="false">'Training Example'!X1719-'Training Example'!Y1719</f>
        <v>2.48111550555829E-013</v>
      </c>
    </row>
    <row r="1720" customFormat="false" ht="15" hidden="false" customHeight="false" outlineLevel="0" collapsed="false">
      <c r="T1720" s="4" t="n">
        <v>1697</v>
      </c>
      <c r="U1720" s="4" t="str">
        <f aca="false">Vocabulary!B1698</f>
        <v>ahem</v>
      </c>
      <c r="V1720" s="33" t="n">
        <f aca="false">'Training Example'!X1720-'Training Example'!Y1720</f>
        <v>1.839712612902E-012</v>
      </c>
    </row>
    <row r="1721" customFormat="false" ht="15" hidden="false" customHeight="false" outlineLevel="0" collapsed="false">
      <c r="T1721" s="4" t="n">
        <v>1698</v>
      </c>
      <c r="U1721" s="4" t="str">
        <f aca="false">Vocabulary!B1699</f>
        <v>driest</v>
      </c>
      <c r="V1721" s="33" t="n">
        <f aca="false">'Training Example'!X1721-'Training Example'!Y1721</f>
        <v>1.90742346958287E-010</v>
      </c>
    </row>
    <row r="1722" customFormat="false" ht="15" hidden="false" customHeight="false" outlineLevel="0" collapsed="false">
      <c r="T1722" s="4" t="n">
        <v>1699</v>
      </c>
      <c r="U1722" s="4" t="str">
        <f aca="false">Vocabulary!B1700</f>
        <v>favoured</v>
      </c>
      <c r="V1722" s="33" t="n">
        <f aca="false">'Training Example'!X1722-'Training Example'!Y1722</f>
        <v>4.14639518950344E-015</v>
      </c>
    </row>
    <row r="1723" customFormat="false" ht="15" hidden="false" customHeight="false" outlineLevel="0" collapsed="false">
      <c r="T1723" s="4" t="n">
        <v>1700</v>
      </c>
      <c r="U1723" s="4" t="str">
        <f aca="false">Vocabulary!B1701</f>
        <v>pope</v>
      </c>
      <c r="V1723" s="33" t="n">
        <f aca="false">'Training Example'!X1723-'Training Example'!Y1723</f>
        <v>9.11133076730999E-011</v>
      </c>
    </row>
    <row r="1724" customFormat="false" ht="15" hidden="false" customHeight="false" outlineLevel="0" collapsed="false">
      <c r="T1724" s="4" t="n">
        <v>1701</v>
      </c>
      <c r="U1724" s="4" t="str">
        <f aca="false">Vocabulary!B1702</f>
        <v>submitted</v>
      </c>
      <c r="V1724" s="33" t="n">
        <f aca="false">'Training Example'!X1724-'Training Example'!Y1724</f>
        <v>1.03598783046897E-012</v>
      </c>
    </row>
    <row r="1725" customFormat="false" ht="15" hidden="false" customHeight="false" outlineLevel="0" collapsed="false">
      <c r="T1725" s="4" t="n">
        <v>1702</v>
      </c>
      <c r="U1725" s="4" t="str">
        <f aca="false">Vocabulary!B1703</f>
        <v>leaders</v>
      </c>
      <c r="V1725" s="33" t="n">
        <f aca="false">'Training Example'!X1725-'Training Example'!Y1725</f>
        <v>2.55951291660982E-010</v>
      </c>
    </row>
    <row r="1726" customFormat="false" ht="15" hidden="false" customHeight="false" outlineLevel="0" collapsed="false">
      <c r="T1726" s="4" t="n">
        <v>1703</v>
      </c>
      <c r="U1726" s="4" t="str">
        <f aca="false">Vocabulary!B1704</f>
        <v>accustomed</v>
      </c>
      <c r="V1726" s="33" t="n">
        <f aca="false">'Training Example'!X1726-'Training Example'!Y1726</f>
        <v>2.29487384519127E-010</v>
      </c>
    </row>
    <row r="1727" customFormat="false" ht="15" hidden="false" customHeight="false" outlineLevel="0" collapsed="false">
      <c r="T1727" s="4" t="n">
        <v>1704</v>
      </c>
      <c r="U1727" s="4" t="str">
        <f aca="false">Vocabulary!B1705</f>
        <v>usurpation</v>
      </c>
      <c r="V1727" s="33" t="n">
        <f aca="false">'Training Example'!X1727-'Training Example'!Y1727</f>
        <v>3.59417340962288E-012</v>
      </c>
    </row>
    <row r="1728" customFormat="false" ht="15" hidden="false" customHeight="false" outlineLevel="0" collapsed="false">
      <c r="T1728" s="4" t="n">
        <v>1705</v>
      </c>
      <c r="U1728" s="4" t="str">
        <f aca="false">Vocabulary!B1706</f>
        <v>conquest</v>
      </c>
      <c r="V1728" s="33" t="n">
        <f aca="false">'Training Example'!X1728-'Training Example'!Y1728</f>
        <v>1.64661376700474E-014</v>
      </c>
    </row>
    <row r="1729" customFormat="false" ht="15" hidden="false" customHeight="false" outlineLevel="0" collapsed="false">
      <c r="T1729" s="4" t="n">
        <v>1706</v>
      </c>
      <c r="U1729" s="4" t="str">
        <f aca="false">Vocabulary!B1707</f>
        <v>shiver</v>
      </c>
      <c r="V1729" s="33" t="n">
        <f aca="false">'Training Example'!X1729-'Training Example'!Y1729</f>
        <v>2.11355958123881E-012</v>
      </c>
    </row>
    <row r="1730" customFormat="false" ht="15" hidden="false" customHeight="false" outlineLevel="0" collapsed="false">
      <c r="T1730" s="4" t="n">
        <v>1707</v>
      </c>
      <c r="U1730" s="4" t="str">
        <f aca="false">Vocabulary!B1708</f>
        <v>declared</v>
      </c>
      <c r="V1730" s="33" t="n">
        <f aca="false">'Training Example'!X1730-'Training Example'!Y1730</f>
        <v>9.10251162622824E-011</v>
      </c>
    </row>
    <row r="1731" customFormat="false" ht="15" hidden="false" customHeight="false" outlineLevel="0" collapsed="false">
      <c r="T1731" s="4" t="n">
        <v>1708</v>
      </c>
      <c r="U1731" s="4" t="str">
        <f aca="false">Vocabulary!B1709</f>
        <v>stigand</v>
      </c>
      <c r="V1731" s="33" t="n">
        <f aca="false">'Training Example'!X1731-'Training Example'!Y1731</f>
        <v>1.12866345255566E-012</v>
      </c>
    </row>
    <row r="1732" customFormat="false" ht="15" hidden="false" customHeight="false" outlineLevel="0" collapsed="false">
      <c r="T1732" s="4" t="n">
        <v>1709</v>
      </c>
      <c r="U1732" s="4" t="str">
        <f aca="false">Vocabulary!B1710</f>
        <v>patriotic</v>
      </c>
      <c r="V1732" s="33" t="n">
        <f aca="false">'Training Example'!X1732-'Training Example'!Y1732</f>
        <v>1.289261136199E-014</v>
      </c>
    </row>
    <row r="1733" customFormat="false" ht="15" hidden="false" customHeight="false" outlineLevel="0" collapsed="false">
      <c r="T1733" s="4" t="n">
        <v>1710</v>
      </c>
      <c r="U1733" s="4" t="str">
        <f aca="false">Vocabulary!B1711</f>
        <v>canterbury</v>
      </c>
      <c r="V1733" s="33" t="n">
        <f aca="false">'Training Example'!X1733-'Training Example'!Y1733</f>
        <v>1.37401603311733E-015</v>
      </c>
    </row>
    <row r="1734" customFormat="false" ht="15" hidden="false" customHeight="false" outlineLevel="0" collapsed="false">
      <c r="T1734" s="4" t="n">
        <v>1711</v>
      </c>
      <c r="U1734" s="4" t="str">
        <f aca="false">Vocabulary!B1712</f>
        <v>crossly</v>
      </c>
      <c r="V1734" s="33" t="n">
        <f aca="false">'Training Example'!X1734-'Training Example'!Y1734</f>
        <v>4.17967732913645E-009</v>
      </c>
    </row>
    <row r="1735" customFormat="false" ht="15" hidden="false" customHeight="false" outlineLevel="0" collapsed="false">
      <c r="T1735" s="4" t="n">
        <v>1712</v>
      </c>
      <c r="U1735" s="4" t="str">
        <f aca="false">Vocabulary!B1713</f>
        <v>worm</v>
      </c>
      <c r="V1735" s="33" t="n">
        <f aca="false">'Training Example'!X1735-'Training Example'!Y1735</f>
        <v>1.39326043092111E-013</v>
      </c>
    </row>
    <row r="1736" customFormat="false" ht="15" hidden="false" customHeight="false" outlineLevel="0" collapsed="false">
      <c r="T1736" s="4" t="n">
        <v>1713</v>
      </c>
      <c r="U1736" s="4" t="str">
        <f aca="false">Vocabulary!B1714</f>
        <v>edgar</v>
      </c>
      <c r="V1736" s="33" t="n">
        <f aca="false">'Training Example'!X1736-'Training Example'!Y1736</f>
        <v>5.9877736960476E-011</v>
      </c>
    </row>
    <row r="1737" customFormat="false" ht="15" hidden="false" customHeight="false" outlineLevel="0" collapsed="false">
      <c r="T1737" s="4" t="n">
        <v>1714</v>
      </c>
      <c r="U1737" s="4" t="str">
        <f aca="false">Vocabulary!B1715</f>
        <v>atheling</v>
      </c>
      <c r="V1737" s="33" t="n">
        <f aca="false">'Training Example'!X1737-'Training Example'!Y1737</f>
        <v>1.65072733258832E-014</v>
      </c>
    </row>
    <row r="1738" customFormat="false" ht="15" hidden="false" customHeight="false" outlineLevel="0" collapsed="false">
      <c r="T1738" s="4" t="n">
        <v>1715</v>
      </c>
      <c r="U1738" s="4" t="str">
        <f aca="false">Vocabulary!B1716</f>
        <v>william's</v>
      </c>
      <c r="V1738" s="33" t="n">
        <f aca="false">'Training Example'!X1738-'Training Example'!Y1738</f>
        <v>2.20086557838764E-013</v>
      </c>
    </row>
    <row r="1739" customFormat="false" ht="15" hidden="false" customHeight="false" outlineLevel="0" collapsed="false">
      <c r="T1739" s="4" t="n">
        <v>1716</v>
      </c>
      <c r="U1739" s="4" t="str">
        <f aca="false">Vocabulary!B1717</f>
        <v>conduct</v>
      </c>
      <c r="V1739" s="33" t="n">
        <f aca="false">'Training Example'!X1739-'Training Example'!Y1739</f>
        <v>2.77030903036532E-015</v>
      </c>
    </row>
    <row r="1740" customFormat="false" ht="15" hidden="false" customHeight="false" outlineLevel="0" collapsed="false">
      <c r="T1740" s="4" t="n">
        <v>1717</v>
      </c>
      <c r="U1740" s="4" t="str">
        <f aca="false">Vocabulary!B1718</f>
        <v>moderate</v>
      </c>
      <c r="V1740" s="33" t="n">
        <f aca="false">'Training Example'!X1740-'Training Example'!Y1740</f>
        <v>1.71403907647979E-010</v>
      </c>
    </row>
    <row r="1741" customFormat="false" ht="15" hidden="false" customHeight="false" outlineLevel="0" collapsed="false">
      <c r="T1741" s="4" t="n">
        <v>1718</v>
      </c>
      <c r="U1741" s="4" t="str">
        <f aca="false">Vocabulary!B1719</f>
        <v>insolence</v>
      </c>
      <c r="V1741" s="33" t="n">
        <f aca="false">'Training Example'!X1741-'Training Example'!Y1741</f>
        <v>2.68532617252013E-015</v>
      </c>
    </row>
    <row r="1742" customFormat="false" ht="15" hidden="false" customHeight="false" outlineLevel="0" collapsed="false">
      <c r="T1742" s="4" t="n">
        <v>1719</v>
      </c>
      <c r="U1742" s="4" t="str">
        <f aca="false">Vocabulary!B1720</f>
        <v>normans</v>
      </c>
      <c r="V1742" s="33" t="n">
        <f aca="false">'Training Example'!X1742-'Training Example'!Y1742</f>
        <v>1.2995795402345E-016</v>
      </c>
    </row>
    <row r="1743" customFormat="false" ht="15" hidden="false" customHeight="false" outlineLevel="0" collapsed="false">
      <c r="T1743" s="4" t="n">
        <v>1720</v>
      </c>
      <c r="U1743" s="4" t="str">
        <f aca="false">Vocabulary!B1721</f>
        <v>rising</v>
      </c>
      <c r="V1743" s="33" t="n">
        <f aca="false">'Training Example'!X1743-'Training Example'!Y1743</f>
        <v>6.97435221464629E-012</v>
      </c>
    </row>
    <row r="1744" customFormat="false" ht="15" hidden="false" customHeight="false" outlineLevel="0" collapsed="false">
      <c r="T1744" s="4" t="n">
        <v>1721</v>
      </c>
      <c r="U1744" s="4" t="str">
        <f aca="false">Vocabulary!B1722</f>
        <v>meeting</v>
      </c>
      <c r="V1744" s="33" t="n">
        <f aca="false">'Training Example'!X1744-'Training Example'!Y1744</f>
        <v>3.57389557093684E-015</v>
      </c>
    </row>
    <row r="1745" customFormat="false" ht="15" hidden="false" customHeight="false" outlineLevel="0" collapsed="false">
      <c r="T1745" s="4" t="n">
        <v>1722</v>
      </c>
      <c r="U1745" s="4" t="str">
        <f aca="false">Vocabulary!B1723</f>
        <v>adjourn</v>
      </c>
      <c r="V1745" s="33" t="n">
        <f aca="false">'Training Example'!X1745-'Training Example'!Y1745</f>
        <v>1.17460423723171E-015</v>
      </c>
    </row>
    <row r="1746" customFormat="false" ht="15" hidden="false" customHeight="false" outlineLevel="0" collapsed="false">
      <c r="T1746" s="4" t="n">
        <v>1723</v>
      </c>
      <c r="U1746" s="4" t="str">
        <f aca="false">Vocabulary!B1724</f>
        <v>immediate</v>
      </c>
      <c r="V1746" s="33" t="n">
        <f aca="false">'Training Example'!X1746-'Training Example'!Y1746</f>
        <v>7.7963960707607E-013</v>
      </c>
    </row>
    <row r="1747" customFormat="false" ht="15" hidden="false" customHeight="false" outlineLevel="0" collapsed="false">
      <c r="T1747" s="4" t="n">
        <v>1724</v>
      </c>
      <c r="U1747" s="4" t="str">
        <f aca="false">Vocabulary!B1725</f>
        <v>adoption</v>
      </c>
      <c r="V1747" s="33" t="n">
        <f aca="false">'Training Example'!X1747-'Training Example'!Y1747</f>
        <v>1.49655778086748E-016</v>
      </c>
    </row>
    <row r="1748" customFormat="false" ht="15" hidden="false" customHeight="false" outlineLevel="0" collapsed="false">
      <c r="T1748" s="4" t="n">
        <v>1725</v>
      </c>
      <c r="U1748" s="4" t="str">
        <f aca="false">Vocabulary!B1726</f>
        <v>energetic</v>
      </c>
      <c r="V1748" s="33" t="n">
        <f aca="false">'Training Example'!X1748-'Training Example'!Y1748</f>
        <v>9.54858073735161E-016</v>
      </c>
    </row>
    <row r="1749" customFormat="false" ht="15" hidden="false" customHeight="false" outlineLevel="0" collapsed="false">
      <c r="T1749" s="4" t="n">
        <v>1726</v>
      </c>
      <c r="U1749" s="4" t="str">
        <f aca="false">Vocabulary!B1727</f>
        <v>remedies</v>
      </c>
      <c r="V1749" s="33" t="n">
        <f aca="false">'Training Example'!X1749-'Training Example'!Y1749</f>
        <v>5.01928623155234E-015</v>
      </c>
    </row>
    <row r="1750" customFormat="false" ht="15" hidden="false" customHeight="false" outlineLevel="0" collapsed="false">
      <c r="T1750" s="4" t="n">
        <v>1727</v>
      </c>
      <c r="U1750" s="4" t="str">
        <f aca="false">Vocabulary!B1728</f>
        <v>bent</v>
      </c>
      <c r="V1750" s="33" t="n">
        <f aca="false">'Training Example'!X1750-'Training Example'!Y1750</f>
        <v>1.59736285672395E-012</v>
      </c>
    </row>
    <row r="1751" customFormat="false" ht="15" hidden="false" customHeight="false" outlineLevel="0" collapsed="false">
      <c r="T1751" s="4" t="n">
        <v>1728</v>
      </c>
      <c r="U1751" s="4" t="str">
        <f aca="false">Vocabulary!B1729</f>
        <v>hide</v>
      </c>
      <c r="V1751" s="33" t="n">
        <f aca="false">'Training Example'!X1751-'Training Example'!Y1751</f>
        <v>2.38856688786801E-016</v>
      </c>
    </row>
    <row r="1752" customFormat="false" ht="15" hidden="false" customHeight="false" outlineLevel="0" collapsed="false">
      <c r="T1752" s="4" t="n">
        <v>1729</v>
      </c>
      <c r="U1752" s="4" t="str">
        <f aca="false">Vocabulary!B1730</f>
        <v>tittered</v>
      </c>
      <c r="V1752" s="33" t="n">
        <f aca="false">'Training Example'!X1752-'Training Example'!Y1752</f>
        <v>5.84490866112071E-013</v>
      </c>
    </row>
    <row r="1753" customFormat="false" ht="15" hidden="false" customHeight="false" outlineLevel="0" collapsed="false">
      <c r="T1753" s="4" t="n">
        <v>1730</v>
      </c>
      <c r="U1753" s="4" t="str">
        <f aca="false">Vocabulary!B1731</f>
        <v>audibly</v>
      </c>
      <c r="V1753" s="33" t="n">
        <f aca="false">'Training Example'!X1753-'Training Example'!Y1753</f>
        <v>1.49104270181681E-014</v>
      </c>
    </row>
    <row r="1754" customFormat="false" ht="15" hidden="false" customHeight="false" outlineLevel="0" collapsed="false">
      <c r="T1754" s="4" t="n">
        <v>1731</v>
      </c>
      <c r="U1754" s="4" t="str">
        <f aca="false">Vocabulary!B1732</f>
        <v>paused</v>
      </c>
      <c r="V1754" s="33" t="n">
        <f aca="false">'Training Example'!X1754-'Training Example'!Y1754</f>
        <v>2.58866481267952E-010</v>
      </c>
    </row>
    <row r="1755" customFormat="false" ht="15" hidden="false" customHeight="false" outlineLevel="0" collapsed="false">
      <c r="T1755" s="4" t="n">
        <v>1732</v>
      </c>
      <c r="U1755" s="4" t="str">
        <f aca="false">Vocabulary!B1733</f>
        <v>inclined</v>
      </c>
      <c r="V1755" s="33" t="n">
        <f aca="false">'Training Example'!X1755-'Training Example'!Y1755</f>
        <v>6.71408036241302E-011</v>
      </c>
    </row>
    <row r="1756" customFormat="false" ht="15" hidden="false" customHeight="false" outlineLevel="0" collapsed="false">
      <c r="T1756" s="4" t="n">
        <v>1733</v>
      </c>
      <c r="U1756" s="4" t="str">
        <f aca="false">Vocabulary!B1734</f>
        <v>winter</v>
      </c>
      <c r="V1756" s="33" t="n">
        <f aca="false">'Training Example'!X1756-'Training Example'!Y1756</f>
        <v>4.59035402861722E-013</v>
      </c>
    </row>
    <row r="1757" customFormat="false" ht="15" hidden="false" customHeight="false" outlineLevel="0" collapsed="false">
      <c r="T1757" s="4" t="n">
        <v>1734</v>
      </c>
      <c r="U1757" s="4" t="str">
        <f aca="false">Vocabulary!B1735</f>
        <v>circle</v>
      </c>
      <c r="V1757" s="33" t="n">
        <f aca="false">'Training Example'!X1757-'Training Example'!Y1757</f>
        <v>5.36616419783946E-015</v>
      </c>
    </row>
    <row r="1758" customFormat="false" ht="15" hidden="false" customHeight="false" outlineLevel="0" collapsed="false">
      <c r="T1758" s="4" t="n">
        <v>1735</v>
      </c>
      <c r="U1758" s="4" t="str">
        <f aca="false">Vocabulary!B1736</f>
        <v>exact</v>
      </c>
      <c r="V1758" s="33" t="n">
        <f aca="false">'Training Example'!X1758-'Training Example'!Y1758</f>
        <v>8.47151253688904E-014</v>
      </c>
    </row>
    <row r="1759" customFormat="false" ht="15" hidden="false" customHeight="false" outlineLevel="0" collapsed="false">
      <c r="T1759" s="4" t="n">
        <v>1736</v>
      </c>
      <c r="U1759" s="4" t="str">
        <f aca="false">Vocabulary!B1737</f>
        <v>shape</v>
      </c>
      <c r="V1759" s="33" t="n">
        <f aca="false">'Training Example'!X1759-'Training Example'!Y1759</f>
        <v>1.09052619392204E-013</v>
      </c>
    </row>
    <row r="1760" customFormat="false" ht="15" hidden="false" customHeight="false" outlineLevel="0" collapsed="false">
      <c r="T1760" s="4" t="n">
        <v>1737</v>
      </c>
      <c r="U1760" s="4" t="str">
        <f aca="false">Vocabulary!B1738</f>
        <v>placed</v>
      </c>
      <c r="V1760" s="33" t="n">
        <f aca="false">'Training Example'!X1760-'Training Example'!Y1760</f>
        <v>1.08120724541271E-009</v>
      </c>
    </row>
    <row r="1761" customFormat="false" ht="15" hidden="false" customHeight="false" outlineLevel="0" collapsed="false">
      <c r="T1761" s="4" t="n">
        <v>1738</v>
      </c>
      <c r="U1761" s="4" t="str">
        <f aca="false">Vocabulary!B1739</f>
        <v>shakespeare</v>
      </c>
      <c r="V1761" s="33" t="n">
        <f aca="false">'Training Example'!X1761-'Training Example'!Y1761</f>
        <v>1.50002788568307E-014</v>
      </c>
    </row>
    <row r="1762" customFormat="false" ht="15" hidden="false" customHeight="false" outlineLevel="0" collapsed="false">
      <c r="T1762" s="4" t="n">
        <v>1739</v>
      </c>
      <c r="U1762" s="4" t="str">
        <f aca="false">Vocabulary!B1740</f>
        <v>calling</v>
      </c>
      <c r="V1762" s="33" t="n">
        <f aca="false">'Training Example'!X1762-'Training Example'!Y1762</f>
        <v>6.49730435941263E-011</v>
      </c>
    </row>
    <row r="1763" customFormat="false" ht="15" hidden="false" customHeight="false" outlineLevel="0" collapsed="false">
      <c r="T1763" s="4" t="n">
        <v>1740</v>
      </c>
      <c r="U1763" s="4" t="str">
        <f aca="false">Vocabulary!B1741</f>
        <v>despair</v>
      </c>
      <c r="V1763" s="33" t="n">
        <f aca="false">'Training Example'!X1763-'Training Example'!Y1763</f>
        <v>8.79968075373636E-010</v>
      </c>
    </row>
    <row r="1764" customFormat="false" ht="15" hidden="false" customHeight="false" outlineLevel="0" collapsed="false">
      <c r="T1764" s="4" t="n">
        <v>1741</v>
      </c>
      <c r="U1764" s="4" t="str">
        <f aca="false">Vocabulary!B1742</f>
        <v>pulled</v>
      </c>
      <c r="V1764" s="33" t="n">
        <f aca="false">'Training Example'!X1764-'Training Example'!Y1764</f>
        <v>1.08120245917247E-012</v>
      </c>
    </row>
    <row r="1765" customFormat="false" ht="15" hidden="false" customHeight="false" outlineLevel="0" collapsed="false">
      <c r="T1765" s="4" t="n">
        <v>1742</v>
      </c>
      <c r="U1765" s="4" t="str">
        <f aca="false">Vocabulary!B1743</f>
        <v>prize</v>
      </c>
      <c r="V1765" s="33" t="n">
        <f aca="false">'Training Example'!X1765-'Training Example'!Y1765</f>
        <v>5.12545348537523E-015</v>
      </c>
    </row>
    <row r="1766" customFormat="false" ht="15" hidden="false" customHeight="false" outlineLevel="0" collapsed="false">
      <c r="T1766" s="4" t="n">
        <v>1743</v>
      </c>
      <c r="U1766" s="4" t="str">
        <f aca="false">Vocabulary!B1744</f>
        <v>presented</v>
      </c>
      <c r="V1766" s="33" t="n">
        <f aca="false">'Training Example'!X1766-'Training Example'!Y1766</f>
        <v>1.01699676553914E-013</v>
      </c>
    </row>
    <row r="1767" customFormat="false" ht="15" hidden="false" customHeight="false" outlineLevel="0" collapsed="false">
      <c r="T1767" s="4" t="n">
        <v>1744</v>
      </c>
      <c r="U1767" s="4" t="str">
        <f aca="false">Vocabulary!B1745</f>
        <v>acceptance</v>
      </c>
      <c r="V1767" s="33" t="n">
        <f aca="false">'Training Example'!X1767-'Training Example'!Y1767</f>
        <v>2.88232792360324E-012</v>
      </c>
    </row>
    <row r="1768" customFormat="false" ht="15" hidden="false" customHeight="false" outlineLevel="0" collapsed="false">
      <c r="T1768" s="4" t="n">
        <v>1745</v>
      </c>
      <c r="U1768" s="4" t="str">
        <f aca="false">Vocabulary!B1746</f>
        <v>elegant</v>
      </c>
      <c r="V1768" s="33" t="n">
        <f aca="false">'Training Example'!X1768-'Training Example'!Y1768</f>
        <v>3.42872254876599E-015</v>
      </c>
    </row>
    <row r="1769" customFormat="false" ht="15" hidden="false" customHeight="false" outlineLevel="0" collapsed="false">
      <c r="T1769" s="4" t="n">
        <v>1746</v>
      </c>
      <c r="U1769" s="4" t="str">
        <f aca="false">Vocabulary!B1747</f>
        <v>laugh</v>
      </c>
      <c r="V1769" s="33" t="n">
        <f aca="false">'Training Example'!X1769-'Training Example'!Y1769</f>
        <v>5.35134940203504E-011</v>
      </c>
    </row>
    <row r="1770" customFormat="false" ht="15" hidden="false" customHeight="false" outlineLevel="0" collapsed="false">
      <c r="T1770" s="4" t="n">
        <v>1747</v>
      </c>
      <c r="U1770" s="4" t="str">
        <f aca="false">Vocabulary!B1748</f>
        <v>complained</v>
      </c>
      <c r="V1770" s="33" t="n">
        <f aca="false">'Training Example'!X1770-'Training Example'!Y1770</f>
        <v>2.12313596880559E-012</v>
      </c>
    </row>
    <row r="1771" customFormat="false" ht="15" hidden="false" customHeight="false" outlineLevel="0" collapsed="false">
      <c r="T1771" s="4" t="n">
        <v>1748</v>
      </c>
      <c r="U1771" s="4" t="str">
        <f aca="false">Vocabulary!B1749</f>
        <v>theirs</v>
      </c>
      <c r="V1771" s="33" t="n">
        <f aca="false">'Training Example'!X1771-'Training Example'!Y1771</f>
        <v>2.50835380450627E-010</v>
      </c>
    </row>
    <row r="1772" customFormat="false" ht="15" hidden="false" customHeight="false" outlineLevel="0" collapsed="false">
      <c r="T1772" s="4" t="n">
        <v>1749</v>
      </c>
      <c r="U1772" s="4" t="str">
        <f aca="false">Vocabulary!B1750</f>
        <v>ones</v>
      </c>
      <c r="V1772" s="33" t="n">
        <f aca="false">'Training Example'!X1772-'Training Example'!Y1772</f>
        <v>4.93234365020887E-010</v>
      </c>
    </row>
    <row r="1773" customFormat="false" ht="15" hidden="false" customHeight="false" outlineLevel="0" collapsed="false">
      <c r="T1773" s="4" t="n">
        <v>1750</v>
      </c>
      <c r="U1773" s="4" t="str">
        <f aca="false">Vocabulary!B1751</f>
        <v>patted</v>
      </c>
      <c r="V1773" s="33" t="n">
        <f aca="false">'Training Example'!X1773-'Training Example'!Y1773</f>
        <v>1.14092137821256E-009</v>
      </c>
    </row>
    <row r="1774" customFormat="false" ht="15" hidden="false" customHeight="false" outlineLevel="0" collapsed="false">
      <c r="T1774" s="4" t="n">
        <v>1751</v>
      </c>
      <c r="U1774" s="4" t="str">
        <f aca="false">Vocabulary!B1752</f>
        <v>begged</v>
      </c>
      <c r="V1774" s="33" t="n">
        <f aca="false">'Training Example'!X1774-'Training Example'!Y1774</f>
        <v>3.81007264578697E-008</v>
      </c>
    </row>
    <row r="1775" customFormat="false" ht="15" hidden="false" customHeight="false" outlineLevel="0" collapsed="false">
      <c r="T1775" s="4" t="n">
        <v>1752</v>
      </c>
      <c r="U1775" s="4" t="str">
        <f aca="false">Vocabulary!B1753</f>
        <v>promised</v>
      </c>
      <c r="V1775" s="33" t="n">
        <f aca="false">'Training Example'!X1775-'Training Example'!Y1775</f>
        <v>1.70025153113326E-013</v>
      </c>
    </row>
    <row r="1776" customFormat="false" ht="15" hidden="false" customHeight="false" outlineLevel="0" collapsed="false">
      <c r="T1776" s="4" t="n">
        <v>1753</v>
      </c>
      <c r="U1776" s="4" t="str">
        <f aca="false">Vocabulary!B1754</f>
        <v>c</v>
      </c>
      <c r="V1776" s="33" t="n">
        <f aca="false">'Training Example'!X1776-'Training Example'!Y1776</f>
        <v>5.74787804690967E-013</v>
      </c>
    </row>
    <row r="1777" customFormat="false" ht="15" hidden="false" customHeight="false" outlineLevel="0" collapsed="false">
      <c r="T1777" s="4" t="n">
        <v>1754</v>
      </c>
      <c r="U1777" s="4" t="str">
        <f aca="false">Vocabulary!B1755</f>
        <v>d</v>
      </c>
      <c r="V1777" s="33" t="n">
        <f aca="false">'Training Example'!X1777-'Training Example'!Y1777</f>
        <v>3.94082986607321E-014</v>
      </c>
    </row>
    <row r="1778" customFormat="false" ht="15" hidden="false" customHeight="false" outlineLevel="0" collapsed="false">
      <c r="T1778" s="4" t="n">
        <v>1755</v>
      </c>
      <c r="U1778" s="4" t="str">
        <f aca="false">Vocabulary!B1756</f>
        <v>mouse's</v>
      </c>
      <c r="V1778" s="33" t="n">
        <f aca="false">'Training Example'!X1778-'Training Example'!Y1778</f>
        <v>2.91428329072909E-013</v>
      </c>
    </row>
    <row r="1779" customFormat="false" ht="15" hidden="false" customHeight="false" outlineLevel="0" collapsed="false">
      <c r="T1779" s="4" t="n">
        <v>1756</v>
      </c>
      <c r="U1779" s="4" t="str">
        <f aca="false">Vocabulary!B1757</f>
        <v>prosecute</v>
      </c>
      <c r="V1779" s="33" t="n">
        <f aca="false">'Training Example'!X1779-'Training Example'!Y1779</f>
        <v>1.23666665378628E-010</v>
      </c>
    </row>
    <row r="1780" customFormat="false" ht="15" hidden="false" customHeight="false" outlineLevel="0" collapsed="false">
      <c r="T1780" s="4" t="n">
        <v>1757</v>
      </c>
      <c r="U1780" s="4" t="str">
        <f aca="false">Vocabulary!B1758</f>
        <v>denial</v>
      </c>
      <c r="V1780" s="33" t="n">
        <f aca="false">'Training Example'!X1780-'Training Example'!Y1780</f>
        <v>5.59538382019071E-009</v>
      </c>
    </row>
    <row r="1781" customFormat="false" ht="15" hidden="false" customHeight="false" outlineLevel="0" collapsed="false">
      <c r="T1781" s="4" t="n">
        <v>1758</v>
      </c>
      <c r="U1781" s="4" t="str">
        <f aca="false">Vocabulary!B1759</f>
        <v>cur</v>
      </c>
      <c r="V1781" s="33" t="n">
        <f aca="false">'Training Example'!X1781-'Training Example'!Y1781</f>
        <v>1.20875702672687E-013</v>
      </c>
    </row>
    <row r="1782" customFormat="false" ht="15" hidden="false" customHeight="false" outlineLevel="0" collapsed="false">
      <c r="T1782" s="4" t="n">
        <v>1759</v>
      </c>
      <c r="U1782" s="4" t="str">
        <f aca="false">Vocabulary!B1760</f>
        <v>cunning</v>
      </c>
      <c r="V1782" s="33" t="n">
        <f aca="false">'Training Example'!X1782-'Training Example'!Y1782</f>
        <v>5.07853321794256E-010</v>
      </c>
    </row>
    <row r="1783" customFormat="false" ht="15" hidden="false" customHeight="false" outlineLevel="0" collapsed="false">
      <c r="T1783" s="4" t="n">
        <v>1760</v>
      </c>
      <c r="U1783" s="4" t="str">
        <f aca="false">Vocabulary!B1761</f>
        <v>condemn</v>
      </c>
      <c r="V1783" s="33" t="n">
        <f aca="false">'Training Example'!X1783-'Training Example'!Y1783</f>
        <v>1.86078452511744E-010</v>
      </c>
    </row>
    <row r="1784" customFormat="false" ht="15" hidden="false" customHeight="false" outlineLevel="0" collapsed="false">
      <c r="T1784" s="4" t="n">
        <v>1761</v>
      </c>
      <c r="U1784" s="4" t="str">
        <f aca="false">Vocabulary!B1762</f>
        <v>death</v>
      </c>
      <c r="V1784" s="33" t="n">
        <f aca="false">'Training Example'!X1784-'Training Example'!Y1784</f>
        <v>1.88344796061457E-008</v>
      </c>
    </row>
    <row r="1785" customFormat="false" ht="15" hidden="false" customHeight="false" outlineLevel="0" collapsed="false">
      <c r="T1785" s="4" t="n">
        <v>1762</v>
      </c>
      <c r="U1785" s="4" t="str">
        <f aca="false">Vocabulary!B1763</f>
        <v>fifth</v>
      </c>
      <c r="V1785" s="33" t="n">
        <f aca="false">'Training Example'!X1785-'Training Example'!Y1785</f>
        <v>1.034197063678E-008</v>
      </c>
    </row>
    <row r="1786" customFormat="false" ht="15" hidden="false" customHeight="false" outlineLevel="0" collapsed="false">
      <c r="T1786" s="4" t="n">
        <v>1763</v>
      </c>
      <c r="U1786" s="4" t="str">
        <f aca="false">Vocabulary!B1764</f>
        <v>undo</v>
      </c>
      <c r="V1786" s="33" t="n">
        <f aca="false">'Training Example'!X1786-'Training Example'!Y1786</f>
        <v>6.72393743637594E-010</v>
      </c>
    </row>
    <row r="1787" customFormat="false" ht="15" hidden="false" customHeight="false" outlineLevel="0" collapsed="false">
      <c r="T1787" s="4" t="n">
        <v>1764</v>
      </c>
      <c r="U1787" s="4" t="str">
        <f aca="false">Vocabulary!B1765</f>
        <v>insult</v>
      </c>
      <c r="V1787" s="33" t="n">
        <f aca="false">'Training Example'!X1787-'Training Example'!Y1787</f>
        <v>1.62285188975706E-015</v>
      </c>
    </row>
    <row r="1788" customFormat="false" ht="15" hidden="false" customHeight="false" outlineLevel="0" collapsed="false">
      <c r="T1788" s="4" t="n">
        <v>1765</v>
      </c>
      <c r="U1788" s="4" t="str">
        <f aca="false">Vocabulary!B1766</f>
        <v>growled</v>
      </c>
      <c r="V1788" s="33" t="n">
        <f aca="false">'Training Example'!X1788-'Training Example'!Y1788</f>
        <v>1.51110623351451E-013</v>
      </c>
    </row>
    <row r="1789" customFormat="false" ht="15" hidden="false" customHeight="false" outlineLevel="0" collapsed="false">
      <c r="T1789" s="4" t="n">
        <v>1766</v>
      </c>
      <c r="U1789" s="4" t="str">
        <f aca="false">Vocabulary!B1767</f>
        <v>quicker</v>
      </c>
      <c r="V1789" s="33" t="n">
        <f aca="false">'Training Example'!X1789-'Training Example'!Y1789</f>
        <v>8.4463375717281E-009</v>
      </c>
    </row>
    <row r="1790" customFormat="false" ht="15" hidden="false" customHeight="false" outlineLevel="0" collapsed="false">
      <c r="T1790" s="4" t="n">
        <v>1767</v>
      </c>
      <c r="U1790" s="4" t="str">
        <f aca="false">Vocabulary!B1768</f>
        <v>daughter</v>
      </c>
      <c r="V1790" s="33" t="n">
        <f aca="false">'Training Example'!X1790-'Training Example'!Y1790</f>
        <v>1.69643621222778E-013</v>
      </c>
    </row>
    <row r="1791" customFormat="false" ht="15" hidden="false" customHeight="false" outlineLevel="0" collapsed="false">
      <c r="T1791" s="4" t="n">
        <v>1768</v>
      </c>
      <c r="U1791" s="4" t="str">
        <f aca="false">Vocabulary!B1769</f>
        <v>lose</v>
      </c>
      <c r="V1791" s="33" t="n">
        <f aca="false">'Training Example'!X1791-'Training Example'!Y1791</f>
        <v>8.10089382225488E-011</v>
      </c>
    </row>
    <row r="1792" customFormat="false" ht="15" hidden="false" customHeight="false" outlineLevel="0" collapsed="false">
      <c r="T1792" s="4" t="n">
        <v>1769</v>
      </c>
      <c r="U1792" s="4" t="str">
        <f aca="false">Vocabulary!B1770</f>
        <v>snappishly</v>
      </c>
      <c r="V1792" s="33" t="n">
        <f aca="false">'Training Example'!X1792-'Training Example'!Y1792</f>
        <v>3.37835227215988E-010</v>
      </c>
    </row>
    <row r="1793" customFormat="false" ht="15" hidden="false" customHeight="false" outlineLevel="0" collapsed="false">
      <c r="T1793" s="4" t="n">
        <v>1770</v>
      </c>
      <c r="U1793" s="4" t="str">
        <f aca="false">Vocabulary!B1771</f>
        <v>patience</v>
      </c>
      <c r="V1793" s="33" t="n">
        <f aca="false">'Training Example'!X1793-'Training Example'!Y1793</f>
        <v>2.93204158155401E-012</v>
      </c>
    </row>
    <row r="1794" customFormat="false" ht="15" hidden="false" customHeight="false" outlineLevel="0" collapsed="false">
      <c r="T1794" s="4" t="n">
        <v>1771</v>
      </c>
      <c r="U1794" s="4" t="str">
        <f aca="false">Vocabulary!B1772</f>
        <v>oyster</v>
      </c>
      <c r="V1794" s="33" t="n">
        <f aca="false">'Training Example'!X1794-'Training Example'!Y1794</f>
        <v>2.45869922275335E-011</v>
      </c>
    </row>
    <row r="1795" customFormat="false" ht="15" hidden="false" customHeight="false" outlineLevel="0" collapsed="false">
      <c r="T1795" s="4" t="n">
        <v>1772</v>
      </c>
      <c r="U1795" s="4" t="str">
        <f aca="false">Vocabulary!B1773</f>
        <v>addressing</v>
      </c>
      <c r="V1795" s="33" t="n">
        <f aca="false">'Training Example'!X1795-'Training Example'!Y1795</f>
        <v>3.08186655798597E-012</v>
      </c>
    </row>
    <row r="1796" customFormat="false" ht="15" hidden="false" customHeight="false" outlineLevel="0" collapsed="false">
      <c r="T1796" s="4" t="n">
        <v>1773</v>
      </c>
      <c r="U1796" s="4" t="str">
        <f aca="false">Vocabulary!B1774</f>
        <v>pet</v>
      </c>
      <c r="V1796" s="33" t="n">
        <f aca="false">'Training Example'!X1796-'Training Example'!Y1796</f>
        <v>6.97358195806837E-010</v>
      </c>
    </row>
    <row r="1797" customFormat="false" ht="15" hidden="false" customHeight="false" outlineLevel="0" collapsed="false">
      <c r="T1797" s="4" t="n">
        <v>1774</v>
      </c>
      <c r="U1797" s="4" t="str">
        <f aca="false">Vocabulary!B1775</f>
        <v>dinah's</v>
      </c>
      <c r="V1797" s="33" t="n">
        <f aca="false">'Training Example'!X1797-'Training Example'!Y1797</f>
        <v>3.85221675214074E-012</v>
      </c>
    </row>
    <row r="1798" customFormat="false" ht="15" hidden="false" customHeight="false" outlineLevel="0" collapsed="false">
      <c r="T1798" s="4" t="n">
        <v>1775</v>
      </c>
      <c r="U1798" s="4" t="str">
        <f aca="false">Vocabulary!B1776</f>
        <v>magpie</v>
      </c>
      <c r="V1798" s="33" t="n">
        <f aca="false">'Training Example'!X1798-'Training Example'!Y1798</f>
        <v>2.36577126152274E-013</v>
      </c>
    </row>
    <row r="1799" customFormat="false" ht="15" hidden="false" customHeight="false" outlineLevel="0" collapsed="false">
      <c r="T1799" s="4" t="n">
        <v>1776</v>
      </c>
      <c r="U1799" s="4" t="str">
        <f aca="false">Vocabulary!B1777</f>
        <v>wrapping</v>
      </c>
      <c r="V1799" s="33" t="n">
        <f aca="false">'Training Example'!X1799-'Training Example'!Y1799</f>
        <v>4.29491466065003E-014</v>
      </c>
    </row>
    <row r="1800" customFormat="false" ht="15" hidden="false" customHeight="false" outlineLevel="0" collapsed="false">
      <c r="T1800" s="4" t="n">
        <v>1777</v>
      </c>
      <c r="U1800" s="4" t="str">
        <f aca="false">Vocabulary!B1778</f>
        <v>canary</v>
      </c>
      <c r="V1800" s="33" t="n">
        <f aca="false">'Training Example'!X1800-'Training Example'!Y1800</f>
        <v>4.13176622345407E-012</v>
      </c>
    </row>
    <row r="1801" customFormat="false" ht="15" hidden="false" customHeight="false" outlineLevel="0" collapsed="false">
      <c r="T1801" s="4" t="n">
        <v>1778</v>
      </c>
      <c r="U1801" s="4" t="str">
        <f aca="false">Vocabulary!B1779</f>
        <v>bed</v>
      </c>
      <c r="V1801" s="33" t="n">
        <f aca="false">'Training Example'!X1801-'Training Example'!Y1801</f>
        <v>3.37700075729144E-010</v>
      </c>
    </row>
    <row r="1802" customFormat="false" ht="15" hidden="false" customHeight="false" outlineLevel="0" collapsed="false">
      <c r="T1802" s="4" t="n">
        <v>1779</v>
      </c>
      <c r="U1802" s="4" t="str">
        <f aca="false">Vocabulary!B1780</f>
        <v>various</v>
      </c>
      <c r="V1802" s="33" t="n">
        <f aca="false">'Training Example'!X1802-'Training Example'!Y1802</f>
        <v>4.59204979160771E-010</v>
      </c>
    </row>
    <row r="1803" customFormat="false" ht="15" hidden="false" customHeight="false" outlineLevel="0" collapsed="false">
      <c r="T1803" s="4" t="n">
        <v>1780</v>
      </c>
      <c r="U1803" s="4" t="str">
        <f aca="false">Vocabulary!B1781</f>
        <v>pretexts</v>
      </c>
      <c r="V1803" s="33" t="n">
        <f aca="false">'Training Example'!X1803-'Training Example'!Y1803</f>
        <v>8.67181326987013E-014</v>
      </c>
    </row>
    <row r="1804" customFormat="false" ht="15" hidden="false" customHeight="false" outlineLevel="0" collapsed="false">
      <c r="T1804" s="4" t="n">
        <v>1781</v>
      </c>
      <c r="U1804" s="4" t="str">
        <f aca="false">Vocabulary!B1782</f>
        <v>spirited</v>
      </c>
      <c r="V1804" s="33" t="n">
        <f aca="false">'Training Example'!X1804-'Training Example'!Y1804</f>
        <v>9.12449991365654E-012</v>
      </c>
    </row>
    <row r="1805" customFormat="false" ht="15" hidden="false" customHeight="false" outlineLevel="0" collapsed="false">
      <c r="T1805" s="4" t="n">
        <v>1782</v>
      </c>
      <c r="U1805" s="4" t="str">
        <f aca="false">Vocabulary!B1783</f>
        <v>iv</v>
      </c>
      <c r="V1805" s="33" t="n">
        <f aca="false">'Training Example'!X1805-'Training Example'!Y1805</f>
        <v>1.68496223440958E-013</v>
      </c>
    </row>
    <row r="1806" customFormat="false" ht="15" hidden="false" customHeight="false" outlineLevel="0" collapsed="false">
      <c r="T1806" s="4" t="n">
        <v>1783</v>
      </c>
      <c r="U1806" s="4" t="str">
        <f aca="false">Vocabulary!B1784</f>
        <v>sends</v>
      </c>
      <c r="V1806" s="33" t="n">
        <f aca="false">'Training Example'!X1806-'Training Example'!Y1806</f>
        <v>1.9735074588395E-013</v>
      </c>
    </row>
    <row r="1807" customFormat="false" ht="15" hidden="false" customHeight="false" outlineLevel="0" collapsed="false">
      <c r="T1807" s="4" t="n">
        <v>1784</v>
      </c>
      <c r="U1807" s="4" t="str">
        <f aca="false">Vocabulary!B1785</f>
        <v>naturedly</v>
      </c>
      <c r="V1807" s="33" t="n">
        <f aca="false">'Training Example'!X1807-'Training Example'!Y1807</f>
        <v>2.29437150326023E-015</v>
      </c>
    </row>
    <row r="1808" customFormat="false" ht="15" hidden="false" customHeight="false" outlineLevel="0" collapsed="false">
      <c r="T1808" s="4" t="n">
        <v>1785</v>
      </c>
      <c r="U1808" s="4" t="str">
        <f aca="false">Vocabulary!B1786</f>
        <v>completely</v>
      </c>
      <c r="V1808" s="33" t="n">
        <f aca="false">'Training Example'!X1808-'Training Example'!Y1808</f>
        <v>4.22758987148805E-010</v>
      </c>
    </row>
    <row r="1809" customFormat="false" ht="15" hidden="false" customHeight="false" outlineLevel="0" collapsed="false">
      <c r="T1809" s="4" t="n">
        <v>1786</v>
      </c>
      <c r="U1809" s="4" t="str">
        <f aca="false">Vocabulary!B1787</f>
        <v>pointed</v>
      </c>
      <c r="V1809" s="33" t="n">
        <f aca="false">'Training Example'!X1809-'Training Example'!Y1809</f>
        <v>6.82578524464701E-013</v>
      </c>
    </row>
    <row r="1810" customFormat="false" ht="15" hidden="false" customHeight="false" outlineLevel="0" collapsed="false">
      <c r="T1810" s="4" t="n">
        <v>1787</v>
      </c>
      <c r="U1810" s="4" t="str">
        <f aca="false">Vocabulary!B1788</f>
        <v>housemaid</v>
      </c>
      <c r="V1810" s="33" t="n">
        <f aca="false">'Training Example'!X1810-'Training Example'!Y1810</f>
        <v>3.6657869088346E-016</v>
      </c>
    </row>
    <row r="1811" customFormat="false" ht="15" hidden="false" customHeight="false" outlineLevel="0" collapsed="false">
      <c r="T1811" s="4" t="n">
        <v>1788</v>
      </c>
      <c r="U1811" s="4" t="str">
        <f aca="false">Vocabulary!B1789</f>
        <v>he'll</v>
      </c>
      <c r="V1811" s="33" t="n">
        <f aca="false">'Training Example'!X1811-'Training Example'!Y1811</f>
        <v>3.93404394686931E-010</v>
      </c>
    </row>
    <row r="1812" customFormat="false" ht="15" hidden="false" customHeight="false" outlineLevel="0" collapsed="false">
      <c r="T1812" s="4" t="n">
        <v>1789</v>
      </c>
      <c r="U1812" s="4" t="str">
        <f aca="false">Vocabulary!B1790</f>
        <v>finds</v>
      </c>
      <c r="V1812" s="33" t="n">
        <f aca="false">'Training Example'!X1812-'Training Example'!Y1812</f>
        <v>2.66710347221736E-014</v>
      </c>
    </row>
    <row r="1813" customFormat="false" ht="15" hidden="false" customHeight="false" outlineLevel="0" collapsed="false">
      <c r="T1813" s="4" t="n">
        <v>1790</v>
      </c>
      <c r="U1813" s="4" t="str">
        <f aca="false">Vocabulary!B1791</f>
        <v>neat</v>
      </c>
      <c r="V1813" s="33" t="n">
        <f aca="false">'Training Example'!X1813-'Training Example'!Y1813</f>
        <v>3.83542307246419E-010</v>
      </c>
    </row>
    <row r="1814" customFormat="false" ht="15" hidden="false" customHeight="false" outlineLevel="0" collapsed="false">
      <c r="T1814" s="4" t="n">
        <v>1791</v>
      </c>
      <c r="U1814" s="4" t="str">
        <f aca="false">Vocabulary!B1792</f>
        <v>brass</v>
      </c>
      <c r="V1814" s="33" t="n">
        <f aca="false">'Training Example'!X1814-'Training Example'!Y1814</f>
        <v>1.46815162016941E-015</v>
      </c>
    </row>
    <row r="1815" customFormat="false" ht="15" hidden="false" customHeight="false" outlineLevel="0" collapsed="false">
      <c r="T1815" s="4" t="n">
        <v>1792</v>
      </c>
      <c r="U1815" s="4" t="str">
        <f aca="false">Vocabulary!B1793</f>
        <v>w</v>
      </c>
      <c r="V1815" s="33" t="n">
        <f aca="false">'Training Example'!X1815-'Training Example'!Y1815</f>
        <v>1.18451318752653E-012</v>
      </c>
    </row>
    <row r="1816" customFormat="false" ht="15" hidden="false" customHeight="false" outlineLevel="0" collapsed="false">
      <c r="T1816" s="4" t="n">
        <v>1793</v>
      </c>
      <c r="U1816" s="4" t="str">
        <f aca="false">Vocabulary!B1794</f>
        <v>engraved</v>
      </c>
      <c r="V1816" s="33" t="n">
        <f aca="false">'Training Example'!X1816-'Training Example'!Y1816</f>
        <v>3.47346506497662E-015</v>
      </c>
    </row>
    <row r="1817" customFormat="false" ht="15" hidden="false" customHeight="false" outlineLevel="0" collapsed="false">
      <c r="T1817" s="4" t="n">
        <v>1794</v>
      </c>
      <c r="U1817" s="4" t="str">
        <f aca="false">Vocabulary!B1795</f>
        <v>upstairs</v>
      </c>
      <c r="V1817" s="33" t="n">
        <f aca="false">'Training Example'!X1817-'Training Example'!Y1817</f>
        <v>8.44352006814037E-010</v>
      </c>
    </row>
    <row r="1818" customFormat="false" ht="15" hidden="false" customHeight="false" outlineLevel="0" collapsed="false">
      <c r="T1818" s="4" t="n">
        <v>1795</v>
      </c>
      <c r="U1818" s="4" t="str">
        <f aca="false">Vocabulary!B1796</f>
        <v>lest</v>
      </c>
      <c r="V1818" s="33" t="n">
        <f aca="false">'Training Example'!X1818-'Training Example'!Y1818</f>
        <v>4.34342773975366E-015</v>
      </c>
    </row>
    <row r="1819" customFormat="false" ht="15" hidden="false" customHeight="false" outlineLevel="0" collapsed="false">
      <c r="T1819" s="4" t="n">
        <v>1796</v>
      </c>
      <c r="U1819" s="4" t="str">
        <f aca="false">Vocabulary!B1797</f>
        <v>fancying</v>
      </c>
      <c r="V1819" s="33" t="n">
        <f aca="false">'Training Example'!X1819-'Training Example'!Y1819</f>
        <v>2.9884809548903E-013</v>
      </c>
    </row>
    <row r="1820" customFormat="false" ht="15" hidden="false" customHeight="false" outlineLevel="0" collapsed="false">
      <c r="T1820" s="4" t="n">
        <v>1797</v>
      </c>
      <c r="U1820" s="4" t="str">
        <f aca="false">Vocabulary!B1798</f>
        <v>tidy</v>
      </c>
      <c r="V1820" s="33" t="n">
        <f aca="false">'Training Example'!X1820-'Training Example'!Y1820</f>
        <v>1.07227541508423E-012</v>
      </c>
    </row>
    <row r="1821" customFormat="false" ht="15" hidden="false" customHeight="false" outlineLevel="0" collapsed="false">
      <c r="T1821" s="4" t="n">
        <v>1798</v>
      </c>
      <c r="U1821" s="4" t="str">
        <f aca="false">Vocabulary!B1799</f>
        <v>hoped</v>
      </c>
      <c r="V1821" s="33" t="n">
        <f aca="false">'Training Example'!X1821-'Training Example'!Y1821</f>
        <v>5.62914570252659E-012</v>
      </c>
    </row>
    <row r="1822" customFormat="false" ht="15" hidden="false" customHeight="false" outlineLevel="0" collapsed="false">
      <c r="T1822" s="4" t="n">
        <v>1799</v>
      </c>
      <c r="U1822" s="4" t="str">
        <f aca="false">Vocabulary!B1800</f>
        <v>pairs</v>
      </c>
      <c r="V1822" s="33" t="n">
        <f aca="false">'Training Example'!X1822-'Training Example'!Y1822</f>
        <v>1.90938319287322E-012</v>
      </c>
    </row>
    <row r="1823" customFormat="false" ht="15" hidden="false" customHeight="false" outlineLevel="0" collapsed="false">
      <c r="T1823" s="4" t="n">
        <v>1800</v>
      </c>
      <c r="U1823" s="4" t="str">
        <f aca="false">Vocabulary!B1801</f>
        <v>nevertheless</v>
      </c>
      <c r="V1823" s="33" t="n">
        <f aca="false">'Training Example'!X1823-'Training Example'!Y1823</f>
        <v>8.33547576141007E-007</v>
      </c>
    </row>
    <row r="1824" customFormat="false" ht="15" hidden="false" customHeight="false" outlineLevel="0" collapsed="false">
      <c r="T1824" s="4" t="n">
        <v>1801</v>
      </c>
      <c r="U1824" s="4" t="str">
        <f aca="false">Vocabulary!B1802</f>
        <v>uncorked</v>
      </c>
      <c r="V1824" s="33" t="n">
        <f aca="false">'Training Example'!X1824-'Training Example'!Y1824</f>
        <v>3.35945787919321E-015</v>
      </c>
    </row>
    <row r="1825" customFormat="false" ht="15" hidden="false" customHeight="false" outlineLevel="0" collapsed="false">
      <c r="T1825" s="4" t="n">
        <v>1802</v>
      </c>
      <c r="U1825" s="4" t="str">
        <f aca="false">Vocabulary!B1803</f>
        <v>lips</v>
      </c>
      <c r="V1825" s="33" t="n">
        <f aca="false">'Training Example'!X1825-'Training Example'!Y1825</f>
        <v>2.93679837249917E-013</v>
      </c>
    </row>
    <row r="1826" customFormat="false" ht="15" hidden="false" customHeight="false" outlineLevel="0" collapsed="false">
      <c r="T1826" s="4" t="n">
        <v>1803</v>
      </c>
      <c r="U1826" s="4" t="str">
        <f aca="false">Vocabulary!B1804</f>
        <v>whenever</v>
      </c>
      <c r="V1826" s="33" t="n">
        <f aca="false">'Training Example'!X1826-'Training Example'!Y1826</f>
        <v>9.8504318267983E-008</v>
      </c>
    </row>
    <row r="1827" customFormat="false" ht="15" hidden="false" customHeight="false" outlineLevel="0" collapsed="false">
      <c r="T1827" s="4" t="n">
        <v>1804</v>
      </c>
      <c r="U1827" s="4" t="str">
        <f aca="false">Vocabulary!B1805</f>
        <v>expected</v>
      </c>
      <c r="V1827" s="33" t="n">
        <f aca="false">'Training Example'!X1827-'Training Example'!Y1827</f>
        <v>1.12943403390335E-012</v>
      </c>
    </row>
    <row r="1828" customFormat="false" ht="15" hidden="false" customHeight="false" outlineLevel="0" collapsed="false">
      <c r="T1828" s="4" t="n">
        <v>1805</v>
      </c>
      <c r="U1828" s="4" t="str">
        <f aca="false">Vocabulary!B1806</f>
        <v>pressing</v>
      </c>
      <c r="V1828" s="33" t="n">
        <f aca="false">'Training Example'!X1828-'Training Example'!Y1828</f>
        <v>9.65099862424867E-009</v>
      </c>
    </row>
    <row r="1829" customFormat="false" ht="15" hidden="false" customHeight="false" outlineLevel="0" collapsed="false">
      <c r="T1829" s="4" t="n">
        <v>1806</v>
      </c>
      <c r="U1829" s="4" t="str">
        <f aca="false">Vocabulary!B1807</f>
        <v>ceiling</v>
      </c>
      <c r="V1829" s="33" t="n">
        <f aca="false">'Training Example'!X1829-'Training Example'!Y1829</f>
        <v>6.76138926449668E-013</v>
      </c>
    </row>
    <row r="1830" customFormat="false" ht="15" hidden="false" customHeight="false" outlineLevel="0" collapsed="false">
      <c r="T1830" s="4" t="n">
        <v>1807</v>
      </c>
      <c r="U1830" s="4" t="str">
        <f aca="false">Vocabulary!B1808</f>
        <v>save</v>
      </c>
      <c r="V1830" s="33" t="n">
        <f aca="false">'Training Example'!X1830-'Training Example'!Y1830</f>
        <v>7.11770010287312E-014</v>
      </c>
    </row>
    <row r="1831" customFormat="false" ht="15" hidden="false" customHeight="false" outlineLevel="0" collapsed="false">
      <c r="T1831" s="4" t="n">
        <v>1808</v>
      </c>
      <c r="U1831" s="4" t="str">
        <f aca="false">Vocabulary!B1809</f>
        <v>kneel</v>
      </c>
      <c r="V1831" s="33" t="n">
        <f aca="false">'Training Example'!X1831-'Training Example'!Y1831</f>
        <v>2.79807807436327E-008</v>
      </c>
    </row>
    <row r="1832" customFormat="false" ht="15" hidden="false" customHeight="false" outlineLevel="0" collapsed="false">
      <c r="T1832" s="4" t="n">
        <v>1809</v>
      </c>
      <c r="U1832" s="4" t="str">
        <f aca="false">Vocabulary!B1810</f>
        <v>resource</v>
      </c>
      <c r="V1832" s="33" t="n">
        <f aca="false">'Training Example'!X1832-'Training Example'!Y1832</f>
        <v>1.73209390291613E-014</v>
      </c>
    </row>
    <row r="1833" customFormat="false" ht="15" hidden="false" customHeight="false" outlineLevel="0" collapsed="false">
      <c r="T1833" s="4" t="n">
        <v>1810</v>
      </c>
      <c r="U1833" s="4" t="str">
        <f aca="false">Vocabulary!B1811</f>
        <v>magic</v>
      </c>
      <c r="V1833" s="33" t="n">
        <f aca="false">'Training Example'!X1833-'Training Example'!Y1833</f>
        <v>2.35066208322473E-011</v>
      </c>
    </row>
    <row r="1834" customFormat="false" ht="15" hidden="false" customHeight="false" outlineLevel="0" collapsed="false">
      <c r="T1834" s="4" t="n">
        <v>1811</v>
      </c>
      <c r="U1834" s="4" t="str">
        <f aca="false">Vocabulary!B1812</f>
        <v>grew</v>
      </c>
      <c r="V1834" s="33" t="n">
        <f aca="false">'Training Example'!X1834-'Training Example'!Y1834</f>
        <v>5.22286750415721E-015</v>
      </c>
    </row>
    <row r="1835" customFormat="false" ht="15" hidden="false" customHeight="false" outlineLevel="0" collapsed="false">
      <c r="T1835" s="4" t="n">
        <v>1812</v>
      </c>
      <c r="U1835" s="4" t="str">
        <f aca="false">Vocabulary!B1813</f>
        <v>pleasanter</v>
      </c>
      <c r="V1835" s="33" t="n">
        <f aca="false">'Training Example'!X1835-'Training Example'!Y1835</f>
        <v>2.95652833235116E-011</v>
      </c>
    </row>
    <row r="1836" customFormat="false" ht="15" hidden="false" customHeight="false" outlineLevel="0" collapsed="false">
      <c r="T1836" s="4" t="n">
        <v>1813</v>
      </c>
      <c r="U1836" s="4" t="str">
        <f aca="false">Vocabulary!B1814</f>
        <v>rabbits</v>
      </c>
      <c r="V1836" s="33" t="n">
        <f aca="false">'Training Example'!X1836-'Training Example'!Y1836</f>
        <v>4.65263727070913E-010</v>
      </c>
    </row>
    <row r="1837" customFormat="false" ht="15" hidden="false" customHeight="false" outlineLevel="0" collapsed="false">
      <c r="T1837" s="4" t="n">
        <v>1814</v>
      </c>
      <c r="U1837" s="4" t="str">
        <f aca="false">Vocabulary!B1815</f>
        <v>fairy</v>
      </c>
      <c r="V1837" s="33" t="n">
        <f aca="false">'Training Example'!X1837-'Training Example'!Y1837</f>
        <v>2.10674378448722E-010</v>
      </c>
    </row>
    <row r="1838" customFormat="false" ht="15" hidden="false" customHeight="false" outlineLevel="0" collapsed="false">
      <c r="T1838" s="4" t="n">
        <v>1815</v>
      </c>
      <c r="U1838" s="4" t="str">
        <f aca="false">Vocabulary!B1816</f>
        <v>tales</v>
      </c>
      <c r="V1838" s="33" t="n">
        <f aca="false">'Training Example'!X1838-'Training Example'!Y1838</f>
        <v>1.60237045704172E-017</v>
      </c>
    </row>
    <row r="1839" customFormat="false" ht="15" hidden="false" customHeight="false" outlineLevel="0" collapsed="false">
      <c r="T1839" s="4" t="n">
        <v>1816</v>
      </c>
      <c r="U1839" s="4" t="str">
        <f aca="false">Vocabulary!B1817</f>
        <v>that'll</v>
      </c>
      <c r="V1839" s="33" t="n">
        <f aca="false">'Training Example'!X1839-'Training Example'!Y1839</f>
        <v>8.03932101323481E-010</v>
      </c>
    </row>
    <row r="1840" customFormat="false" ht="15" hidden="false" customHeight="false" outlineLevel="0" collapsed="false">
      <c r="T1840" s="4" t="n">
        <v>1817</v>
      </c>
      <c r="U1840" s="4" t="str">
        <f aca="false">Vocabulary!B1818</f>
        <v>comfort</v>
      </c>
      <c r="V1840" s="33" t="n">
        <f aca="false">'Training Example'!X1840-'Training Example'!Y1840</f>
        <v>5.79492880815573E-011</v>
      </c>
    </row>
    <row r="1841" customFormat="false" ht="15" hidden="false" customHeight="false" outlineLevel="0" collapsed="false">
      <c r="T1841" s="4" t="n">
        <v>1818</v>
      </c>
      <c r="U1841" s="4" t="str">
        <f aca="false">Vocabulary!B1819</f>
        <v>foolish</v>
      </c>
      <c r="V1841" s="33" t="n">
        <f aca="false">'Training Example'!X1841-'Training Example'!Y1841</f>
        <v>2.31859099006789E-014</v>
      </c>
    </row>
    <row r="1842" customFormat="false" ht="15" hidden="false" customHeight="false" outlineLevel="0" collapsed="false">
      <c r="T1842" s="4" t="n">
        <v>1819</v>
      </c>
      <c r="U1842" s="4" t="str">
        <f aca="false">Vocabulary!B1820</f>
        <v>inwards</v>
      </c>
      <c r="V1842" s="33" t="n">
        <f aca="false">'Training Example'!X1842-'Training Example'!Y1842</f>
        <v>3.6211498627749E-011</v>
      </c>
    </row>
    <row r="1843" customFormat="false" ht="15" hidden="false" customHeight="false" outlineLevel="0" collapsed="false">
      <c r="T1843" s="4" t="n">
        <v>1820</v>
      </c>
      <c r="U1843" s="4" t="str">
        <f aca="false">Vocabulary!B1821</f>
        <v>attempt</v>
      </c>
      <c r="V1843" s="33" t="n">
        <f aca="false">'Training Example'!X1843-'Training Example'!Y1843</f>
        <v>5.69754255440233E-012</v>
      </c>
    </row>
    <row r="1844" customFormat="false" ht="15" hidden="false" customHeight="false" outlineLevel="0" collapsed="false">
      <c r="T1844" s="4" t="n">
        <v>1821</v>
      </c>
      <c r="U1844" s="4" t="str">
        <f aca="false">Vocabulary!B1822</f>
        <v>failure</v>
      </c>
      <c r="V1844" s="33" t="n">
        <f aca="false">'Training Example'!X1844-'Training Example'!Y1844</f>
        <v>7.6504118833332E-012</v>
      </c>
    </row>
    <row r="1845" customFormat="false" ht="15" hidden="false" customHeight="false" outlineLevel="0" collapsed="false">
      <c r="T1845" s="4" t="n">
        <v>1822</v>
      </c>
      <c r="U1845" s="4" t="str">
        <f aca="false">Vocabulary!B1823</f>
        <v>possible</v>
      </c>
      <c r="V1845" s="33" t="n">
        <f aca="false">'Training Example'!X1845-'Training Example'!Y1845</f>
        <v>1.79492471037626E-011</v>
      </c>
    </row>
    <row r="1846" customFormat="false" ht="15" hidden="false" customHeight="false" outlineLevel="0" collapsed="false">
      <c r="T1846" s="4" t="n">
        <v>1823</v>
      </c>
      <c r="U1846" s="4" t="str">
        <f aca="false">Vocabulary!B1824</f>
        <v>frame</v>
      </c>
      <c r="V1846" s="33" t="n">
        <f aca="false">'Training Example'!X1846-'Training Example'!Y1846</f>
        <v>9.69525033646617E-013</v>
      </c>
    </row>
    <row r="1847" customFormat="false" ht="15" hidden="false" customHeight="false" outlineLevel="0" collapsed="false">
      <c r="T1847" s="4" t="n">
        <v>1824</v>
      </c>
      <c r="U1847" s="4" t="str">
        <f aca="false">Vocabulary!B1825</f>
        <v>pronounced</v>
      </c>
      <c r="V1847" s="33" t="n">
        <f aca="false">'Training Example'!X1847-'Training Example'!Y1847</f>
        <v>8.63283156846104E-013</v>
      </c>
    </row>
    <row r="1848" customFormat="false" ht="15" hidden="false" customHeight="false" outlineLevel="0" collapsed="false">
      <c r="T1848" s="4" t="n">
        <v>1825</v>
      </c>
      <c r="U1848" s="4" t="str">
        <f aca="false">Vocabulary!B1826</f>
        <v>arrum</v>
      </c>
      <c r="V1848" s="33" t="n">
        <f aca="false">'Training Example'!X1848-'Training Example'!Y1848</f>
        <v>6.45844981517423E-012</v>
      </c>
    </row>
    <row r="1849" customFormat="false" ht="15" hidden="false" customHeight="false" outlineLevel="0" collapsed="false">
      <c r="T1849" s="4" t="n">
        <v>1826</v>
      </c>
      <c r="U1849" s="4" t="str">
        <f aca="false">Vocabulary!B1827</f>
        <v>fills</v>
      </c>
      <c r="V1849" s="33" t="n">
        <f aca="false">'Training Example'!X1849-'Training Example'!Y1849</f>
        <v>2.01060604710212E-012</v>
      </c>
    </row>
    <row r="1850" customFormat="false" ht="15" hidden="false" customHeight="false" outlineLevel="0" collapsed="false">
      <c r="T1850" s="4" t="n">
        <v>1827</v>
      </c>
      <c r="U1850" s="4" t="str">
        <f aca="false">Vocabulary!B1828</f>
        <v>whispers</v>
      </c>
      <c r="V1850" s="33" t="n">
        <f aca="false">'Training Example'!X1850-'Training Example'!Y1850</f>
        <v>3.34574692602138E-008</v>
      </c>
    </row>
    <row r="1851" customFormat="false" ht="15" hidden="false" customHeight="false" outlineLevel="0" collapsed="false">
      <c r="T1851" s="4" t="n">
        <v>1828</v>
      </c>
      <c r="U1851" s="4" t="str">
        <f aca="false">Vocabulary!B1829</f>
        <v>coward</v>
      </c>
      <c r="V1851" s="33" t="n">
        <f aca="false">'Training Example'!X1851-'Training Example'!Y1851</f>
        <v>3.14205439451295E-011</v>
      </c>
    </row>
    <row r="1852" customFormat="false" ht="15" hidden="false" customHeight="false" outlineLevel="0" collapsed="false">
      <c r="T1852" s="4" t="n">
        <v>1829</v>
      </c>
      <c r="U1852" s="4" t="str">
        <f aca="false">Vocabulary!B1830</f>
        <v>shrieks</v>
      </c>
      <c r="V1852" s="33" t="n">
        <f aca="false">'Training Example'!X1852-'Training Example'!Y1852</f>
        <v>1.36272286152197E-010</v>
      </c>
    </row>
    <row r="1853" customFormat="false" ht="15" hidden="false" customHeight="false" outlineLevel="0" collapsed="false">
      <c r="T1853" s="4" t="n">
        <v>1830</v>
      </c>
      <c r="U1853" s="4" t="str">
        <f aca="false">Vocabulary!B1831</f>
        <v>frames</v>
      </c>
      <c r="V1853" s="33" t="n">
        <f aca="false">'Training Example'!X1853-'Training Example'!Y1853</f>
        <v>3.52235377338269E-012</v>
      </c>
    </row>
    <row r="1854" customFormat="false" ht="15" hidden="false" customHeight="false" outlineLevel="0" collapsed="false">
      <c r="T1854" s="4" t="n">
        <v>1831</v>
      </c>
      <c r="U1854" s="4" t="str">
        <f aca="false">Vocabulary!B1832</f>
        <v>pulling</v>
      </c>
      <c r="V1854" s="33" t="n">
        <f aca="false">'Training Example'!X1854-'Training Example'!Y1854</f>
        <v>4.52287601941078E-010</v>
      </c>
    </row>
    <row r="1855" customFormat="false" ht="15" hidden="false" customHeight="false" outlineLevel="0" collapsed="false">
      <c r="T1855" s="4" t="n">
        <v>1832</v>
      </c>
      <c r="U1855" s="4" t="str">
        <f aca="false">Vocabulary!B1833</f>
        <v>rumbling</v>
      </c>
      <c r="V1855" s="33" t="n">
        <f aca="false">'Training Example'!X1855-'Training Example'!Y1855</f>
        <v>4.63738249624013E-010</v>
      </c>
    </row>
    <row r="1856" customFormat="false" ht="15" hidden="false" customHeight="false" outlineLevel="0" collapsed="false">
      <c r="T1856" s="4" t="n">
        <v>1833</v>
      </c>
      <c r="U1856" s="4" t="str">
        <f aca="false">Vocabulary!B1834</f>
        <v>cartwheels</v>
      </c>
      <c r="V1856" s="33" t="n">
        <f aca="false">'Training Example'!X1856-'Training Example'!Y1856</f>
        <v>9.29456225945112E-011</v>
      </c>
    </row>
    <row r="1857" customFormat="false" ht="15" hidden="false" customHeight="false" outlineLevel="0" collapsed="false">
      <c r="T1857" s="4" t="n">
        <v>1834</v>
      </c>
      <c r="U1857" s="4" t="str">
        <f aca="false">Vocabulary!B1835</f>
        <v>ladder</v>
      </c>
      <c r="V1857" s="33" t="n">
        <f aca="false">'Training Example'!X1857-'Training Example'!Y1857</f>
        <v>1.68543618879288E-013</v>
      </c>
    </row>
    <row r="1858" customFormat="false" ht="15" hidden="false" customHeight="false" outlineLevel="0" collapsed="false">
      <c r="T1858" s="4" t="n">
        <v>1835</v>
      </c>
      <c r="U1858" s="4" t="str">
        <f aca="false">Vocabulary!B1836</f>
        <v>lad</v>
      </c>
      <c r="V1858" s="33" t="n">
        <f aca="false">'Training Example'!X1858-'Training Example'!Y1858</f>
        <v>2.11007569889984E-009</v>
      </c>
    </row>
    <row r="1859" customFormat="false" ht="15" hidden="false" customHeight="false" outlineLevel="0" collapsed="false">
      <c r="T1859" s="4" t="n">
        <v>1836</v>
      </c>
      <c r="U1859" s="4" t="str">
        <f aca="false">Vocabulary!B1837</f>
        <v>tie</v>
      </c>
      <c r="V1859" s="33" t="n">
        <f aca="false">'Training Example'!X1859-'Training Example'!Y1859</f>
        <v>7.95327688768379E-013</v>
      </c>
    </row>
    <row r="1860" customFormat="false" ht="15" hidden="false" customHeight="false" outlineLevel="0" collapsed="false">
      <c r="T1860" s="4" t="n">
        <v>1837</v>
      </c>
      <c r="U1860" s="4" t="str">
        <f aca="false">Vocabulary!B1838</f>
        <v>rope</v>
      </c>
      <c r="V1860" s="33" t="n">
        <f aca="false">'Training Example'!X1860-'Training Example'!Y1860</f>
        <v>6.13875715058227E-011</v>
      </c>
    </row>
    <row r="1861" customFormat="false" ht="15" hidden="false" customHeight="false" outlineLevel="0" collapsed="false">
      <c r="T1861" s="4" t="n">
        <v>1838</v>
      </c>
      <c r="U1861" s="4" t="str">
        <f aca="false">Vocabulary!B1839</f>
        <v>loose</v>
      </c>
      <c r="V1861" s="33" t="n">
        <f aca="false">'Training Example'!X1861-'Training Example'!Y1861</f>
        <v>2.44535984590375E-014</v>
      </c>
    </row>
    <row r="1862" customFormat="false" ht="15" hidden="false" customHeight="false" outlineLevel="0" collapsed="false">
      <c r="T1862" s="4" t="n">
        <v>1839</v>
      </c>
      <c r="U1862" s="4" t="str">
        <f aca="false">Vocabulary!B1840</f>
        <v>nay</v>
      </c>
      <c r="V1862" s="33" t="n">
        <f aca="false">'Training Example'!X1862-'Training Example'!Y1862</f>
        <v>1.1182284155428E-012</v>
      </c>
    </row>
    <row r="1863" customFormat="false" ht="15" hidden="false" customHeight="false" outlineLevel="0" collapsed="false">
      <c r="T1863" s="4" t="n">
        <v>1840</v>
      </c>
      <c r="U1863" s="4" t="str">
        <f aca="false">Vocabulary!B1841</f>
        <v>shy</v>
      </c>
      <c r="V1863" s="33" t="n">
        <f aca="false">'Training Example'!X1863-'Training Example'!Y1863</f>
        <v>1.29788531527319E-007</v>
      </c>
    </row>
    <row r="1864" customFormat="false" ht="15" hidden="false" customHeight="false" outlineLevel="0" collapsed="false">
      <c r="T1864" s="4" t="n">
        <v>1841</v>
      </c>
      <c r="U1864" s="4" t="str">
        <f aca="false">Vocabulary!B1842</f>
        <v>fireplace</v>
      </c>
      <c r="V1864" s="33" t="n">
        <f aca="false">'Training Example'!X1864-'Training Example'!Y1864</f>
        <v>8.87487796578765E-013</v>
      </c>
    </row>
    <row r="1865" customFormat="false" ht="15" hidden="false" customHeight="false" outlineLevel="0" collapsed="false">
      <c r="T1865" s="4" t="n">
        <v>1842</v>
      </c>
      <c r="U1865" s="4" t="str">
        <f aca="false">Vocabulary!B1843</f>
        <v>animal</v>
      </c>
      <c r="V1865" s="33" t="n">
        <f aca="false">'Training Example'!X1865-'Training Example'!Y1865</f>
        <v>5.78032340759988E-011</v>
      </c>
    </row>
    <row r="1866" customFormat="false" ht="15" hidden="false" customHeight="false" outlineLevel="0" collapsed="false">
      <c r="T1866" s="4" t="n">
        <v>1843</v>
      </c>
      <c r="U1866" s="4" t="str">
        <f aca="false">Vocabulary!B1844</f>
        <v>scratching</v>
      </c>
      <c r="V1866" s="33" t="n">
        <f aca="false">'Training Example'!X1866-'Training Example'!Y1866</f>
        <v>5.65254473244816E-009</v>
      </c>
    </row>
    <row r="1867" customFormat="false" ht="15" hidden="false" customHeight="false" outlineLevel="0" collapsed="false">
      <c r="T1867" s="4" t="n">
        <v>1844</v>
      </c>
      <c r="U1867" s="4" t="str">
        <f aca="false">Vocabulary!B1845</f>
        <v>scrambling</v>
      </c>
      <c r="V1867" s="33" t="n">
        <f aca="false">'Training Example'!X1867-'Training Example'!Y1867</f>
        <v>4.10797902633812E-017</v>
      </c>
    </row>
    <row r="1868" customFormat="false" ht="15" hidden="false" customHeight="false" outlineLevel="0" collapsed="false">
      <c r="T1868" s="4" t="n">
        <v>1845</v>
      </c>
      <c r="U1868" s="4" t="str">
        <f aca="false">Vocabulary!B1846</f>
        <v>brandy</v>
      </c>
      <c r="V1868" s="33" t="n">
        <f aca="false">'Training Example'!X1868-'Training Example'!Y1868</f>
        <v>9.14270389035303E-011</v>
      </c>
    </row>
    <row r="1869" customFormat="false" ht="15" hidden="false" customHeight="false" outlineLevel="0" collapsed="false">
      <c r="T1869" s="4" t="n">
        <v>1846</v>
      </c>
      <c r="U1869" s="4" t="str">
        <f aca="false">Vocabulary!B1847</f>
        <v>choke</v>
      </c>
      <c r="V1869" s="33" t="n">
        <f aca="false">'Training Example'!X1869-'Training Example'!Y1869</f>
        <v>2.08972221067676E-012</v>
      </c>
    </row>
    <row r="1870" customFormat="false" ht="15" hidden="false" customHeight="false" outlineLevel="0" collapsed="false">
      <c r="T1870" s="4" t="n">
        <v>1847</v>
      </c>
      <c r="U1870" s="4" t="str">
        <f aca="false">Vocabulary!B1848</f>
        <v>ye</v>
      </c>
      <c r="V1870" s="33" t="n">
        <f aca="false">'Training Example'!X1870-'Training Example'!Y1870</f>
        <v>6.34364556145333E-012</v>
      </c>
    </row>
    <row r="1871" customFormat="false" ht="15" hidden="false" customHeight="false" outlineLevel="0" collapsed="false">
      <c r="T1871" s="4" t="n">
        <v>1848</v>
      </c>
      <c r="U1871" s="4" t="str">
        <f aca="false">Vocabulary!B1849</f>
        <v>flustered</v>
      </c>
      <c r="V1871" s="33" t="n">
        <f aca="false">'Training Example'!X1871-'Training Example'!Y1871</f>
        <v>1.33094406476885E-009</v>
      </c>
    </row>
    <row r="1872" customFormat="false" ht="15" hidden="false" customHeight="false" outlineLevel="0" collapsed="false">
      <c r="T1872" s="4" t="n">
        <v>1849</v>
      </c>
      <c r="U1872" s="4" t="str">
        <f aca="false">Vocabulary!B1850</f>
        <v>jack</v>
      </c>
      <c r="V1872" s="33" t="n">
        <f aca="false">'Training Example'!X1872-'Training Example'!Y1872</f>
        <v>1.42673317366974E-009</v>
      </c>
    </row>
    <row r="1873" customFormat="false" ht="15" hidden="false" customHeight="false" outlineLevel="0" collapsed="false">
      <c r="T1873" s="4" t="n">
        <v>1850</v>
      </c>
      <c r="U1873" s="4" t="str">
        <f aca="false">Vocabulary!B1851</f>
        <v>rocket</v>
      </c>
      <c r="V1873" s="33" t="n">
        <f aca="false">'Training Example'!X1873-'Training Example'!Y1873</f>
        <v>4.13588887991436E-011</v>
      </c>
    </row>
    <row r="1874" customFormat="false" ht="15" hidden="false" customHeight="false" outlineLevel="0" collapsed="false">
      <c r="T1874" s="4" t="n">
        <v>1851</v>
      </c>
      <c r="U1874" s="4" t="str">
        <f aca="false">Vocabulary!B1852</f>
        <v>produced</v>
      </c>
      <c r="V1874" s="33" t="n">
        <f aca="false">'Training Example'!X1874-'Training Example'!Y1874</f>
        <v>4.15933962754376E-012</v>
      </c>
    </row>
    <row r="1875" customFormat="false" ht="15" hidden="false" customHeight="false" outlineLevel="0" collapsed="false">
      <c r="T1875" s="4" t="n">
        <v>1852</v>
      </c>
      <c r="U1875" s="4" t="str">
        <f aca="false">Vocabulary!B1853</f>
        <v>swallowed</v>
      </c>
      <c r="V1875" s="33" t="n">
        <f aca="false">'Training Example'!X1875-'Training Example'!Y1875</f>
        <v>1.3342761222278E-013</v>
      </c>
    </row>
    <row r="1876" customFormat="false" ht="15" hidden="false" customHeight="false" outlineLevel="0" collapsed="false">
      <c r="T1876" s="4" t="n">
        <v>1853</v>
      </c>
      <c r="U1876" s="4" t="str">
        <f aca="false">Vocabulary!B1854</f>
        <v>thick</v>
      </c>
      <c r="V1876" s="33" t="n">
        <f aca="false">'Training Example'!X1876-'Training Example'!Y1876</f>
        <v>1.10410580910932E-014</v>
      </c>
    </row>
    <row r="1877" customFormat="false" ht="15" hidden="false" customHeight="false" outlineLevel="0" collapsed="false">
      <c r="T1877" s="4" t="n">
        <v>1854</v>
      </c>
      <c r="U1877" s="4" t="str">
        <f aca="false">Vocabulary!B1855</f>
        <v>arranged</v>
      </c>
      <c r="V1877" s="33" t="n">
        <f aca="false">'Training Example'!X1877-'Training Example'!Y1877</f>
        <v>5.2317554390411E-016</v>
      </c>
    </row>
    <row r="1878" customFormat="false" ht="15" hidden="false" customHeight="false" outlineLevel="0" collapsed="false">
      <c r="T1878" s="4" t="n">
        <v>1855</v>
      </c>
      <c r="U1878" s="4" t="str">
        <f aca="false">Vocabulary!B1856</f>
        <v>peering</v>
      </c>
      <c r="V1878" s="33" t="n">
        <f aca="false">'Training Example'!X1878-'Training Example'!Y1878</f>
        <v>9.0594841946326E-012</v>
      </c>
    </row>
    <row r="1879" customFormat="false" ht="15" hidden="false" customHeight="false" outlineLevel="0" collapsed="false">
      <c r="T1879" s="4" t="n">
        <v>1856</v>
      </c>
      <c r="U1879" s="4" t="str">
        <f aca="false">Vocabulary!B1857</f>
        <v>enormous</v>
      </c>
      <c r="V1879" s="33" t="n">
        <f aca="false">'Training Example'!X1879-'Training Example'!Y1879</f>
        <v>6.39755760239718E-015</v>
      </c>
    </row>
    <row r="1880" customFormat="false" ht="15" hidden="false" customHeight="false" outlineLevel="0" collapsed="false">
      <c r="T1880" s="4" t="n">
        <v>1857</v>
      </c>
      <c r="U1880" s="4" t="str">
        <f aca="false">Vocabulary!B1858</f>
        <v>feebly</v>
      </c>
      <c r="V1880" s="33" t="n">
        <f aca="false">'Training Example'!X1880-'Training Example'!Y1880</f>
        <v>4.08339735082189E-009</v>
      </c>
    </row>
    <row r="1881" customFormat="false" ht="15" hidden="false" customHeight="false" outlineLevel="0" collapsed="false">
      <c r="T1881" s="4" t="n">
        <v>1858</v>
      </c>
      <c r="U1881" s="4" t="str">
        <f aca="false">Vocabulary!B1859</f>
        <v>touch</v>
      </c>
      <c r="V1881" s="33" t="n">
        <f aca="false">'Training Example'!X1881-'Training Example'!Y1881</f>
        <v>2.57947254607528E-014</v>
      </c>
    </row>
    <row r="1882" customFormat="false" ht="15" hidden="false" customHeight="false" outlineLevel="0" collapsed="false">
      <c r="T1882" s="4" t="n">
        <v>1859</v>
      </c>
      <c r="U1882" s="4" t="str">
        <f aca="false">Vocabulary!B1860</f>
        <v>whistle</v>
      </c>
      <c r="V1882" s="33" t="n">
        <f aca="false">'Training Example'!X1882-'Training Example'!Y1882</f>
        <v>7.20447547883572E-011</v>
      </c>
    </row>
    <row r="1883" customFormat="false" ht="15" hidden="false" customHeight="false" outlineLevel="0" collapsed="false">
      <c r="T1883" s="4" t="n">
        <v>1860</v>
      </c>
      <c r="U1883" s="4" t="str">
        <f aca="false">Vocabulary!B1861</f>
        <v>terribly</v>
      </c>
      <c r="V1883" s="33" t="n">
        <f aca="false">'Training Example'!X1883-'Training Example'!Y1883</f>
        <v>1.6341455046732E-009</v>
      </c>
    </row>
    <row r="1884" customFormat="false" ht="15" hidden="false" customHeight="false" outlineLevel="0" collapsed="false">
      <c r="T1884" s="4" t="n">
        <v>1861</v>
      </c>
      <c r="U1884" s="4" t="str">
        <f aca="false">Vocabulary!B1862</f>
        <v>spite</v>
      </c>
      <c r="V1884" s="33" t="n">
        <f aca="false">'Training Example'!X1884-'Training Example'!Y1884</f>
        <v>3.19107938011364E-009</v>
      </c>
    </row>
    <row r="1885" customFormat="false" ht="15" hidden="false" customHeight="false" outlineLevel="0" collapsed="false">
      <c r="T1885" s="4" t="n">
        <v>1862</v>
      </c>
      <c r="U1885" s="4" t="str">
        <f aca="false">Vocabulary!B1863</f>
        <v>whereupon</v>
      </c>
      <c r="V1885" s="33" t="n">
        <f aca="false">'Training Example'!X1885-'Training Example'!Y1885</f>
        <v>2.15351134861159E-011</v>
      </c>
    </row>
    <row r="1886" customFormat="false" ht="15" hidden="false" customHeight="false" outlineLevel="0" collapsed="false">
      <c r="T1886" s="4" t="n">
        <v>1863</v>
      </c>
      <c r="U1886" s="4" t="str">
        <f aca="false">Vocabulary!B1864</f>
        <v>yelp</v>
      </c>
      <c r="V1886" s="33" t="n">
        <f aca="false">'Training Example'!X1886-'Training Example'!Y1886</f>
        <v>4.73601512967145E-011</v>
      </c>
    </row>
    <row r="1887" customFormat="false" ht="15" hidden="false" customHeight="false" outlineLevel="0" collapsed="false">
      <c r="T1887" s="4" t="n">
        <v>1864</v>
      </c>
      <c r="U1887" s="4" t="str">
        <f aca="false">Vocabulary!B1865</f>
        <v>rushed</v>
      </c>
      <c r="V1887" s="33" t="n">
        <f aca="false">'Training Example'!X1887-'Training Example'!Y1887</f>
        <v>6.41458125407185E-014</v>
      </c>
    </row>
    <row r="1888" customFormat="false" ht="15" hidden="false" customHeight="false" outlineLevel="0" collapsed="false">
      <c r="T1888" s="4" t="n">
        <v>1865</v>
      </c>
      <c r="U1888" s="4" t="str">
        <f aca="false">Vocabulary!B1866</f>
        <v>worry</v>
      </c>
      <c r="V1888" s="33" t="n">
        <f aca="false">'Training Example'!X1888-'Training Example'!Y1888</f>
        <v>1.46276576718164E-009</v>
      </c>
    </row>
    <row r="1889" customFormat="false" ht="15" hidden="false" customHeight="false" outlineLevel="0" collapsed="false">
      <c r="T1889" s="4" t="n">
        <v>1866</v>
      </c>
      <c r="U1889" s="4" t="str">
        <f aca="false">Vocabulary!B1867</f>
        <v>dodged</v>
      </c>
      <c r="V1889" s="33" t="n">
        <f aca="false">'Training Example'!X1889-'Training Example'!Y1889</f>
        <v>1.2230015961665E-013</v>
      </c>
    </row>
    <row r="1890" customFormat="false" ht="15" hidden="false" customHeight="false" outlineLevel="0" collapsed="false">
      <c r="T1890" s="4" t="n">
        <v>1867</v>
      </c>
      <c r="U1890" s="4" t="str">
        <f aca="false">Vocabulary!B1868</f>
        <v>tumbled</v>
      </c>
      <c r="V1890" s="33" t="n">
        <f aca="false">'Training Example'!X1890-'Training Example'!Y1890</f>
        <v>6.19523815006324E-011</v>
      </c>
    </row>
    <row r="1891" customFormat="false" ht="15" hidden="false" customHeight="false" outlineLevel="0" collapsed="false">
      <c r="T1891" s="4" t="n">
        <v>1868</v>
      </c>
      <c r="U1891" s="4" t="str">
        <f aca="false">Vocabulary!B1869</f>
        <v>heels</v>
      </c>
      <c r="V1891" s="33" t="n">
        <f aca="false">'Training Example'!X1891-'Training Example'!Y1891</f>
        <v>1.01241154183796E-011</v>
      </c>
    </row>
    <row r="1892" customFormat="false" ht="15" hidden="false" customHeight="false" outlineLevel="0" collapsed="false">
      <c r="T1892" s="4" t="n">
        <v>1869</v>
      </c>
      <c r="U1892" s="4" t="str">
        <f aca="false">Vocabulary!B1870</f>
        <v>cart</v>
      </c>
      <c r="V1892" s="33" t="n">
        <f aca="false">'Training Example'!X1892-'Training Example'!Y1892</f>
        <v>2.03248973898608E-014</v>
      </c>
    </row>
    <row r="1893" customFormat="false" ht="15" hidden="false" customHeight="false" outlineLevel="0" collapsed="false">
      <c r="T1893" s="4" t="n">
        <v>1870</v>
      </c>
      <c r="U1893" s="4" t="str">
        <f aca="false">Vocabulary!B1871</f>
        <v>horse</v>
      </c>
      <c r="V1893" s="33" t="n">
        <f aca="false">'Training Example'!X1893-'Training Example'!Y1893</f>
        <v>2.80169573084414E-014</v>
      </c>
    </row>
    <row r="1894" customFormat="false" ht="15" hidden="false" customHeight="false" outlineLevel="0" collapsed="false">
      <c r="T1894" s="4" t="n">
        <v>1871</v>
      </c>
      <c r="U1894" s="4" t="str">
        <f aca="false">Vocabulary!B1872</f>
        <v>trampled</v>
      </c>
      <c r="V1894" s="33" t="n">
        <f aca="false">'Training Example'!X1894-'Training Example'!Y1894</f>
        <v>2.02315917114397E-011</v>
      </c>
    </row>
    <row r="1895" customFormat="false" ht="15" hidden="false" customHeight="false" outlineLevel="0" collapsed="false">
      <c r="T1895" s="4" t="n">
        <v>1872</v>
      </c>
      <c r="U1895" s="4" t="str">
        <f aca="false">Vocabulary!B1873</f>
        <v>series</v>
      </c>
      <c r="V1895" s="33" t="n">
        <f aca="false">'Training Example'!X1895-'Training Example'!Y1895</f>
        <v>2.05895070559748E-013</v>
      </c>
    </row>
    <row r="1896" customFormat="false" ht="15" hidden="false" customHeight="false" outlineLevel="0" collapsed="false">
      <c r="T1896" s="4" t="n">
        <v>1873</v>
      </c>
      <c r="U1896" s="4" t="str">
        <f aca="false">Vocabulary!B1874</f>
        <v>charges</v>
      </c>
      <c r="V1896" s="33" t="n">
        <f aca="false">'Training Example'!X1896-'Training Example'!Y1896</f>
        <v>8.6528723919643E-016</v>
      </c>
    </row>
    <row r="1897" customFormat="false" ht="15" hidden="false" customHeight="false" outlineLevel="0" collapsed="false">
      <c r="T1897" s="4" t="n">
        <v>1874</v>
      </c>
      <c r="U1897" s="4" t="str">
        <f aca="false">Vocabulary!B1875</f>
        <v>forwards</v>
      </c>
      <c r="V1897" s="33" t="n">
        <f aca="false">'Training Example'!X1897-'Training Example'!Y1897</f>
        <v>5.28080582959827E-012</v>
      </c>
    </row>
    <row r="1898" customFormat="false" ht="15" hidden="false" customHeight="false" outlineLevel="0" collapsed="false">
      <c r="T1898" s="4" t="n">
        <v>1875</v>
      </c>
      <c r="U1898" s="4" t="str">
        <f aca="false">Vocabulary!B1876</f>
        <v>barking</v>
      </c>
      <c r="V1898" s="33" t="n">
        <f aca="false">'Training Example'!X1898-'Training Example'!Y1898</f>
        <v>3.99376638691388E-007</v>
      </c>
    </row>
    <row r="1899" customFormat="false" ht="15" hidden="false" customHeight="false" outlineLevel="0" collapsed="false">
      <c r="T1899" s="4" t="n">
        <v>1876</v>
      </c>
      <c r="U1899" s="4" t="str">
        <f aca="false">Vocabulary!B1877</f>
        <v>hoarsely</v>
      </c>
      <c r="V1899" s="33" t="n">
        <f aca="false">'Training Example'!X1899-'Training Example'!Y1899</f>
        <v>7.90952712447175E-014</v>
      </c>
    </row>
    <row r="1900" customFormat="false" ht="15" hidden="false" customHeight="false" outlineLevel="0" collapsed="false">
      <c r="T1900" s="4" t="n">
        <v>1877</v>
      </c>
      <c r="U1900" s="4" t="str">
        <f aca="false">Vocabulary!B1878</f>
        <v>puppy's</v>
      </c>
      <c r="V1900" s="33" t="n">
        <f aca="false">'Training Example'!X1900-'Training Example'!Y1900</f>
        <v>4.87234716058103E-012</v>
      </c>
    </row>
    <row r="1901" customFormat="false" ht="15" hidden="false" customHeight="false" outlineLevel="0" collapsed="false">
      <c r="T1901" s="4" t="n">
        <v>1878</v>
      </c>
      <c r="U1901" s="4" t="str">
        <f aca="false">Vocabulary!B1879</f>
        <v>faint</v>
      </c>
      <c r="V1901" s="33" t="n">
        <f aca="false">'Training Example'!X1901-'Training Example'!Y1901</f>
        <v>2.65200209431675E-016</v>
      </c>
    </row>
    <row r="1902" customFormat="false" ht="15" hidden="false" customHeight="false" outlineLevel="0" collapsed="false">
      <c r="T1902" s="4" t="n">
        <v>1879</v>
      </c>
      <c r="U1902" s="4" t="str">
        <f aca="false">Vocabulary!B1880</f>
        <v>leant</v>
      </c>
      <c r="V1902" s="33" t="n">
        <f aca="false">'Training Example'!X1902-'Training Example'!Y1902</f>
        <v>2.29811733393286E-013</v>
      </c>
    </row>
    <row r="1903" customFormat="false" ht="15" hidden="false" customHeight="false" outlineLevel="0" collapsed="false">
      <c r="T1903" s="4" t="n">
        <v>1880</v>
      </c>
      <c r="U1903" s="4" t="str">
        <f aca="false">Vocabulary!B1881</f>
        <v>buttercup</v>
      </c>
      <c r="V1903" s="33" t="n">
        <f aca="false">'Training Example'!X1903-'Training Example'!Y1903</f>
        <v>3.86612594989924E-013</v>
      </c>
    </row>
    <row r="1904" customFormat="false" ht="15" hidden="false" customHeight="false" outlineLevel="0" collapsed="false">
      <c r="T1904" s="4" t="n">
        <v>1881</v>
      </c>
      <c r="U1904" s="4" t="str">
        <f aca="false">Vocabulary!B1882</f>
        <v>fanned</v>
      </c>
      <c r="V1904" s="33" t="n">
        <f aca="false">'Training Example'!X1904-'Training Example'!Y1904</f>
        <v>5.8004948340916E-015</v>
      </c>
    </row>
    <row r="1905" customFormat="false" ht="15" hidden="false" customHeight="false" outlineLevel="0" collapsed="false">
      <c r="T1905" s="4" t="n">
        <v>1882</v>
      </c>
      <c r="U1905" s="4" t="str">
        <f aca="false">Vocabulary!B1883</f>
        <v>teaching</v>
      </c>
      <c r="V1905" s="33" t="n">
        <f aca="false">'Training Example'!X1905-'Training Example'!Y1905</f>
        <v>3.41875682559577E-014</v>
      </c>
    </row>
    <row r="1906" customFormat="false" ht="15" hidden="false" customHeight="false" outlineLevel="0" collapsed="false">
      <c r="T1906" s="4" t="n">
        <v>1883</v>
      </c>
      <c r="U1906" s="4" t="str">
        <f aca="false">Vocabulary!B1884</f>
        <v>tricks</v>
      </c>
      <c r="V1906" s="33" t="n">
        <f aca="false">'Training Example'!X1906-'Training Example'!Y1906</f>
        <v>3.94487767769984E-012</v>
      </c>
    </row>
    <row r="1907" customFormat="false" ht="15" hidden="false" customHeight="false" outlineLevel="0" collapsed="false">
      <c r="T1907" s="4" t="n">
        <v>1884</v>
      </c>
      <c r="U1907" s="4" t="str">
        <f aca="false">Vocabulary!B1885</f>
        <v>blades</v>
      </c>
      <c r="V1907" s="33" t="n">
        <f aca="false">'Training Example'!X1907-'Training Example'!Y1907</f>
        <v>2.41099965814975E-014</v>
      </c>
    </row>
    <row r="1908" customFormat="false" ht="15" hidden="false" customHeight="false" outlineLevel="0" collapsed="false">
      <c r="T1908" s="4" t="n">
        <v>1885</v>
      </c>
      <c r="U1908" s="4" t="str">
        <f aca="false">Vocabulary!B1886</f>
        <v>circumstances</v>
      </c>
      <c r="V1908" s="33" t="n">
        <f aca="false">'Training Example'!X1908-'Training Example'!Y1908</f>
        <v>3.49375558686514E-013</v>
      </c>
    </row>
    <row r="1909" customFormat="false" ht="15" hidden="false" customHeight="false" outlineLevel="0" collapsed="false">
      <c r="T1909" s="4" t="n">
        <v>1886</v>
      </c>
      <c r="U1909" s="4" t="str">
        <f aca="false">Vocabulary!B1887</f>
        <v>v</v>
      </c>
      <c r="V1909" s="33" t="n">
        <f aca="false">'Training Example'!X1909-'Training Example'!Y1909</f>
        <v>1.2916916918673E-015</v>
      </c>
    </row>
    <row r="1910" customFormat="false" ht="15" hidden="false" customHeight="false" outlineLevel="0" collapsed="false">
      <c r="T1910" s="4" t="n">
        <v>1887</v>
      </c>
      <c r="U1910" s="4" t="str">
        <f aca="false">Vocabulary!B1888</f>
        <v>languid</v>
      </c>
      <c r="V1910" s="33" t="n">
        <f aca="false">'Training Example'!X1910-'Training Example'!Y1910</f>
        <v>1.03296171585899E-013</v>
      </c>
    </row>
    <row r="1911" customFormat="false" ht="15" hidden="false" customHeight="false" outlineLevel="0" collapsed="false">
      <c r="T1911" s="4" t="n">
        <v>1888</v>
      </c>
      <c r="U1911" s="4" t="str">
        <f aca="false">Vocabulary!B1889</f>
        <v>shyly</v>
      </c>
      <c r="V1911" s="33" t="n">
        <f aca="false">'Training Example'!X1911-'Training Example'!Y1911</f>
        <v>1.10280073268647E-009</v>
      </c>
    </row>
    <row r="1912" customFormat="false" ht="15" hidden="false" customHeight="false" outlineLevel="0" collapsed="false">
      <c r="T1912" s="4" t="n">
        <v>1889</v>
      </c>
      <c r="U1912" s="4" t="str">
        <f aca="false">Vocabulary!B1890</f>
        <v>sternly</v>
      </c>
      <c r="V1912" s="33" t="n">
        <f aca="false">'Training Example'!X1912-'Training Example'!Y1912</f>
        <v>4.19491330892965E-009</v>
      </c>
    </row>
    <row r="1913" customFormat="false" ht="15" hidden="false" customHeight="false" outlineLevel="0" collapsed="false">
      <c r="T1913" s="4" t="n">
        <v>1890</v>
      </c>
      <c r="U1913" s="4" t="str">
        <f aca="false">Vocabulary!B1891</f>
        <v>clearly</v>
      </c>
      <c r="V1913" s="33" t="n">
        <f aca="false">'Training Example'!X1913-'Training Example'!Y1913</f>
        <v>3.12614724381099E-008</v>
      </c>
    </row>
    <row r="1914" customFormat="false" ht="15" hidden="false" customHeight="false" outlineLevel="0" collapsed="false">
      <c r="T1914" s="4" t="n">
        <v>1891</v>
      </c>
      <c r="U1914" s="4" t="str">
        <f aca="false">Vocabulary!B1892</f>
        <v>sizes</v>
      </c>
      <c r="V1914" s="33" t="n">
        <f aca="false">'Training Example'!X1914-'Training Example'!Y1914</f>
        <v>2.07116025832837E-009</v>
      </c>
    </row>
    <row r="1915" customFormat="false" ht="15" hidden="false" customHeight="false" outlineLevel="0" collapsed="false">
      <c r="T1915" s="4" t="n">
        <v>1892</v>
      </c>
      <c r="U1915" s="4" t="str">
        <f aca="false">Vocabulary!B1893</f>
        <v>chrysalis</v>
      </c>
      <c r="V1915" s="33" t="n">
        <f aca="false">'Training Example'!X1915-'Training Example'!Y1915</f>
        <v>6.59876013237175E-012</v>
      </c>
    </row>
    <row r="1916" customFormat="false" ht="15" hidden="false" customHeight="false" outlineLevel="0" collapsed="false">
      <c r="T1916" s="4" t="n">
        <v>1893</v>
      </c>
      <c r="U1916" s="4" t="str">
        <f aca="false">Vocabulary!B1894</f>
        <v>butterfly</v>
      </c>
      <c r="V1916" s="33" t="n">
        <f aca="false">'Training Example'!X1916-'Training Example'!Y1916</f>
        <v>4.59863029335697E-013</v>
      </c>
    </row>
    <row r="1917" customFormat="false" ht="15" hidden="false" customHeight="false" outlineLevel="0" collapsed="false">
      <c r="T1917" s="4" t="n">
        <v>1894</v>
      </c>
      <c r="U1917" s="4" t="str">
        <f aca="false">Vocabulary!B1895</f>
        <v>irritated</v>
      </c>
      <c r="V1917" s="33" t="n">
        <f aca="false">'Training Example'!X1917-'Training Example'!Y1917</f>
        <v>1.8348914290265E-011</v>
      </c>
    </row>
    <row r="1918" customFormat="false" ht="15" hidden="false" customHeight="false" outlineLevel="0" collapsed="false">
      <c r="T1918" s="4" t="n">
        <v>1895</v>
      </c>
      <c r="U1918" s="4" t="str">
        <f aca="false">Vocabulary!B1896</f>
        <v>caterpillar's</v>
      </c>
      <c r="V1918" s="33" t="n">
        <f aca="false">'Training Example'!X1918-'Training Example'!Y1918</f>
        <v>5.71945743203354E-013</v>
      </c>
    </row>
    <row r="1919" customFormat="false" ht="15" hidden="false" customHeight="false" outlineLevel="0" collapsed="false">
      <c r="T1919" s="4" t="n">
        <v>1896</v>
      </c>
      <c r="U1919" s="4" t="str">
        <f aca="false">Vocabulary!B1897</f>
        <v>state</v>
      </c>
      <c r="V1919" s="33" t="n">
        <f aca="false">'Training Example'!X1919-'Training Example'!Y1919</f>
        <v>1.22649600898638E-012</v>
      </c>
    </row>
    <row r="1920" customFormat="false" ht="15" hidden="false" customHeight="false" outlineLevel="0" collapsed="false">
      <c r="T1920" s="4" t="n">
        <v>1897</v>
      </c>
      <c r="U1920" s="4" t="str">
        <f aca="false">Vocabulary!B1898</f>
        <v>promising</v>
      </c>
      <c r="V1920" s="33" t="n">
        <f aca="false">'Training Example'!X1920-'Training Example'!Y1920</f>
        <v>4.1965375465645E-013</v>
      </c>
    </row>
    <row r="1921" customFormat="false" ht="15" hidden="false" customHeight="false" outlineLevel="0" collapsed="false">
      <c r="T1921" s="4" t="n">
        <v>1898</v>
      </c>
      <c r="U1921" s="4" t="str">
        <f aca="false">Vocabulary!B1899</f>
        <v>swallowing</v>
      </c>
      <c r="V1921" s="33" t="n">
        <f aca="false">'Training Example'!X1921-'Training Example'!Y1921</f>
        <v>1.12694896940442E-009</v>
      </c>
    </row>
    <row r="1922" customFormat="false" ht="15" hidden="false" customHeight="false" outlineLevel="0" collapsed="false">
      <c r="T1922" s="4" t="n">
        <v>1899</v>
      </c>
      <c r="U1922" s="4" t="str">
        <f aca="false">Vocabulary!B1900</f>
        <v>wait</v>
      </c>
      <c r="V1922" s="33" t="n">
        <f aca="false">'Training Example'!X1922-'Training Example'!Y1922</f>
        <v>3.01231837404846E-007</v>
      </c>
    </row>
    <row r="1923" customFormat="false" ht="15" hidden="false" customHeight="false" outlineLevel="0" collapsed="false">
      <c r="T1923" s="4" t="n">
        <v>1900</v>
      </c>
      <c r="U1923" s="4" t="str">
        <f aca="false">Vocabulary!B1901</f>
        <v>puffed</v>
      </c>
      <c r="V1923" s="33" t="n">
        <f aca="false">'Training Example'!X1923-'Training Example'!Y1923</f>
        <v>1.10406220886808E-009</v>
      </c>
    </row>
    <row r="1924" customFormat="false" ht="15" hidden="false" customHeight="false" outlineLevel="0" collapsed="false">
      <c r="T1924" s="4" t="n">
        <v>1901</v>
      </c>
      <c r="U1924" s="4" t="str">
        <f aca="false">Vocabulary!B1902</f>
        <v>bee</v>
      </c>
      <c r="V1924" s="33" t="n">
        <f aca="false">'Training Example'!X1924-'Training Example'!Y1924</f>
        <v>8.05401747268614E-016</v>
      </c>
    </row>
    <row r="1925" customFormat="false" ht="15" hidden="false" customHeight="false" outlineLevel="0" collapsed="false">
      <c r="T1925" s="4" t="n">
        <v>1902</v>
      </c>
      <c r="U1925" s="4" t="str">
        <f aca="false">Vocabulary!B1903</f>
        <v>incessantly</v>
      </c>
      <c r="V1925" s="33" t="n">
        <f aca="false">'Training Example'!X1925-'Training Example'!Y1925</f>
        <v>3.47628005759294E-013</v>
      </c>
    </row>
    <row r="1926" customFormat="false" ht="15" hidden="false" customHeight="false" outlineLevel="0" collapsed="false">
      <c r="T1926" s="4" t="n">
        <v>1903</v>
      </c>
      <c r="U1926" s="4" t="str">
        <f aca="false">Vocabulary!B1904</f>
        <v>son</v>
      </c>
      <c r="V1926" s="33" t="n">
        <f aca="false">'Training Example'!X1926-'Training Example'!Y1926</f>
        <v>3.11224956636421E-014</v>
      </c>
    </row>
    <row r="1927" customFormat="false" ht="15" hidden="false" customHeight="false" outlineLevel="0" collapsed="false">
      <c r="T1927" s="4" t="n">
        <v>1904</v>
      </c>
      <c r="U1927" s="4" t="str">
        <f aca="false">Vocabulary!B1905</f>
        <v>feared</v>
      </c>
      <c r="V1927" s="33" t="n">
        <f aca="false">'Training Example'!X1927-'Training Example'!Y1927</f>
        <v>1.13596139120218E-013</v>
      </c>
    </row>
    <row r="1928" customFormat="false" ht="15" hidden="false" customHeight="false" outlineLevel="0" collapsed="false">
      <c r="T1928" s="4" t="n">
        <v>1905</v>
      </c>
      <c r="U1928" s="4" t="str">
        <f aca="false">Vocabulary!B1906</f>
        <v>injure</v>
      </c>
      <c r="V1928" s="33" t="n">
        <f aca="false">'Training Example'!X1928-'Training Example'!Y1928</f>
        <v>5.29156437083143E-008</v>
      </c>
    </row>
    <row r="1929" customFormat="false" ht="15" hidden="false" customHeight="false" outlineLevel="0" collapsed="false">
      <c r="T1929" s="4" t="n">
        <v>1906</v>
      </c>
      <c r="U1929" s="4" t="str">
        <f aca="false">Vocabulary!B1907</f>
        <v>brain</v>
      </c>
      <c r="V1929" s="33" t="n">
        <f aca="false">'Training Example'!X1929-'Training Example'!Y1929</f>
        <v>3.17649768953291E-012</v>
      </c>
    </row>
    <row r="1930" customFormat="false" ht="15" hidden="false" customHeight="false" outlineLevel="0" collapsed="false">
      <c r="T1930" s="4" t="n">
        <v>1907</v>
      </c>
      <c r="U1930" s="4" t="str">
        <f aca="false">Vocabulary!B1908</f>
        <v>uncommonly</v>
      </c>
      <c r="V1930" s="33" t="n">
        <f aca="false">'Training Example'!X1930-'Training Example'!Y1930</f>
        <v>4.3702567378415E-011</v>
      </c>
    </row>
    <row r="1931" customFormat="false" ht="15" hidden="false" customHeight="false" outlineLevel="0" collapsed="false">
      <c r="T1931" s="4" t="n">
        <v>1908</v>
      </c>
      <c r="U1931" s="4" t="str">
        <f aca="false">Vocabulary!B1909</f>
        <v>fat</v>
      </c>
      <c r="V1931" s="33" t="n">
        <f aca="false">'Training Example'!X1931-'Training Example'!Y1931</f>
        <v>1.48471312563202E-014</v>
      </c>
    </row>
    <row r="1932" customFormat="false" ht="15" hidden="false" customHeight="false" outlineLevel="0" collapsed="false">
      <c r="T1932" s="4" t="n">
        <v>1909</v>
      </c>
      <c r="U1932" s="4" t="str">
        <f aca="false">Vocabulary!B1910</f>
        <v>sage</v>
      </c>
      <c r="V1932" s="33" t="n">
        <f aca="false">'Training Example'!X1932-'Training Example'!Y1932</f>
        <v>2.17319149524495E-010</v>
      </c>
    </row>
    <row r="1933" customFormat="false" ht="15" hidden="false" customHeight="false" outlineLevel="0" collapsed="false">
      <c r="T1933" s="4" t="n">
        <v>1910</v>
      </c>
      <c r="U1933" s="4" t="str">
        <f aca="false">Vocabulary!B1911</f>
        <v>grey</v>
      </c>
      <c r="V1933" s="33" t="n">
        <f aca="false">'Training Example'!X1933-'Training Example'!Y1933</f>
        <v>3.57488787361395E-014</v>
      </c>
    </row>
    <row r="1934" customFormat="false" ht="15" hidden="false" customHeight="false" outlineLevel="0" collapsed="false">
      <c r="T1934" s="4" t="n">
        <v>1911</v>
      </c>
      <c r="U1934" s="4" t="str">
        <f aca="false">Vocabulary!B1912</f>
        <v>limbs</v>
      </c>
      <c r="V1934" s="33" t="n">
        <f aca="false">'Training Example'!X1934-'Training Example'!Y1934</f>
        <v>3.88033732916972E-017</v>
      </c>
    </row>
    <row r="1935" customFormat="false" ht="15" hidden="false" customHeight="false" outlineLevel="0" collapsed="false">
      <c r="T1935" s="4" t="n">
        <v>1912</v>
      </c>
      <c r="U1935" s="4" t="str">
        <f aca="false">Vocabulary!B1913</f>
        <v>supple</v>
      </c>
      <c r="V1935" s="33" t="n">
        <f aca="false">'Training Example'!X1935-'Training Example'!Y1935</f>
        <v>2.27687842702854E-014</v>
      </c>
    </row>
    <row r="1936" customFormat="false" ht="15" hidden="false" customHeight="false" outlineLevel="0" collapsed="false">
      <c r="T1936" s="4" t="n">
        <v>1913</v>
      </c>
      <c r="U1936" s="4" t="str">
        <f aca="false">Vocabulary!B1914</f>
        <v>ointment</v>
      </c>
      <c r="V1936" s="33" t="n">
        <f aca="false">'Training Example'!X1936-'Training Example'!Y1936</f>
        <v>4.96984067910618E-011</v>
      </c>
    </row>
    <row r="1937" customFormat="false" ht="15" hidden="false" customHeight="false" outlineLevel="0" collapsed="false">
      <c r="T1937" s="4" t="n">
        <v>1914</v>
      </c>
      <c r="U1937" s="4" t="str">
        <f aca="false">Vocabulary!B1915</f>
        <v>shilling</v>
      </c>
      <c r="V1937" s="33" t="n">
        <f aca="false">'Training Example'!X1937-'Training Example'!Y1937</f>
        <v>4.452504752366E-013</v>
      </c>
    </row>
    <row r="1938" customFormat="false" ht="15" hidden="false" customHeight="false" outlineLevel="0" collapsed="false">
      <c r="T1938" s="4" t="n">
        <v>1915</v>
      </c>
      <c r="U1938" s="4" t="str">
        <f aca="false">Vocabulary!B1916</f>
        <v>couple</v>
      </c>
      <c r="V1938" s="33" t="n">
        <f aca="false">'Training Example'!X1938-'Training Example'!Y1938</f>
        <v>1.48640015685645E-010</v>
      </c>
    </row>
    <row r="1939" customFormat="false" ht="15" hidden="false" customHeight="false" outlineLevel="0" collapsed="false">
      <c r="T1939" s="4" t="n">
        <v>1916</v>
      </c>
      <c r="U1939" s="4" t="str">
        <f aca="false">Vocabulary!B1917</f>
        <v>tougher</v>
      </c>
      <c r="V1939" s="33" t="n">
        <f aca="false">'Training Example'!X1939-'Training Example'!Y1939</f>
        <v>1.30951214404766E-009</v>
      </c>
    </row>
    <row r="1940" customFormat="false" ht="15" hidden="false" customHeight="false" outlineLevel="0" collapsed="false">
      <c r="T1940" s="4" t="n">
        <v>1917</v>
      </c>
      <c r="U1940" s="4" t="str">
        <f aca="false">Vocabulary!B1918</f>
        <v>suet</v>
      </c>
      <c r="V1940" s="33" t="n">
        <f aca="false">'Training Example'!X1940-'Training Example'!Y1940</f>
        <v>2.38356365055222E-013</v>
      </c>
    </row>
    <row r="1941" customFormat="false" ht="15" hidden="false" customHeight="false" outlineLevel="0" collapsed="false">
      <c r="T1941" s="4" t="n">
        <v>1918</v>
      </c>
      <c r="U1941" s="4" t="str">
        <f aca="false">Vocabulary!B1919</f>
        <v>bones</v>
      </c>
      <c r="V1941" s="33" t="n">
        <f aca="false">'Training Example'!X1941-'Training Example'!Y1941</f>
        <v>1.49656894075238E-011</v>
      </c>
    </row>
    <row r="1942" customFormat="false" ht="15" hidden="false" customHeight="false" outlineLevel="0" collapsed="false">
      <c r="T1942" s="4" t="n">
        <v>1919</v>
      </c>
      <c r="U1942" s="4" t="str">
        <f aca="false">Vocabulary!B1920</f>
        <v>beak</v>
      </c>
      <c r="V1942" s="33" t="n">
        <f aca="false">'Training Example'!X1942-'Training Example'!Y1942</f>
        <v>7.13153482703633E-015</v>
      </c>
    </row>
    <row r="1943" customFormat="false" ht="15" hidden="false" customHeight="false" outlineLevel="0" collapsed="false">
      <c r="T1943" s="4" t="n">
        <v>1920</v>
      </c>
      <c r="U1943" s="4" t="str">
        <f aca="false">Vocabulary!B1921</f>
        <v>argued</v>
      </c>
      <c r="V1943" s="33" t="n">
        <f aca="false">'Training Example'!X1943-'Training Example'!Y1943</f>
        <v>2.70228319072215E-012</v>
      </c>
    </row>
    <row r="1944" customFormat="false" ht="15" hidden="false" customHeight="false" outlineLevel="0" collapsed="false">
      <c r="T1944" s="4" t="n">
        <v>1921</v>
      </c>
      <c r="U1944" s="4" t="str">
        <f aca="false">Vocabulary!B1922</f>
        <v>wife</v>
      </c>
      <c r="V1944" s="33" t="n">
        <f aca="false">'Training Example'!X1944-'Training Example'!Y1944</f>
        <v>7.66583352950606E-014</v>
      </c>
    </row>
    <row r="1945" customFormat="false" ht="15" hidden="false" customHeight="false" outlineLevel="0" collapsed="false">
      <c r="T1945" s="4" t="n">
        <v>1922</v>
      </c>
      <c r="U1945" s="4" t="str">
        <f aca="false">Vocabulary!B1923</f>
        <v>muscular</v>
      </c>
      <c r="V1945" s="33" t="n">
        <f aca="false">'Training Example'!X1945-'Training Example'!Y1945</f>
        <v>2.28275895458234E-012</v>
      </c>
    </row>
    <row r="1946" customFormat="false" ht="15" hidden="false" customHeight="false" outlineLevel="0" collapsed="false">
      <c r="T1946" s="4" t="n">
        <v>1923</v>
      </c>
      <c r="U1946" s="4" t="str">
        <f aca="false">Vocabulary!B1924</f>
        <v>strength</v>
      </c>
      <c r="V1946" s="33" t="n">
        <f aca="false">'Training Example'!X1946-'Training Example'!Y1946</f>
        <v>5.67882856486225E-016</v>
      </c>
    </row>
    <row r="1947" customFormat="false" ht="15" hidden="false" customHeight="false" outlineLevel="0" collapsed="false">
      <c r="T1947" s="4" t="n">
        <v>1924</v>
      </c>
      <c r="U1947" s="4" t="str">
        <f aca="false">Vocabulary!B1925</f>
        <v>jaw</v>
      </c>
      <c r="V1947" s="33" t="n">
        <f aca="false">'Training Example'!X1947-'Training Example'!Y1947</f>
        <v>3.29045234844108E-013</v>
      </c>
    </row>
    <row r="1948" customFormat="false" ht="15" hidden="false" customHeight="false" outlineLevel="0" collapsed="false">
      <c r="T1948" s="4" t="n">
        <v>1925</v>
      </c>
      <c r="U1948" s="4" t="str">
        <f aca="false">Vocabulary!B1926</f>
        <v>steady</v>
      </c>
      <c r="V1948" s="33" t="n">
        <f aca="false">'Training Example'!X1948-'Training Example'!Y1948</f>
        <v>7.15518993486115E-010</v>
      </c>
    </row>
    <row r="1949" customFormat="false" ht="15" hidden="false" customHeight="false" outlineLevel="0" collapsed="false">
      <c r="T1949" s="4" t="n">
        <v>1926</v>
      </c>
      <c r="U1949" s="4" t="str">
        <f aca="false">Vocabulary!B1927</f>
        <v>balanced</v>
      </c>
      <c r="V1949" s="33" t="n">
        <f aca="false">'Training Example'!X1949-'Training Example'!Y1949</f>
        <v>1.71547624285025E-012</v>
      </c>
    </row>
    <row r="1950" customFormat="false" ht="15" hidden="false" customHeight="false" outlineLevel="0" collapsed="false">
      <c r="T1950" s="4" t="n">
        <v>1927</v>
      </c>
      <c r="U1950" s="4" t="str">
        <f aca="false">Vocabulary!B1928</f>
        <v>awfully</v>
      </c>
      <c r="V1950" s="33" t="n">
        <f aca="false">'Training Example'!X1950-'Training Example'!Y1950</f>
        <v>5.64159897809603E-010</v>
      </c>
    </row>
    <row r="1951" customFormat="false" ht="15" hidden="false" customHeight="false" outlineLevel="0" collapsed="false">
      <c r="T1951" s="4" t="n">
        <v>1928</v>
      </c>
      <c r="U1951" s="4" t="str">
        <f aca="false">Vocabulary!B1929</f>
        <v>airs</v>
      </c>
      <c r="V1951" s="33" t="n">
        <f aca="false">'Training Example'!X1951-'Training Example'!Y1951</f>
        <v>3.50413159331425E-009</v>
      </c>
    </row>
    <row r="1952" customFormat="false" ht="15" hidden="false" customHeight="false" outlineLevel="0" collapsed="false">
      <c r="T1952" s="4" t="n">
        <v>1929</v>
      </c>
      <c r="U1952" s="4" t="str">
        <f aca="false">Vocabulary!B1930</f>
        <v>altered</v>
      </c>
      <c r="V1952" s="33" t="n">
        <f aca="false">'Training Example'!X1952-'Training Example'!Y1952</f>
        <v>3.83077969905493E-010</v>
      </c>
    </row>
    <row r="1953" customFormat="false" ht="15" hidden="false" customHeight="false" outlineLevel="0" collapsed="false">
      <c r="T1953" s="4" t="n">
        <v>1930</v>
      </c>
      <c r="U1953" s="4" t="str">
        <f aca="false">Vocabulary!B1931</f>
        <v>contradicted</v>
      </c>
      <c r="V1953" s="33" t="n">
        <f aca="false">'Training Example'!X1953-'Training Example'!Y1953</f>
        <v>2.93282277520828E-010</v>
      </c>
    </row>
    <row r="1954" customFormat="false" ht="15" hidden="false" customHeight="false" outlineLevel="0" collapsed="false">
      <c r="T1954" s="4" t="n">
        <v>1931</v>
      </c>
      <c r="U1954" s="4" t="str">
        <f aca="false">Vocabulary!B1932</f>
        <v>losing</v>
      </c>
      <c r="V1954" s="33" t="n">
        <f aca="false">'Training Example'!X1954-'Training Example'!Y1954</f>
        <v>1.25871992986638E-012</v>
      </c>
    </row>
    <row r="1955" customFormat="false" ht="15" hidden="false" customHeight="false" outlineLevel="0" collapsed="false">
      <c r="T1955" s="4" t="n">
        <v>1932</v>
      </c>
      <c r="U1955" s="4" t="str">
        <f aca="false">Vocabulary!B1933</f>
        <v>content</v>
      </c>
      <c r="V1955" s="33" t="n">
        <f aca="false">'Training Example'!X1955-'Training Example'!Y1955</f>
        <v>1.06786087406506E-008</v>
      </c>
    </row>
    <row r="1956" customFormat="false" ht="15" hidden="false" customHeight="false" outlineLevel="0" collapsed="false">
      <c r="T1956" s="4" t="n">
        <v>1933</v>
      </c>
      <c r="U1956" s="4" t="str">
        <f aca="false">Vocabulary!B1934</f>
        <v>rearing</v>
      </c>
      <c r="V1956" s="33" t="n">
        <f aca="false">'Training Example'!X1956-'Training Example'!Y1956</f>
        <v>5.06277129603673E-010</v>
      </c>
    </row>
    <row r="1957" customFormat="false" ht="15" hidden="false" customHeight="false" outlineLevel="0" collapsed="false">
      <c r="T1957" s="4" t="n">
        <v>1934</v>
      </c>
      <c r="U1957" s="4" t="str">
        <f aca="false">Vocabulary!B1935</f>
        <v>upright</v>
      </c>
      <c r="V1957" s="33" t="n">
        <f aca="false">'Training Example'!X1957-'Training Example'!Y1957</f>
        <v>1.10480511731858E-013</v>
      </c>
    </row>
    <row r="1958" customFormat="false" ht="15" hidden="false" customHeight="false" outlineLevel="0" collapsed="false">
      <c r="T1958" s="4" t="n">
        <v>1935</v>
      </c>
      <c r="U1958" s="4" t="str">
        <f aca="false">Vocabulary!B1936</f>
        <v>piteous</v>
      </c>
      <c r="V1958" s="33" t="n">
        <f aca="false">'Training Example'!X1958-'Training Example'!Y1958</f>
        <v>1.88873536773682E-010</v>
      </c>
    </row>
    <row r="1959" customFormat="false" ht="15" hidden="false" customHeight="false" outlineLevel="0" collapsed="false">
      <c r="T1959" s="4" t="n">
        <v>1936</v>
      </c>
      <c r="U1959" s="4" t="str">
        <f aca="false">Vocabulary!B1937</f>
        <v>crawled</v>
      </c>
      <c r="V1959" s="33" t="n">
        <f aca="false">'Training Example'!X1959-'Training Example'!Y1959</f>
        <v>7.19488031907314E-009</v>
      </c>
    </row>
    <row r="1960" customFormat="false" ht="15" hidden="false" customHeight="false" outlineLevel="0" collapsed="false">
      <c r="T1960" s="4" t="n">
        <v>1937</v>
      </c>
      <c r="U1960" s="4" t="str">
        <f aca="false">Vocabulary!B1938</f>
        <v>underneath</v>
      </c>
      <c r="V1960" s="33" t="n">
        <f aca="false">'Training Example'!X1960-'Training Example'!Y1960</f>
        <v>1.46454833378589E-014</v>
      </c>
    </row>
    <row r="1961" customFormat="false" ht="15" hidden="false" customHeight="false" outlineLevel="0" collapsed="false">
      <c r="T1961" s="4" t="n">
        <v>1938</v>
      </c>
      <c r="U1961" s="4" t="str">
        <f aca="false">Vocabulary!B1939</f>
        <v>closely</v>
      </c>
      <c r="V1961" s="33" t="n">
        <f aca="false">'Training Example'!X1961-'Training Example'!Y1961</f>
        <v>5.33799632139126E-014</v>
      </c>
    </row>
    <row r="1962" customFormat="false" ht="15" hidden="false" customHeight="false" outlineLevel="0" collapsed="false">
      <c r="T1962" s="4" t="n">
        <v>1939</v>
      </c>
      <c r="U1962" s="4" t="str">
        <f aca="false">Vocabulary!B1940</f>
        <v>swallow</v>
      </c>
      <c r="V1962" s="33" t="n">
        <f aca="false">'Training Example'!X1962-'Training Example'!Y1962</f>
        <v>5.30298316324189E-009</v>
      </c>
    </row>
    <row r="1963" customFormat="false" ht="15" hidden="false" customHeight="false" outlineLevel="0" collapsed="false">
      <c r="T1963" s="4" t="n">
        <v>1940</v>
      </c>
      <c r="U1963" s="4" t="str">
        <f aca="false">Vocabulary!B1941</f>
        <v>morsel</v>
      </c>
      <c r="V1963" s="33" t="n">
        <f aca="false">'Training Example'!X1963-'Training Example'!Y1963</f>
        <v>4.00154081883669E-012</v>
      </c>
    </row>
    <row r="1964" customFormat="false" ht="15" hidden="false" customHeight="false" outlineLevel="0" collapsed="false">
      <c r="T1964" s="4" t="n">
        <v>1941</v>
      </c>
      <c r="U1964" s="4" t="str">
        <f aca="false">Vocabulary!B1942</f>
        <v>head's</v>
      </c>
      <c r="V1964" s="33" t="n">
        <f aca="false">'Training Example'!X1964-'Training Example'!Y1964</f>
        <v>1.72931945657302E-016</v>
      </c>
    </row>
    <row r="1965" customFormat="false" ht="15" hidden="false" customHeight="false" outlineLevel="0" collapsed="false">
      <c r="T1965" s="4" t="n">
        <v>1942</v>
      </c>
      <c r="U1965" s="4" t="str">
        <f aca="false">Vocabulary!B1943</f>
        <v>immense</v>
      </c>
      <c r="V1965" s="33" t="n">
        <f aca="false">'Training Example'!X1965-'Training Example'!Y1965</f>
        <v>9.76600607992826E-014</v>
      </c>
    </row>
    <row r="1966" customFormat="false" ht="15" hidden="false" customHeight="false" outlineLevel="0" collapsed="false">
      <c r="T1966" s="4" t="n">
        <v>1943</v>
      </c>
      <c r="U1966" s="4" t="str">
        <f aca="false">Vocabulary!B1944</f>
        <v>length</v>
      </c>
      <c r="V1966" s="33" t="n">
        <f aca="false">'Training Example'!X1966-'Training Example'!Y1966</f>
        <v>1.74982524935709E-015</v>
      </c>
    </row>
    <row r="1967" customFormat="false" ht="15" hidden="false" customHeight="false" outlineLevel="0" collapsed="false">
      <c r="T1967" s="4" t="n">
        <v>1944</v>
      </c>
      <c r="U1967" s="4" t="str">
        <f aca="false">Vocabulary!B1945</f>
        <v>rise</v>
      </c>
      <c r="V1967" s="33" t="n">
        <f aca="false">'Training Example'!X1967-'Training Example'!Y1967</f>
        <v>1.79317538281282E-012</v>
      </c>
    </row>
    <row r="1968" customFormat="false" ht="15" hidden="false" customHeight="false" outlineLevel="0" collapsed="false">
      <c r="T1968" s="4" t="n">
        <v>1945</v>
      </c>
      <c r="U1968" s="4" t="str">
        <f aca="false">Vocabulary!B1946</f>
        <v>stalk</v>
      </c>
      <c r="V1968" s="33" t="n">
        <f aca="false">'Training Example'!X1968-'Training Example'!Y1968</f>
        <v>1.74923049936645E-013</v>
      </c>
    </row>
    <row r="1969" customFormat="false" ht="15" hidden="false" customHeight="false" outlineLevel="0" collapsed="false">
      <c r="T1969" s="4" t="n">
        <v>1946</v>
      </c>
      <c r="U1969" s="4" t="str">
        <f aca="false">Vocabulary!B1947</f>
        <v>result</v>
      </c>
      <c r="V1969" s="33" t="n">
        <f aca="false">'Training Example'!X1969-'Training Example'!Y1969</f>
        <v>2.46733825002237E-013</v>
      </c>
    </row>
    <row r="1970" customFormat="false" ht="15" hidden="false" customHeight="false" outlineLevel="0" collapsed="false">
      <c r="T1970" s="4" t="n">
        <v>1947</v>
      </c>
      <c r="U1970" s="4" t="str">
        <f aca="false">Vocabulary!B1948</f>
        <v>curving</v>
      </c>
      <c r="V1970" s="33" t="n">
        <f aca="false">'Training Example'!X1970-'Training Example'!Y1970</f>
        <v>2.29144452413431E-012</v>
      </c>
    </row>
    <row r="1971" customFormat="false" ht="15" hidden="false" customHeight="false" outlineLevel="0" collapsed="false">
      <c r="T1971" s="4" t="n">
        <v>1948</v>
      </c>
      <c r="U1971" s="4" t="str">
        <f aca="false">Vocabulary!B1949</f>
        <v>graceful</v>
      </c>
      <c r="V1971" s="33" t="n">
        <f aca="false">'Training Example'!X1971-'Training Example'!Y1971</f>
        <v>3.90033515314011E-011</v>
      </c>
    </row>
    <row r="1972" customFormat="false" ht="15" hidden="false" customHeight="false" outlineLevel="0" collapsed="false">
      <c r="T1972" s="4" t="n">
        <v>1949</v>
      </c>
      <c r="U1972" s="4" t="str">
        <f aca="false">Vocabulary!B1950</f>
        <v>zigzag</v>
      </c>
      <c r="V1972" s="33" t="n">
        <f aca="false">'Training Example'!X1972-'Training Example'!Y1972</f>
        <v>1.24744920921448E-015</v>
      </c>
    </row>
    <row r="1973" customFormat="false" ht="15" hidden="false" customHeight="false" outlineLevel="0" collapsed="false">
      <c r="T1973" s="4" t="n">
        <v>1950</v>
      </c>
      <c r="U1973" s="4" t="str">
        <f aca="false">Vocabulary!B1951</f>
        <v>dive</v>
      </c>
      <c r="V1973" s="33" t="n">
        <f aca="false">'Training Example'!X1973-'Training Example'!Y1973</f>
        <v>1.03711693664905E-013</v>
      </c>
    </row>
    <row r="1974" customFormat="false" ht="15" hidden="false" customHeight="false" outlineLevel="0" collapsed="false">
      <c r="T1974" s="4" t="n">
        <v>1951</v>
      </c>
      <c r="U1974" s="4" t="str">
        <f aca="false">Vocabulary!B1952</f>
        <v>tops</v>
      </c>
      <c r="V1974" s="33" t="n">
        <f aca="false">'Training Example'!X1974-'Training Example'!Y1974</f>
        <v>5.19809223765447E-013</v>
      </c>
    </row>
    <row r="1975" customFormat="false" ht="15" hidden="false" customHeight="false" outlineLevel="0" collapsed="false">
      <c r="T1975" s="4" t="n">
        <v>1952</v>
      </c>
      <c r="U1975" s="4" t="str">
        <f aca="false">Vocabulary!B1953</f>
        <v>hiss</v>
      </c>
      <c r="V1975" s="33" t="n">
        <f aca="false">'Training Example'!X1975-'Training Example'!Y1975</f>
        <v>1.7639828289472E-012</v>
      </c>
    </row>
    <row r="1976" customFormat="false" ht="15" hidden="false" customHeight="false" outlineLevel="0" collapsed="false">
      <c r="T1976" s="4" t="n">
        <v>1953</v>
      </c>
      <c r="U1976" s="4" t="str">
        <f aca="false">Vocabulary!B1954</f>
        <v>flown</v>
      </c>
      <c r="V1976" s="33" t="n">
        <f aca="false">'Training Example'!X1976-'Training Example'!Y1976</f>
        <v>2.69753758685431E-012</v>
      </c>
    </row>
    <row r="1977" customFormat="false" ht="15" hidden="false" customHeight="false" outlineLevel="0" collapsed="false">
      <c r="T1977" s="4" t="n">
        <v>1954</v>
      </c>
      <c r="U1977" s="4" t="str">
        <f aca="false">Vocabulary!B1955</f>
        <v>wings</v>
      </c>
      <c r="V1977" s="33" t="n">
        <f aca="false">'Training Example'!X1977-'Training Example'!Y1977</f>
        <v>1.03370925082525E-012</v>
      </c>
    </row>
    <row r="1978" customFormat="false" ht="15" hidden="false" customHeight="false" outlineLevel="0" collapsed="false">
      <c r="T1978" s="4" t="n">
        <v>1955</v>
      </c>
      <c r="U1978" s="4" t="str">
        <f aca="false">Vocabulary!B1956</f>
        <v>subdued</v>
      </c>
      <c r="V1978" s="33" t="n">
        <f aca="false">'Training Example'!X1978-'Training Example'!Y1978</f>
        <v>5.56760368212563E-013</v>
      </c>
    </row>
    <row r="1979" customFormat="false" ht="15" hidden="false" customHeight="false" outlineLevel="0" collapsed="false">
      <c r="T1979" s="4" t="n">
        <v>1956</v>
      </c>
      <c r="U1979" s="4" t="str">
        <f aca="false">Vocabulary!B1957</f>
        <v>sob</v>
      </c>
      <c r="V1979" s="33" t="n">
        <f aca="false">'Training Example'!X1979-'Training Example'!Y1979</f>
        <v>5.48115301309028E-009</v>
      </c>
    </row>
    <row r="1980" customFormat="false" ht="15" hidden="false" customHeight="false" outlineLevel="0" collapsed="false">
      <c r="T1980" s="4" t="n">
        <v>1957</v>
      </c>
      <c r="U1980" s="4" t="str">
        <f aca="false">Vocabulary!B1958</f>
        <v>banks</v>
      </c>
      <c r="V1980" s="33" t="n">
        <f aca="false">'Training Example'!X1980-'Training Example'!Y1980</f>
        <v>2.95114922496854E-010</v>
      </c>
    </row>
    <row r="1981" customFormat="false" ht="15" hidden="false" customHeight="false" outlineLevel="0" collapsed="false">
      <c r="T1981" s="4" t="n">
        <v>1958</v>
      </c>
      <c r="U1981" s="4" t="str">
        <f aca="false">Vocabulary!B1959</f>
        <v>hedges</v>
      </c>
      <c r="V1981" s="33" t="n">
        <f aca="false">'Training Example'!X1981-'Training Example'!Y1981</f>
        <v>2.15776351605335E-012</v>
      </c>
    </row>
    <row r="1982" customFormat="false" ht="15" hidden="false" customHeight="false" outlineLevel="0" collapsed="false">
      <c r="T1982" s="4" t="n">
        <v>1959</v>
      </c>
      <c r="U1982" s="4" t="str">
        <f aca="false">Vocabulary!B1960</f>
        <v>pleasing</v>
      </c>
      <c r="V1982" s="33" t="n">
        <f aca="false">'Training Example'!X1982-'Training Example'!Y1982</f>
        <v>6.95086838578303E-014</v>
      </c>
    </row>
    <row r="1983" customFormat="false" ht="15" hidden="false" customHeight="false" outlineLevel="0" collapsed="false">
      <c r="T1983" s="4" t="n">
        <v>1960</v>
      </c>
      <c r="U1983" s="4" t="str">
        <f aca="false">Vocabulary!B1961</f>
        <v>hatching</v>
      </c>
      <c r="V1983" s="33" t="n">
        <f aca="false">'Training Example'!X1983-'Training Example'!Y1983</f>
        <v>3.35191608866287E-007</v>
      </c>
    </row>
    <row r="1984" customFormat="false" ht="15" hidden="false" customHeight="false" outlineLevel="0" collapsed="false">
      <c r="T1984" s="4" t="n">
        <v>1961</v>
      </c>
      <c r="U1984" s="4" t="str">
        <f aca="false">Vocabulary!B1962</f>
        <v>weeks</v>
      </c>
      <c r="V1984" s="33" t="n">
        <f aca="false">'Training Example'!X1984-'Training Example'!Y1984</f>
        <v>1.27567404550901E-010</v>
      </c>
    </row>
    <row r="1985" customFormat="false" ht="15" hidden="false" customHeight="false" outlineLevel="0" collapsed="false">
      <c r="T1985" s="4" t="n">
        <v>1962</v>
      </c>
      <c r="U1985" s="4" t="str">
        <f aca="false">Vocabulary!B1963</f>
        <v>sorry</v>
      </c>
      <c r="V1985" s="33" t="n">
        <f aca="false">'Training Example'!X1985-'Training Example'!Y1985</f>
        <v>3.19694266952348E-010</v>
      </c>
    </row>
    <row r="1986" customFormat="false" ht="15" hidden="false" customHeight="false" outlineLevel="0" collapsed="false">
      <c r="T1986" s="4" t="n">
        <v>1963</v>
      </c>
      <c r="U1986" s="4" t="str">
        <f aca="false">Vocabulary!B1964</f>
        <v>annoyed</v>
      </c>
      <c r="V1986" s="33" t="n">
        <f aca="false">'Training Example'!X1986-'Training Example'!Y1986</f>
        <v>5.89974085488498E-013</v>
      </c>
    </row>
    <row r="1987" customFormat="false" ht="15" hidden="false" customHeight="false" outlineLevel="0" collapsed="false">
      <c r="T1987" s="4" t="n">
        <v>1964</v>
      </c>
      <c r="U1987" s="4" t="str">
        <f aca="false">Vocabulary!B1965</f>
        <v>highest</v>
      </c>
      <c r="V1987" s="33" t="n">
        <f aca="false">'Training Example'!X1987-'Training Example'!Y1987</f>
        <v>1.80040854280117E-013</v>
      </c>
    </row>
    <row r="1988" customFormat="false" ht="15" hidden="false" customHeight="false" outlineLevel="0" collapsed="false">
      <c r="T1988" s="4" t="n">
        <v>1965</v>
      </c>
      <c r="U1988" s="4" t="str">
        <f aca="false">Vocabulary!B1966</f>
        <v>raising</v>
      </c>
      <c r="V1988" s="33" t="n">
        <f aca="false">'Training Example'!X1988-'Training Example'!Y1988</f>
        <v>5.74173477857982E-012</v>
      </c>
    </row>
    <row r="1989" customFormat="false" ht="15" hidden="false" customHeight="false" outlineLevel="0" collapsed="false">
      <c r="T1989" s="4" t="n">
        <v>1966</v>
      </c>
      <c r="U1989" s="4" t="str">
        <f aca="false">Vocabulary!B1967</f>
        <v>needs</v>
      </c>
      <c r="V1989" s="33" t="n">
        <f aca="false">'Training Example'!X1989-'Training Example'!Y1989</f>
        <v>4.50805821942248E-009</v>
      </c>
    </row>
    <row r="1990" customFormat="false" ht="15" hidden="false" customHeight="false" outlineLevel="0" collapsed="false">
      <c r="T1990" s="4" t="n">
        <v>1967</v>
      </c>
      <c r="U1990" s="4" t="str">
        <f aca="false">Vocabulary!B1968</f>
        <v>wriggling</v>
      </c>
      <c r="V1990" s="33" t="n">
        <f aca="false">'Training Example'!X1990-'Training Example'!Y1990</f>
        <v>5.38399548791343E-013</v>
      </c>
    </row>
    <row r="1991" customFormat="false" ht="15" hidden="false" customHeight="false" outlineLevel="0" collapsed="false">
      <c r="T1991" s="4" t="n">
        <v>1968</v>
      </c>
      <c r="U1991" s="4" t="str">
        <f aca="false">Vocabulary!B1969</f>
        <v>invent</v>
      </c>
      <c r="V1991" s="33" t="n">
        <f aca="false">'Training Example'!X1991-'Training Example'!Y1991</f>
        <v>8.09352766656727E-012</v>
      </c>
    </row>
    <row r="1992" customFormat="false" ht="15" hidden="false" customHeight="false" outlineLevel="0" collapsed="false">
      <c r="T1992" s="4" t="n">
        <v>1969</v>
      </c>
      <c r="U1992" s="4" t="str">
        <f aca="false">Vocabulary!B1970</f>
        <v>deepest</v>
      </c>
      <c r="V1992" s="33" t="n">
        <f aca="false">'Training Example'!X1992-'Training Example'!Y1992</f>
        <v>1.68559432882913E-014</v>
      </c>
    </row>
    <row r="1993" customFormat="false" ht="15" hidden="false" customHeight="false" outlineLevel="0" collapsed="false">
      <c r="T1993" s="4" t="n">
        <v>1970</v>
      </c>
      <c r="U1993" s="4" t="str">
        <f aca="false">Vocabulary!B1971</f>
        <v>contempt</v>
      </c>
      <c r="V1993" s="33" t="n">
        <f aca="false">'Training Example'!X1993-'Training Example'!Y1993</f>
        <v>2.83044557656969E-014</v>
      </c>
    </row>
    <row r="1994" customFormat="false" ht="15" hidden="false" customHeight="false" outlineLevel="0" collapsed="false">
      <c r="T1994" s="4" t="n">
        <v>1971</v>
      </c>
      <c r="U1994" s="4" t="str">
        <f aca="false">Vocabulary!B1972</f>
        <v>denying</v>
      </c>
      <c r="V1994" s="33" t="n">
        <f aca="false">'Training Example'!X1994-'Training Example'!Y1994</f>
        <v>7.40661617965039E-010</v>
      </c>
    </row>
    <row r="1995" customFormat="false" ht="15" hidden="false" customHeight="false" outlineLevel="0" collapsed="false">
      <c r="T1995" s="4" t="n">
        <v>1972</v>
      </c>
      <c r="U1995" s="4" t="str">
        <f aca="false">Vocabulary!B1973</f>
        <v>egg</v>
      </c>
      <c r="V1995" s="33" t="n">
        <f aca="false">'Training Example'!X1995-'Training Example'!Y1995</f>
        <v>1.26130204560855E-013</v>
      </c>
    </row>
    <row r="1996" customFormat="false" ht="15" hidden="false" customHeight="false" outlineLevel="0" collapsed="false">
      <c r="T1996" s="4" t="n">
        <v>1973</v>
      </c>
      <c r="U1996" s="4" t="str">
        <f aca="false">Vocabulary!B1974</f>
        <v>truthful</v>
      </c>
      <c r="V1996" s="33" t="n">
        <f aca="false">'Training Example'!X1996-'Training Example'!Y1996</f>
        <v>1.26376882692809E-011</v>
      </c>
    </row>
    <row r="1997" customFormat="false" ht="15" hidden="false" customHeight="false" outlineLevel="0" collapsed="false">
      <c r="T1997" s="4" t="n">
        <v>1974</v>
      </c>
      <c r="U1997" s="4" t="str">
        <f aca="false">Vocabulary!B1975</f>
        <v>adding</v>
      </c>
      <c r="V1997" s="33" t="n">
        <f aca="false">'Training Example'!X1997-'Training Example'!Y1997</f>
        <v>1.66223596076315E-010</v>
      </c>
    </row>
    <row r="1998" customFormat="false" ht="15" hidden="false" customHeight="false" outlineLevel="0" collapsed="false">
      <c r="T1998" s="4" t="n">
        <v>1975</v>
      </c>
      <c r="U1998" s="4" t="str">
        <f aca="false">Vocabulary!B1976</f>
        <v>raw</v>
      </c>
      <c r="V1998" s="33" t="n">
        <f aca="false">'Training Example'!X1998-'Training Example'!Y1998</f>
        <v>4.54611080361353E-010</v>
      </c>
    </row>
    <row r="1999" customFormat="false" ht="15" hidden="false" customHeight="false" outlineLevel="0" collapsed="false">
      <c r="T1999" s="4" t="n">
        <v>1976</v>
      </c>
      <c r="U1999" s="4" t="str">
        <f aca="false">Vocabulary!B1977</f>
        <v>nest</v>
      </c>
      <c r="V1999" s="33" t="n">
        <f aca="false">'Training Example'!X1999-'Training Example'!Y1999</f>
        <v>1.56583521799713E-012</v>
      </c>
    </row>
    <row r="2000" customFormat="false" ht="15" hidden="false" customHeight="false" outlineLevel="0" collapsed="false">
      <c r="T2000" s="4" t="n">
        <v>1977</v>
      </c>
      <c r="U2000" s="4" t="str">
        <f aca="false">Vocabulary!B1978</f>
        <v>crouched</v>
      </c>
      <c r="V2000" s="33" t="n">
        <f aca="false">'Training Example'!X2000-'Training Example'!Y2000</f>
        <v>1.37080061615275E-013</v>
      </c>
    </row>
    <row r="2001" customFormat="false" ht="15" hidden="false" customHeight="false" outlineLevel="0" collapsed="false">
      <c r="T2001" s="4" t="n">
        <v>1978</v>
      </c>
      <c r="U2001" s="4" t="str">
        <f aca="false">Vocabulary!B1979</f>
        <v>untwist</v>
      </c>
      <c r="V2001" s="33" t="n">
        <f aca="false">'Training Example'!X2001-'Training Example'!Y2001</f>
        <v>5.01353290126809E-009</v>
      </c>
    </row>
    <row r="2002" customFormat="false" ht="15" hidden="false" customHeight="false" outlineLevel="0" collapsed="false">
      <c r="T2002" s="4" t="n">
        <v>1979</v>
      </c>
      <c r="U2002" s="4" t="str">
        <f aca="false">Vocabulary!B1980</f>
        <v>whoever</v>
      </c>
      <c r="V2002" s="33" t="n">
        <f aca="false">'Training Example'!X2002-'Training Example'!Y2002</f>
        <v>3.73400001767226E-010</v>
      </c>
    </row>
    <row r="2003" customFormat="false" ht="15" hidden="false" customHeight="false" outlineLevel="0" collapsed="false">
      <c r="T2003" s="4" t="n">
        <v>1980</v>
      </c>
      <c r="U2003" s="4" t="str">
        <f aca="false">Vocabulary!B1981</f>
        <v>frighten</v>
      </c>
      <c r="V2003" s="33" t="n">
        <f aca="false">'Training Example'!X2003-'Training Example'!Y2003</f>
        <v>3.48282343126849E-011</v>
      </c>
    </row>
    <row r="2004" customFormat="false" ht="15" hidden="false" customHeight="false" outlineLevel="0" collapsed="false">
      <c r="T2004" s="4" t="n">
        <v>1981</v>
      </c>
      <c r="U2004" s="4" t="str">
        <f aca="false">Vocabulary!B1982</f>
        <v>wits</v>
      </c>
      <c r="V2004" s="33" t="n">
        <f aca="false">'Training Example'!X2004-'Training Example'!Y2004</f>
        <v>1.18035405044815E-011</v>
      </c>
    </row>
    <row r="2005" customFormat="false" ht="15" hidden="false" customHeight="false" outlineLevel="0" collapsed="false">
      <c r="T2005" s="4" t="n">
        <v>1982</v>
      </c>
      <c r="U2005" s="4" t="str">
        <f aca="false">Vocabulary!B1983</f>
        <v>righthand</v>
      </c>
      <c r="V2005" s="33" t="n">
        <f aca="false">'Training Example'!X2005-'Training Example'!Y2005</f>
        <v>1.69132724676544E-011</v>
      </c>
    </row>
    <row r="2006" customFormat="false" ht="15" hidden="false" customHeight="false" outlineLevel="0" collapsed="false">
      <c r="T2006" s="4" t="n">
        <v>1983</v>
      </c>
      <c r="U2006" s="4" t="str">
        <f aca="false">Vocabulary!B1984</f>
        <v>vi</v>
      </c>
      <c r="V2006" s="33" t="n">
        <f aca="false">'Training Example'!X2006-'Training Example'!Y2006</f>
        <v>4.57046544855076E-014</v>
      </c>
    </row>
    <row r="2007" customFormat="false" ht="15" hidden="false" customHeight="false" outlineLevel="0" collapsed="false">
      <c r="T2007" s="4" t="n">
        <v>1984</v>
      </c>
      <c r="U2007" s="4" t="str">
        <f aca="false">Vocabulary!B1985</f>
        <v>judging</v>
      </c>
      <c r="V2007" s="33" t="n">
        <f aca="false">'Training Example'!X2007-'Training Example'!Y2007</f>
        <v>3.02337597441728E-013</v>
      </c>
    </row>
    <row r="2008" customFormat="false" ht="15" hidden="false" customHeight="false" outlineLevel="0" collapsed="false">
      <c r="T2008" s="4" t="n">
        <v>1985</v>
      </c>
      <c r="U2008" s="4" t="str">
        <f aca="false">Vocabulary!B1986</f>
        <v>rapped</v>
      </c>
      <c r="V2008" s="33" t="n">
        <f aca="false">'Training Example'!X2008-'Training Example'!Y2008</f>
        <v>2.71375025660392E-013</v>
      </c>
    </row>
    <row r="2009" customFormat="false" ht="15" hidden="false" customHeight="false" outlineLevel="0" collapsed="false">
      <c r="T2009" s="4" t="n">
        <v>1986</v>
      </c>
      <c r="U2009" s="4" t="str">
        <f aca="false">Vocabulary!B1987</f>
        <v>knuckles</v>
      </c>
      <c r="V2009" s="33" t="n">
        <f aca="false">'Training Example'!X2009-'Training Example'!Y2009</f>
        <v>7.53443251824952E-018</v>
      </c>
    </row>
    <row r="2010" customFormat="false" ht="15" hidden="false" customHeight="false" outlineLevel="0" collapsed="false">
      <c r="T2010" s="4" t="n">
        <v>1987</v>
      </c>
      <c r="U2010" s="4" t="str">
        <f aca="false">Vocabulary!B1988</f>
        <v>footmen</v>
      </c>
      <c r="V2010" s="33" t="n">
        <f aca="false">'Training Example'!X2010-'Training Example'!Y2010</f>
        <v>3.4530438770334E-015</v>
      </c>
    </row>
    <row r="2011" customFormat="false" ht="15" hidden="false" customHeight="false" outlineLevel="0" collapsed="false">
      <c r="T2011" s="4" t="n">
        <v>1988</v>
      </c>
      <c r="U2011" s="4" t="str">
        <f aca="false">Vocabulary!B1989</f>
        <v>powdered</v>
      </c>
      <c r="V2011" s="33" t="n">
        <f aca="false">'Training Example'!X2011-'Training Example'!Y2011</f>
        <v>2.79077208800012E-014</v>
      </c>
    </row>
    <row r="2012" customFormat="false" ht="15" hidden="false" customHeight="false" outlineLevel="0" collapsed="false">
      <c r="T2012" s="4" t="n">
        <v>1989</v>
      </c>
      <c r="U2012" s="4" t="str">
        <f aca="false">Vocabulary!B1990</f>
        <v>crept</v>
      </c>
      <c r="V2012" s="33" t="n">
        <f aca="false">'Training Example'!X2012-'Training Example'!Y2012</f>
        <v>1.16151127336923E-007</v>
      </c>
    </row>
    <row r="2013" customFormat="false" ht="15" hidden="false" customHeight="false" outlineLevel="0" collapsed="false">
      <c r="T2013" s="4" t="n">
        <v>1990</v>
      </c>
      <c r="U2013" s="4" t="str">
        <f aca="false">Vocabulary!B1991</f>
        <v>producing</v>
      </c>
      <c r="V2013" s="33" t="n">
        <f aca="false">'Training Example'!X2013-'Training Example'!Y2013</f>
        <v>1.30324257082517E-010</v>
      </c>
    </row>
    <row r="2014" customFormat="false" ht="15" hidden="false" customHeight="false" outlineLevel="0" collapsed="false">
      <c r="T2014" s="4" t="n">
        <v>1991</v>
      </c>
      <c r="U2014" s="4" t="str">
        <f aca="false">Vocabulary!B1992</f>
        <v>curls</v>
      </c>
      <c r="V2014" s="33" t="n">
        <f aca="false">'Training Example'!X2014-'Training Example'!Y2014</f>
        <v>5.67895998070108E-016</v>
      </c>
    </row>
    <row r="2015" customFormat="false" ht="15" hidden="false" customHeight="false" outlineLevel="0" collapsed="false">
      <c r="T2015" s="4" t="n">
        <v>1992</v>
      </c>
      <c r="U2015" s="4" t="str">
        <f aca="false">Vocabulary!B1993</f>
        <v>stupidly</v>
      </c>
      <c r="V2015" s="33" t="n">
        <f aca="false">'Training Example'!X2015-'Training Example'!Y2015</f>
        <v>6.56974144152728E-011</v>
      </c>
    </row>
    <row r="2016" customFormat="false" ht="15" hidden="false" customHeight="false" outlineLevel="0" collapsed="false">
      <c r="T2016" s="4" t="n">
        <v>1993</v>
      </c>
      <c r="U2016" s="4" t="str">
        <f aca="false">Vocabulary!B1994</f>
        <v>knocked</v>
      </c>
      <c r="V2016" s="33" t="n">
        <f aca="false">'Training Example'!X2016-'Training Example'!Y2016</f>
        <v>7.69209272048911E-016</v>
      </c>
    </row>
    <row r="2017" customFormat="false" ht="15" hidden="false" customHeight="false" outlineLevel="0" collapsed="false">
      <c r="T2017" s="4" t="n">
        <v>1994</v>
      </c>
      <c r="U2017" s="4" t="str">
        <f aca="false">Vocabulary!B1995</f>
        <v>reasons</v>
      </c>
      <c r="V2017" s="33" t="n">
        <f aca="false">'Training Example'!X2017-'Training Example'!Y2017</f>
        <v>3.30607322542256E-013</v>
      </c>
    </row>
    <row r="2018" customFormat="false" ht="15" hidden="false" customHeight="false" outlineLevel="0" collapsed="false">
      <c r="T2018" s="4" t="n">
        <v>1995</v>
      </c>
      <c r="U2018" s="4" t="str">
        <f aca="false">Vocabulary!B1996</f>
        <v>kettle</v>
      </c>
      <c r="V2018" s="33" t="n">
        <f aca="false">'Training Example'!X2018-'Training Example'!Y2018</f>
        <v>1.50415728800706E-010</v>
      </c>
    </row>
    <row r="2019" customFormat="false" ht="15" hidden="false" customHeight="false" outlineLevel="0" collapsed="false">
      <c r="T2019" s="4" t="n">
        <v>1996</v>
      </c>
      <c r="U2019" s="4" t="str">
        <f aca="false">Vocabulary!B1997</f>
        <v>knock</v>
      </c>
      <c r="V2019" s="33" t="n">
        <f aca="false">'Training Example'!X2019-'Training Example'!Y2019</f>
        <v>1.07439116923021E-008</v>
      </c>
    </row>
    <row r="2020" customFormat="false" ht="15" hidden="false" customHeight="false" outlineLevel="0" collapsed="false">
      <c r="T2020" s="4" t="n">
        <v>1997</v>
      </c>
      <c r="U2020" s="4" t="str">
        <f aca="false">Vocabulary!B1998</f>
        <v>uncivil</v>
      </c>
      <c r="V2020" s="33" t="n">
        <f aca="false">'Training Example'!X2020-'Training Example'!Y2020</f>
        <v>5.93009763098647E-014</v>
      </c>
    </row>
    <row r="2021" customFormat="false" ht="15" hidden="false" customHeight="false" outlineLevel="0" collapsed="false">
      <c r="T2021" s="4" t="n">
        <v>1998</v>
      </c>
      <c r="U2021" s="4" t="str">
        <f aca="false">Vocabulary!B1999</f>
        <v>tomorrow</v>
      </c>
      <c r="V2021" s="33" t="n">
        <f aca="false">'Training Example'!X2021-'Training Example'!Y2021</f>
        <v>1.34068657415557E-013</v>
      </c>
    </row>
    <row r="2022" customFormat="false" ht="15" hidden="false" customHeight="false" outlineLevel="0" collapsed="false">
      <c r="T2022" s="4" t="n">
        <v>1999</v>
      </c>
      <c r="U2022" s="4" t="str">
        <f aca="false">Vocabulary!B2000</f>
        <v>skimming</v>
      </c>
      <c r="V2022" s="33" t="n">
        <f aca="false">'Training Example'!X2022-'Training Example'!Y2022</f>
        <v>1.11135832693199E-011</v>
      </c>
    </row>
    <row r="2023" customFormat="false" ht="15" hidden="false" customHeight="false" outlineLevel="0" collapsed="false">
      <c r="T2023" s="4" t="n">
        <v>2000</v>
      </c>
      <c r="U2023" s="4" t="str">
        <f aca="false">Vocabulary!B2001</f>
        <v>footman's</v>
      </c>
      <c r="V2023" s="33" t="n">
        <f aca="false">'Training Example'!X2023-'Training Example'!Y2023</f>
        <v>3.43631000082834E-012</v>
      </c>
    </row>
    <row r="2024" customFormat="false" ht="15" hidden="false" customHeight="false" outlineLevel="0" collapsed="false">
      <c r="T2024" s="4" t="n">
        <v>2001</v>
      </c>
      <c r="U2024" s="4" t="str">
        <f aca="false">Vocabulary!B2002</f>
        <v>grazed</v>
      </c>
      <c r="V2024" s="33" t="n">
        <f aca="false">'Training Example'!X2024-'Training Example'!Y2024</f>
        <v>1.98104255384747E-009</v>
      </c>
    </row>
    <row r="2025" customFormat="false" ht="15" hidden="false" customHeight="false" outlineLevel="0" collapsed="false">
      <c r="T2025" s="4" t="n">
        <v>2002</v>
      </c>
      <c r="U2025" s="4" t="str">
        <f aca="false">Vocabulary!B2003</f>
        <v>louder</v>
      </c>
      <c r="V2025" s="33" t="n">
        <f aca="false">'Training Example'!X2025-'Training Example'!Y2025</f>
        <v>1.56199206697461E-010</v>
      </c>
    </row>
    <row r="2026" customFormat="false" ht="15" hidden="false" customHeight="false" outlineLevel="0" collapsed="false">
      <c r="T2026" s="4" t="n">
        <v>2003</v>
      </c>
      <c r="U2026" s="4" t="str">
        <f aca="false">Vocabulary!B2004</f>
        <v>argue</v>
      </c>
      <c r="V2026" s="33" t="n">
        <f aca="false">'Training Example'!X2026-'Training Example'!Y2026</f>
        <v>1.37646954357611E-014</v>
      </c>
    </row>
    <row r="2027" customFormat="false" ht="15" hidden="false" customHeight="false" outlineLevel="0" collapsed="false">
      <c r="T2027" s="4" t="n">
        <v>2004</v>
      </c>
      <c r="U2027" s="4" t="str">
        <f aca="false">Vocabulary!B2005</f>
        <v>crazy</v>
      </c>
      <c r="V2027" s="33" t="n">
        <f aca="false">'Training Example'!X2027-'Training Example'!Y2027</f>
        <v>1.00289446828906E-014</v>
      </c>
    </row>
    <row r="2028" customFormat="false" ht="15" hidden="false" customHeight="false" outlineLevel="0" collapsed="false">
      <c r="T2028" s="4" t="n">
        <v>2005</v>
      </c>
      <c r="U2028" s="4" t="str">
        <f aca="false">Vocabulary!B2006</f>
        <v>variations</v>
      </c>
      <c r="V2028" s="33" t="n">
        <f aca="false">'Training Example'!X2028-'Training Example'!Y2028</f>
        <v>7.43368927786601E-012</v>
      </c>
    </row>
    <row r="2029" customFormat="false" ht="15" hidden="false" customHeight="false" outlineLevel="0" collapsed="false">
      <c r="T2029" s="4" t="n">
        <v>2006</v>
      </c>
      <c r="U2029" s="4" t="str">
        <f aca="false">Vocabulary!B2007</f>
        <v>whistling</v>
      </c>
      <c r="V2029" s="33" t="n">
        <f aca="false">'Training Example'!X2029-'Training Example'!Y2029</f>
        <v>4.98615249238045E-012</v>
      </c>
    </row>
    <row r="2030" customFormat="false" ht="15" hidden="false" customHeight="false" outlineLevel="0" collapsed="false">
      <c r="T2030" s="4" t="n">
        <v>2007</v>
      </c>
      <c r="U2030" s="4" t="str">
        <f aca="false">Vocabulary!B2008</f>
        <v>desperately</v>
      </c>
      <c r="V2030" s="33" t="n">
        <f aca="false">'Training Example'!X2030-'Training Example'!Y2030</f>
        <v>3.25522256643717E-011</v>
      </c>
    </row>
    <row r="2031" customFormat="false" ht="15" hidden="false" customHeight="false" outlineLevel="0" collapsed="false">
      <c r="T2031" s="4" t="n">
        <v>2008</v>
      </c>
      <c r="U2031" s="4" t="str">
        <f aca="false">Vocabulary!B2009</f>
        <v>idiotic</v>
      </c>
      <c r="V2031" s="33" t="n">
        <f aca="false">'Training Example'!X2031-'Training Example'!Y2031</f>
        <v>2.53693543078384E-013</v>
      </c>
    </row>
    <row r="2032" customFormat="false" ht="15" hidden="false" customHeight="false" outlineLevel="0" collapsed="false">
      <c r="T2032" s="4" t="n">
        <v>2009</v>
      </c>
      <c r="U2032" s="4" t="str">
        <f aca="false">Vocabulary!B2010</f>
        <v>smoke</v>
      </c>
      <c r="V2032" s="33" t="n">
        <f aca="false">'Training Example'!X2032-'Training Example'!Y2032</f>
        <v>7.46652827541834E-012</v>
      </c>
    </row>
    <row r="2033" customFormat="false" ht="15" hidden="false" customHeight="false" outlineLevel="0" collapsed="false">
      <c r="T2033" s="4" t="n">
        <v>2010</v>
      </c>
      <c r="U2033" s="4" t="str">
        <f aca="false">Vocabulary!B2011</f>
        <v>stool</v>
      </c>
      <c r="V2033" s="33" t="n">
        <f aca="false">'Training Example'!X2033-'Training Example'!Y2033</f>
        <v>1.91318585910488E-016</v>
      </c>
    </row>
    <row r="2034" customFormat="false" ht="15" hidden="false" customHeight="false" outlineLevel="0" collapsed="false">
      <c r="T2034" s="4" t="n">
        <v>2011</v>
      </c>
      <c r="U2034" s="4" t="str">
        <f aca="false">Vocabulary!B2012</f>
        <v>sneezed</v>
      </c>
      <c r="V2034" s="33" t="n">
        <f aca="false">'Training Example'!X2034-'Training Example'!Y2034</f>
        <v>5.68079981617105E-013</v>
      </c>
    </row>
    <row r="2035" customFormat="false" ht="15" hidden="false" customHeight="false" outlineLevel="0" collapsed="false">
      <c r="T2035" s="4" t="n">
        <v>2012</v>
      </c>
      <c r="U2035" s="4" t="str">
        <f aca="false">Vocabulary!B2013</f>
        <v>occasionally</v>
      </c>
      <c r="V2035" s="33" t="n">
        <f aca="false">'Training Example'!X2035-'Training Example'!Y2035</f>
        <v>8.44125962217741E-014</v>
      </c>
    </row>
    <row r="2036" customFormat="false" ht="15" hidden="false" customHeight="false" outlineLevel="0" collapsed="false">
      <c r="T2036" s="4" t="n">
        <v>2013</v>
      </c>
      <c r="U2036" s="4" t="str">
        <f aca="false">Vocabulary!B2014</f>
        <v>alternately</v>
      </c>
      <c r="V2036" s="33" t="n">
        <f aca="false">'Training Example'!X2036-'Training Example'!Y2036</f>
        <v>7.4935740070494E-012</v>
      </c>
    </row>
    <row r="2037" customFormat="false" ht="15" hidden="false" customHeight="false" outlineLevel="0" collapsed="false">
      <c r="T2037" s="4" t="n">
        <v>2014</v>
      </c>
      <c r="U2037" s="4" t="str">
        <f aca="false">Vocabulary!B2015</f>
        <v>hearth</v>
      </c>
      <c r="V2037" s="33" t="n">
        <f aca="false">'Training Example'!X2037-'Training Example'!Y2037</f>
        <v>1.34172520199933E-014</v>
      </c>
    </row>
    <row r="2038" customFormat="false" ht="15" hidden="false" customHeight="false" outlineLevel="0" collapsed="false">
      <c r="T2038" s="4" t="n">
        <v>2015</v>
      </c>
      <c r="U2038" s="4" t="str">
        <f aca="false">Vocabulary!B2016</f>
        <v>grinning</v>
      </c>
      <c r="V2038" s="33" t="n">
        <f aca="false">'Training Example'!X2038-'Training Example'!Y2038</f>
        <v>8.73199967586259E-016</v>
      </c>
    </row>
    <row r="2039" customFormat="false" ht="15" hidden="false" customHeight="false" outlineLevel="0" collapsed="false">
      <c r="T2039" s="4" t="n">
        <v>2016</v>
      </c>
      <c r="U2039" s="4" t="str">
        <f aca="false">Vocabulary!B2017</f>
        <v>manners</v>
      </c>
      <c r="V2039" s="33" t="n">
        <f aca="false">'Training Example'!X2039-'Training Example'!Y2039</f>
        <v>3.06446402149936E-012</v>
      </c>
    </row>
    <row r="2040" customFormat="false" ht="15" hidden="false" customHeight="false" outlineLevel="0" collapsed="false">
      <c r="T2040" s="4" t="n">
        <v>2017</v>
      </c>
      <c r="U2040" s="4" t="str">
        <f aca="false">Vocabulary!B2018</f>
        <v>grins</v>
      </c>
      <c r="V2040" s="33" t="n">
        <f aca="false">'Training Example'!X2040-'Training Example'!Y2040</f>
        <v>2.1952301453284E-012</v>
      </c>
    </row>
    <row r="2041" customFormat="false" ht="15" hidden="false" customHeight="false" outlineLevel="0" collapsed="false">
      <c r="T2041" s="4" t="n">
        <v>2018</v>
      </c>
      <c r="U2041" s="4" t="str">
        <f aca="false">Vocabulary!B2019</f>
        <v>violence</v>
      </c>
      <c r="V2041" s="33" t="n">
        <f aca="false">'Training Example'!X2041-'Training Example'!Y2041</f>
        <v>1.06061023784999E-015</v>
      </c>
    </row>
    <row r="2042" customFormat="false" ht="15" hidden="false" customHeight="false" outlineLevel="0" collapsed="false">
      <c r="T2042" s="4" t="n">
        <v>2019</v>
      </c>
      <c r="U2042" s="4" t="str">
        <f aca="false">Vocabulary!B2020</f>
        <v>fix</v>
      </c>
      <c r="V2042" s="33" t="n">
        <f aca="false">'Training Example'!X2042-'Training Example'!Y2042</f>
        <v>3.45269144001617E-010</v>
      </c>
    </row>
    <row r="2043" customFormat="false" ht="15" hidden="false" customHeight="false" outlineLevel="0" collapsed="false">
      <c r="T2043" s="4" t="n">
        <v>2020</v>
      </c>
      <c r="U2043" s="4" t="str">
        <f aca="false">Vocabulary!B2021</f>
        <v>irons</v>
      </c>
      <c r="V2043" s="33" t="n">
        <f aca="false">'Training Example'!X2043-'Training Example'!Y2043</f>
        <v>3.38146718604814E-012</v>
      </c>
    </row>
    <row r="2044" customFormat="false" ht="15" hidden="false" customHeight="false" outlineLevel="0" collapsed="false">
      <c r="T2044" s="4" t="n">
        <v>2021</v>
      </c>
      <c r="U2044" s="4" t="str">
        <f aca="false">Vocabulary!B2022</f>
        <v>saucepans</v>
      </c>
      <c r="V2044" s="33" t="n">
        <f aca="false">'Training Example'!X2044-'Training Example'!Y2044</f>
        <v>1.6021570033868E-009</v>
      </c>
    </row>
    <row r="2045" customFormat="false" ht="15" hidden="false" customHeight="false" outlineLevel="0" collapsed="false">
      <c r="T2045" s="4" t="n">
        <v>2022</v>
      </c>
      <c r="U2045" s="4" t="str">
        <f aca="false">Vocabulary!B2023</f>
        <v>blows</v>
      </c>
      <c r="V2045" s="33" t="n">
        <f aca="false">'Training Example'!X2045-'Training Example'!Y2045</f>
        <v>5.04005658951501E-014</v>
      </c>
    </row>
    <row r="2046" customFormat="false" ht="15" hidden="false" customHeight="false" outlineLevel="0" collapsed="false">
      <c r="T2046" s="4" t="n">
        <v>2023</v>
      </c>
      <c r="U2046" s="4" t="str">
        <f aca="false">Vocabulary!B2024</f>
        <v>agony</v>
      </c>
      <c r="V2046" s="33" t="n">
        <f aca="false">'Training Example'!X2046-'Training Example'!Y2046</f>
        <v>2.91453430525934E-012</v>
      </c>
    </row>
    <row r="2047" customFormat="false" ht="15" hidden="false" customHeight="false" outlineLevel="0" collapsed="false">
      <c r="T2047" s="4" t="n">
        <v>2024</v>
      </c>
      <c r="U2047" s="4" t="str">
        <f aca="false">Vocabulary!B2025</f>
        <v>terror</v>
      </c>
      <c r="V2047" s="33" t="n">
        <f aca="false">'Training Example'!X2047-'Training Example'!Y2047</f>
        <v>1.41211495094245E-014</v>
      </c>
    </row>
    <row r="2048" customFormat="false" ht="15" hidden="false" customHeight="false" outlineLevel="0" collapsed="false">
      <c r="T2048" s="4" t="n">
        <v>2025</v>
      </c>
      <c r="U2048" s="4" t="str">
        <f aca="false">Vocabulary!B2026</f>
        <v>precious</v>
      </c>
      <c r="V2048" s="33" t="n">
        <f aca="false">'Training Example'!X2048-'Training Example'!Y2048</f>
        <v>2.24649456543345E-014</v>
      </c>
    </row>
    <row r="2049" customFormat="false" ht="15" hidden="false" customHeight="false" outlineLevel="0" collapsed="false">
      <c r="T2049" s="4" t="n">
        <v>2026</v>
      </c>
      <c r="U2049" s="4" t="str">
        <f aca="false">Vocabulary!B2027</f>
        <v>unusually</v>
      </c>
      <c r="V2049" s="33" t="n">
        <f aca="false">'Training Example'!X2049-'Training Example'!Y2049</f>
        <v>2.98578689717776E-013</v>
      </c>
    </row>
    <row r="2050" customFormat="false" ht="15" hidden="false" customHeight="false" outlineLevel="0" collapsed="false">
      <c r="T2050" s="4" t="n">
        <v>2027</v>
      </c>
      <c r="U2050" s="4" t="str">
        <f aca="false">Vocabulary!B2028</f>
        <v>saucepan</v>
      </c>
      <c r="V2050" s="33" t="n">
        <f aca="false">'Training Example'!X2050-'Training Example'!Y2050</f>
        <v>1.60529166119973E-014</v>
      </c>
    </row>
    <row r="2051" customFormat="false" ht="15" hidden="false" customHeight="false" outlineLevel="0" collapsed="false">
      <c r="T2051" s="4" t="n">
        <v>2028</v>
      </c>
      <c r="U2051" s="4" t="str">
        <f aca="false">Vocabulary!B2029</f>
        <v>flew</v>
      </c>
      <c r="V2051" s="33" t="n">
        <f aca="false">'Training Example'!X2051-'Training Example'!Y2051</f>
        <v>1.17396672234172E-013</v>
      </c>
    </row>
    <row r="2052" customFormat="false" ht="15" hidden="false" customHeight="false" outlineLevel="0" collapsed="false">
      <c r="T2052" s="4" t="n">
        <v>2029</v>
      </c>
      <c r="U2052" s="4" t="str">
        <f aca="false">Vocabulary!B2030</f>
        <v>minded</v>
      </c>
      <c r="V2052" s="33" t="n">
        <f aca="false">'Training Example'!X2052-'Training Example'!Y2052</f>
        <v>7.93517045692507E-013</v>
      </c>
    </row>
    <row r="2053" customFormat="false" ht="15" hidden="false" customHeight="false" outlineLevel="0" collapsed="false">
      <c r="T2053" s="4" t="n">
        <v>2030</v>
      </c>
      <c r="U2053" s="4" t="str">
        <f aca="false">Vocabulary!B2031</f>
        <v>axis</v>
      </c>
      <c r="V2053" s="33" t="n">
        <f aca="false">'Training Example'!X2053-'Training Example'!Y2053</f>
        <v>3.69432467408009E-013</v>
      </c>
    </row>
    <row r="2054" customFormat="false" ht="15" hidden="false" customHeight="false" outlineLevel="0" collapsed="false">
      <c r="T2054" s="4" t="n">
        <v>2031</v>
      </c>
      <c r="U2054" s="4" t="str">
        <f aca="false">Vocabulary!B2032</f>
        <v>axes</v>
      </c>
      <c r="V2054" s="33" t="n">
        <f aca="false">'Training Example'!X2054-'Training Example'!Y2054</f>
        <v>6.333665086757E-011</v>
      </c>
    </row>
    <row r="2055" customFormat="false" ht="15" hidden="false" customHeight="false" outlineLevel="0" collapsed="false">
      <c r="T2055" s="4" t="n">
        <v>2032</v>
      </c>
      <c r="U2055" s="4" t="str">
        <f aca="false">Vocabulary!B2033</f>
        <v>chop</v>
      </c>
      <c r="V2055" s="33" t="n">
        <f aca="false">'Training Example'!X2055-'Training Example'!Y2055</f>
        <v>4.73638801866812E-013</v>
      </c>
    </row>
    <row r="2056" customFormat="false" ht="15" hidden="false" customHeight="false" outlineLevel="0" collapsed="false">
      <c r="T2056" s="4" t="n">
        <v>2033</v>
      </c>
      <c r="U2056" s="4" t="str">
        <f aca="false">Vocabulary!B2034</f>
        <v>glanced</v>
      </c>
      <c r="V2056" s="33" t="n">
        <f aca="false">'Training Example'!X2056-'Training Example'!Y2056</f>
        <v>4.92164025452212E-012</v>
      </c>
    </row>
    <row r="2057" customFormat="false" ht="15" hidden="false" customHeight="false" outlineLevel="0" collapsed="false">
      <c r="T2057" s="4" t="n">
        <v>2034</v>
      </c>
      <c r="U2057" s="4" t="str">
        <f aca="false">Vocabulary!B2035</f>
        <v>bother</v>
      </c>
      <c r="V2057" s="33" t="n">
        <f aca="false">'Training Example'!X2057-'Training Example'!Y2057</f>
        <v>1.13503714457709E-011</v>
      </c>
    </row>
    <row r="2058" customFormat="false" ht="15" hidden="false" customHeight="false" outlineLevel="0" collapsed="false">
      <c r="T2058" s="4" t="n">
        <v>2035</v>
      </c>
      <c r="U2058" s="4" t="str">
        <f aca="false">Vocabulary!B2036</f>
        <v>abide</v>
      </c>
      <c r="V2058" s="33" t="n">
        <f aca="false">'Training Example'!X2058-'Training Example'!Y2058</f>
        <v>1.92512566347288E-006</v>
      </c>
    </row>
    <row r="2059" customFormat="false" ht="15" hidden="false" customHeight="false" outlineLevel="0" collapsed="false">
      <c r="T2059" s="4" t="n">
        <v>2036</v>
      </c>
      <c r="U2059" s="4" t="str">
        <f aca="false">Vocabulary!B2037</f>
        <v>figures</v>
      </c>
      <c r="V2059" s="33" t="n">
        <f aca="false">'Training Example'!X2059-'Training Example'!Y2059</f>
        <v>8.17404817203212E-016</v>
      </c>
    </row>
    <row r="2060" customFormat="false" ht="15" hidden="false" customHeight="false" outlineLevel="0" collapsed="false">
      <c r="T2060" s="4" t="n">
        <v>2037</v>
      </c>
      <c r="U2060" s="4" t="str">
        <f aca="false">Vocabulary!B2038</f>
        <v>lullaby</v>
      </c>
      <c r="V2060" s="33" t="n">
        <f aca="false">'Training Example'!X2060-'Training Example'!Y2060</f>
        <v>7.1104070991689E-011</v>
      </c>
    </row>
    <row r="2061" customFormat="false" ht="15" hidden="false" customHeight="false" outlineLevel="0" collapsed="false">
      <c r="T2061" s="4" t="n">
        <v>2038</v>
      </c>
      <c r="U2061" s="4" t="str">
        <f aca="false">Vocabulary!B2039</f>
        <v>shake</v>
      </c>
      <c r="V2061" s="33" t="n">
        <f aca="false">'Training Example'!X2061-'Training Example'!Y2061</f>
        <v>8.94235004821928E-015</v>
      </c>
    </row>
    <row r="2062" customFormat="false" ht="15" hidden="false" customHeight="false" outlineLevel="0" collapsed="false">
      <c r="T2062" s="4" t="n">
        <v>2039</v>
      </c>
      <c r="U2062" s="4" t="str">
        <f aca="false">Vocabulary!B2040</f>
        <v>roughly</v>
      </c>
      <c r="V2062" s="33" t="n">
        <f aca="false">'Training Example'!X2062-'Training Example'!Y2062</f>
        <v>1.6103179872045E-010</v>
      </c>
    </row>
    <row r="2063" customFormat="false" ht="15" hidden="false" customHeight="false" outlineLevel="0" collapsed="false">
      <c r="T2063" s="4" t="n">
        <v>2040</v>
      </c>
      <c r="U2063" s="4" t="str">
        <f aca="false">Vocabulary!B2041</f>
        <v>annoy</v>
      </c>
      <c r="V2063" s="33" t="n">
        <f aca="false">'Training Example'!X2063-'Training Example'!Y2063</f>
        <v>2.09509451816395E-011</v>
      </c>
    </row>
    <row r="2064" customFormat="false" ht="15" hidden="false" customHeight="false" outlineLevel="0" collapsed="false">
      <c r="T2064" s="4" t="n">
        <v>2041</v>
      </c>
      <c r="U2064" s="4" t="str">
        <f aca="false">Vocabulary!B2042</f>
        <v>teases</v>
      </c>
      <c r="V2064" s="33" t="n">
        <f aca="false">'Training Example'!X2064-'Training Example'!Y2064</f>
        <v>1.02900236060093E-011</v>
      </c>
    </row>
    <row r="2065" customFormat="false" ht="15" hidden="false" customHeight="false" outlineLevel="0" collapsed="false">
      <c r="T2065" s="4" t="n">
        <v>2042</v>
      </c>
      <c r="U2065" s="4" t="str">
        <f aca="false">Vocabulary!B2043</f>
        <v>howled</v>
      </c>
      <c r="V2065" s="33" t="n">
        <f aca="false">'Training Example'!X2065-'Training Example'!Y2065</f>
        <v>1.49078967149644E-008</v>
      </c>
    </row>
    <row r="2066" customFormat="false" ht="15" hidden="false" customHeight="false" outlineLevel="0" collapsed="false">
      <c r="T2066" s="4" t="n">
        <v>2043</v>
      </c>
      <c r="U2066" s="4" t="str">
        <f aca="false">Vocabulary!B2044</f>
        <v>enjoy</v>
      </c>
      <c r="V2066" s="33" t="n">
        <f aca="false">'Training Example'!X2066-'Training Example'!Y2066</f>
        <v>2.53174037199492E-016</v>
      </c>
    </row>
    <row r="2067" customFormat="false" ht="15" hidden="false" customHeight="false" outlineLevel="0" collapsed="false">
      <c r="T2067" s="4" t="n">
        <v>2044</v>
      </c>
      <c r="U2067" s="4" t="str">
        <f aca="false">Vocabulary!B2045</f>
        <v>pleases</v>
      </c>
      <c r="V2067" s="33" t="n">
        <f aca="false">'Training Example'!X2067-'Training Example'!Y2067</f>
        <v>1.57445316498219E-014</v>
      </c>
    </row>
    <row r="2068" customFormat="false" ht="15" hidden="false" customHeight="false" outlineLevel="0" collapsed="false">
      <c r="T2068" s="4" t="n">
        <v>2045</v>
      </c>
      <c r="U2068" s="4" t="str">
        <f aca="false">Vocabulary!B2046</f>
        <v>flinging</v>
      </c>
      <c r="V2068" s="33" t="n">
        <f aca="false">'Training Example'!X2068-'Training Example'!Y2068</f>
        <v>4.50352003953147E-012</v>
      </c>
    </row>
    <row r="2069" customFormat="false" ht="15" hidden="false" customHeight="false" outlineLevel="0" collapsed="false">
      <c r="T2069" s="4" t="n">
        <v>2046</v>
      </c>
      <c r="U2069" s="4" t="str">
        <f aca="false">Vocabulary!B2047</f>
        <v>frying</v>
      </c>
      <c r="V2069" s="33" t="n">
        <f aca="false">'Training Example'!X2069-'Training Example'!Y2069</f>
        <v>5.45301333205114E-014</v>
      </c>
    </row>
    <row r="2070" customFormat="false" ht="15" hidden="false" customHeight="false" outlineLevel="0" collapsed="false">
      <c r="T2070" s="4" t="n">
        <v>2047</v>
      </c>
      <c r="U2070" s="4" t="str">
        <f aca="false">Vocabulary!B2048</f>
        <v>pan</v>
      </c>
      <c r="V2070" s="33" t="n">
        <f aca="false">'Training Example'!X2070-'Training Example'!Y2070</f>
        <v>1.08518487187452E-014</v>
      </c>
    </row>
    <row r="2071" customFormat="false" ht="15" hidden="false" customHeight="false" outlineLevel="0" collapsed="false">
      <c r="T2071" s="4" t="n">
        <v>2048</v>
      </c>
      <c r="U2071" s="4" t="str">
        <f aca="false">Vocabulary!B2049</f>
        <v>star</v>
      </c>
      <c r="V2071" s="33" t="n">
        <f aca="false">'Training Example'!X2071-'Training Example'!Y2071</f>
        <v>1.57278732941215E-010</v>
      </c>
    </row>
    <row r="2072" customFormat="false" ht="15" hidden="false" customHeight="false" outlineLevel="0" collapsed="false">
      <c r="T2072" s="4" t="n">
        <v>2049</v>
      </c>
      <c r="U2072" s="4" t="str">
        <f aca="false">Vocabulary!B2050</f>
        <v>snorting</v>
      </c>
      <c r="V2072" s="33" t="n">
        <f aca="false">'Training Example'!X2072-'Training Example'!Y2072</f>
        <v>2.30682935256961E-006</v>
      </c>
    </row>
    <row r="2073" customFormat="false" ht="15" hidden="false" customHeight="false" outlineLevel="0" collapsed="false">
      <c r="T2073" s="4" t="n">
        <v>2050</v>
      </c>
      <c r="U2073" s="4" t="str">
        <f aca="false">Vocabulary!B2051</f>
        <v>steam</v>
      </c>
      <c r="V2073" s="33" t="n">
        <f aca="false">'Training Example'!X2073-'Training Example'!Y2073</f>
        <v>4.92539794800995E-013</v>
      </c>
    </row>
    <row r="2074" customFormat="false" ht="15" hidden="false" customHeight="false" outlineLevel="0" collapsed="false">
      <c r="T2074" s="4" t="n">
        <v>2051</v>
      </c>
      <c r="U2074" s="4" t="str">
        <f aca="false">Vocabulary!B2052</f>
        <v>engine</v>
      </c>
      <c r="V2074" s="33" t="n">
        <f aca="false">'Training Example'!X2074-'Training Example'!Y2074</f>
        <v>4.95825469806993E-016</v>
      </c>
    </row>
    <row r="2075" customFormat="false" ht="15" hidden="false" customHeight="false" outlineLevel="0" collapsed="false">
      <c r="T2075" s="4" t="n">
        <v>2052</v>
      </c>
      <c r="U2075" s="4" t="str">
        <f aca="false">Vocabulary!B2053</f>
        <v>doubling</v>
      </c>
      <c r="V2075" s="33" t="n">
        <f aca="false">'Training Example'!X2075-'Training Example'!Y2075</f>
        <v>9.99287079686581E-014</v>
      </c>
    </row>
    <row r="2076" customFormat="false" ht="15" hidden="false" customHeight="false" outlineLevel="0" collapsed="false">
      <c r="T2076" s="4" t="n">
        <v>2053</v>
      </c>
      <c r="U2076" s="4" t="str">
        <f aca="false">Vocabulary!B2054</f>
        <v>straightening</v>
      </c>
      <c r="V2076" s="33" t="n">
        <f aca="false">'Training Example'!X2076-'Training Example'!Y2076</f>
        <v>1.01860154220004E-014</v>
      </c>
    </row>
    <row r="2077" customFormat="false" ht="15" hidden="false" customHeight="false" outlineLevel="0" collapsed="false">
      <c r="T2077" s="4" t="n">
        <v>2054</v>
      </c>
      <c r="U2077" s="4" t="str">
        <f aca="false">Vocabulary!B2055</f>
        <v>tight</v>
      </c>
      <c r="V2077" s="33" t="n">
        <f aca="false">'Training Example'!X2077-'Training Example'!Y2077</f>
        <v>9.41965323644483E-010</v>
      </c>
    </row>
    <row r="2078" customFormat="false" ht="15" hidden="false" customHeight="false" outlineLevel="0" collapsed="false">
      <c r="T2078" s="4" t="n">
        <v>2055</v>
      </c>
      <c r="U2078" s="4" t="str">
        <f aca="false">Vocabulary!B2056</f>
        <v>prevent</v>
      </c>
      <c r="V2078" s="33" t="n">
        <f aca="false">'Training Example'!X2078-'Training Example'!Y2078</f>
        <v>3.19370855795404E-011</v>
      </c>
    </row>
    <row r="2079" customFormat="false" ht="15" hidden="false" customHeight="false" outlineLevel="0" collapsed="false">
      <c r="T2079" s="4" t="n">
        <v>2056</v>
      </c>
      <c r="U2079" s="4" t="str">
        <f aca="false">Vocabulary!B2057</f>
        <v>undoing</v>
      </c>
      <c r="V2079" s="33" t="n">
        <f aca="false">'Training Example'!X2079-'Training Example'!Y2079</f>
        <v>2.05329090701504E-016</v>
      </c>
    </row>
    <row r="2080" customFormat="false" ht="15" hidden="false" customHeight="false" outlineLevel="0" collapsed="false">
      <c r="T2080" s="4" t="n">
        <v>2057</v>
      </c>
      <c r="U2080" s="4" t="str">
        <f aca="false">Vocabulary!B2058</f>
        <v>kill</v>
      </c>
      <c r="V2080" s="33" t="n">
        <f aca="false">'Training Example'!X2080-'Training Example'!Y2080</f>
        <v>2.25143330410785E-012</v>
      </c>
    </row>
    <row r="2081" customFormat="false" ht="15" hidden="false" customHeight="false" outlineLevel="0" collapsed="false">
      <c r="T2081" s="4" t="n">
        <v>2058</v>
      </c>
      <c r="U2081" s="4" t="str">
        <f aca="false">Vocabulary!B2059</f>
        <v>murder</v>
      </c>
      <c r="V2081" s="33" t="n">
        <f aca="false">'Training Example'!X2081-'Training Example'!Y2081</f>
        <v>1.44199915230066E-010</v>
      </c>
    </row>
    <row r="2082" customFormat="false" ht="15" hidden="false" customHeight="false" outlineLevel="0" collapsed="false">
      <c r="T2082" s="4" t="n">
        <v>2059</v>
      </c>
      <c r="U2082" s="4" t="str">
        <f aca="false">Vocabulary!B2060</f>
        <v>grunt</v>
      </c>
      <c r="V2082" s="33" t="n">
        <f aca="false">'Training Example'!X2082-'Training Example'!Y2082</f>
        <v>3.14952807966909E-008</v>
      </c>
    </row>
    <row r="2083" customFormat="false" ht="15" hidden="false" customHeight="false" outlineLevel="0" collapsed="false">
      <c r="T2083" s="4" t="n">
        <v>2060</v>
      </c>
      <c r="U2083" s="4" t="str">
        <f aca="false">Vocabulary!B2061</f>
        <v>expressing</v>
      </c>
      <c r="V2083" s="33" t="n">
        <f aca="false">'Training Example'!X2083-'Training Example'!Y2083</f>
        <v>5.2785469460249E-015</v>
      </c>
    </row>
    <row r="2084" customFormat="false" ht="15" hidden="false" customHeight="false" outlineLevel="0" collapsed="false">
      <c r="T2084" s="4" t="n">
        <v>2061</v>
      </c>
      <c r="U2084" s="4" t="str">
        <f aca="false">Vocabulary!B2062</f>
        <v>snout</v>
      </c>
      <c r="V2084" s="33" t="n">
        <f aca="false">'Training Example'!X2084-'Training Example'!Y2084</f>
        <v>5.22010366500505E-011</v>
      </c>
    </row>
    <row r="2085" customFormat="false" ht="15" hidden="false" customHeight="false" outlineLevel="0" collapsed="false">
      <c r="T2085" s="4" t="n">
        <v>2062</v>
      </c>
      <c r="U2085" s="4" t="str">
        <f aca="false">Vocabulary!B2063</f>
        <v>seriously</v>
      </c>
      <c r="V2085" s="33" t="n">
        <f aca="false">'Training Example'!X2085-'Training Example'!Y2085</f>
        <v>2.96399701878978E-012</v>
      </c>
    </row>
    <row r="2086" customFormat="false" ht="15" hidden="false" customHeight="false" outlineLevel="0" collapsed="false">
      <c r="T2086" s="4" t="n">
        <v>2063</v>
      </c>
      <c r="U2086" s="4" t="str">
        <f aca="false">Vocabulary!B2064</f>
        <v>sobbed</v>
      </c>
      <c r="V2086" s="33" t="n">
        <f aca="false">'Training Example'!X2086-'Training Example'!Y2086</f>
        <v>3.41214648096646E-008</v>
      </c>
    </row>
    <row r="2087" customFormat="false" ht="15" hidden="false" customHeight="false" outlineLevel="0" collapsed="false">
      <c r="T2087" s="4" t="n">
        <v>2064</v>
      </c>
      <c r="U2087" s="4" t="str">
        <f aca="false">Vocabulary!B2065</f>
        <v>carry</v>
      </c>
      <c r="V2087" s="33" t="n">
        <f aca="false">'Training Example'!X2087-'Training Example'!Y2087</f>
        <v>3.70991074369894E-012</v>
      </c>
    </row>
    <row r="2088" customFormat="false" ht="15" hidden="false" customHeight="false" outlineLevel="0" collapsed="false">
      <c r="T2088" s="4" t="n">
        <v>2065</v>
      </c>
      <c r="U2088" s="4" t="str">
        <f aca="false">Vocabulary!B2066</f>
        <v>relieved</v>
      </c>
      <c r="V2088" s="33" t="n">
        <f aca="false">'Training Example'!X2088-'Training Example'!Y2088</f>
        <v>2.70464970752644E-012</v>
      </c>
    </row>
    <row r="2089" customFormat="false" ht="15" hidden="false" customHeight="false" outlineLevel="0" collapsed="false">
      <c r="T2089" s="4" t="n">
        <v>2066</v>
      </c>
      <c r="U2089" s="4" t="str">
        <f aca="false">Vocabulary!B2067</f>
        <v>trot</v>
      </c>
      <c r="V2089" s="33" t="n">
        <f aca="false">'Training Example'!X2089-'Training Example'!Y2089</f>
        <v>1.79610077653149E-013</v>
      </c>
    </row>
    <row r="2090" customFormat="false" ht="15" hidden="false" customHeight="false" outlineLevel="0" collapsed="false">
      <c r="T2090" s="4" t="n">
        <v>2067</v>
      </c>
      <c r="U2090" s="4" t="str">
        <f aca="false">Vocabulary!B2068</f>
        <v>handsome</v>
      </c>
      <c r="V2090" s="33" t="n">
        <f aca="false">'Training Example'!X2090-'Training Example'!Y2090</f>
        <v>2.57093204738396E-009</v>
      </c>
    </row>
    <row r="2091" customFormat="false" ht="15" hidden="false" customHeight="false" outlineLevel="0" collapsed="false">
      <c r="T2091" s="4" t="n">
        <v>2068</v>
      </c>
      <c r="U2091" s="4" t="str">
        <f aca="false">Vocabulary!B2069</f>
        <v>seeing</v>
      </c>
      <c r="V2091" s="33" t="n">
        <f aca="false">'Training Example'!X2091-'Training Example'!Y2091</f>
        <v>1.70071767958377E-012</v>
      </c>
    </row>
    <row r="2092" customFormat="false" ht="15" hidden="false" customHeight="false" outlineLevel="0" collapsed="false">
      <c r="T2092" s="4" t="n">
        <v>2069</v>
      </c>
      <c r="U2092" s="4" t="str">
        <f aca="false">Vocabulary!B2070</f>
        <v>bough</v>
      </c>
      <c r="V2092" s="33" t="n">
        <f aca="false">'Training Example'!X2092-'Training Example'!Y2092</f>
        <v>5.24375710461705E-012</v>
      </c>
    </row>
    <row r="2093" customFormat="false" ht="15" hidden="false" customHeight="false" outlineLevel="0" collapsed="false">
      <c r="T2093" s="4" t="n">
        <v>2070</v>
      </c>
      <c r="U2093" s="4" t="str">
        <f aca="false">Vocabulary!B2071</f>
        <v>yards</v>
      </c>
      <c r="V2093" s="33" t="n">
        <f aca="false">'Training Example'!X2093-'Training Example'!Y2093</f>
        <v>2.19689357038468E-015</v>
      </c>
    </row>
    <row r="2094" customFormat="false" ht="15" hidden="false" customHeight="false" outlineLevel="0" collapsed="false">
      <c r="T2094" s="4" t="n">
        <v>2071</v>
      </c>
      <c r="U2094" s="4" t="str">
        <f aca="false">Vocabulary!B2072</f>
        <v>natured</v>
      </c>
      <c r="V2094" s="33" t="n">
        <f aca="false">'Training Example'!X2094-'Training Example'!Y2094</f>
        <v>5.28449662607249E-013</v>
      </c>
    </row>
    <row r="2095" customFormat="false" ht="15" hidden="false" customHeight="false" outlineLevel="0" collapsed="false">
      <c r="T2095" s="4" t="n">
        <v>2072</v>
      </c>
      <c r="U2095" s="4" t="str">
        <f aca="false">Vocabulary!B2073</f>
        <v>teeth</v>
      </c>
      <c r="V2095" s="33" t="n">
        <f aca="false">'Training Example'!X2095-'Training Example'!Y2095</f>
        <v>4.93567612492535E-014</v>
      </c>
    </row>
    <row r="2096" customFormat="false" ht="15" hidden="false" customHeight="false" outlineLevel="0" collapsed="false">
      <c r="T2096" s="4" t="n">
        <v>2073</v>
      </c>
      <c r="U2096" s="4" t="str">
        <f aca="false">Vocabulary!B2074</f>
        <v>treated</v>
      </c>
      <c r="V2096" s="33" t="n">
        <f aca="false">'Training Example'!X2096-'Training Example'!Y2096</f>
        <v>4.73241000867525E-011</v>
      </c>
    </row>
    <row r="2097" customFormat="false" ht="15" hidden="false" customHeight="false" outlineLevel="0" collapsed="false">
      <c r="T2097" s="4" t="n">
        <v>2074</v>
      </c>
      <c r="U2097" s="4" t="str">
        <f aca="false">Vocabulary!B2075</f>
        <v>respect</v>
      </c>
      <c r="V2097" s="33" t="n">
        <f aca="false">'Training Example'!X2097-'Training Example'!Y2097</f>
        <v>3.00291739822432E-013</v>
      </c>
    </row>
    <row r="2098" customFormat="false" ht="15" hidden="false" customHeight="false" outlineLevel="0" collapsed="false">
      <c r="T2098" s="4" t="n">
        <v>2075</v>
      </c>
      <c r="U2098" s="4" t="str">
        <f aca="false">Vocabulary!B2076</f>
        <v>puss</v>
      </c>
      <c r="V2098" s="33" t="n">
        <f aca="false">'Training Example'!X2098-'Training Example'!Y2098</f>
        <v>4.35943050742631E-010</v>
      </c>
    </row>
    <row r="2099" customFormat="false" ht="15" hidden="false" customHeight="false" outlineLevel="0" collapsed="false">
      <c r="T2099" s="4" t="n">
        <v>2076</v>
      </c>
      <c r="U2099" s="4" t="str">
        <f aca="false">Vocabulary!B2077</f>
        <v>wider</v>
      </c>
      <c r="V2099" s="33" t="n">
        <f aca="false">'Training Example'!X2099-'Training Example'!Y2099</f>
        <v>1.41132308244852E-009</v>
      </c>
    </row>
    <row r="2100" customFormat="false" ht="15" hidden="false" customHeight="false" outlineLevel="0" collapsed="false">
      <c r="T2100" s="4" t="n">
        <v>2077</v>
      </c>
      <c r="U2100" s="4" t="str">
        <f aca="false">Vocabulary!B2078</f>
        <v>depends</v>
      </c>
      <c r="V2100" s="33" t="n">
        <f aca="false">'Training Example'!X2100-'Training Example'!Y2100</f>
        <v>2.63940290058824E-009</v>
      </c>
    </row>
    <row r="2101" customFormat="false" ht="15" hidden="false" customHeight="false" outlineLevel="0" collapsed="false">
      <c r="T2101" s="4" t="n">
        <v>2078</v>
      </c>
      <c r="U2101" s="4" t="str">
        <f aca="false">Vocabulary!B2079</f>
        <v>visit</v>
      </c>
      <c r="V2101" s="33" t="n">
        <f aca="false">'Training Example'!X2101-'Training Example'!Y2101</f>
        <v>1.82751390412485E-010</v>
      </c>
    </row>
    <row r="2102" customFormat="false" ht="15" hidden="false" customHeight="false" outlineLevel="0" collapsed="false">
      <c r="T2102" s="4" t="n">
        <v>2079</v>
      </c>
      <c r="U2102" s="4" t="str">
        <f aca="false">Vocabulary!B2080</f>
        <v>dog's</v>
      </c>
      <c r="V2102" s="33" t="n">
        <f aca="false">'Training Example'!X2102-'Training Example'!Y2102</f>
        <v>4.83190283269493E-010</v>
      </c>
    </row>
    <row r="2103" customFormat="false" ht="15" hidden="false" customHeight="false" outlineLevel="0" collapsed="false">
      <c r="T2103" s="4" t="n">
        <v>2080</v>
      </c>
      <c r="U2103" s="4" t="str">
        <f aca="false">Vocabulary!B2081</f>
        <v>grant</v>
      </c>
      <c r="V2103" s="33" t="n">
        <f aca="false">'Training Example'!X2103-'Training Example'!Y2103</f>
        <v>2.93456244798133E-008</v>
      </c>
    </row>
    <row r="2104" customFormat="false" ht="15" hidden="false" customHeight="false" outlineLevel="0" collapsed="false">
      <c r="T2104" s="4" t="n">
        <v>2081</v>
      </c>
      <c r="U2104" s="4" t="str">
        <f aca="false">Vocabulary!B2082</f>
        <v>growls</v>
      </c>
      <c r="V2104" s="33" t="n">
        <f aca="false">'Training Example'!X2104-'Training Example'!Y2104</f>
        <v>4.82539971409809E-013</v>
      </c>
    </row>
    <row r="2105" customFormat="false" ht="15" hidden="false" customHeight="false" outlineLevel="0" collapsed="false">
      <c r="T2105" s="4" t="n">
        <v>2082</v>
      </c>
      <c r="U2105" s="4" t="str">
        <f aca="false">Vocabulary!B2083</f>
        <v>wags</v>
      </c>
      <c r="V2105" s="33" t="n">
        <f aca="false">'Training Example'!X2105-'Training Example'!Y2105</f>
        <v>1.3334005136778E-010</v>
      </c>
    </row>
    <row r="2106" customFormat="false" ht="15" hidden="false" customHeight="false" outlineLevel="0" collapsed="false">
      <c r="T2106" s="4" t="n">
        <v>2083</v>
      </c>
      <c r="U2106" s="4" t="str">
        <f aca="false">Vocabulary!B2084</f>
        <v>wag</v>
      </c>
      <c r="V2106" s="33" t="n">
        <f aca="false">'Training Example'!X2106-'Training Example'!Y2106</f>
        <v>2.04540352484635E-008</v>
      </c>
    </row>
    <row r="2107" customFormat="false" ht="15" hidden="false" customHeight="false" outlineLevel="0" collapsed="false">
      <c r="T2107" s="4" t="n">
        <v>2084</v>
      </c>
      <c r="U2107" s="4" t="str">
        <f aca="false">Vocabulary!B2085</f>
        <v>therefore</v>
      </c>
      <c r="V2107" s="33" t="n">
        <f aca="false">'Training Example'!X2107-'Training Example'!Y2107</f>
        <v>5.3408420409001E-010</v>
      </c>
    </row>
    <row r="2108" customFormat="false" ht="15" hidden="false" customHeight="false" outlineLevel="0" collapsed="false">
      <c r="T2108" s="4" t="n">
        <v>2085</v>
      </c>
      <c r="U2108" s="4" t="str">
        <f aca="false">Vocabulary!B2086</f>
        <v>growling</v>
      </c>
      <c r="V2108" s="33" t="n">
        <f aca="false">'Training Example'!X2108-'Training Example'!Y2108</f>
        <v>4.89711505930396E-010</v>
      </c>
    </row>
    <row r="2109" customFormat="false" ht="15" hidden="false" customHeight="false" outlineLevel="0" collapsed="false">
      <c r="T2109" s="4" t="n">
        <v>2086</v>
      </c>
      <c r="U2109" s="4" t="str">
        <f aca="false">Vocabulary!B2087</f>
        <v>happening</v>
      </c>
      <c r="V2109" s="33" t="n">
        <f aca="false">'Training Example'!X2109-'Training Example'!Y2109</f>
        <v>1.38716245808183E-009</v>
      </c>
    </row>
    <row r="2110" customFormat="false" ht="15" hidden="false" customHeight="false" outlineLevel="0" collapsed="false">
      <c r="T2110" s="4" t="n">
        <v>2087</v>
      </c>
      <c r="U2110" s="4" t="str">
        <f aca="false">Vocabulary!B2088</f>
        <v>hatters</v>
      </c>
      <c r="V2110" s="33" t="n">
        <f aca="false">'Training Example'!X2110-'Training Example'!Y2110</f>
        <v>9.66178262665384E-010</v>
      </c>
    </row>
    <row r="2111" customFormat="false" ht="15" hidden="false" customHeight="false" outlineLevel="0" collapsed="false">
      <c r="T2111" s="4" t="n">
        <v>2088</v>
      </c>
      <c r="U2111" s="4" t="str">
        <f aca="false">Vocabulary!B2089</f>
        <v>branch</v>
      </c>
      <c r="V2111" s="33" t="n">
        <f aca="false">'Training Example'!X2111-'Training Example'!Y2111</f>
        <v>3.6665507051108E-013</v>
      </c>
    </row>
    <row r="2112" customFormat="false" ht="15" hidden="false" customHeight="false" outlineLevel="0" collapsed="false">
      <c r="T2112" s="4" t="n">
        <v>2089</v>
      </c>
      <c r="U2112" s="4" t="str">
        <f aca="false">Vocabulary!B2090</f>
        <v>fig</v>
      </c>
      <c r="V2112" s="33" t="n">
        <f aca="false">'Training Example'!X2112-'Training Example'!Y2112</f>
        <v>5.75144904078939E-009</v>
      </c>
    </row>
    <row r="2113" customFormat="false" ht="15" hidden="false" customHeight="false" outlineLevel="0" collapsed="false">
      <c r="T2113" s="4" t="n">
        <v>2090</v>
      </c>
      <c r="U2113" s="4" t="str">
        <f aca="false">Vocabulary!B2091</f>
        <v>appearing</v>
      </c>
      <c r="V2113" s="33" t="n">
        <f aca="false">'Training Example'!X2113-'Training Example'!Y2113</f>
        <v>1.2166631277261E-007</v>
      </c>
    </row>
    <row r="2114" customFormat="false" ht="15" hidden="false" customHeight="false" outlineLevel="0" collapsed="false">
      <c r="T2114" s="4" t="n">
        <v>2091</v>
      </c>
      <c r="U2114" s="4" t="str">
        <f aca="false">Vocabulary!B2092</f>
        <v>vanishing</v>
      </c>
      <c r="V2114" s="33" t="n">
        <f aca="false">'Training Example'!X2114-'Training Example'!Y2114</f>
        <v>3.6559094934014E-016</v>
      </c>
    </row>
    <row r="2115" customFormat="false" ht="15" hidden="false" customHeight="false" outlineLevel="0" collapsed="false">
      <c r="T2115" s="4" t="n">
        <v>2092</v>
      </c>
      <c r="U2115" s="4" t="str">
        <f aca="false">Vocabulary!B2093</f>
        <v>farther</v>
      </c>
      <c r="V2115" s="33" t="n">
        <f aca="false">'Training Example'!X2115-'Training Example'!Y2115</f>
        <v>6.15605820637385E-010</v>
      </c>
    </row>
    <row r="2116" customFormat="false" ht="15" hidden="false" customHeight="false" outlineLevel="0" collapsed="false">
      <c r="T2116" s="4" t="n">
        <v>2093</v>
      </c>
      <c r="U2116" s="4" t="str">
        <f aca="false">Vocabulary!B2094</f>
        <v>chimneys</v>
      </c>
      <c r="V2116" s="33" t="n">
        <f aca="false">'Training Example'!X2116-'Training Example'!Y2116</f>
        <v>2.07255459776958E-012</v>
      </c>
    </row>
    <row r="2117" customFormat="false" ht="15" hidden="false" customHeight="false" outlineLevel="0" collapsed="false">
      <c r="T2117" s="4" t="n">
        <v>2094</v>
      </c>
      <c r="U2117" s="4" t="str">
        <f aca="false">Vocabulary!B2095</f>
        <v>thatched</v>
      </c>
      <c r="V2117" s="33" t="n">
        <f aca="false">'Training Example'!X2117-'Training Example'!Y2117</f>
        <v>2.71811846329448E-012</v>
      </c>
    </row>
    <row r="2118" customFormat="false" ht="15" hidden="false" customHeight="false" outlineLevel="0" collapsed="false">
      <c r="T2118" s="4" t="n">
        <v>2095</v>
      </c>
      <c r="U2118" s="4" t="str">
        <f aca="false">Vocabulary!B2096</f>
        <v>towards</v>
      </c>
      <c r="V2118" s="33" t="n">
        <f aca="false">'Training Example'!X2118-'Training Example'!Y2118</f>
        <v>2.65128531234673E-007</v>
      </c>
    </row>
    <row r="2119" customFormat="false" ht="15" hidden="false" customHeight="false" outlineLevel="0" collapsed="false">
      <c r="T2119" s="4" t="n">
        <v>2096</v>
      </c>
      <c r="U2119" s="4" t="str">
        <f aca="false">Vocabulary!B2097</f>
        <v>vii</v>
      </c>
      <c r="V2119" s="33" t="n">
        <f aca="false">'Training Example'!X2119-'Training Example'!Y2119</f>
        <v>1.74395685935415E-014</v>
      </c>
    </row>
    <row r="2120" customFormat="false" ht="15" hidden="false" customHeight="false" outlineLevel="0" collapsed="false">
      <c r="T2120" s="4" t="n">
        <v>2097</v>
      </c>
      <c r="U2120" s="4" t="str">
        <f aca="false">Vocabulary!B2098</f>
        <v>elbows</v>
      </c>
      <c r="V2120" s="33" t="n">
        <f aca="false">'Training Example'!X2120-'Training Example'!Y2120</f>
        <v>3.93246991030579E-013</v>
      </c>
    </row>
    <row r="2121" customFormat="false" ht="15" hidden="false" customHeight="false" outlineLevel="0" collapsed="false">
      <c r="T2121" s="4" t="n">
        <v>2098</v>
      </c>
      <c r="U2121" s="4" t="str">
        <f aca="false">Vocabulary!B2099</f>
        <v>chair</v>
      </c>
      <c r="V2121" s="33" t="n">
        <f aca="false">'Training Example'!X2121-'Training Example'!Y2121</f>
        <v>1.4055700921E-011</v>
      </c>
    </row>
    <row r="2122" customFormat="false" ht="15" hidden="false" customHeight="false" outlineLevel="0" collapsed="false">
      <c r="T2122" s="4" t="n">
        <v>2099</v>
      </c>
      <c r="U2122" s="4" t="str">
        <f aca="false">Vocabulary!B2100</f>
        <v>cutting</v>
      </c>
      <c r="V2122" s="33" t="n">
        <f aca="false">'Training Example'!X2122-'Training Example'!Y2122</f>
        <v>1.16300029455125E-014</v>
      </c>
    </row>
    <row r="2123" customFormat="false" ht="15" hidden="false" customHeight="false" outlineLevel="0" collapsed="false">
      <c r="T2123" s="4" t="n">
        <v>2100</v>
      </c>
      <c r="U2123" s="4" t="str">
        <f aca="false">Vocabulary!B2101</f>
        <v>severity</v>
      </c>
      <c r="V2123" s="33" t="n">
        <f aca="false">'Training Example'!X2123-'Training Example'!Y2123</f>
        <v>1.5288001121879E-011</v>
      </c>
    </row>
    <row r="2124" customFormat="false" ht="15" hidden="false" customHeight="false" outlineLevel="0" collapsed="false">
      <c r="T2124" s="4" t="n">
        <v>2101</v>
      </c>
      <c r="U2124" s="4" t="str">
        <f aca="false">Vocabulary!B2102</f>
        <v>raven</v>
      </c>
      <c r="V2124" s="33" t="n">
        <f aca="false">'Training Example'!X2124-'Training Example'!Y2124</f>
        <v>1.05979435143761E-010</v>
      </c>
    </row>
    <row r="2125" customFormat="false" ht="15" hidden="false" customHeight="false" outlineLevel="0" collapsed="false">
      <c r="T2125" s="4" t="n">
        <v>2102</v>
      </c>
      <c r="U2125" s="4" t="str">
        <f aca="false">Vocabulary!B2103</f>
        <v>desk</v>
      </c>
      <c r="V2125" s="33" t="n">
        <f aca="false">'Training Example'!X2125-'Training Example'!Y2125</f>
        <v>1.19912157668511E-012</v>
      </c>
    </row>
    <row r="2126" customFormat="false" ht="15" hidden="false" customHeight="false" outlineLevel="0" collapsed="false">
      <c r="T2126" s="4" t="n">
        <v>2103</v>
      </c>
      <c r="U2126" s="4" t="str">
        <f aca="false">Vocabulary!B2104</f>
        <v>they've</v>
      </c>
      <c r="V2126" s="33" t="n">
        <f aca="false">'Training Example'!X2126-'Training Example'!Y2126</f>
        <v>3.0645230464655E-009</v>
      </c>
    </row>
    <row r="2127" customFormat="false" ht="15" hidden="false" customHeight="false" outlineLevel="0" collapsed="false">
      <c r="T2127" s="4" t="n">
        <v>2104</v>
      </c>
      <c r="U2127" s="4" t="str">
        <f aca="false">Vocabulary!B2105</f>
        <v>ravens</v>
      </c>
      <c r="V2127" s="33" t="n">
        <f aca="false">'Training Example'!X2127-'Training Example'!Y2127</f>
        <v>5.03734551721837E-007</v>
      </c>
    </row>
    <row r="2128" customFormat="false" ht="15" hidden="false" customHeight="false" outlineLevel="0" collapsed="false">
      <c r="T2128" s="4" t="n">
        <v>2105</v>
      </c>
      <c r="U2128" s="4" t="str">
        <f aca="false">Vocabulary!B2106</f>
        <v>desks</v>
      </c>
      <c r="V2128" s="33" t="n">
        <f aca="false">'Training Example'!X2128-'Training Example'!Y2128</f>
        <v>6.30565698669619E-012</v>
      </c>
    </row>
    <row r="2129" customFormat="false" ht="15" hidden="false" customHeight="false" outlineLevel="0" collapsed="false">
      <c r="T2129" s="4" t="n">
        <v>2106</v>
      </c>
      <c r="U2129" s="4" t="str">
        <f aca="false">Vocabulary!B2107</f>
        <v>fourth</v>
      </c>
      <c r="V2129" s="33" t="n">
        <f aca="false">'Training Example'!X2129-'Training Example'!Y2129</f>
        <v>9.76787501395063E-012</v>
      </c>
    </row>
    <row r="2130" customFormat="false" ht="15" hidden="false" customHeight="false" outlineLevel="0" collapsed="false">
      <c r="T2130" s="4" t="n">
        <v>2107</v>
      </c>
      <c r="U2130" s="4" t="str">
        <f aca="false">Vocabulary!B2108</f>
        <v>works</v>
      </c>
      <c r="V2130" s="33" t="n">
        <f aca="false">'Training Example'!X2130-'Training Example'!Y2130</f>
        <v>6.77029166783205E-012</v>
      </c>
    </row>
    <row r="2131" customFormat="false" ht="15" hidden="false" customHeight="false" outlineLevel="0" collapsed="false">
      <c r="T2131" s="4" t="n">
        <v>2108</v>
      </c>
      <c r="U2131" s="4" t="str">
        <f aca="false">Vocabulary!B2109</f>
        <v>grumbled</v>
      </c>
      <c r="V2131" s="33" t="n">
        <f aca="false">'Training Example'!X2131-'Training Example'!Y2131</f>
        <v>1.52823982345741E-008</v>
      </c>
    </row>
    <row r="2132" customFormat="false" ht="15" hidden="false" customHeight="false" outlineLevel="0" collapsed="false">
      <c r="T2132" s="4" t="n">
        <v>2109</v>
      </c>
      <c r="U2132" s="4" t="str">
        <f aca="false">Vocabulary!B2110</f>
        <v>gloomily</v>
      </c>
      <c r="V2132" s="33" t="n">
        <f aca="false">'Training Example'!X2132-'Training Example'!Y2132</f>
        <v>1.81034872615164E-010</v>
      </c>
    </row>
    <row r="2133" customFormat="false" ht="15" hidden="false" customHeight="false" outlineLevel="0" collapsed="false">
      <c r="T2133" s="4" t="n">
        <v>2110</v>
      </c>
      <c r="U2133" s="4" t="str">
        <f aca="false">Vocabulary!B2111</f>
        <v>readily</v>
      </c>
      <c r="V2133" s="33" t="n">
        <f aca="false">'Training Example'!X2133-'Training Example'!Y2133</f>
        <v>2.94749834371568E-010</v>
      </c>
    </row>
    <row r="2134" customFormat="false" ht="15" hidden="false" customHeight="false" outlineLevel="0" collapsed="false">
      <c r="T2134" s="4" t="n">
        <v>2111</v>
      </c>
      <c r="U2134" s="4" t="str">
        <f aca="false">Vocabulary!B2112</f>
        <v>stays</v>
      </c>
      <c r="V2134" s="33" t="n">
        <f aca="false">'Training Example'!X2134-'Training Example'!Y2134</f>
        <v>5.15783961346619E-010</v>
      </c>
    </row>
    <row r="2135" customFormat="false" ht="15" hidden="false" customHeight="false" outlineLevel="0" collapsed="false">
      <c r="T2135" s="4" t="n">
        <v>2112</v>
      </c>
      <c r="U2135" s="4" t="str">
        <f aca="false">Vocabulary!B2113</f>
        <v>hatter's</v>
      </c>
      <c r="V2135" s="33" t="n">
        <f aca="false">'Training Example'!X2135-'Training Example'!Y2135</f>
        <v>8.12335519382212E-012</v>
      </c>
    </row>
    <row r="2136" customFormat="false" ht="15" hidden="false" customHeight="false" outlineLevel="0" collapsed="false">
      <c r="T2136" s="4" t="n">
        <v>2113</v>
      </c>
      <c r="U2136" s="4" t="str">
        <f aca="false">Vocabulary!B2114</f>
        <v>poured</v>
      </c>
      <c r="V2136" s="33" t="n">
        <f aca="false">'Training Example'!X2136-'Training Example'!Y2136</f>
        <v>2.21900954679295E-011</v>
      </c>
    </row>
    <row r="2137" customFormat="false" ht="15" hidden="false" customHeight="false" outlineLevel="0" collapsed="false">
      <c r="T2137" s="4" t="n">
        <v>2114</v>
      </c>
      <c r="U2137" s="4" t="str">
        <f aca="false">Vocabulary!B2115</f>
        <v>riddle</v>
      </c>
      <c r="V2137" s="33" t="n">
        <f aca="false">'Training Example'!X2137-'Training Example'!Y2137</f>
        <v>1.46969239328612E-008</v>
      </c>
    </row>
    <row r="2138" customFormat="false" ht="15" hidden="false" customHeight="false" outlineLevel="0" collapsed="false">
      <c r="T2138" s="4" t="n">
        <v>2115</v>
      </c>
      <c r="U2138" s="4" t="str">
        <f aca="false">Vocabulary!B2116</f>
        <v>slightest</v>
      </c>
      <c r="V2138" s="33" t="n">
        <f aca="false">'Training Example'!X2138-'Training Example'!Y2138</f>
        <v>2.2132503753617E-012</v>
      </c>
    </row>
    <row r="2139" customFormat="false" ht="15" hidden="false" customHeight="false" outlineLevel="0" collapsed="false">
      <c r="T2139" s="4" t="n">
        <v>2116</v>
      </c>
      <c r="U2139" s="4" t="str">
        <f aca="false">Vocabulary!B2117</f>
        <v>wearily</v>
      </c>
      <c r="V2139" s="33" t="n">
        <f aca="false">'Training Example'!X2139-'Training Example'!Y2139</f>
        <v>4.97028056669161E-015</v>
      </c>
    </row>
    <row r="2140" customFormat="false" ht="15" hidden="false" customHeight="false" outlineLevel="0" collapsed="false">
      <c r="T2140" s="4" t="n">
        <v>2117</v>
      </c>
      <c r="U2140" s="4" t="str">
        <f aca="false">Vocabulary!B2118</f>
        <v>waste</v>
      </c>
      <c r="V2140" s="33" t="n">
        <f aca="false">'Training Example'!X2140-'Training Example'!Y2140</f>
        <v>8.93246951085945E-009</v>
      </c>
    </row>
    <row r="2141" customFormat="false" ht="15" hidden="false" customHeight="false" outlineLevel="0" collapsed="false">
      <c r="T2141" s="4" t="n">
        <v>2118</v>
      </c>
      <c r="U2141" s="4" t="str">
        <f aca="false">Vocabulary!B2119</f>
        <v>answers</v>
      </c>
      <c r="V2141" s="33" t="n">
        <f aca="false">'Training Example'!X2141-'Training Example'!Y2141</f>
        <v>3.21756861977149E-013</v>
      </c>
    </row>
    <row r="2142" customFormat="false" ht="15" hidden="false" customHeight="false" outlineLevel="0" collapsed="false">
      <c r="T2142" s="4" t="n">
        <v>2119</v>
      </c>
      <c r="U2142" s="4" t="str">
        <f aca="false">Vocabulary!B2120</f>
        <v>accounts</v>
      </c>
      <c r="V2142" s="33" t="n">
        <f aca="false">'Training Example'!X2142-'Training Example'!Y2142</f>
        <v>1.70671655036572E-009</v>
      </c>
    </row>
    <row r="2143" customFormat="false" ht="15" hidden="false" customHeight="false" outlineLevel="0" collapsed="false">
      <c r="T2143" s="4" t="n">
        <v>2120</v>
      </c>
      <c r="U2143" s="4" t="str">
        <f aca="false">Vocabulary!B2121</f>
        <v>terms</v>
      </c>
      <c r="V2143" s="33" t="n">
        <f aca="false">'Training Example'!X2143-'Training Example'!Y2143</f>
        <v>7.94792129889921E-009</v>
      </c>
    </row>
    <row r="2144" customFormat="false" ht="15" hidden="false" customHeight="false" outlineLevel="0" collapsed="false">
      <c r="T2144" s="4" t="n">
        <v>2121</v>
      </c>
      <c r="U2144" s="4" t="str">
        <f aca="false">Vocabulary!B2122</f>
        <v>he'd</v>
      </c>
      <c r="V2144" s="33" t="n">
        <f aca="false">'Training Example'!X2144-'Training Example'!Y2144</f>
        <v>2.017033867267E-013</v>
      </c>
    </row>
    <row r="2145" customFormat="false" ht="15" hidden="false" customHeight="false" outlineLevel="0" collapsed="false">
      <c r="T2145" s="4" t="n">
        <v>2122</v>
      </c>
      <c r="U2145" s="4" t="str">
        <f aca="false">Vocabulary!B2123</f>
        <v>mournfully</v>
      </c>
      <c r="V2145" s="33" t="n">
        <f aca="false">'Training Example'!X2145-'Training Example'!Y2145</f>
        <v>1.55251582253979E-010</v>
      </c>
    </row>
    <row r="2146" customFormat="false" ht="15" hidden="false" customHeight="false" outlineLevel="0" collapsed="false">
      <c r="T2146" s="4" t="n">
        <v>2123</v>
      </c>
      <c r="U2146" s="4" t="str">
        <f aca="false">Vocabulary!B2124</f>
        <v>quarrelled</v>
      </c>
      <c r="V2146" s="33" t="n">
        <f aca="false">'Training Example'!X2146-'Training Example'!Y2146</f>
        <v>7.22844247845912E-011</v>
      </c>
    </row>
    <row r="2147" customFormat="false" ht="15" hidden="false" customHeight="false" outlineLevel="0" collapsed="false">
      <c r="T2147" s="4" t="n">
        <v>2124</v>
      </c>
      <c r="U2147" s="4" t="str">
        <f aca="false">Vocabulary!B2125</f>
        <v>given</v>
      </c>
      <c r="V2147" s="33" t="n">
        <f aca="false">'Training Example'!X2147-'Training Example'!Y2147</f>
        <v>3.96697114824582E-012</v>
      </c>
    </row>
    <row r="2148" customFormat="false" ht="15" hidden="false" customHeight="false" outlineLevel="0" collapsed="false">
      <c r="T2148" s="4" t="n">
        <v>2125</v>
      </c>
      <c r="U2148" s="4" t="str">
        <f aca="false">Vocabulary!B2126</f>
        <v>tray</v>
      </c>
      <c r="V2148" s="33" t="n">
        <f aca="false">'Training Example'!X2148-'Training Example'!Y2148</f>
        <v>2.99773065777875E-008</v>
      </c>
    </row>
    <row r="2149" customFormat="false" ht="15" hidden="false" customHeight="false" outlineLevel="0" collapsed="false">
      <c r="T2149" s="4" t="n">
        <v>2126</v>
      </c>
      <c r="U2149" s="4" t="str">
        <f aca="false">Vocabulary!B2127</f>
        <v>bawled</v>
      </c>
      <c r="V2149" s="33" t="n">
        <f aca="false">'Training Example'!X2149-'Training Example'!Y2149</f>
        <v>8.2952510881723E-011</v>
      </c>
    </row>
    <row r="2150" customFormat="false" ht="15" hidden="false" customHeight="false" outlineLevel="0" collapsed="false">
      <c r="T2150" s="4" t="n">
        <v>2127</v>
      </c>
      <c r="U2150" s="4" t="str">
        <f aca="false">Vocabulary!B2128</f>
        <v>murdering</v>
      </c>
      <c r="V2150" s="33" t="n">
        <f aca="false">'Training Example'!X2150-'Training Example'!Y2150</f>
        <v>1.54903740740034E-015</v>
      </c>
    </row>
    <row r="2151" customFormat="false" ht="15" hidden="false" customHeight="false" outlineLevel="0" collapsed="false">
      <c r="T2151" s="4" t="n">
        <v>2128</v>
      </c>
      <c r="U2151" s="4" t="str">
        <f aca="false">Vocabulary!B2129</f>
        <v>mournful</v>
      </c>
      <c r="V2151" s="33" t="n">
        <f aca="false">'Training Example'!X2151-'Training Example'!Y2151</f>
        <v>5.77673054818131E-013</v>
      </c>
    </row>
    <row r="2152" customFormat="false" ht="15" hidden="false" customHeight="false" outlineLevel="0" collapsed="false">
      <c r="T2152" s="4" t="n">
        <v>2129</v>
      </c>
      <c r="U2152" s="4" t="str">
        <f aca="false">Vocabulary!B2130</f>
        <v>whiles</v>
      </c>
      <c r="V2152" s="33" t="n">
        <f aca="false">'Training Example'!X2152-'Training Example'!Y2152</f>
        <v>3.30785316694302E-009</v>
      </c>
    </row>
    <row r="2153" customFormat="false" ht="15" hidden="false" customHeight="false" outlineLevel="0" collapsed="false">
      <c r="T2153" s="4" t="n">
        <v>2130</v>
      </c>
      <c r="U2153" s="4" t="str">
        <f aca="false">Vocabulary!B2131</f>
        <v>vote</v>
      </c>
      <c r="V2153" s="33" t="n">
        <f aca="false">'Training Example'!X2153-'Training Example'!Y2153</f>
        <v>8.2882476895527E-011</v>
      </c>
    </row>
    <row r="2154" customFormat="false" ht="15" hidden="false" customHeight="false" outlineLevel="0" collapsed="false">
      <c r="T2154" s="4" t="n">
        <v>2131</v>
      </c>
      <c r="U2154" s="4" t="str">
        <f aca="false">Vocabulary!B2132</f>
        <v>alarmed</v>
      </c>
      <c r="V2154" s="33" t="n">
        <f aca="false">'Training Example'!X2154-'Training Example'!Y2154</f>
        <v>5.61546830522469E-010</v>
      </c>
    </row>
    <row r="2155" customFormat="false" ht="15" hidden="false" customHeight="false" outlineLevel="0" collapsed="false">
      <c r="T2155" s="4" t="n">
        <v>2132</v>
      </c>
      <c r="U2155" s="4" t="str">
        <f aca="false">Vocabulary!B2133</f>
        <v>proposal</v>
      </c>
      <c r="V2155" s="33" t="n">
        <f aca="false">'Training Example'!X2155-'Training Example'!Y2155</f>
        <v>1.25255112047475E-009</v>
      </c>
    </row>
    <row r="2156" customFormat="false" ht="15" hidden="false" customHeight="false" outlineLevel="0" collapsed="false">
      <c r="T2156" s="4" t="n">
        <v>2133</v>
      </c>
      <c r="U2156" s="4" t="str">
        <f aca="false">Vocabulary!B2134</f>
        <v>fellows</v>
      </c>
      <c r="V2156" s="33" t="n">
        <f aca="false">'Training Example'!X2156-'Training Example'!Y2156</f>
        <v>9.56183551595412E-013</v>
      </c>
    </row>
    <row r="2157" customFormat="false" ht="15" hidden="false" customHeight="false" outlineLevel="0" collapsed="false">
      <c r="T2157" s="4" t="n">
        <v>2134</v>
      </c>
      <c r="U2157" s="4" t="str">
        <f aca="false">Vocabulary!B2135</f>
        <v>elsie</v>
      </c>
      <c r="V2157" s="33" t="n">
        <f aca="false">'Training Example'!X2157-'Training Example'!Y2157</f>
        <v>2.54759154874817E-012</v>
      </c>
    </row>
    <row r="2158" customFormat="false" ht="15" hidden="false" customHeight="false" outlineLevel="0" collapsed="false">
      <c r="T2158" s="4" t="n">
        <v>2135</v>
      </c>
      <c r="U2158" s="4" t="str">
        <f aca="false">Vocabulary!B2136</f>
        <v>lacie</v>
      </c>
      <c r="V2158" s="33" t="n">
        <f aca="false">'Training Example'!X2158-'Training Example'!Y2158</f>
        <v>7.67797014680145E-015</v>
      </c>
    </row>
    <row r="2159" customFormat="false" ht="15" hidden="false" customHeight="false" outlineLevel="0" collapsed="false">
      <c r="T2159" s="4" t="n">
        <v>2136</v>
      </c>
      <c r="U2159" s="4" t="str">
        <f aca="false">Vocabulary!B2137</f>
        <v>tillie</v>
      </c>
      <c r="V2159" s="33" t="n">
        <f aca="false">'Training Example'!X2159-'Training Example'!Y2159</f>
        <v>7.24769996986129E-014</v>
      </c>
    </row>
    <row r="2160" customFormat="false" ht="15" hidden="false" customHeight="false" outlineLevel="0" collapsed="false">
      <c r="T2160" s="4" t="n">
        <v>2137</v>
      </c>
      <c r="U2160" s="4" t="str">
        <f aca="false">Vocabulary!B2138</f>
        <v>interest</v>
      </c>
      <c r="V2160" s="33" t="n">
        <f aca="false">'Training Example'!X2160-'Training Example'!Y2160</f>
        <v>2.23443423637099E-012</v>
      </c>
    </row>
    <row r="2161" customFormat="false" ht="15" hidden="false" customHeight="false" outlineLevel="0" collapsed="false">
      <c r="T2161" s="4" t="n">
        <v>2138</v>
      </c>
      <c r="U2161" s="4" t="str">
        <f aca="false">Vocabulary!B2139</f>
        <v>eating</v>
      </c>
      <c r="V2161" s="33" t="n">
        <f aca="false">'Training Example'!X2161-'Training Example'!Y2161</f>
        <v>2.52654852138637E-013</v>
      </c>
    </row>
    <row r="2162" customFormat="false" ht="15" hidden="false" customHeight="false" outlineLevel="0" collapsed="false">
      <c r="T2162" s="4" t="n">
        <v>2139</v>
      </c>
      <c r="U2162" s="4" t="str">
        <f aca="false">Vocabulary!B2140</f>
        <v>drinking</v>
      </c>
      <c r="V2162" s="33" t="n">
        <f aca="false">'Training Example'!X2162-'Training Example'!Y2162</f>
        <v>4.02719185747263E-014</v>
      </c>
    </row>
    <row r="2163" customFormat="false" ht="15" hidden="false" customHeight="false" outlineLevel="0" collapsed="false">
      <c r="T2163" s="4" t="n">
        <v>2140</v>
      </c>
      <c r="U2163" s="4" t="str">
        <f aca="false">Vocabulary!B2141</f>
        <v>ways</v>
      </c>
      <c r="V2163" s="33" t="n">
        <f aca="false">'Training Example'!X2163-'Training Example'!Y2163</f>
        <v>1.85107132295E-014</v>
      </c>
    </row>
    <row r="2164" customFormat="false" ht="15" hidden="false" customHeight="false" outlineLevel="0" collapsed="false">
      <c r="T2164" s="4" t="n">
        <v>2141</v>
      </c>
      <c r="U2164" s="4" t="str">
        <f aca="false">Vocabulary!B2142</f>
        <v>opinion</v>
      </c>
      <c r="V2164" s="33" t="n">
        <f aca="false">'Training Example'!X2164-'Training Example'!Y2164</f>
        <v>2.17343599058035E-014</v>
      </c>
    </row>
    <row r="2165" customFormat="false" ht="15" hidden="false" customHeight="false" outlineLevel="0" collapsed="false">
      <c r="T2165" s="4" t="n">
        <v>2142</v>
      </c>
      <c r="U2165" s="4" t="str">
        <f aca="false">Vocabulary!B2143</f>
        <v>helped</v>
      </c>
      <c r="V2165" s="33" t="n">
        <f aca="false">'Training Example'!X2165-'Training Example'!Y2165</f>
        <v>2.01926521878681E-010</v>
      </c>
    </row>
    <row r="2166" customFormat="false" ht="15" hidden="false" customHeight="false" outlineLevel="0" collapsed="false">
      <c r="T2166" s="4" t="n">
        <v>2143</v>
      </c>
      <c r="U2166" s="4" t="str">
        <f aca="false">Vocabulary!B2144</f>
        <v>interrupt</v>
      </c>
      <c r="V2166" s="33" t="n">
        <f aca="false">'Training Example'!X2166-'Training Example'!Y2166</f>
        <v>8.49325308195188E-009</v>
      </c>
    </row>
    <row r="2167" customFormat="false" ht="15" hidden="false" customHeight="false" outlineLevel="0" collapsed="false">
      <c r="T2167" s="4" t="n">
        <v>2144</v>
      </c>
      <c r="U2167" s="4" t="str">
        <f aca="false">Vocabulary!B2145</f>
        <v>consented</v>
      </c>
      <c r="V2167" s="33" t="n">
        <f aca="false">'Training Example'!X2167-'Training Example'!Y2167</f>
        <v>1.85489962787923E-013</v>
      </c>
    </row>
    <row r="2168" customFormat="false" ht="15" hidden="false" customHeight="false" outlineLevel="0" collapsed="false">
      <c r="T2168" s="4" t="n">
        <v>2145</v>
      </c>
      <c r="U2168" s="4" t="str">
        <f aca="false">Vocabulary!B2146</f>
        <v>promise</v>
      </c>
      <c r="V2168" s="33" t="n">
        <f aca="false">'Training Example'!X2168-'Training Example'!Y2168</f>
        <v>2.02532383183387E-013</v>
      </c>
    </row>
    <row r="2169" customFormat="false" ht="15" hidden="false" customHeight="false" outlineLevel="0" collapsed="false">
      <c r="T2169" s="4" t="n">
        <v>2146</v>
      </c>
      <c r="U2169" s="4" t="str">
        <f aca="false">Vocabulary!B2147</f>
        <v>clean</v>
      </c>
      <c r="V2169" s="33" t="n">
        <f aca="false">'Training Example'!X2169-'Training Example'!Y2169</f>
        <v>1.49524237547761E-010</v>
      </c>
    </row>
    <row r="2170" customFormat="false" ht="15" hidden="false" customHeight="false" outlineLevel="0" collapsed="false">
      <c r="T2170" s="4" t="n">
        <v>2147</v>
      </c>
      <c r="U2170" s="4" t="str">
        <f aca="false">Vocabulary!B2148</f>
        <v>dormouse's</v>
      </c>
      <c r="V2170" s="33" t="n">
        <f aca="false">'Training Example'!X2170-'Training Example'!Y2170</f>
        <v>7.1104522719097E-015</v>
      </c>
    </row>
    <row r="2171" customFormat="false" ht="15" hidden="false" customHeight="false" outlineLevel="0" collapsed="false">
      <c r="T2171" s="4" t="n">
        <v>2148</v>
      </c>
      <c r="U2171" s="4" t="str">
        <f aca="false">Vocabulary!B2149</f>
        <v>unwillingly</v>
      </c>
      <c r="V2171" s="33" t="n">
        <f aca="false">'Training Example'!X2171-'Training Example'!Y2171</f>
        <v>2.18927747883659E-012</v>
      </c>
    </row>
    <row r="2172" customFormat="false" ht="15" hidden="false" customHeight="false" outlineLevel="0" collapsed="false">
      <c r="T2172" s="4" t="n">
        <v>2149</v>
      </c>
      <c r="U2172" s="4" t="str">
        <f aca="false">Vocabulary!B2150</f>
        <v>jug</v>
      </c>
      <c r="V2172" s="33" t="n">
        <f aca="false">'Training Example'!X2172-'Training Example'!Y2172</f>
        <v>1.91584575906612E-011</v>
      </c>
    </row>
    <row r="2173" customFormat="false" ht="15" hidden="false" customHeight="false" outlineLevel="0" collapsed="false">
      <c r="T2173" s="4" t="n">
        <v>2150</v>
      </c>
      <c r="U2173" s="4" t="str">
        <f aca="false">Vocabulary!B2151</f>
        <v>offend</v>
      </c>
      <c r="V2173" s="33" t="n">
        <f aca="false">'Training Example'!X2173-'Training Example'!Y2173</f>
        <v>5.30715576073833E-012</v>
      </c>
    </row>
    <row r="2174" customFormat="false" ht="15" hidden="false" customHeight="false" outlineLevel="0" collapsed="false">
      <c r="T2174" s="4" t="n">
        <v>2151</v>
      </c>
      <c r="U2174" s="4" t="str">
        <f aca="false">Vocabulary!B2152</f>
        <v>eh</v>
      </c>
      <c r="V2174" s="33" t="n">
        <f aca="false">'Training Example'!X2174-'Training Example'!Y2174</f>
        <v>1.78492810591966E-005</v>
      </c>
    </row>
    <row r="2175" customFormat="false" ht="15" hidden="false" customHeight="false" outlineLevel="0" collapsed="false">
      <c r="T2175" s="4" t="n">
        <v>2152</v>
      </c>
      <c r="U2175" s="4" t="str">
        <f aca="false">Vocabulary!B2153</f>
        <v>choosing</v>
      </c>
      <c r="V2175" s="33" t="n">
        <f aca="false">'Training Example'!X2175-'Training Example'!Y2175</f>
        <v>8.39388294964654E-012</v>
      </c>
    </row>
    <row r="2176" customFormat="false" ht="15" hidden="false" customHeight="false" outlineLevel="0" collapsed="false">
      <c r="T2176" s="4" t="n">
        <v>2153</v>
      </c>
      <c r="U2176" s="4" t="str">
        <f aca="false">Vocabulary!B2154</f>
        <v>doze</v>
      </c>
      <c r="V2176" s="33" t="n">
        <f aca="false">'Training Example'!X2176-'Training Example'!Y2176</f>
        <v>4.0508464023111E-013</v>
      </c>
    </row>
    <row r="2177" customFormat="false" ht="15" hidden="false" customHeight="false" outlineLevel="0" collapsed="false">
      <c r="T2177" s="4" t="n">
        <v>2154</v>
      </c>
      <c r="U2177" s="4" t="str">
        <f aca="false">Vocabulary!B2155</f>
        <v>woke</v>
      </c>
      <c r="V2177" s="33" t="n">
        <f aca="false">'Training Example'!X2177-'Training Example'!Y2177</f>
        <v>3.97802900277495E-012</v>
      </c>
    </row>
    <row r="2178" customFormat="false" ht="15" hidden="false" customHeight="false" outlineLevel="0" collapsed="false">
      <c r="T2178" s="4" t="n">
        <v>2155</v>
      </c>
      <c r="U2178" s="4" t="str">
        <f aca="false">Vocabulary!B2156</f>
        <v>traps</v>
      </c>
      <c r="V2178" s="33" t="n">
        <f aca="false">'Training Example'!X2178-'Training Example'!Y2178</f>
        <v>8.91178396723333E-011</v>
      </c>
    </row>
    <row r="2179" customFormat="false" ht="15" hidden="false" customHeight="false" outlineLevel="0" collapsed="false">
      <c r="T2179" s="4" t="n">
        <v>2156</v>
      </c>
      <c r="U2179" s="4" t="str">
        <f aca="false">Vocabulary!B2157</f>
        <v>moon</v>
      </c>
      <c r="V2179" s="33" t="n">
        <f aca="false">'Training Example'!X2179-'Training Example'!Y2179</f>
        <v>1.91465498375695E-013</v>
      </c>
    </row>
    <row r="2180" customFormat="false" ht="15" hidden="false" customHeight="false" outlineLevel="0" collapsed="false">
      <c r="T2180" s="4" t="n">
        <v>2157</v>
      </c>
      <c r="U2180" s="4" t="str">
        <f aca="false">Vocabulary!B2158</f>
        <v>memory</v>
      </c>
      <c r="V2180" s="33" t="n">
        <f aca="false">'Training Example'!X2180-'Training Example'!Y2180</f>
        <v>8.4835523378951E-015</v>
      </c>
    </row>
    <row r="2181" customFormat="false" ht="15" hidden="false" customHeight="false" outlineLevel="0" collapsed="false">
      <c r="T2181" s="4" t="n">
        <v>2158</v>
      </c>
      <c r="U2181" s="4" t="str">
        <f aca="false">Vocabulary!B2159</f>
        <v>drawing</v>
      </c>
      <c r="V2181" s="33" t="n">
        <f aca="false">'Training Example'!X2181-'Training Example'!Y2181</f>
        <v>1.28307107379386E-012</v>
      </c>
    </row>
    <row r="2182" customFormat="false" ht="15" hidden="false" customHeight="false" outlineLevel="0" collapsed="false">
      <c r="T2182" s="4" t="n">
        <v>2159</v>
      </c>
      <c r="U2182" s="4" t="str">
        <f aca="false">Vocabulary!B2160</f>
        <v>rudeness</v>
      </c>
      <c r="V2182" s="33" t="n">
        <f aca="false">'Training Example'!X2182-'Training Example'!Y2182</f>
        <v>1.53365573960926E-010</v>
      </c>
    </row>
    <row r="2183" customFormat="false" ht="15" hidden="false" customHeight="false" outlineLevel="0" collapsed="false">
      <c r="T2183" s="4" t="n">
        <v>2160</v>
      </c>
      <c r="U2183" s="4" t="str">
        <f aca="false">Vocabulary!B2161</f>
        <v>disgust</v>
      </c>
      <c r="V2183" s="33" t="n">
        <f aca="false">'Training Example'!X2183-'Training Example'!Y2183</f>
        <v>4.11585605849156E-012</v>
      </c>
    </row>
    <row r="2184" customFormat="false" ht="15" hidden="false" customHeight="false" outlineLevel="0" collapsed="false">
      <c r="T2184" s="4" t="n">
        <v>2161</v>
      </c>
      <c r="U2184" s="4" t="str">
        <f aca="false">Vocabulary!B2162</f>
        <v>teapot</v>
      </c>
      <c r="V2184" s="33" t="n">
        <f aca="false">'Training Example'!X2184-'Training Example'!Y2184</f>
        <v>1.38141765721201E-012</v>
      </c>
    </row>
    <row r="2185" customFormat="false" ht="15" hidden="false" customHeight="false" outlineLevel="0" collapsed="false">
      <c r="T2185" s="4" t="n">
        <v>2162</v>
      </c>
      <c r="U2185" s="4" t="str">
        <f aca="false">Vocabulary!B2163</f>
        <v>stupidest</v>
      </c>
      <c r="V2185" s="33" t="n">
        <f aca="false">'Training Example'!X2185-'Training Example'!Y2185</f>
        <v>2.08935672484811E-013</v>
      </c>
    </row>
    <row r="2186" customFormat="false" ht="15" hidden="false" customHeight="false" outlineLevel="0" collapsed="false">
      <c r="T2186" s="4" t="n">
        <v>2163</v>
      </c>
      <c r="U2186" s="4" t="str">
        <f aca="false">Vocabulary!B2164</f>
        <v>leading</v>
      </c>
      <c r="V2186" s="33" t="n">
        <f aca="false">'Training Example'!X2186-'Training Example'!Y2186</f>
        <v>7.2838160827584E-015</v>
      </c>
    </row>
    <row r="2187" customFormat="false" ht="15" hidden="false" customHeight="false" outlineLevel="0" collapsed="false">
      <c r="T2187" s="4" t="n">
        <v>2164</v>
      </c>
      <c r="U2187" s="4" t="str">
        <f aca="false">Vocabulary!B2165</f>
        <v>today</v>
      </c>
      <c r="V2187" s="33" t="n">
        <f aca="false">'Training Example'!X2187-'Training Example'!Y2187</f>
        <v>1.34534810248828E-013</v>
      </c>
    </row>
    <row r="2188" customFormat="false" ht="15" hidden="false" customHeight="false" outlineLevel="0" collapsed="false">
      <c r="T2188" s="4" t="n">
        <v>2165</v>
      </c>
      <c r="U2188" s="4" t="str">
        <f aca="false">Vocabulary!B2166</f>
        <v>unlocking</v>
      </c>
      <c r="V2188" s="33" t="n">
        <f aca="false">'Training Example'!X2188-'Training Example'!Y2188</f>
        <v>5.58662089271848E-013</v>
      </c>
    </row>
    <row r="2189" customFormat="false" ht="15" hidden="false" customHeight="false" outlineLevel="0" collapsed="false">
      <c r="T2189" s="4" t="n">
        <v>2166</v>
      </c>
      <c r="U2189" s="4" t="str">
        <f aca="false">Vocabulary!B2167</f>
        <v>viii</v>
      </c>
      <c r="V2189" s="33" t="n">
        <f aca="false">'Training Example'!X2189-'Training Example'!Y2189</f>
        <v>2.27304635543239E-015</v>
      </c>
    </row>
    <row r="2190" customFormat="false" ht="15" hidden="false" customHeight="false" outlineLevel="0" collapsed="false">
      <c r="T2190" s="4" t="n">
        <v>2167</v>
      </c>
      <c r="U2190" s="4" t="str">
        <f aca="false">Vocabulary!B2168</f>
        <v>entrance</v>
      </c>
      <c r="V2190" s="33" t="n">
        <f aca="false">'Training Example'!X2190-'Training Example'!Y2190</f>
        <v>1.97037894346957E-012</v>
      </c>
    </row>
    <row r="2191" customFormat="false" ht="15" hidden="false" customHeight="false" outlineLevel="0" collapsed="false">
      <c r="T2191" s="4" t="n">
        <v>2168</v>
      </c>
      <c r="U2191" s="4" t="str">
        <f aca="false">Vocabulary!B2169</f>
        <v>paint</v>
      </c>
      <c r="V2191" s="33" t="n">
        <f aca="false">'Training Example'!X2191-'Training Example'!Y2191</f>
        <v>6.66914943364299E-015</v>
      </c>
    </row>
    <row r="2192" customFormat="false" ht="15" hidden="false" customHeight="false" outlineLevel="0" collapsed="false">
      <c r="T2192" s="4" t="n">
        <v>2169</v>
      </c>
      <c r="U2192" s="4" t="str">
        <f aca="false">Vocabulary!B2170</f>
        <v>jogged</v>
      </c>
      <c r="V2192" s="33" t="n">
        <f aca="false">'Training Example'!X2192-'Training Example'!Y2192</f>
        <v>1.97270357989774E-011</v>
      </c>
    </row>
    <row r="2193" customFormat="false" ht="15" hidden="false" customHeight="false" outlineLevel="0" collapsed="false">
      <c r="T2193" s="4" t="n">
        <v>2170</v>
      </c>
      <c r="U2193" s="4" t="str">
        <f aca="false">Vocabulary!B2171</f>
        <v>blame</v>
      </c>
      <c r="V2193" s="33" t="n">
        <f aca="false">'Training Example'!X2193-'Training Example'!Y2193</f>
        <v>1.4635083831418E-011</v>
      </c>
    </row>
    <row r="2194" customFormat="false" ht="15" hidden="false" customHeight="false" outlineLevel="0" collapsed="false">
      <c r="T2194" s="4" t="n">
        <v>2171</v>
      </c>
      <c r="U2194" s="4" t="str">
        <f aca="false">Vocabulary!B2172</f>
        <v>deserved</v>
      </c>
      <c r="V2194" s="33" t="n">
        <f aca="false">'Training Example'!X2194-'Training Example'!Y2194</f>
        <v>1.42577836190464E-012</v>
      </c>
    </row>
    <row r="2195" customFormat="false" ht="15" hidden="false" customHeight="false" outlineLevel="0" collapsed="false">
      <c r="T2195" s="4" t="n">
        <v>2172</v>
      </c>
      <c r="U2195" s="4" t="str">
        <f aca="false">Vocabulary!B2173</f>
        <v>spoken</v>
      </c>
      <c r="V2195" s="33" t="n">
        <f aca="false">'Training Example'!X2195-'Training Example'!Y2195</f>
        <v>2.97558835230468E-009</v>
      </c>
    </row>
    <row r="2196" customFormat="false" ht="15" hidden="false" customHeight="false" outlineLevel="0" collapsed="false">
      <c r="T2196" s="4" t="n">
        <v>2173</v>
      </c>
      <c r="U2196" s="4" t="str">
        <f aca="false">Vocabulary!B2174</f>
        <v>tulip</v>
      </c>
      <c r="V2196" s="33" t="n">
        <f aca="false">'Training Example'!X2196-'Training Example'!Y2196</f>
        <v>3.24332842313398E-011</v>
      </c>
    </row>
    <row r="2197" customFormat="false" ht="15" hidden="false" customHeight="false" outlineLevel="0" collapsed="false">
      <c r="T2197" s="4" t="n">
        <v>2174</v>
      </c>
      <c r="U2197" s="4" t="str">
        <f aca="false">Vocabulary!B2175</f>
        <v>onions</v>
      </c>
      <c r="V2197" s="33" t="n">
        <f aca="false">'Training Example'!X2197-'Training Example'!Y2197</f>
        <v>3.85166600673585E-013</v>
      </c>
    </row>
    <row r="2198" customFormat="false" ht="15" hidden="false" customHeight="false" outlineLevel="0" collapsed="false">
      <c r="T2198" s="4" t="n">
        <v>2175</v>
      </c>
      <c r="U2198" s="4" t="str">
        <f aca="false">Vocabulary!B2176</f>
        <v>flung</v>
      </c>
      <c r="V2198" s="33" t="n">
        <f aca="false">'Training Example'!X2198-'Training Example'!Y2198</f>
        <v>2.59739387719618E-011</v>
      </c>
    </row>
    <row r="2199" customFormat="false" ht="15" hidden="false" customHeight="false" outlineLevel="0" collapsed="false">
      <c r="T2199" s="4" t="n">
        <v>2176</v>
      </c>
      <c r="U2199" s="4" t="str">
        <f aca="false">Vocabulary!B2177</f>
        <v>brush</v>
      </c>
      <c r="V2199" s="33" t="n">
        <f aca="false">'Training Example'!X2199-'Training Example'!Y2199</f>
        <v>4.25731763182433E-017</v>
      </c>
    </row>
    <row r="2200" customFormat="false" ht="15" hidden="false" customHeight="false" outlineLevel="0" collapsed="false">
      <c r="T2200" s="4" t="n">
        <v>2177</v>
      </c>
      <c r="U2200" s="4" t="str">
        <f aca="false">Vocabulary!B2178</f>
        <v>unjust</v>
      </c>
      <c r="V2200" s="33" t="n">
        <f aca="false">'Training Example'!X2200-'Training Example'!Y2200</f>
        <v>9.12250981171157E-013</v>
      </c>
    </row>
    <row r="2201" customFormat="false" ht="15" hidden="false" customHeight="false" outlineLevel="0" collapsed="false">
      <c r="T2201" s="4" t="n">
        <v>2178</v>
      </c>
      <c r="U2201" s="4" t="str">
        <f aca="false">Vocabulary!B2179</f>
        <v>chanced</v>
      </c>
      <c r="V2201" s="33" t="n">
        <f aca="false">'Training Example'!X2201-'Training Example'!Y2201</f>
        <v>5.03377950949838E-014</v>
      </c>
    </row>
    <row r="2202" customFormat="false" ht="15" hidden="false" customHeight="false" outlineLevel="0" collapsed="false">
      <c r="T2202" s="4" t="n">
        <v>2179</v>
      </c>
      <c r="U2202" s="4" t="str">
        <f aca="false">Vocabulary!B2180</f>
        <v>afore</v>
      </c>
      <c r="V2202" s="33" t="n">
        <f aca="false">'Training Example'!X2202-'Training Example'!Y2202</f>
        <v>1.23288117845483E-014</v>
      </c>
    </row>
    <row r="2203" customFormat="false" ht="15" hidden="false" customHeight="false" outlineLevel="0" collapsed="false">
      <c r="T2203" s="4" t="n">
        <v>2180</v>
      </c>
      <c r="U2203" s="4" t="str">
        <f aca="false">Vocabulary!B2181</f>
        <v>clubs</v>
      </c>
      <c r="V2203" s="33" t="n">
        <f aca="false">'Training Example'!X2203-'Training Example'!Y2203</f>
        <v>1.04621036154498E-010</v>
      </c>
    </row>
    <row r="2204" customFormat="false" ht="15" hidden="false" customHeight="false" outlineLevel="0" collapsed="false">
      <c r="T2204" s="4" t="n">
        <v>2181</v>
      </c>
      <c r="U2204" s="4" t="str">
        <f aca="false">Vocabulary!B2182</f>
        <v>oblong</v>
      </c>
      <c r="V2204" s="33" t="n">
        <f aca="false">'Training Example'!X2204-'Training Example'!Y2204</f>
        <v>1.57282236922116E-011</v>
      </c>
    </row>
    <row r="2205" customFormat="false" ht="15" hidden="false" customHeight="false" outlineLevel="0" collapsed="false">
      <c r="T2205" s="4" t="n">
        <v>2182</v>
      </c>
      <c r="U2205" s="4" t="str">
        <f aca="false">Vocabulary!B2183</f>
        <v>corners</v>
      </c>
      <c r="V2205" s="33" t="n">
        <f aca="false">'Training Example'!X2205-'Training Example'!Y2205</f>
        <v>1.79672990387832E-010</v>
      </c>
    </row>
    <row r="2206" customFormat="false" ht="15" hidden="false" customHeight="false" outlineLevel="0" collapsed="false">
      <c r="T2206" s="4" t="n">
        <v>2183</v>
      </c>
      <c r="U2206" s="4" t="str">
        <f aca="false">Vocabulary!B2184</f>
        <v>diamonds</v>
      </c>
      <c r="V2206" s="33" t="n">
        <f aca="false">'Training Example'!X2206-'Training Example'!Y2206</f>
        <v>1.27921358756139E-012</v>
      </c>
    </row>
    <row r="2207" customFormat="false" ht="15" hidden="false" customHeight="false" outlineLevel="0" collapsed="false">
      <c r="T2207" s="4" t="n">
        <v>2184</v>
      </c>
      <c r="U2207" s="4" t="str">
        <f aca="false">Vocabulary!B2185</f>
        <v>merrily</v>
      </c>
      <c r="V2207" s="33" t="n">
        <f aca="false">'Training Example'!X2207-'Training Example'!Y2207</f>
        <v>7.54296184812296E-016</v>
      </c>
    </row>
    <row r="2208" customFormat="false" ht="15" hidden="false" customHeight="false" outlineLevel="0" collapsed="false">
      <c r="T2208" s="4" t="n">
        <v>2185</v>
      </c>
      <c r="U2208" s="4" t="str">
        <f aca="false">Vocabulary!B2186</f>
        <v>couples</v>
      </c>
      <c r="V2208" s="33" t="n">
        <f aca="false">'Training Example'!X2208-'Training Example'!Y2208</f>
        <v>2.9206064337575E-010</v>
      </c>
    </row>
    <row r="2209" customFormat="false" ht="15" hidden="false" customHeight="false" outlineLevel="0" collapsed="false">
      <c r="T2209" s="4" t="n">
        <v>2186</v>
      </c>
      <c r="U2209" s="4" t="str">
        <f aca="false">Vocabulary!B2187</f>
        <v>kings</v>
      </c>
      <c r="V2209" s="33" t="n">
        <f aca="false">'Training Example'!X2209-'Training Example'!Y2209</f>
        <v>5.9438040661966E-013</v>
      </c>
    </row>
    <row r="2210" customFormat="false" ht="15" hidden="false" customHeight="false" outlineLevel="0" collapsed="false">
      <c r="T2210" s="4" t="n">
        <v>2187</v>
      </c>
      <c r="U2210" s="4" t="str">
        <f aca="false">Vocabulary!B2188</f>
        <v>queens</v>
      </c>
      <c r="V2210" s="33" t="n">
        <f aca="false">'Training Example'!X2210-'Training Example'!Y2210</f>
        <v>9.62513720200262E-016</v>
      </c>
    </row>
    <row r="2211" customFormat="false" ht="15" hidden="false" customHeight="false" outlineLevel="0" collapsed="false">
      <c r="T2211" s="4" t="n">
        <v>2188</v>
      </c>
      <c r="U2211" s="4" t="str">
        <f aca="false">Vocabulary!B2189</f>
        <v>recognised</v>
      </c>
      <c r="V2211" s="33" t="n">
        <f aca="false">'Training Example'!X2211-'Training Example'!Y2211</f>
        <v>1.70168996787478E-014</v>
      </c>
    </row>
    <row r="2212" customFormat="false" ht="15" hidden="false" customHeight="false" outlineLevel="0" collapsed="false">
      <c r="T2212" s="4" t="n">
        <v>2189</v>
      </c>
      <c r="U2212" s="4" t="str">
        <f aca="false">Vocabulary!B2190</f>
        <v>noticing</v>
      </c>
      <c r="V2212" s="33" t="n">
        <f aca="false">'Training Example'!X2212-'Training Example'!Y2212</f>
        <v>9.03829593656742E-012</v>
      </c>
    </row>
    <row r="2213" customFormat="false" ht="15" hidden="false" customHeight="false" outlineLevel="0" collapsed="false">
      <c r="T2213" s="4" t="n">
        <v>2190</v>
      </c>
      <c r="U2213" s="4" t="str">
        <f aca="false">Vocabulary!B2191</f>
        <v>velvet</v>
      </c>
      <c r="V2213" s="33" t="n">
        <f aca="false">'Training Example'!X2213-'Training Example'!Y2213</f>
        <v>7.18984589750563E-013</v>
      </c>
    </row>
    <row r="2214" customFormat="false" ht="15" hidden="false" customHeight="false" outlineLevel="0" collapsed="false">
      <c r="T2214" s="4" t="n">
        <v>2191</v>
      </c>
      <c r="U2214" s="4" t="str">
        <f aca="false">Vocabulary!B2192</f>
        <v>processions</v>
      </c>
      <c r="V2214" s="33" t="n">
        <f aca="false">'Training Example'!X2214-'Training Example'!Y2214</f>
        <v>2.10124621221566E-010</v>
      </c>
    </row>
    <row r="2215" customFormat="false" ht="15" hidden="false" customHeight="false" outlineLevel="0" collapsed="false">
      <c r="T2215" s="4" t="n">
        <v>2192</v>
      </c>
      <c r="U2215" s="4" t="str">
        <f aca="false">Vocabulary!B2193</f>
        <v>opposite</v>
      </c>
      <c r="V2215" s="33" t="n">
        <f aca="false">'Training Example'!X2215-'Training Example'!Y2215</f>
        <v>4.00623402461885E-010</v>
      </c>
    </row>
    <row r="2216" customFormat="false" ht="15" hidden="false" customHeight="false" outlineLevel="0" collapsed="false">
      <c r="T2216" s="4" t="n">
        <v>2193</v>
      </c>
      <c r="U2216" s="4" t="str">
        <f aca="false">Vocabulary!B2194</f>
        <v>idiot</v>
      </c>
      <c r="V2216" s="33" t="n">
        <f aca="false">'Training Example'!X2216-'Training Example'!Y2216</f>
        <v>1.82290489758417E-008</v>
      </c>
    </row>
    <row r="2217" customFormat="false" ht="15" hidden="false" customHeight="false" outlineLevel="0" collapsed="false">
      <c r="T2217" s="4" t="n">
        <v>2194</v>
      </c>
      <c r="U2217" s="4" t="str">
        <f aca="false">Vocabulary!B2195</f>
        <v>rosetree</v>
      </c>
      <c r="V2217" s="33" t="n">
        <f aca="false">'Training Example'!X2217-'Training Example'!Y2217</f>
        <v>3.55627238741424E-015</v>
      </c>
    </row>
    <row r="2218" customFormat="false" ht="15" hidden="false" customHeight="false" outlineLevel="0" collapsed="false">
      <c r="T2218" s="4" t="n">
        <v>2195</v>
      </c>
      <c r="U2218" s="4" t="str">
        <f aca="false">Vocabulary!B2196</f>
        <v>pattern</v>
      </c>
      <c r="V2218" s="33" t="n">
        <f aca="false">'Training Example'!X2218-'Training Example'!Y2218</f>
        <v>2.24244892071614E-012</v>
      </c>
    </row>
    <row r="2219" customFormat="false" ht="15" hidden="false" customHeight="false" outlineLevel="0" collapsed="false">
      <c r="T2219" s="4" t="n">
        <v>2196</v>
      </c>
      <c r="U2219" s="4" t="str">
        <f aca="false">Vocabulary!B2197</f>
        <v>backs</v>
      </c>
      <c r="V2219" s="33" t="n">
        <f aca="false">'Training Example'!X2219-'Training Example'!Y2219</f>
        <v>2.4523622576138E-014</v>
      </c>
    </row>
    <row r="2220" customFormat="false" ht="15" hidden="false" customHeight="false" outlineLevel="0" collapsed="false">
      <c r="T2220" s="4" t="n">
        <v>2197</v>
      </c>
      <c r="U2220" s="4" t="str">
        <f aca="false">Vocabulary!B2198</f>
        <v>glaring</v>
      </c>
      <c r="V2220" s="33" t="n">
        <f aca="false">'Training Example'!X2220-'Training Example'!Y2220</f>
        <v>3.91161374868005E-009</v>
      </c>
    </row>
    <row r="2221" customFormat="false" ht="15" hidden="false" customHeight="false" outlineLevel="0" collapsed="false">
      <c r="T2221" s="4" t="n">
        <v>2198</v>
      </c>
      <c r="U2221" s="4" t="str">
        <f aca="false">Vocabulary!B2199</f>
        <v>beast</v>
      </c>
      <c r="V2221" s="33" t="n">
        <f aca="false">'Training Example'!X2221-'Training Example'!Y2221</f>
        <v>1.87034813013262E-016</v>
      </c>
    </row>
    <row r="2222" customFormat="false" ht="15" hidden="false" customHeight="false" outlineLevel="0" collapsed="false">
      <c r="T2222" s="4" t="n">
        <v>2199</v>
      </c>
      <c r="U2222" s="4" t="str">
        <f aca="false">Vocabulary!B2200</f>
        <v>bowing</v>
      </c>
      <c r="V2222" s="33" t="n">
        <f aca="false">'Training Example'!X2222-'Training Example'!Y2222</f>
        <v>1.84871852138042E-014</v>
      </c>
    </row>
    <row r="2223" customFormat="false" ht="15" hidden="false" customHeight="false" outlineLevel="0" collapsed="false">
      <c r="T2223" s="4" t="n">
        <v>2200</v>
      </c>
      <c r="U2223" s="4" t="str">
        <f aca="false">Vocabulary!B2201</f>
        <v>humble</v>
      </c>
      <c r="V2223" s="33" t="n">
        <f aca="false">'Training Example'!X2223-'Training Example'!Y2223</f>
        <v>2.04747760052727E-011</v>
      </c>
    </row>
    <row r="2224" customFormat="false" ht="15" hidden="false" customHeight="false" outlineLevel="0" collapsed="false">
      <c r="T2224" s="4" t="n">
        <v>2201</v>
      </c>
      <c r="U2224" s="4" t="str">
        <f aca="false">Vocabulary!B2202</f>
        <v>meanwhile</v>
      </c>
      <c r="V2224" s="33" t="n">
        <f aca="false">'Training Example'!X2224-'Training Example'!Y2224</f>
        <v>1.11998411707048E-009</v>
      </c>
    </row>
    <row r="2225" customFormat="false" ht="15" hidden="false" customHeight="false" outlineLevel="0" collapsed="false">
      <c r="T2225" s="4" t="n">
        <v>2202</v>
      </c>
      <c r="U2225" s="4" t="str">
        <f aca="false">Vocabulary!B2203</f>
        <v>examining</v>
      </c>
      <c r="V2225" s="33" t="n">
        <f aca="false">'Training Example'!X2225-'Training Example'!Y2225</f>
        <v>3.89633677626996E-015</v>
      </c>
    </row>
    <row r="2226" customFormat="false" ht="15" hidden="false" customHeight="false" outlineLevel="0" collapsed="false">
      <c r="T2226" s="4" t="n">
        <v>2203</v>
      </c>
      <c r="U2226" s="4" t="str">
        <f aca="false">Vocabulary!B2204</f>
        <v>remaining</v>
      </c>
      <c r="V2226" s="33" t="n">
        <f aca="false">'Training Example'!X2226-'Training Example'!Y2226</f>
        <v>1.2504373860551E-014</v>
      </c>
    </row>
    <row r="2227" customFormat="false" ht="15" hidden="false" customHeight="false" outlineLevel="0" collapsed="false">
      <c r="T2227" s="4" t="n">
        <v>2204</v>
      </c>
      <c r="U2227" s="4" t="str">
        <f aca="false">Vocabulary!B2205</f>
        <v>execute</v>
      </c>
      <c r="V2227" s="33" t="n">
        <f aca="false">'Training Example'!X2227-'Training Example'!Y2227</f>
        <v>1.41187830156918E-010</v>
      </c>
    </row>
    <row r="2228" customFormat="false" ht="15" hidden="false" customHeight="false" outlineLevel="0" collapsed="false">
      <c r="T2228" s="4" t="n">
        <v>2205</v>
      </c>
      <c r="U2228" s="4" t="str">
        <f aca="false">Vocabulary!B2206</f>
        <v>protection</v>
      </c>
      <c r="V2228" s="33" t="n">
        <f aca="false">'Training Example'!X2228-'Training Example'!Y2228</f>
        <v>2.57876908282631E-012</v>
      </c>
    </row>
    <row r="2229" customFormat="false" ht="15" hidden="false" customHeight="false" outlineLevel="0" collapsed="false">
      <c r="T2229" s="4" t="n">
        <v>2206</v>
      </c>
      <c r="U2229" s="4" t="str">
        <f aca="false">Vocabulary!B2207</f>
        <v>pot</v>
      </c>
      <c r="V2229" s="33" t="n">
        <f aca="false">'Training Example'!X2229-'Training Example'!Y2229</f>
        <v>6.37011875935928E-017</v>
      </c>
    </row>
    <row r="2230" customFormat="false" ht="15" hidden="false" customHeight="false" outlineLevel="0" collapsed="false">
      <c r="T2230" s="4" t="n">
        <v>2207</v>
      </c>
      <c r="U2230" s="4" t="str">
        <f aca="false">Vocabulary!B2208</f>
        <v>marched</v>
      </c>
      <c r="V2230" s="33" t="n">
        <f aca="false">'Training Example'!X2230-'Training Example'!Y2230</f>
        <v>4.00880246659757E-011</v>
      </c>
    </row>
    <row r="2231" customFormat="false" ht="15" hidden="false" customHeight="false" outlineLevel="0" collapsed="false">
      <c r="T2231" s="4" t="n">
        <v>2208</v>
      </c>
      <c r="U2231" s="4" t="str">
        <f aca="false">Vocabulary!B2209</f>
        <v>evidently</v>
      </c>
      <c r="V2231" s="33" t="n">
        <f aca="false">'Training Example'!X2231-'Training Example'!Y2231</f>
        <v>2.41721033488006E-008</v>
      </c>
    </row>
    <row r="2232" customFormat="false" ht="15" hidden="false" customHeight="false" outlineLevel="0" collapsed="false">
      <c r="T2232" s="4" t="n">
        <v>2209</v>
      </c>
      <c r="U2232" s="4" t="str">
        <f aca="false">Vocabulary!B2210</f>
        <v>roared</v>
      </c>
      <c r="V2232" s="33" t="n">
        <f aca="false">'Training Example'!X2232-'Training Example'!Y2232</f>
        <v>3.15179476282413E-010</v>
      </c>
    </row>
    <row r="2233" customFormat="false" ht="15" hidden="false" customHeight="false" outlineLevel="0" collapsed="false">
      <c r="T2233" s="4" t="n">
        <v>2210</v>
      </c>
      <c r="U2233" s="4" t="str">
        <f aca="false">Vocabulary!B2211</f>
        <v>peeping</v>
      </c>
      <c r="V2233" s="33" t="n">
        <f aca="false">'Training Example'!X2233-'Training Example'!Y2233</f>
        <v>2.40044530689444E-011</v>
      </c>
    </row>
    <row r="2234" customFormat="false" ht="15" hidden="false" customHeight="false" outlineLevel="0" collapsed="false">
      <c r="T2234" s="4" t="n">
        <v>2211</v>
      </c>
      <c r="U2234" s="4" t="str">
        <f aca="false">Vocabulary!B2212</f>
        <v>boxed</v>
      </c>
      <c r="V2234" s="33" t="n">
        <f aca="false">'Training Example'!X2234-'Training Example'!Y2234</f>
        <v>5.42872055174732E-013</v>
      </c>
    </row>
    <row r="2235" customFormat="false" ht="15" hidden="false" customHeight="false" outlineLevel="0" collapsed="false">
      <c r="T2235" s="4" t="n">
        <v>2212</v>
      </c>
      <c r="U2235" s="4" t="str">
        <f aca="false">Vocabulary!B2213</f>
        <v>laughter</v>
      </c>
      <c r="V2235" s="33" t="n">
        <f aca="false">'Training Example'!X2235-'Training Example'!Y2235</f>
        <v>4.26601688854836E-014</v>
      </c>
    </row>
    <row r="2236" customFormat="false" ht="15" hidden="false" customHeight="false" outlineLevel="0" collapsed="false">
      <c r="T2236" s="4" t="n">
        <v>2213</v>
      </c>
      <c r="U2236" s="4" t="str">
        <f aca="false">Vocabulary!B2214</f>
        <v>thunder</v>
      </c>
      <c r="V2236" s="33" t="n">
        <f aca="false">'Training Example'!X2236-'Training Example'!Y2236</f>
        <v>4.47283678018023E-011</v>
      </c>
    </row>
    <row r="2237" customFormat="false" ht="15" hidden="false" customHeight="false" outlineLevel="0" collapsed="false">
      <c r="T2237" s="4" t="n">
        <v>2214</v>
      </c>
      <c r="U2237" s="4" t="str">
        <f aca="false">Vocabulary!B2215</f>
        <v>ridges</v>
      </c>
      <c r="V2237" s="33" t="n">
        <f aca="false">'Training Example'!X2237-'Training Example'!Y2237</f>
        <v>4.69574042956739E-009</v>
      </c>
    </row>
    <row r="2238" customFormat="false" ht="15" hidden="false" customHeight="false" outlineLevel="0" collapsed="false">
      <c r="T2238" s="4" t="n">
        <v>2215</v>
      </c>
      <c r="U2238" s="4" t="str">
        <f aca="false">Vocabulary!B2216</f>
        <v>furrows</v>
      </c>
      <c r="V2238" s="33" t="n">
        <f aca="false">'Training Example'!X2238-'Training Example'!Y2238</f>
        <v>4.48523734021312E-013</v>
      </c>
    </row>
    <row r="2239" customFormat="false" ht="15" hidden="false" customHeight="false" outlineLevel="0" collapsed="false">
      <c r="T2239" s="4" t="n">
        <v>2216</v>
      </c>
      <c r="U2239" s="4" t="str">
        <f aca="false">Vocabulary!B2217</f>
        <v>balls</v>
      </c>
      <c r="V2239" s="33" t="n">
        <f aca="false">'Training Example'!X2239-'Training Example'!Y2239</f>
        <v>1.31343801217341E-013</v>
      </c>
    </row>
    <row r="2240" customFormat="false" ht="15" hidden="false" customHeight="false" outlineLevel="0" collapsed="false">
      <c r="T2240" s="4" t="n">
        <v>2217</v>
      </c>
      <c r="U2240" s="4" t="str">
        <f aca="false">Vocabulary!B2218</f>
        <v>mallets</v>
      </c>
      <c r="V2240" s="33" t="n">
        <f aca="false">'Training Example'!X2240-'Training Example'!Y2240</f>
        <v>3.90163766461483E-011</v>
      </c>
    </row>
    <row r="2241" customFormat="false" ht="15" hidden="false" customHeight="false" outlineLevel="0" collapsed="false">
      <c r="T2241" s="4" t="n">
        <v>2218</v>
      </c>
      <c r="U2241" s="4" t="str">
        <f aca="false">Vocabulary!B2219</f>
        <v>double</v>
      </c>
      <c r="V2241" s="33" t="n">
        <f aca="false">'Training Example'!X2241-'Training Example'!Y2241</f>
        <v>3.60803812911397E-012</v>
      </c>
    </row>
    <row r="2242" customFormat="false" ht="15" hidden="false" customHeight="false" outlineLevel="0" collapsed="false">
      <c r="T2242" s="4" t="n">
        <v>2219</v>
      </c>
      <c r="U2242" s="4" t="str">
        <f aca="false">Vocabulary!B2220</f>
        <v>chief</v>
      </c>
      <c r="V2242" s="33" t="n">
        <f aca="false">'Training Example'!X2242-'Training Example'!Y2242</f>
        <v>3.50758366181764E-010</v>
      </c>
    </row>
    <row r="2243" customFormat="false" ht="15" hidden="false" customHeight="false" outlineLevel="0" collapsed="false">
      <c r="T2243" s="4" t="n">
        <v>2220</v>
      </c>
      <c r="U2243" s="4" t="str">
        <f aca="false">Vocabulary!B2221</f>
        <v>managing</v>
      </c>
      <c r="V2243" s="33" t="n">
        <f aca="false">'Training Example'!X2243-'Training Example'!Y2243</f>
        <v>3.82730561221626E-013</v>
      </c>
    </row>
    <row r="2244" customFormat="false" ht="15" hidden="false" customHeight="false" outlineLevel="0" collapsed="false">
      <c r="T2244" s="4" t="n">
        <v>2221</v>
      </c>
      <c r="U2244" s="4" t="str">
        <f aca="false">Vocabulary!B2222</f>
        <v>comfortably</v>
      </c>
      <c r="V2244" s="33" t="n">
        <f aca="false">'Training Example'!X2244-'Training Example'!Y2244</f>
        <v>5.54931965227461E-012</v>
      </c>
    </row>
    <row r="2245" customFormat="false" ht="15" hidden="false" customHeight="false" outlineLevel="0" collapsed="false">
      <c r="T2245" s="4" t="n">
        <v>2222</v>
      </c>
      <c r="U2245" s="4" t="str">
        <f aca="false">Vocabulary!B2223</f>
        <v>straightened</v>
      </c>
      <c r="V2245" s="33" t="n">
        <f aca="false">'Training Example'!X2245-'Training Example'!Y2245</f>
        <v>2.34538841346238E-012</v>
      </c>
    </row>
    <row r="2246" customFormat="false" ht="15" hidden="false" customHeight="false" outlineLevel="0" collapsed="false">
      <c r="T2246" s="4" t="n">
        <v>2223</v>
      </c>
      <c r="U2246" s="4" t="str">
        <f aca="false">Vocabulary!B2224</f>
        <v>expression</v>
      </c>
      <c r="V2246" s="33" t="n">
        <f aca="false">'Training Example'!X2246-'Training Example'!Y2246</f>
        <v>3.90762087037242E-012</v>
      </c>
    </row>
    <row r="2247" customFormat="false" ht="15" hidden="false" customHeight="false" outlineLevel="0" collapsed="false">
      <c r="T2247" s="4" t="n">
        <v>2224</v>
      </c>
      <c r="U2247" s="4" t="str">
        <f aca="false">Vocabulary!B2225</f>
        <v>bursting</v>
      </c>
      <c r="V2247" s="33" t="n">
        <f aca="false">'Training Example'!X2247-'Training Example'!Y2247</f>
        <v>8.05286710732164E-011</v>
      </c>
    </row>
    <row r="2248" customFormat="false" ht="15" hidden="false" customHeight="false" outlineLevel="0" collapsed="false">
      <c r="T2248" s="4" t="n">
        <v>2225</v>
      </c>
      <c r="U2248" s="4" t="str">
        <f aca="false">Vocabulary!B2226</f>
        <v>provoking</v>
      </c>
      <c r="V2248" s="33" t="n">
        <f aca="false">'Training Example'!X2248-'Training Example'!Y2248</f>
        <v>8.55136572105002E-009</v>
      </c>
    </row>
    <row r="2249" customFormat="false" ht="15" hidden="false" customHeight="false" outlineLevel="0" collapsed="false">
      <c r="T2249" s="4" t="n">
        <v>2226</v>
      </c>
      <c r="U2249" s="4" t="str">
        <f aca="false">Vocabulary!B2227</f>
        <v>act</v>
      </c>
      <c r="V2249" s="33" t="n">
        <f aca="false">'Training Example'!X2249-'Training Example'!Y2249</f>
        <v>1.3153644892402E-013</v>
      </c>
    </row>
    <row r="2250" customFormat="false" ht="15" hidden="false" customHeight="false" outlineLevel="0" collapsed="false">
      <c r="T2250" s="4" t="n">
        <v>2227</v>
      </c>
      <c r="U2250" s="4" t="str">
        <f aca="false">Vocabulary!B2228</f>
        <v>crawling</v>
      </c>
      <c r="V2250" s="33" t="n">
        <f aca="false">'Training Example'!X2250-'Training Example'!Y2250</f>
        <v>4.93770434543079E-015</v>
      </c>
    </row>
    <row r="2251" customFormat="false" ht="15" hidden="false" customHeight="false" outlineLevel="0" collapsed="false">
      <c r="T2251" s="4" t="n">
        <v>2228</v>
      </c>
      <c r="U2251" s="4" t="str">
        <f aca="false">Vocabulary!B2229</f>
        <v>ridge</v>
      </c>
      <c r="V2251" s="33" t="n">
        <f aca="false">'Training Example'!X2251-'Training Example'!Y2251</f>
        <v>1.56893066338942E-014</v>
      </c>
    </row>
    <row r="2252" customFormat="false" ht="15" hidden="false" customHeight="false" outlineLevel="0" collapsed="false">
      <c r="T2252" s="4" t="n">
        <v>2229</v>
      </c>
      <c r="U2252" s="4" t="str">
        <f aca="false">Vocabulary!B2230</f>
        <v>furrow</v>
      </c>
      <c r="V2252" s="33" t="n">
        <f aca="false">'Training Example'!X2252-'Training Example'!Y2252</f>
        <v>4.53229290795782E-012</v>
      </c>
    </row>
    <row r="2253" customFormat="false" ht="15" hidden="false" customHeight="false" outlineLevel="0" collapsed="false">
      <c r="T2253" s="4" t="n">
        <v>2230</v>
      </c>
      <c r="U2253" s="4" t="str">
        <f aca="false">Vocabulary!B2231</f>
        <v>send</v>
      </c>
      <c r="V2253" s="33" t="n">
        <f aca="false">'Training Example'!X2253-'Training Example'!Y2253</f>
        <v>9.77890229078816E-012</v>
      </c>
    </row>
    <row r="2254" customFormat="false" ht="15" hidden="false" customHeight="false" outlineLevel="0" collapsed="false">
      <c r="T2254" s="4" t="n">
        <v>2231</v>
      </c>
      <c r="U2254" s="4" t="str">
        <f aca="false">Vocabulary!B2232</f>
        <v>doubled</v>
      </c>
      <c r="V2254" s="33" t="n">
        <f aca="false">'Training Example'!X2254-'Training Example'!Y2254</f>
        <v>1.05105680955875E-009</v>
      </c>
    </row>
    <row r="2255" customFormat="false" ht="15" hidden="false" customHeight="false" outlineLevel="0" collapsed="false">
      <c r="T2255" s="4" t="n">
        <v>2232</v>
      </c>
      <c r="U2255" s="4" t="str">
        <f aca="false">Vocabulary!B2233</f>
        <v>parts</v>
      </c>
      <c r="V2255" s="33" t="n">
        <f aca="false">'Training Example'!X2255-'Training Example'!Y2255</f>
        <v>7.87321206705115E-012</v>
      </c>
    </row>
    <row r="2256" customFormat="false" ht="15" hidden="false" customHeight="false" outlineLevel="0" collapsed="false">
      <c r="T2256" s="4" t="n">
        <v>2233</v>
      </c>
      <c r="U2256" s="4" t="str">
        <f aca="false">Vocabulary!B2234</f>
        <v>played</v>
      </c>
      <c r="V2256" s="33" t="n">
        <f aca="false">'Training Example'!X2256-'Training Example'!Y2256</f>
        <v>2.90979173120322E-012</v>
      </c>
    </row>
    <row r="2257" customFormat="false" ht="15" hidden="false" customHeight="false" outlineLevel="0" collapsed="false">
      <c r="T2257" s="4" t="n">
        <v>2234</v>
      </c>
      <c r="U2257" s="4" t="str">
        <f aca="false">Vocabulary!B2235</f>
        <v>fighting</v>
      </c>
      <c r="V2257" s="33" t="n">
        <f aca="false">'Training Example'!X2257-'Training Example'!Y2257</f>
        <v>6.28563752146185E-013</v>
      </c>
    </row>
    <row r="2258" customFormat="false" ht="15" hidden="false" customHeight="false" outlineLevel="0" collapsed="false">
      <c r="T2258" s="4" t="n">
        <v>2235</v>
      </c>
      <c r="U2258" s="4" t="str">
        <f aca="false">Vocabulary!B2236</f>
        <v>furious</v>
      </c>
      <c r="V2258" s="33" t="n">
        <f aca="false">'Training Example'!X2258-'Training Example'!Y2258</f>
        <v>3.09106363027594E-013</v>
      </c>
    </row>
    <row r="2259" customFormat="false" ht="15" hidden="false" customHeight="false" outlineLevel="0" collapsed="false">
      <c r="T2259" s="4" t="n">
        <v>2236</v>
      </c>
      <c r="U2259" s="4" t="str">
        <f aca="false">Vocabulary!B2237</f>
        <v>uneasy</v>
      </c>
      <c r="V2259" s="33" t="n">
        <f aca="false">'Training Example'!X2259-'Training Example'!Y2259</f>
        <v>1.47897196584755E-010</v>
      </c>
    </row>
    <row r="2260" customFormat="false" ht="15" hidden="false" customHeight="false" outlineLevel="0" collapsed="false">
      <c r="T2260" s="4" t="n">
        <v>2237</v>
      </c>
      <c r="U2260" s="4" t="str">
        <f aca="false">Vocabulary!B2238</f>
        <v>beheading</v>
      </c>
      <c r="V2260" s="33" t="n">
        <f aca="false">'Training Example'!X2260-'Training Example'!Y2260</f>
        <v>6.98793608143005E-015</v>
      </c>
    </row>
    <row r="2261" customFormat="false" ht="15" hidden="false" customHeight="false" outlineLevel="0" collapsed="false">
      <c r="T2261" s="4" t="n">
        <v>2238</v>
      </c>
      <c r="U2261" s="4" t="str">
        <f aca="false">Vocabulary!B2239</f>
        <v>appearance</v>
      </c>
      <c r="V2261" s="33" t="n">
        <f aca="false">'Training Example'!X2261-'Training Example'!Y2261</f>
        <v>2.56447258328546E-013</v>
      </c>
    </row>
    <row r="2262" customFormat="false" ht="15" hidden="false" customHeight="false" outlineLevel="0" collapsed="false">
      <c r="T2262" s="4" t="n">
        <v>2239</v>
      </c>
      <c r="U2262" s="4" t="str">
        <f aca="false">Vocabulary!B2240</f>
        <v>nodded</v>
      </c>
      <c r="V2262" s="33" t="n">
        <f aca="false">'Training Example'!X2262-'Training Example'!Y2262</f>
        <v>5.25419061676986E-006</v>
      </c>
    </row>
    <row r="2263" customFormat="false" ht="15" hidden="false" customHeight="false" outlineLevel="0" collapsed="false">
      <c r="T2263" s="4" t="n">
        <v>2240</v>
      </c>
      <c r="U2263" s="4" t="str">
        <f aca="false">Vocabulary!B2241</f>
        <v>account</v>
      </c>
      <c r="V2263" s="33" t="n">
        <f aca="false">'Training Example'!X2263-'Training Example'!Y2263</f>
        <v>4.9427009369488E-017</v>
      </c>
    </row>
    <row r="2264" customFormat="false" ht="15" hidden="false" customHeight="false" outlineLevel="0" collapsed="false">
      <c r="T2264" s="4" t="n">
        <v>2241</v>
      </c>
      <c r="U2264" s="4" t="str">
        <f aca="false">Vocabulary!B2242</f>
        <v>someone</v>
      </c>
      <c r="V2264" s="33" t="n">
        <f aca="false">'Training Example'!X2264-'Training Example'!Y2264</f>
        <v>7.1131439488457E-012</v>
      </c>
    </row>
    <row r="2265" customFormat="false" ht="15" hidden="false" customHeight="false" outlineLevel="0" collapsed="false">
      <c r="T2265" s="4" t="n">
        <v>2242</v>
      </c>
      <c r="U2265" s="4" t="str">
        <f aca="false">Vocabulary!B2243</f>
        <v>fairly</v>
      </c>
      <c r="V2265" s="33" t="n">
        <f aca="false">'Training Example'!X2265-'Training Example'!Y2265</f>
        <v>1.23508336532466E-007</v>
      </c>
    </row>
    <row r="2266" customFormat="false" ht="15" hidden="false" customHeight="false" outlineLevel="0" collapsed="false">
      <c r="T2266" s="4" t="n">
        <v>2243</v>
      </c>
      <c r="U2266" s="4" t="str">
        <f aca="false">Vocabulary!B2244</f>
        <v>complaining</v>
      </c>
      <c r="V2266" s="33" t="n">
        <f aca="false">'Training Example'!X2266-'Training Example'!Y2266</f>
        <v>5.90311539175847E-012</v>
      </c>
    </row>
    <row r="2267" customFormat="false" ht="15" hidden="false" customHeight="false" outlineLevel="0" collapsed="false">
      <c r="T2267" s="4" t="n">
        <v>2244</v>
      </c>
      <c r="U2267" s="4" t="str">
        <f aca="false">Vocabulary!B2245</f>
        <v>quarrel</v>
      </c>
      <c r="V2267" s="33" t="n">
        <f aca="false">'Training Example'!X2267-'Training Example'!Y2267</f>
        <v>1.14401143898047E-014</v>
      </c>
    </row>
    <row r="2268" customFormat="false" ht="15" hidden="false" customHeight="false" outlineLevel="0" collapsed="false">
      <c r="T2268" s="4" t="n">
        <v>2245</v>
      </c>
      <c r="U2268" s="4" t="str">
        <f aca="false">Vocabulary!B2246</f>
        <v>oneself</v>
      </c>
      <c r="V2268" s="33" t="n">
        <f aca="false">'Training Example'!X2268-'Training Example'!Y2268</f>
        <v>1.06174783092886E-011</v>
      </c>
    </row>
    <row r="2269" customFormat="false" ht="15" hidden="false" customHeight="false" outlineLevel="0" collapsed="false">
      <c r="T2269" s="4" t="n">
        <v>2246</v>
      </c>
      <c r="U2269" s="4" t="str">
        <f aca="false">Vocabulary!B2247</f>
        <v>attends</v>
      </c>
      <c r="V2269" s="33" t="n">
        <f aca="false">'Training Example'!X2269-'Training Example'!Y2269</f>
        <v>3.51531749352206E-012</v>
      </c>
    </row>
    <row r="2270" customFormat="false" ht="15" hidden="false" customHeight="false" outlineLevel="0" collapsed="false">
      <c r="T2270" s="4" t="n">
        <v>2247</v>
      </c>
      <c r="U2270" s="4" t="str">
        <f aca="false">Vocabulary!B2248</f>
        <v>arch</v>
      </c>
      <c r="V2270" s="33" t="n">
        <f aca="false">'Training Example'!X2270-'Training Example'!Y2270</f>
        <v>9.21018793458459E-013</v>
      </c>
    </row>
    <row r="2271" customFormat="false" ht="15" hidden="false" customHeight="false" outlineLevel="0" collapsed="false">
      <c r="T2271" s="4" t="n">
        <v>2248</v>
      </c>
      <c r="U2271" s="4" t="str">
        <f aca="false">Vocabulary!B2249</f>
        <v>croqueted</v>
      </c>
      <c r="V2271" s="33" t="n">
        <f aca="false">'Training Example'!X2271-'Training Example'!Y2271</f>
        <v>8.71359500476267E-014</v>
      </c>
    </row>
    <row r="2272" customFormat="false" ht="15" hidden="false" customHeight="false" outlineLevel="0" collapsed="false">
      <c r="T2272" s="4" t="n">
        <v>2249</v>
      </c>
      <c r="U2272" s="4" t="str">
        <f aca="false">Vocabulary!B2250</f>
        <v>win</v>
      </c>
      <c r="V2272" s="33" t="n">
        <f aca="false">'Training Example'!X2272-'Training Example'!Y2272</f>
        <v>2.11300622619347E-009</v>
      </c>
    </row>
    <row r="2273" customFormat="false" ht="15" hidden="false" customHeight="false" outlineLevel="0" collapsed="false">
      <c r="T2273" s="4" t="n">
        <v>2250</v>
      </c>
      <c r="U2273" s="4" t="str">
        <f aca="false">Vocabulary!B2251</f>
        <v>finishing</v>
      </c>
      <c r="V2273" s="33" t="n">
        <f aca="false">'Training Example'!X2273-'Training Example'!Y2273</f>
        <v>1.62807010258815E-013</v>
      </c>
    </row>
    <row r="2274" customFormat="false" ht="15" hidden="false" customHeight="false" outlineLevel="0" collapsed="false">
      <c r="T2274" s="4" t="n">
        <v>2251</v>
      </c>
      <c r="U2274" s="4" t="str">
        <f aca="false">Vocabulary!B2252</f>
        <v>kiss</v>
      </c>
      <c r="V2274" s="33" t="n">
        <f aca="false">'Training Example'!X2274-'Training Example'!Y2274</f>
        <v>2.89942441601602E-010</v>
      </c>
    </row>
    <row r="2275" customFormat="false" ht="15" hidden="false" customHeight="false" outlineLevel="0" collapsed="false">
      <c r="T2275" s="4" t="n">
        <v>2252</v>
      </c>
      <c r="U2275" s="4" t="str">
        <f aca="false">Vocabulary!B2253</f>
        <v>likes</v>
      </c>
      <c r="V2275" s="33" t="n">
        <f aca="false">'Training Example'!X2275-'Training Example'!Y2275</f>
        <v>1.15694827488389E-012</v>
      </c>
    </row>
    <row r="2276" customFormat="false" ht="15" hidden="false" customHeight="false" outlineLevel="0" collapsed="false">
      <c r="T2276" s="4" t="n">
        <v>2253</v>
      </c>
      <c r="U2276" s="4" t="str">
        <f aca="false">Vocabulary!B2254</f>
        <v>impertinent</v>
      </c>
      <c r="V2276" s="33" t="n">
        <f aca="false">'Training Example'!X2276-'Training Example'!Y2276</f>
        <v>1.6228847580416E-009</v>
      </c>
    </row>
    <row r="2277" customFormat="false" ht="15" hidden="false" customHeight="false" outlineLevel="0" collapsed="false">
      <c r="T2277" s="4" t="n">
        <v>2254</v>
      </c>
      <c r="U2277" s="4" t="str">
        <f aca="false">Vocabulary!B2255</f>
        <v>passing</v>
      </c>
      <c r="V2277" s="33" t="n">
        <f aca="false">'Training Example'!X2277-'Training Example'!Y2277</f>
        <v>4.38265970925392E-011</v>
      </c>
    </row>
    <row r="2278" customFormat="false" ht="15" hidden="false" customHeight="false" outlineLevel="0" collapsed="false">
      <c r="T2278" s="4" t="n">
        <v>2255</v>
      </c>
      <c r="U2278" s="4" t="str">
        <f aca="false">Vocabulary!B2256</f>
        <v>settling</v>
      </c>
      <c r="V2278" s="33" t="n">
        <f aca="false">'Training Example'!X2278-'Training Example'!Y2278</f>
        <v>1.79692975195114E-007</v>
      </c>
    </row>
    <row r="2279" customFormat="false" ht="15" hidden="false" customHeight="false" outlineLevel="0" collapsed="false">
      <c r="T2279" s="4" t="n">
        <v>2256</v>
      </c>
      <c r="U2279" s="4" t="str">
        <f aca="false">Vocabulary!B2257</f>
        <v>difficulties</v>
      </c>
      <c r="V2279" s="33" t="n">
        <f aca="false">'Training Example'!X2279-'Training Example'!Y2279</f>
        <v>6.46728543812377E-016</v>
      </c>
    </row>
    <row r="2280" customFormat="false" ht="15" hidden="false" customHeight="false" outlineLevel="0" collapsed="false">
      <c r="T2280" s="4" t="n">
        <v>2257</v>
      </c>
      <c r="U2280" s="4" t="str">
        <f aca="false">Vocabulary!B2258</f>
        <v>screaming</v>
      </c>
      <c r="V2280" s="33" t="n">
        <f aca="false">'Training Example'!X2280-'Training Example'!Y2280</f>
        <v>2.77868463101569E-014</v>
      </c>
    </row>
    <row r="2281" customFormat="false" ht="15" hidden="false" customHeight="false" outlineLevel="0" collapsed="false">
      <c r="T2281" s="4" t="n">
        <v>2258</v>
      </c>
      <c r="U2281" s="4" t="str">
        <f aca="false">Vocabulary!B2259</f>
        <v>search</v>
      </c>
      <c r="V2281" s="33" t="n">
        <f aca="false">'Training Example'!X2281-'Training Example'!Y2281</f>
        <v>9.77246517189492E-009</v>
      </c>
    </row>
    <row r="2282" customFormat="false" ht="15" hidden="false" customHeight="false" outlineLevel="0" collapsed="false">
      <c r="T2282" s="4" t="n">
        <v>2259</v>
      </c>
      <c r="U2282" s="4" t="str">
        <f aca="false">Vocabulary!B2260</f>
        <v>engaged</v>
      </c>
      <c r="V2282" s="33" t="n">
        <f aca="false">'Training Example'!X2282-'Training Example'!Y2282</f>
        <v>4.97649302380131E-011</v>
      </c>
    </row>
    <row r="2283" customFormat="false" ht="15" hidden="false" customHeight="false" outlineLevel="0" collapsed="false">
      <c r="T2283" s="4" t="n">
        <v>2260</v>
      </c>
      <c r="U2283" s="4" t="str">
        <f aca="false">Vocabulary!B2261</f>
        <v>croqueting</v>
      </c>
      <c r="V2283" s="33" t="n">
        <f aca="false">'Training Example'!X2283-'Training Example'!Y2283</f>
        <v>2.08586468945886E-013</v>
      </c>
    </row>
    <row r="2284" customFormat="false" ht="15" hidden="false" customHeight="false" outlineLevel="0" collapsed="false">
      <c r="T2284" s="4" t="n">
        <v>2261</v>
      </c>
      <c r="U2284" s="4" t="str">
        <f aca="false">Vocabulary!B2262</f>
        <v>helpless</v>
      </c>
      <c r="V2284" s="33" t="n">
        <f aca="false">'Training Example'!X2284-'Training Example'!Y2284</f>
        <v>2.68673815790382E-010</v>
      </c>
    </row>
    <row r="2285" customFormat="false" ht="15" hidden="false" customHeight="false" outlineLevel="0" collapsed="false">
      <c r="T2285" s="4" t="n">
        <v>2262</v>
      </c>
      <c r="U2285" s="4" t="str">
        <f aca="false">Vocabulary!B2263</f>
        <v>appealed</v>
      </c>
      <c r="V2285" s="33" t="n">
        <f aca="false">'Training Example'!X2285-'Training Example'!Y2285</f>
        <v>7.01914190764026E-010</v>
      </c>
    </row>
    <row r="2286" customFormat="false" ht="15" hidden="false" customHeight="false" outlineLevel="0" collapsed="false">
      <c r="T2286" s="4" t="n">
        <v>2263</v>
      </c>
      <c r="U2286" s="4" t="str">
        <f aca="false">Vocabulary!B2264</f>
        <v>settle</v>
      </c>
      <c r="V2286" s="33" t="n">
        <f aca="false">'Training Example'!X2286-'Training Example'!Y2286</f>
        <v>9.70976516534835E-013</v>
      </c>
    </row>
    <row r="2287" customFormat="false" ht="15" hidden="false" customHeight="false" outlineLevel="0" collapsed="false">
      <c r="T2287" s="4" t="n">
        <v>2264</v>
      </c>
      <c r="U2287" s="4" t="str">
        <f aca="false">Vocabulary!B2265</f>
        <v>arguments</v>
      </c>
      <c r="V2287" s="33" t="n">
        <f aca="false">'Training Example'!X2287-'Training Example'!Y2287</f>
        <v>1.34738727686652E-012</v>
      </c>
    </row>
    <row r="2288" customFormat="false" ht="15" hidden="false" customHeight="false" outlineLevel="0" collapsed="false">
      <c r="T2288" s="4" t="n">
        <v>2265</v>
      </c>
      <c r="U2288" s="4" t="str">
        <f aca="false">Vocabulary!B2266</f>
        <v>executioner's</v>
      </c>
      <c r="V2288" s="33" t="n">
        <f aca="false">'Training Example'!X2288-'Training Example'!Y2288</f>
        <v>1.71576387598219E-012</v>
      </c>
    </row>
    <row r="2289" customFormat="false" ht="15" hidden="false" customHeight="false" outlineLevel="0" collapsed="false">
      <c r="T2289" s="4" t="n">
        <v>2266</v>
      </c>
      <c r="U2289" s="4" t="str">
        <f aca="false">Vocabulary!B2267</f>
        <v>weren't</v>
      </c>
      <c r="V2289" s="33" t="n">
        <f aca="false">'Training Example'!X2289-'Training Example'!Y2289</f>
        <v>6.73356191522452E-014</v>
      </c>
    </row>
    <row r="2290" customFormat="false" ht="15" hidden="false" customHeight="false" outlineLevel="0" collapsed="false">
      <c r="T2290" s="4" t="n">
        <v>2267</v>
      </c>
      <c r="U2290" s="4" t="str">
        <f aca="false">Vocabulary!B2268</f>
        <v>prison</v>
      </c>
      <c r="V2290" s="33" t="n">
        <f aca="false">'Training Example'!X2290-'Training Example'!Y2290</f>
        <v>1.07466464597014E-011</v>
      </c>
    </row>
    <row r="2291" customFormat="false" ht="15" hidden="false" customHeight="false" outlineLevel="0" collapsed="false">
      <c r="T2291" s="4" t="n">
        <v>2268</v>
      </c>
      <c r="U2291" s="4" t="str">
        <f aca="false">Vocabulary!B2269</f>
        <v>arrow</v>
      </c>
      <c r="V2291" s="33" t="n">
        <f aca="false">'Training Example'!X2291-'Training Example'!Y2291</f>
        <v>1.61324915077652E-011</v>
      </c>
    </row>
    <row r="2292" customFormat="false" ht="15" hidden="false" customHeight="false" outlineLevel="0" collapsed="false">
      <c r="T2292" s="4" t="n">
        <v>2269</v>
      </c>
      <c r="U2292" s="4" t="str">
        <f aca="false">Vocabulary!B2270</f>
        <v>fading</v>
      </c>
      <c r="V2292" s="33" t="n">
        <f aca="false">'Training Example'!X2292-'Training Example'!Y2292</f>
        <v>3.87063748829978E-013</v>
      </c>
    </row>
    <row r="2293" customFormat="false" ht="15" hidden="false" customHeight="false" outlineLevel="0" collapsed="false">
      <c r="T2293" s="4" t="n">
        <v>2270</v>
      </c>
      <c r="U2293" s="4" t="str">
        <f aca="false">Vocabulary!B2271</f>
        <v>ix</v>
      </c>
      <c r="V2293" s="33" t="n">
        <f aca="false">'Training Example'!X2293-'Training Example'!Y2293</f>
        <v>2.16879287155161E-014</v>
      </c>
    </row>
    <row r="2294" customFormat="false" ht="15" hidden="false" customHeight="false" outlineLevel="0" collapsed="false">
      <c r="T2294" s="4" t="n">
        <v>2271</v>
      </c>
      <c r="U2294" s="4" t="str">
        <f aca="false">Vocabulary!B2272</f>
        <v>affectionately</v>
      </c>
      <c r="V2294" s="33" t="n">
        <f aca="false">'Training Example'!X2294-'Training Example'!Y2294</f>
        <v>8.21363883733165E-013</v>
      </c>
    </row>
    <row r="2295" customFormat="false" ht="15" hidden="false" customHeight="false" outlineLevel="0" collapsed="false">
      <c r="T2295" s="4" t="n">
        <v>2272</v>
      </c>
      <c r="U2295" s="4" t="str">
        <f aca="false">Vocabulary!B2273</f>
        <v>pleasant</v>
      </c>
      <c r="V2295" s="33" t="n">
        <f aca="false">'Training Example'!X2295-'Training Example'!Y2295</f>
        <v>1.13761074972802E-012</v>
      </c>
    </row>
    <row r="2296" customFormat="false" ht="15" hidden="false" customHeight="false" outlineLevel="0" collapsed="false">
      <c r="T2296" s="4" t="n">
        <v>2273</v>
      </c>
      <c r="U2296" s="4" t="str">
        <f aca="false">Vocabulary!B2274</f>
        <v>hopeful</v>
      </c>
      <c r="V2296" s="33" t="n">
        <f aca="false">'Training Example'!X2296-'Training Example'!Y2296</f>
        <v>1.83087479089987E-010</v>
      </c>
    </row>
    <row r="2297" customFormat="false" ht="15" hidden="false" customHeight="false" outlineLevel="0" collapsed="false">
      <c r="T2297" s="4" t="n">
        <v>2274</v>
      </c>
      <c r="U2297" s="4" t="str">
        <f aca="false">Vocabulary!B2275</f>
        <v>vinegar</v>
      </c>
      <c r="V2297" s="33" t="n">
        <f aca="false">'Training Example'!X2297-'Training Example'!Y2297</f>
        <v>8.87311000320489E-012</v>
      </c>
    </row>
    <row r="2298" customFormat="false" ht="15" hidden="false" customHeight="false" outlineLevel="0" collapsed="false">
      <c r="T2298" s="4" t="n">
        <v>2275</v>
      </c>
      <c r="U2298" s="4" t="str">
        <f aca="false">Vocabulary!B2276</f>
        <v>sour</v>
      </c>
      <c r="V2298" s="33" t="n">
        <f aca="false">'Training Example'!X2298-'Training Example'!Y2298</f>
        <v>3.34518416783509E-010</v>
      </c>
    </row>
    <row r="2299" customFormat="false" ht="15" hidden="false" customHeight="false" outlineLevel="0" collapsed="false">
      <c r="T2299" s="4" t="n">
        <v>2276</v>
      </c>
      <c r="U2299" s="4" t="str">
        <f aca="false">Vocabulary!B2277</f>
        <v>camomile</v>
      </c>
      <c r="V2299" s="33" t="n">
        <f aca="false">'Training Example'!X2299-'Training Example'!Y2299</f>
        <v>1.26128175710494E-016</v>
      </c>
    </row>
    <row r="2300" customFormat="false" ht="15" hidden="false" customHeight="false" outlineLevel="0" collapsed="false">
      <c r="T2300" s="4" t="n">
        <v>2277</v>
      </c>
      <c r="U2300" s="4" t="str">
        <f aca="false">Vocabulary!B2278</f>
        <v>bitter</v>
      </c>
      <c r="V2300" s="33" t="n">
        <f aca="false">'Training Example'!X2300-'Training Example'!Y2300</f>
        <v>4.18240743654567E-012</v>
      </c>
    </row>
    <row r="2301" customFormat="false" ht="15" hidden="false" customHeight="false" outlineLevel="0" collapsed="false">
      <c r="T2301" s="4" t="n">
        <v>2278</v>
      </c>
      <c r="U2301" s="4" t="str">
        <f aca="false">Vocabulary!B2279</f>
        <v>barley</v>
      </c>
      <c r="V2301" s="33" t="n">
        <f aca="false">'Training Example'!X2301-'Training Example'!Y2301</f>
        <v>1.45620724267414E-017</v>
      </c>
    </row>
    <row r="2302" customFormat="false" ht="15" hidden="false" customHeight="false" outlineLevel="0" collapsed="false">
      <c r="T2302" s="4" t="n">
        <v>2279</v>
      </c>
      <c r="U2302" s="4" t="str">
        <f aca="false">Vocabulary!B2280</f>
        <v>sweet</v>
      </c>
      <c r="V2302" s="33" t="n">
        <f aca="false">'Training Example'!X2302-'Training Example'!Y2302</f>
        <v>5.08754691515641E-010</v>
      </c>
    </row>
    <row r="2303" customFormat="false" ht="15" hidden="false" customHeight="false" outlineLevel="0" collapsed="false">
      <c r="T2303" s="4" t="n">
        <v>2280</v>
      </c>
      <c r="U2303" s="4" t="str">
        <f aca="false">Vocabulary!B2281</f>
        <v>stingy</v>
      </c>
      <c r="V2303" s="33" t="n">
        <f aca="false">'Training Example'!X2303-'Training Example'!Y2303</f>
        <v>5.18888965640888E-011</v>
      </c>
    </row>
    <row r="2304" customFormat="false" ht="15" hidden="false" customHeight="false" outlineLevel="0" collapsed="false">
      <c r="T2304" s="4" t="n">
        <v>2281</v>
      </c>
      <c r="U2304" s="4" t="str">
        <f aca="false">Vocabulary!B2282</f>
        <v>squeezed</v>
      </c>
      <c r="V2304" s="33" t="n">
        <f aca="false">'Training Example'!X2304-'Training Example'!Y2304</f>
        <v>1.08181172461651E-013</v>
      </c>
    </row>
    <row r="2305" customFormat="false" ht="15" hidden="false" customHeight="false" outlineLevel="0" collapsed="false">
      <c r="T2305" s="4" t="n">
        <v>2282</v>
      </c>
      <c r="U2305" s="4" t="str">
        <f aca="false">Vocabulary!B2283</f>
        <v>closer</v>
      </c>
      <c r="V2305" s="33" t="n">
        <f aca="false">'Training Example'!X2305-'Training Example'!Y2305</f>
        <v>4.0127014637589E-012</v>
      </c>
    </row>
    <row r="2306" customFormat="false" ht="15" hidden="false" customHeight="false" outlineLevel="0" collapsed="false">
      <c r="T2306" s="4" t="n">
        <v>2283</v>
      </c>
      <c r="U2306" s="4" t="str">
        <f aca="false">Vocabulary!B2284</f>
        <v>uncomfortably</v>
      </c>
      <c r="V2306" s="33" t="n">
        <f aca="false">'Training Example'!X2306-'Training Example'!Y2306</f>
        <v>6.98338957687335E-016</v>
      </c>
    </row>
    <row r="2307" customFormat="false" ht="15" hidden="false" customHeight="false" outlineLevel="0" collapsed="false">
      <c r="T2307" s="4" t="n">
        <v>2284</v>
      </c>
      <c r="U2307" s="4" t="str">
        <f aca="false">Vocabulary!B2285</f>
        <v>bore</v>
      </c>
      <c r="V2307" s="33" t="n">
        <f aca="false">'Training Example'!X2307-'Training Example'!Y2307</f>
        <v>4.58629296332613E-011</v>
      </c>
    </row>
    <row r="2308" customFormat="false" ht="15" hidden="false" customHeight="false" outlineLevel="0" collapsed="false">
      <c r="T2308" s="4" t="n">
        <v>2285</v>
      </c>
      <c r="U2308" s="4" t="str">
        <f aca="false">Vocabulary!B2286</f>
        <v>game's</v>
      </c>
      <c r="V2308" s="33" t="n">
        <f aca="false">'Training Example'!X2308-'Training Example'!Y2308</f>
        <v>6.58863325183384E-011</v>
      </c>
    </row>
    <row r="2309" customFormat="false" ht="15" hidden="false" customHeight="false" outlineLevel="0" collapsed="false">
      <c r="T2309" s="4" t="n">
        <v>2286</v>
      </c>
      <c r="U2309" s="4" t="str">
        <f aca="false">Vocabulary!B2287</f>
        <v>minding</v>
      </c>
      <c r="V2309" s="33" t="n">
        <f aca="false">'Training Example'!X2309-'Training Example'!Y2309</f>
        <v>1.65710514164914E-014</v>
      </c>
    </row>
    <row r="2310" customFormat="false" ht="15" hidden="false" customHeight="false" outlineLevel="0" collapsed="false">
      <c r="T2310" s="4" t="n">
        <v>2287</v>
      </c>
      <c r="U2310" s="4" t="str">
        <f aca="false">Vocabulary!B2288</f>
        <v>morals</v>
      </c>
      <c r="V2310" s="33" t="n">
        <f aca="false">'Training Example'!X2310-'Training Example'!Y2310</f>
        <v>5.69691508916929E-009</v>
      </c>
    </row>
    <row r="2311" customFormat="false" ht="15" hidden="false" customHeight="false" outlineLevel="0" collapsed="false">
      <c r="T2311" s="4" t="n">
        <v>2288</v>
      </c>
      <c r="U2311" s="4" t="str">
        <f aca="false">Vocabulary!B2289</f>
        <v>waist</v>
      </c>
      <c r="V2311" s="33" t="n">
        <f aca="false">'Training Example'!X2311-'Training Example'!Y2311</f>
        <v>7.57753462309886E-013</v>
      </c>
    </row>
    <row r="2312" customFormat="false" ht="15" hidden="false" customHeight="false" outlineLevel="0" collapsed="false">
      <c r="T2312" s="4" t="n">
        <v>2289</v>
      </c>
      <c r="U2312" s="4" t="str">
        <f aca="false">Vocabulary!B2290</f>
        <v>feather</v>
      </c>
      <c r="V2312" s="33" t="n">
        <f aca="false">'Training Example'!X2312-'Training Example'!Y2312</f>
        <v>4.01800400604623E-010</v>
      </c>
    </row>
    <row r="2313" customFormat="false" ht="15" hidden="false" customHeight="false" outlineLevel="0" collapsed="false">
      <c r="T2313" s="4" t="n">
        <v>2290</v>
      </c>
      <c r="U2313" s="4" t="str">
        <f aca="false">Vocabulary!B2291</f>
        <v>flock</v>
      </c>
      <c r="V2313" s="33" t="n">
        <f aca="false">'Training Example'!X2313-'Training Example'!Y2313</f>
        <v>7.20894478533305E-014</v>
      </c>
    </row>
    <row r="2314" customFormat="false" ht="15" hidden="false" customHeight="false" outlineLevel="0" collapsed="false">
      <c r="T2314" s="4" t="n">
        <v>2291</v>
      </c>
      <c r="U2314" s="4" t="str">
        <f aca="false">Vocabulary!B2292</f>
        <v>mineral</v>
      </c>
      <c r="V2314" s="33" t="n">
        <f aca="false">'Training Example'!X2314-'Training Example'!Y2314</f>
        <v>1.83040873511844E-013</v>
      </c>
    </row>
    <row r="2315" customFormat="false" ht="15" hidden="false" customHeight="false" outlineLevel="0" collapsed="false">
      <c r="T2315" s="4" t="n">
        <v>2292</v>
      </c>
      <c r="U2315" s="4" t="str">
        <f aca="false">Vocabulary!B2293</f>
        <v>attended</v>
      </c>
      <c r="V2315" s="33" t="n">
        <f aca="false">'Training Example'!X2315-'Training Example'!Y2315</f>
        <v>6.65646458420489E-011</v>
      </c>
    </row>
    <row r="2316" customFormat="false" ht="15" hidden="false" customHeight="false" outlineLevel="0" collapsed="false">
      <c r="T2316" s="4" t="n">
        <v>2293</v>
      </c>
      <c r="U2316" s="4" t="str">
        <f aca="false">Vocabulary!B2294</f>
        <v>vegetable</v>
      </c>
      <c r="V2316" s="33" t="n">
        <f aca="false">'Training Example'!X2316-'Training Example'!Y2316</f>
        <v>7.37240602091964E-013</v>
      </c>
    </row>
    <row r="2317" customFormat="false" ht="15" hidden="false" customHeight="false" outlineLevel="0" collapsed="false">
      <c r="T2317" s="4" t="n">
        <v>2294</v>
      </c>
      <c r="U2317" s="4" t="str">
        <f aca="false">Vocabulary!B2295</f>
        <v>cheap</v>
      </c>
      <c r="V2317" s="33" t="n">
        <f aca="false">'Training Example'!X2317-'Training Example'!Y2317</f>
        <v>1.02885914429737E-010</v>
      </c>
    </row>
    <row r="2318" customFormat="false" ht="15" hidden="false" customHeight="false" outlineLevel="0" collapsed="false">
      <c r="T2318" s="4" t="n">
        <v>2295</v>
      </c>
      <c r="U2318" s="4" t="str">
        <f aca="false">Vocabulary!B2296</f>
        <v>birthday</v>
      </c>
      <c r="V2318" s="33" t="n">
        <f aca="false">'Training Example'!X2318-'Training Example'!Y2318</f>
        <v>1.19260709138503E-007</v>
      </c>
    </row>
    <row r="2319" customFormat="false" ht="15" hidden="false" customHeight="false" outlineLevel="0" collapsed="false">
      <c r="T2319" s="4" t="n">
        <v>2296</v>
      </c>
      <c r="U2319" s="4" t="str">
        <f aca="false">Vocabulary!B2297</f>
        <v>dig</v>
      </c>
      <c r="V2319" s="33" t="n">
        <f aca="false">'Training Example'!X2319-'Training Example'!Y2319</f>
        <v>1.27710681022489E-013</v>
      </c>
    </row>
    <row r="2320" customFormat="false" ht="15" hidden="false" customHeight="false" outlineLevel="0" collapsed="false">
      <c r="T2320" s="4" t="n">
        <v>2297</v>
      </c>
      <c r="U2320" s="4" t="str">
        <f aca="false">Vocabulary!B2298</f>
        <v>worried</v>
      </c>
      <c r="V2320" s="33" t="n">
        <f aca="false">'Training Example'!X2320-'Training Example'!Y2320</f>
        <v>5.44517819402687E-008</v>
      </c>
    </row>
    <row r="2321" customFormat="false" ht="15" hidden="false" customHeight="false" outlineLevel="0" collapsed="false">
      <c r="T2321" s="4" t="n">
        <v>2298</v>
      </c>
      <c r="U2321" s="4" t="str">
        <f aca="false">Vocabulary!B2299</f>
        <v>died</v>
      </c>
      <c r="V2321" s="33" t="n">
        <f aca="false">'Training Example'!X2321-'Training Example'!Y2321</f>
        <v>1.45817948073987E-014</v>
      </c>
    </row>
    <row r="2322" customFormat="false" ht="15" hidden="false" customHeight="false" outlineLevel="0" collapsed="false">
      <c r="T2322" s="4" t="n">
        <v>2299</v>
      </c>
      <c r="U2322" s="4" t="str">
        <f aca="false">Vocabulary!B2300</f>
        <v>favourite</v>
      </c>
      <c r="V2322" s="33" t="n">
        <f aca="false">'Training Example'!X2322-'Training Example'!Y2322</f>
        <v>8.85326270965484E-015</v>
      </c>
    </row>
    <row r="2323" customFormat="false" ht="15" hidden="false" customHeight="false" outlineLevel="0" collapsed="false">
      <c r="T2323" s="4" t="n">
        <v>2300</v>
      </c>
      <c r="U2323" s="4" t="str">
        <f aca="false">Vocabulary!B2301</f>
        <v>linked</v>
      </c>
      <c r="V2323" s="33" t="n">
        <f aca="false">'Training Example'!X2323-'Training Example'!Y2323</f>
        <v>1.53981558255498E-010</v>
      </c>
    </row>
    <row r="2324" customFormat="false" ht="15" hidden="false" customHeight="false" outlineLevel="0" collapsed="false">
      <c r="T2324" s="4" t="n">
        <v>2301</v>
      </c>
      <c r="U2324" s="4" t="str">
        <f aca="false">Vocabulary!B2302</f>
        <v>tremble</v>
      </c>
      <c r="V2324" s="33" t="n">
        <f aca="false">'Training Example'!X2324-'Training Example'!Y2324</f>
        <v>9.61338612227077E-016</v>
      </c>
    </row>
    <row r="2325" customFormat="false" ht="15" hidden="false" customHeight="false" outlineLevel="0" collapsed="false">
      <c r="T2325" s="4" t="n">
        <v>2302</v>
      </c>
      <c r="U2325" s="4" t="str">
        <f aca="false">Vocabulary!B2303</f>
        <v>thunderstorm</v>
      </c>
      <c r="V2325" s="33" t="n">
        <f aca="false">'Training Example'!X2325-'Training Example'!Y2325</f>
        <v>2.66134413268791E-010</v>
      </c>
    </row>
    <row r="2326" customFormat="false" ht="15" hidden="false" customHeight="false" outlineLevel="0" collapsed="false">
      <c r="T2326" s="4" t="n">
        <v>2303</v>
      </c>
      <c r="U2326" s="4" t="str">
        <f aca="false">Vocabulary!B2304</f>
        <v>fair</v>
      </c>
      <c r="V2326" s="33" t="n">
        <f aca="false">'Training Example'!X2326-'Training Example'!Y2326</f>
        <v>1.14763088261867E-012</v>
      </c>
    </row>
    <row r="2327" customFormat="false" ht="15" hidden="false" customHeight="false" outlineLevel="0" collapsed="false">
      <c r="T2327" s="4" t="n">
        <v>2304</v>
      </c>
      <c r="U2327" s="4" t="str">
        <f aca="false">Vocabulary!B2305</f>
        <v>warning</v>
      </c>
      <c r="V2327" s="33" t="n">
        <f aca="false">'Training Example'!X2327-'Training Example'!Y2327</f>
        <v>2.72321561744777E-014</v>
      </c>
    </row>
    <row r="2328" customFormat="false" ht="15" hidden="false" customHeight="false" outlineLevel="0" collapsed="false">
      <c r="T2328" s="4" t="n">
        <v>2305</v>
      </c>
      <c r="U2328" s="4" t="str">
        <f aca="false">Vocabulary!B2306</f>
        <v>absence</v>
      </c>
      <c r="V2328" s="33" t="n">
        <f aca="false">'Training Example'!X2328-'Training Example'!Y2328</f>
        <v>2.01567633824665E-014</v>
      </c>
    </row>
    <row r="2329" customFormat="false" ht="15" hidden="false" customHeight="false" outlineLevel="0" collapsed="false">
      <c r="T2329" s="4" t="n">
        <v>2306</v>
      </c>
      <c r="U2329" s="4" t="str">
        <f aca="false">Vocabulary!B2307</f>
        <v>shade</v>
      </c>
      <c r="V2329" s="33" t="n">
        <f aca="false">'Training Example'!X2329-'Training Example'!Y2329</f>
        <v>8.31458884207709E-014</v>
      </c>
    </row>
    <row r="2330" customFormat="false" ht="15" hidden="false" customHeight="false" outlineLevel="0" collapsed="false">
      <c r="T2330" s="4" t="n">
        <v>2307</v>
      </c>
      <c r="U2330" s="4" t="str">
        <f aca="false">Vocabulary!B2308</f>
        <v>delay</v>
      </c>
      <c r="V2330" s="33" t="n">
        <f aca="false">'Training Example'!X2330-'Training Example'!Y2330</f>
        <v>1.3992802718478E-015</v>
      </c>
    </row>
    <row r="2331" customFormat="false" ht="15" hidden="false" customHeight="false" outlineLevel="0" collapsed="false">
      <c r="T2331" s="4" t="n">
        <v>2308</v>
      </c>
      <c r="U2331" s="4" t="str">
        <f aca="false">Vocabulary!B2309</f>
        <v>cost</v>
      </c>
      <c r="V2331" s="33" t="n">
        <f aca="false">'Training Example'!X2331-'Training Example'!Y2331</f>
        <v>3.15407037746057E-011</v>
      </c>
    </row>
    <row r="2332" customFormat="false" ht="15" hidden="false" customHeight="false" outlineLevel="0" collapsed="false">
      <c r="T2332" s="4" t="n">
        <v>2309</v>
      </c>
      <c r="U2332" s="4" t="str">
        <f aca="false">Vocabulary!B2310</f>
        <v>whom</v>
      </c>
      <c r="V2332" s="33" t="n">
        <f aca="false">'Training Example'!X2332-'Training Example'!Y2332</f>
        <v>2.47332616079535E-014</v>
      </c>
    </row>
    <row r="2333" customFormat="false" ht="15" hidden="false" customHeight="false" outlineLevel="0" collapsed="false">
      <c r="T2333" s="4" t="n">
        <v>2310</v>
      </c>
      <c r="U2333" s="4" t="str">
        <f aca="false">Vocabulary!B2311</f>
        <v>sentenced</v>
      </c>
      <c r="V2333" s="33" t="n">
        <f aca="false">'Training Example'!X2333-'Training Example'!Y2333</f>
        <v>8.62126875428205E-015</v>
      </c>
    </row>
    <row r="2334" customFormat="false" ht="15" hidden="false" customHeight="false" outlineLevel="0" collapsed="false">
      <c r="T2334" s="4" t="n">
        <v>2311</v>
      </c>
      <c r="U2334" s="4" t="str">
        <f aca="false">Vocabulary!B2312</f>
        <v>company</v>
      </c>
      <c r="V2334" s="33" t="n">
        <f aca="false">'Training Example'!X2334-'Training Example'!Y2334</f>
        <v>1.73169971624548E-013</v>
      </c>
    </row>
    <row r="2335" customFormat="false" ht="15" hidden="false" customHeight="false" outlineLevel="0" collapsed="false">
      <c r="T2335" s="4" t="n">
        <v>2312</v>
      </c>
      <c r="U2335" s="4" t="str">
        <f aca="false">Vocabulary!B2313</f>
        <v>pardoned</v>
      </c>
      <c r="V2335" s="33" t="n">
        <f aca="false">'Training Example'!X2335-'Training Example'!Y2335</f>
        <v>3.90130626026053E-011</v>
      </c>
    </row>
    <row r="2336" customFormat="false" ht="15" hidden="false" customHeight="false" outlineLevel="0" collapsed="false">
      <c r="T2336" s="4" t="n">
        <v>2313</v>
      </c>
      <c r="U2336" s="4" t="str">
        <f aca="false">Vocabulary!B2314</f>
        <v>picture</v>
      </c>
      <c r="V2336" s="33" t="n">
        <f aca="false">'Training Example'!X2336-'Training Example'!Y2336</f>
        <v>2.14698785314311E-014</v>
      </c>
    </row>
    <row r="2337" customFormat="false" ht="15" hidden="false" customHeight="false" outlineLevel="0" collapsed="false">
      <c r="T2337" s="4" t="n">
        <v>2314</v>
      </c>
      <c r="U2337" s="4" t="str">
        <f aca="false">Vocabulary!B2315</f>
        <v>lazy</v>
      </c>
      <c r="V2337" s="33" t="n">
        <f aca="false">'Training Example'!X2337-'Training Example'!Y2337</f>
        <v>1.35936202387935E-009</v>
      </c>
    </row>
    <row r="2338" customFormat="false" ht="15" hidden="false" customHeight="false" outlineLevel="0" collapsed="false">
      <c r="T2338" s="4" t="n">
        <v>2315</v>
      </c>
      <c r="U2338" s="4" t="str">
        <f aca="false">Vocabulary!B2316</f>
        <v>leaving</v>
      </c>
      <c r="V2338" s="33" t="n">
        <f aca="false">'Training Example'!X2338-'Training Example'!Y2338</f>
        <v>7.92577926687358E-009</v>
      </c>
    </row>
    <row r="2339" customFormat="false" ht="15" hidden="false" customHeight="false" outlineLevel="0" collapsed="false">
      <c r="T2339" s="4" t="n">
        <v>2316</v>
      </c>
      <c r="U2339" s="4" t="str">
        <f aca="false">Vocabulary!B2317</f>
        <v>rubbed</v>
      </c>
      <c r="V2339" s="33" t="n">
        <f aca="false">'Training Example'!X2339-'Training Example'!Y2339</f>
        <v>4.21700728684727E-013</v>
      </c>
    </row>
    <row r="2340" customFormat="false" ht="15" hidden="false" customHeight="false" outlineLevel="0" collapsed="false">
      <c r="T2340" s="4" t="n">
        <v>2317</v>
      </c>
      <c r="U2340" s="4" t="str">
        <f aca="false">Vocabulary!B2318</f>
        <v>chuckled</v>
      </c>
      <c r="V2340" s="33" t="n">
        <f aca="false">'Training Example'!X2340-'Training Example'!Y2340</f>
        <v>5.26750920815149E-010</v>
      </c>
    </row>
    <row r="2341" customFormat="false" ht="15" hidden="false" customHeight="false" outlineLevel="0" collapsed="false">
      <c r="T2341" s="4" t="n">
        <v>2318</v>
      </c>
      <c r="U2341" s="4" t="str">
        <f aca="false">Vocabulary!B2319</f>
        <v>executes</v>
      </c>
      <c r="V2341" s="33" t="n">
        <f aca="false">'Training Example'!X2341-'Training Example'!Y2341</f>
        <v>1.39578100100284E-009</v>
      </c>
    </row>
    <row r="2342" customFormat="false" ht="15" hidden="false" customHeight="false" outlineLevel="0" collapsed="false">
      <c r="T2342" s="4" t="n">
        <v>2319</v>
      </c>
      <c r="U2342" s="4" t="str">
        <f aca="false">Vocabulary!B2320</f>
        <v>ledge</v>
      </c>
      <c r="V2342" s="33" t="n">
        <f aca="false">'Training Example'!X2342-'Training Example'!Y2342</f>
        <v>1.91691991520402E-012</v>
      </c>
    </row>
    <row r="2343" customFormat="false" ht="15" hidden="false" customHeight="false" outlineLevel="0" collapsed="false">
      <c r="T2343" s="4" t="n">
        <v>2320</v>
      </c>
      <c r="U2343" s="4" t="str">
        <f aca="false">Vocabulary!B2321</f>
        <v>rock</v>
      </c>
      <c r="V2343" s="33" t="n">
        <f aca="false">'Training Example'!X2343-'Training Example'!Y2343</f>
        <v>5.87507430027274E-017</v>
      </c>
    </row>
    <row r="2344" customFormat="false" ht="15" hidden="false" customHeight="false" outlineLevel="0" collapsed="false">
      <c r="T2344" s="4" t="n">
        <v>2321</v>
      </c>
      <c r="U2344" s="4" t="str">
        <f aca="false">Vocabulary!B2322</f>
        <v>pitied</v>
      </c>
      <c r="V2344" s="33" t="n">
        <f aca="false">'Training Example'!X2344-'Training Example'!Y2344</f>
        <v>9.09505504953158E-013</v>
      </c>
    </row>
    <row r="2345" customFormat="false" ht="15" hidden="false" customHeight="false" outlineLevel="0" collapsed="false">
      <c r="T2345" s="4" t="n">
        <v>2322</v>
      </c>
      <c r="U2345" s="4" t="str">
        <f aca="false">Vocabulary!B2323</f>
        <v>hollow</v>
      </c>
      <c r="V2345" s="33" t="n">
        <f aca="false">'Training Example'!X2345-'Training Example'!Y2345</f>
        <v>9.43529698742476E-014</v>
      </c>
    </row>
    <row r="2346" customFormat="false" ht="15" hidden="false" customHeight="false" outlineLevel="0" collapsed="false">
      <c r="T2346" s="4" t="n">
        <v>2323</v>
      </c>
      <c r="U2346" s="4" t="str">
        <f aca="false">Vocabulary!B2324</f>
        <v>occasional</v>
      </c>
      <c r="V2346" s="33" t="n">
        <f aca="false">'Training Example'!X2346-'Training Example'!Y2346</f>
        <v>3.43122775896055E-012</v>
      </c>
    </row>
    <row r="2347" customFormat="false" ht="15" hidden="false" customHeight="false" outlineLevel="0" collapsed="false">
      <c r="T2347" s="4" t="n">
        <v>2324</v>
      </c>
      <c r="U2347" s="4" t="str">
        <f aca="false">Vocabulary!B2325</f>
        <v>exclamation</v>
      </c>
      <c r="V2347" s="33" t="n">
        <f aca="false">'Training Example'!X2347-'Training Example'!Y2347</f>
        <v>8.97743400900742E-015</v>
      </c>
    </row>
    <row r="2348" customFormat="false" ht="15" hidden="false" customHeight="false" outlineLevel="0" collapsed="false">
      <c r="T2348" s="4" t="n">
        <v>2325</v>
      </c>
      <c r="U2348" s="4" t="str">
        <f aca="false">Vocabulary!B2326</f>
        <v>hjckrrh</v>
      </c>
      <c r="V2348" s="33" t="n">
        <f aca="false">'Training Example'!X2348-'Training Example'!Y2348</f>
        <v>6.65186949709797E-014</v>
      </c>
    </row>
    <row r="2349" customFormat="false" ht="15" hidden="false" customHeight="false" outlineLevel="0" collapsed="false">
      <c r="T2349" s="4" t="n">
        <v>2326</v>
      </c>
      <c r="U2349" s="4" t="str">
        <f aca="false">Vocabulary!B2327</f>
        <v>calmly</v>
      </c>
      <c r="V2349" s="33" t="n">
        <f aca="false">'Training Example'!X2349-'Training Example'!Y2349</f>
        <v>3.47460000304607E-011</v>
      </c>
    </row>
    <row r="2350" customFormat="false" ht="15" hidden="false" customHeight="false" outlineLevel="0" collapsed="false">
      <c r="T2350" s="4" t="n">
        <v>2327</v>
      </c>
      <c r="U2350" s="4" t="str">
        <f aca="false">Vocabulary!B2328</f>
        <v>sink</v>
      </c>
      <c r="V2350" s="33" t="n">
        <f aca="false">'Training Example'!X2350-'Training Example'!Y2350</f>
        <v>4.24347431639801E-006</v>
      </c>
    </row>
    <row r="2351" customFormat="false" ht="15" hidden="false" customHeight="false" outlineLevel="0" collapsed="false">
      <c r="T2351" s="4" t="n">
        <v>2328</v>
      </c>
      <c r="U2351" s="4" t="str">
        <f aca="false">Vocabulary!B2329</f>
        <v>mayn't</v>
      </c>
      <c r="V2351" s="33" t="n">
        <f aca="false">'Training Example'!X2351-'Training Example'!Y2351</f>
        <v>1.03531679080907E-011</v>
      </c>
    </row>
    <row r="2352" customFormat="false" ht="15" hidden="false" customHeight="false" outlineLevel="0" collapsed="false">
      <c r="T2352" s="4" t="n">
        <v>2329</v>
      </c>
      <c r="U2352" s="4" t="str">
        <f aca="false">Vocabulary!B2330</f>
        <v>educations</v>
      </c>
      <c r="V2352" s="33" t="n">
        <f aca="false">'Training Example'!X2352-'Training Example'!Y2352</f>
        <v>1.66984471906178E-009</v>
      </c>
    </row>
    <row r="2353" customFormat="false" ht="15" hidden="false" customHeight="false" outlineLevel="0" collapsed="false">
      <c r="T2353" s="4" t="n">
        <v>2330</v>
      </c>
      <c r="U2353" s="4" t="str">
        <f aca="false">Vocabulary!B2331</f>
        <v>extras</v>
      </c>
      <c r="V2353" s="33" t="n">
        <f aca="false">'Training Example'!X2353-'Training Example'!Y2353</f>
        <v>1.72895244372536E-010</v>
      </c>
    </row>
    <row r="2354" customFormat="false" ht="15" hidden="false" customHeight="false" outlineLevel="0" collapsed="false">
      <c r="T2354" s="4" t="n">
        <v>2331</v>
      </c>
      <c r="U2354" s="4" t="str">
        <f aca="false">Vocabulary!B2332</f>
        <v>learned</v>
      </c>
      <c r="V2354" s="33" t="n">
        <f aca="false">'Training Example'!X2354-'Training Example'!Y2354</f>
        <v>1.40778753695876E-013</v>
      </c>
    </row>
    <row r="2355" customFormat="false" ht="15" hidden="false" customHeight="false" outlineLevel="0" collapsed="false">
      <c r="T2355" s="4" t="n">
        <v>2332</v>
      </c>
      <c r="U2355" s="4" t="str">
        <f aca="false">Vocabulary!B2333</f>
        <v>ours</v>
      </c>
      <c r="V2355" s="33" t="n">
        <f aca="false">'Training Example'!X2355-'Training Example'!Y2355</f>
        <v>6.29013988886266E-011</v>
      </c>
    </row>
    <row r="2356" customFormat="false" ht="15" hidden="false" customHeight="false" outlineLevel="0" collapsed="false">
      <c r="T2356" s="4" t="n">
        <v>2333</v>
      </c>
      <c r="U2356" s="4" t="str">
        <f aca="false">Vocabulary!B2334</f>
        <v>extra</v>
      </c>
      <c r="V2356" s="33" t="n">
        <f aca="false">'Training Example'!X2356-'Training Example'!Y2356</f>
        <v>4.72510753909741E-010</v>
      </c>
    </row>
    <row r="2357" customFormat="false" ht="15" hidden="false" customHeight="false" outlineLevel="0" collapsed="false">
      <c r="T2357" s="4" t="n">
        <v>2334</v>
      </c>
      <c r="U2357" s="4" t="str">
        <f aca="false">Vocabulary!B2335</f>
        <v>afford</v>
      </c>
      <c r="V2357" s="33" t="n">
        <f aca="false">'Training Example'!X2357-'Training Example'!Y2357</f>
        <v>1.40891631146079E-014</v>
      </c>
    </row>
    <row r="2358" customFormat="false" ht="15" hidden="false" customHeight="false" outlineLevel="0" collapsed="false">
      <c r="T2358" s="4" t="n">
        <v>2335</v>
      </c>
      <c r="U2358" s="4" t="str">
        <f aca="false">Vocabulary!B2336</f>
        <v>inquired</v>
      </c>
      <c r="V2358" s="33" t="n">
        <f aca="false">'Training Example'!X2358-'Training Example'!Y2358</f>
        <v>5.45308801740684E-009</v>
      </c>
    </row>
    <row r="2359" customFormat="false" ht="15" hidden="false" customHeight="false" outlineLevel="0" collapsed="false">
      <c r="T2359" s="4" t="n">
        <v>2336</v>
      </c>
      <c r="U2359" s="4" t="str">
        <f aca="false">Vocabulary!B2337</f>
        <v>reeling</v>
      </c>
      <c r="V2359" s="33" t="n">
        <f aca="false">'Training Example'!X2359-'Training Example'!Y2359</f>
        <v>1.05803428618704E-013</v>
      </c>
    </row>
    <row r="2360" customFormat="false" ht="15" hidden="false" customHeight="false" outlineLevel="0" collapsed="false">
      <c r="T2360" s="4" t="n">
        <v>2337</v>
      </c>
      <c r="U2360" s="4" t="str">
        <f aca="false">Vocabulary!B2338</f>
        <v>writhing</v>
      </c>
      <c r="V2360" s="33" t="n">
        <f aca="false">'Training Example'!X2360-'Training Example'!Y2360</f>
        <v>1.00969697357974E-012</v>
      </c>
    </row>
    <row r="2361" customFormat="false" ht="15" hidden="false" customHeight="false" outlineLevel="0" collapsed="false">
      <c r="T2361" s="4" t="n">
        <v>2338</v>
      </c>
      <c r="U2361" s="4" t="str">
        <f aca="false">Vocabulary!B2339</f>
        <v>arithmetic</v>
      </c>
      <c r="V2361" s="33" t="n">
        <f aca="false">'Training Example'!X2361-'Training Example'!Y2361</f>
        <v>5.64210287898736E-013</v>
      </c>
    </row>
    <row r="2362" customFormat="false" ht="15" hidden="false" customHeight="false" outlineLevel="0" collapsed="false">
      <c r="T2362" s="4" t="n">
        <v>2339</v>
      </c>
      <c r="U2362" s="4" t="str">
        <f aca="false">Vocabulary!B2340</f>
        <v>ambition</v>
      </c>
      <c r="V2362" s="33" t="n">
        <f aca="false">'Training Example'!X2362-'Training Example'!Y2362</f>
        <v>8.90813281741151E-017</v>
      </c>
    </row>
    <row r="2363" customFormat="false" ht="15" hidden="false" customHeight="false" outlineLevel="0" collapsed="false">
      <c r="T2363" s="4" t="n">
        <v>2340</v>
      </c>
      <c r="U2363" s="4" t="str">
        <f aca="false">Vocabulary!B2341</f>
        <v>distraction</v>
      </c>
      <c r="V2363" s="33" t="n">
        <f aca="false">'Training Example'!X2363-'Training Example'!Y2363</f>
        <v>3.05430104173991E-014</v>
      </c>
    </row>
    <row r="2364" customFormat="false" ht="15" hidden="false" customHeight="false" outlineLevel="0" collapsed="false">
      <c r="T2364" s="4" t="n">
        <v>2341</v>
      </c>
      <c r="U2364" s="4" t="str">
        <f aca="false">Vocabulary!B2342</f>
        <v>derision</v>
      </c>
      <c r="V2364" s="33" t="n">
        <f aca="false">'Training Example'!X2364-'Training Example'!Y2364</f>
        <v>7.04200350337607E-016</v>
      </c>
    </row>
    <row r="2365" customFormat="false" ht="15" hidden="false" customHeight="false" outlineLevel="0" collapsed="false">
      <c r="T2365" s="4" t="n">
        <v>2342</v>
      </c>
      <c r="U2365" s="4" t="str">
        <f aca="false">Vocabulary!B2343</f>
        <v>lifted</v>
      </c>
      <c r="V2365" s="33" t="n">
        <f aca="false">'Training Example'!X2365-'Training Example'!Y2365</f>
        <v>4.22115146816437E-009</v>
      </c>
    </row>
    <row r="2366" customFormat="false" ht="15" hidden="false" customHeight="false" outlineLevel="0" collapsed="false">
      <c r="T2366" s="4" t="n">
        <v>2343</v>
      </c>
      <c r="U2366" s="4" t="str">
        <f aca="false">Vocabulary!B2344</f>
        <v>uglifying</v>
      </c>
      <c r="V2366" s="33" t="n">
        <f aca="false">'Training Example'!X2366-'Training Example'!Y2366</f>
        <v>3.04894063376704E-009</v>
      </c>
    </row>
    <row r="2367" customFormat="false" ht="15" hidden="false" customHeight="false" outlineLevel="0" collapsed="false">
      <c r="T2367" s="4" t="n">
        <v>2344</v>
      </c>
      <c r="U2367" s="4" t="str">
        <f aca="false">Vocabulary!B2345</f>
        <v>beautify</v>
      </c>
      <c r="V2367" s="33" t="n">
        <f aca="false">'Training Example'!X2367-'Training Example'!Y2367</f>
        <v>4.69212815994138E-013</v>
      </c>
    </row>
    <row r="2368" customFormat="false" ht="15" hidden="false" customHeight="false" outlineLevel="0" collapsed="false">
      <c r="T2368" s="4" t="n">
        <v>2345</v>
      </c>
      <c r="U2368" s="4" t="str">
        <f aca="false">Vocabulary!B2346</f>
        <v>prettier</v>
      </c>
      <c r="V2368" s="33" t="n">
        <f aca="false">'Training Example'!X2368-'Training Example'!Y2368</f>
        <v>4.31615253162291E-010</v>
      </c>
    </row>
    <row r="2369" customFormat="false" ht="15" hidden="false" customHeight="false" outlineLevel="0" collapsed="false">
      <c r="T2369" s="4" t="n">
        <v>2346</v>
      </c>
      <c r="U2369" s="4" t="str">
        <f aca="false">Vocabulary!B2347</f>
        <v>uglify</v>
      </c>
      <c r="V2369" s="33" t="n">
        <f aca="false">'Training Example'!X2369-'Training Example'!Y2369</f>
        <v>1.23927324641365E-012</v>
      </c>
    </row>
    <row r="2370" customFormat="false" ht="15" hidden="false" customHeight="false" outlineLevel="0" collapsed="false">
      <c r="T2370" s="4" t="n">
        <v>2347</v>
      </c>
      <c r="U2370" s="4" t="str">
        <f aca="false">Vocabulary!B2348</f>
        <v>simpleton</v>
      </c>
      <c r="V2370" s="33" t="n">
        <f aca="false">'Training Example'!X2370-'Training Example'!Y2370</f>
        <v>1.62022771846048E-012</v>
      </c>
    </row>
    <row r="2371" customFormat="false" ht="15" hidden="false" customHeight="false" outlineLevel="0" collapsed="false">
      <c r="T2371" s="4" t="n">
        <v>2348</v>
      </c>
      <c r="U2371" s="4" t="str">
        <f aca="false">Vocabulary!B2349</f>
        <v>encouraged</v>
      </c>
      <c r="V2371" s="33" t="n">
        <f aca="false">'Training Example'!X2371-'Training Example'!Y2371</f>
        <v>1.56534232378838E-008</v>
      </c>
    </row>
    <row r="2372" customFormat="false" ht="15" hidden="false" customHeight="false" outlineLevel="0" collapsed="false">
      <c r="T2372" s="4" t="n">
        <v>2349</v>
      </c>
      <c r="U2372" s="4" t="str">
        <f aca="false">Vocabulary!B2350</f>
        <v>counting</v>
      </c>
      <c r="V2372" s="33" t="n">
        <f aca="false">'Training Example'!X2372-'Training Example'!Y2372</f>
        <v>3.32349081103728E-009</v>
      </c>
    </row>
    <row r="2373" customFormat="false" ht="15" hidden="false" customHeight="false" outlineLevel="0" collapsed="false">
      <c r="T2373" s="4" t="n">
        <v>2350</v>
      </c>
      <c r="U2373" s="4" t="str">
        <f aca="false">Vocabulary!B2351</f>
        <v>subjects</v>
      </c>
      <c r="V2373" s="33" t="n">
        <f aca="false">'Training Example'!X2373-'Training Example'!Y2373</f>
        <v>8.402257903689E-012</v>
      </c>
    </row>
    <row r="2374" customFormat="false" ht="15" hidden="false" customHeight="false" outlineLevel="0" collapsed="false">
      <c r="T2374" s="4" t="n">
        <v>2351</v>
      </c>
      <c r="U2374" s="4" t="str">
        <f aca="false">Vocabulary!B2352</f>
        <v>flappers</v>
      </c>
      <c r="V2374" s="33" t="n">
        <f aca="false">'Training Example'!X2374-'Training Example'!Y2374</f>
        <v>7.20605663871044E-014</v>
      </c>
    </row>
    <row r="2375" customFormat="false" ht="15" hidden="false" customHeight="false" outlineLevel="0" collapsed="false">
      <c r="T2375" s="4" t="n">
        <v>2352</v>
      </c>
      <c r="U2375" s="4" t="str">
        <f aca="false">Vocabulary!B2353</f>
        <v>ancient</v>
      </c>
      <c r="V2375" s="33" t="n">
        <f aca="false">'Training Example'!X2375-'Training Example'!Y2375</f>
        <v>2.78616492741381E-016</v>
      </c>
    </row>
    <row r="2376" customFormat="false" ht="15" hidden="false" customHeight="false" outlineLevel="0" collapsed="false">
      <c r="T2376" s="4" t="n">
        <v>2353</v>
      </c>
      <c r="U2376" s="4" t="str">
        <f aca="false">Vocabulary!B2354</f>
        <v>modern</v>
      </c>
      <c r="V2376" s="33" t="n">
        <f aca="false">'Training Example'!X2376-'Training Example'!Y2376</f>
        <v>7.50571164968415E-017</v>
      </c>
    </row>
    <row r="2377" customFormat="false" ht="15" hidden="false" customHeight="false" outlineLevel="0" collapsed="false">
      <c r="T2377" s="4" t="n">
        <v>2354</v>
      </c>
      <c r="U2377" s="4" t="str">
        <f aca="false">Vocabulary!B2355</f>
        <v>seaography</v>
      </c>
      <c r="V2377" s="33" t="n">
        <f aca="false">'Training Example'!X2377-'Training Example'!Y2377</f>
        <v>3.56622140202864E-015</v>
      </c>
    </row>
    <row r="2378" customFormat="false" ht="15" hidden="false" customHeight="false" outlineLevel="0" collapsed="false">
      <c r="T2378" s="4" t="n">
        <v>2355</v>
      </c>
      <c r="U2378" s="4" t="str">
        <f aca="false">Vocabulary!B2356</f>
        <v>conger</v>
      </c>
      <c r="V2378" s="33" t="n">
        <f aca="false">'Training Example'!X2378-'Training Example'!Y2378</f>
        <v>1.33597420309798E-013</v>
      </c>
    </row>
    <row r="2379" customFormat="false" ht="15" hidden="false" customHeight="false" outlineLevel="0" collapsed="false">
      <c r="T2379" s="4" t="n">
        <v>2356</v>
      </c>
      <c r="U2379" s="4" t="str">
        <f aca="false">Vocabulary!B2357</f>
        <v>fainting</v>
      </c>
      <c r="V2379" s="33" t="n">
        <f aca="false">'Training Example'!X2379-'Training Example'!Y2379</f>
        <v>5.61469942565986E-014</v>
      </c>
    </row>
    <row r="2380" customFormat="false" ht="15" hidden="false" customHeight="false" outlineLevel="0" collapsed="false">
      <c r="T2380" s="4" t="n">
        <v>2357</v>
      </c>
      <c r="U2380" s="4" t="str">
        <f aca="false">Vocabulary!B2358</f>
        <v>coils</v>
      </c>
      <c r="V2380" s="33" t="n">
        <f aca="false">'Training Example'!X2380-'Training Example'!Y2380</f>
        <v>1.71163507846767E-015</v>
      </c>
    </row>
    <row r="2381" customFormat="false" ht="15" hidden="false" customHeight="false" outlineLevel="0" collapsed="false">
      <c r="T2381" s="4" t="n">
        <v>2358</v>
      </c>
      <c r="U2381" s="4" t="str">
        <f aca="false">Vocabulary!B2359</f>
        <v>stiff</v>
      </c>
      <c r="V2381" s="33" t="n">
        <f aca="false">'Training Example'!X2381-'Training Example'!Y2381</f>
        <v>6.6479526092344E-009</v>
      </c>
    </row>
    <row r="2382" customFormat="false" ht="15" hidden="false" customHeight="false" outlineLevel="0" collapsed="false">
      <c r="T2382" s="4" t="n">
        <v>2359</v>
      </c>
      <c r="U2382" s="4" t="str">
        <f aca="false">Vocabulary!B2360</f>
        <v>classics</v>
      </c>
      <c r="V2382" s="33" t="n">
        <f aca="false">'Training Example'!X2382-'Training Example'!Y2382</f>
        <v>1.31751375889496E-013</v>
      </c>
    </row>
    <row r="2383" customFormat="false" ht="15" hidden="false" customHeight="false" outlineLevel="0" collapsed="false">
      <c r="T2383" s="4" t="n">
        <v>2360</v>
      </c>
      <c r="U2383" s="4" t="str">
        <f aca="false">Vocabulary!B2361</f>
        <v>grief</v>
      </c>
      <c r="V2383" s="33" t="n">
        <f aca="false">'Training Example'!X2383-'Training Example'!Y2383</f>
        <v>6.12934271021911E-014</v>
      </c>
    </row>
    <row r="2384" customFormat="false" ht="15" hidden="false" customHeight="false" outlineLevel="0" collapsed="false">
      <c r="T2384" s="4" t="n">
        <v>2361</v>
      </c>
      <c r="U2384" s="4" t="str">
        <f aca="false">Vocabulary!B2362</f>
        <v>hid</v>
      </c>
      <c r="V2384" s="33" t="n">
        <f aca="false">'Training Example'!X2384-'Training Example'!Y2384</f>
        <v>2.98147341385182E-011</v>
      </c>
    </row>
    <row r="2385" customFormat="false" ht="15" hidden="false" customHeight="false" outlineLevel="0" collapsed="false">
      <c r="T2385" s="4" t="n">
        <v>2362</v>
      </c>
      <c r="U2385" s="4" t="str">
        <f aca="false">Vocabulary!B2363</f>
        <v>lessen</v>
      </c>
      <c r="V2385" s="33" t="n">
        <f aca="false">'Training Example'!X2385-'Training Example'!Y2385</f>
        <v>7.97714219114249E-013</v>
      </c>
    </row>
    <row r="2386" customFormat="false" ht="15" hidden="false" customHeight="false" outlineLevel="0" collapsed="false">
      <c r="T2386" s="4" t="n">
        <v>2363</v>
      </c>
      <c r="U2386" s="4" t="str">
        <f aca="false">Vocabulary!B2364</f>
        <v>eleventh</v>
      </c>
      <c r="V2386" s="33" t="n">
        <f aca="false">'Training Example'!X2386-'Training Example'!Y2386</f>
        <v>2.66301938186931E-013</v>
      </c>
    </row>
    <row r="2387" customFormat="false" ht="15" hidden="false" customHeight="false" outlineLevel="0" collapsed="false">
      <c r="T2387" s="4" t="n">
        <v>2364</v>
      </c>
      <c r="U2387" s="4" t="str">
        <f aca="false">Vocabulary!B2365</f>
        <v>holiday</v>
      </c>
      <c r="V2387" s="33" t="n">
        <f aca="false">'Training Example'!X2387-'Training Example'!Y2387</f>
        <v>3.72616813477491E-012</v>
      </c>
    </row>
    <row r="2388" customFormat="false" ht="15" hidden="false" customHeight="false" outlineLevel="0" collapsed="false">
      <c r="T2388" s="4" t="n">
        <v>2365</v>
      </c>
      <c r="U2388" s="4" t="str">
        <f aca="false">Vocabulary!B2366</f>
        <v>twelfth</v>
      </c>
      <c r="V2388" s="33" t="n">
        <f aca="false">'Training Example'!X2388-'Training Example'!Y2388</f>
        <v>2.00501681666044E-009</v>
      </c>
    </row>
    <row r="2389" customFormat="false" ht="15" hidden="false" customHeight="false" outlineLevel="0" collapsed="false">
      <c r="T2389" s="4" t="n">
        <v>2366</v>
      </c>
      <c r="U2389" s="4" t="str">
        <f aca="false">Vocabulary!B2367</f>
        <v>games</v>
      </c>
      <c r="V2389" s="33" t="n">
        <f aca="false">'Training Example'!X2389-'Training Example'!Y2389</f>
        <v>1.75133807502341E-014</v>
      </c>
    </row>
    <row r="2390" customFormat="false" ht="15" hidden="false" customHeight="false" outlineLevel="0" collapsed="false">
      <c r="T2390" s="4" t="n">
        <v>2367</v>
      </c>
      <c r="U2390" s="4" t="str">
        <f aca="false">Vocabulary!B2368</f>
        <v>x</v>
      </c>
      <c r="V2390" s="33" t="n">
        <f aca="false">'Training Example'!X2390-'Training Example'!Y2390</f>
        <v>4.13559487549159E-014</v>
      </c>
    </row>
    <row r="2391" customFormat="false" ht="15" hidden="false" customHeight="false" outlineLevel="0" collapsed="false">
      <c r="T2391" s="4" t="n">
        <v>2368</v>
      </c>
      <c r="U2391" s="4" t="str">
        <f aca="false">Vocabulary!B2369</f>
        <v>flapper</v>
      </c>
      <c r="V2391" s="33" t="n">
        <f aca="false">'Training Example'!X2391-'Training Example'!Y2391</f>
        <v>1.07839801978718E-013</v>
      </c>
    </row>
    <row r="2392" customFormat="false" ht="15" hidden="false" customHeight="false" outlineLevel="0" collapsed="false">
      <c r="T2392" s="4" t="n">
        <v>2369</v>
      </c>
      <c r="U2392" s="4" t="str">
        <f aca="false">Vocabulary!B2370</f>
        <v>bone</v>
      </c>
      <c r="V2392" s="33" t="n">
        <f aca="false">'Training Example'!X2392-'Training Example'!Y2392</f>
        <v>4.45696372807228E-014</v>
      </c>
    </row>
    <row r="2393" customFormat="false" ht="15" hidden="false" customHeight="false" outlineLevel="0" collapsed="false">
      <c r="T2393" s="4" t="n">
        <v>2370</v>
      </c>
      <c r="U2393" s="4" t="str">
        <f aca="false">Vocabulary!B2371</f>
        <v>punching</v>
      </c>
      <c r="V2393" s="33" t="n">
        <f aca="false">'Training Example'!X2393-'Training Example'!Y2393</f>
        <v>5.28886275752425E-013</v>
      </c>
    </row>
    <row r="2394" customFormat="false" ht="15" hidden="false" customHeight="false" outlineLevel="0" collapsed="false">
      <c r="T2394" s="4" t="n">
        <v>2371</v>
      </c>
      <c r="U2394" s="4" t="str">
        <f aca="false">Vocabulary!B2372</f>
        <v>cheeks</v>
      </c>
      <c r="V2394" s="33" t="n">
        <f aca="false">'Training Example'!X2394-'Training Example'!Y2394</f>
        <v>7.8984480297939E-016</v>
      </c>
    </row>
    <row r="2395" customFormat="false" ht="15" hidden="false" customHeight="false" outlineLevel="0" collapsed="false">
      <c r="T2395" s="4" t="n">
        <v>2372</v>
      </c>
      <c r="U2395" s="4" t="str">
        <f aca="false">Vocabulary!B2373</f>
        <v>introduced</v>
      </c>
      <c r="V2395" s="33" t="n">
        <f aca="false">'Training Example'!X2395-'Training Example'!Y2395</f>
        <v>5.28055286237984E-012</v>
      </c>
    </row>
    <row r="2396" customFormat="false" ht="15" hidden="false" customHeight="false" outlineLevel="0" collapsed="false">
      <c r="T2396" s="4" t="n">
        <v>2373</v>
      </c>
      <c r="U2396" s="4" t="str">
        <f aca="false">Vocabulary!B2374</f>
        <v>form</v>
      </c>
      <c r="V2396" s="33" t="n">
        <f aca="false">'Training Example'!X2396-'Training Example'!Y2396</f>
        <v>1.51925214244339E-011</v>
      </c>
    </row>
    <row r="2397" customFormat="false" ht="15" hidden="false" customHeight="false" outlineLevel="0" collapsed="false">
      <c r="T2397" s="4" t="n">
        <v>2374</v>
      </c>
      <c r="U2397" s="4" t="str">
        <f aca="false">Vocabulary!B2375</f>
        <v>lines</v>
      </c>
      <c r="V2397" s="33" t="n">
        <f aca="false">'Training Example'!X2397-'Training Example'!Y2397</f>
        <v>3.56128598077707E-013</v>
      </c>
    </row>
    <row r="2398" customFormat="false" ht="15" hidden="false" customHeight="false" outlineLevel="0" collapsed="false">
      <c r="T2398" s="4" t="n">
        <v>2375</v>
      </c>
      <c r="U2398" s="4" t="str">
        <f aca="false">Vocabulary!B2376</f>
        <v>seals</v>
      </c>
      <c r="V2398" s="33" t="n">
        <f aca="false">'Training Example'!X2398-'Training Example'!Y2398</f>
        <v>8.31519379668712E-011</v>
      </c>
    </row>
    <row r="2399" customFormat="false" ht="15" hidden="false" customHeight="false" outlineLevel="0" collapsed="false">
      <c r="T2399" s="4" t="n">
        <v>2376</v>
      </c>
      <c r="U2399" s="4" t="str">
        <f aca="false">Vocabulary!B2377</f>
        <v>salmon</v>
      </c>
      <c r="V2399" s="33" t="n">
        <f aca="false">'Training Example'!X2399-'Training Example'!Y2399</f>
        <v>2.29416286279453E-013</v>
      </c>
    </row>
    <row r="2400" customFormat="false" ht="15" hidden="false" customHeight="false" outlineLevel="0" collapsed="false">
      <c r="T2400" s="4" t="n">
        <v>2377</v>
      </c>
      <c r="U2400" s="4" t="str">
        <f aca="false">Vocabulary!B2378</f>
        <v>cleared</v>
      </c>
      <c r="V2400" s="33" t="n">
        <f aca="false">'Training Example'!X2400-'Training Example'!Y2400</f>
        <v>2.21435203032226E-010</v>
      </c>
    </row>
    <row r="2401" customFormat="false" ht="15" hidden="false" customHeight="false" outlineLevel="0" collapsed="false">
      <c r="T2401" s="4" t="n">
        <v>2378</v>
      </c>
      <c r="U2401" s="4" t="str">
        <f aca="false">Vocabulary!B2379</f>
        <v>jelly</v>
      </c>
      <c r="V2401" s="33" t="n">
        <f aca="false">'Training Example'!X2401-'Training Example'!Y2401</f>
        <v>5.27121923717753E-011</v>
      </c>
    </row>
    <row r="2402" customFormat="false" ht="15" hidden="false" customHeight="false" outlineLevel="0" collapsed="false">
      <c r="T2402" s="4" t="n">
        <v>2379</v>
      </c>
      <c r="U2402" s="4" t="str">
        <f aca="false">Vocabulary!B2380</f>
        <v>partner</v>
      </c>
      <c r="V2402" s="33" t="n">
        <f aca="false">'Training Example'!X2402-'Training Example'!Y2402</f>
        <v>1.63186200427511E-015</v>
      </c>
    </row>
    <row r="2403" customFormat="false" ht="15" hidden="false" customHeight="false" outlineLevel="0" collapsed="false">
      <c r="T2403" s="4" t="n">
        <v>2380</v>
      </c>
      <c r="U2403" s="4" t="str">
        <f aca="false">Vocabulary!B2381</f>
        <v>partners</v>
      </c>
      <c r="V2403" s="33" t="n">
        <f aca="false">'Training Example'!X2403-'Training Example'!Y2403</f>
        <v>2.71288592628836E-016</v>
      </c>
    </row>
    <row r="2404" customFormat="false" ht="15" hidden="false" customHeight="false" outlineLevel="0" collapsed="false">
      <c r="T2404" s="4" t="n">
        <v>2381</v>
      </c>
      <c r="U2404" s="4" t="str">
        <f aca="false">Vocabulary!B2382</f>
        <v>retire</v>
      </c>
      <c r="V2404" s="33" t="n">
        <f aca="false">'Training Example'!X2404-'Training Example'!Y2404</f>
        <v>1.71833869642915E-012</v>
      </c>
    </row>
    <row r="2405" customFormat="false" ht="15" hidden="false" customHeight="false" outlineLevel="0" collapsed="false">
      <c r="T2405" s="4" t="n">
        <v>2382</v>
      </c>
      <c r="U2405" s="4" t="str">
        <f aca="false">Vocabulary!B2383</f>
        <v>bound</v>
      </c>
      <c r="V2405" s="33" t="n">
        <f aca="false">'Training Example'!X2405-'Training Example'!Y2405</f>
        <v>7.28980523122592E-012</v>
      </c>
    </row>
    <row r="2406" customFormat="false" ht="15" hidden="false" customHeight="false" outlineLevel="0" collapsed="false">
      <c r="T2406" s="4" t="n">
        <v>2383</v>
      </c>
      <c r="U2406" s="4" t="str">
        <f aca="false">Vocabulary!B2384</f>
        <v>capering</v>
      </c>
      <c r="V2406" s="33" t="n">
        <f aca="false">'Training Example'!X2406-'Training Example'!Y2406</f>
        <v>1.47286261535237E-009</v>
      </c>
    </row>
    <row r="2407" customFormat="false" ht="15" hidden="false" customHeight="false" outlineLevel="0" collapsed="false">
      <c r="T2407" s="4" t="n">
        <v>2384</v>
      </c>
      <c r="U2407" s="4" t="str">
        <f aca="false">Vocabulary!B2385</f>
        <v>yelled</v>
      </c>
      <c r="V2407" s="33" t="n">
        <f aca="false">'Training Example'!X2407-'Training Example'!Y2407</f>
        <v>3.44082394538064E-006</v>
      </c>
    </row>
    <row r="2408" customFormat="false" ht="15" hidden="false" customHeight="false" outlineLevel="0" collapsed="false">
      <c r="T2408" s="4" t="n">
        <v>2385</v>
      </c>
      <c r="U2408" s="4" t="str">
        <f aca="false">Vocabulary!B2386</f>
        <v>land</v>
      </c>
      <c r="V2408" s="33" t="n">
        <f aca="false">'Training Example'!X2408-'Training Example'!Y2408</f>
        <v>1.82183143088881E-012</v>
      </c>
    </row>
    <row r="2409" customFormat="false" ht="15" hidden="false" customHeight="false" outlineLevel="0" collapsed="false">
      <c r="T2409" s="4" t="n">
        <v>2386</v>
      </c>
      <c r="U2409" s="4" t="str">
        <f aca="false">Vocabulary!B2387</f>
        <v>dropping</v>
      </c>
      <c r="V2409" s="33" t="n">
        <f aca="false">'Training Example'!X2409-'Training Example'!Y2409</f>
        <v>5.05849078490828E-012</v>
      </c>
    </row>
    <row r="2410" customFormat="false" ht="15" hidden="false" customHeight="false" outlineLevel="0" collapsed="false">
      <c r="T2410" s="4" t="n">
        <v>2387</v>
      </c>
      <c r="U2410" s="4" t="str">
        <f aca="false">Vocabulary!B2388</f>
        <v>pretty</v>
      </c>
      <c r="V2410" s="33" t="n">
        <f aca="false">'Training Example'!X2410-'Training Example'!Y2410</f>
        <v>6.9113731607468E-011</v>
      </c>
    </row>
    <row r="2411" customFormat="false" ht="15" hidden="false" customHeight="false" outlineLevel="0" collapsed="false">
      <c r="T2411" s="4" t="n">
        <v>2388</v>
      </c>
      <c r="U2411" s="4" t="str">
        <f aca="false">Vocabulary!B2389</f>
        <v>forepaws</v>
      </c>
      <c r="V2411" s="33" t="n">
        <f aca="false">'Training Example'!X2411-'Training Example'!Y2411</f>
        <v>8.99031369729985E-013</v>
      </c>
    </row>
    <row r="2412" customFormat="false" ht="15" hidden="false" customHeight="false" outlineLevel="0" collapsed="false">
      <c r="T2412" s="4" t="n">
        <v>2389</v>
      </c>
      <c r="U2412" s="4" t="str">
        <f aca="false">Vocabulary!B2390</f>
        <v>shingle</v>
      </c>
      <c r="V2412" s="33" t="n">
        <f aca="false">'Training Example'!X2412-'Training Example'!Y2412</f>
        <v>2.21815363349606E-010</v>
      </c>
    </row>
    <row r="2413" customFormat="false" ht="15" hidden="false" customHeight="false" outlineLevel="0" collapsed="false">
      <c r="T2413" s="4" t="n">
        <v>2390</v>
      </c>
      <c r="U2413" s="4" t="str">
        <f aca="false">Vocabulary!B2391</f>
        <v>askance</v>
      </c>
      <c r="V2413" s="33" t="n">
        <f aca="false">'Training Example'!X2413-'Training Example'!Y2413</f>
        <v>7.8126083787708E-008</v>
      </c>
    </row>
    <row r="2414" customFormat="false" ht="15" hidden="false" customHeight="false" outlineLevel="0" collapsed="false">
      <c r="T2414" s="4" t="n">
        <v>2391</v>
      </c>
      <c r="U2414" s="4" t="str">
        <f aca="false">Vocabulary!B2392</f>
        <v>thanked</v>
      </c>
      <c r="V2414" s="33" t="n">
        <f aca="false">'Training Example'!X2414-'Training Example'!Y2414</f>
        <v>2.26298369164038E-010</v>
      </c>
    </row>
    <row r="2415" customFormat="false" ht="15" hidden="false" customHeight="false" outlineLevel="0" collapsed="false">
      <c r="T2415" s="4" t="n">
        <v>2392</v>
      </c>
      <c r="U2415" s="4" t="str">
        <f aca="false">Vocabulary!B2393</f>
        <v>scaly</v>
      </c>
      <c r="V2415" s="33" t="n">
        <f aca="false">'Training Example'!X2415-'Training Example'!Y2415</f>
        <v>7.57235643955247E-015</v>
      </c>
    </row>
    <row r="2416" customFormat="false" ht="15" hidden="false" customHeight="false" outlineLevel="0" collapsed="false">
      <c r="T2416" s="4" t="n">
        <v>2393</v>
      </c>
      <c r="U2416" s="4" t="str">
        <f aca="false">Vocabulary!B2394</f>
        <v>england</v>
      </c>
      <c r="V2416" s="33" t="n">
        <f aca="false">'Training Example'!X2416-'Training Example'!Y2416</f>
        <v>1.87417498428548E-008</v>
      </c>
    </row>
    <row r="2417" customFormat="false" ht="15" hidden="false" customHeight="false" outlineLevel="0" collapsed="false">
      <c r="T2417" s="4" t="n">
        <v>2394</v>
      </c>
      <c r="U2417" s="4" t="str">
        <f aca="false">Vocabulary!B2395</f>
        <v>france</v>
      </c>
      <c r="V2417" s="33" t="n">
        <f aca="false">'Training Example'!X2417-'Training Example'!Y2417</f>
        <v>6.72861253661943E-011</v>
      </c>
    </row>
    <row r="2418" customFormat="false" ht="15" hidden="false" customHeight="false" outlineLevel="0" collapsed="false">
      <c r="T2418" s="4" t="n">
        <v>2395</v>
      </c>
      <c r="U2418" s="4" t="str">
        <f aca="false">Vocabulary!B2396</f>
        <v>beloved</v>
      </c>
      <c r="V2418" s="33" t="n">
        <f aca="false">'Training Example'!X2418-'Training Example'!Y2418</f>
        <v>3.64088340796075E-013</v>
      </c>
    </row>
    <row r="2419" customFormat="false" ht="15" hidden="false" customHeight="false" outlineLevel="0" collapsed="false">
      <c r="T2419" s="4" t="n">
        <v>2396</v>
      </c>
      <c r="U2419" s="4" t="str">
        <f aca="false">Vocabulary!B2397</f>
        <v>thrown</v>
      </c>
      <c r="V2419" s="33" t="n">
        <f aca="false">'Training Example'!X2419-'Training Example'!Y2419</f>
        <v>1.10748906640476E-007</v>
      </c>
    </row>
    <row r="2420" customFormat="false" ht="15" hidden="false" customHeight="false" outlineLevel="0" collapsed="false">
      <c r="T2420" s="4" t="n">
        <v>2397</v>
      </c>
      <c r="U2420" s="4" t="str">
        <f aca="false">Vocabulary!B2398</f>
        <v>shiny</v>
      </c>
      <c r="V2420" s="33" t="n">
        <f aca="false">'Training Example'!X2420-'Training Example'!Y2420</f>
        <v>1.55081314325839E-010</v>
      </c>
    </row>
    <row r="2421" customFormat="false" ht="15" hidden="false" customHeight="false" outlineLevel="0" collapsed="false">
      <c r="T2421" s="4" t="n">
        <v>2398</v>
      </c>
      <c r="U2421" s="4" t="str">
        <f aca="false">Vocabulary!B2399</f>
        <v>blacking</v>
      </c>
      <c r="V2421" s="33" t="n">
        <f aca="false">'Training Example'!X2421-'Training Example'!Y2421</f>
        <v>1.41297257800472E-009</v>
      </c>
    </row>
    <row r="2422" customFormat="false" ht="15" hidden="false" customHeight="false" outlineLevel="0" collapsed="false">
      <c r="T2422" s="4" t="n">
        <v>2399</v>
      </c>
      <c r="U2422" s="4" t="str">
        <f aca="false">Vocabulary!B2400</f>
        <v>soles</v>
      </c>
      <c r="V2422" s="33" t="n">
        <f aca="false">'Training Example'!X2422-'Training Example'!Y2422</f>
        <v>8.63435349677741E-013</v>
      </c>
    </row>
    <row r="2423" customFormat="false" ht="15" hidden="false" customHeight="false" outlineLevel="0" collapsed="false">
      <c r="T2423" s="4" t="n">
        <v>2400</v>
      </c>
      <c r="U2423" s="4" t="str">
        <f aca="false">Vocabulary!B2401</f>
        <v>eels</v>
      </c>
      <c r="V2423" s="33" t="n">
        <f aca="false">'Training Example'!X2423-'Training Example'!Y2423</f>
        <v>4.21193865871335E-014</v>
      </c>
    </row>
    <row r="2424" customFormat="false" ht="15" hidden="false" customHeight="false" outlineLevel="0" collapsed="false">
      <c r="T2424" s="4" t="n">
        <v>2401</v>
      </c>
      <c r="U2424" s="4" t="str">
        <f aca="false">Vocabulary!B2402</f>
        <v>shrimp</v>
      </c>
      <c r="V2424" s="33" t="n">
        <f aca="false">'Training Example'!X2424-'Training Example'!Y2424</f>
        <v>3.09883345728459E-010</v>
      </c>
    </row>
    <row r="2425" customFormat="false" ht="15" hidden="false" customHeight="false" outlineLevel="0" collapsed="false">
      <c r="T2425" s="4" t="n">
        <v>2402</v>
      </c>
      <c r="U2425" s="4" t="str">
        <f aca="false">Vocabulary!B2403</f>
        <v>anywhere</v>
      </c>
      <c r="V2425" s="33" t="n">
        <f aca="false">'Training Example'!X2425-'Training Example'!Y2425</f>
        <v>4.19955365626506E-011</v>
      </c>
    </row>
    <row r="2426" customFormat="false" ht="15" hidden="false" customHeight="false" outlineLevel="0" collapsed="false">
      <c r="T2426" s="4" t="n">
        <v>2403</v>
      </c>
      <c r="U2426" s="4" t="str">
        <f aca="false">Vocabulary!B2404</f>
        <v>journey</v>
      </c>
      <c r="V2426" s="33" t="n">
        <f aca="false">'Training Example'!X2426-'Training Example'!Y2426</f>
        <v>1.53727711855431E-013</v>
      </c>
    </row>
    <row r="2427" customFormat="false" ht="15" hidden="false" customHeight="false" outlineLevel="0" collapsed="false">
      <c r="T2427" s="4" t="n">
        <v>2404</v>
      </c>
      <c r="U2427" s="4" t="str">
        <f aca="false">Vocabulary!B2405</f>
        <v>purpose</v>
      </c>
      <c r="V2427" s="33" t="n">
        <f aca="false">'Training Example'!X2427-'Training Example'!Y2427</f>
        <v>1.73178940737557E-007</v>
      </c>
    </row>
    <row r="2428" customFormat="false" ht="15" hidden="false" customHeight="false" outlineLevel="0" collapsed="false">
      <c r="T2428" s="4" t="n">
        <v>2405</v>
      </c>
      <c r="U2428" s="4" t="str">
        <f aca="false">Vocabulary!B2406</f>
        <v>impatient</v>
      </c>
      <c r="V2428" s="33" t="n">
        <f aca="false">'Training Example'!X2428-'Training Example'!Y2428</f>
        <v>6.71499722467358E-013</v>
      </c>
    </row>
    <row r="2429" customFormat="false" ht="15" hidden="false" customHeight="false" outlineLevel="0" collapsed="false">
      <c r="T2429" s="4" t="n">
        <v>2406</v>
      </c>
      <c r="U2429" s="4" t="str">
        <f aca="false">Vocabulary!B2407</f>
        <v>explanations</v>
      </c>
      <c r="V2429" s="33" t="n">
        <f aca="false">'Training Example'!X2429-'Training Example'!Y2429</f>
        <v>1.11281726585165E-014</v>
      </c>
    </row>
    <row r="2430" customFormat="false" ht="15" hidden="false" customHeight="false" outlineLevel="0" collapsed="false">
      <c r="T2430" s="4" t="n">
        <v>2407</v>
      </c>
      <c r="U2430" s="4" t="str">
        <f aca="false">Vocabulary!B2408</f>
        <v>gained</v>
      </c>
      <c r="V2430" s="33" t="n">
        <f aca="false">'Training Example'!X2430-'Training Example'!Y2430</f>
        <v>5.4135342724792E-014</v>
      </c>
    </row>
    <row r="2431" customFormat="false" ht="15" hidden="false" customHeight="false" outlineLevel="0" collapsed="false">
      <c r="T2431" s="4" t="n">
        <v>2408</v>
      </c>
      <c r="U2431" s="4" t="str">
        <f aca="false">Vocabulary!B2409</f>
        <v>listeners</v>
      </c>
      <c r="V2431" s="33" t="n">
        <f aca="false">'Training Example'!X2431-'Training Example'!Y2431</f>
        <v>9.30722835634608E-014</v>
      </c>
    </row>
    <row r="2432" customFormat="false" ht="15" hidden="false" customHeight="false" outlineLevel="0" collapsed="false">
      <c r="T2432" s="4" t="n">
        <v>2409</v>
      </c>
      <c r="U2432" s="4" t="str">
        <f aca="false">Vocabulary!B2410</f>
        <v>sluggard</v>
      </c>
      <c r="V2432" s="33" t="n">
        <f aca="false">'Training Example'!X2432-'Training Example'!Y2432</f>
        <v>1.25787139447709E-014</v>
      </c>
    </row>
    <row r="2433" customFormat="false" ht="15" hidden="false" customHeight="false" outlineLevel="0" collapsed="false">
      <c r="T2433" s="4" t="n">
        <v>2410</v>
      </c>
      <c r="U2433" s="4" t="str">
        <f aca="false">Vocabulary!B2411</f>
        <v>baked</v>
      </c>
      <c r="V2433" s="33" t="n">
        <f aca="false">'Training Example'!X2433-'Training Example'!Y2433</f>
        <v>6.45577975781432E-010</v>
      </c>
    </row>
    <row r="2434" customFormat="false" ht="15" hidden="false" customHeight="false" outlineLevel="0" collapsed="false">
      <c r="T2434" s="4" t="n">
        <v>2411</v>
      </c>
      <c r="U2434" s="4" t="str">
        <f aca="false">Vocabulary!B2412</f>
        <v>eyelids</v>
      </c>
      <c r="V2434" s="33" t="n">
        <f aca="false">'Training Example'!X2434-'Training Example'!Y2434</f>
        <v>4.75752856547485E-013</v>
      </c>
    </row>
    <row r="2435" customFormat="false" ht="15" hidden="false" customHeight="false" outlineLevel="0" collapsed="false">
      <c r="T2435" s="4" t="n">
        <v>2412</v>
      </c>
      <c r="U2435" s="4" t="str">
        <f aca="false">Vocabulary!B2413</f>
        <v>trims</v>
      </c>
      <c r="V2435" s="33" t="n">
        <f aca="false">'Training Example'!X2435-'Training Example'!Y2435</f>
        <v>4.42137706596188E-009</v>
      </c>
    </row>
    <row r="2436" customFormat="false" ht="15" hidden="false" customHeight="false" outlineLevel="0" collapsed="false">
      <c r="T2436" s="4" t="n">
        <v>2413</v>
      </c>
      <c r="U2436" s="4" t="str">
        <f aca="false">Vocabulary!B2414</f>
        <v>belt</v>
      </c>
      <c r="V2436" s="33" t="n">
        <f aca="false">'Training Example'!X2436-'Training Example'!Y2436</f>
        <v>1.22937592587818E-013</v>
      </c>
    </row>
    <row r="2437" customFormat="false" ht="15" hidden="false" customHeight="false" outlineLevel="0" collapsed="false">
      <c r="T2437" s="4" t="n">
        <v>2414</v>
      </c>
      <c r="U2437" s="4" t="str">
        <f aca="false">Vocabulary!B2415</f>
        <v>buttons</v>
      </c>
      <c r="V2437" s="33" t="n">
        <f aca="false">'Training Example'!X2437-'Training Example'!Y2437</f>
        <v>2.9032357058823E-015</v>
      </c>
    </row>
    <row r="2438" customFormat="false" ht="15" hidden="false" customHeight="false" outlineLevel="0" collapsed="false">
      <c r="T2438" s="4" t="n">
        <v>2415</v>
      </c>
      <c r="U2438" s="4" t="str">
        <f aca="false">Vocabulary!B2416</f>
        <v>sands</v>
      </c>
      <c r="V2438" s="33" t="n">
        <f aca="false">'Training Example'!X2438-'Training Example'!Y2438</f>
        <v>2.10389007802148E-016</v>
      </c>
    </row>
    <row r="2439" customFormat="false" ht="15" hidden="false" customHeight="false" outlineLevel="0" collapsed="false">
      <c r="T2439" s="4" t="n">
        <v>2416</v>
      </c>
      <c r="U2439" s="4" t="str">
        <f aca="false">Vocabulary!B2417</f>
        <v>gay</v>
      </c>
      <c r="V2439" s="33" t="n">
        <f aca="false">'Training Example'!X2439-'Training Example'!Y2439</f>
        <v>2.32840544101911E-009</v>
      </c>
    </row>
    <row r="2440" customFormat="false" ht="15" hidden="false" customHeight="false" outlineLevel="0" collapsed="false">
      <c r="T2440" s="4" t="n">
        <v>2417</v>
      </c>
      <c r="U2440" s="4" t="str">
        <f aca="false">Vocabulary!B2418</f>
        <v>lark</v>
      </c>
      <c r="V2440" s="33" t="n">
        <f aca="false">'Training Example'!X2440-'Training Example'!Y2440</f>
        <v>1.36750799722134E-010</v>
      </c>
    </row>
    <row r="2441" customFormat="false" ht="15" hidden="false" customHeight="false" outlineLevel="0" collapsed="false">
      <c r="T2441" s="4" t="n">
        <v>2418</v>
      </c>
      <c r="U2441" s="4" t="str">
        <f aca="false">Vocabulary!B2419</f>
        <v>contemptuous</v>
      </c>
      <c r="V2441" s="33" t="n">
        <f aca="false">'Training Example'!X2441-'Training Example'!Y2441</f>
        <v>4.67596906099519E-010</v>
      </c>
    </row>
    <row r="2442" customFormat="false" ht="15" hidden="false" customHeight="false" outlineLevel="0" collapsed="false">
      <c r="T2442" s="4" t="n">
        <v>2419</v>
      </c>
      <c r="U2442" s="4" t="str">
        <f aca="false">Vocabulary!B2420</f>
        <v>shark</v>
      </c>
      <c r="V2442" s="33" t="n">
        <f aca="false">'Training Example'!X2442-'Training Example'!Y2442</f>
        <v>1.9855354934302E-015</v>
      </c>
    </row>
    <row r="2443" customFormat="false" ht="15" hidden="false" customHeight="false" outlineLevel="0" collapsed="false">
      <c r="T2443" s="4" t="n">
        <v>2420</v>
      </c>
      <c r="U2443" s="4" t="str">
        <f aca="false">Vocabulary!B2421</f>
        <v>tide</v>
      </c>
      <c r="V2443" s="33" t="n">
        <f aca="false">'Training Example'!X2443-'Training Example'!Y2443</f>
        <v>8.24222984325096E-017</v>
      </c>
    </row>
    <row r="2444" customFormat="false" ht="15" hidden="false" customHeight="false" outlineLevel="0" collapsed="false">
      <c r="T2444" s="4" t="n">
        <v>2421</v>
      </c>
      <c r="U2444" s="4" t="str">
        <f aca="false">Vocabulary!B2422</f>
        <v>rises</v>
      </c>
      <c r="V2444" s="33" t="n">
        <f aca="false">'Training Example'!X2444-'Training Example'!Y2444</f>
        <v>2.01952717040961E-019</v>
      </c>
    </row>
    <row r="2445" customFormat="false" ht="15" hidden="false" customHeight="false" outlineLevel="0" collapsed="false">
      <c r="T2445" s="4" t="n">
        <v>2422</v>
      </c>
      <c r="U2445" s="4" t="str">
        <f aca="false">Vocabulary!B2423</f>
        <v>sharks</v>
      </c>
      <c r="V2445" s="33" t="n">
        <f aca="false">'Training Example'!X2445-'Training Example'!Y2445</f>
        <v>2.00435204007492E-017</v>
      </c>
    </row>
    <row r="2446" customFormat="false" ht="15" hidden="false" customHeight="false" outlineLevel="0" collapsed="false">
      <c r="T2446" s="4" t="n">
        <v>2423</v>
      </c>
      <c r="U2446" s="4" t="str">
        <f aca="false">Vocabulary!B2424</f>
        <v>tremulous</v>
      </c>
      <c r="V2446" s="33" t="n">
        <f aca="false">'Training Example'!X2446-'Training Example'!Y2446</f>
        <v>8.97034690864655E-010</v>
      </c>
    </row>
    <row r="2447" customFormat="false" ht="15" hidden="false" customHeight="false" outlineLevel="0" collapsed="false">
      <c r="T2447" s="4" t="n">
        <v>2424</v>
      </c>
      <c r="U2447" s="4" t="str">
        <f aca="false">Vocabulary!B2425</f>
        <v>uncommon</v>
      </c>
      <c r="V2447" s="33" t="n">
        <f aca="false">'Training Example'!X2447-'Training Example'!Y2447</f>
        <v>8.48768899971385E-014</v>
      </c>
    </row>
    <row r="2448" customFormat="false" ht="15" hidden="false" customHeight="false" outlineLevel="0" collapsed="false">
      <c r="T2448" s="4" t="n">
        <v>2425</v>
      </c>
      <c r="U2448" s="4" t="str">
        <f aca="false">Vocabulary!B2426</f>
        <v>explained</v>
      </c>
      <c r="V2448" s="33" t="n">
        <f aca="false">'Training Example'!X2448-'Training Example'!Y2448</f>
        <v>7.97331547519962E-011</v>
      </c>
    </row>
    <row r="2449" customFormat="false" ht="15" hidden="false" customHeight="false" outlineLevel="0" collapsed="false">
      <c r="T2449" s="4" t="n">
        <v>2426</v>
      </c>
      <c r="U2449" s="4" t="str">
        <f aca="false">Vocabulary!B2427</f>
        <v>disobey</v>
      </c>
      <c r="V2449" s="33" t="n">
        <f aca="false">'Training Example'!X2449-'Training Example'!Y2449</f>
        <v>3.15652638059307E-010</v>
      </c>
    </row>
    <row r="2450" customFormat="false" ht="15" hidden="false" customHeight="false" outlineLevel="0" collapsed="false">
      <c r="T2450" s="4" t="n">
        <v>2427</v>
      </c>
      <c r="U2450" s="4" t="str">
        <f aca="false">Vocabulary!B2428</f>
        <v>sharing</v>
      </c>
      <c r="V2450" s="33" t="n">
        <f aca="false">'Training Example'!X2450-'Training Example'!Y2450</f>
        <v>1.14850588786348E-014</v>
      </c>
    </row>
    <row r="2451" customFormat="false" ht="15" hidden="false" customHeight="false" outlineLevel="0" collapsed="false">
      <c r="T2451" s="4" t="n">
        <v>2428</v>
      </c>
      <c r="U2451" s="4" t="str">
        <f aca="false">Vocabulary!B2429</f>
        <v>crust</v>
      </c>
      <c r="V2451" s="33" t="n">
        <f aca="false">'Training Example'!X2451-'Training Example'!Y2451</f>
        <v>8.4454476564919E-017</v>
      </c>
    </row>
    <row r="2452" customFormat="false" ht="15" hidden="false" customHeight="false" outlineLevel="0" collapsed="false">
      <c r="T2452" s="4" t="n">
        <v>2429</v>
      </c>
      <c r="U2452" s="4" t="str">
        <f aca="false">Vocabulary!B2430</f>
        <v>gravy</v>
      </c>
      <c r="V2452" s="33" t="n">
        <f aca="false">'Training Example'!X2452-'Training Example'!Y2452</f>
        <v>3.40523847749256E-016</v>
      </c>
    </row>
    <row r="2453" customFormat="false" ht="15" hidden="false" customHeight="false" outlineLevel="0" collapsed="false">
      <c r="T2453" s="4" t="n">
        <v>2430</v>
      </c>
      <c r="U2453" s="4" t="str">
        <f aca="false">Vocabulary!B2431</f>
        <v>meat</v>
      </c>
      <c r="V2453" s="33" t="n">
        <f aca="false">'Training Example'!X2453-'Training Example'!Y2453</f>
        <v>5.27503273149778E-017</v>
      </c>
    </row>
    <row r="2454" customFormat="false" ht="15" hidden="false" customHeight="false" outlineLevel="0" collapsed="false">
      <c r="T2454" s="4" t="n">
        <v>2431</v>
      </c>
      <c r="U2454" s="4" t="str">
        <f aca="false">Vocabulary!B2432</f>
        <v>share</v>
      </c>
      <c r="V2454" s="33" t="n">
        <f aca="false">'Training Example'!X2454-'Training Example'!Y2454</f>
        <v>1.36286069666002E-011</v>
      </c>
    </row>
    <row r="2455" customFormat="false" ht="15" hidden="false" customHeight="false" outlineLevel="0" collapsed="false">
      <c r="T2455" s="4" t="n">
        <v>2432</v>
      </c>
      <c r="U2455" s="4" t="str">
        <f aca="false">Vocabulary!B2433</f>
        <v>treat</v>
      </c>
      <c r="V2455" s="33" t="n">
        <f aca="false">'Training Example'!X2455-'Training Example'!Y2455</f>
        <v>1.2884714234586E-013</v>
      </c>
    </row>
    <row r="2456" customFormat="false" ht="15" hidden="false" customHeight="false" outlineLevel="0" collapsed="false">
      <c r="T2456" s="4" t="n">
        <v>2433</v>
      </c>
      <c r="U2456" s="4" t="str">
        <f aca="false">Vocabulary!B2434</f>
        <v>boon</v>
      </c>
      <c r="V2456" s="33" t="n">
        <f aca="false">'Training Example'!X2456-'Training Example'!Y2456</f>
        <v>4.90562968699459E-013</v>
      </c>
    </row>
    <row r="2457" customFormat="false" ht="15" hidden="false" customHeight="false" outlineLevel="0" collapsed="false">
      <c r="T2457" s="4" t="n">
        <v>2434</v>
      </c>
      <c r="U2457" s="4" t="str">
        <f aca="false">Vocabulary!B2435</f>
        <v>permitted</v>
      </c>
      <c r="V2457" s="33" t="n">
        <f aca="false">'Training Example'!X2457-'Training Example'!Y2457</f>
        <v>1.14927346988594E-015</v>
      </c>
    </row>
    <row r="2458" customFormat="false" ht="15" hidden="false" customHeight="false" outlineLevel="0" collapsed="false">
      <c r="T2458" s="4" t="n">
        <v>2435</v>
      </c>
      <c r="U2458" s="4" t="str">
        <f aca="false">Vocabulary!B2436</f>
        <v>received</v>
      </c>
      <c r="V2458" s="33" t="n">
        <f aca="false">'Training Example'!X2458-'Training Example'!Y2458</f>
        <v>1.3354977361717E-015</v>
      </c>
    </row>
    <row r="2459" customFormat="false" ht="15" hidden="false" customHeight="false" outlineLevel="0" collapsed="false">
      <c r="T2459" s="4" t="n">
        <v>2436</v>
      </c>
      <c r="U2459" s="4" t="str">
        <f aca="false">Vocabulary!B2437</f>
        <v>fork</v>
      </c>
      <c r="V2459" s="33" t="n">
        <f aca="false">'Training Example'!X2459-'Training Example'!Y2459</f>
        <v>1.1860323703686E-014</v>
      </c>
    </row>
    <row r="2460" customFormat="false" ht="15" hidden="false" customHeight="false" outlineLevel="0" collapsed="false">
      <c r="T2460" s="4" t="n">
        <v>2437</v>
      </c>
      <c r="U2460" s="4" t="str">
        <f aca="false">Vocabulary!B2438</f>
        <v>banquet</v>
      </c>
      <c r="V2460" s="33" t="n">
        <f aca="false">'Training Example'!X2460-'Training Example'!Y2460</f>
        <v>4.17646491505189E-011</v>
      </c>
    </row>
    <row r="2461" customFormat="false" ht="15" hidden="false" customHeight="false" outlineLevel="0" collapsed="false">
      <c r="T2461" s="4" t="n">
        <v>2438</v>
      </c>
      <c r="U2461" s="4" t="str">
        <f aca="false">Vocabulary!B2439</f>
        <v>hm</v>
      </c>
      <c r="V2461" s="33" t="n">
        <f aca="false">'Training Example'!X2461-'Training Example'!Y2461</f>
        <v>5.89903379683932E-008</v>
      </c>
    </row>
    <row r="2462" customFormat="false" ht="15" hidden="false" customHeight="false" outlineLevel="0" collapsed="false">
      <c r="T2462" s="4" t="n">
        <v>2439</v>
      </c>
      <c r="U2462" s="4" t="str">
        <f aca="false">Vocabulary!B2440</f>
        <v>accounting</v>
      </c>
      <c r="V2462" s="33" t="n">
        <f aca="false">'Training Example'!X2462-'Training Example'!Y2462</f>
        <v>3.78573733237485E-012</v>
      </c>
    </row>
    <row r="2463" customFormat="false" ht="15" hidden="false" customHeight="false" outlineLevel="0" collapsed="false">
      <c r="T2463" s="4" t="n">
        <v>2440</v>
      </c>
      <c r="U2463" s="4" t="str">
        <f aca="false">Vocabulary!B2441</f>
        <v>tastes</v>
      </c>
      <c r="V2463" s="33" t="n">
        <f aca="false">'Training Example'!X2463-'Training Example'!Y2463</f>
        <v>1.71169021511928E-012</v>
      </c>
    </row>
    <row r="2464" customFormat="false" ht="15" hidden="false" customHeight="false" outlineLevel="0" collapsed="false">
      <c r="T2464" s="4" t="n">
        <v>2441</v>
      </c>
      <c r="U2464" s="4" t="str">
        <f aca="false">Vocabulary!B2442</f>
        <v>rich</v>
      </c>
      <c r="V2464" s="33" t="n">
        <f aca="false">'Training Example'!X2464-'Training Example'!Y2464</f>
        <v>4.32184191619317E-010</v>
      </c>
    </row>
    <row r="2465" customFormat="false" ht="15" hidden="false" customHeight="false" outlineLevel="0" collapsed="false">
      <c r="T2465" s="4" t="n">
        <v>2442</v>
      </c>
      <c r="U2465" s="4" t="str">
        <f aca="false">Vocabulary!B2443</f>
        <v>tureen</v>
      </c>
      <c r="V2465" s="33" t="n">
        <f aca="false">'Training Example'!X2465-'Training Example'!Y2465</f>
        <v>7.73658181515781E-016</v>
      </c>
    </row>
    <row r="2466" customFormat="false" ht="15" hidden="false" customHeight="false" outlineLevel="0" collapsed="false">
      <c r="T2466" s="4" t="n">
        <v>2443</v>
      </c>
      <c r="U2466" s="4" t="str">
        <f aca="false">Vocabulary!B2444</f>
        <v>dainties</v>
      </c>
      <c r="V2466" s="33" t="n">
        <f aca="false">'Training Example'!X2466-'Training Example'!Y2466</f>
        <v>1.05651250059371E-012</v>
      </c>
    </row>
    <row r="2467" customFormat="false" ht="15" hidden="false" customHeight="false" outlineLevel="0" collapsed="false">
      <c r="T2467" s="4" t="n">
        <v>2444</v>
      </c>
      <c r="U2467" s="4" t="str">
        <f aca="false">Vocabulary!B2445</f>
        <v>beauti</v>
      </c>
      <c r="V2467" s="33" t="n">
        <f aca="false">'Training Example'!X2467-'Training Example'!Y2467</f>
        <v>3.23859046061853E-012</v>
      </c>
    </row>
    <row r="2468" customFormat="false" ht="15" hidden="false" customHeight="false" outlineLevel="0" collapsed="false">
      <c r="T2468" s="4" t="n">
        <v>2445</v>
      </c>
      <c r="U2468" s="4" t="str">
        <f aca="false">Vocabulary!B2446</f>
        <v>ful</v>
      </c>
      <c r="V2468" s="33" t="n">
        <f aca="false">'Training Example'!X2468-'Training Example'!Y2468</f>
        <v>6.32006826420907E-016</v>
      </c>
    </row>
    <row r="2469" customFormat="false" ht="15" hidden="false" customHeight="false" outlineLevel="0" collapsed="false">
      <c r="T2469" s="4" t="n">
        <v>2446</v>
      </c>
      <c r="U2469" s="4" t="str">
        <f aca="false">Vocabulary!B2447</f>
        <v>panted</v>
      </c>
      <c r="V2469" s="33" t="n">
        <f aca="false">'Training Example'!X2469-'Training Example'!Y2469</f>
        <v>7.16927648918194E-011</v>
      </c>
    </row>
    <row r="2470" customFormat="false" ht="15" hidden="false" customHeight="false" outlineLevel="0" collapsed="false">
      <c r="T2470" s="4" t="n">
        <v>2447</v>
      </c>
      <c r="U2470" s="4" t="str">
        <f aca="false">Vocabulary!B2448</f>
        <v>faintly</v>
      </c>
      <c r="V2470" s="33" t="n">
        <f aca="false">'Training Example'!X2470-'Training Example'!Y2470</f>
        <v>3.46752412872376E-012</v>
      </c>
    </row>
    <row r="2471" customFormat="false" ht="15" hidden="false" customHeight="false" outlineLevel="0" collapsed="false">
      <c r="T2471" s="4" t="n">
        <v>2448</v>
      </c>
      <c r="U2471" s="4" t="str">
        <f aca="false">Vocabulary!B2449</f>
        <v>breeze</v>
      </c>
      <c r="V2471" s="33" t="n">
        <f aca="false">'Training Example'!X2471-'Training Example'!Y2471</f>
        <v>8.28564042001337E-010</v>
      </c>
    </row>
    <row r="2472" customFormat="false" ht="15" hidden="false" customHeight="false" outlineLevel="0" collapsed="false">
      <c r="T2472" s="4" t="n">
        <v>2449</v>
      </c>
      <c r="U2472" s="4" t="str">
        <f aca="false">Vocabulary!B2450</f>
        <v>xi</v>
      </c>
      <c r="V2472" s="33" t="n">
        <f aca="false">'Training Example'!X2472-'Training Example'!Y2472</f>
        <v>4.88931569731464E-014</v>
      </c>
    </row>
    <row r="2473" customFormat="false" ht="15" hidden="false" customHeight="false" outlineLevel="0" collapsed="false">
      <c r="T2473" s="4" t="n">
        <v>2450</v>
      </c>
      <c r="U2473" s="4" t="str">
        <f aca="false">Vocabulary!B2451</f>
        <v>seated</v>
      </c>
      <c r="V2473" s="33" t="n">
        <f aca="false">'Training Example'!X2473-'Training Example'!Y2473</f>
        <v>6.07687108673127E-012</v>
      </c>
    </row>
    <row r="2474" customFormat="false" ht="15" hidden="false" customHeight="false" outlineLevel="0" collapsed="false">
      <c r="T2474" s="4" t="n">
        <v>2451</v>
      </c>
      <c r="U2474" s="4" t="str">
        <f aca="false">Vocabulary!B2452</f>
        <v>throne</v>
      </c>
      <c r="V2474" s="33" t="n">
        <f aca="false">'Training Example'!X2474-'Training Example'!Y2474</f>
        <v>3.24857138351847E-014</v>
      </c>
    </row>
    <row r="2475" customFormat="false" ht="15" hidden="false" customHeight="false" outlineLevel="0" collapsed="false">
      <c r="T2475" s="4" t="n">
        <v>2452</v>
      </c>
      <c r="U2475" s="4" t="str">
        <f aca="false">Vocabulary!B2453</f>
        <v>arrived</v>
      </c>
      <c r="V2475" s="33" t="n">
        <f aca="false">'Training Example'!X2475-'Training Example'!Y2475</f>
        <v>3.35826264924529E-014</v>
      </c>
    </row>
    <row r="2476" customFormat="false" ht="15" hidden="false" customHeight="false" outlineLevel="0" collapsed="false">
      <c r="T2476" s="4" t="n">
        <v>2453</v>
      </c>
      <c r="U2476" s="4" t="str">
        <f aca="false">Vocabulary!B2454</f>
        <v>standing</v>
      </c>
      <c r="V2476" s="33" t="n">
        <f aca="false">'Training Example'!X2476-'Training Example'!Y2476</f>
        <v>3.18362605823534E-009</v>
      </c>
    </row>
    <row r="2477" customFormat="false" ht="15" hidden="false" customHeight="false" outlineLevel="0" collapsed="false">
      <c r="T2477" s="4" t="n">
        <v>2454</v>
      </c>
      <c r="U2477" s="4" t="str">
        <f aca="false">Vocabulary!B2455</f>
        <v>chains</v>
      </c>
      <c r="V2477" s="33" t="n">
        <f aca="false">'Training Example'!X2477-'Training Example'!Y2477</f>
        <v>2.98977642911651E-011</v>
      </c>
    </row>
    <row r="2478" customFormat="false" ht="15" hidden="false" customHeight="false" outlineLevel="0" collapsed="false">
      <c r="T2478" s="4" t="n">
        <v>2455</v>
      </c>
      <c r="U2478" s="4" t="str">
        <f aca="false">Vocabulary!B2456</f>
        <v>soldier</v>
      </c>
      <c r="V2478" s="33" t="n">
        <f aca="false">'Training Example'!X2478-'Training Example'!Y2478</f>
        <v>4.92105116533007E-013</v>
      </c>
    </row>
    <row r="2479" customFormat="false" ht="15" hidden="false" customHeight="false" outlineLevel="0" collapsed="false">
      <c r="T2479" s="4" t="n">
        <v>2456</v>
      </c>
      <c r="U2479" s="4" t="str">
        <f aca="false">Vocabulary!B2457</f>
        <v>guard</v>
      </c>
      <c r="V2479" s="33" t="n">
        <f aca="false">'Training Example'!X2479-'Training Example'!Y2479</f>
        <v>2.01695559900763E-010</v>
      </c>
    </row>
    <row r="2480" customFormat="false" ht="15" hidden="false" customHeight="false" outlineLevel="0" collapsed="false">
      <c r="T2480" s="4" t="n">
        <v>2457</v>
      </c>
      <c r="U2480" s="4" t="str">
        <f aca="false">Vocabulary!B2458</f>
        <v>refreshments</v>
      </c>
      <c r="V2480" s="33" t="n">
        <f aca="false">'Training Example'!X2480-'Training Example'!Y2480</f>
        <v>4.47070814845394E-013</v>
      </c>
    </row>
    <row r="2481" customFormat="false" ht="15" hidden="false" customHeight="false" outlineLevel="0" collapsed="false">
      <c r="T2481" s="4" t="n">
        <v>2458</v>
      </c>
      <c r="U2481" s="4" t="str">
        <f aca="false">Vocabulary!B2459</f>
        <v>pass</v>
      </c>
      <c r="V2481" s="33" t="n">
        <f aca="false">'Training Example'!X2481-'Training Example'!Y2481</f>
        <v>9.42208144292485E-014</v>
      </c>
    </row>
    <row r="2482" customFormat="false" ht="15" hidden="false" customHeight="false" outlineLevel="0" collapsed="false">
      <c r="T2482" s="4" t="n">
        <v>2459</v>
      </c>
      <c r="U2482" s="4" t="str">
        <f aca="false">Vocabulary!B2460</f>
        <v>justice</v>
      </c>
      <c r="V2482" s="33" t="n">
        <f aca="false">'Training Example'!X2482-'Training Example'!Y2482</f>
        <v>3.46548630988983E-013</v>
      </c>
    </row>
    <row r="2483" customFormat="false" ht="15" hidden="false" customHeight="false" outlineLevel="0" collapsed="false">
      <c r="T2483" s="4" t="n">
        <v>2460</v>
      </c>
      <c r="U2483" s="4" t="str">
        <f aca="false">Vocabulary!B2461</f>
        <v>wore</v>
      </c>
      <c r="V2483" s="33" t="n">
        <f aca="false">'Training Example'!X2483-'Training Example'!Y2483</f>
        <v>2.44904248747494E-012</v>
      </c>
    </row>
    <row r="2484" customFormat="false" ht="15" hidden="false" customHeight="false" outlineLevel="0" collapsed="false">
      <c r="T2484" s="4" t="n">
        <v>2461</v>
      </c>
      <c r="U2484" s="4" t="str">
        <f aca="false">Vocabulary!B2462</f>
        <v>frontispiece</v>
      </c>
      <c r="V2484" s="33" t="n">
        <f aca="false">'Training Example'!X2484-'Training Example'!Y2484</f>
        <v>3.13924526867285E-011</v>
      </c>
    </row>
    <row r="2485" customFormat="false" ht="15" hidden="false" customHeight="false" outlineLevel="0" collapsed="false">
      <c r="T2485" s="4" t="n">
        <v>2462</v>
      </c>
      <c r="U2485" s="4" t="str">
        <f aca="false">Vocabulary!B2463</f>
        <v>comfortable</v>
      </c>
      <c r="V2485" s="33" t="n">
        <f aca="false">'Training Example'!X2485-'Training Example'!Y2485</f>
        <v>7.99417368163353E-009</v>
      </c>
    </row>
    <row r="2486" customFormat="false" ht="15" hidden="false" customHeight="false" outlineLevel="0" collapsed="false">
      <c r="T2486" s="4" t="n">
        <v>2463</v>
      </c>
      <c r="U2486" s="4" t="str">
        <f aca="false">Vocabulary!B2464</f>
        <v>becoming</v>
      </c>
      <c r="V2486" s="33" t="n">
        <f aca="false">'Training Example'!X2486-'Training Example'!Y2486</f>
        <v>8.34084032885693E-008</v>
      </c>
    </row>
    <row r="2487" customFormat="false" ht="15" hidden="false" customHeight="false" outlineLevel="0" collapsed="false">
      <c r="T2487" s="4" t="n">
        <v>2464</v>
      </c>
      <c r="U2487" s="4" t="str">
        <f aca="false">Vocabulary!B2465</f>
        <v>rightly</v>
      </c>
      <c r="V2487" s="33" t="n">
        <f aca="false">'Training Example'!X2487-'Training Example'!Y2487</f>
        <v>1.73213072418875E-010</v>
      </c>
    </row>
    <row r="2488" customFormat="false" ht="15" hidden="false" customHeight="false" outlineLevel="0" collapsed="false">
      <c r="T2488" s="4" t="n">
        <v>2465</v>
      </c>
      <c r="U2488" s="4" t="str">
        <f aca="false">Vocabulary!B2466</f>
        <v>men</v>
      </c>
      <c r="V2488" s="33" t="n">
        <f aca="false">'Training Example'!X2488-'Training Example'!Y2488</f>
        <v>5.73191372325467E-013</v>
      </c>
    </row>
    <row r="2489" customFormat="false" ht="15" hidden="false" customHeight="false" outlineLevel="0" collapsed="false">
      <c r="T2489" s="4" t="n">
        <v>2466</v>
      </c>
      <c r="U2489" s="4" t="str">
        <f aca="false">Vocabulary!B2467</f>
        <v>indignant</v>
      </c>
      <c r="V2489" s="33" t="n">
        <f aca="false">'Training Example'!X2489-'Training Example'!Y2489</f>
        <v>1.69963407306792E-012</v>
      </c>
    </row>
    <row r="2490" customFormat="false" ht="15" hidden="false" customHeight="false" outlineLevel="0" collapsed="false">
      <c r="T2490" s="4" t="n">
        <v>2467</v>
      </c>
      <c r="U2490" s="4" t="str">
        <f aca="false">Vocabulary!B2468</f>
        <v>spell</v>
      </c>
      <c r="V2490" s="33" t="n">
        <f aca="false">'Training Example'!X2490-'Training Example'!Y2490</f>
        <v>1.03250518941594E-012</v>
      </c>
    </row>
    <row r="2491" customFormat="false" ht="15" hidden="false" customHeight="false" outlineLevel="0" collapsed="false">
      <c r="T2491" s="4" t="n">
        <v>2468</v>
      </c>
      <c r="U2491" s="4" t="str">
        <f aca="false">Vocabulary!B2469</f>
        <v>neighbour</v>
      </c>
      <c r="V2491" s="33" t="n">
        <f aca="false">'Training Example'!X2491-'Training Example'!Y2491</f>
        <v>3.75247251611834E-014</v>
      </c>
    </row>
    <row r="2492" customFormat="false" ht="15" hidden="false" customHeight="false" outlineLevel="0" collapsed="false">
      <c r="T2492" s="4" t="n">
        <v>2469</v>
      </c>
      <c r="U2492" s="4" t="str">
        <f aca="false">Vocabulary!B2470</f>
        <v>muddle</v>
      </c>
      <c r="V2492" s="33" t="n">
        <f aca="false">'Training Example'!X2492-'Training Example'!Y2492</f>
        <v>1.2901924378618E-011</v>
      </c>
    </row>
    <row r="2493" customFormat="false" ht="15" hidden="false" customHeight="false" outlineLevel="0" collapsed="false">
      <c r="T2493" s="4" t="n">
        <v>2470</v>
      </c>
      <c r="U2493" s="4" t="str">
        <f aca="false">Vocabulary!B2471</f>
        <v>slates'll</v>
      </c>
      <c r="V2493" s="33" t="n">
        <f aca="false">'Training Example'!X2493-'Training Example'!Y2493</f>
        <v>6.32104083411966E-013</v>
      </c>
    </row>
    <row r="2494" customFormat="false" ht="15" hidden="false" customHeight="false" outlineLevel="0" collapsed="false">
      <c r="T2494" s="4" t="n">
        <v>2471</v>
      </c>
      <c r="U2494" s="4" t="str">
        <f aca="false">Vocabulary!B2472</f>
        <v>squeaked</v>
      </c>
      <c r="V2494" s="33" t="n">
        <f aca="false">'Training Example'!X2494-'Training Example'!Y2494</f>
        <v>4.77679530472376E-014</v>
      </c>
    </row>
    <row r="2495" customFormat="false" ht="15" hidden="false" customHeight="false" outlineLevel="0" collapsed="false">
      <c r="T2495" s="4" t="n">
        <v>2472</v>
      </c>
      <c r="U2495" s="4" t="str">
        <f aca="false">Vocabulary!B2473</f>
        <v>juror</v>
      </c>
      <c r="V2495" s="33" t="n">
        <f aca="false">'Training Example'!X2495-'Training Example'!Y2495</f>
        <v>3.51088770452479E-011</v>
      </c>
    </row>
    <row r="2496" customFormat="false" ht="15" hidden="false" customHeight="false" outlineLevel="0" collapsed="false">
      <c r="T2496" s="4" t="n">
        <v>2473</v>
      </c>
      <c r="U2496" s="4" t="str">
        <f aca="false">Vocabulary!B2474</f>
        <v>herald</v>
      </c>
      <c r="V2496" s="33" t="n">
        <f aca="false">'Training Example'!X2496-'Training Example'!Y2496</f>
        <v>2.4807312300134E-013</v>
      </c>
    </row>
    <row r="2497" customFormat="false" ht="15" hidden="false" customHeight="false" outlineLevel="0" collapsed="false">
      <c r="T2497" s="4" t="n">
        <v>2474</v>
      </c>
      <c r="U2497" s="4" t="str">
        <f aca="false">Vocabulary!B2475</f>
        <v>accusation</v>
      </c>
      <c r="V2497" s="33" t="n">
        <f aca="false">'Training Example'!X2497-'Training Example'!Y2497</f>
        <v>4.5550100909004E-011</v>
      </c>
    </row>
    <row r="2498" customFormat="false" ht="15" hidden="false" customHeight="false" outlineLevel="0" collapsed="false">
      <c r="T2498" s="4" t="n">
        <v>2475</v>
      </c>
      <c r="U2498" s="4" t="str">
        <f aca="false">Vocabulary!B2476</f>
        <v>fourteenth</v>
      </c>
      <c r="V2498" s="33" t="n">
        <f aca="false">'Training Example'!X2498-'Training Example'!Y2498</f>
        <v>6.66049326052748E-010</v>
      </c>
    </row>
    <row r="2499" customFormat="false" ht="15" hidden="false" customHeight="false" outlineLevel="0" collapsed="false">
      <c r="T2499" s="4" t="n">
        <v>2476</v>
      </c>
      <c r="U2499" s="4" t="str">
        <f aca="false">Vocabulary!B2477</f>
        <v>fifteenth</v>
      </c>
      <c r="V2499" s="33" t="n">
        <f aca="false">'Training Example'!X2499-'Training Example'!Y2499</f>
        <v>8.71797410802662E-009</v>
      </c>
    </row>
    <row r="2500" customFormat="false" ht="15" hidden="false" customHeight="false" outlineLevel="0" collapsed="false">
      <c r="T2500" s="4" t="n">
        <v>2477</v>
      </c>
      <c r="U2500" s="4" t="str">
        <f aca="false">Vocabulary!B2478</f>
        <v>sixteenth</v>
      </c>
      <c r="V2500" s="33" t="n">
        <f aca="false">'Training Example'!X2500-'Training Example'!Y2500</f>
        <v>1.70803343966937E-009</v>
      </c>
    </row>
    <row r="2501" customFormat="false" ht="15" hidden="false" customHeight="false" outlineLevel="0" collapsed="false">
      <c r="T2501" s="4" t="n">
        <v>2478</v>
      </c>
      <c r="U2501" s="4" t="str">
        <f aca="false">Vocabulary!B2479</f>
        <v>dates</v>
      </c>
      <c r="V2501" s="33" t="n">
        <f aca="false">'Training Example'!X2501-'Training Example'!Y2501</f>
        <v>2.61275053961141E-011</v>
      </c>
    </row>
    <row r="2502" customFormat="false" ht="15" hidden="false" customHeight="false" outlineLevel="0" collapsed="false">
      <c r="T2502" s="4" t="n">
        <v>2479</v>
      </c>
      <c r="U2502" s="4" t="str">
        <f aca="false">Vocabulary!B2480</f>
        <v>reduced</v>
      </c>
      <c r="V2502" s="33" t="n">
        <f aca="false">'Training Example'!X2502-'Training Example'!Y2502</f>
        <v>6.48354550949213E-012</v>
      </c>
    </row>
    <row r="2503" customFormat="false" ht="15" hidden="false" customHeight="false" outlineLevel="0" collapsed="false">
      <c r="T2503" s="4" t="n">
        <v>2480</v>
      </c>
      <c r="U2503" s="4" t="str">
        <f aca="false">Vocabulary!B2481</f>
        <v>shillings</v>
      </c>
      <c r="V2503" s="33" t="n">
        <f aca="false">'Training Example'!X2503-'Training Example'!Y2503</f>
        <v>8.52754447356824E-010</v>
      </c>
    </row>
    <row r="2504" customFormat="false" ht="15" hidden="false" customHeight="false" outlineLevel="0" collapsed="false">
      <c r="T2504" s="4" t="n">
        <v>2481</v>
      </c>
      <c r="U2504" s="4" t="str">
        <f aca="false">Vocabulary!B2482</f>
        <v>pence</v>
      </c>
      <c r="V2504" s="33" t="n">
        <f aca="false">'Training Example'!X2504-'Training Example'!Y2504</f>
        <v>1.46299729651665E-013</v>
      </c>
    </row>
    <row r="2505" customFormat="false" ht="15" hidden="false" customHeight="false" outlineLevel="0" collapsed="false">
      <c r="T2505" s="4" t="n">
        <v>2482</v>
      </c>
      <c r="U2505" s="4" t="str">
        <f aca="false">Vocabulary!B2483</f>
        <v>hat</v>
      </c>
      <c r="V2505" s="33" t="n">
        <f aca="false">'Training Example'!X2505-'Training Example'!Y2505</f>
        <v>9.44054698037057E-014</v>
      </c>
    </row>
    <row r="2506" customFormat="false" ht="15" hidden="false" customHeight="false" outlineLevel="0" collapsed="false">
      <c r="T2506" s="4" t="n">
        <v>2483</v>
      </c>
      <c r="U2506" s="4" t="str">
        <f aca="false">Vocabulary!B2484</f>
        <v>stolen</v>
      </c>
      <c r="V2506" s="33" t="n">
        <f aca="false">'Training Example'!X2506-'Training Example'!Y2506</f>
        <v>8.15296448013409E-011</v>
      </c>
    </row>
    <row r="2507" customFormat="false" ht="15" hidden="false" customHeight="false" outlineLevel="0" collapsed="false">
      <c r="T2507" s="4" t="n">
        <v>2484</v>
      </c>
      <c r="U2507" s="4" t="str">
        <f aca="false">Vocabulary!B2485</f>
        <v>memorandum</v>
      </c>
      <c r="V2507" s="33" t="n">
        <f aca="false">'Training Example'!X2507-'Training Example'!Y2507</f>
        <v>6.37914996983656E-011</v>
      </c>
    </row>
    <row r="2508" customFormat="false" ht="15" hidden="false" customHeight="false" outlineLevel="0" collapsed="false">
      <c r="T2508" s="4" t="n">
        <v>2485</v>
      </c>
      <c r="U2508" s="4" t="str">
        <f aca="false">Vocabulary!B2486</f>
        <v>fidgeted</v>
      </c>
      <c r="V2508" s="33" t="n">
        <f aca="false">'Training Example'!X2508-'Training Example'!Y2508</f>
        <v>1.35596132662523E-013</v>
      </c>
    </row>
    <row r="2509" customFormat="false" ht="15" hidden="false" customHeight="false" outlineLevel="0" collapsed="false">
      <c r="T2509" s="4" t="n">
        <v>2486</v>
      </c>
      <c r="U2509" s="4" t="str">
        <f aca="false">Vocabulary!B2487</f>
        <v>spot</v>
      </c>
      <c r="V2509" s="33" t="n">
        <f aca="false">'Training Example'!X2509-'Training Example'!Y2509</f>
        <v>7.37266813363108E-012</v>
      </c>
    </row>
    <row r="2510" customFormat="false" ht="15" hidden="false" customHeight="false" outlineLevel="0" collapsed="false">
      <c r="T2510" s="4" t="n">
        <v>2487</v>
      </c>
      <c r="U2510" s="4" t="str">
        <f aca="false">Vocabulary!B2488</f>
        <v>encourage</v>
      </c>
      <c r="V2510" s="33" t="n">
        <f aca="false">'Training Example'!X2510-'Training Example'!Y2510</f>
        <v>5.92798871702434E-008</v>
      </c>
    </row>
    <row r="2511" customFormat="false" ht="15" hidden="false" customHeight="false" outlineLevel="0" collapsed="false">
      <c r="T2511" s="4" t="n">
        <v>2488</v>
      </c>
      <c r="U2511" s="4" t="str">
        <f aca="false">Vocabulary!B2489</f>
        <v>shifting</v>
      </c>
      <c r="V2511" s="33" t="n">
        <f aca="false">'Training Example'!X2511-'Training Example'!Y2511</f>
        <v>1.86764499334804E-011</v>
      </c>
    </row>
    <row r="2512" customFormat="false" ht="15" hidden="false" customHeight="false" outlineLevel="0" collapsed="false">
      <c r="T2512" s="4" t="n">
        <v>2489</v>
      </c>
      <c r="U2512" s="4" t="str">
        <f aca="false">Vocabulary!B2490</f>
        <v>remain</v>
      </c>
      <c r="V2512" s="33" t="n">
        <f aca="false">'Training Example'!X2512-'Training Example'!Y2512</f>
        <v>2.27311800309406E-010</v>
      </c>
    </row>
    <row r="2513" customFormat="false" ht="15" hidden="false" customHeight="false" outlineLevel="0" collapsed="false">
      <c r="T2513" s="4" t="n">
        <v>2490</v>
      </c>
      <c r="U2513" s="4" t="str">
        <f aca="false">Vocabulary!B2491</f>
        <v>squeeze</v>
      </c>
      <c r="V2513" s="33" t="n">
        <f aca="false">'Training Example'!X2513-'Training Example'!Y2513</f>
        <v>8.13299333593935E-010</v>
      </c>
    </row>
    <row r="2514" customFormat="false" ht="15" hidden="false" customHeight="false" outlineLevel="0" collapsed="false">
      <c r="T2514" s="4" t="n">
        <v>2491</v>
      </c>
      <c r="U2514" s="4" t="str">
        <f aca="false">Vocabulary!B2492</f>
        <v>boldly</v>
      </c>
      <c r="V2514" s="33" t="n">
        <f aca="false">'Training Example'!X2514-'Training Example'!Y2514</f>
        <v>2.10714476308466E-010</v>
      </c>
    </row>
    <row r="2515" customFormat="false" ht="15" hidden="false" customHeight="false" outlineLevel="0" collapsed="false">
      <c r="T2515" s="4" t="n">
        <v>2492</v>
      </c>
      <c r="U2515" s="4" t="str">
        <f aca="false">Vocabulary!B2493</f>
        <v>reasonable</v>
      </c>
      <c r="V2515" s="33" t="n">
        <f aca="false">'Training Example'!X2515-'Training Example'!Y2515</f>
        <v>6.23963043774301E-010</v>
      </c>
    </row>
    <row r="2516" customFormat="false" ht="15" hidden="false" customHeight="false" outlineLevel="0" collapsed="false">
      <c r="T2516" s="4" t="n">
        <v>2493</v>
      </c>
      <c r="U2516" s="4" t="str">
        <f aca="false">Vocabulary!B2494</f>
        <v>pace</v>
      </c>
      <c r="V2516" s="33" t="n">
        <f aca="false">'Training Example'!X2516-'Training Example'!Y2516</f>
        <v>1.16606111280773E-015</v>
      </c>
    </row>
    <row r="2517" customFormat="false" ht="15" hidden="false" customHeight="false" outlineLevel="0" collapsed="false">
      <c r="T2517" s="4" t="n">
        <v>2494</v>
      </c>
      <c r="U2517" s="4" t="str">
        <f aca="false">Vocabulary!B2495</f>
        <v>ridiculous</v>
      </c>
      <c r="V2517" s="33" t="n">
        <f aca="false">'Training Example'!X2517-'Training Example'!Y2517</f>
        <v>1.31830952909064E-010</v>
      </c>
    </row>
    <row r="2518" customFormat="false" ht="15" hidden="false" customHeight="false" outlineLevel="0" collapsed="false">
      <c r="T2518" s="4" t="n">
        <v>2495</v>
      </c>
      <c r="U2518" s="4" t="str">
        <f aca="false">Vocabulary!B2496</f>
        <v>thin</v>
      </c>
      <c r="V2518" s="33" t="n">
        <f aca="false">'Training Example'!X2518-'Training Example'!Y2518</f>
        <v>5.8362716067336E-012</v>
      </c>
    </row>
    <row r="2519" customFormat="false" ht="15" hidden="false" customHeight="false" outlineLevel="0" collapsed="false">
      <c r="T2519" s="4" t="n">
        <v>2496</v>
      </c>
      <c r="U2519" s="4" t="str">
        <f aca="false">Vocabulary!B2497</f>
        <v>t</v>
      </c>
      <c r="V2519" s="33" t="n">
        <f aca="false">'Training Example'!X2519-'Training Example'!Y2519</f>
        <v>4.39303672807696E-011</v>
      </c>
    </row>
    <row r="2520" customFormat="false" ht="15" hidden="false" customHeight="false" outlineLevel="0" collapsed="false">
      <c r="T2520" s="4" t="n">
        <v>2497</v>
      </c>
      <c r="U2520" s="4" t="str">
        <f aca="false">Vocabulary!B2498</f>
        <v>dunce</v>
      </c>
      <c r="V2520" s="33" t="n">
        <f aca="false">'Training Example'!X2520-'Training Example'!Y2520</f>
        <v>3.45750535805193E-010</v>
      </c>
    </row>
    <row r="2521" customFormat="false" ht="15" hidden="false" customHeight="false" outlineLevel="0" collapsed="false">
      <c r="T2521" s="4" t="n">
        <v>2498</v>
      </c>
      <c r="U2521" s="4" t="str">
        <f aca="false">Vocabulary!B2499</f>
        <v>twinkled</v>
      </c>
      <c r="V2521" s="33" t="n">
        <f aca="false">'Training Example'!X2521-'Training Example'!Y2521</f>
        <v>1.23958259909573E-012</v>
      </c>
    </row>
    <row r="2522" customFormat="false" ht="15" hidden="false" customHeight="false" outlineLevel="0" collapsed="false">
      <c r="T2522" s="4" t="n">
        <v>2499</v>
      </c>
      <c r="U2522" s="4" t="str">
        <f aca="false">Vocabulary!B2500</f>
        <v>denies</v>
      </c>
      <c r="V2522" s="33" t="n">
        <f aca="false">'Training Example'!X2522-'Training Example'!Y2522</f>
        <v>2.34753665980795E-011</v>
      </c>
    </row>
    <row r="2523" customFormat="false" ht="15" hidden="false" customHeight="false" outlineLevel="0" collapsed="false">
      <c r="T2523" s="4" t="n">
        <v>2500</v>
      </c>
      <c r="U2523" s="4" t="str">
        <f aca="false">Vocabulary!B2501</f>
        <v>speaker</v>
      </c>
      <c r="V2523" s="33" t="n">
        <f aca="false">'Training Example'!X2523-'Training Example'!Y2523</f>
        <v>8.79670635554232E-013</v>
      </c>
    </row>
    <row r="2524" customFormat="false" ht="15" hidden="false" customHeight="false" outlineLevel="0" collapsed="false">
      <c r="T2524" s="4" t="n">
        <v>2501</v>
      </c>
      <c r="U2524" s="4" t="str">
        <f aca="false">Vocabulary!B2502</f>
        <v>canvas</v>
      </c>
      <c r="V2524" s="33" t="n">
        <f aca="false">'Training Example'!X2524-'Training Example'!Y2524</f>
        <v>4.55945790959681E-016</v>
      </c>
    </row>
    <row r="2525" customFormat="false" ht="15" hidden="false" customHeight="false" outlineLevel="0" collapsed="false">
      <c r="T2525" s="4" t="n">
        <v>2502</v>
      </c>
      <c r="U2525" s="4" t="str">
        <f aca="false">Vocabulary!B2503</f>
        <v>bag</v>
      </c>
      <c r="V2525" s="33" t="n">
        <f aca="false">'Training Example'!X2525-'Training Example'!Y2525</f>
        <v>6.77512803484592E-018</v>
      </c>
    </row>
    <row r="2526" customFormat="false" ht="15" hidden="false" customHeight="false" outlineLevel="0" collapsed="false">
      <c r="T2526" s="4" t="n">
        <v>2503</v>
      </c>
      <c r="U2526" s="4" t="str">
        <f aca="false">Vocabulary!B2504</f>
        <v>tied</v>
      </c>
      <c r="V2526" s="33" t="n">
        <f aca="false">'Training Example'!X2526-'Training Example'!Y2526</f>
        <v>1.77112394932479E-017</v>
      </c>
    </row>
    <row r="2527" customFormat="false" ht="15" hidden="false" customHeight="false" outlineLevel="0" collapsed="false">
      <c r="T2527" s="4" t="n">
        <v>2504</v>
      </c>
      <c r="U2527" s="4" t="str">
        <f aca="false">Vocabulary!B2505</f>
        <v>strings</v>
      </c>
      <c r="V2527" s="33" t="n">
        <f aca="false">'Training Example'!X2527-'Training Example'!Y2527</f>
        <v>3.32424771528147E-012</v>
      </c>
    </row>
    <row r="2528" customFormat="false" ht="15" hidden="false" customHeight="false" outlineLevel="0" collapsed="false">
      <c r="T2528" s="4" t="n">
        <v>2505</v>
      </c>
      <c r="U2528" s="4" t="str">
        <f aca="false">Vocabulary!B2506</f>
        <v>newspapers</v>
      </c>
      <c r="V2528" s="33" t="n">
        <f aca="false">'Training Example'!X2528-'Training Example'!Y2528</f>
        <v>2.74473664771577E-012</v>
      </c>
    </row>
    <row r="2529" customFormat="false" ht="15" hidden="false" customHeight="false" outlineLevel="0" collapsed="false">
      <c r="T2529" s="4" t="n">
        <v>2506</v>
      </c>
      <c r="U2529" s="4" t="str">
        <f aca="false">Vocabulary!B2507</f>
        <v>trials</v>
      </c>
      <c r="V2529" s="33" t="n">
        <f aca="false">'Training Example'!X2529-'Training Example'!Y2529</f>
        <v>2.62184081636965E-009</v>
      </c>
    </row>
    <row r="2530" customFormat="false" ht="15" hidden="false" customHeight="false" outlineLevel="0" collapsed="false">
      <c r="T2530" s="4" t="n">
        <v>2507</v>
      </c>
      <c r="U2530" s="4" t="str">
        <f aca="false">Vocabulary!B2508</f>
        <v>attempts</v>
      </c>
      <c r="V2530" s="33" t="n">
        <f aca="false">'Training Example'!X2530-'Training Example'!Y2530</f>
        <v>1.8731324198469E-013</v>
      </c>
    </row>
    <row r="2531" customFormat="false" ht="15" hidden="false" customHeight="false" outlineLevel="0" collapsed="false">
      <c r="T2531" s="4" t="n">
        <v>2508</v>
      </c>
      <c r="U2531" s="4" t="str">
        <f aca="false">Vocabulary!B2509</f>
        <v>applause</v>
      </c>
      <c r="V2531" s="33" t="n">
        <f aca="false">'Training Example'!X2531-'Training Example'!Y2531</f>
        <v>1.29439927134691E-012</v>
      </c>
    </row>
    <row r="2532" customFormat="false" ht="15" hidden="false" customHeight="false" outlineLevel="0" collapsed="false">
      <c r="T2532" s="4" t="n">
        <v>2509</v>
      </c>
      <c r="U2532" s="4" t="str">
        <f aca="false">Vocabulary!B2510</f>
        <v>understood</v>
      </c>
      <c r="V2532" s="33" t="n">
        <f aca="false">'Training Example'!X2532-'Training Example'!Y2532</f>
        <v>1.82750023422244E-011</v>
      </c>
    </row>
    <row r="2533" customFormat="false" ht="15" hidden="false" customHeight="false" outlineLevel="0" collapsed="false">
      <c r="T2533" s="4" t="n">
        <v>2510</v>
      </c>
      <c r="U2533" s="4" t="str">
        <f aca="false">Vocabulary!B2511</f>
        <v>lower</v>
      </c>
      <c r="V2533" s="33" t="n">
        <f aca="false">'Training Example'!X2533-'Training Example'!Y2533</f>
        <v>5.61759182013719E-012</v>
      </c>
    </row>
    <row r="2534" customFormat="false" ht="15" hidden="false" customHeight="false" outlineLevel="0" collapsed="false">
      <c r="T2534" s="4" t="n">
        <v>2511</v>
      </c>
      <c r="U2534" s="4" t="str">
        <f aca="false">Vocabulary!B2512</f>
        <v>officer</v>
      </c>
      <c r="V2534" s="33" t="n">
        <f aca="false">'Training Example'!X2534-'Training Example'!Y2534</f>
        <v>2.01659616895156E-013</v>
      </c>
    </row>
    <row r="2535" customFormat="false" ht="15" hidden="false" customHeight="false" outlineLevel="0" collapsed="false">
      <c r="T2535" s="4" t="n">
        <v>2512</v>
      </c>
      <c r="U2535" s="4" t="str">
        <f aca="false">Vocabulary!B2513</f>
        <v>folding</v>
      </c>
      <c r="V2535" s="33" t="n">
        <f aca="false">'Training Example'!X2535-'Training Example'!Y2535</f>
        <v>1.41393711330483E-010</v>
      </c>
    </row>
    <row r="2536" customFormat="false" ht="15" hidden="false" customHeight="false" outlineLevel="0" collapsed="false">
      <c r="T2536" s="4" t="n">
        <v>2513</v>
      </c>
      <c r="U2536" s="4" t="str">
        <f aca="false">Vocabulary!B2514</f>
        <v>collar</v>
      </c>
      <c r="V2536" s="33" t="n">
        <f aca="false">'Training Example'!X2536-'Training Example'!Y2536</f>
        <v>7.25640700683419E-016</v>
      </c>
    </row>
    <row r="2537" customFormat="false" ht="15" hidden="false" customHeight="false" outlineLevel="0" collapsed="false">
      <c r="T2537" s="4" t="n">
        <v>2514</v>
      </c>
      <c r="U2537" s="4" t="str">
        <f aca="false">Vocabulary!B2515</f>
        <v>shrieked</v>
      </c>
      <c r="V2537" s="33" t="n">
        <f aca="false">'Training Example'!X2537-'Training Example'!Y2537</f>
        <v>1.40379432559446E-012</v>
      </c>
    </row>
    <row r="2538" customFormat="false" ht="15" hidden="false" customHeight="false" outlineLevel="0" collapsed="false">
      <c r="T2538" s="4" t="n">
        <v>2515</v>
      </c>
      <c r="U2538" s="4" t="str">
        <f aca="false">Vocabulary!B2516</f>
        <v>behead</v>
      </c>
      <c r="V2538" s="33" t="n">
        <f aca="false">'Training Example'!X2538-'Training Example'!Y2538</f>
        <v>3.8253056797251E-015</v>
      </c>
    </row>
    <row r="2539" customFormat="false" ht="15" hidden="false" customHeight="false" outlineLevel="0" collapsed="false">
      <c r="T2539" s="4" t="n">
        <v>2516</v>
      </c>
      <c r="U2539" s="4" t="str">
        <f aca="false">Vocabulary!B2517</f>
        <v>suppress</v>
      </c>
      <c r="V2539" s="33" t="n">
        <f aca="false">'Training Example'!X2539-'Training Example'!Y2539</f>
        <v>5.76926243099296E-012</v>
      </c>
    </row>
    <row r="2540" customFormat="false" ht="15" hidden="false" customHeight="false" outlineLevel="0" collapsed="false">
      <c r="T2540" s="4" t="n">
        <v>2517</v>
      </c>
      <c r="U2540" s="4" t="str">
        <f aca="false">Vocabulary!B2518</f>
        <v>ache</v>
      </c>
      <c r="V2540" s="33" t="n">
        <f aca="false">'Training Example'!X2540-'Training Example'!Y2540</f>
        <v>9.01913082606865E-011</v>
      </c>
    </row>
    <row r="2541" customFormat="false" ht="15" hidden="false" customHeight="false" outlineLevel="0" collapsed="false">
      <c r="T2541" s="4" t="n">
        <v>2518</v>
      </c>
      <c r="U2541" s="4" t="str">
        <f aca="false">Vocabulary!B2519</f>
        <v>fumbled</v>
      </c>
      <c r="V2541" s="33" t="n">
        <f aca="false">'Training Example'!X2541-'Training Example'!Y2541</f>
        <v>4.04508384932801E-014</v>
      </c>
    </row>
    <row r="2542" customFormat="false" ht="15" hidden="false" customHeight="false" outlineLevel="0" collapsed="false">
      <c r="T2542" s="4" t="n">
        <v>2519</v>
      </c>
      <c r="U2542" s="4" t="str">
        <f aca="false">Vocabulary!B2520</f>
        <v>xii</v>
      </c>
      <c r="V2542" s="33" t="n">
        <f aca="false">'Training Example'!X2542-'Training Example'!Y2542</f>
        <v>2.22154887803134E-017</v>
      </c>
    </row>
    <row r="2543" customFormat="false" ht="15" hidden="false" customHeight="false" outlineLevel="0" collapsed="false">
      <c r="T2543" s="4" t="n">
        <v>2520</v>
      </c>
      <c r="U2543" s="4" t="str">
        <f aca="false">Vocabulary!B2521</f>
        <v>flurry</v>
      </c>
      <c r="V2543" s="33" t="n">
        <f aca="false">'Training Example'!X2543-'Training Example'!Y2543</f>
        <v>8.38847248302612E-010</v>
      </c>
    </row>
    <row r="2544" customFormat="false" ht="15" hidden="false" customHeight="false" outlineLevel="0" collapsed="false">
      <c r="T2544" s="4" t="n">
        <v>2521</v>
      </c>
      <c r="U2544" s="4" t="str">
        <f aca="false">Vocabulary!B2522</f>
        <v>tipped</v>
      </c>
      <c r="V2544" s="33" t="n">
        <f aca="false">'Training Example'!X2544-'Training Example'!Y2544</f>
        <v>8.08197565255501E-012</v>
      </c>
    </row>
    <row r="2545" customFormat="false" ht="15" hidden="false" customHeight="false" outlineLevel="0" collapsed="false">
      <c r="T2545" s="4" t="n">
        <v>2522</v>
      </c>
      <c r="U2545" s="4" t="str">
        <f aca="false">Vocabulary!B2523</f>
        <v>skirt</v>
      </c>
      <c r="V2545" s="33" t="n">
        <f aca="false">'Training Example'!X2545-'Training Example'!Y2545</f>
        <v>1.38292693179663E-013</v>
      </c>
    </row>
    <row r="2546" customFormat="false" ht="15" hidden="false" customHeight="false" outlineLevel="0" collapsed="false">
      <c r="T2546" s="4" t="n">
        <v>2523</v>
      </c>
      <c r="U2546" s="4" t="str">
        <f aca="false">Vocabulary!B2524</f>
        <v>upsetting</v>
      </c>
      <c r="V2546" s="33" t="n">
        <f aca="false">'Training Example'!X2546-'Training Example'!Y2546</f>
        <v>8.55009633417425E-013</v>
      </c>
    </row>
    <row r="2547" customFormat="false" ht="15" hidden="false" customHeight="false" outlineLevel="0" collapsed="false">
      <c r="T2547" s="4" t="n">
        <v>2524</v>
      </c>
      <c r="U2547" s="4" t="str">
        <f aca="false">Vocabulary!B2525</f>
        <v>sprawling</v>
      </c>
      <c r="V2547" s="33" t="n">
        <f aca="false">'Training Example'!X2547-'Training Example'!Y2547</f>
        <v>5.92355673518049E-012</v>
      </c>
    </row>
    <row r="2548" customFormat="false" ht="15" hidden="false" customHeight="false" outlineLevel="0" collapsed="false">
      <c r="T2548" s="4" t="n">
        <v>2525</v>
      </c>
      <c r="U2548" s="4" t="str">
        <f aca="false">Vocabulary!B2526</f>
        <v>reminding</v>
      </c>
      <c r="V2548" s="33" t="n">
        <f aca="false">'Training Example'!X2548-'Training Example'!Y2548</f>
        <v>8.97836723901742E-013</v>
      </c>
    </row>
    <row r="2549" customFormat="false" ht="15" hidden="false" customHeight="false" outlineLevel="0" collapsed="false">
      <c r="T2549" s="4" t="n">
        <v>2526</v>
      </c>
      <c r="U2549" s="4" t="str">
        <f aca="false">Vocabulary!B2527</f>
        <v>globe</v>
      </c>
      <c r="V2549" s="33" t="n">
        <f aca="false">'Training Example'!X2549-'Training Example'!Y2549</f>
        <v>2.70598835774863E-010</v>
      </c>
    </row>
    <row r="2550" customFormat="false" ht="15" hidden="false" customHeight="false" outlineLevel="0" collapsed="false">
      <c r="T2550" s="4" t="n">
        <v>2527</v>
      </c>
      <c r="U2550" s="4" t="str">
        <f aca="false">Vocabulary!B2528</f>
        <v>accidentally</v>
      </c>
      <c r="V2550" s="33" t="n">
        <f aca="false">'Training Example'!X2550-'Training Example'!Y2550</f>
        <v>2.86592981621687E-016</v>
      </c>
    </row>
    <row r="2551" customFormat="false" ht="15" hidden="false" customHeight="false" outlineLevel="0" collapsed="false">
      <c r="T2551" s="4" t="n">
        <v>2528</v>
      </c>
      <c r="U2551" s="4" t="str">
        <f aca="false">Vocabulary!B2529</f>
        <v>dismay</v>
      </c>
      <c r="V2551" s="33" t="n">
        <f aca="false">'Training Example'!X2551-'Training Example'!Y2551</f>
        <v>4.42970241318916E-013</v>
      </c>
    </row>
    <row r="2552" customFormat="false" ht="15" hidden="false" customHeight="false" outlineLevel="0" collapsed="false">
      <c r="T2552" s="4" t="n">
        <v>2529</v>
      </c>
      <c r="U2552" s="4" t="str">
        <f aca="false">Vocabulary!B2530</f>
        <v>vague</v>
      </c>
      <c r="V2552" s="33" t="n">
        <f aca="false">'Training Example'!X2552-'Training Example'!Y2552</f>
        <v>8.71704812359009E-015</v>
      </c>
    </row>
    <row r="2553" customFormat="false" ht="15" hidden="false" customHeight="false" outlineLevel="0" collapsed="false">
      <c r="T2553" s="4" t="n">
        <v>2530</v>
      </c>
      <c r="U2553" s="4" t="str">
        <f aca="false">Vocabulary!B2531</f>
        <v>die</v>
      </c>
      <c r="V2553" s="33" t="n">
        <f aca="false">'Training Example'!X2553-'Training Example'!Y2553</f>
        <v>1.46179122232818E-006</v>
      </c>
    </row>
    <row r="2554" customFormat="false" ht="15" hidden="false" customHeight="false" outlineLevel="0" collapsed="false">
      <c r="T2554" s="4" t="n">
        <v>2531</v>
      </c>
      <c r="U2554" s="4" t="str">
        <f aca="false">Vocabulary!B2532</f>
        <v>cannot</v>
      </c>
      <c r="V2554" s="33" t="n">
        <f aca="false">'Training Example'!X2554-'Training Example'!Y2554</f>
        <v>1.79812748664217E-011</v>
      </c>
    </row>
    <row r="2555" customFormat="false" ht="15" hidden="false" customHeight="false" outlineLevel="0" collapsed="false">
      <c r="T2555" s="4" t="n">
        <v>2532</v>
      </c>
      <c r="U2555" s="4" t="str">
        <f aca="false">Vocabulary!B2533</f>
        <v>emphasis</v>
      </c>
      <c r="V2555" s="33" t="n">
        <f aca="false">'Training Example'!X2555-'Training Example'!Y2555</f>
        <v>4.20068927430296E-015</v>
      </c>
    </row>
    <row r="2556" customFormat="false" ht="15" hidden="false" customHeight="false" outlineLevel="0" collapsed="false">
      <c r="T2556" s="4" t="n">
        <v>2533</v>
      </c>
      <c r="U2556" s="4" t="str">
        <f aca="false">Vocabulary!B2534</f>
        <v>haste</v>
      </c>
      <c r="V2556" s="33" t="n">
        <f aca="false">'Training Example'!X2556-'Training Example'!Y2556</f>
        <v>2.28730305830462E-013</v>
      </c>
    </row>
    <row r="2557" customFormat="false" ht="15" hidden="false" customHeight="false" outlineLevel="0" collapsed="false">
      <c r="T2557" s="4" t="n">
        <v>2534</v>
      </c>
      <c r="U2557" s="4" t="str">
        <f aca="false">Vocabulary!B2535</f>
        <v>downwards</v>
      </c>
      <c r="V2557" s="33" t="n">
        <f aca="false">'Training Example'!X2557-'Training Example'!Y2557</f>
        <v>4.11334829237327E-009</v>
      </c>
    </row>
    <row r="2558" customFormat="false" ht="15" hidden="false" customHeight="false" outlineLevel="0" collapsed="false">
      <c r="T2558" s="4" t="n">
        <v>2535</v>
      </c>
      <c r="U2558" s="4" t="str">
        <f aca="false">Vocabulary!B2536</f>
        <v>unable</v>
      </c>
      <c r="V2558" s="33" t="n">
        <f aca="false">'Training Example'!X2558-'Training Example'!Y2558</f>
        <v>1.39616531103787E-014</v>
      </c>
    </row>
    <row r="2559" customFormat="false" ht="15" hidden="false" customHeight="false" outlineLevel="0" collapsed="false">
      <c r="T2559" s="4" t="n">
        <v>2536</v>
      </c>
      <c r="U2559" s="4" t="str">
        <f aca="false">Vocabulary!B2537</f>
        <v>signifies</v>
      </c>
      <c r="V2559" s="33" t="n">
        <f aca="false">'Training Example'!X2559-'Training Example'!Y2559</f>
        <v>5.32211927128988E-012</v>
      </c>
    </row>
    <row r="2560" customFormat="false" ht="15" hidden="false" customHeight="false" outlineLevel="0" collapsed="false">
      <c r="T2560" s="4" t="n">
        <v>2537</v>
      </c>
      <c r="U2560" s="4" t="str">
        <f aca="false">Vocabulary!B2538</f>
        <v>shock</v>
      </c>
      <c r="V2560" s="33" t="n">
        <f aca="false">'Training Example'!X2560-'Training Example'!Y2560</f>
        <v>2.28844680511742E-013</v>
      </c>
    </row>
    <row r="2561" customFormat="false" ht="15" hidden="false" customHeight="false" outlineLevel="0" collapsed="false">
      <c r="T2561" s="4" t="n">
        <v>2538</v>
      </c>
      <c r="U2561" s="4" t="str">
        <f aca="false">Vocabulary!B2539</f>
        <v>pencils</v>
      </c>
      <c r="V2561" s="33" t="n">
        <f aca="false">'Training Example'!X2561-'Training Example'!Y2561</f>
        <v>9.92113570023255E-015</v>
      </c>
    </row>
    <row r="2562" customFormat="false" ht="15" hidden="false" customHeight="false" outlineLevel="0" collapsed="false">
      <c r="T2562" s="4" t="n">
        <v>2539</v>
      </c>
      <c r="U2562" s="4" t="str">
        <f aca="false">Vocabulary!B2540</f>
        <v>diligently</v>
      </c>
      <c r="V2562" s="33" t="n">
        <f aca="false">'Training Example'!X2562-'Training Example'!Y2562</f>
        <v>5.97486346111635E-010</v>
      </c>
    </row>
    <row r="2563" customFormat="false" ht="15" hidden="false" customHeight="false" outlineLevel="0" collapsed="false">
      <c r="T2563" s="4" t="n">
        <v>2540</v>
      </c>
      <c r="U2563" s="4" t="str">
        <f aca="false">Vocabulary!B2541</f>
        <v>overcome</v>
      </c>
      <c r="V2563" s="33" t="n">
        <f aca="false">'Training Example'!X2563-'Training Example'!Y2563</f>
        <v>7.12422281256668E-012</v>
      </c>
    </row>
    <row r="2564" customFormat="false" ht="15" hidden="false" customHeight="false" outlineLevel="0" collapsed="false">
      <c r="T2564" s="4" t="n">
        <v>2541</v>
      </c>
      <c r="U2564" s="4" t="str">
        <f aca="false">Vocabulary!B2542</f>
        <v>gazing</v>
      </c>
      <c r="V2564" s="33" t="n">
        <f aca="false">'Training Example'!X2564-'Training Example'!Y2564</f>
        <v>2.51647869024236E-012</v>
      </c>
    </row>
    <row r="2565" customFormat="false" ht="15" hidden="false" customHeight="false" outlineLevel="0" collapsed="false">
      <c r="T2565" s="4" t="n">
        <v>2542</v>
      </c>
      <c r="U2565" s="4" t="str">
        <f aca="false">Vocabulary!B2543</f>
        <v>respectful</v>
      </c>
      <c r="V2565" s="33" t="n">
        <f aca="false">'Training Example'!X2565-'Training Example'!Y2565</f>
        <v>1.86791835879196E-011</v>
      </c>
    </row>
    <row r="2566" customFormat="false" ht="15" hidden="false" customHeight="false" outlineLevel="0" collapsed="false">
      <c r="T2566" s="4" t="n">
        <v>2543</v>
      </c>
      <c r="U2566" s="4" t="str">
        <f aca="false">Vocabulary!B2544</f>
        <v>cackled</v>
      </c>
      <c r="V2566" s="33" t="n">
        <f aca="false">'Training Example'!X2566-'Training Example'!Y2566</f>
        <v>2.37733073751378E-013</v>
      </c>
    </row>
    <row r="2567" customFormat="false" ht="15" hidden="false" customHeight="false" outlineLevel="0" collapsed="false">
      <c r="T2567" s="4" t="n">
        <v>2544</v>
      </c>
      <c r="U2567" s="4" t="str">
        <f aca="false">Vocabulary!B2545</f>
        <v>forty</v>
      </c>
      <c r="V2567" s="33" t="n">
        <f aca="false">'Training Example'!X2567-'Training Example'!Y2567</f>
        <v>2.95718821842428E-012</v>
      </c>
    </row>
    <row r="2568" customFormat="false" ht="15" hidden="false" customHeight="false" outlineLevel="0" collapsed="false">
      <c r="T2568" s="4" t="n">
        <v>2545</v>
      </c>
      <c r="U2568" s="4" t="str">
        <f aca="false">Vocabulary!B2546</f>
        <v>persons</v>
      </c>
      <c r="V2568" s="33" t="n">
        <f aca="false">'Training Example'!X2568-'Training Example'!Y2568</f>
        <v>1.73210887360739E-015</v>
      </c>
    </row>
    <row r="2569" customFormat="false" ht="15" hidden="false" customHeight="false" outlineLevel="0" collapsed="false">
      <c r="T2569" s="4" t="n">
        <v>2546</v>
      </c>
      <c r="U2569" s="4" t="str">
        <f aca="false">Vocabulary!B2547</f>
        <v>invented</v>
      </c>
      <c r="V2569" s="33" t="n">
        <f aca="false">'Training Example'!X2569-'Training Example'!Y2569</f>
        <v>1.64225137763043E-014</v>
      </c>
    </row>
    <row r="2570" customFormat="false" ht="15" hidden="false" customHeight="false" outlineLevel="0" collapsed="false">
      <c r="T2570" s="4" t="n">
        <v>2547</v>
      </c>
      <c r="U2570" s="4" t="str">
        <f aca="false">Vocabulary!B2548</f>
        <v>oldest</v>
      </c>
      <c r="V2570" s="33" t="n">
        <f aca="false">'Training Example'!X2570-'Training Example'!Y2570</f>
        <v>1.43450316564078E-012</v>
      </c>
    </row>
    <row r="2571" customFormat="false" ht="15" hidden="false" customHeight="false" outlineLevel="0" collapsed="false">
      <c r="T2571" s="4" t="n">
        <v>2548</v>
      </c>
      <c r="U2571" s="4" t="str">
        <f aca="false">Vocabulary!B2549</f>
        <v>prisoner</v>
      </c>
      <c r="V2571" s="33" t="n">
        <f aca="false">'Training Example'!X2571-'Training Example'!Y2571</f>
        <v>5.11100927355289E-010</v>
      </c>
    </row>
    <row r="2572" customFormat="false" ht="15" hidden="false" customHeight="false" outlineLevel="0" collapsed="false">
      <c r="T2572" s="4" t="n">
        <v>2549</v>
      </c>
      <c r="U2572" s="4" t="str">
        <f aca="false">Vocabulary!B2550</f>
        <v>prisoner's</v>
      </c>
      <c r="V2572" s="33" t="n">
        <f aca="false">'Training Example'!X2572-'Training Example'!Y2572</f>
        <v>5.98057042179724E-012</v>
      </c>
    </row>
    <row r="2573" customFormat="false" ht="15" hidden="false" customHeight="false" outlineLevel="0" collapsed="false">
      <c r="T2573" s="4" t="n">
        <v>2550</v>
      </c>
      <c r="U2573" s="4" t="str">
        <f aca="false">Vocabulary!B2551</f>
        <v>handwriting</v>
      </c>
      <c r="V2573" s="33" t="n">
        <f aca="false">'Training Example'!X2573-'Training Example'!Y2573</f>
        <v>9.16742823223954E-014</v>
      </c>
    </row>
    <row r="2574" customFormat="false" ht="15" hidden="false" customHeight="false" outlineLevel="0" collapsed="false">
      <c r="T2574" s="4" t="n">
        <v>2551</v>
      </c>
      <c r="U2574" s="4" t="str">
        <f aca="false">Vocabulary!B2552</f>
        <v>queerest</v>
      </c>
      <c r="V2574" s="33" t="n">
        <f aca="false">'Training Example'!X2574-'Training Example'!Y2574</f>
        <v>1.67236166599532E-010</v>
      </c>
    </row>
    <row r="2575" customFormat="false" ht="15" hidden="false" customHeight="false" outlineLevel="0" collapsed="false">
      <c r="T2575" s="4" t="n">
        <v>2552</v>
      </c>
      <c r="U2575" s="4" t="str">
        <f aca="false">Vocabulary!B2553</f>
        <v>imitated</v>
      </c>
      <c r="V2575" s="33" t="n">
        <f aca="false">'Training Example'!X2575-'Training Example'!Y2575</f>
        <v>1.99337296937667E-012</v>
      </c>
    </row>
    <row r="2576" customFormat="false" ht="15" hidden="false" customHeight="false" outlineLevel="0" collapsed="false">
      <c r="T2576" s="4" t="n">
        <v>2553</v>
      </c>
      <c r="U2576" s="4" t="str">
        <f aca="false">Vocabulary!B2554</f>
        <v>else's</v>
      </c>
      <c r="V2576" s="33" t="n">
        <f aca="false">'Training Example'!X2576-'Training Example'!Y2576</f>
        <v>2.92715133876945E-012</v>
      </c>
    </row>
    <row r="2577" customFormat="false" ht="15" hidden="false" customHeight="false" outlineLevel="0" collapsed="false">
      <c r="T2577" s="4" t="n">
        <v>2554</v>
      </c>
      <c r="U2577" s="4" t="str">
        <f aca="false">Vocabulary!B2555</f>
        <v>prove</v>
      </c>
      <c r="V2577" s="33" t="n">
        <f aca="false">'Training Example'!X2577-'Training Example'!Y2577</f>
        <v>1.19826083798365E-014</v>
      </c>
    </row>
    <row r="2578" customFormat="false" ht="15" hidden="false" customHeight="false" outlineLevel="0" collapsed="false">
      <c r="T2578" s="4" t="n">
        <v>2555</v>
      </c>
      <c r="U2578" s="4" t="str">
        <f aca="false">Vocabulary!B2556</f>
        <v>sign</v>
      </c>
      <c r="V2578" s="33" t="n">
        <f aca="false">'Training Example'!X2578-'Training Example'!Y2578</f>
        <v>4.22246596494475E-007</v>
      </c>
    </row>
    <row r="2579" customFormat="false" ht="15" hidden="false" customHeight="false" outlineLevel="0" collapsed="false">
      <c r="T2579" s="4" t="n">
        <v>2556</v>
      </c>
      <c r="U2579" s="4" t="str">
        <f aca="false">Vocabulary!B2557</f>
        <v>mischief</v>
      </c>
      <c r="V2579" s="33" t="n">
        <f aca="false">'Training Example'!X2579-'Training Example'!Y2579</f>
        <v>3.69215904083774E-012</v>
      </c>
    </row>
    <row r="2580" customFormat="false" ht="15" hidden="false" customHeight="false" outlineLevel="0" collapsed="false">
      <c r="T2580" s="4" t="n">
        <v>2557</v>
      </c>
      <c r="U2580" s="4" t="str">
        <f aca="false">Vocabulary!B2558</f>
        <v>honest</v>
      </c>
      <c r="V2580" s="33" t="n">
        <f aca="false">'Training Example'!X2580-'Training Example'!Y2580</f>
        <v>9.87795431606714E-012</v>
      </c>
    </row>
    <row r="2581" customFormat="false" ht="15" hidden="false" customHeight="false" outlineLevel="0" collapsed="false">
      <c r="T2581" s="4" t="n">
        <v>2558</v>
      </c>
      <c r="U2581" s="4" t="str">
        <f aca="false">Vocabulary!B2559</f>
        <v>clapping</v>
      </c>
      <c r="V2581" s="33" t="n">
        <f aca="false">'Training Example'!X2581-'Training Example'!Y2581</f>
        <v>7.21841221191879E-018</v>
      </c>
    </row>
    <row r="2582" customFormat="false" ht="15" hidden="false" customHeight="false" outlineLevel="0" collapsed="false">
      <c r="T2582" s="4" t="n">
        <v>2559</v>
      </c>
      <c r="U2582" s="4" t="str">
        <f aca="false">Vocabulary!B2560</f>
        <v>guilt</v>
      </c>
      <c r="V2582" s="33" t="n">
        <f aca="false">'Training Example'!X2582-'Training Example'!Y2582</f>
        <v>9.65531580597141E-012</v>
      </c>
    </row>
    <row r="2583" customFormat="false" ht="15" hidden="false" customHeight="false" outlineLevel="0" collapsed="false">
      <c r="T2583" s="4" t="n">
        <v>2560</v>
      </c>
      <c r="U2583" s="4" t="str">
        <f aca="false">Vocabulary!B2561</f>
        <v>character</v>
      </c>
      <c r="V2583" s="33" t="n">
        <f aca="false">'Training Example'!X2583-'Training Example'!Y2583</f>
        <v>3.18914087736106E-011</v>
      </c>
    </row>
    <row r="2584" customFormat="false" ht="15" hidden="false" customHeight="false" outlineLevel="0" collapsed="false">
      <c r="T2584" s="4" t="n">
        <v>2561</v>
      </c>
      <c r="U2584" s="4" t="str">
        <f aca="false">Vocabulary!B2562</f>
        <v>push</v>
      </c>
      <c r="V2584" s="33" t="n">
        <f aca="false">'Training Example'!X2584-'Training Example'!Y2584</f>
        <v>7.33593472818901E-013</v>
      </c>
    </row>
    <row r="2585" customFormat="false" ht="15" hidden="false" customHeight="false" outlineLevel="0" collapsed="false">
      <c r="T2585" s="4" t="n">
        <v>2562</v>
      </c>
      <c r="U2585" s="4" t="str">
        <f aca="false">Vocabulary!B2563</f>
        <v>involved</v>
      </c>
      <c r="V2585" s="33" t="n">
        <f aca="false">'Training Example'!X2585-'Training Example'!Y2585</f>
        <v>1.79530489721166E-009</v>
      </c>
    </row>
    <row r="2586" customFormat="false" ht="15" hidden="false" customHeight="false" outlineLevel="0" collapsed="false">
      <c r="T2586" s="4" t="n">
        <v>2563</v>
      </c>
      <c r="U2586" s="4" t="str">
        <f aca="false">Vocabulary!B2564</f>
        <v>affair</v>
      </c>
      <c r="V2586" s="33" t="n">
        <f aca="false">'Training Example'!X2586-'Training Example'!Y2586</f>
        <v>9.10605887868809E-013</v>
      </c>
    </row>
    <row r="2587" customFormat="false" ht="15" hidden="false" customHeight="false" outlineLevel="0" collapsed="false">
      <c r="T2587" s="4" t="n">
        <v>2564</v>
      </c>
      <c r="U2587" s="4" t="str">
        <f aca="false">Vocabulary!B2565</f>
        <v>trusts</v>
      </c>
      <c r="V2587" s="33" t="n">
        <f aca="false">'Training Example'!X2587-'Training Example'!Y2587</f>
        <v>1.65728454028749E-015</v>
      </c>
    </row>
    <row r="2588" customFormat="false" ht="15" hidden="false" customHeight="false" outlineLevel="0" collapsed="false">
      <c r="T2588" s="4" t="n">
        <v>2565</v>
      </c>
      <c r="U2588" s="4" t="str">
        <f aca="false">Vocabulary!B2566</f>
        <v>obstacle</v>
      </c>
      <c r="V2588" s="33" t="n">
        <f aca="false">'Training Example'!X2588-'Training Example'!Y2588</f>
        <v>6.98382223666938E-013</v>
      </c>
    </row>
    <row r="2589" customFormat="false" ht="15" hidden="false" customHeight="false" outlineLevel="0" collapsed="false">
      <c r="T2589" s="4" t="n">
        <v>2566</v>
      </c>
      <c r="U2589" s="4" t="str">
        <f aca="false">Vocabulary!B2567</f>
        <v>ourselves</v>
      </c>
      <c r="V2589" s="33" t="n">
        <f aca="false">'Training Example'!X2589-'Training Example'!Y2589</f>
        <v>1.32170526728348E-010</v>
      </c>
    </row>
    <row r="2590" customFormat="false" ht="15" hidden="false" customHeight="false" outlineLevel="0" collapsed="false">
      <c r="T2590" s="4" t="n">
        <v>2567</v>
      </c>
      <c r="U2590" s="4" t="str">
        <f aca="false">Vocabulary!B2568</f>
        <v>secret</v>
      </c>
      <c r="V2590" s="33" t="n">
        <f aca="false">'Training Example'!X2590-'Training Example'!Y2590</f>
        <v>2.84434788874197E-011</v>
      </c>
    </row>
    <row r="2591" customFormat="false" ht="15" hidden="false" customHeight="false" outlineLevel="0" collapsed="false">
      <c r="T2591" s="4" t="n">
        <v>2568</v>
      </c>
      <c r="U2591" s="4" t="str">
        <f aca="false">Vocabulary!B2569</f>
        <v>sixpence</v>
      </c>
      <c r="V2591" s="33" t="n">
        <f aca="false">'Training Example'!X2591-'Training Example'!Y2591</f>
        <v>2.21129732770182E-012</v>
      </c>
    </row>
    <row r="2592" customFormat="false" ht="15" hidden="false" customHeight="false" outlineLevel="0" collapsed="false">
      <c r="T2592" s="4" t="n">
        <v>2569</v>
      </c>
      <c r="U2592" s="4" t="str">
        <f aca="false">Vocabulary!B2570</f>
        <v>attempted</v>
      </c>
      <c r="V2592" s="33" t="n">
        <f aca="false">'Training Example'!X2592-'Training Example'!Y2592</f>
        <v>1.38208565330864E-011</v>
      </c>
    </row>
    <row r="2593" customFormat="false" ht="15" hidden="false" customHeight="false" outlineLevel="0" collapsed="false">
      <c r="T2593" s="4" t="n">
        <v>2570</v>
      </c>
      <c r="U2593" s="4" t="str">
        <f aca="false">Vocabulary!B2571</f>
        <v>saves</v>
      </c>
      <c r="V2593" s="33" t="n">
        <f aca="false">'Training Example'!X2593-'Training Example'!Y2593</f>
        <v>3.95259988191161E-011</v>
      </c>
    </row>
    <row r="2594" customFormat="false" ht="15" hidden="false" customHeight="false" outlineLevel="0" collapsed="false">
      <c r="T2594" s="4" t="n">
        <v>2571</v>
      </c>
      <c r="U2594" s="4" t="str">
        <f aca="false">Vocabulary!B2572</f>
        <v>spreading</v>
      </c>
      <c r="V2594" s="33" t="n">
        <f aca="false">'Training Example'!X2594-'Training Example'!Y2594</f>
        <v>1.27700176092976E-008</v>
      </c>
    </row>
    <row r="2595" customFormat="false" ht="15" hidden="false" customHeight="false" outlineLevel="0" collapsed="false">
      <c r="T2595" s="4" t="n">
        <v>2572</v>
      </c>
      <c r="U2595" s="4" t="str">
        <f aca="false">Vocabulary!B2573</f>
        <v>cardboard</v>
      </c>
      <c r="V2595" s="33" t="n">
        <f aca="false">'Training Example'!X2595-'Training Example'!Y2595</f>
        <v>1.34643932736446E-013</v>
      </c>
    </row>
    <row r="2596" customFormat="false" ht="15" hidden="false" customHeight="false" outlineLevel="0" collapsed="false">
      <c r="T2596" s="4" t="n">
        <v>2573</v>
      </c>
      <c r="U2596" s="4" t="str">
        <f aca="false">Vocabulary!B2574</f>
        <v>clearer</v>
      </c>
      <c r="V2596" s="33" t="n">
        <f aca="false">'Training Example'!X2596-'Training Example'!Y2596</f>
        <v>8.47539383292889E-010</v>
      </c>
    </row>
    <row r="2597" customFormat="false" ht="15" hidden="false" customHeight="false" outlineLevel="0" collapsed="false">
      <c r="T2597" s="4" t="n">
        <v>2574</v>
      </c>
      <c r="U2597" s="4" t="str">
        <f aca="false">Vocabulary!B2575</f>
        <v>fits</v>
      </c>
      <c r="V2597" s="33" t="n">
        <f aca="false">'Training Example'!X2597-'Training Example'!Y2597</f>
        <v>7.7824680210849E-012</v>
      </c>
    </row>
    <row r="2598" customFormat="false" ht="15" hidden="false" customHeight="false" outlineLevel="0" collapsed="false">
      <c r="T2598" s="4" t="n">
        <v>2575</v>
      </c>
      <c r="U2598" s="4" t="str">
        <f aca="false">Vocabulary!B2576</f>
        <v>furiously</v>
      </c>
      <c r="V2598" s="33" t="n">
        <f aca="false">'Training Example'!X2598-'Training Example'!Y2598</f>
        <v>5.91450369718942E-011</v>
      </c>
    </row>
    <row r="2599" customFormat="false" ht="15" hidden="false" customHeight="false" outlineLevel="0" collapsed="false">
      <c r="T2599" s="4" t="n">
        <v>2576</v>
      </c>
      <c r="U2599" s="4" t="str">
        <f aca="false">Vocabulary!B2577</f>
        <v>inkstand</v>
      </c>
      <c r="V2599" s="33" t="n">
        <f aca="false">'Training Example'!X2599-'Training Example'!Y2599</f>
        <v>3.00099283325298E-013</v>
      </c>
    </row>
    <row r="2600" customFormat="false" ht="15" hidden="false" customHeight="false" outlineLevel="0" collapsed="false">
      <c r="T2600" s="4" t="n">
        <v>2577</v>
      </c>
      <c r="U2600" s="4" t="str">
        <f aca="false">Vocabulary!B2578</f>
        <v>ink</v>
      </c>
      <c r="V2600" s="33" t="n">
        <f aca="false">'Training Example'!X2600-'Training Example'!Y2600</f>
        <v>2.08851333929572E-009</v>
      </c>
    </row>
    <row r="2601" customFormat="false" ht="15" hidden="false" customHeight="false" outlineLevel="0" collapsed="false">
      <c r="T2601" s="4" t="n">
        <v>2578</v>
      </c>
      <c r="U2601" s="4" t="str">
        <f aca="false">Vocabulary!B2579</f>
        <v>trickling</v>
      </c>
      <c r="V2601" s="33" t="n">
        <f aca="false">'Training Example'!X2601-'Training Example'!Y2601</f>
        <v>2.19586208865164E-011</v>
      </c>
    </row>
    <row r="2602" customFormat="false" ht="15" hidden="false" customHeight="false" outlineLevel="0" collapsed="false">
      <c r="T2602" s="4" t="n">
        <v>2579</v>
      </c>
      <c r="U2602" s="4" t="str">
        <f aca="false">Vocabulary!B2580</f>
        <v>pun</v>
      </c>
      <c r="V2602" s="33" t="n">
        <f aca="false">'Training Example'!X2602-'Training Example'!Y2602</f>
        <v>1.95490318608603E-011</v>
      </c>
    </row>
    <row r="2603" customFormat="false" ht="15" hidden="false" customHeight="false" outlineLevel="0" collapsed="false">
      <c r="T2603" s="4" t="n">
        <v>2580</v>
      </c>
      <c r="U2603" s="4" t="str">
        <f aca="false">Vocabulary!B2581</f>
        <v>twentieth</v>
      </c>
      <c r="V2603" s="33" t="n">
        <f aca="false">'Training Example'!X2603-'Training Example'!Y2603</f>
        <v>2.03814718576685E-011</v>
      </c>
    </row>
    <row r="2604" customFormat="false" ht="15" hidden="false" customHeight="false" outlineLevel="0" collapsed="false">
      <c r="T2604" s="4" t="n">
        <v>2581</v>
      </c>
      <c r="U2604" s="4" t="str">
        <f aca="false">Vocabulary!B2582</f>
        <v>purple</v>
      </c>
      <c r="V2604" s="33" t="n">
        <f aca="false">'Training Example'!X2604-'Training Example'!Y2604</f>
        <v>8.1114042435906E-013</v>
      </c>
    </row>
    <row r="2605" customFormat="false" ht="15" hidden="false" customHeight="false" outlineLevel="0" collapsed="false">
      <c r="T2605" s="4" t="n">
        <v>2582</v>
      </c>
      <c r="U2605" s="4" t="str">
        <f aca="false">Vocabulary!B2583</f>
        <v>flying</v>
      </c>
      <c r="V2605" s="33" t="n">
        <f aca="false">'Training Example'!X2605-'Training Example'!Y2605</f>
        <v>6.31884760276773E-012</v>
      </c>
    </row>
    <row r="2606" customFormat="false" ht="15" hidden="false" customHeight="false" outlineLevel="0" collapsed="false">
      <c r="T2606" s="4" t="n">
        <v>2583</v>
      </c>
      <c r="U2606" s="4" t="str">
        <f aca="false">Vocabulary!B2584</f>
        <v>brushing</v>
      </c>
      <c r="V2606" s="33" t="n">
        <f aca="false">'Training Example'!X2606-'Training Example'!Y2606</f>
        <v>1.38669014468144E-012</v>
      </c>
    </row>
    <row r="2607" customFormat="false" ht="15" hidden="false" customHeight="false" outlineLevel="0" collapsed="false">
      <c r="T2607" s="4" t="n">
        <v>2584</v>
      </c>
      <c r="U2607" s="4" t="str">
        <f aca="false">Vocabulary!B2585</f>
        <v>fluttered</v>
      </c>
      <c r="V2607" s="33" t="n">
        <f aca="false">'Training Example'!X2607-'Training Example'!Y2607</f>
        <v>9.30768789534508E-012</v>
      </c>
    </row>
    <row r="2608" customFormat="false" ht="15" hidden="false" customHeight="false" outlineLevel="0" collapsed="false">
      <c r="T2608" s="4" t="n">
        <v>2585</v>
      </c>
      <c r="U2608" s="4" t="str">
        <f aca="false">Vocabulary!B2586</f>
        <v>kissed</v>
      </c>
      <c r="V2608" s="33" t="n">
        <f aca="false">'Training Example'!X2608-'Training Example'!Y2608</f>
        <v>2.57860026391204E-012</v>
      </c>
    </row>
    <row r="2609" customFormat="false" ht="15" hidden="false" customHeight="false" outlineLevel="0" collapsed="false">
      <c r="T2609" s="4" t="n">
        <v>2586</v>
      </c>
      <c r="U2609" s="4" t="str">
        <f aca="false">Vocabulary!B2587</f>
        <v>setting</v>
      </c>
      <c r="V2609" s="33" t="n">
        <f aca="false">'Training Example'!X2609-'Training Example'!Y2609</f>
        <v>1.27936204592839E-011</v>
      </c>
    </row>
    <row r="2610" customFormat="false" ht="15" hidden="false" customHeight="false" outlineLevel="0" collapsed="false">
      <c r="T2610" s="4" t="n">
        <v>2587</v>
      </c>
      <c r="U2610" s="4" t="str">
        <f aca="false">Vocabulary!B2588</f>
        <v>dreaming</v>
      </c>
      <c r="V2610" s="33" t="n">
        <f aca="false">'Training Example'!X2610-'Training Example'!Y2610</f>
        <v>3.07050160764531E-013</v>
      </c>
    </row>
    <row r="2611" customFormat="false" ht="15" hidden="false" customHeight="false" outlineLevel="0" collapsed="false">
      <c r="T2611" s="4" t="n">
        <v>2588</v>
      </c>
      <c r="U2611" s="4" t="str">
        <f aca="false">Vocabulary!B2589</f>
        <v>dreamed</v>
      </c>
      <c r="V2611" s="33" t="n">
        <f aca="false">'Training Example'!X2611-'Training Example'!Y2611</f>
        <v>1.03544081146956E-010</v>
      </c>
    </row>
    <row r="2612" customFormat="false" ht="15" hidden="false" customHeight="false" outlineLevel="0" collapsed="false">
      <c r="T2612" s="4" t="n">
        <v>2589</v>
      </c>
      <c r="U2612" s="4" t="str">
        <f aca="false">Vocabulary!B2590</f>
        <v>clasped</v>
      </c>
      <c r="V2612" s="33" t="n">
        <f aca="false">'Training Example'!X2612-'Training Example'!Y2612</f>
        <v>4.52323140251554E-011</v>
      </c>
    </row>
    <row r="2613" customFormat="false" ht="15" hidden="false" customHeight="false" outlineLevel="0" collapsed="false">
      <c r="T2613" s="4" t="n">
        <v>2590</v>
      </c>
      <c r="U2613" s="4" t="str">
        <f aca="false">Vocabulary!B2591</f>
        <v>toss</v>
      </c>
      <c r="V2613" s="33" t="n">
        <f aca="false">'Training Example'!X2613-'Training Example'!Y2613</f>
        <v>3.27284107855545E-011</v>
      </c>
    </row>
    <row r="2614" customFormat="false" ht="15" hidden="false" customHeight="false" outlineLevel="0" collapsed="false">
      <c r="T2614" s="4" t="n">
        <v>2591</v>
      </c>
      <c r="U2614" s="4" t="str">
        <f aca="false">Vocabulary!B2592</f>
        <v>listened</v>
      </c>
      <c r="V2614" s="33" t="n">
        <f aca="false">'Training Example'!X2614-'Training Example'!Y2614</f>
        <v>1.97751654106008E-013</v>
      </c>
    </row>
    <row r="2615" customFormat="false" ht="15" hidden="false" customHeight="false" outlineLevel="0" collapsed="false">
      <c r="T2615" s="4" t="n">
        <v>2592</v>
      </c>
      <c r="U2615" s="4" t="str">
        <f aca="false">Vocabulary!B2593</f>
        <v>sister's</v>
      </c>
      <c r="V2615" s="33" t="n">
        <f aca="false">'Training Example'!X2615-'Training Example'!Y2615</f>
        <v>1.13475294612317E-013</v>
      </c>
    </row>
    <row r="2616" customFormat="false" ht="15" hidden="false" customHeight="false" outlineLevel="0" collapsed="false">
      <c r="T2616" s="4" t="n">
        <v>2593</v>
      </c>
      <c r="U2616" s="4" t="str">
        <f aca="false">Vocabulary!B2594</f>
        <v>rustled</v>
      </c>
      <c r="V2616" s="33" t="n">
        <f aca="false">'Training Example'!X2616-'Training Example'!Y2616</f>
        <v>7.61166872827281E-014</v>
      </c>
    </row>
    <row r="2617" customFormat="false" ht="15" hidden="false" customHeight="false" outlineLevel="0" collapsed="false">
      <c r="T2617" s="4" t="n">
        <v>2594</v>
      </c>
      <c r="U2617" s="4" t="str">
        <f aca="false">Vocabulary!B2595</f>
        <v>splashed</v>
      </c>
      <c r="V2617" s="33" t="n">
        <f aca="false">'Training Example'!X2617-'Training Example'!Y2617</f>
        <v>3.95720811187823E-008</v>
      </c>
    </row>
    <row r="2618" customFormat="false" ht="15" hidden="false" customHeight="false" outlineLevel="0" collapsed="false">
      <c r="T2618" s="4" t="n">
        <v>2595</v>
      </c>
      <c r="U2618" s="4" t="str">
        <f aca="false">Vocabulary!B2596</f>
        <v>neighbouring</v>
      </c>
      <c r="V2618" s="33" t="n">
        <f aca="false">'Training Example'!X2618-'Training Example'!Y2618</f>
        <v>2.42313523291306E-014</v>
      </c>
    </row>
    <row r="2619" customFormat="false" ht="15" hidden="false" customHeight="false" outlineLevel="0" collapsed="false">
      <c r="T2619" s="4" t="n">
        <v>2596</v>
      </c>
      <c r="U2619" s="4" t="str">
        <f aca="false">Vocabulary!B2597</f>
        <v>rattle</v>
      </c>
      <c r="V2619" s="33" t="n">
        <f aca="false">'Training Example'!X2619-'Training Example'!Y2619</f>
        <v>3.24478140306689E-012</v>
      </c>
    </row>
    <row r="2620" customFormat="false" ht="15" hidden="false" customHeight="false" outlineLevel="0" collapsed="false">
      <c r="T2620" s="4" t="n">
        <v>2597</v>
      </c>
      <c r="U2620" s="4" t="str">
        <f aca="false">Vocabulary!B2598</f>
        <v>shared</v>
      </c>
      <c r="V2620" s="33" t="n">
        <f aca="false">'Training Example'!X2620-'Training Example'!Y2620</f>
        <v>1.70972198330488E-016</v>
      </c>
    </row>
    <row r="2621" customFormat="false" ht="15" hidden="false" customHeight="false" outlineLevel="0" collapsed="false">
      <c r="T2621" s="4" t="n">
        <v>2598</v>
      </c>
      <c r="U2621" s="4" t="str">
        <f aca="false">Vocabulary!B2599</f>
        <v>meal</v>
      </c>
      <c r="V2621" s="33" t="n">
        <f aca="false">'Training Example'!X2621-'Training Example'!Y2621</f>
        <v>8.49874471507071E-012</v>
      </c>
    </row>
    <row r="2622" customFormat="false" ht="15" hidden="false" customHeight="false" outlineLevel="0" collapsed="false">
      <c r="T2622" s="4" t="n">
        <v>2599</v>
      </c>
      <c r="U2622" s="4" t="str">
        <f aca="false">Vocabulary!B2600</f>
        <v>crashed</v>
      </c>
      <c r="V2622" s="33" t="n">
        <f aca="false">'Training Example'!X2622-'Training Example'!Y2622</f>
        <v>2.16775482844665E-012</v>
      </c>
    </row>
    <row r="2623" customFormat="false" ht="15" hidden="false" customHeight="false" outlineLevel="0" collapsed="false">
      <c r="T2623" s="4" t="n">
        <v>2600</v>
      </c>
      <c r="U2623" s="4" t="str">
        <f aca="false">Vocabulary!B2601</f>
        <v>lizard's</v>
      </c>
      <c r="V2623" s="33" t="n">
        <f aca="false">'Training Example'!X2623-'Training Example'!Y2623</f>
        <v>2.85738223044E-014</v>
      </c>
    </row>
    <row r="2624" customFormat="false" ht="15" hidden="false" customHeight="false" outlineLevel="0" collapsed="false">
      <c r="T2624" s="4" t="n">
        <v>2601</v>
      </c>
      <c r="U2624" s="4" t="str">
        <f aca="false">Vocabulary!B2602</f>
        <v>choking</v>
      </c>
      <c r="V2624" s="33" t="n">
        <f aca="false">'Training Example'!X2624-'Training Example'!Y2624</f>
        <v>9.68824646449347E-018</v>
      </c>
    </row>
    <row r="2625" customFormat="false" ht="15" hidden="false" customHeight="false" outlineLevel="0" collapsed="false">
      <c r="T2625" s="4" t="n">
        <v>2602</v>
      </c>
      <c r="U2625" s="4" t="str">
        <f aca="false">Vocabulary!B2603</f>
        <v>believed</v>
      </c>
      <c r="V2625" s="33" t="n">
        <f aca="false">'Training Example'!X2625-'Training Example'!Y2625</f>
        <v>1.49008790464986E-016</v>
      </c>
    </row>
    <row r="2626" customFormat="false" ht="15" hidden="false" customHeight="false" outlineLevel="0" collapsed="false">
      <c r="T2626" s="4" t="n">
        <v>2603</v>
      </c>
      <c r="U2626" s="4" t="str">
        <f aca="false">Vocabulary!B2604</f>
        <v>reality</v>
      </c>
      <c r="V2626" s="33" t="n">
        <f aca="false">'Training Example'!X2626-'Training Example'!Y2626</f>
        <v>3.57054035749412E-015</v>
      </c>
    </row>
    <row r="2627" customFormat="false" ht="15" hidden="false" customHeight="false" outlineLevel="0" collapsed="false">
      <c r="T2627" s="4" t="n">
        <v>2604</v>
      </c>
      <c r="U2627" s="4" t="str">
        <f aca="false">Vocabulary!B2605</f>
        <v>rustling</v>
      </c>
      <c r="V2627" s="33" t="n">
        <f aca="false">'Training Example'!X2627-'Training Example'!Y2627</f>
        <v>1.09481972969955E-012</v>
      </c>
    </row>
    <row r="2628" customFormat="false" ht="15" hidden="false" customHeight="false" outlineLevel="0" collapsed="false">
      <c r="T2628" s="4" t="n">
        <v>2605</v>
      </c>
      <c r="U2628" s="4" t="str">
        <f aca="false">Vocabulary!B2606</f>
        <v>rippling</v>
      </c>
      <c r="V2628" s="33" t="n">
        <f aca="false">'Training Example'!X2628-'Training Example'!Y2628</f>
        <v>1.97201906686187E-012</v>
      </c>
    </row>
    <row r="2629" customFormat="false" ht="15" hidden="false" customHeight="false" outlineLevel="0" collapsed="false">
      <c r="T2629" s="4" t="n">
        <v>2606</v>
      </c>
      <c r="U2629" s="4" t="str">
        <f aca="false">Vocabulary!B2607</f>
        <v>reeds</v>
      </c>
      <c r="V2629" s="33" t="n">
        <f aca="false">'Training Example'!X2629-'Training Example'!Y2629</f>
        <v>3.50799944961569E-013</v>
      </c>
    </row>
    <row r="2630" customFormat="false" ht="15" hidden="false" customHeight="false" outlineLevel="0" collapsed="false">
      <c r="T2630" s="4" t="n">
        <v>2607</v>
      </c>
      <c r="U2630" s="4" t="str">
        <f aca="false">Vocabulary!B2608</f>
        <v>tinkling</v>
      </c>
      <c r="V2630" s="33" t="n">
        <f aca="false">'Training Example'!X2630-'Training Example'!Y2630</f>
        <v>9.12807159611044E-010</v>
      </c>
    </row>
    <row r="2631" customFormat="false" ht="15" hidden="false" customHeight="false" outlineLevel="0" collapsed="false">
      <c r="T2631" s="4" t="n">
        <v>2608</v>
      </c>
      <c r="U2631" s="4" t="str">
        <f aca="false">Vocabulary!B2609</f>
        <v>sheep</v>
      </c>
      <c r="V2631" s="33" t="n">
        <f aca="false">'Training Example'!X2631-'Training Example'!Y2631</f>
        <v>5.86576597315237E-015</v>
      </c>
    </row>
    <row r="2632" customFormat="false" ht="15" hidden="false" customHeight="false" outlineLevel="0" collapsed="false">
      <c r="T2632" s="4" t="n">
        <v>2609</v>
      </c>
      <c r="U2632" s="4" t="str">
        <f aca="false">Vocabulary!B2610</f>
        <v>bells</v>
      </c>
      <c r="V2632" s="33" t="n">
        <f aca="false">'Training Example'!X2632-'Training Example'!Y2632</f>
        <v>2.97655999755101E-014</v>
      </c>
    </row>
    <row r="2633" customFormat="false" ht="15" hidden="false" customHeight="false" outlineLevel="0" collapsed="false">
      <c r="T2633" s="4" t="n">
        <v>2610</v>
      </c>
      <c r="U2633" s="4" t="str">
        <f aca="false">Vocabulary!B2611</f>
        <v>cries</v>
      </c>
      <c r="V2633" s="33" t="n">
        <f aca="false">'Training Example'!X2633-'Training Example'!Y2633</f>
        <v>3.70625412202512E-013</v>
      </c>
    </row>
    <row r="2634" customFormat="false" ht="15" hidden="false" customHeight="false" outlineLevel="0" collapsed="false">
      <c r="T2634" s="4" t="n">
        <v>2611</v>
      </c>
      <c r="U2634" s="4" t="str">
        <f aca="false">Vocabulary!B2612</f>
        <v>shepherd</v>
      </c>
      <c r="V2634" s="33" t="n">
        <f aca="false">'Training Example'!X2634-'Training Example'!Y2634</f>
        <v>2.06326832503358E-014</v>
      </c>
    </row>
    <row r="2635" customFormat="false" ht="15" hidden="false" customHeight="false" outlineLevel="0" collapsed="false">
      <c r="T2635" s="4" t="n">
        <v>2612</v>
      </c>
      <c r="U2635" s="4" t="str">
        <f aca="false">Vocabulary!B2613</f>
        <v>noises</v>
      </c>
      <c r="V2635" s="33" t="n">
        <f aca="false">'Training Example'!X2635-'Training Example'!Y2635</f>
        <v>2.21558112391046E-010</v>
      </c>
    </row>
    <row r="2636" customFormat="false" ht="15" hidden="false" customHeight="false" outlineLevel="0" collapsed="false">
      <c r="T2636" s="4" t="n">
        <v>2613</v>
      </c>
      <c r="U2636" s="4" t="str">
        <f aca="false">Vocabulary!B2614</f>
        <v>clamour</v>
      </c>
      <c r="V2636" s="33" t="n">
        <f aca="false">'Training Example'!X2636-'Training Example'!Y2636</f>
        <v>6.02030639591069E-015</v>
      </c>
    </row>
    <row r="2637" customFormat="false" ht="15" hidden="false" customHeight="false" outlineLevel="0" collapsed="false">
      <c r="T2637" s="4" t="n">
        <v>2614</v>
      </c>
      <c r="U2637" s="4" t="str">
        <f aca="false">Vocabulary!B2615</f>
        <v>farm</v>
      </c>
      <c r="V2637" s="33" t="n">
        <f aca="false">'Training Example'!X2637-'Training Example'!Y2637</f>
        <v>1.75022986706576E-017</v>
      </c>
    </row>
    <row r="2638" customFormat="false" ht="15" hidden="false" customHeight="false" outlineLevel="0" collapsed="false">
      <c r="T2638" s="4" t="n">
        <v>2615</v>
      </c>
      <c r="U2638" s="4" t="str">
        <f aca="false">Vocabulary!B2616</f>
        <v>yard</v>
      </c>
      <c r="V2638" s="33" t="n">
        <f aca="false">'Training Example'!X2638-'Training Example'!Y2638</f>
        <v>6.55978972778032E-016</v>
      </c>
    </row>
    <row r="2639" customFormat="false" ht="15" hidden="false" customHeight="false" outlineLevel="0" collapsed="false">
      <c r="T2639" s="4" t="n">
        <v>2616</v>
      </c>
      <c r="U2639" s="4" t="str">
        <f aca="false">Vocabulary!B2617</f>
        <v>lowing</v>
      </c>
      <c r="V2639" s="33" t="n">
        <f aca="false">'Training Example'!X2639-'Training Example'!Y2639</f>
        <v>2.34177134310874E-013</v>
      </c>
    </row>
    <row r="2640" customFormat="false" ht="15" hidden="false" customHeight="false" outlineLevel="0" collapsed="false">
      <c r="T2640" s="4" t="n">
        <v>2617</v>
      </c>
      <c r="U2640" s="4" t="str">
        <f aca="false">Vocabulary!B2618</f>
        <v>cattle</v>
      </c>
      <c r="V2640" s="33" t="n">
        <f aca="false">'Training Example'!X2640-'Training Example'!Y2640</f>
        <v>1.04213163409511E-013</v>
      </c>
    </row>
    <row r="2641" customFormat="false" ht="15" hidden="false" customHeight="false" outlineLevel="0" collapsed="false">
      <c r="T2641" s="4" t="n">
        <v>2618</v>
      </c>
      <c r="U2641" s="4" t="str">
        <f aca="false">Vocabulary!B2619</f>
        <v>lastly</v>
      </c>
      <c r="V2641" s="33" t="n">
        <f aca="false">'Training Example'!X2641-'Training Example'!Y2641</f>
        <v>9.66988101801836E-014</v>
      </c>
    </row>
    <row r="2642" customFormat="false" ht="15" hidden="false" customHeight="false" outlineLevel="0" collapsed="false">
      <c r="T2642" s="4" t="n">
        <v>2619</v>
      </c>
      <c r="U2642" s="4" t="str">
        <f aca="false">Vocabulary!B2620</f>
        <v>pictured</v>
      </c>
      <c r="V2642" s="33" t="n">
        <f aca="false">'Training Example'!X2642-'Training Example'!Y2642</f>
        <v>1.93197987582973E-016</v>
      </c>
    </row>
    <row r="2643" customFormat="false" ht="15" hidden="false" customHeight="false" outlineLevel="0" collapsed="false">
      <c r="T2643" s="4" t="n">
        <v>2620</v>
      </c>
      <c r="U2643" s="4" t="str">
        <f aca="false">Vocabulary!B2621</f>
        <v>riper</v>
      </c>
      <c r="V2643" s="33" t="n">
        <f aca="false">'Training Example'!X2643-'Training Example'!Y2643</f>
        <v>2.69635906324533E-013</v>
      </c>
    </row>
    <row r="2644" customFormat="false" ht="15" hidden="false" customHeight="false" outlineLevel="0" collapsed="false">
      <c r="T2644" s="4" t="n">
        <v>2621</v>
      </c>
      <c r="U2644" s="4" t="str">
        <f aca="false">Vocabulary!B2622</f>
        <v>years</v>
      </c>
      <c r="V2644" s="33" t="n">
        <f aca="false">'Training Example'!X2644-'Training Example'!Y2644</f>
        <v>1.13142274746506E-015</v>
      </c>
    </row>
    <row r="2645" customFormat="false" ht="15" hidden="false" customHeight="false" outlineLevel="0" collapsed="false">
      <c r="T2645" s="4" t="n">
        <v>2622</v>
      </c>
      <c r="U2645" s="4" t="str">
        <f aca="false">Vocabulary!B2623</f>
        <v>loving</v>
      </c>
      <c r="V2645" s="33" t="n">
        <f aca="false">'Training Example'!X2645-'Training Example'!Y2645</f>
        <v>4.47268984546306E-015</v>
      </c>
    </row>
    <row r="2646" customFormat="false" ht="15" hidden="false" customHeight="false" outlineLevel="0" collapsed="false">
      <c r="T2646" s="4" t="n">
        <v>2623</v>
      </c>
      <c r="U2646" s="4" t="str">
        <f aca="false">Vocabulary!B2624</f>
        <v>childhood</v>
      </c>
      <c r="V2646" s="33" t="n">
        <f aca="false">'Training Example'!X2646-'Training Example'!Y2646</f>
        <v>7.67348862187455E-019</v>
      </c>
    </row>
    <row r="2647" customFormat="false" ht="15" hidden="false" customHeight="false" outlineLevel="0" collapsed="false">
      <c r="T2647" s="4" t="n">
        <v>2624</v>
      </c>
      <c r="U2647" s="4" t="str">
        <f aca="false">Vocabulary!B2625</f>
        <v>gather</v>
      </c>
      <c r="V2647" s="33" t="n">
        <f aca="false">'Training Example'!X2647-'Training Example'!Y2647</f>
        <v>2.17635066269752E-014</v>
      </c>
    </row>
    <row r="2648" customFormat="false" ht="15" hidden="false" customHeight="false" outlineLevel="0" collapsed="false">
      <c r="T2648" s="4" t="n">
        <v>2625</v>
      </c>
      <c r="U2648" s="4" t="str">
        <f aca="false">Vocabulary!B2626</f>
        <v>sorrows</v>
      </c>
      <c r="V2648" s="33" t="n">
        <f aca="false">'Training Example'!X2648-'Training Example'!Y2648</f>
        <v>4.9826694921864E-014</v>
      </c>
    </row>
    <row r="2649" customFormat="false" ht="15" hidden="false" customHeight="false" outlineLevel="0" collapsed="false">
      <c r="T2649" s="4" t="n">
        <v>2626</v>
      </c>
      <c r="U2649" s="4" t="str">
        <f aca="false">Vocabulary!B2627</f>
        <v>joys</v>
      </c>
      <c r="V2649" s="33" t="n">
        <f aca="false">'Training Example'!X2649-'Training Example'!Y2649</f>
        <v>1.83321157026268E-015</v>
      </c>
    </row>
    <row r="2650" customFormat="false" ht="15" hidden="false" customHeight="false" outlineLevel="0" collapsed="false">
      <c r="T2650" s="4" t="n">
        <v>2627</v>
      </c>
      <c r="U2650" s="4" t="str">
        <f aca="false">Vocabulary!B2628</f>
        <v>remembering</v>
      </c>
      <c r="V2650" s="33" t="n">
        <f aca="false">'Training Example'!X2650-'Training Example'!Y2650</f>
        <v>4.59246953666809E-017</v>
      </c>
    </row>
    <row r="2651" customFormat="false" ht="15" hidden="false" customHeight="false" outlineLevel="0" collapsed="false">
      <c r="T2651" s="4" t="n">
        <v>2628</v>
      </c>
      <c r="U2651" s="4" t="str">
        <f aca="false">Vocabulary!B2629</f>
        <v>happy</v>
      </c>
      <c r="V2651" s="33" t="n">
        <f aca="false">'Training Example'!X2651-'Training Example'!Y2651</f>
        <v>5.15030880588439E-015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1:AQ26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1" min="2" style="0" width="10.51"/>
    <col collapsed="false" customWidth="true" hidden="false" outlineLevel="0" max="18" min="12" style="0" width="8.5"/>
    <col collapsed="false" customWidth="true" hidden="false" outlineLevel="0" max="20" min="20" style="0" width="9"/>
    <col collapsed="false" customWidth="true" hidden="false" outlineLevel="0" max="21" min="21" style="0" width="14"/>
    <col collapsed="false" customWidth="true" hidden="false" outlineLevel="0" max="22" min="22" style="0" width="12"/>
    <col collapsed="false" customWidth="true" hidden="false" outlineLevel="0" max="23" min="23" style="0" width="14"/>
    <col collapsed="false" customWidth="true" hidden="false" outlineLevel="0" max="24" min="24" style="0" width="11"/>
    <col collapsed="false" customWidth="true" hidden="false" outlineLevel="0" max="26" min="25" style="0" width="14"/>
    <col collapsed="false" customWidth="true" hidden="false" outlineLevel="0" max="43" min="28" style="0" width="8"/>
  </cols>
  <sheetData>
    <row r="1" customFormat="false" ht="19.7" hidden="false" customHeight="false" outlineLevel="0" collapsed="false">
      <c r="B1" s="1" t="s">
        <v>202</v>
      </c>
    </row>
    <row r="2" customFormat="false" ht="15" hidden="false" customHeight="false" outlineLevel="0" collapsed="false">
      <c r="B2" s="2" t="s">
        <v>203</v>
      </c>
    </row>
    <row r="4" customFormat="false" ht="15" hidden="false" customHeight="false" outlineLevel="0" collapsed="false">
      <c r="B4" s="5" t="s">
        <v>204</v>
      </c>
      <c r="C4" s="6"/>
      <c r="D4" s="6"/>
      <c r="E4" s="6"/>
      <c r="F4" s="6"/>
      <c r="G4" s="6"/>
      <c r="H4" s="6"/>
      <c r="I4" s="6"/>
      <c r="J4" s="6"/>
      <c r="K4" s="6"/>
      <c r="L4" s="6"/>
      <c r="M4" s="6"/>
      <c r="N4" s="6"/>
      <c r="O4" s="6"/>
      <c r="P4" s="6"/>
      <c r="Q4" s="6"/>
      <c r="R4" s="6"/>
    </row>
    <row r="5" customFormat="false" ht="15" hidden="false" customHeight="false" outlineLevel="0" collapsed="false">
      <c r="B5" s="7" t="s">
        <v>104</v>
      </c>
      <c r="C5" s="7" t="s">
        <v>38</v>
      </c>
      <c r="D5" s="7" t="s">
        <v>39</v>
      </c>
      <c r="E5" s="7" t="s">
        <v>40</v>
      </c>
      <c r="F5" s="7" t="s">
        <v>41</v>
      </c>
      <c r="G5" s="7" t="s">
        <v>42</v>
      </c>
      <c r="H5" s="7" t="s">
        <v>43</v>
      </c>
      <c r="I5" s="7" t="s">
        <v>44</v>
      </c>
      <c r="J5" s="7" t="s">
        <v>45</v>
      </c>
      <c r="K5" s="7" t="s">
        <v>105</v>
      </c>
      <c r="AB5" s="10" t="s">
        <v>205</v>
      </c>
    </row>
    <row r="6" customFormat="false" ht="15" hidden="false" customHeight="false" outlineLevel="0" collapsed="false">
      <c r="B6" s="8" t="s">
        <v>53</v>
      </c>
      <c r="C6" s="8" t="s">
        <v>206</v>
      </c>
      <c r="D6" s="8" t="s">
        <v>207</v>
      </c>
      <c r="E6" s="8" t="s">
        <v>208</v>
      </c>
      <c r="F6" s="8" t="s">
        <v>209</v>
      </c>
      <c r="G6" s="8" t="s">
        <v>210</v>
      </c>
      <c r="H6" s="8" t="s">
        <v>49</v>
      </c>
      <c r="I6" s="8" t="s">
        <v>211</v>
      </c>
      <c r="J6" s="8" t="s">
        <v>51</v>
      </c>
      <c r="K6" s="8" t="s">
        <v>49</v>
      </c>
    </row>
    <row r="7" customFormat="false" ht="15" hidden="false" customHeight="false" outlineLevel="0" collapsed="false">
      <c r="B7" s="3" t="s">
        <v>57</v>
      </c>
      <c r="C7" s="9" t="s">
        <v>212</v>
      </c>
      <c r="D7" s="9"/>
      <c r="E7" s="9"/>
      <c r="F7" s="9"/>
      <c r="G7" s="9"/>
      <c r="H7" s="9"/>
      <c r="I7" s="9"/>
      <c r="J7" s="9"/>
      <c r="K7" s="9"/>
      <c r="M7" s="10" t="n">
        <f aca="false">IF($C$7="",0,LEN(TRIM($C$7))-LEN(SUBSTITUTE(TRIM($C$7)," ",""))+1)</f>
        <v>10</v>
      </c>
    </row>
    <row r="8" customFormat="false" ht="15" hidden="false" customHeight="false" outlineLevel="0" collapsed="false">
      <c r="B8" s="3" t="s">
        <v>213</v>
      </c>
      <c r="C8" s="8" t="s">
        <v>214</v>
      </c>
      <c r="D8" s="10" t="s">
        <v>215</v>
      </c>
      <c r="AB8" s="36" t="n">
        <f aca="false">IF(B$12=1,0,INDEX(Embeddings!$C$2:$R$2629,B$12,1))</f>
        <v>0.44645</v>
      </c>
      <c r="AC8" s="36" t="n">
        <f aca="false">IF(B$12=1,0,INDEX(Embeddings!$C$2:$R$2629,B$12,2))</f>
        <v>0.35822</v>
      </c>
      <c r="AD8" s="36" t="n">
        <f aca="false">IF(B$12=1,0,INDEX(Embeddings!$C$2:$R$2629,B$12,3))</f>
        <v>-0.33882</v>
      </c>
      <c r="AE8" s="36" t="n">
        <f aca="false">IF(B$12=1,0,INDEX(Embeddings!$C$2:$R$2629,B$12,4))</f>
        <v>0.46646</v>
      </c>
      <c r="AF8" s="36" t="n">
        <f aca="false">IF(B$12=1,0,INDEX(Embeddings!$C$2:$R$2629,B$12,5))</f>
        <v>-0.49398</v>
      </c>
      <c r="AG8" s="36" t="n">
        <f aca="false">IF(B$12=1,0,INDEX(Embeddings!$C$2:$R$2629,B$12,6))</f>
        <v>-0.35397</v>
      </c>
      <c r="AH8" s="36" t="n">
        <f aca="false">IF(B$12=1,0,INDEX(Embeddings!$C$2:$R$2629,B$12,7))</f>
        <v>-1.67177</v>
      </c>
      <c r="AI8" s="36" t="n">
        <f aca="false">IF(B$12=1,0,INDEX(Embeddings!$C$2:$R$2629,B$12,8))</f>
        <v>-1.32692</v>
      </c>
      <c r="AJ8" s="36" t="n">
        <f aca="false">IF(B$12=1,0,INDEX(Embeddings!$C$2:$R$2629,B$12,9))</f>
        <v>-0.02545</v>
      </c>
      <c r="AK8" s="36" t="n">
        <f aca="false">IF(B$12=1,0,INDEX(Embeddings!$C$2:$R$2629,B$12,10))</f>
        <v>0.24869</v>
      </c>
      <c r="AL8" s="36" t="n">
        <f aca="false">IF(B$12=1,0,INDEX(Embeddings!$C$2:$R$2629,B$12,11))</f>
        <v>0.63082</v>
      </c>
      <c r="AM8" s="36" t="n">
        <f aca="false">IF(B$12=1,0,INDEX(Embeddings!$C$2:$R$2629,B$12,12))</f>
        <v>-0.58007</v>
      </c>
      <c r="AN8" s="36" t="n">
        <f aca="false">IF(B$12=1,0,INDEX(Embeddings!$C$2:$R$2629,B$12,13))</f>
        <v>-0.04389</v>
      </c>
      <c r="AO8" s="36" t="n">
        <f aca="false">IF(B$12=1,0,INDEX(Embeddings!$C$2:$R$2629,B$12,14))</f>
        <v>0.52169</v>
      </c>
      <c r="AP8" s="36" t="n">
        <f aca="false">IF(B$12=1,0,INDEX(Embeddings!$C$2:$R$2629,B$12,15))</f>
        <v>-0.25329</v>
      </c>
      <c r="AQ8" s="36" t="n">
        <f aca="false">IF(B$12=1,0,INDEX(Embeddings!$C$2:$R$2629,B$12,16))</f>
        <v>1.71116</v>
      </c>
    </row>
    <row r="9" customFormat="false" ht="15" hidden="false" customHeight="false" outlineLevel="0" collapsed="false">
      <c r="AB9" s="36" t="n">
        <f aca="false">IF(C$12=1,0,INDEX(Embeddings!$C$2:$R$2629,C$12,1))</f>
        <v>0.84415</v>
      </c>
      <c r="AC9" s="36" t="n">
        <f aca="false">IF(C$12=1,0,INDEX(Embeddings!$C$2:$R$2629,C$12,2))</f>
        <v>0.91441</v>
      </c>
      <c r="AD9" s="36" t="n">
        <f aca="false">IF(C$12=1,0,INDEX(Embeddings!$C$2:$R$2629,C$12,3))</f>
        <v>0.0203</v>
      </c>
      <c r="AE9" s="36" t="n">
        <f aca="false">IF(C$12=1,0,INDEX(Embeddings!$C$2:$R$2629,C$12,4))</f>
        <v>-1.36892</v>
      </c>
      <c r="AF9" s="36" t="n">
        <f aca="false">IF(C$12=1,0,INDEX(Embeddings!$C$2:$R$2629,C$12,5))</f>
        <v>-0.93301</v>
      </c>
      <c r="AG9" s="36" t="n">
        <f aca="false">IF(C$12=1,0,INDEX(Embeddings!$C$2:$R$2629,C$12,6))</f>
        <v>1.08527</v>
      </c>
      <c r="AH9" s="36" t="n">
        <f aca="false">IF(C$12=1,0,INDEX(Embeddings!$C$2:$R$2629,C$12,7))</f>
        <v>0.00119</v>
      </c>
      <c r="AI9" s="36" t="n">
        <f aca="false">IF(C$12=1,0,INDEX(Embeddings!$C$2:$R$2629,C$12,8))</f>
        <v>0.50904</v>
      </c>
      <c r="AJ9" s="36" t="n">
        <f aca="false">IF(C$12=1,0,INDEX(Embeddings!$C$2:$R$2629,C$12,9))</f>
        <v>-0.96211</v>
      </c>
      <c r="AK9" s="36" t="n">
        <f aca="false">IF(C$12=1,0,INDEX(Embeddings!$C$2:$R$2629,C$12,10))</f>
        <v>0.30132</v>
      </c>
      <c r="AL9" s="36" t="n">
        <f aca="false">IF(C$12=1,0,INDEX(Embeddings!$C$2:$R$2629,C$12,11))</f>
        <v>-0.24446</v>
      </c>
      <c r="AM9" s="36" t="n">
        <f aca="false">IF(C$12=1,0,INDEX(Embeddings!$C$2:$R$2629,C$12,12))</f>
        <v>-0.5436</v>
      </c>
      <c r="AN9" s="36" t="n">
        <f aca="false">IF(C$12=1,0,INDEX(Embeddings!$C$2:$R$2629,C$12,13))</f>
        <v>-0.61356</v>
      </c>
      <c r="AO9" s="36" t="n">
        <f aca="false">IF(C$12=1,0,INDEX(Embeddings!$C$2:$R$2629,C$12,14))</f>
        <v>0.13765</v>
      </c>
      <c r="AP9" s="36" t="n">
        <f aca="false">IF(C$12=1,0,INDEX(Embeddings!$C$2:$R$2629,C$12,15))</f>
        <v>-0.6154</v>
      </c>
      <c r="AQ9" s="36" t="n">
        <f aca="false">IF(C$12=1,0,INDEX(Embeddings!$C$2:$R$2629,C$12,16))</f>
        <v>0.10653</v>
      </c>
    </row>
    <row r="10" customFormat="false" ht="15" hidden="false" customHeight="false" outlineLevel="0" collapsed="false">
      <c r="B10" s="5" t="s">
        <v>216</v>
      </c>
      <c r="C10" s="6"/>
      <c r="D10" s="6"/>
      <c r="E10" s="6"/>
      <c r="F10" s="6"/>
      <c r="G10" s="6"/>
      <c r="H10" s="6"/>
      <c r="I10" s="6"/>
      <c r="J10" s="6"/>
      <c r="K10" s="6"/>
      <c r="L10" s="6"/>
      <c r="M10" s="6"/>
      <c r="N10" s="6"/>
      <c r="O10" s="6"/>
      <c r="P10" s="6"/>
      <c r="Q10" s="6"/>
      <c r="R10" s="6"/>
      <c r="AB10" s="36" t="n">
        <f aca="false">IF(D$12=1,0,INDEX(Embeddings!$C$2:$R$2629,D$12,1))</f>
        <v>-2.65445</v>
      </c>
      <c r="AC10" s="36" t="n">
        <f aca="false">IF(D$12=1,0,INDEX(Embeddings!$C$2:$R$2629,D$12,2))</f>
        <v>0.69373</v>
      </c>
      <c r="AD10" s="36" t="n">
        <f aca="false">IF(D$12=1,0,INDEX(Embeddings!$C$2:$R$2629,D$12,3))</f>
        <v>-0.11834</v>
      </c>
      <c r="AE10" s="36" t="n">
        <f aca="false">IF(D$12=1,0,INDEX(Embeddings!$C$2:$R$2629,D$12,4))</f>
        <v>2.38321</v>
      </c>
      <c r="AF10" s="36" t="n">
        <f aca="false">IF(D$12=1,0,INDEX(Embeddings!$C$2:$R$2629,D$12,5))</f>
        <v>-0.39587</v>
      </c>
      <c r="AG10" s="36" t="n">
        <f aca="false">IF(D$12=1,0,INDEX(Embeddings!$C$2:$R$2629,D$12,6))</f>
        <v>-2.69759</v>
      </c>
      <c r="AH10" s="36" t="n">
        <f aca="false">IF(D$12=1,0,INDEX(Embeddings!$C$2:$R$2629,D$12,7))</f>
        <v>0.59131</v>
      </c>
      <c r="AI10" s="36" t="n">
        <f aca="false">IF(D$12=1,0,INDEX(Embeddings!$C$2:$R$2629,D$12,8))</f>
        <v>-0.00366</v>
      </c>
      <c r="AJ10" s="36" t="n">
        <f aca="false">IF(D$12=1,0,INDEX(Embeddings!$C$2:$R$2629,D$12,9))</f>
        <v>-1.11391</v>
      </c>
      <c r="AK10" s="36" t="n">
        <f aca="false">IF(D$12=1,0,INDEX(Embeddings!$C$2:$R$2629,D$12,10))</f>
        <v>-0.04272</v>
      </c>
      <c r="AL10" s="36" t="n">
        <f aca="false">IF(D$12=1,0,INDEX(Embeddings!$C$2:$R$2629,D$12,11))</f>
        <v>1.4403</v>
      </c>
      <c r="AM10" s="36" t="n">
        <f aca="false">IF(D$12=1,0,INDEX(Embeddings!$C$2:$R$2629,D$12,12))</f>
        <v>2.71419</v>
      </c>
      <c r="AN10" s="36" t="n">
        <f aca="false">IF(D$12=1,0,INDEX(Embeddings!$C$2:$R$2629,D$12,13))</f>
        <v>-0.33637</v>
      </c>
      <c r="AO10" s="36" t="n">
        <f aca="false">IF(D$12=1,0,INDEX(Embeddings!$C$2:$R$2629,D$12,14))</f>
        <v>1.35974</v>
      </c>
      <c r="AP10" s="36" t="n">
        <f aca="false">IF(D$12=1,0,INDEX(Embeddings!$C$2:$R$2629,D$12,15))</f>
        <v>1.64899</v>
      </c>
      <c r="AQ10" s="36" t="n">
        <f aca="false">IF(D$12=1,0,INDEX(Embeddings!$C$2:$R$2629,D$12,16))</f>
        <v>-0.47884</v>
      </c>
    </row>
    <row r="11" customFormat="false" ht="15" hidden="false" customHeight="false" outlineLevel="0" collapsed="false">
      <c r="B11" s="4" t="str">
        <f aca="false">IF($C$7="",TRIM(SUBSTITUTE(SUBSTITUTE(SUBSTITUTE(SUBSTITUTE(LOWER(B6),".",""),",",""),"!",""),"?","")),IF($M$7-10+1&lt;1,"",TRIM(SUBSTITUTE(SUBSTITUTE(SUBSTITUTE(SUBSTITUTE(LOWER(TRIM(MID(SUBSTITUTE(TRIM($C$7)," ",REPT(" ",LEN($C$7))),($M$7-10+1-1)*LEN($C$7)+1,LEN($C$7)))),".",""),",",""),"!",""),"?",""))))</f>
        <v>a</v>
      </c>
      <c r="C11" s="4" t="str">
        <f aca="false">IF($C$7="",TRIM(SUBSTITUTE(SUBSTITUTE(SUBSTITUTE(SUBSTITUTE(LOWER(C6),".",""),",",""),"!",""),"?","")),IF($M$7-10+2&lt;1,"",TRIM(SUBSTITUTE(SUBSTITUTE(SUBSTITUTE(SUBSTITUTE(LOWER(TRIM(MID(SUBSTITUTE(TRIM($C$7)," ",REPT(" ",LEN($C$7))),($M$7-10+2-1)*LEN($C$7)+1,LEN($C$7)))),".",""),",",""),"!",""),"?",""))))</f>
        <v>large</v>
      </c>
      <c r="D11" s="4" t="str">
        <f aca="false">IF($C$7="",TRIM(SUBSTITUTE(SUBSTITUTE(SUBSTITUTE(SUBSTITUTE(LOWER(D6),".",""),",",""),"!",""),"?","")),IF($M$7-10+3&lt;1,"",TRIM(SUBSTITUTE(SUBSTITUTE(SUBSTITUTE(SUBSTITUTE(LOWER(TRIM(MID(SUBSTITUTE(TRIM($C$7)," ",REPT(" ",LEN($C$7))),($M$7-10+3-1)*LEN($C$7)+1,LEN($C$7)))),".",""),",",""),"!",""),"?",""))))</f>
        <v>rose</v>
      </c>
      <c r="E11" s="4" t="str">
        <f aca="false">IF($C$7="",TRIM(SUBSTITUTE(SUBSTITUTE(SUBSTITUTE(SUBSTITUTE(LOWER(E6),".",""),",",""),"!",""),"?","")),IF($M$7-10+4&lt;1,"",TRIM(SUBSTITUTE(SUBSTITUTE(SUBSTITUTE(SUBSTITUTE(LOWER(TRIM(MID(SUBSTITUTE(TRIM($C$7)," ",REPT(" ",LEN($C$7))),($M$7-10+4-1)*LEN($C$7)+1,LEN($C$7)))),".",""),",",""),"!",""),"?",""))))</f>
        <v>tree</v>
      </c>
      <c r="F11" s="4" t="str">
        <f aca="false">IF($C$7="",TRIM(SUBSTITUTE(SUBSTITUTE(SUBSTITUTE(SUBSTITUTE(LOWER(F6),".",""),",",""),"!",""),"?","")),IF($M$7-10+5&lt;1,"",TRIM(SUBSTITUTE(SUBSTITUTE(SUBSTITUTE(SUBSTITUTE(LOWER(TRIM(MID(SUBSTITUTE(TRIM($C$7)," ",REPT(" ",LEN($C$7))),($M$7-10+5-1)*LEN($C$7)+1,LEN($C$7)))),".",""),",",""),"!",""),"?",""))))</f>
        <v>stood</v>
      </c>
      <c r="G11" s="4" t="str">
        <f aca="false">IF($C$7="",TRIM(SUBSTITUTE(SUBSTITUTE(SUBSTITUTE(SUBSTITUTE(LOWER(G6),".",""),",",""),"!",""),"?","")),IF($M$7-10+6&lt;1,"",TRIM(SUBSTITUTE(SUBSTITUTE(SUBSTITUTE(SUBSTITUTE(LOWER(TRIM(MID(SUBSTITUTE(TRIM($C$7)," ",REPT(" ",LEN($C$7))),($M$7-10+6-1)*LEN($C$7)+1,LEN($C$7)))),".",""),",",""),"!",""),"?",""))))</f>
        <v>near</v>
      </c>
      <c r="H11" s="4" t="str">
        <f aca="false">IF($C$7="",TRIM(SUBSTITUTE(SUBSTITUTE(SUBSTITUTE(SUBSTITUTE(LOWER(H6),".",""),",",""),"!",""),"?","")),IF($M$7-10+7&lt;1,"",TRIM(SUBSTITUTE(SUBSTITUTE(SUBSTITUTE(SUBSTITUTE(LOWER(TRIM(MID(SUBSTITUTE(TRIM($C$7)," ",REPT(" ",LEN($C$7))),($M$7-10+7-1)*LEN($C$7)+1,LEN($C$7)))),".",""),",",""),"!",""),"?",""))))</f>
        <v>the</v>
      </c>
      <c r="I11" s="4" t="str">
        <f aca="false">IF($C$7="",TRIM(SUBSTITUTE(SUBSTITUTE(SUBSTITUTE(SUBSTITUTE(LOWER(I6),".",""),",",""),"!",""),"?","")),IF($M$7-10+8&lt;1,"",TRIM(SUBSTITUTE(SUBSTITUTE(SUBSTITUTE(SUBSTITUTE(LOWER(TRIM(MID(SUBSTITUTE(TRIM($C$7)," ",REPT(" ",LEN($C$7))),($M$7-10+8-1)*LEN($C$7)+1,LEN($C$7)))),".",""),",",""),"!",""),"?",""))))</f>
        <v>entrance</v>
      </c>
      <c r="J11" s="4" t="str">
        <f aca="false">IF($C$7="",TRIM(SUBSTITUTE(SUBSTITUTE(SUBSTITUTE(SUBSTITUTE(LOWER(J6),".",""),",",""),"!",""),"?","")),IF($M$7-10+9&lt;1,"",TRIM(SUBSTITUTE(SUBSTITUTE(SUBSTITUTE(SUBSTITUTE(LOWER(TRIM(MID(SUBSTITUTE(TRIM($C$7)," ",REPT(" ",LEN($C$7))),($M$7-10+9-1)*LEN($C$7)+1,LEN($C$7)))),".",""),",",""),"!",""),"?",""))))</f>
        <v>of</v>
      </c>
      <c r="K11" s="4" t="str">
        <f aca="false">IF($C$7="",TRIM(SUBSTITUTE(SUBSTITUTE(SUBSTITUTE(SUBSTITUTE(LOWER(K6),".",""),",",""),"!",""),"?","")),IF($M$7-10+10&lt;1,"",TRIM(SUBSTITUTE(SUBSTITUTE(SUBSTITUTE(SUBSTITUTE(LOWER(TRIM(MID(SUBSTITUTE(TRIM($C$7)," ",REPT(" ",LEN($C$7))),($M$7-10+10-1)*LEN($C$7)+1,LEN($C$7)))),".",""),",",""),"!",""),"?",""))))</f>
        <v>the</v>
      </c>
      <c r="AB11" s="36" t="n">
        <f aca="false">IF(E$12=1,0,INDEX(Embeddings!$C$2:$R$2629,E$12,1))</f>
        <v>0.52705</v>
      </c>
      <c r="AC11" s="36" t="n">
        <f aca="false">IF(E$12=1,0,INDEX(Embeddings!$C$2:$R$2629,E$12,2))</f>
        <v>0.22724</v>
      </c>
      <c r="AD11" s="36" t="n">
        <f aca="false">IF(E$12=1,0,INDEX(Embeddings!$C$2:$R$2629,E$12,3))</f>
        <v>0.90916</v>
      </c>
      <c r="AE11" s="36" t="n">
        <f aca="false">IF(E$12=1,0,INDEX(Embeddings!$C$2:$R$2629,E$12,4))</f>
        <v>-2.41625</v>
      </c>
      <c r="AF11" s="36" t="n">
        <f aca="false">IF(E$12=1,0,INDEX(Embeddings!$C$2:$R$2629,E$12,5))</f>
        <v>-0.63509</v>
      </c>
      <c r="AG11" s="36" t="n">
        <f aca="false">IF(E$12=1,0,INDEX(Embeddings!$C$2:$R$2629,E$12,6))</f>
        <v>0.32985</v>
      </c>
      <c r="AH11" s="36" t="n">
        <f aca="false">IF(E$12=1,0,INDEX(Embeddings!$C$2:$R$2629,E$12,7))</f>
        <v>0.91204</v>
      </c>
      <c r="AI11" s="36" t="n">
        <f aca="false">IF(E$12=1,0,INDEX(Embeddings!$C$2:$R$2629,E$12,8))</f>
        <v>0.29357</v>
      </c>
      <c r="AJ11" s="36" t="n">
        <f aca="false">IF(E$12=1,0,INDEX(Embeddings!$C$2:$R$2629,E$12,9))</f>
        <v>-0.84728</v>
      </c>
      <c r="AK11" s="36" t="n">
        <f aca="false">IF(E$12=1,0,INDEX(Embeddings!$C$2:$R$2629,E$12,10))</f>
        <v>-0.42239</v>
      </c>
      <c r="AL11" s="36" t="n">
        <f aca="false">IF(E$12=1,0,INDEX(Embeddings!$C$2:$R$2629,E$12,11))</f>
        <v>-1.2833</v>
      </c>
      <c r="AM11" s="36" t="n">
        <f aca="false">IF(E$12=1,0,INDEX(Embeddings!$C$2:$R$2629,E$12,12))</f>
        <v>0.78417</v>
      </c>
      <c r="AN11" s="36" t="n">
        <f aca="false">IF(E$12=1,0,INDEX(Embeddings!$C$2:$R$2629,E$12,13))</f>
        <v>-1.01629</v>
      </c>
      <c r="AO11" s="36" t="n">
        <f aca="false">IF(E$12=1,0,INDEX(Embeddings!$C$2:$R$2629,E$12,14))</f>
        <v>-0.21775</v>
      </c>
      <c r="AP11" s="36" t="n">
        <f aca="false">IF(E$12=1,0,INDEX(Embeddings!$C$2:$R$2629,E$12,15))</f>
        <v>0.19047</v>
      </c>
      <c r="AQ11" s="36" t="n">
        <f aca="false">IF(E$12=1,0,INDEX(Embeddings!$C$2:$R$2629,E$12,16))</f>
        <v>-0.70696</v>
      </c>
    </row>
    <row r="12" customFormat="false" ht="15" hidden="false" customHeight="false" outlineLevel="0" collapsed="false">
      <c r="B12" s="4" t="n">
        <f aca="false">IFERROR(MATCH(B11,Vocabulary!$B$2:$B$2629,0),1)</f>
        <v>5</v>
      </c>
      <c r="C12" s="4" t="n">
        <f aca="false">IFERROR(MATCH(C11,Vocabulary!$B$2:$B$2629,0),1)</f>
        <v>136</v>
      </c>
      <c r="D12" s="4" t="n">
        <f aca="false">IFERROR(MATCH(D11,Vocabulary!$B$2:$B$2629,0),1)</f>
        <v>831</v>
      </c>
      <c r="E12" s="4" t="n">
        <f aca="false">IFERROR(MATCH(E11,Vocabulary!$B$2:$B$2629,0),1)</f>
        <v>468</v>
      </c>
      <c r="F12" s="4" t="n">
        <f aca="false">IFERROR(MATCH(F11,Vocabulary!$B$2:$B$2629,0),1)</f>
        <v>522</v>
      </c>
      <c r="G12" s="4" t="n">
        <f aca="false">IFERROR(MATCH(G11,Vocabulary!$B$2:$B$2629,0),1)</f>
        <v>241</v>
      </c>
      <c r="H12" s="4" t="n">
        <f aca="false">IFERROR(MATCH(H11,Vocabulary!$B$2:$B$2629,0),1)</f>
        <v>2</v>
      </c>
      <c r="I12" s="4" t="n">
        <f aca="false">IFERROR(MATCH(I11,Vocabulary!$B$2:$B$2629,0),1)</f>
        <v>2167</v>
      </c>
      <c r="J12" s="4" t="n">
        <f aca="false">IFERROR(MATCH(J11,Vocabulary!$B$2:$B$2629,0),1)</f>
        <v>8</v>
      </c>
      <c r="K12" s="4" t="n">
        <f aca="false">IFERROR(MATCH(K11,Vocabulary!$B$2:$B$2629,0),1)</f>
        <v>2</v>
      </c>
      <c r="AB12" s="36" t="n">
        <f aca="false">IF(F$12=1,0,INDEX(Embeddings!$C$2:$R$2629,F$12,1))</f>
        <v>0.8838</v>
      </c>
      <c r="AC12" s="36" t="n">
        <f aca="false">IF(F$12=1,0,INDEX(Embeddings!$C$2:$R$2629,F$12,2))</f>
        <v>0.43635</v>
      </c>
      <c r="AD12" s="36" t="n">
        <f aca="false">IF(F$12=1,0,INDEX(Embeddings!$C$2:$R$2629,F$12,3))</f>
        <v>-0.16972</v>
      </c>
      <c r="AE12" s="36" t="n">
        <f aca="false">IF(F$12=1,0,INDEX(Embeddings!$C$2:$R$2629,F$12,4))</f>
        <v>-1.29881</v>
      </c>
      <c r="AF12" s="36" t="n">
        <f aca="false">IF(F$12=1,0,INDEX(Embeddings!$C$2:$R$2629,F$12,5))</f>
        <v>0.69048</v>
      </c>
      <c r="AG12" s="36" t="n">
        <f aca="false">IF(F$12=1,0,INDEX(Embeddings!$C$2:$R$2629,F$12,6))</f>
        <v>-0.35703</v>
      </c>
      <c r="AH12" s="36" t="n">
        <f aca="false">IF(F$12=1,0,INDEX(Embeddings!$C$2:$R$2629,F$12,7))</f>
        <v>1.73072</v>
      </c>
      <c r="AI12" s="36" t="n">
        <f aca="false">IF(F$12=1,0,INDEX(Embeddings!$C$2:$R$2629,F$12,8))</f>
        <v>1.52729</v>
      </c>
      <c r="AJ12" s="36" t="n">
        <f aca="false">IF(F$12=1,0,INDEX(Embeddings!$C$2:$R$2629,F$12,9))</f>
        <v>-1.66508</v>
      </c>
      <c r="AK12" s="36" t="n">
        <f aca="false">IF(F$12=1,0,INDEX(Embeddings!$C$2:$R$2629,F$12,10))</f>
        <v>0.92672</v>
      </c>
      <c r="AL12" s="36" t="n">
        <f aca="false">IF(F$12=1,0,INDEX(Embeddings!$C$2:$R$2629,F$12,11))</f>
        <v>-1.999</v>
      </c>
      <c r="AM12" s="36" t="n">
        <f aca="false">IF(F$12=1,0,INDEX(Embeddings!$C$2:$R$2629,F$12,12))</f>
        <v>0.7912</v>
      </c>
      <c r="AN12" s="36" t="n">
        <f aca="false">IF(F$12=1,0,INDEX(Embeddings!$C$2:$R$2629,F$12,13))</f>
        <v>-0.19781</v>
      </c>
      <c r="AO12" s="36" t="n">
        <f aca="false">IF(F$12=1,0,INDEX(Embeddings!$C$2:$R$2629,F$12,14))</f>
        <v>1.45238</v>
      </c>
      <c r="AP12" s="36" t="n">
        <f aca="false">IF(F$12=1,0,INDEX(Embeddings!$C$2:$R$2629,F$12,15))</f>
        <v>0.85442</v>
      </c>
      <c r="AQ12" s="36" t="n">
        <f aca="false">IF(F$12=1,0,INDEX(Embeddings!$C$2:$R$2629,F$12,16))</f>
        <v>2.49513</v>
      </c>
    </row>
    <row r="13" customFormat="false" ht="15" hidden="false" customHeight="false" outlineLevel="0" collapsed="false">
      <c r="B13" s="3" t="s">
        <v>217</v>
      </c>
      <c r="C13" s="3" t="n">
        <f aca="false">IFERROR(MATCH(TRIM(SUBSTITUTE(SUBSTITUTE(SUBSTITUTE(SUBSTITUTE(LOWER($C$8),".",""),",",""),"!",""),"?","")),Vocabulary!$B$2:$B$2629,0),1)</f>
        <v>236</v>
      </c>
      <c r="AB13" s="36" t="n">
        <f aca="false">IF(G$12=1,0,INDEX(Embeddings!$C$2:$R$2629,G$12,1))</f>
        <v>-1.04237</v>
      </c>
      <c r="AC13" s="36" t="n">
        <f aca="false">IF(G$12=1,0,INDEX(Embeddings!$C$2:$R$2629,G$12,2))</f>
        <v>-1.03437</v>
      </c>
      <c r="AD13" s="36" t="n">
        <f aca="false">IF(G$12=1,0,INDEX(Embeddings!$C$2:$R$2629,G$12,3))</f>
        <v>2.17788</v>
      </c>
      <c r="AE13" s="36" t="n">
        <f aca="false">IF(G$12=1,0,INDEX(Embeddings!$C$2:$R$2629,G$12,4))</f>
        <v>-0.50569</v>
      </c>
      <c r="AF13" s="36" t="n">
        <f aca="false">IF(G$12=1,0,INDEX(Embeddings!$C$2:$R$2629,G$12,5))</f>
        <v>0.2314</v>
      </c>
      <c r="AG13" s="36" t="n">
        <f aca="false">IF(G$12=1,0,INDEX(Embeddings!$C$2:$R$2629,G$12,6))</f>
        <v>-0.56056</v>
      </c>
      <c r="AH13" s="36" t="n">
        <f aca="false">IF(G$12=1,0,INDEX(Embeddings!$C$2:$R$2629,G$12,7))</f>
        <v>1.52571</v>
      </c>
      <c r="AI13" s="36" t="n">
        <f aca="false">IF(G$12=1,0,INDEX(Embeddings!$C$2:$R$2629,G$12,8))</f>
        <v>1.17546</v>
      </c>
      <c r="AJ13" s="36" t="n">
        <f aca="false">IF(G$12=1,0,INDEX(Embeddings!$C$2:$R$2629,G$12,9))</f>
        <v>-1.29137</v>
      </c>
      <c r="AK13" s="36" t="n">
        <f aca="false">IF(G$12=1,0,INDEX(Embeddings!$C$2:$R$2629,G$12,10))</f>
        <v>-0.64728</v>
      </c>
      <c r="AL13" s="36" t="n">
        <f aca="false">IF(G$12=1,0,INDEX(Embeddings!$C$2:$R$2629,G$12,11))</f>
        <v>-0.08613</v>
      </c>
      <c r="AM13" s="36" t="n">
        <f aca="false">IF(G$12=1,0,INDEX(Embeddings!$C$2:$R$2629,G$12,12))</f>
        <v>-2.49692</v>
      </c>
      <c r="AN13" s="36" t="n">
        <f aca="false">IF(G$12=1,0,INDEX(Embeddings!$C$2:$R$2629,G$12,13))</f>
        <v>-0.16278</v>
      </c>
      <c r="AO13" s="36" t="n">
        <f aca="false">IF(G$12=1,0,INDEX(Embeddings!$C$2:$R$2629,G$12,14))</f>
        <v>0.20488</v>
      </c>
      <c r="AP13" s="36" t="n">
        <f aca="false">IF(G$12=1,0,INDEX(Embeddings!$C$2:$R$2629,G$12,15))</f>
        <v>-0.54276</v>
      </c>
      <c r="AQ13" s="36" t="n">
        <f aca="false">IF(G$12=1,0,INDEX(Embeddings!$C$2:$R$2629,G$12,16))</f>
        <v>0.27519</v>
      </c>
    </row>
    <row r="14" customFormat="false" ht="15" hidden="false" customHeight="false" outlineLevel="0" collapsed="false">
      <c r="AB14" s="36" t="n">
        <f aca="false">IF(H$12=1,0,INDEX(Embeddings!$C$2:$R$2629,H$12,1))</f>
        <v>-0.24612</v>
      </c>
      <c r="AC14" s="36" t="n">
        <f aca="false">IF(H$12=1,0,INDEX(Embeddings!$C$2:$R$2629,H$12,2))</f>
        <v>-0.69257</v>
      </c>
      <c r="AD14" s="36" t="n">
        <f aca="false">IF(H$12=1,0,INDEX(Embeddings!$C$2:$R$2629,H$12,3))</f>
        <v>-1.11074</v>
      </c>
      <c r="AE14" s="36" t="n">
        <f aca="false">IF(H$12=1,0,INDEX(Embeddings!$C$2:$R$2629,H$12,4))</f>
        <v>-0.52835</v>
      </c>
      <c r="AF14" s="36" t="n">
        <f aca="false">IF(H$12=1,0,INDEX(Embeddings!$C$2:$R$2629,H$12,5))</f>
        <v>-0.49587</v>
      </c>
      <c r="AG14" s="36" t="n">
        <f aca="false">IF(H$12=1,0,INDEX(Embeddings!$C$2:$R$2629,H$12,6))</f>
        <v>0.16979</v>
      </c>
      <c r="AH14" s="36" t="n">
        <f aca="false">IF(H$12=1,0,INDEX(Embeddings!$C$2:$R$2629,H$12,7))</f>
        <v>-1.56429</v>
      </c>
      <c r="AI14" s="36" t="n">
        <f aca="false">IF(H$12=1,0,INDEX(Embeddings!$C$2:$R$2629,H$12,8))</f>
        <v>-0.73668</v>
      </c>
      <c r="AJ14" s="36" t="n">
        <f aca="false">IF(H$12=1,0,INDEX(Embeddings!$C$2:$R$2629,H$12,9))</f>
        <v>0.62002</v>
      </c>
      <c r="AK14" s="36" t="n">
        <f aca="false">IF(H$12=1,0,INDEX(Embeddings!$C$2:$R$2629,H$12,10))</f>
        <v>0.80283</v>
      </c>
      <c r="AL14" s="36" t="n">
        <f aca="false">IF(H$12=1,0,INDEX(Embeddings!$C$2:$R$2629,H$12,11))</f>
        <v>-0.61923</v>
      </c>
      <c r="AM14" s="36" t="n">
        <f aca="false">IF(H$12=1,0,INDEX(Embeddings!$C$2:$R$2629,H$12,12))</f>
        <v>-0.87934</v>
      </c>
      <c r="AN14" s="36" t="n">
        <f aca="false">IF(H$12=1,0,INDEX(Embeddings!$C$2:$R$2629,H$12,13))</f>
        <v>-0.30187</v>
      </c>
      <c r="AO14" s="36" t="n">
        <f aca="false">IF(H$12=1,0,INDEX(Embeddings!$C$2:$R$2629,H$12,14))</f>
        <v>0.67991</v>
      </c>
      <c r="AP14" s="36" t="n">
        <f aca="false">IF(H$12=1,0,INDEX(Embeddings!$C$2:$R$2629,H$12,15))</f>
        <v>-0.28704</v>
      </c>
      <c r="AQ14" s="36" t="n">
        <f aca="false">IF(H$12=1,0,INDEX(Embeddings!$C$2:$R$2629,H$12,16))</f>
        <v>0.23597</v>
      </c>
    </row>
    <row r="15" customFormat="false" ht="15" hidden="false" customHeight="false" outlineLevel="0" collapsed="false">
      <c r="B15" s="3" t="s">
        <v>218</v>
      </c>
      <c r="C15" s="16" t="n">
        <f aca="false">AB25</f>
        <v>0.869810803706607</v>
      </c>
      <c r="D15" s="16" t="n">
        <f aca="false">AC25</f>
        <v>-0.999994438860752</v>
      </c>
      <c r="E15" s="16" t="n">
        <f aca="false">AD25</f>
        <v>-0.999999735652318</v>
      </c>
      <c r="F15" s="16" t="n">
        <f aca="false">AE25</f>
        <v>-0.611558119441457</v>
      </c>
      <c r="G15" s="16" t="n">
        <f aca="false">AF25</f>
        <v>0.0269365399565186</v>
      </c>
      <c r="H15" s="16" t="n">
        <f aca="false">AG25</f>
        <v>0.680696096605394</v>
      </c>
      <c r="I15" s="16" t="n">
        <f aca="false">AH25</f>
        <v>-0.999999362705295</v>
      </c>
      <c r="J15" s="16" t="n">
        <f aca="false">AI25</f>
        <v>0.975715883233266</v>
      </c>
      <c r="K15" s="16" t="n">
        <f aca="false">AJ25</f>
        <v>-0.999999998611488</v>
      </c>
      <c r="L15" s="16" t="n">
        <f aca="false">AK25</f>
        <v>-0.220106580082184</v>
      </c>
      <c r="M15" s="16" t="n">
        <f aca="false">AL25</f>
        <v>0.999999999991142</v>
      </c>
      <c r="N15" s="16" t="n">
        <f aca="false">AM25</f>
        <v>-0.999999997274061</v>
      </c>
      <c r="O15" s="16" t="n">
        <f aca="false">AN25</f>
        <v>0.999973999945404</v>
      </c>
      <c r="P15" s="16" t="n">
        <f aca="false">AO25</f>
        <v>-0.937916419893965</v>
      </c>
      <c r="Q15" s="16" t="n">
        <f aca="false">AP25</f>
        <v>0.729771262134619</v>
      </c>
      <c r="R15" s="16" t="n">
        <f aca="false">AQ25</f>
        <v>-0.988456188449454</v>
      </c>
      <c r="AB15" s="36" t="n">
        <f aca="false">IF(I$12=1,0,INDEX(Embeddings!$C$2:$R$2629,I$12,1))</f>
        <v>-1.62054</v>
      </c>
      <c r="AC15" s="36" t="n">
        <f aca="false">IF(I$12=1,0,INDEX(Embeddings!$C$2:$R$2629,I$12,2))</f>
        <v>0.32197</v>
      </c>
      <c r="AD15" s="36" t="n">
        <f aca="false">IF(I$12=1,0,INDEX(Embeddings!$C$2:$R$2629,I$12,3))</f>
        <v>0.33347</v>
      </c>
      <c r="AE15" s="36" t="n">
        <f aca="false">IF(I$12=1,0,INDEX(Embeddings!$C$2:$R$2629,I$12,4))</f>
        <v>-1.36933</v>
      </c>
      <c r="AF15" s="36" t="n">
        <f aca="false">IF(I$12=1,0,INDEX(Embeddings!$C$2:$R$2629,I$12,5))</f>
        <v>-3.55721</v>
      </c>
      <c r="AG15" s="36" t="n">
        <f aca="false">IF(I$12=1,0,INDEX(Embeddings!$C$2:$R$2629,I$12,6))</f>
        <v>-1.57966</v>
      </c>
      <c r="AH15" s="36" t="n">
        <f aca="false">IF(I$12=1,0,INDEX(Embeddings!$C$2:$R$2629,I$12,7))</f>
        <v>-0.53821</v>
      </c>
      <c r="AI15" s="36" t="n">
        <f aca="false">IF(I$12=1,0,INDEX(Embeddings!$C$2:$R$2629,I$12,8))</f>
        <v>-1.28232</v>
      </c>
      <c r="AJ15" s="36" t="n">
        <f aca="false">IF(I$12=1,0,INDEX(Embeddings!$C$2:$R$2629,I$12,9))</f>
        <v>1.65059</v>
      </c>
      <c r="AK15" s="36" t="n">
        <f aca="false">IF(I$12=1,0,INDEX(Embeddings!$C$2:$R$2629,I$12,10))</f>
        <v>3.13298</v>
      </c>
      <c r="AL15" s="36" t="n">
        <f aca="false">IF(I$12=1,0,INDEX(Embeddings!$C$2:$R$2629,I$12,11))</f>
        <v>-1.00601</v>
      </c>
      <c r="AM15" s="36" t="n">
        <f aca="false">IF(I$12=1,0,INDEX(Embeddings!$C$2:$R$2629,I$12,12))</f>
        <v>-1.6697</v>
      </c>
      <c r="AN15" s="36" t="n">
        <f aca="false">IF(I$12=1,0,INDEX(Embeddings!$C$2:$R$2629,I$12,13))</f>
        <v>-0.5284</v>
      </c>
      <c r="AO15" s="36" t="n">
        <f aca="false">IF(I$12=1,0,INDEX(Embeddings!$C$2:$R$2629,I$12,14))</f>
        <v>5.67629</v>
      </c>
      <c r="AP15" s="36" t="n">
        <f aca="false">IF(I$12=1,0,INDEX(Embeddings!$C$2:$R$2629,I$12,15))</f>
        <v>-3.36633</v>
      </c>
      <c r="AQ15" s="36" t="n">
        <f aca="false">IF(I$12=1,0,INDEX(Embeddings!$C$2:$R$2629,I$12,16))</f>
        <v>-1.84133</v>
      </c>
    </row>
    <row r="16" customFormat="false" ht="15" hidden="false" customHeight="false" outlineLevel="0" collapsed="false">
      <c r="B16" s="10" t="s">
        <v>219</v>
      </c>
      <c r="AB16" s="36" t="n">
        <f aca="false">IF(J$12=1,0,INDEX(Embeddings!$C$2:$R$2629,J$12,1))</f>
        <v>-0.05844</v>
      </c>
      <c r="AC16" s="36" t="n">
        <f aca="false">IF(J$12=1,0,INDEX(Embeddings!$C$2:$R$2629,J$12,2))</f>
        <v>-0.69847</v>
      </c>
      <c r="AD16" s="36" t="n">
        <f aca="false">IF(J$12=1,0,INDEX(Embeddings!$C$2:$R$2629,J$12,3))</f>
        <v>-0.01318</v>
      </c>
      <c r="AE16" s="36" t="n">
        <f aca="false">IF(J$12=1,0,INDEX(Embeddings!$C$2:$R$2629,J$12,4))</f>
        <v>0.69573</v>
      </c>
      <c r="AF16" s="36" t="n">
        <f aca="false">IF(J$12=1,0,INDEX(Embeddings!$C$2:$R$2629,J$12,5))</f>
        <v>0.40065</v>
      </c>
      <c r="AG16" s="36" t="n">
        <f aca="false">IF(J$12=1,0,INDEX(Embeddings!$C$2:$R$2629,J$12,6))</f>
        <v>-0.26492</v>
      </c>
      <c r="AH16" s="36" t="n">
        <f aca="false">IF(J$12=1,0,INDEX(Embeddings!$C$2:$R$2629,J$12,7))</f>
        <v>1.42647</v>
      </c>
      <c r="AI16" s="36" t="n">
        <f aca="false">IF(J$12=1,0,INDEX(Embeddings!$C$2:$R$2629,J$12,8))</f>
        <v>-0.65642</v>
      </c>
      <c r="AJ16" s="36" t="n">
        <f aca="false">IF(J$12=1,0,INDEX(Embeddings!$C$2:$R$2629,J$12,9))</f>
        <v>-0.65223</v>
      </c>
      <c r="AK16" s="36" t="n">
        <f aca="false">IF(J$12=1,0,INDEX(Embeddings!$C$2:$R$2629,J$12,10))</f>
        <v>-0.7729</v>
      </c>
      <c r="AL16" s="36" t="n">
        <f aca="false">IF(J$12=1,0,INDEX(Embeddings!$C$2:$R$2629,J$12,11))</f>
        <v>-0.26861</v>
      </c>
      <c r="AM16" s="36" t="n">
        <f aca="false">IF(J$12=1,0,INDEX(Embeddings!$C$2:$R$2629,J$12,12))</f>
        <v>-0.03118</v>
      </c>
      <c r="AN16" s="36" t="n">
        <f aca="false">IF(J$12=1,0,INDEX(Embeddings!$C$2:$R$2629,J$12,13))</f>
        <v>0.01131</v>
      </c>
      <c r="AO16" s="36" t="n">
        <f aca="false">IF(J$12=1,0,INDEX(Embeddings!$C$2:$R$2629,J$12,14))</f>
        <v>0.69797</v>
      </c>
      <c r="AP16" s="36" t="n">
        <f aca="false">IF(J$12=1,0,INDEX(Embeddings!$C$2:$R$2629,J$12,15))</f>
        <v>-0.25873</v>
      </c>
      <c r="AQ16" s="36" t="n">
        <f aca="false">IF(J$12=1,0,INDEX(Embeddings!$C$2:$R$2629,J$12,16))</f>
        <v>0.80276</v>
      </c>
    </row>
    <row r="17" customFormat="false" ht="15" hidden="false" customHeight="false" outlineLevel="0" collapsed="false">
      <c r="AB17" s="36" t="n">
        <f aca="false">IF(K$12=1,0,INDEX(Embeddings!$C$2:$R$2629,K$12,1))</f>
        <v>-0.24612</v>
      </c>
      <c r="AC17" s="36" t="n">
        <f aca="false">IF(K$12=1,0,INDEX(Embeddings!$C$2:$R$2629,K$12,2))</f>
        <v>-0.69257</v>
      </c>
      <c r="AD17" s="36" t="n">
        <f aca="false">IF(K$12=1,0,INDEX(Embeddings!$C$2:$R$2629,K$12,3))</f>
        <v>-1.11074</v>
      </c>
      <c r="AE17" s="36" t="n">
        <f aca="false">IF(K$12=1,0,INDEX(Embeddings!$C$2:$R$2629,K$12,4))</f>
        <v>-0.52835</v>
      </c>
      <c r="AF17" s="36" t="n">
        <f aca="false">IF(K$12=1,0,INDEX(Embeddings!$C$2:$R$2629,K$12,5))</f>
        <v>-0.49587</v>
      </c>
      <c r="AG17" s="36" t="n">
        <f aca="false">IF(K$12=1,0,INDEX(Embeddings!$C$2:$R$2629,K$12,6))</f>
        <v>0.16979</v>
      </c>
      <c r="AH17" s="36" t="n">
        <f aca="false">IF(K$12=1,0,INDEX(Embeddings!$C$2:$R$2629,K$12,7))</f>
        <v>-1.56429</v>
      </c>
      <c r="AI17" s="36" t="n">
        <f aca="false">IF(K$12=1,0,INDEX(Embeddings!$C$2:$R$2629,K$12,8))</f>
        <v>-0.73668</v>
      </c>
      <c r="AJ17" s="36" t="n">
        <f aca="false">IF(K$12=1,0,INDEX(Embeddings!$C$2:$R$2629,K$12,9))</f>
        <v>0.62002</v>
      </c>
      <c r="AK17" s="36" t="n">
        <f aca="false">IF(K$12=1,0,INDEX(Embeddings!$C$2:$R$2629,K$12,10))</f>
        <v>0.80283</v>
      </c>
      <c r="AL17" s="36" t="n">
        <f aca="false">IF(K$12=1,0,INDEX(Embeddings!$C$2:$R$2629,K$12,11))</f>
        <v>-0.61923</v>
      </c>
      <c r="AM17" s="36" t="n">
        <f aca="false">IF(K$12=1,0,INDEX(Embeddings!$C$2:$R$2629,K$12,12))</f>
        <v>-0.87934</v>
      </c>
      <c r="AN17" s="36" t="n">
        <f aca="false">IF(K$12=1,0,INDEX(Embeddings!$C$2:$R$2629,K$12,13))</f>
        <v>-0.30187</v>
      </c>
      <c r="AO17" s="36" t="n">
        <f aca="false">IF(K$12=1,0,INDEX(Embeddings!$C$2:$R$2629,K$12,14))</f>
        <v>0.67991</v>
      </c>
      <c r="AP17" s="36" t="n">
        <f aca="false">IF(K$12=1,0,INDEX(Embeddings!$C$2:$R$2629,K$12,15))</f>
        <v>-0.28704</v>
      </c>
      <c r="AQ17" s="36" t="n">
        <f aca="false">IF(K$12=1,0,INDEX(Embeddings!$C$2:$R$2629,K$12,16))</f>
        <v>0.23597</v>
      </c>
    </row>
    <row r="18" customFormat="false" ht="15" hidden="false" customHeight="false" outlineLevel="0" collapsed="false">
      <c r="B18" s="3" t="s">
        <v>220</v>
      </c>
    </row>
    <row r="19" customFormat="false" ht="15" hidden="false" customHeight="false" outlineLevel="0" collapsed="false">
      <c r="B19" s="4" t="s">
        <v>221</v>
      </c>
      <c r="C19" s="30" t="str">
        <f aca="false">INDEX($U$24:$U$2651,MATCH(MAX($X$24:$X$2651),$X$24:$X$2651,0))</f>
        <v>garden</v>
      </c>
      <c r="E19" s="4" t="s">
        <v>222</v>
      </c>
      <c r="G19" s="37" t="n">
        <f aca="false">INDEX($X$24:$X$2651,$C$13)</f>
        <v>0.277922022799784</v>
      </c>
      <c r="I19" s="4" t="s">
        <v>223</v>
      </c>
      <c r="K19" s="3" t="n">
        <f aca="false">1+SUMPRODUCT(($X$24:$X$2651&gt;INDEX($X$24:$X$2651,$C$13))*1)</f>
        <v>1</v>
      </c>
      <c r="M19" s="4" t="s">
        <v>224</v>
      </c>
      <c r="O19" s="38" t="n">
        <f aca="false">-LN(G19)</f>
        <v>1.28041469816312</v>
      </c>
      <c r="AB19" s="39" t="n">
        <v>0.0274</v>
      </c>
      <c r="AC19" s="39" t="n">
        <v>0.0382</v>
      </c>
      <c r="AD19" s="39" t="n">
        <v>0.0384</v>
      </c>
      <c r="AE19" s="39" t="n">
        <v>0.0363</v>
      </c>
      <c r="AF19" s="39" t="n">
        <v>0.0419</v>
      </c>
      <c r="AG19" s="39" t="n">
        <v>0.052</v>
      </c>
      <c r="AH19" s="39" t="n">
        <v>0.0748</v>
      </c>
      <c r="AI19" s="39" t="n">
        <v>0.1105</v>
      </c>
      <c r="AJ19" s="39" t="n">
        <v>0.1788</v>
      </c>
      <c r="AK19" s="39" t="n">
        <v>0.4016</v>
      </c>
    </row>
    <row r="21" customFormat="false" ht="15" hidden="false" customHeight="false" outlineLevel="0" collapsed="false">
      <c r="B21" s="5" t="s">
        <v>225</v>
      </c>
      <c r="C21" s="6"/>
      <c r="D21" s="6"/>
      <c r="E21" s="6"/>
      <c r="F21" s="6"/>
      <c r="G21" s="6"/>
      <c r="H21" s="6"/>
      <c r="I21" s="6"/>
      <c r="J21" s="6"/>
      <c r="K21" s="6"/>
      <c r="L21" s="6"/>
      <c r="M21" s="6"/>
      <c r="N21" s="6"/>
      <c r="O21" s="6"/>
      <c r="P21" s="6"/>
      <c r="Q21" s="6"/>
      <c r="R21" s="6"/>
      <c r="AB21" s="15" t="n">
        <f aca="false" t="array" ref="AB21:AQ21">MMULT(AB19:AK19,AB8:AQ17)</f>
        <v>-0.362262035</v>
      </c>
      <c r="AC21" s="15" t="n">
        <v>-0.37511954</v>
      </c>
      <c r="AD21" s="15" t="n">
        <v>-0.368576149</v>
      </c>
      <c r="AE21" s="15" t="n">
        <v>-0.395042751</v>
      </c>
      <c r="AF21" s="15" t="n">
        <v>-0.60413525</v>
      </c>
      <c r="AG21" s="15" t="n">
        <v>-0.244996212</v>
      </c>
      <c r="AH21" s="15" t="n">
        <v>-0.387740721</v>
      </c>
      <c r="AI21" s="15" t="n">
        <v>-0.49129747</v>
      </c>
      <c r="AJ21" s="15" t="n">
        <v>0.113250567</v>
      </c>
      <c r="AK21" s="15" t="n">
        <v>0.596990315</v>
      </c>
      <c r="AL21" s="15" t="n">
        <v>-0.525759779</v>
      </c>
      <c r="AM21" s="15" t="n">
        <v>-0.609652141</v>
      </c>
      <c r="AN21" s="15" t="n">
        <v>-0.291378152</v>
      </c>
      <c r="AO21" s="15" t="n">
        <v>1.211306914</v>
      </c>
      <c r="AP21" s="15" t="n">
        <v>-0.507622716</v>
      </c>
      <c r="AQ21" s="15" t="n">
        <v>0.178243584</v>
      </c>
    </row>
    <row r="22" customFormat="false" ht="15" hidden="false" customHeight="false" outlineLevel="0" collapsed="false">
      <c r="B22" s="4" t="s">
        <v>226</v>
      </c>
      <c r="T22" s="3" t="s">
        <v>122</v>
      </c>
      <c r="W22" s="24" t="n">
        <f aca="false">SUM(W24:W2651)</f>
        <v>6505768.78857738</v>
      </c>
    </row>
    <row r="23" customFormat="false" ht="15" hidden="false" customHeight="false" outlineLevel="0" collapsed="false">
      <c r="B23" s="4" t="s">
        <v>227</v>
      </c>
      <c r="T23" s="20" t="s">
        <v>123</v>
      </c>
      <c r="U23" s="20" t="s">
        <v>124</v>
      </c>
      <c r="V23" s="20" t="s">
        <v>125</v>
      </c>
      <c r="W23" s="20" t="s">
        <v>228</v>
      </c>
      <c r="X23" s="20" t="s">
        <v>127</v>
      </c>
      <c r="Y23" s="20" t="s">
        <v>229</v>
      </c>
      <c r="Z23" s="20" t="s">
        <v>230</v>
      </c>
      <c r="AB23" s="15" t="n">
        <f aca="false" t="array" ref="AB23:AQ23">MMULT(AB21:AQ21,'Hidden Weights'!$C$3:$R$18)</f>
        <v>1.3323018908437</v>
      </c>
      <c r="AC23" s="15" t="n">
        <v>-6.39642598500898</v>
      </c>
      <c r="AD23" s="15" t="n">
        <v>-7.91957383499294</v>
      </c>
      <c r="AE23" s="15" t="n">
        <v>-0.71140660350556</v>
      </c>
      <c r="AF23" s="15" t="n">
        <v>0.0269430576404806</v>
      </c>
      <c r="AG23" s="15" t="n">
        <v>0.83041000265117</v>
      </c>
      <c r="AH23" s="15" t="n">
        <v>-7.47959025277297</v>
      </c>
      <c r="AI23" s="15" t="n">
        <v>2.19943178927154</v>
      </c>
      <c r="AJ23" s="15" t="n">
        <v>-10.5440902768893</v>
      </c>
      <c r="AK23" s="15" t="n">
        <v>-0.223768112709148</v>
      </c>
      <c r="AL23" s="15" t="n">
        <v>13.0714389248268</v>
      </c>
      <c r="AM23" s="15" t="n">
        <v>-10.2068000644002</v>
      </c>
      <c r="AN23" s="15" t="n">
        <v>5.62527305026844</v>
      </c>
      <c r="AO23" s="15" t="n">
        <v>-1.72044356054252</v>
      </c>
      <c r="AP23" s="15" t="n">
        <v>0.928237841352731</v>
      </c>
      <c r="AQ23" s="15" t="n">
        <v>-2.57448216752754</v>
      </c>
    </row>
    <row r="24" customFormat="false" ht="15" hidden="false" customHeight="false" outlineLevel="0" collapsed="false">
      <c r="B24" s="4" t="s">
        <v>231</v>
      </c>
      <c r="T24" s="4" t="n">
        <v>1</v>
      </c>
      <c r="U24" s="4" t="str">
        <f aca="false">Vocabulary!B2</f>
        <v>&lt;unk&gt;</v>
      </c>
      <c r="V24" s="24" t="n">
        <f aca="false" t="array" ref="V24:V2651">MMULT('Output Weights'!$C$2:$R$2629,TRANSPOSE($C$15:$R$15))</f>
        <v>0</v>
      </c>
      <c r="W24" s="25" t="n">
        <f aca="false">EXP(V24)</f>
        <v>1</v>
      </c>
      <c r="X24" s="26" t="n">
        <f aca="false">W24/$W$22</f>
        <v>1.53709735543594E-007</v>
      </c>
      <c r="Y24" s="25" t="n">
        <f aca="false">IF(T24=$C$13,0,W24)</f>
        <v>1</v>
      </c>
      <c r="Z24" s="25" t="n">
        <f aca="false">IF(OR(T24=$C$13,T24=$N$25),0,W24)</f>
        <v>1</v>
      </c>
    </row>
    <row r="25" customFormat="false" ht="15" hidden="false" customHeight="false" outlineLevel="0" collapsed="false">
      <c r="B25" s="3" t="s">
        <v>194</v>
      </c>
      <c r="C25" s="13" t="n">
        <v>0.1</v>
      </c>
      <c r="E25" s="3" t="s">
        <v>232</v>
      </c>
      <c r="G25" s="24" t="n">
        <f aca="false">SUMPRODUCT($C$15:$R$15,$C$15:$R$15)</f>
        <v>11.9843493212239</v>
      </c>
      <c r="I25" s="3" t="s">
        <v>233</v>
      </c>
      <c r="K25" s="40" t="str">
        <f aca="false">INDEX($U$24:$U$2651,$N$25)</f>
        <v>door</v>
      </c>
      <c r="N25" s="10" t="n">
        <f aca="false">MATCH(MAX($Y$24:$Y$2651),$Y$24:$Y$2651,0)</f>
        <v>151</v>
      </c>
      <c r="O25" s="10" t="s">
        <v>234</v>
      </c>
      <c r="T25" s="4" t="n">
        <v>2</v>
      </c>
      <c r="U25" s="4" t="str">
        <f aca="false">Vocabulary!B3</f>
        <v>the</v>
      </c>
      <c r="V25" s="24" t="n">
        <v>2.25158194679481</v>
      </c>
      <c r="W25" s="25" t="n">
        <f aca="false">EXP(V25)</f>
        <v>9.50275680771102</v>
      </c>
      <c r="X25" s="26" t="n">
        <f aca="false">W25/$W$22</f>
        <v>1.46066623584835E-006</v>
      </c>
      <c r="Y25" s="25" t="n">
        <f aca="false">IF(T25=$C$13,0,W25)</f>
        <v>9.50275680771102</v>
      </c>
      <c r="Z25" s="25" t="n">
        <f aca="false">IF(OR(T25=$C$13,T25=$N$25),0,W25)</f>
        <v>9.50275680771102</v>
      </c>
      <c r="AB25" s="36" t="n">
        <f aca="false">TANH(AB23)</f>
        <v>0.869810803706607</v>
      </c>
      <c r="AC25" s="36" t="n">
        <f aca="false">TANH(AC23)</f>
        <v>-0.999994438860752</v>
      </c>
      <c r="AD25" s="36" t="n">
        <f aca="false">TANH(AD23)</f>
        <v>-0.999999735652318</v>
      </c>
      <c r="AE25" s="36" t="n">
        <f aca="false">TANH(AE23)</f>
        <v>-0.611558119441457</v>
      </c>
      <c r="AF25" s="36" t="n">
        <f aca="false">TANH(AF23)</f>
        <v>0.0269365399565186</v>
      </c>
      <c r="AG25" s="36" t="n">
        <f aca="false">TANH(AG23)</f>
        <v>0.680696096605394</v>
      </c>
      <c r="AH25" s="36" t="n">
        <f aca="false">TANH(AH23)</f>
        <v>-0.999999362705295</v>
      </c>
      <c r="AI25" s="36" t="n">
        <f aca="false">TANH(AI23)</f>
        <v>0.975715883233266</v>
      </c>
      <c r="AJ25" s="36" t="n">
        <f aca="false">TANH(AJ23)</f>
        <v>-0.999999998611488</v>
      </c>
      <c r="AK25" s="36" t="n">
        <f aca="false">TANH(AK23)</f>
        <v>-0.220106580082184</v>
      </c>
      <c r="AL25" s="36" t="n">
        <f aca="false">TANH(AL23)</f>
        <v>0.999999999991142</v>
      </c>
      <c r="AM25" s="36" t="n">
        <f aca="false">TANH(AM23)</f>
        <v>-0.999999997274061</v>
      </c>
      <c r="AN25" s="36" t="n">
        <f aca="false">TANH(AN23)</f>
        <v>0.999973999945404</v>
      </c>
      <c r="AO25" s="36" t="n">
        <f aca="false">TANH(AO23)</f>
        <v>-0.937916419893965</v>
      </c>
      <c r="AP25" s="36" t="n">
        <f aca="false">TANH(AP23)</f>
        <v>0.729771262134619</v>
      </c>
      <c r="AQ25" s="36" t="n">
        <f aca="false">TANH(AQ23)</f>
        <v>-0.988456188449454</v>
      </c>
    </row>
    <row r="26" customFormat="false" ht="15" hidden="false" customHeight="false" outlineLevel="0" collapsed="false">
      <c r="B26" s="3" t="s">
        <v>235</v>
      </c>
      <c r="F26" s="24" t="n">
        <f aca="false">SUM($W$24:$W$2651)-EXP(C29)-EXP(D29)</f>
        <v>4244162.77152099</v>
      </c>
      <c r="T26" s="4" t="n">
        <v>3</v>
      </c>
      <c r="U26" s="4" t="str">
        <f aca="false">Vocabulary!B4</f>
        <v>and</v>
      </c>
      <c r="V26" s="24" t="n">
        <v>3.97543783949008</v>
      </c>
      <c r="W26" s="25" t="n">
        <f aca="false">EXP(V26)</f>
        <v>53.2734370146282</v>
      </c>
      <c r="X26" s="26" t="n">
        <f aca="false">W26/$W$22</f>
        <v>8.18864591501684E-006</v>
      </c>
      <c r="Y26" s="25" t="n">
        <f aca="false">IF(T26=$C$13,0,W26)</f>
        <v>53.2734370146282</v>
      </c>
      <c r="Z26" s="25" t="n">
        <f aca="false">IF(OR(T26=$C$13,T26=$N$25),0,W26)</f>
        <v>53.2734370146282</v>
      </c>
    </row>
    <row r="27" customFormat="false" ht="15" hidden="false" customHeight="false" outlineLevel="0" collapsed="false">
      <c r="T27" s="4" t="n">
        <v>4</v>
      </c>
      <c r="U27" s="4" t="str">
        <f aca="false">Vocabulary!B5</f>
        <v>to</v>
      </c>
      <c r="V27" s="24" t="n">
        <v>-4.98389697282146</v>
      </c>
      <c r="W27" s="25" t="n">
        <f aca="false">EXP(V27)</f>
        <v>0.0068473266509225</v>
      </c>
      <c r="X27" s="26" t="n">
        <f aca="false">W27/$W$22</f>
        <v>1.0525007686939E-009</v>
      </c>
      <c r="Y27" s="25" t="n">
        <f aca="false">IF(T27=$C$13,0,W27)</f>
        <v>0.0068473266509225</v>
      </c>
      <c r="Z27" s="25" t="n">
        <f aca="false">IF(OR(T27=$C$13,T27=$N$25),0,W27)</f>
        <v>0.0068473266509225</v>
      </c>
    </row>
    <row r="28" customFormat="false" ht="15" hidden="false" customHeight="false" outlineLevel="0" collapsed="false">
      <c r="B28" s="20" t="s">
        <v>236</v>
      </c>
      <c r="C28" s="20" t="s">
        <v>237</v>
      </c>
      <c r="D28" s="20" t="s">
        <v>238</v>
      </c>
      <c r="E28" s="20" t="s">
        <v>239</v>
      </c>
      <c r="F28" s="20" t="s">
        <v>240</v>
      </c>
      <c r="G28" s="20" t="s">
        <v>241</v>
      </c>
      <c r="H28" s="20" t="s">
        <v>242</v>
      </c>
      <c r="I28" s="20" t="s">
        <v>243</v>
      </c>
      <c r="J28" s="20" t="s">
        <v>244</v>
      </c>
      <c r="T28" s="4" t="n">
        <v>5</v>
      </c>
      <c r="U28" s="4" t="str">
        <f aca="false">Vocabulary!B6</f>
        <v>a</v>
      </c>
      <c r="V28" s="24" t="n">
        <v>-1.16768900501487</v>
      </c>
      <c r="W28" s="25" t="n">
        <f aca="false">EXP(V28)</f>
        <v>0.311085027137135</v>
      </c>
      <c r="X28" s="26" t="n">
        <f aca="false">W28/$W$22</f>
        <v>4.78167972528209E-008</v>
      </c>
      <c r="Y28" s="25" t="n">
        <f aca="false">IF(T28=$C$13,0,W28)</f>
        <v>0.311085027137135</v>
      </c>
      <c r="Z28" s="25" t="n">
        <f aca="false">IF(OR(T28=$C$13,T28=$N$25),0,W28)</f>
        <v>0.311085027137135</v>
      </c>
    </row>
    <row r="29" customFormat="false" ht="15" hidden="false" customHeight="false" outlineLevel="0" collapsed="false">
      <c r="B29" s="4" t="n">
        <v>0</v>
      </c>
      <c r="C29" s="24" t="n">
        <f aca="false">INDEX($V$24:$V$2651,$C$13)</f>
        <v>14.4077851490372</v>
      </c>
      <c r="D29" s="24" t="n">
        <f aca="false">INDEX($V$24:$V$2651,$N$25)</f>
        <v>13.0247717070065</v>
      </c>
      <c r="E29" s="41" t="n">
        <f aca="false">EXP(C29)/(EXP(C29)+EXP(D29)+$F$26)</f>
        <v>0.277922022799784</v>
      </c>
      <c r="F29" s="41" t="n">
        <f aca="false">EXP(D29)/(EXP(C29)+EXP(D29)+$F$26)</f>
        <v>0.069708839985757</v>
      </c>
      <c r="G29" s="24" t="n">
        <f aca="false">-LN(E29)</f>
        <v>1.28041469816312</v>
      </c>
      <c r="H29" s="23" t="str">
        <f aca="false">REPT("|",ROUND(E29*40,0))</f>
        <v>|||||||||||</v>
      </c>
      <c r="I29" s="42" t="n">
        <f aca="false">1-E29</f>
        <v>0.722077977200216</v>
      </c>
      <c r="J29" s="42" t="n">
        <f aca="false">F29</f>
        <v>0.069708839985757</v>
      </c>
      <c r="T29" s="4" t="n">
        <v>6</v>
      </c>
      <c r="U29" s="4" t="str">
        <f aca="false">Vocabulary!B7</f>
        <v>she</v>
      </c>
      <c r="V29" s="24" t="n">
        <v>-3.56519733694386</v>
      </c>
      <c r="W29" s="25" t="n">
        <f aca="false">EXP(V29)</f>
        <v>0.0282914019944835</v>
      </c>
      <c r="X29" s="26" t="n">
        <f aca="false">W29/$W$22</f>
        <v>4.34866391872958E-009</v>
      </c>
      <c r="Y29" s="25" t="n">
        <f aca="false">IF(T29=$C$13,0,W29)</f>
        <v>0.0282914019944835</v>
      </c>
      <c r="Z29" s="25" t="n">
        <f aca="false">IF(OR(T29=$C$13,T29=$N$25),0,W29)</f>
        <v>0.0282914019944835</v>
      </c>
    </row>
    <row r="30" customFormat="false" ht="15" hidden="false" customHeight="false" outlineLevel="0" collapsed="false">
      <c r="B30" s="4" t="n">
        <v>1</v>
      </c>
      <c r="C30" s="24" t="n">
        <f aca="false">C29+$C$25*(1-E29)*$G$25</f>
        <v>15.2731486206302</v>
      </c>
      <c r="D30" s="24" t="n">
        <f aca="false">D29-$C$25*F29*$G$25</f>
        <v>12.9412301980898</v>
      </c>
      <c r="E30" s="41" t="n">
        <f aca="false">EXP(C30)/(EXP(C30)+EXP(D30)+$F$26)</f>
        <v>0.479595923624706</v>
      </c>
      <c r="F30" s="41" t="n">
        <f aca="false">EXP(D30)/(EXP(C30)+EXP(D30)+$F$26)</f>
        <v>0.0465732108351419</v>
      </c>
      <c r="G30" s="24" t="n">
        <f aca="false">-LN(E30)</f>
        <v>0.734811355396371</v>
      </c>
      <c r="H30" s="23" t="str">
        <f aca="false">REPT("|",ROUND(E30*40,0))</f>
        <v>|||||||||||||||||||</v>
      </c>
      <c r="I30" s="42" t="n">
        <f aca="false">I29+(1-E30)</f>
        <v>1.24248205357551</v>
      </c>
      <c r="J30" s="42" t="n">
        <f aca="false">J29+F30</f>
        <v>0.116282050820899</v>
      </c>
      <c r="T30" s="4" t="n">
        <v>7</v>
      </c>
      <c r="U30" s="4" t="str">
        <f aca="false">Vocabulary!B8</f>
        <v>it</v>
      </c>
      <c r="V30" s="24" t="n">
        <v>-2.54951645095989</v>
      </c>
      <c r="W30" s="25" t="n">
        <f aca="false">EXP(V30)</f>
        <v>0.0781194314457846</v>
      </c>
      <c r="X30" s="26" t="n">
        <f aca="false">W30/$W$22</f>
        <v>1.20077171483475E-008</v>
      </c>
      <c r="Y30" s="25" t="n">
        <f aca="false">IF(T30=$C$13,0,W30)</f>
        <v>0.0781194314457846</v>
      </c>
      <c r="Z30" s="25" t="n">
        <f aca="false">IF(OR(T30=$C$13,T30=$N$25),0,W30)</f>
        <v>0.0781194314457846</v>
      </c>
    </row>
    <row r="31" customFormat="false" ht="15" hidden="false" customHeight="false" outlineLevel="0" collapsed="false">
      <c r="B31" s="4" t="n">
        <v>2</v>
      </c>
      <c r="C31" s="24" t="n">
        <f aca="false">C30+$C$25*(1-E30)*$G$25</f>
        <v>15.8968190445773</v>
      </c>
      <c r="D31" s="24" t="n">
        <f aca="false">D30-$C$25*F30*$G$25</f>
        <v>12.8854152353239</v>
      </c>
      <c r="E31" s="41" t="n">
        <f aca="false">EXP(C31)/(EXP(C31)+EXP(D31)+$F$26)</f>
        <v>0.633411166104783</v>
      </c>
      <c r="F31" s="41" t="n">
        <f aca="false">EXP(D31)/(EXP(C31)+EXP(D31)+$F$26)</f>
        <v>0.0311781008809905</v>
      </c>
      <c r="G31" s="24" t="n">
        <f aca="false">-LN(E31)</f>
        <v>0.456635516196888</v>
      </c>
      <c r="H31" s="23" t="str">
        <f aca="false">REPT("|",ROUND(E31*40,0))</f>
        <v>|||||||||||||||||||||||||</v>
      </c>
      <c r="I31" s="42" t="n">
        <f aca="false">I30+(1-E31)</f>
        <v>1.60907088747073</v>
      </c>
      <c r="J31" s="42" t="n">
        <f aca="false">J30+F31</f>
        <v>0.147460151701889</v>
      </c>
      <c r="T31" s="4" t="n">
        <v>8</v>
      </c>
      <c r="U31" s="4" t="str">
        <f aca="false">Vocabulary!B9</f>
        <v>of</v>
      </c>
      <c r="V31" s="24" t="n">
        <v>8.65656761482603</v>
      </c>
      <c r="W31" s="25" t="n">
        <f aca="false">EXP(V31)</f>
        <v>5747.77219763483</v>
      </c>
      <c r="X31" s="26" t="n">
        <f aca="false">W31/$W$22</f>
        <v>0.000883488544463274</v>
      </c>
      <c r="Y31" s="25" t="n">
        <f aca="false">IF(T31=$C$13,0,W31)</f>
        <v>5747.77219763483</v>
      </c>
      <c r="Z31" s="25" t="n">
        <f aca="false">IF(OR(T31=$C$13,T31=$N$25),0,W31)</f>
        <v>5747.77219763483</v>
      </c>
    </row>
    <row r="32" customFormat="false" ht="15" hidden="false" customHeight="false" outlineLevel="0" collapsed="false">
      <c r="B32" s="4" t="n">
        <v>3</v>
      </c>
      <c r="C32" s="24" t="n">
        <f aca="false">C31+$C$25*(1-E31)*$G$25</f>
        <v>16.3361519088433</v>
      </c>
      <c r="D32" s="24" t="n">
        <f aca="false">D31-$C$25*F31*$G$25</f>
        <v>12.8480503101109</v>
      </c>
      <c r="E32" s="41" t="n">
        <f aca="false">EXP(C32)/(EXP(C32)+EXP(D32)+$F$26)</f>
        <v>0.728956719611145</v>
      </c>
      <c r="F32" s="41" t="n">
        <f aca="false">EXP(D32)/(EXP(C32)+EXP(D32)+$F$26)</f>
        <v>0.0222760645170549</v>
      </c>
      <c r="G32" s="24" t="n">
        <f aca="false">-LN(E32)</f>
        <v>0.316140918267957</v>
      </c>
      <c r="H32" s="23" t="str">
        <f aca="false">REPT("|",ROUND(E32*40,0))</f>
        <v>|||||||||||||||||||||||||||||</v>
      </c>
      <c r="I32" s="42" t="n">
        <f aca="false">I31+(1-E32)</f>
        <v>1.88011416785958</v>
      </c>
      <c r="J32" s="42" t="n">
        <f aca="false">J31+F32</f>
        <v>0.169736216218944</v>
      </c>
      <c r="T32" s="4" t="n">
        <v>9</v>
      </c>
      <c r="U32" s="4" t="str">
        <f aca="false">Vocabulary!B10</f>
        <v>said</v>
      </c>
      <c r="V32" s="24" t="n">
        <v>-2.46879320103281</v>
      </c>
      <c r="W32" s="25" t="n">
        <f aca="false">EXP(V32)</f>
        <v>0.0846869975399929</v>
      </c>
      <c r="X32" s="26" t="n">
        <f aca="false">W32/$W$22</f>
        <v>1.30172159958533E-008</v>
      </c>
      <c r="Y32" s="25" t="n">
        <f aca="false">IF(T32=$C$13,0,W32)</f>
        <v>0.0846869975399929</v>
      </c>
      <c r="Z32" s="25" t="n">
        <f aca="false">IF(OR(T32=$C$13,T32=$N$25),0,W32)</f>
        <v>0.0846869975399929</v>
      </c>
    </row>
    <row r="33" customFormat="false" ht="15" hidden="false" customHeight="false" outlineLevel="0" collapsed="false">
      <c r="B33" s="4" t="n">
        <v>4</v>
      </c>
      <c r="C33" s="24" t="n">
        <f aca="false">C32+$C$25*(1-E32)*$G$25</f>
        <v>16.6609796441783</v>
      </c>
      <c r="D33" s="24" t="n">
        <f aca="false">D32-$C$25*F32*$G$25</f>
        <v>12.8213538962434</v>
      </c>
      <c r="E33" s="41" t="n">
        <f aca="false">EXP(C33)/(EXP(C33)+EXP(D33)+$F$26)</f>
        <v>0.788570629882491</v>
      </c>
      <c r="F33" s="41" t="n">
        <f aca="false">EXP(D33)/(EXP(C33)+EXP(D33)+$F$26)</f>
        <v>0.016955567219898</v>
      </c>
      <c r="G33" s="24" t="n">
        <f aca="false">-LN(E33)</f>
        <v>0.237533301596996</v>
      </c>
      <c r="H33" s="23" t="str">
        <f aca="false">REPT("|",ROUND(E33*40,0))</f>
        <v>||||||||||||||||||||||||||||||||</v>
      </c>
      <c r="I33" s="42" t="n">
        <f aca="false">I32+(1-E33)</f>
        <v>2.09154353797709</v>
      </c>
      <c r="J33" s="42" t="n">
        <f aca="false">J32+F33</f>
        <v>0.186691783438842</v>
      </c>
      <c r="T33" s="4" t="n">
        <v>10</v>
      </c>
      <c r="U33" s="4" t="str">
        <f aca="false">Vocabulary!B11</f>
        <v>i</v>
      </c>
      <c r="V33" s="24" t="n">
        <v>-2.24482188991767</v>
      </c>
      <c r="W33" s="25" t="n">
        <f aca="false">EXP(V33)</f>
        <v>0.105946408816762</v>
      </c>
      <c r="X33" s="26" t="n">
        <f aca="false">W33/$W$22</f>
        <v>1.6284994481018E-008</v>
      </c>
      <c r="Y33" s="25" t="n">
        <f aca="false">IF(T33=$C$13,0,W33)</f>
        <v>0.105946408816762</v>
      </c>
      <c r="Z33" s="25" t="n">
        <f aca="false">IF(OR(T33=$C$13,T33=$N$25),0,W33)</f>
        <v>0.105946408816762</v>
      </c>
    </row>
    <row r="34" customFormat="false" ht="15" hidden="false" customHeight="false" outlineLevel="0" collapsed="false">
      <c r="B34" s="4" t="n">
        <v>5</v>
      </c>
      <c r="C34" s="24" t="n">
        <f aca="false">C33+$C$25*(1-E33)*$G$25</f>
        <v>16.9143639870038</v>
      </c>
      <c r="D34" s="24" t="n">
        <f aca="false">D33-$C$25*F33*$G$25</f>
        <v>12.8010337521931</v>
      </c>
      <c r="E34" s="41" t="n">
        <f aca="false">EXP(C34)/(EXP(C34)+EXP(D34)+$F$26)</f>
        <v>0.82797309277936</v>
      </c>
      <c r="F34" s="41" t="n">
        <f aca="false">EXP(D34)/(EXP(C34)+EXP(D34)+$F$26)</f>
        <v>0.0135400291776369</v>
      </c>
      <c r="G34" s="24" t="n">
        <f aca="false">-LN(E34)</f>
        <v>0.18877462176819</v>
      </c>
      <c r="H34" s="23" t="str">
        <f aca="false">REPT("|",ROUND(E34*40,0))</f>
        <v>|||||||||||||||||||||||||||||||||</v>
      </c>
      <c r="I34" s="42" t="n">
        <f aca="false">I33+(1-E34)</f>
        <v>2.26357044519773</v>
      </c>
      <c r="J34" s="42" t="n">
        <f aca="false">J33+F34</f>
        <v>0.200231812616479</v>
      </c>
      <c r="T34" s="4" t="n">
        <v>11</v>
      </c>
      <c r="U34" s="4" t="str">
        <f aca="false">Vocabulary!B12</f>
        <v>alice</v>
      </c>
      <c r="V34" s="24" t="n">
        <v>0.745087387052919</v>
      </c>
      <c r="W34" s="25" t="n">
        <f aca="false">EXP(V34)</f>
        <v>2.10662551873303</v>
      </c>
      <c r="X34" s="26" t="n">
        <f aca="false">W34/$W$22</f>
        <v>3.23808851373841E-007</v>
      </c>
      <c r="Y34" s="25" t="n">
        <f aca="false">IF(T34=$C$13,0,W34)</f>
        <v>2.10662551873303</v>
      </c>
      <c r="Z34" s="25" t="n">
        <f aca="false">IF(OR(T34=$C$13,T34=$N$25),0,W34)</f>
        <v>2.10662551873303</v>
      </c>
    </row>
    <row r="35" customFormat="false" ht="15" hidden="false" customHeight="false" outlineLevel="0" collapsed="false">
      <c r="B35" s="4" t="n">
        <v>6</v>
      </c>
      <c r="C35" s="24" t="n">
        <f aca="false">C34+$C$25*(1-E34)*$G$25</f>
        <v>17.120527041882</v>
      </c>
      <c r="D35" s="24" t="n">
        <f aca="false">D34-$C$25*F34*$G$25</f>
        <v>12.7848069082447</v>
      </c>
      <c r="E35" s="41" t="n">
        <f aca="false">EXP(C35)/(EXP(C35)+EXP(D35)+$F$26)</f>
        <v>0.855543745526291</v>
      </c>
      <c r="F35" s="41" t="n">
        <f aca="false">EXP(D35)/(EXP(C35)+EXP(D35)+$F$26)</f>
        <v>0.0112011571826422</v>
      </c>
      <c r="G35" s="24" t="n">
        <f aca="false">-LN(E35)</f>
        <v>0.156018052502166</v>
      </c>
      <c r="H35" s="23" t="str">
        <f aca="false">REPT("|",ROUND(E35*40,0))</f>
        <v>||||||||||||||||||||||||||||||||||</v>
      </c>
      <c r="I35" s="42" t="n">
        <f aca="false">I34+(1-E35)</f>
        <v>2.40802669967144</v>
      </c>
      <c r="J35" s="42" t="n">
        <f aca="false">J34+F35</f>
        <v>0.211432969799121</v>
      </c>
      <c r="T35" s="4" t="n">
        <v>12</v>
      </c>
      <c r="U35" s="4" t="str">
        <f aca="false">Vocabulary!B13</f>
        <v>in</v>
      </c>
      <c r="V35" s="24" t="n">
        <v>-1.63075655488718</v>
      </c>
      <c r="W35" s="25" t="n">
        <f aca="false">EXP(V35)</f>
        <v>0.195781398708547</v>
      </c>
      <c r="X35" s="26" t="n">
        <f aca="false">W35/$W$22</f>
        <v>3.00935070198458E-008</v>
      </c>
      <c r="Y35" s="25" t="n">
        <f aca="false">IF(T35=$C$13,0,W35)</f>
        <v>0.195781398708547</v>
      </c>
      <c r="Z35" s="25" t="n">
        <f aca="false">IF(OR(T35=$C$13,T35=$N$25),0,W35)</f>
        <v>0.195781398708547</v>
      </c>
    </row>
    <row r="36" customFormat="false" ht="15" hidden="false" customHeight="false" outlineLevel="0" collapsed="false">
      <c r="B36" s="4" t="n">
        <v>7</v>
      </c>
      <c r="C36" s="24" t="n">
        <f aca="false">C35+$C$25*(1-E35)*$G$25</f>
        <v>17.2936484634068</v>
      </c>
      <c r="D36" s="24" t="n">
        <f aca="false">D35-$C$25*F35*$G$25</f>
        <v>12.7713830501968</v>
      </c>
      <c r="E36" s="41" t="n">
        <f aca="false">EXP(C36)/(EXP(C36)+EXP(D36)+$F$26)</f>
        <v>0.875764296507994</v>
      </c>
      <c r="F36" s="41" t="n">
        <f aca="false">EXP(D36)/(EXP(C36)+EXP(D36)+$F$26)</f>
        <v>0.00951463913010398</v>
      </c>
      <c r="G36" s="24" t="n">
        <f aca="false">-LN(E36)</f>
        <v>0.13265829216426</v>
      </c>
      <c r="H36" s="23" t="str">
        <f aca="false">REPT("|",ROUND(E36*40,0))</f>
        <v>|||||||||||||||||||||||||||||||||||</v>
      </c>
      <c r="I36" s="42" t="n">
        <f aca="false">I35+(1-E36)</f>
        <v>2.53226240316345</v>
      </c>
      <c r="J36" s="42" t="n">
        <f aca="false">J35+F36</f>
        <v>0.220947608929225</v>
      </c>
      <c r="T36" s="4" t="n">
        <v>13</v>
      </c>
      <c r="U36" s="4" t="str">
        <f aca="false">Vocabulary!B14</f>
        <v>you</v>
      </c>
      <c r="V36" s="24" t="n">
        <v>-5.75756260773637</v>
      </c>
      <c r="W36" s="25" t="n">
        <f aca="false">EXP(V36)</f>
        <v>0.00315880146127536</v>
      </c>
      <c r="X36" s="26" t="n">
        <f aca="false">W36/$W$22</f>
        <v>4.85538537247356E-010</v>
      </c>
      <c r="Y36" s="25" t="n">
        <f aca="false">IF(T36=$C$13,0,W36)</f>
        <v>0.00315880146127536</v>
      </c>
      <c r="Z36" s="25" t="n">
        <f aca="false">IF(OR(T36=$C$13,T36=$N$25),0,W36)</f>
        <v>0.00315880146127536</v>
      </c>
    </row>
    <row r="37" customFormat="false" ht="15" hidden="false" customHeight="false" outlineLevel="0" collapsed="false">
      <c r="B37" s="4" t="n">
        <v>8</v>
      </c>
      <c r="C37" s="24" t="n">
        <f aca="false">C36+$C$25*(1-E36)*$G$25</f>
        <v>17.4425368702885</v>
      </c>
      <c r="D37" s="24" t="n">
        <f aca="false">D36-$C$25*F36*$G$25</f>
        <v>12.7599803742968</v>
      </c>
      <c r="E37" s="41" t="n">
        <f aca="false">EXP(C37)/(EXP(C37)+EXP(D37)+$F$26)</f>
        <v>0.891162756765097</v>
      </c>
      <c r="F37" s="41" t="n">
        <f aca="false">EXP(D37)/(EXP(C37)+EXP(D37)+$F$26)</f>
        <v>0.00824799864409608</v>
      </c>
      <c r="G37" s="24" t="n">
        <f aca="false">-LN(E37)</f>
        <v>0.115228200667648</v>
      </c>
      <c r="H37" s="23" t="str">
        <f aca="false">REPT("|",ROUND(E37*40,0))</f>
        <v>||||||||||||||||||||||||||||||||||||</v>
      </c>
      <c r="I37" s="42" t="n">
        <f aca="false">I36+(1-E37)</f>
        <v>2.64109964639835</v>
      </c>
      <c r="J37" s="42" t="n">
        <f aca="false">J36+F37</f>
        <v>0.229195607573322</v>
      </c>
      <c r="T37" s="4" t="n">
        <v>14</v>
      </c>
      <c r="U37" s="4" t="str">
        <f aca="false">Vocabulary!B15</f>
        <v>was</v>
      </c>
      <c r="V37" s="24" t="n">
        <v>-2.55732240670063</v>
      </c>
      <c r="W37" s="25" t="n">
        <f aca="false">EXP(V37)</f>
        <v>0.0775120084642178</v>
      </c>
      <c r="X37" s="26" t="n">
        <f aca="false">W37/$W$22</f>
        <v>1.19143503224878E-008</v>
      </c>
      <c r="Y37" s="25" t="n">
        <f aca="false">IF(T37=$C$13,0,W37)</f>
        <v>0.0775120084642178</v>
      </c>
      <c r="Z37" s="25" t="n">
        <f aca="false">IF(OR(T37=$C$13,T37=$N$25),0,W37)</f>
        <v>0.0775120084642178</v>
      </c>
    </row>
    <row r="38" customFormat="false" ht="15" hidden="false" customHeight="false" outlineLevel="0" collapsed="false">
      <c r="B38" s="4" t="n">
        <v>9</v>
      </c>
      <c r="C38" s="24" t="n">
        <f aca="false">C37+$C$25*(1-E37)*$G$25</f>
        <v>17.5729712244971</v>
      </c>
      <c r="D38" s="24" t="n">
        <f aca="false">D37-$C$25*F37*$G$25</f>
        <v>12.7500956846016</v>
      </c>
      <c r="E38" s="41" t="n">
        <f aca="false">EXP(C38)/(EXP(C38)+EXP(D38)+$F$26)</f>
        <v>0.903248644356055</v>
      </c>
      <c r="F38" s="41" t="n">
        <f aca="false">EXP(D38)/(EXP(C38)+EXP(D38)+$F$26)</f>
        <v>0.0072653925549566</v>
      </c>
      <c r="G38" s="24" t="n">
        <f aca="false">-LN(E38)</f>
        <v>0.101757409806823</v>
      </c>
      <c r="H38" s="23" t="str">
        <f aca="false">REPT("|",ROUND(E38*40,0))</f>
        <v>||||||||||||||||||||||||||||||||||||</v>
      </c>
      <c r="I38" s="42" t="n">
        <f aca="false">I37+(1-E38)</f>
        <v>2.7378510020423</v>
      </c>
      <c r="J38" s="42" t="n">
        <f aca="false">J37+F38</f>
        <v>0.236461000128278</v>
      </c>
      <c r="T38" s="4" t="n">
        <v>15</v>
      </c>
      <c r="U38" s="4" t="str">
        <f aca="false">Vocabulary!B16</f>
        <v>that</v>
      </c>
      <c r="V38" s="24" t="n">
        <v>-0.974874742995469</v>
      </c>
      <c r="W38" s="25" t="n">
        <f aca="false">EXP(V38)</f>
        <v>0.377239602506565</v>
      </c>
      <c r="X38" s="26" t="n">
        <f aca="false">W38/$W$22</f>
        <v>5.79853995378548E-008</v>
      </c>
      <c r="Y38" s="25" t="n">
        <f aca="false">IF(T38=$C$13,0,W38)</f>
        <v>0.377239602506565</v>
      </c>
      <c r="Z38" s="25" t="n">
        <f aca="false">IF(OR(T38=$C$13,T38=$N$25),0,W38)</f>
        <v>0.377239602506565</v>
      </c>
    </row>
    <row r="39" customFormat="false" ht="15" hidden="false" customHeight="false" outlineLevel="0" collapsed="false">
      <c r="B39" s="4" t="n">
        <v>10</v>
      </c>
      <c r="C39" s="24" t="n">
        <f aca="false">C38+$C$25*(1-E38)*$G$25</f>
        <v>17.688921428831</v>
      </c>
      <c r="D39" s="24" t="n">
        <f aca="false">D38-$C$25*F38*$G$25</f>
        <v>12.7413885843682</v>
      </c>
      <c r="E39" s="41" t="n">
        <f aca="false">EXP(C39)/(EXP(C39)+EXP(D39)+$F$26)</f>
        <v>0.912970382591939</v>
      </c>
      <c r="F39" s="41" t="n">
        <f aca="false">EXP(D39)/(EXP(C39)+EXP(D39)+$F$26)</f>
        <v>0.00648291721102881</v>
      </c>
      <c r="G39" s="24" t="n">
        <f aca="false">-LN(E39)</f>
        <v>0.0910518385716819</v>
      </c>
      <c r="H39" s="23" t="str">
        <f aca="false">REPT("|",ROUND(E39*40,0))</f>
        <v>|||||||||||||||||||||||||||||||||||||</v>
      </c>
      <c r="I39" s="42" t="n">
        <f aca="false">I38+(1-E39)</f>
        <v>2.82488061945036</v>
      </c>
      <c r="J39" s="42" t="n">
        <f aca="false">J38+F39</f>
        <v>0.242943917339307</v>
      </c>
      <c r="T39" s="4" t="n">
        <v>16</v>
      </c>
      <c r="U39" s="4" t="str">
        <f aca="false">Vocabulary!B17</f>
        <v>as</v>
      </c>
      <c r="V39" s="24" t="n">
        <v>-2.22930643316747</v>
      </c>
      <c r="W39" s="25" t="n">
        <f aca="false">EXP(V39)</f>
        <v>0.107603034156938</v>
      </c>
      <c r="X39" s="26" t="n">
        <f aca="false">W39/$W$22</f>
        <v>1.65396339239513E-008</v>
      </c>
      <c r="Y39" s="25" t="n">
        <f aca="false">IF(T39=$C$13,0,W39)</f>
        <v>0.107603034156938</v>
      </c>
      <c r="Z39" s="25" t="n">
        <f aca="false">IF(OR(T39=$C$13,T39=$N$25),0,W39)</f>
        <v>0.107603034156938</v>
      </c>
    </row>
    <row r="40" customFormat="false" ht="15" hidden="false" customHeight="false" outlineLevel="0" collapsed="false">
      <c r="B40" s="4" t="n">
        <v>11</v>
      </c>
      <c r="C40" s="24" t="n">
        <f aca="false">C39+$C$25*(1-E39)*$G$25</f>
        <v>17.7932207624621</v>
      </c>
      <c r="D40" s="24" t="n">
        <f aca="false">D39-$C$25*F39*$G$25</f>
        <v>12.7336192299204</v>
      </c>
      <c r="E40" s="41" t="n">
        <f aca="false">EXP(C40)/(EXP(C40)+EXP(D40)+$F$26)</f>
        <v>0.920950420155074</v>
      </c>
      <c r="F40" s="41" t="n">
        <f aca="false">EXP(D40)/(EXP(C40)+EXP(D40)+$F$26)</f>
        <v>0.00584627478572403</v>
      </c>
      <c r="G40" s="24" t="n">
        <f aca="false">-LN(E40)</f>
        <v>0.0823490767979275</v>
      </c>
      <c r="H40" s="23" t="str">
        <f aca="false">REPT("|",ROUND(E40*40,0))</f>
        <v>|||||||||||||||||||||||||||||||||||||</v>
      </c>
      <c r="I40" s="42" t="n">
        <f aca="false">I39+(1-E40)</f>
        <v>2.90393019929528</v>
      </c>
      <c r="J40" s="42" t="n">
        <f aca="false">J39+F40</f>
        <v>0.248790192125031</v>
      </c>
      <c r="T40" s="4" t="n">
        <v>17</v>
      </c>
      <c r="U40" s="4" t="str">
        <f aca="false">Vocabulary!B18</f>
        <v>her</v>
      </c>
      <c r="V40" s="24" t="n">
        <v>1.36332548880523</v>
      </c>
      <c r="W40" s="25" t="n">
        <f aca="false">EXP(V40)</f>
        <v>3.90917161666329</v>
      </c>
      <c r="X40" s="26" t="n">
        <f aca="false">W40/$W$22</f>
        <v>6.00877735391839E-007</v>
      </c>
      <c r="Y40" s="25" t="n">
        <f aca="false">IF(T40=$C$13,0,W40)</f>
        <v>3.90917161666329</v>
      </c>
      <c r="Z40" s="25" t="n">
        <f aca="false">IF(OR(T40=$C$13,T40=$N$25),0,W40)</f>
        <v>3.90917161666329</v>
      </c>
    </row>
    <row r="41" customFormat="false" ht="15" hidden="false" customHeight="false" outlineLevel="0" collapsed="false">
      <c r="B41" s="4" t="n">
        <v>12</v>
      </c>
      <c r="C41" s="24" t="n">
        <f aca="false">C40+$C$25*(1-E40)*$G$25</f>
        <v>17.8879565403178</v>
      </c>
      <c r="D41" s="24" t="n">
        <f aca="false">D40-$C$25*F40*$G$25</f>
        <v>12.7266128499944</v>
      </c>
      <c r="E41" s="41" t="n">
        <f aca="false">EXP(C41)/(EXP(C41)+EXP(D41)+$F$26)</f>
        <v>0.927612686448529</v>
      </c>
      <c r="F41" s="41" t="n">
        <f aca="false">EXP(D41)/(EXP(C41)+EXP(D41)+$F$26)</f>
        <v>0.00531892168277656</v>
      </c>
      <c r="G41" s="24" t="n">
        <f aca="false">-LN(E41)</f>
        <v>0.0751409970572339</v>
      </c>
      <c r="H41" s="23" t="str">
        <f aca="false">REPT("|",ROUND(E41*40,0))</f>
        <v>|||||||||||||||||||||||||||||||||||||</v>
      </c>
      <c r="I41" s="42" t="n">
        <f aca="false">I40+(1-E41)</f>
        <v>2.97631751284675</v>
      </c>
      <c r="J41" s="42" t="n">
        <f aca="false">J40+F41</f>
        <v>0.254109113807808</v>
      </c>
      <c r="T41" s="4" t="n">
        <v>18</v>
      </c>
      <c r="U41" s="4" t="str">
        <f aca="false">Vocabulary!B19</f>
        <v>at</v>
      </c>
      <c r="V41" s="24" t="n">
        <v>3.29034698882699</v>
      </c>
      <c r="W41" s="25" t="n">
        <f aca="false">EXP(V41)</f>
        <v>26.8521794458155</v>
      </c>
      <c r="X41" s="26" t="n">
        <f aca="false">W41/$W$22</f>
        <v>4.12744140138544E-006</v>
      </c>
      <c r="Y41" s="25" t="n">
        <f aca="false">IF(T41=$C$13,0,W41)</f>
        <v>26.8521794458155</v>
      </c>
      <c r="Z41" s="25" t="n">
        <f aca="false">IF(OR(T41=$C$13,T41=$N$25),0,W41)</f>
        <v>26.8521794458155</v>
      </c>
    </row>
    <row r="42" customFormat="false" ht="15" hidden="false" customHeight="false" outlineLevel="0" collapsed="false">
      <c r="B42" s="4" t="n">
        <v>13</v>
      </c>
      <c r="C42" s="24" t="n">
        <f aca="false">C41+$C$25*(1-E41)*$G$25</f>
        <v>17.9747080255204</v>
      </c>
      <c r="D42" s="24" t="n">
        <f aca="false">D41-$C$25*F41*$G$25</f>
        <v>12.7202384684485</v>
      </c>
      <c r="E42" s="41" t="n">
        <f aca="false">EXP(C42)/(EXP(C42)+EXP(D42)+$F$26)</f>
        <v>0.933255163403997</v>
      </c>
      <c r="F42" s="41" t="n">
        <f aca="false">EXP(D42)/(EXP(C42)+EXP(D42)+$F$26)</f>
        <v>0.0048754338405334</v>
      </c>
      <c r="G42" s="24" t="n">
        <f aca="false">-LN(E42)</f>
        <v>0.0690766284901884</v>
      </c>
      <c r="H42" s="23" t="str">
        <f aca="false">REPT("|",ROUND(E42*40,0))</f>
        <v>|||||||||||||||||||||||||||||||||||||</v>
      </c>
      <c r="I42" s="42" t="n">
        <f aca="false">I41+(1-E42)</f>
        <v>3.04306234944276</v>
      </c>
      <c r="J42" s="42" t="n">
        <f aca="false">J41+F42</f>
        <v>0.258984547648341</v>
      </c>
      <c r="T42" s="4" t="n">
        <v>19</v>
      </c>
      <c r="U42" s="4" t="str">
        <f aca="false">Vocabulary!B20</f>
        <v>on</v>
      </c>
      <c r="V42" s="24" t="n">
        <v>-1.42889430932181</v>
      </c>
      <c r="W42" s="25" t="n">
        <f aca="false">EXP(V42)</f>
        <v>0.239573670226003</v>
      </c>
      <c r="X42" s="26" t="n">
        <f aca="false">W42/$W$22</f>
        <v>3.68248054936472E-008</v>
      </c>
      <c r="Y42" s="25" t="n">
        <f aca="false">IF(T42=$C$13,0,W42)</f>
        <v>0.239573670226003</v>
      </c>
      <c r="Z42" s="25" t="n">
        <f aca="false">IF(OR(T42=$C$13,T42=$N$25),0,W42)</f>
        <v>0.239573670226003</v>
      </c>
    </row>
    <row r="43" customFormat="false" ht="15" hidden="false" customHeight="false" outlineLevel="0" collapsed="false">
      <c r="B43" s="4" t="n">
        <v>14</v>
      </c>
      <c r="C43" s="24" t="n">
        <f aca="false">C42+$C$25*(1-E42)*$G$25</f>
        <v>18.0546973692358</v>
      </c>
      <c r="D43" s="24" t="n">
        <f aca="false">D42-$C$25*F42*$G$25</f>
        <v>12.7143955782248</v>
      </c>
      <c r="E43" s="41" t="n">
        <f aca="false">EXP(C43)/(EXP(C43)+EXP(D43)+$F$26)</f>
        <v>0.938093050353458</v>
      </c>
      <c r="F43" s="41" t="n">
        <f aca="false">EXP(D43)/(EXP(C43)+EXP(D43)+$F$26)</f>
        <v>0.00449761543897507</v>
      </c>
      <c r="G43" s="24" t="n">
        <f aca="false">-LN(E43)</f>
        <v>0.0639061340927265</v>
      </c>
      <c r="H43" s="23" t="str">
        <f aca="false">REPT("|",ROUND(E43*40,0))</f>
        <v>||||||||||||||||||||||||||||||||||||||</v>
      </c>
      <c r="I43" s="42" t="n">
        <f aca="false">I42+(1-E43)</f>
        <v>3.1049692990893</v>
      </c>
      <c r="J43" s="42" t="n">
        <f aca="false">J42+F43</f>
        <v>0.263482163087316</v>
      </c>
      <c r="T43" s="4" t="n">
        <v>20</v>
      </c>
      <c r="U43" s="4" t="str">
        <f aca="false">Vocabulary!B21</f>
        <v>all</v>
      </c>
      <c r="V43" s="24" t="n">
        <v>-0.53994727488481</v>
      </c>
      <c r="W43" s="25" t="n">
        <f aca="false">EXP(V43)</f>
        <v>0.582778978652739</v>
      </c>
      <c r="X43" s="26" t="n">
        <f aca="false">W43/$W$22</f>
        <v>8.95788026890785E-008</v>
      </c>
      <c r="Y43" s="25" t="n">
        <f aca="false">IF(T43=$C$13,0,W43)</f>
        <v>0.582778978652739</v>
      </c>
      <c r="Z43" s="25" t="n">
        <f aca="false">IF(OR(T43=$C$13,T43=$N$25),0,W43)</f>
        <v>0.582778978652739</v>
      </c>
    </row>
    <row r="44" customFormat="false" ht="15" hidden="false" customHeight="false" outlineLevel="0" collapsed="false">
      <c r="B44" s="4" t="n">
        <v>15</v>
      </c>
      <c r="C44" s="24" t="n">
        <f aca="false">C43+$C$25*(1-E43)*$G$25</f>
        <v>18.1288888202334</v>
      </c>
      <c r="D44" s="24" t="n">
        <f aca="false">D43-$C$25*F43*$G$25</f>
        <v>12.7090054787715</v>
      </c>
      <c r="E44" s="41" t="n">
        <f aca="false">EXP(C44)/(EXP(C44)+EXP(D44)+$F$26)</f>
        <v>0.942285440450121</v>
      </c>
      <c r="F44" s="41" t="n">
        <f aca="false">EXP(D44)/(EXP(C44)+EXP(D44)+$F$26)</f>
        <v>0.00417212251431386</v>
      </c>
      <c r="G44" s="24" t="n">
        <f aca="false">-LN(E44)</f>
        <v>0.0594470349658185</v>
      </c>
      <c r="H44" s="23" t="str">
        <f aca="false">REPT("|",ROUND(E44*40,0))</f>
        <v>||||||||||||||||||||||||||||||||||||||</v>
      </c>
      <c r="I44" s="42" t="n">
        <f aca="false">I43+(1-E44)</f>
        <v>3.16268385863918</v>
      </c>
      <c r="J44" s="42" t="n">
        <f aca="false">J43+F44</f>
        <v>0.26765428560163</v>
      </c>
      <c r="T44" s="4" t="n">
        <v>21</v>
      </c>
      <c r="U44" s="4" t="str">
        <f aca="false">Vocabulary!B22</f>
        <v>with</v>
      </c>
      <c r="V44" s="24" t="n">
        <v>0.012395975081866</v>
      </c>
      <c r="W44" s="25" t="n">
        <f aca="false">EXP(V44)</f>
        <v>1.01247312362857</v>
      </c>
      <c r="X44" s="26" t="n">
        <f aca="false">W44/$W$22</f>
        <v>1.55626976077944E-007</v>
      </c>
      <c r="Y44" s="25" t="n">
        <f aca="false">IF(T44=$C$13,0,W44)</f>
        <v>1.01247312362857</v>
      </c>
      <c r="Z44" s="25" t="n">
        <f aca="false">IF(OR(T44=$C$13,T44=$N$25),0,W44)</f>
        <v>1.01247312362857</v>
      </c>
    </row>
    <row r="45" customFormat="false" ht="15" hidden="false" customHeight="false" outlineLevel="0" collapsed="false">
      <c r="B45" s="4" t="n">
        <v>16</v>
      </c>
      <c r="C45" s="24" t="n">
        <f aca="false">C44+$C$25*(1-E44)*$G$25</f>
        <v>18.19805596449</v>
      </c>
      <c r="D45" s="24" t="n">
        <f aca="false">D44-$C$25*F44*$G$25</f>
        <v>12.7040054614092</v>
      </c>
      <c r="E45" s="41" t="n">
        <f aca="false">EXP(C45)/(EXP(C45)+EXP(D45)+$F$26)</f>
        <v>0.945952369963494</v>
      </c>
      <c r="F45" s="41" t="n">
        <f aca="false">EXP(D45)/(EXP(C45)+EXP(D45)+$F$26)</f>
        <v>0.00388895979049176</v>
      </c>
      <c r="G45" s="24" t="n">
        <f aca="false">-LN(E45)</f>
        <v>0.0555630600736048</v>
      </c>
      <c r="H45" s="23" t="str">
        <f aca="false">REPT("|",ROUND(E45*40,0))</f>
        <v>||||||||||||||||||||||||||||||||||||||</v>
      </c>
      <c r="I45" s="42" t="n">
        <f aca="false">I44+(1-E45)</f>
        <v>3.21673148867568</v>
      </c>
      <c r="J45" s="42" t="n">
        <f aca="false">J44+F45</f>
        <v>0.271543245392122</v>
      </c>
      <c r="T45" s="4" t="n">
        <v>22</v>
      </c>
      <c r="U45" s="4" t="str">
        <f aca="false">Vocabulary!B23</f>
        <v>had</v>
      </c>
      <c r="V45" s="24" t="n">
        <v>-2.96334650491395</v>
      </c>
      <c r="W45" s="25" t="n">
        <f aca="false">EXP(V45)</f>
        <v>0.0516457947508575</v>
      </c>
      <c r="X45" s="26" t="n">
        <f aca="false">W45/$W$22</f>
        <v>7.93846145309306E-009</v>
      </c>
      <c r="Y45" s="25" t="n">
        <f aca="false">IF(T45=$C$13,0,W45)</f>
        <v>0.0516457947508575</v>
      </c>
      <c r="Z45" s="25" t="n">
        <f aca="false">IF(OR(T45=$C$13,T45=$N$25),0,W45)</f>
        <v>0.0516457947508575</v>
      </c>
    </row>
    <row r="46" customFormat="false" ht="15" hidden="false" customHeight="false" outlineLevel="0" collapsed="false">
      <c r="B46" s="4" t="n">
        <v>17</v>
      </c>
      <c r="C46" s="24" t="n">
        <f aca="false">C45+$C$25*(1-E45)*$G$25</f>
        <v>18.2628285323242</v>
      </c>
      <c r="D46" s="24" t="n">
        <f aca="false">D45-$C$25*F45*$G$25</f>
        <v>12.6993447961467</v>
      </c>
      <c r="E46" s="41" t="n">
        <f aca="false">EXP(C46)/(EXP(C46)+EXP(D46)+$F$26)</f>
        <v>0.949186041183178</v>
      </c>
      <c r="F46" s="41" t="n">
        <f aca="false">EXP(D46)/(EXP(C46)+EXP(D46)+$F$26)</f>
        <v>0.00364050017309865</v>
      </c>
      <c r="G46" s="24" t="n">
        <f aca="false">-LN(E46)</f>
        <v>0.0521504604039473</v>
      </c>
      <c r="H46" s="23" t="str">
        <f aca="false">REPT("|",ROUND(E46*40,0))</f>
        <v>||||||||||||||||||||||||||||||||||||||</v>
      </c>
      <c r="I46" s="42" t="n">
        <f aca="false">I45+(1-E46)</f>
        <v>3.2675454474925</v>
      </c>
      <c r="J46" s="42" t="n">
        <f aca="false">J45+F46</f>
        <v>0.27518374556522</v>
      </c>
      <c r="T46" s="4" t="n">
        <v>23</v>
      </c>
      <c r="U46" s="4" t="str">
        <f aca="false">Vocabulary!B24</f>
        <v>but</v>
      </c>
      <c r="V46" s="24" t="n">
        <v>1.37706338226942</v>
      </c>
      <c r="W46" s="25" t="n">
        <f aca="false">EXP(V46)</f>
        <v>3.96324598335999</v>
      </c>
      <c r="X46" s="26" t="n">
        <f aca="false">W46/$W$22</f>
        <v>6.09189491996477E-007</v>
      </c>
      <c r="Y46" s="25" t="n">
        <f aca="false">IF(T46=$C$13,0,W46)</f>
        <v>3.96324598335999</v>
      </c>
      <c r="Z46" s="25" t="n">
        <f aca="false">IF(OR(T46=$C$13,T46=$N$25),0,W46)</f>
        <v>3.96324598335999</v>
      </c>
    </row>
    <row r="47" customFormat="false" ht="15" hidden="false" customHeight="false" outlineLevel="0" collapsed="false">
      <c r="B47" s="4" t="n">
        <v>18</v>
      </c>
      <c r="C47" s="24" t="n">
        <f aca="false">C46+$C$25*(1-E46)*$G$25</f>
        <v>18.3237257556097</v>
      </c>
      <c r="D47" s="24" t="n">
        <f aca="false">D46-$C$25*F46*$G$25</f>
        <v>12.6949818935688</v>
      </c>
      <c r="E47" s="41" t="n">
        <f aca="false">EXP(C47)/(EXP(C47)+EXP(D47)+$F$26)</f>
        <v>0.952058405180015</v>
      </c>
      <c r="F47" s="41" t="n">
        <f aca="false">EXP(D47)/(EXP(C47)+EXP(D47)+$F$26)</f>
        <v>0.00342082763675171</v>
      </c>
      <c r="G47" s="24" t="n">
        <f aca="false">-LN(E47)</f>
        <v>0.0491288960935972</v>
      </c>
      <c r="H47" s="23" t="str">
        <f aca="false">REPT("|",ROUND(E47*40,0))</f>
        <v>||||||||||||||||||||||||||||||||||||||</v>
      </c>
      <c r="I47" s="42" t="n">
        <f aca="false">I46+(1-E47)</f>
        <v>3.31548704231249</v>
      </c>
      <c r="J47" s="42" t="n">
        <f aca="false">J46+F47</f>
        <v>0.278604573201972</v>
      </c>
      <c r="T47" s="4" t="n">
        <v>24</v>
      </c>
      <c r="U47" s="4" t="str">
        <f aca="false">Vocabulary!B25</f>
        <v>for</v>
      </c>
      <c r="V47" s="24" t="n">
        <v>0.954246596132863</v>
      </c>
      <c r="W47" s="25" t="n">
        <f aca="false">EXP(V47)</f>
        <v>2.59671347179305</v>
      </c>
      <c r="X47" s="26" t="n">
        <f aca="false">W47/$W$22</f>
        <v>3.99140141031799E-007</v>
      </c>
      <c r="Y47" s="25" t="n">
        <f aca="false">IF(T47=$C$13,0,W47)</f>
        <v>2.59671347179305</v>
      </c>
      <c r="Z47" s="25" t="n">
        <f aca="false">IF(OR(T47=$C$13,T47=$N$25),0,W47)</f>
        <v>2.59671347179305</v>
      </c>
    </row>
    <row r="48" customFormat="false" ht="15" hidden="false" customHeight="false" outlineLevel="0" collapsed="false">
      <c r="B48" s="4" t="n">
        <v>19</v>
      </c>
      <c r="C48" s="24" t="n">
        <f aca="false">C47+$C$25*(1-E47)*$G$25</f>
        <v>18.3811806375436</v>
      </c>
      <c r="D48" s="24" t="n">
        <f aca="false">D47-$C$25*F47*$G$25</f>
        <v>12.6908822542322</v>
      </c>
      <c r="E48" s="41" t="n">
        <f aca="false">EXP(C48)/(EXP(C48)+EXP(D48)+$F$26)</f>
        <v>0.954626405088318</v>
      </c>
      <c r="F48" s="41" t="n">
        <f aca="false">EXP(D48)/(EXP(C48)+EXP(D48)+$F$26)</f>
        <v>0.00322528617185743</v>
      </c>
      <c r="G48" s="24" t="n">
        <f aca="false">-LN(E48)</f>
        <v>0.0464352139000431</v>
      </c>
      <c r="H48" s="23" t="str">
        <f aca="false">REPT("|",ROUND(E48*40,0))</f>
        <v>||||||||||||||||||||||||||||||||||||||</v>
      </c>
      <c r="I48" s="42" t="n">
        <f aca="false">I47+(1-E48)</f>
        <v>3.36086063722417</v>
      </c>
      <c r="J48" s="42" t="n">
        <f aca="false">J47+F48</f>
        <v>0.281829859373829</v>
      </c>
      <c r="T48" s="4" t="n">
        <v>25</v>
      </c>
      <c r="U48" s="4" t="str">
        <f aca="false">Vocabulary!B26</f>
        <v>so</v>
      </c>
      <c r="V48" s="24" t="n">
        <v>-7.31202780067149</v>
      </c>
      <c r="W48" s="25" t="n">
        <f aca="false">EXP(V48)</f>
        <v>0.000667462198555186</v>
      </c>
      <c r="X48" s="26" t="n">
        <f aca="false">W48/$W$22</f>
        <v>1.02595438025264E-010</v>
      </c>
      <c r="Y48" s="25" t="n">
        <f aca="false">IF(T48=$C$13,0,W48)</f>
        <v>0.000667462198555186</v>
      </c>
      <c r="Z48" s="25" t="n">
        <f aca="false">IF(OR(T48=$C$13,T48=$N$25),0,W48)</f>
        <v>0.000667462198555186</v>
      </c>
    </row>
    <row r="49" customFormat="false" ht="15" hidden="false" customHeight="false" outlineLevel="0" collapsed="false">
      <c r="B49" s="4" t="n">
        <v>20</v>
      </c>
      <c r="C49" s="24" t="n">
        <f aca="false">C48+$C$25*(1-E48)*$G$25</f>
        <v>18.4355579386818</v>
      </c>
      <c r="D49" s="24" t="n">
        <f aca="false">D48-$C$25*F48*$G$25</f>
        <v>12.6870169586177</v>
      </c>
      <c r="E49" s="41" t="n">
        <f aca="false">EXP(C49)/(EXP(C49)+EXP(D49)+$F$26)</f>
        <v>0.956935677394555</v>
      </c>
      <c r="F49" s="41" t="n">
        <f aca="false">EXP(D49)/(EXP(C49)+EXP(D49)+$F$26)</f>
        <v>0.00305016350194074</v>
      </c>
      <c r="G49" s="24" t="n">
        <f aca="false">-LN(E49)</f>
        <v>0.0440191025419227</v>
      </c>
      <c r="H49" s="23" t="str">
        <f aca="false">REPT("|",ROUND(E49*40,0))</f>
        <v>||||||||||||||||||||||||||||||||||||||</v>
      </c>
      <c r="I49" s="42" t="n">
        <f aca="false">I48+(1-E49)</f>
        <v>3.40392495982962</v>
      </c>
      <c r="J49" s="42" t="n">
        <f aca="false">J48+F49</f>
        <v>0.28488002287577</v>
      </c>
      <c r="T49" s="4" t="n">
        <v>26</v>
      </c>
      <c r="U49" s="4" t="str">
        <f aca="false">Vocabulary!B27</f>
        <v>be</v>
      </c>
      <c r="V49" s="24" t="n">
        <v>-5.8637719516228</v>
      </c>
      <c r="W49" s="25" t="n">
        <f aca="false">EXP(V49)</f>
        <v>0.00284050918716982</v>
      </c>
      <c r="X49" s="26" t="n">
        <f aca="false">W49/$W$22</f>
        <v>4.36613915969023E-010</v>
      </c>
      <c r="Y49" s="25" t="n">
        <f aca="false">IF(T49=$C$13,0,W49)</f>
        <v>0.00284050918716982</v>
      </c>
      <c r="Z49" s="25" t="n">
        <f aca="false">IF(OR(T49=$C$13,T49=$N$25),0,W49)</f>
        <v>0.00284050918716982</v>
      </c>
    </row>
    <row r="50" customFormat="false" ht="15" hidden="false" customHeight="false" outlineLevel="0" collapsed="false">
      <c r="B50" s="10" t="s">
        <v>245</v>
      </c>
      <c r="T50" s="4" t="n">
        <v>27</v>
      </c>
      <c r="U50" s="4" t="str">
        <f aca="false">Vocabulary!B28</f>
        <v>not</v>
      </c>
      <c r="V50" s="24" t="n">
        <v>-4.86424921701746</v>
      </c>
      <c r="W50" s="25" t="n">
        <f aca="false">EXP(V50)</f>
        <v>0.00771762027486002</v>
      </c>
      <c r="X50" s="26" t="n">
        <f aca="false">W50/$W$22</f>
        <v>1.18627337147462E-009</v>
      </c>
      <c r="Y50" s="25" t="n">
        <f aca="false">IF(T50=$C$13,0,W50)</f>
        <v>0.00771762027486002</v>
      </c>
      <c r="Z50" s="25" t="n">
        <f aca="false">IF(OR(T50=$C$13,T50=$N$25),0,W50)</f>
        <v>0.00771762027486002</v>
      </c>
    </row>
    <row r="51" customFormat="false" ht="15" hidden="false" customHeight="false" outlineLevel="0" collapsed="false">
      <c r="T51" s="4" t="n">
        <v>28</v>
      </c>
      <c r="U51" s="4" t="str">
        <f aca="false">Vocabulary!B29</f>
        <v>very</v>
      </c>
      <c r="V51" s="24" t="n">
        <v>0.242008892000541</v>
      </c>
      <c r="W51" s="25" t="n">
        <f aca="false">EXP(V51)</f>
        <v>1.2738055194452</v>
      </c>
      <c r="X51" s="26" t="n">
        <f aca="false">W51/$W$22</f>
        <v>1.95796309527893E-007</v>
      </c>
      <c r="Y51" s="25" t="n">
        <f aca="false">IF(T51=$C$13,0,W51)</f>
        <v>1.2738055194452</v>
      </c>
      <c r="Z51" s="25" t="n">
        <f aca="false">IF(OR(T51=$C$13,T51=$N$25),0,W51)</f>
        <v>1.2738055194452</v>
      </c>
    </row>
    <row r="52" customFormat="false" ht="15" hidden="false" customHeight="false" outlineLevel="0" collapsed="false">
      <c r="B52" s="5" t="s">
        <v>246</v>
      </c>
      <c r="C52" s="6"/>
      <c r="D52" s="6"/>
      <c r="E52" s="6"/>
      <c r="F52" s="6"/>
      <c r="G52" s="6"/>
      <c r="H52" s="6"/>
      <c r="I52" s="6"/>
      <c r="J52" s="6"/>
      <c r="K52" s="6"/>
      <c r="L52" s="6"/>
      <c r="M52" s="6"/>
      <c r="N52" s="6"/>
      <c r="O52" s="6"/>
      <c r="P52" s="6"/>
      <c r="Q52" s="6"/>
      <c r="R52" s="6"/>
      <c r="T52" s="4" t="n">
        <v>29</v>
      </c>
      <c r="U52" s="4" t="str">
        <f aca="false">Vocabulary!B30</f>
        <v>what</v>
      </c>
      <c r="V52" s="24" t="n">
        <v>-3.45805575332424</v>
      </c>
      <c r="W52" s="25" t="n">
        <f aca="false">EXP(V52)</f>
        <v>0.0314909286709543</v>
      </c>
      <c r="X52" s="26" t="n">
        <f aca="false">W52/$W$22</f>
        <v>4.84046231803458E-009</v>
      </c>
      <c r="Y52" s="25" t="n">
        <f aca="false">IF(T52=$C$13,0,W52)</f>
        <v>0.0314909286709543</v>
      </c>
      <c r="Z52" s="25" t="n">
        <f aca="false">IF(OR(T52=$C$13,T52=$N$25),0,W52)</f>
        <v>0.0314909286709543</v>
      </c>
    </row>
    <row r="53" customFormat="false" ht="17.35" hidden="false" customHeight="false" outlineLevel="0" collapsed="false">
      <c r="B53" s="3" t="s">
        <v>222</v>
      </c>
      <c r="D53" s="41" t="n">
        <f aca="false">E29</f>
        <v>0.277922022799784</v>
      </c>
      <c r="E53" s="4" t="s">
        <v>247</v>
      </c>
      <c r="G53" s="19" t="n">
        <f aca="false">E49</f>
        <v>0.956935677394555</v>
      </c>
      <c r="H53" s="4" t="s">
        <v>248</v>
      </c>
      <c r="K53" s="24" t="n">
        <f aca="false">G29</f>
        <v>1.28041469816312</v>
      </c>
      <c r="L53" s="4" t="s">
        <v>249</v>
      </c>
      <c r="M53" s="38" t="n">
        <f aca="false">G49</f>
        <v>0.0440191025419227</v>
      </c>
      <c r="T53" s="4" t="n">
        <v>30</v>
      </c>
      <c r="U53" s="4" t="str">
        <f aca="false">Vocabulary!B31</f>
        <v>this</v>
      </c>
      <c r="V53" s="24" t="n">
        <v>-0.988854745209225</v>
      </c>
      <c r="W53" s="25" t="n">
        <f aca="false">EXP(V53)</f>
        <v>0.372002484782211</v>
      </c>
      <c r="X53" s="26" t="n">
        <f aca="false">W53/$W$22</f>
        <v>5.71804035574337E-008</v>
      </c>
      <c r="Y53" s="25" t="n">
        <f aca="false">IF(T53=$C$13,0,W53)</f>
        <v>0.372002484782211</v>
      </c>
      <c r="Z53" s="25" t="n">
        <f aca="false">IF(OR(T53=$C$13,T53=$N$25),0,W53)</f>
        <v>0.372002484782211</v>
      </c>
    </row>
    <row r="54" customFormat="false" ht="24.45" hidden="false" customHeight="false" outlineLevel="0" collapsed="false">
      <c r="B54" s="3" t="s">
        <v>250</v>
      </c>
      <c r="F54" s="18" t="str">
        <f aca="false">IF(EXP(C49)&gt;=MAX(EXP(D49),MAX($Z$24:$Z$2651)),INDEX($U$24:$U$2651,$C$13),IF(EXP(D49)&gt;=MAX($Z$24:$Z$2651),INDEX($U$24:$U$2651,$N$25),INDEX($U$24:$U$2651,MATCH(MAX($Z$24:$Z$2651),$Z$24:$Z$2651,0))))</f>
        <v>garden</v>
      </c>
      <c r="T54" s="4" t="n">
        <v>31</v>
      </c>
      <c r="U54" s="4" t="str">
        <f aca="false">Vocabulary!B32</f>
        <v>they</v>
      </c>
      <c r="V54" s="24" t="n">
        <v>-3.58427567389807</v>
      </c>
      <c r="W54" s="25" t="n">
        <f aca="false">EXP(V54)</f>
        <v>0.0277567653002805</v>
      </c>
      <c r="X54" s="26" t="n">
        <f aca="false">W54/$W$22</f>
        <v>4.26648505385174E-009</v>
      </c>
      <c r="Y54" s="25" t="n">
        <f aca="false">IF(T54=$C$13,0,W54)</f>
        <v>0.0277567653002805</v>
      </c>
      <c r="Z54" s="25" t="n">
        <f aca="false">IF(OR(T54=$C$13,T54=$N$25),0,W54)</f>
        <v>0.0277567653002805</v>
      </c>
    </row>
    <row r="55" customFormat="false" ht="15" hidden="false" customHeight="false" outlineLevel="0" collapsed="false">
      <c r="B55" s="10" t="s">
        <v>251</v>
      </c>
      <c r="T55" s="4" t="n">
        <v>32</v>
      </c>
      <c r="U55" s="4" t="str">
        <f aca="false">Vocabulary!B33</f>
        <v>little</v>
      </c>
      <c r="V55" s="24" t="n">
        <v>5.42086708803885</v>
      </c>
      <c r="W55" s="25" t="n">
        <f aca="false">EXP(V55)</f>
        <v>226.075064524596</v>
      </c>
      <c r="X55" s="26" t="n">
        <f aca="false">W55/$W$22</f>
        <v>3.47499383810766E-005</v>
      </c>
      <c r="Y55" s="25" t="n">
        <f aca="false">IF(T55=$C$13,0,W55)</f>
        <v>226.075064524596</v>
      </c>
      <c r="Z55" s="25" t="n">
        <f aca="false">IF(OR(T55=$C$13,T55=$N$25),0,W55)</f>
        <v>226.075064524596</v>
      </c>
    </row>
    <row r="56" customFormat="false" ht="15" hidden="false" customHeight="false" outlineLevel="0" collapsed="false">
      <c r="T56" s="4" t="n">
        <v>33</v>
      </c>
      <c r="U56" s="4" t="str">
        <f aca="false">Vocabulary!B34</f>
        <v>he</v>
      </c>
      <c r="V56" s="24" t="n">
        <v>-3.30337353665166</v>
      </c>
      <c r="W56" s="25" t="n">
        <f aca="false">EXP(V56)</f>
        <v>0.0367589503274153</v>
      </c>
      <c r="X56" s="26" t="n">
        <f aca="false">W56/$W$22</f>
        <v>5.65020853368713E-009</v>
      </c>
      <c r="Y56" s="25" t="n">
        <f aca="false">IF(T56=$C$13,0,W56)</f>
        <v>0.0367589503274153</v>
      </c>
      <c r="Z56" s="25" t="n">
        <f aca="false">IF(OR(T56=$C$13,T56=$N$25),0,W56)</f>
        <v>0.0367589503274153</v>
      </c>
    </row>
    <row r="57" customFormat="false" ht="15" hidden="false" customHeight="false" outlineLevel="0" collapsed="false">
      <c r="B57" s="5" t="s">
        <v>252</v>
      </c>
      <c r="C57" s="6"/>
      <c r="D57" s="6"/>
      <c r="E57" s="6"/>
      <c r="F57" s="6"/>
      <c r="G57" s="6"/>
      <c r="H57" s="6"/>
      <c r="I57" s="6"/>
      <c r="J57" s="6"/>
      <c r="K57" s="6"/>
      <c r="L57" s="6"/>
      <c r="M57" s="6"/>
      <c r="N57" s="6"/>
      <c r="O57" s="6"/>
      <c r="P57" s="6"/>
      <c r="Q57" s="6"/>
      <c r="R57" s="6"/>
      <c r="T57" s="4" t="n">
        <v>34</v>
      </c>
      <c r="U57" s="4" t="str">
        <f aca="false">Vocabulary!B35</f>
        <v>out</v>
      </c>
      <c r="V57" s="24" t="n">
        <v>-4.77585074760928</v>
      </c>
      <c r="W57" s="25" t="n">
        <f aca="false">EXP(V57)</f>
        <v>0.00843090846034387</v>
      </c>
      <c r="X57" s="26" t="n">
        <f aca="false">W57/$W$22</f>
        <v>1.29591270983171E-009</v>
      </c>
      <c r="Y57" s="25" t="n">
        <f aca="false">IF(T57=$C$13,0,W57)</f>
        <v>0.00843090846034387</v>
      </c>
      <c r="Z57" s="25" t="n">
        <f aca="false">IF(OR(T57=$C$13,T57=$N$25),0,W57)</f>
        <v>0.00843090846034387</v>
      </c>
    </row>
    <row r="58" customFormat="false" ht="15" hidden="false" customHeight="false" outlineLevel="0" collapsed="false">
      <c r="C58" s="7" t="s">
        <v>63</v>
      </c>
      <c r="D58" s="7" t="s">
        <v>64</v>
      </c>
      <c r="E58" s="7" t="s">
        <v>65</v>
      </c>
      <c r="F58" s="7" t="s">
        <v>66</v>
      </c>
      <c r="G58" s="7" t="s">
        <v>67</v>
      </c>
      <c r="H58" s="7" t="s">
        <v>68</v>
      </c>
      <c r="I58" s="7" t="s">
        <v>69</v>
      </c>
      <c r="J58" s="7" t="s">
        <v>70</v>
      </c>
      <c r="K58" s="7" t="s">
        <v>71</v>
      </c>
      <c r="L58" s="7" t="s">
        <v>72</v>
      </c>
      <c r="M58" s="7" t="s">
        <v>73</v>
      </c>
      <c r="N58" s="7" t="s">
        <v>74</v>
      </c>
      <c r="O58" s="7" t="s">
        <v>75</v>
      </c>
      <c r="P58" s="7" t="s">
        <v>76</v>
      </c>
      <c r="Q58" s="7" t="s">
        <v>77</v>
      </c>
      <c r="R58" s="7" t="s">
        <v>78</v>
      </c>
      <c r="T58" s="4" t="n">
        <v>35</v>
      </c>
      <c r="U58" s="4" t="str">
        <f aca="false">Vocabulary!B36</f>
        <v>is</v>
      </c>
      <c r="V58" s="24" t="n">
        <v>-4.98895409602723</v>
      </c>
      <c r="W58" s="25" t="n">
        <f aca="false">EXP(V58)</f>
        <v>0.00681278628746806</v>
      </c>
      <c r="X58" s="26" t="n">
        <f aca="false">W58/$W$22</f>
        <v>1.04719157856174E-009</v>
      </c>
      <c r="Y58" s="25" t="n">
        <f aca="false">IF(T58=$C$13,0,W58)</f>
        <v>0.00681278628746806</v>
      </c>
      <c r="Z58" s="25" t="n">
        <f aca="false">IF(OR(T58=$C$13,T58=$N$25),0,W58)</f>
        <v>0.00681278628746806</v>
      </c>
    </row>
    <row r="59" customFormat="false" ht="15" hidden="false" customHeight="false" outlineLevel="0" collapsed="false">
      <c r="B59" s="4" t="str">
        <f aca="false">"Out[ "&amp;INDEX($U$24:$U$2651,$C$13)&amp;" ] before"</f>
        <v>Out[ garden ] before</v>
      </c>
      <c r="C59" s="24" t="n">
        <f aca="false">INDEX('Output Weights'!$C$2:$R$2629,$C$13,1)</f>
        <v>0.86511</v>
      </c>
      <c r="D59" s="24" t="n">
        <f aca="false">INDEX('Output Weights'!$C$2:$R$2629,$C$13,2)</f>
        <v>-2.3992</v>
      </c>
      <c r="E59" s="24" t="n">
        <f aca="false">INDEX('Output Weights'!$C$2:$R$2629,$C$13,3)</f>
        <v>-1.13196</v>
      </c>
      <c r="F59" s="24" t="n">
        <f aca="false">INDEX('Output Weights'!$C$2:$R$2629,$C$13,4)</f>
        <v>0.15569</v>
      </c>
      <c r="G59" s="24" t="n">
        <f aca="false">INDEX('Output Weights'!$C$2:$R$2629,$C$13,5)</f>
        <v>0.32929</v>
      </c>
      <c r="H59" s="24" t="n">
        <f aca="false">INDEX('Output Weights'!$C$2:$R$2629,$C$13,6)</f>
        <v>1.69987</v>
      </c>
      <c r="I59" s="24" t="n">
        <f aca="false">INDEX('Output Weights'!$C$2:$R$2629,$C$13,7)</f>
        <v>-1.88206</v>
      </c>
      <c r="J59" s="24" t="n">
        <f aca="false">INDEX('Output Weights'!$C$2:$R$2629,$C$13,8)</f>
        <v>3.16424</v>
      </c>
      <c r="K59" s="24" t="n">
        <f aca="false">INDEX('Output Weights'!$C$2:$R$2629,$C$13,9)</f>
        <v>-1.80571</v>
      </c>
      <c r="L59" s="24" t="n">
        <f aca="false">INDEX('Output Weights'!$C$2:$R$2629,$C$13,10)</f>
        <v>-0.01986</v>
      </c>
      <c r="M59" s="24" t="n">
        <f aca="false">INDEX('Output Weights'!$C$2:$R$2629,$C$13,11)</f>
        <v>-0.82815</v>
      </c>
      <c r="N59" s="24" t="n">
        <f aca="false">INDEX('Output Weights'!$C$2:$R$2629,$C$13,12)</f>
        <v>3.00789</v>
      </c>
      <c r="O59" s="24" t="n">
        <f aca="false">INDEX('Output Weights'!$C$2:$R$2629,$C$13,13)</f>
        <v>1.32563</v>
      </c>
      <c r="P59" s="24" t="n">
        <f aca="false">INDEX('Output Weights'!$C$2:$R$2629,$C$13,14)</f>
        <v>-2.59388</v>
      </c>
      <c r="Q59" s="24" t="n">
        <f aca="false">INDEX('Output Weights'!$C$2:$R$2629,$C$13,15)</f>
        <v>2.07523</v>
      </c>
      <c r="R59" s="24" t="n">
        <f aca="false">INDEX('Output Weights'!$C$2:$R$2629,$C$13,16)</f>
        <v>-0.8468</v>
      </c>
      <c r="T59" s="4" t="n">
        <v>36</v>
      </c>
      <c r="U59" s="4" t="str">
        <f aca="false">Vocabulary!B37</f>
        <v>one</v>
      </c>
      <c r="V59" s="24" t="n">
        <v>-0.350781283002971</v>
      </c>
      <c r="W59" s="25" t="n">
        <f aca="false">EXP(V59)</f>
        <v>0.704137743907729</v>
      </c>
      <c r="X59" s="26" t="n">
        <f aca="false">W59/$W$22</f>
        <v>1.0823282640232E-007</v>
      </c>
      <c r="Y59" s="25" t="n">
        <f aca="false">IF(T59=$C$13,0,W59)</f>
        <v>0.704137743907729</v>
      </c>
      <c r="Z59" s="25" t="n">
        <f aca="false">IF(OR(T59=$C$13,T59=$N$25),0,W59)</f>
        <v>0.704137743907729</v>
      </c>
    </row>
    <row r="60" customFormat="false" ht="15" hidden="false" customHeight="false" outlineLevel="0" collapsed="false">
      <c r="B60" s="3" t="str">
        <f aca="false">"Out[ "&amp;INDEX($U$24:$U$2651,$C$13)&amp;" ] AFTER"</f>
        <v>Out[ garden ] AFTER</v>
      </c>
      <c r="C60" s="43" t="n">
        <f aca="false">C59+$C$25*$I$48*C$15</f>
        <v>1.15744128920099</v>
      </c>
      <c r="D60" s="43" t="n">
        <f aca="false">D59+$C$25*$I$48*D$15</f>
        <v>-2.73528419470102</v>
      </c>
      <c r="E60" s="43" t="n">
        <f aca="false">E59+$C$25*$I$48*E$15</f>
        <v>-1.46804597487885</v>
      </c>
      <c r="F60" s="43" t="n">
        <f aca="false">F59+$C$25*$I$48*F$15</f>
        <v>-0.049846161100563</v>
      </c>
      <c r="G60" s="43" t="n">
        <f aca="false">G59+$C$25*$I$48*G$15</f>
        <v>0.338342995684288</v>
      </c>
      <c r="H60" s="43" t="n">
        <f aca="false">H59+$C$25*$I$48*H$15</f>
        <v>1.92864247169932</v>
      </c>
      <c r="I60" s="43" t="n">
        <f aca="false">I59+$C$25*$I$48*I$15</f>
        <v>-2.21814584953655</v>
      </c>
      <c r="J60" s="43" t="n">
        <f aca="false">J59+$C$25*$I$48*J$15</f>
        <v>3.49216451050731</v>
      </c>
      <c r="K60" s="43" t="n">
        <f aca="false">K59+$C$25*$I$48*K$15</f>
        <v>-2.14179606325576</v>
      </c>
      <c r="L60" s="43" t="n">
        <f aca="false">L59+$C$25*$I$48*L$15</f>
        <v>-0.0938347540992243</v>
      </c>
      <c r="M60" s="43" t="n">
        <f aca="false">M59+$C$25*$I$48*M$15</f>
        <v>-0.49206393628056</v>
      </c>
      <c r="N60" s="43" t="n">
        <f aca="false">N59+$C$25*$I$48*N$15</f>
        <v>2.67180393719373</v>
      </c>
      <c r="O60" s="43" t="n">
        <f aca="false">O59+$C$25*$I$48*O$15</f>
        <v>1.66170732546641</v>
      </c>
      <c r="P60" s="43" t="n">
        <f aca="false">P59+$C$25*$I$48*P$15</f>
        <v>-2.90910063766278</v>
      </c>
      <c r="Q60" s="43" t="n">
        <f aca="false">Q59+$C$25*$I$48*Q$15</f>
        <v>2.32049595090856</v>
      </c>
      <c r="R60" s="43" t="n">
        <f aca="false">R59+$C$25*$I$48*R$15</f>
        <v>-1.17900634953804</v>
      </c>
      <c r="T60" s="4" t="n">
        <v>37</v>
      </c>
      <c r="U60" s="4" t="str">
        <f aca="false">Vocabulary!B38</f>
        <v>down</v>
      </c>
      <c r="V60" s="24" t="n">
        <v>-6.05369263347145</v>
      </c>
      <c r="W60" s="25" t="n">
        <f aca="false">EXP(V60)</f>
        <v>0.0023491713419186</v>
      </c>
      <c r="X60" s="26" t="n">
        <f aca="false">W60/$W$22</f>
        <v>3.61090505712899E-010</v>
      </c>
      <c r="Y60" s="25" t="n">
        <f aca="false">IF(T60=$C$13,0,W60)</f>
        <v>0.0023491713419186</v>
      </c>
      <c r="Z60" s="25" t="n">
        <f aca="false">IF(OR(T60=$C$13,T60=$N$25),0,W60)</f>
        <v>0.0023491713419186</v>
      </c>
    </row>
    <row r="61" customFormat="false" ht="15" hidden="false" customHeight="false" outlineLevel="0" collapsed="false">
      <c r="B61" s="4" t="str">
        <f aca="false">"Out[ "&amp;INDEX($U$24:$U$2651,$N$25)&amp;" ] before"</f>
        <v>Out[ door ] before</v>
      </c>
      <c r="C61" s="24" t="n">
        <f aca="false">INDEX('Output Weights'!$C$2:$R$2629,$N$25,1)</f>
        <v>0.31581</v>
      </c>
      <c r="D61" s="24" t="n">
        <f aca="false">INDEX('Output Weights'!$C$2:$R$2629,$N$25,2)</f>
        <v>-0.98275</v>
      </c>
      <c r="E61" s="24" t="n">
        <f aca="false">INDEX('Output Weights'!$C$2:$R$2629,$N$25,3)</f>
        <v>-0.48677</v>
      </c>
      <c r="F61" s="24" t="n">
        <f aca="false">INDEX('Output Weights'!$C$2:$R$2629,$N$25,4)</f>
        <v>-0.21642</v>
      </c>
      <c r="G61" s="24" t="n">
        <f aca="false">INDEX('Output Weights'!$C$2:$R$2629,$N$25,5)</f>
        <v>-0.13785</v>
      </c>
      <c r="H61" s="24" t="n">
        <f aca="false">INDEX('Output Weights'!$C$2:$R$2629,$N$25,6)</f>
        <v>0.94521</v>
      </c>
      <c r="I61" s="24" t="n">
        <f aca="false">INDEX('Output Weights'!$C$2:$R$2629,$N$25,7)</f>
        <v>-2.43317</v>
      </c>
      <c r="J61" s="24" t="n">
        <f aca="false">INDEX('Output Weights'!$C$2:$R$2629,$N$25,8)</f>
        <v>0.64034</v>
      </c>
      <c r="K61" s="24" t="n">
        <f aca="false">INDEX('Output Weights'!$C$2:$R$2629,$N$25,9)</f>
        <v>-1.16563</v>
      </c>
      <c r="L61" s="24" t="n">
        <f aca="false">INDEX('Output Weights'!$C$2:$R$2629,$N$25,10)</f>
        <v>-0.91131</v>
      </c>
      <c r="M61" s="24" t="n">
        <f aca="false">INDEX('Output Weights'!$C$2:$R$2629,$N$25,11)</f>
        <v>2.87198</v>
      </c>
      <c r="N61" s="24" t="n">
        <f aca="false">INDEX('Output Weights'!$C$2:$R$2629,$N$25,12)</f>
        <v>-1.26935</v>
      </c>
      <c r="O61" s="24" t="n">
        <f aca="false">INDEX('Output Weights'!$C$2:$R$2629,$N$25,13)</f>
        <v>1.24733</v>
      </c>
      <c r="P61" s="24" t="n">
        <f aca="false">INDEX('Output Weights'!$C$2:$R$2629,$N$25,14)</f>
        <v>0.4433</v>
      </c>
      <c r="Q61" s="24" t="n">
        <f aca="false">INDEX('Output Weights'!$C$2:$R$2629,$N$25,15)</f>
        <v>0.49105</v>
      </c>
      <c r="R61" s="24" t="n">
        <f aca="false">INDEX('Output Weights'!$C$2:$R$2629,$N$25,16)</f>
        <v>-0.76194</v>
      </c>
      <c r="T61" s="4" t="n">
        <v>38</v>
      </c>
      <c r="U61" s="4" t="str">
        <f aca="false">Vocabulary!B39</f>
        <v>up</v>
      </c>
      <c r="V61" s="24" t="n">
        <v>-7.43691118674078</v>
      </c>
      <c r="W61" s="25" t="n">
        <f aca="false">EXP(V61)</f>
        <v>0.000589102016313577</v>
      </c>
      <c r="X61" s="26" t="n">
        <f aca="false">W61/$W$22</f>
        <v>9.05507151357581E-011</v>
      </c>
      <c r="Y61" s="25" t="n">
        <f aca="false">IF(T61=$C$13,0,W61)</f>
        <v>0.000589102016313577</v>
      </c>
      <c r="Z61" s="25" t="n">
        <f aca="false">IF(OR(T61=$C$13,T61=$N$25),0,W61)</f>
        <v>0.000589102016313577</v>
      </c>
    </row>
    <row r="62" customFormat="false" ht="15" hidden="false" customHeight="false" outlineLevel="0" collapsed="false">
      <c r="B62" s="3" t="str">
        <f aca="false">"Out[ "&amp;INDEX($U$24:$U$2651,$N$25)&amp;" ] AFTER"</f>
        <v>Out[ door ] AFTER</v>
      </c>
      <c r="C62" s="43" t="n">
        <f aca="false">C61-$C$25*$J$48*C$15</f>
        <v>0.291296134350953</v>
      </c>
      <c r="D62" s="43" t="n">
        <f aca="false">D61-$C$25*$J$48*D$15</f>
        <v>-0.954567170792126</v>
      </c>
      <c r="E62" s="43" t="n">
        <f aca="false">E61-$C$25*$J$48*E$15</f>
        <v>-0.458587021512724</v>
      </c>
      <c r="F62" s="43" t="n">
        <f aca="false">F61-$C$25*$J$48*F$15</f>
        <v>-0.199184466119889</v>
      </c>
      <c r="G62" s="43" t="n">
        <f aca="false">G61-$C$25*$J$48*G$15</f>
        <v>-0.138609152126796</v>
      </c>
      <c r="H62" s="43" t="n">
        <f aca="false">H61-$C$25*$J$48*H$15</f>
        <v>0.926025951481739</v>
      </c>
      <c r="I62" s="43" t="n">
        <f aca="false">I61-$C$25*$J$48*I$15</f>
        <v>-2.40498703202349</v>
      </c>
      <c r="J62" s="43" t="n">
        <f aca="false">J61-$C$25*$J$48*J$15</f>
        <v>0.612841412983956</v>
      </c>
      <c r="K62" s="43" t="n">
        <f aca="false">K61-$C$25*$J$48*K$15</f>
        <v>-1.13744701410175</v>
      </c>
      <c r="L62" s="43" t="n">
        <f aca="false">L61-$C$25*$J$48*L$15</f>
        <v>-0.905106739348818</v>
      </c>
      <c r="M62" s="43" t="n">
        <f aca="false">M61-$C$25*$J$48*M$15</f>
        <v>2.84379701406287</v>
      </c>
      <c r="N62" s="43" t="n">
        <f aca="false">N61-$C$25*$J$48*N$15</f>
        <v>-1.24116701413944</v>
      </c>
      <c r="O62" s="43" t="n">
        <f aca="false">O61-$C$25*$J$48*O$15</f>
        <v>1.21914774682179</v>
      </c>
      <c r="P62" s="43" t="n">
        <f aca="false">P61-$C$25*$J$48*P$15</f>
        <v>0.469733285272312</v>
      </c>
      <c r="Q62" s="43" t="n">
        <f aca="false">Q61-$C$25*$J$48*Q$15</f>
        <v>0.470482866781754</v>
      </c>
      <c r="R62" s="43" t="n">
        <f aca="false">R61-$C$25*$J$48*R$15</f>
        <v>-0.73408235314121</v>
      </c>
      <c r="T62" s="4" t="n">
        <v>39</v>
      </c>
      <c r="U62" s="4" t="str">
        <f aca="false">Vocabulary!B40</f>
        <v>if</v>
      </c>
      <c r="V62" s="24" t="n">
        <v>-2.13452076076741</v>
      </c>
      <c r="W62" s="25" t="n">
        <f aca="false">EXP(V62)</f>
        <v>0.118301271404186</v>
      </c>
      <c r="X62" s="26" t="n">
        <f aca="false">W62/$W$22</f>
        <v>1.81840571420084E-008</v>
      </c>
      <c r="Y62" s="25" t="n">
        <f aca="false">IF(T62=$C$13,0,W62)</f>
        <v>0.118301271404186</v>
      </c>
      <c r="Z62" s="25" t="n">
        <f aca="false">IF(OR(T62=$C$13,T62=$N$25),0,W62)</f>
        <v>0.118301271404186</v>
      </c>
    </row>
    <row r="63" customFormat="false" ht="15" hidden="false" customHeight="false" outlineLevel="0" collapsed="false">
      <c r="B63" s="3" t="s">
        <v>253</v>
      </c>
      <c r="F63" s="38" t="n">
        <f aca="false">SUMPRODUCT($C$60:$R$60,$C$15:$R$15)</f>
        <v>18.4355579386818</v>
      </c>
      <c r="G63" s="4" t="s">
        <v>254</v>
      </c>
      <c r="J63" s="38" t="n">
        <f aca="false">C49</f>
        <v>18.4355579386818</v>
      </c>
      <c r="K63" s="10" t="s">
        <v>255</v>
      </c>
      <c r="T63" s="4" t="n">
        <v>40</v>
      </c>
      <c r="U63" s="4" t="str">
        <f aca="false">Vocabulary!B41</f>
        <v>his</v>
      </c>
      <c r="V63" s="24" t="n">
        <v>1.2610505125704</v>
      </c>
      <c r="W63" s="25" t="n">
        <f aca="false">EXP(V63)</f>
        <v>3.52912693292162</v>
      </c>
      <c r="X63" s="26" t="n">
        <f aca="false">W63/$W$22</f>
        <v>5.42461167559159E-007</v>
      </c>
      <c r="Y63" s="25" t="n">
        <f aca="false">IF(T63=$C$13,0,W63)</f>
        <v>3.52912693292162</v>
      </c>
      <c r="Z63" s="25" t="n">
        <f aca="false">IF(OR(T63=$C$13,T63=$N$25),0,W63)</f>
        <v>3.52912693292162</v>
      </c>
    </row>
    <row r="64" customFormat="false" ht="15" hidden="false" customHeight="false" outlineLevel="0" collapsed="false">
      <c r="T64" s="4" t="n">
        <v>41</v>
      </c>
      <c r="U64" s="4" t="str">
        <f aca="false">Vocabulary!B42</f>
        <v>then</v>
      </c>
      <c r="V64" s="24" t="n">
        <v>-1.34033921673716</v>
      </c>
      <c r="W64" s="25" t="n">
        <f aca="false">EXP(V64)</f>
        <v>0.261756861210314</v>
      </c>
      <c r="X64" s="26" t="n">
        <f aca="false">W64/$W$22</f>
        <v>4.02345779133588E-008</v>
      </c>
      <c r="Y64" s="25" t="n">
        <f aca="false">IF(T64=$C$13,0,W64)</f>
        <v>0.261756861210314</v>
      </c>
      <c r="Z64" s="25" t="n">
        <f aca="false">IF(OR(T64=$C$13,T64=$N$25),0,W64)</f>
        <v>0.261756861210314</v>
      </c>
    </row>
    <row r="65" customFormat="false" ht="15" hidden="false" customHeight="false" outlineLevel="0" collapsed="false">
      <c r="B65" s="5" t="s">
        <v>256</v>
      </c>
      <c r="C65" s="6"/>
      <c r="D65" s="6"/>
      <c r="E65" s="6"/>
      <c r="F65" s="6"/>
      <c r="G65" s="6"/>
      <c r="H65" s="6"/>
      <c r="I65" s="6"/>
      <c r="J65" s="6"/>
      <c r="K65" s="6"/>
      <c r="L65" s="6"/>
      <c r="M65" s="6"/>
      <c r="N65" s="6"/>
      <c r="O65" s="6"/>
      <c r="P65" s="6"/>
      <c r="Q65" s="6"/>
      <c r="R65" s="6"/>
      <c r="T65" s="4" t="n">
        <v>42</v>
      </c>
      <c r="U65" s="4" t="str">
        <f aca="false">Vocabulary!B43</f>
        <v>about</v>
      </c>
      <c r="V65" s="24" t="n">
        <v>-4.22008176934863</v>
      </c>
      <c r="W65" s="25" t="n">
        <f aca="false">EXP(V65)</f>
        <v>0.0146974426554528</v>
      </c>
      <c r="X65" s="26" t="n">
        <f aca="false">W65/$W$22</f>
        <v>2.2591400237368E-009</v>
      </c>
      <c r="Y65" s="25" t="n">
        <f aca="false">IF(T65=$C$13,0,W65)</f>
        <v>0.0146974426554528</v>
      </c>
      <c r="Z65" s="25" t="n">
        <f aca="false">IF(OR(T65=$C$13,T65=$N$25),0,W65)</f>
        <v>0.0146974426554528</v>
      </c>
    </row>
    <row r="66" customFormat="false" ht="15" hidden="false" customHeight="false" outlineLevel="0" collapsed="false">
      <c r="B66" s="4" t="s">
        <v>257</v>
      </c>
      <c r="T66" s="4" t="n">
        <v>43</v>
      </c>
      <c r="U66" s="4" t="str">
        <f aca="false">Vocabulary!B44</f>
        <v>no</v>
      </c>
      <c r="V66" s="24" t="n">
        <v>-2.92360736667825</v>
      </c>
      <c r="W66" s="25" t="n">
        <f aca="false">EXP(V66)</f>
        <v>0.0537394792144465</v>
      </c>
      <c r="X66" s="26" t="n">
        <f aca="false">W66/$W$22</f>
        <v>8.26028113830306E-009</v>
      </c>
      <c r="Y66" s="25" t="n">
        <f aca="false">IF(T66=$C$13,0,W66)</f>
        <v>0.0537394792144465</v>
      </c>
      <c r="Z66" s="25" t="n">
        <f aca="false">IF(OR(T66=$C$13,T66=$N$25),0,W66)</f>
        <v>0.0537394792144465</v>
      </c>
    </row>
    <row r="67" customFormat="false" ht="15" hidden="false" customHeight="false" outlineLevel="0" collapsed="false">
      <c r="B67" s="4" t="s">
        <v>258</v>
      </c>
      <c r="T67" s="4" t="n">
        <v>44</v>
      </c>
      <c r="U67" s="4" t="str">
        <f aca="false">Vocabulary!B45</f>
        <v>them</v>
      </c>
      <c r="V67" s="24" t="n">
        <v>-3.45060770655276</v>
      </c>
      <c r="W67" s="25" t="n">
        <f aca="false">EXP(V67)</f>
        <v>0.0317263502075791</v>
      </c>
      <c r="X67" s="26" t="n">
        <f aca="false">W67/$W$22</f>
        <v>4.87664890017044E-009</v>
      </c>
      <c r="Y67" s="25" t="n">
        <f aca="false">IF(T67=$C$13,0,W67)</f>
        <v>0.0317263502075791</v>
      </c>
      <c r="Z67" s="25" t="n">
        <f aca="false">IF(OR(T67=$C$13,T67=$N$25),0,W67)</f>
        <v>0.0317263502075791</v>
      </c>
    </row>
    <row r="68" customFormat="false" ht="15" hidden="false" customHeight="false" outlineLevel="0" collapsed="false">
      <c r="B68" s="4" t="s">
        <v>259</v>
      </c>
      <c r="T68" s="4" t="n">
        <v>45</v>
      </c>
      <c r="U68" s="4" t="str">
        <f aca="false">Vocabulary!B46</f>
        <v>know</v>
      </c>
      <c r="V68" s="24" t="n">
        <v>-2.10261062028315</v>
      </c>
      <c r="W68" s="25" t="n">
        <f aca="false">EXP(V68)</f>
        <v>0.12213715794568</v>
      </c>
      <c r="X68" s="26" t="n">
        <f aca="false">W68/$W$22</f>
        <v>1.87736702478768E-008</v>
      </c>
      <c r="Y68" s="25" t="n">
        <f aca="false">IF(T68=$C$13,0,W68)</f>
        <v>0.12213715794568</v>
      </c>
      <c r="Z68" s="25" t="n">
        <f aca="false">IF(OR(T68=$C$13,T68=$N$25),0,W68)</f>
        <v>0.12213715794568</v>
      </c>
    </row>
    <row r="69" customFormat="false" ht="15" hidden="false" customHeight="false" outlineLevel="0" collapsed="false">
      <c r="B69" s="4" t="s">
        <v>260</v>
      </c>
      <c r="T69" s="4" t="n">
        <v>46</v>
      </c>
      <c r="U69" s="4" t="str">
        <f aca="false">Vocabulary!B47</f>
        <v>like</v>
      </c>
      <c r="V69" s="24" t="n">
        <v>1.90288495864599</v>
      </c>
      <c r="W69" s="25" t="n">
        <f aca="false">EXP(V69)</f>
        <v>6.70521082133658</v>
      </c>
      <c r="X69" s="26" t="n">
        <f aca="false">W69/$W$22</f>
        <v>1.03065618211169E-006</v>
      </c>
      <c r="Y69" s="25" t="n">
        <f aca="false">IF(T69=$C$13,0,W69)</f>
        <v>6.70521082133658</v>
      </c>
      <c r="Z69" s="25" t="n">
        <f aca="false">IF(OR(T69=$C$13,T69=$N$25),0,W69)</f>
        <v>6.70521082133658</v>
      </c>
    </row>
    <row r="70" customFormat="false" ht="15" hidden="false" customHeight="false" outlineLevel="0" collapsed="false">
      <c r="B70" s="4" t="s">
        <v>261</v>
      </c>
      <c r="T70" s="4" t="n">
        <v>47</v>
      </c>
      <c r="U70" s="4" t="str">
        <f aca="false">Vocabulary!B48</f>
        <v>were</v>
      </c>
      <c r="V70" s="24" t="n">
        <v>-0.652953886138628</v>
      </c>
      <c r="W70" s="25" t="n">
        <f aca="false">EXP(V70)</f>
        <v>0.520505988276854</v>
      </c>
      <c r="X70" s="26" t="n">
        <f aca="false">W70/$W$22</f>
        <v>8.00068378068924E-008</v>
      </c>
      <c r="Y70" s="25" t="n">
        <f aca="false">IF(T70=$C$13,0,W70)</f>
        <v>0.520505988276854</v>
      </c>
      <c r="Z70" s="25" t="n">
        <f aca="false">IF(OR(T70=$C$13,T70=$N$25),0,W70)</f>
        <v>0.520505988276854</v>
      </c>
    </row>
    <row r="71" customFormat="false" ht="15" hidden="false" customHeight="false" outlineLevel="0" collapsed="false">
      <c r="B71" s="4" t="s">
        <v>262</v>
      </c>
      <c r="T71" s="4" t="n">
        <v>48</v>
      </c>
      <c r="U71" s="4" t="str">
        <f aca="false">Vocabulary!B49</f>
        <v>would</v>
      </c>
      <c r="V71" s="24" t="n">
        <v>-5.48343073645889</v>
      </c>
      <c r="W71" s="25" t="n">
        <f aca="false">EXP(V71)</f>
        <v>0.00415505033487168</v>
      </c>
      <c r="X71" s="26" t="n">
        <f aca="false">W71/$W$22</f>
        <v>6.38671688143449E-010</v>
      </c>
      <c r="Y71" s="25" t="n">
        <f aca="false">IF(T71=$C$13,0,W71)</f>
        <v>0.00415505033487168</v>
      </c>
      <c r="Z71" s="25" t="n">
        <f aca="false">IF(OR(T71=$C$13,T71=$N$25),0,W71)</f>
        <v>0.00415505033487168</v>
      </c>
    </row>
    <row r="72" customFormat="false" ht="15" hidden="false" customHeight="false" outlineLevel="0" collapsed="false">
      <c r="B72" s="4" t="s">
        <v>263</v>
      </c>
      <c r="T72" s="4" t="n">
        <v>49</v>
      </c>
      <c r="U72" s="4" t="str">
        <f aca="false">Vocabulary!B50</f>
        <v>went</v>
      </c>
      <c r="V72" s="24" t="n">
        <v>-1.50108322869243</v>
      </c>
      <c r="W72" s="25" t="n">
        <f aca="false">EXP(V72)</f>
        <v>0.22288859001828</v>
      </c>
      <c r="X72" s="26" t="n">
        <f aca="false">W72/$W$22</f>
        <v>3.42601462273944E-008</v>
      </c>
      <c r="Y72" s="25" t="n">
        <f aca="false">IF(T72=$C$13,0,W72)</f>
        <v>0.22288859001828</v>
      </c>
      <c r="Z72" s="25" t="n">
        <f aca="false">IF(OR(T72=$C$13,T72=$N$25),0,W72)</f>
        <v>0.22288859001828</v>
      </c>
    </row>
    <row r="73" customFormat="false" ht="15" hidden="false" customHeight="false" outlineLevel="0" collapsed="false">
      <c r="B73" s="4" t="s">
        <v>264</v>
      </c>
      <c r="T73" s="4" t="n">
        <v>50</v>
      </c>
      <c r="U73" s="4" t="str">
        <f aca="false">Vocabulary!B51</f>
        <v>again</v>
      </c>
      <c r="V73" s="24" t="n">
        <v>1.80754264819229</v>
      </c>
      <c r="W73" s="25" t="n">
        <f aca="false">EXP(V73)</f>
        <v>6.09545034729073</v>
      </c>
      <c r="X73" s="26" t="n">
        <f aca="false">W73/$W$22</f>
        <v>9.36930060901168E-007</v>
      </c>
      <c r="Y73" s="25" t="n">
        <f aca="false">IF(T73=$C$13,0,W73)</f>
        <v>6.09545034729073</v>
      </c>
      <c r="Z73" s="25" t="n">
        <f aca="false">IF(OR(T73=$C$13,T73=$N$25),0,W73)</f>
        <v>6.09545034729073</v>
      </c>
    </row>
    <row r="74" customFormat="false" ht="15" hidden="false" customHeight="false" outlineLevel="0" collapsed="false">
      <c r="B74" s="4" t="s">
        <v>265</v>
      </c>
      <c r="T74" s="4" t="n">
        <v>51</v>
      </c>
      <c r="U74" s="4" t="str">
        <f aca="false">Vocabulary!B52</f>
        <v>herself</v>
      </c>
      <c r="V74" s="24" t="n">
        <v>-1.16524141748832</v>
      </c>
      <c r="W74" s="25" t="n">
        <f aca="false">EXP(V74)</f>
        <v>0.311847367536098</v>
      </c>
      <c r="X74" s="26" t="n">
        <f aca="false">W74/$W$22</f>
        <v>4.79339763939397E-008</v>
      </c>
      <c r="Y74" s="25" t="n">
        <f aca="false">IF(T74=$C$13,0,W74)</f>
        <v>0.311847367536098</v>
      </c>
      <c r="Z74" s="25" t="n">
        <f aca="false">IF(OR(T74=$C$13,T74=$N$25),0,W74)</f>
        <v>0.311847367536098</v>
      </c>
    </row>
    <row r="75" customFormat="false" ht="15" hidden="false" customHeight="false" outlineLevel="0" collapsed="false">
      <c r="T75" s="4" t="n">
        <v>52</v>
      </c>
      <c r="U75" s="4" t="str">
        <f aca="false">Vocabulary!B53</f>
        <v>do</v>
      </c>
      <c r="V75" s="24" t="n">
        <v>-10.675484225786</v>
      </c>
      <c r="W75" s="25" t="n">
        <f aca="false">EXP(V75)</f>
        <v>2.31044752418729E-005</v>
      </c>
      <c r="X75" s="26" t="n">
        <f aca="false">W75/$W$22</f>
        <v>3.55138277930181E-012</v>
      </c>
      <c r="Y75" s="25" t="n">
        <f aca="false">IF(T75=$C$13,0,W75)</f>
        <v>2.31044752418729E-005</v>
      </c>
      <c r="Z75" s="25" t="n">
        <f aca="false">IF(OR(T75=$C$13,T75=$N$25),0,W75)</f>
        <v>2.31044752418729E-005</v>
      </c>
    </row>
    <row r="76" customFormat="false" ht="15" hidden="false" customHeight="false" outlineLevel="0" collapsed="false">
      <c r="T76" s="4" t="n">
        <v>53</v>
      </c>
      <c r="U76" s="4" t="str">
        <f aca="false">Vocabulary!B54</f>
        <v>have</v>
      </c>
      <c r="V76" s="24" t="n">
        <v>-6.63209030161873</v>
      </c>
      <c r="W76" s="25" t="n">
        <f aca="false">EXP(V76)</f>
        <v>0.00131740642911074</v>
      </c>
      <c r="X76" s="26" t="n">
        <f aca="false">W76/$W$22</f>
        <v>2.02498193822043E-010</v>
      </c>
      <c r="Y76" s="25" t="n">
        <f aca="false">IF(T76=$C$13,0,W76)</f>
        <v>0.00131740642911074</v>
      </c>
      <c r="Z76" s="25" t="n">
        <f aca="false">IF(OR(T76=$C$13,T76=$N$25),0,W76)</f>
        <v>0.00131740642911074</v>
      </c>
    </row>
    <row r="77" customFormat="false" ht="15" hidden="false" customHeight="false" outlineLevel="0" collapsed="false">
      <c r="T77" s="4" t="n">
        <v>54</v>
      </c>
      <c r="U77" s="4" t="str">
        <f aca="false">Vocabulary!B55</f>
        <v>when</v>
      </c>
      <c r="V77" s="24" t="n">
        <v>-7.1874465967827</v>
      </c>
      <c r="W77" s="25" t="n">
        <f aca="false">EXP(V77)</f>
        <v>0.000756017074454353</v>
      </c>
      <c r="X77" s="26" t="n">
        <f aca="false">W77/$W$22</f>
        <v>1.1620718458082E-010</v>
      </c>
      <c r="Y77" s="25" t="n">
        <f aca="false">IF(T77=$C$13,0,W77)</f>
        <v>0.000756017074454353</v>
      </c>
      <c r="Z77" s="25" t="n">
        <f aca="false">IF(OR(T77=$C$13,T77=$N$25),0,W77)</f>
        <v>0.000756017074454353</v>
      </c>
    </row>
    <row r="78" customFormat="false" ht="15" hidden="false" customHeight="false" outlineLevel="0" collapsed="false">
      <c r="T78" s="4" t="n">
        <v>55</v>
      </c>
      <c r="U78" s="4" t="str">
        <f aca="false">Vocabulary!B56</f>
        <v>or</v>
      </c>
      <c r="V78" s="24" t="n">
        <v>-3.09597783718203</v>
      </c>
      <c r="W78" s="25" t="n">
        <f aca="false">EXP(V78)</f>
        <v>0.0452307625078047</v>
      </c>
      <c r="X78" s="26" t="n">
        <f aca="false">W78/$W$22</f>
        <v>6.95240854350979E-009</v>
      </c>
      <c r="Y78" s="25" t="n">
        <f aca="false">IF(T78=$C$13,0,W78)</f>
        <v>0.0452307625078047</v>
      </c>
      <c r="Z78" s="25" t="n">
        <f aca="false">IF(OR(T78=$C$13,T78=$N$25),0,W78)</f>
        <v>0.0452307625078047</v>
      </c>
    </row>
    <row r="79" customFormat="false" ht="15" hidden="false" customHeight="false" outlineLevel="0" collapsed="false">
      <c r="T79" s="4" t="n">
        <v>56</v>
      </c>
      <c r="U79" s="4" t="str">
        <f aca="false">Vocabulary!B57</f>
        <v>could</v>
      </c>
      <c r="V79" s="24" t="n">
        <v>-6.52896476912</v>
      </c>
      <c r="W79" s="25" t="n">
        <f aca="false">EXP(V79)</f>
        <v>0.00146051703977697</v>
      </c>
      <c r="X79" s="26" t="n">
        <f aca="false">W79/$W$22</f>
        <v>2.24495687941032E-010</v>
      </c>
      <c r="Y79" s="25" t="n">
        <f aca="false">IF(T79=$C$13,0,W79)</f>
        <v>0.00146051703977697</v>
      </c>
      <c r="Z79" s="25" t="n">
        <f aca="false">IF(OR(T79=$C$13,T79=$N$25),0,W79)</f>
        <v>0.00146051703977697</v>
      </c>
    </row>
    <row r="80" customFormat="false" ht="15" hidden="false" customHeight="false" outlineLevel="0" collapsed="false">
      <c r="T80" s="4" t="n">
        <v>57</v>
      </c>
      <c r="U80" s="4" t="str">
        <f aca="false">Vocabulary!B58</f>
        <v>there</v>
      </c>
      <c r="V80" s="24" t="n">
        <v>-0.818152891569132</v>
      </c>
      <c r="W80" s="25" t="n">
        <f aca="false">EXP(V80)</f>
        <v>0.441245931325535</v>
      </c>
      <c r="X80" s="26" t="n">
        <f aca="false">W80/$W$22</f>
        <v>6.78237954137349E-008</v>
      </c>
      <c r="Y80" s="25" t="n">
        <f aca="false">IF(T80=$C$13,0,W80)</f>
        <v>0.441245931325535</v>
      </c>
      <c r="Z80" s="25" t="n">
        <f aca="false">IF(OR(T80=$C$13,T80=$N$25),0,W80)</f>
        <v>0.441245931325535</v>
      </c>
    </row>
    <row r="81" customFormat="false" ht="15" hidden="false" customHeight="false" outlineLevel="0" collapsed="false">
      <c r="T81" s="4" t="n">
        <v>58</v>
      </c>
      <c r="U81" s="4" t="str">
        <f aca="false">Vocabulary!B59</f>
        <v>thought</v>
      </c>
      <c r="V81" s="24" t="n">
        <v>1.87631907301509</v>
      </c>
      <c r="W81" s="25" t="n">
        <f aca="false">EXP(V81)</f>
        <v>6.5294262323246</v>
      </c>
      <c r="X81" s="26" t="n">
        <f aca="false">W81/$W$22</f>
        <v>1.00363637942202E-006</v>
      </c>
      <c r="Y81" s="25" t="n">
        <f aca="false">IF(T81=$C$13,0,W81)</f>
        <v>6.5294262323246</v>
      </c>
      <c r="Z81" s="25" t="n">
        <f aca="false">IF(OR(T81=$C$13,T81=$N$25),0,W81)</f>
        <v>6.5294262323246</v>
      </c>
    </row>
    <row r="82" customFormat="false" ht="15" hidden="false" customHeight="false" outlineLevel="0" collapsed="false">
      <c r="T82" s="4" t="n">
        <v>59</v>
      </c>
      <c r="U82" s="4" t="str">
        <f aca="false">Vocabulary!B60</f>
        <v>off</v>
      </c>
      <c r="V82" s="24" t="n">
        <v>-6.62523351916854</v>
      </c>
      <c r="W82" s="25" t="n">
        <f aca="false">EXP(V82)</f>
        <v>0.00132647063853655</v>
      </c>
      <c r="X82" s="26" t="n">
        <f aca="false">W82/$W$22</f>
        <v>2.03891451055795E-010</v>
      </c>
      <c r="Y82" s="25" t="n">
        <f aca="false">IF(T82=$C$13,0,W82)</f>
        <v>0.00132647063853655</v>
      </c>
      <c r="Z82" s="25" t="n">
        <f aca="false">IF(OR(T82=$C$13,T82=$N$25),0,W82)</f>
        <v>0.00132647063853655</v>
      </c>
    </row>
    <row r="83" customFormat="false" ht="15" hidden="false" customHeight="false" outlineLevel="0" collapsed="false">
      <c r="T83" s="4" t="n">
        <v>60</v>
      </c>
      <c r="U83" s="4" t="str">
        <f aca="false">Vocabulary!B61</f>
        <v>time</v>
      </c>
      <c r="V83" s="24" t="n">
        <v>11.0977784813418</v>
      </c>
      <c r="W83" s="25" t="n">
        <f aca="false">EXP(V83)</f>
        <v>66024.3228627206</v>
      </c>
      <c r="X83" s="26" t="n">
        <f aca="false">W83/$W$22</f>
        <v>0.0101485812066737</v>
      </c>
      <c r="Y83" s="25" t="n">
        <f aca="false">IF(T83=$C$13,0,W83)</f>
        <v>66024.3228627206</v>
      </c>
      <c r="Z83" s="25" t="n">
        <f aca="false">IF(OR(T83=$C$13,T83=$N$25),0,W83)</f>
        <v>66024.3228627206</v>
      </c>
    </row>
    <row r="84" customFormat="false" ht="15" hidden="false" customHeight="false" outlineLevel="0" collapsed="false">
      <c r="T84" s="4" t="n">
        <v>61</v>
      </c>
      <c r="U84" s="4" t="str">
        <f aca="false">Vocabulary!B62</f>
        <v>how</v>
      </c>
      <c r="V84" s="24" t="n">
        <v>-5.38891829778906</v>
      </c>
      <c r="W84" s="25" t="n">
        <f aca="false">EXP(V84)</f>
        <v>0.00456691070227736</v>
      </c>
      <c r="X84" s="26" t="n">
        <f aca="false">W84/$W$22</f>
        <v>7.01978636298263E-010</v>
      </c>
      <c r="Y84" s="25" t="n">
        <f aca="false">IF(T84=$C$13,0,W84)</f>
        <v>0.00456691070227736</v>
      </c>
      <c r="Z84" s="25" t="n">
        <f aca="false">IF(OR(T84=$C$13,T84=$N$25),0,W84)</f>
        <v>0.00456691070227736</v>
      </c>
    </row>
    <row r="85" customFormat="false" ht="15" hidden="false" customHeight="false" outlineLevel="0" collapsed="false">
      <c r="T85" s="4" t="n">
        <v>62</v>
      </c>
      <c r="U85" s="4" t="str">
        <f aca="false">Vocabulary!B63</f>
        <v>me</v>
      </c>
      <c r="V85" s="24" t="n">
        <v>-0.372194358568665</v>
      </c>
      <c r="W85" s="25" t="n">
        <f aca="false">EXP(V85)</f>
        <v>0.689220273639765</v>
      </c>
      <c r="X85" s="26" t="n">
        <f aca="false">W85/$W$22</f>
        <v>1.05939865992452E-007</v>
      </c>
      <c r="Y85" s="25" t="n">
        <f aca="false">IF(T85=$C$13,0,W85)</f>
        <v>0.689220273639765</v>
      </c>
      <c r="Z85" s="25" t="n">
        <f aca="false">IF(OR(T85=$C$13,T85=$N$25),0,W85)</f>
        <v>0.689220273639765</v>
      </c>
    </row>
    <row r="86" customFormat="false" ht="15" hidden="false" customHeight="false" outlineLevel="0" collapsed="false">
      <c r="T86" s="4" t="n">
        <v>63</v>
      </c>
      <c r="U86" s="4" t="str">
        <f aca="false">Vocabulary!B64</f>
        <v>queen</v>
      </c>
      <c r="V86" s="24" t="n">
        <v>8.67465501033998</v>
      </c>
      <c r="W86" s="25" t="n">
        <f aca="false">EXP(V86)</f>
        <v>5852.68032400867</v>
      </c>
      <c r="X86" s="26" t="n">
        <f aca="false">W86/$W$22</f>
        <v>0.00089961394482457</v>
      </c>
      <c r="Y86" s="25" t="n">
        <f aca="false">IF(T86=$C$13,0,W86)</f>
        <v>5852.68032400867</v>
      </c>
      <c r="Z86" s="25" t="n">
        <f aca="false">IF(OR(T86=$C$13,T86=$N$25),0,W86)</f>
        <v>5852.68032400867</v>
      </c>
    </row>
    <row r="87" customFormat="false" ht="15" hidden="false" customHeight="false" outlineLevel="0" collapsed="false">
      <c r="T87" s="4" t="n">
        <v>64</v>
      </c>
      <c r="U87" s="4" t="str">
        <f aca="false">Vocabulary!B65</f>
        <v>into</v>
      </c>
      <c r="V87" s="24" t="n">
        <v>-3.45914336643459</v>
      </c>
      <c r="W87" s="25" t="n">
        <f aca="false">EXP(V87)</f>
        <v>0.03145669734267</v>
      </c>
      <c r="X87" s="26" t="n">
        <f aca="false">W87/$W$22</f>
        <v>4.83520062961669E-009</v>
      </c>
      <c r="Y87" s="25" t="n">
        <f aca="false">IF(T87=$C$13,0,W87)</f>
        <v>0.03145669734267</v>
      </c>
      <c r="Z87" s="25" t="n">
        <f aca="false">IF(OR(T87=$C$13,T87=$N$25),0,W87)</f>
        <v>0.03145669734267</v>
      </c>
    </row>
    <row r="88" customFormat="false" ht="15" hidden="false" customHeight="false" outlineLevel="0" collapsed="false">
      <c r="T88" s="4" t="n">
        <v>65</v>
      </c>
      <c r="U88" s="4" t="str">
        <f aca="false">Vocabulary!B66</f>
        <v>see</v>
      </c>
      <c r="V88" s="24" t="n">
        <v>-5.01176534194028</v>
      </c>
      <c r="W88" s="25" t="n">
        <f aca="false">EXP(V88)</f>
        <v>0.006659137269464</v>
      </c>
      <c r="X88" s="26" t="n">
        <f aca="false">W88/$W$22</f>
        <v>1.02357422863781E-009</v>
      </c>
      <c r="Y88" s="25" t="n">
        <f aca="false">IF(T88=$C$13,0,W88)</f>
        <v>0.006659137269464</v>
      </c>
      <c r="Z88" s="25" t="n">
        <f aca="false">IF(OR(T88=$C$13,T88=$N$25),0,W88)</f>
        <v>0.006659137269464</v>
      </c>
    </row>
    <row r="89" customFormat="false" ht="15" hidden="false" customHeight="false" outlineLevel="0" collapsed="false">
      <c r="T89" s="4" t="n">
        <v>66</v>
      </c>
      <c r="U89" s="4" t="str">
        <f aca="false">Vocabulary!B67</f>
        <v>well</v>
      </c>
      <c r="V89" s="24" t="n">
        <v>3.33194323297955</v>
      </c>
      <c r="W89" s="25" t="n">
        <f aca="false">EXP(V89)</f>
        <v>27.9926851941593</v>
      </c>
      <c r="X89" s="26" t="n">
        <f aca="false">W89/$W$22</f>
        <v>4.30274823834931E-006</v>
      </c>
      <c r="Y89" s="25" t="n">
        <f aca="false">IF(T89=$C$13,0,W89)</f>
        <v>27.9926851941593</v>
      </c>
      <c r="Z89" s="25" t="n">
        <f aca="false">IF(OR(T89=$C$13,T89=$N$25),0,W89)</f>
        <v>27.9926851941593</v>
      </c>
    </row>
    <row r="90" customFormat="false" ht="15" hidden="false" customHeight="false" outlineLevel="0" collapsed="false">
      <c r="T90" s="4" t="n">
        <v>67</v>
      </c>
      <c r="U90" s="4" t="str">
        <f aca="false">Vocabulary!B68</f>
        <v>did</v>
      </c>
      <c r="V90" s="24" t="n">
        <v>-2.29957157528091</v>
      </c>
      <c r="W90" s="25" t="n">
        <f aca="false">EXP(V90)</f>
        <v>0.100301806292218</v>
      </c>
      <c r="X90" s="26" t="n">
        <f aca="false">W90/$W$22</f>
        <v>1.54173641197216E-008</v>
      </c>
      <c r="Y90" s="25" t="n">
        <f aca="false">IF(T90=$C$13,0,W90)</f>
        <v>0.100301806292218</v>
      </c>
      <c r="Z90" s="25" t="n">
        <f aca="false">IF(OR(T90=$C$13,T90=$N$25),0,W90)</f>
        <v>0.100301806292218</v>
      </c>
    </row>
    <row r="91" customFormat="false" ht="15" hidden="false" customHeight="false" outlineLevel="0" collapsed="false">
      <c r="T91" s="4" t="n">
        <v>68</v>
      </c>
      <c r="U91" s="4" t="str">
        <f aca="false">Vocabulary!B69</f>
        <v>your</v>
      </c>
      <c r="V91" s="24" t="n">
        <v>2.72725660935835</v>
      </c>
      <c r="W91" s="25" t="n">
        <f aca="false">EXP(V91)</f>
        <v>15.2908805675471</v>
      </c>
      <c r="X91" s="26" t="n">
        <f aca="false">W91/$W$22</f>
        <v>2.35035720826636E-006</v>
      </c>
      <c r="Y91" s="25" t="n">
        <f aca="false">IF(T91=$C$13,0,W91)</f>
        <v>15.2908805675471</v>
      </c>
      <c r="Z91" s="25" t="n">
        <f aca="false">IF(OR(T91=$C$13,T91=$N$25),0,W91)</f>
        <v>15.2908805675471</v>
      </c>
    </row>
    <row r="92" customFormat="false" ht="15" hidden="false" customHeight="false" outlineLevel="0" collapsed="false">
      <c r="T92" s="4" t="n">
        <v>69</v>
      </c>
      <c r="U92" s="4" t="str">
        <f aca="false">Vocabulary!B70</f>
        <v>who</v>
      </c>
      <c r="V92" s="24" t="n">
        <v>2.73312592179739</v>
      </c>
      <c r="W92" s="25" t="n">
        <f aca="false">EXP(V92)</f>
        <v>15.3808914155639</v>
      </c>
      <c r="X92" s="26" t="n">
        <f aca="false">W92/$W$22</f>
        <v>2.36419275191107E-006</v>
      </c>
      <c r="Y92" s="25" t="n">
        <f aca="false">IF(T92=$C$13,0,W92)</f>
        <v>15.3808914155639</v>
      </c>
      <c r="Z92" s="25" t="n">
        <f aca="false">IF(OR(T92=$C$13,T92=$N$25),0,W92)</f>
        <v>15.3808914155639</v>
      </c>
    </row>
    <row r="93" customFormat="false" ht="15" hidden="false" customHeight="false" outlineLevel="0" collapsed="false">
      <c r="T93" s="4" t="n">
        <v>70</v>
      </c>
      <c r="U93" s="4" t="str">
        <f aca="false">Vocabulary!B71</f>
        <v>don't</v>
      </c>
      <c r="V93" s="24" t="n">
        <v>0.451766871239445</v>
      </c>
      <c r="W93" s="25" t="n">
        <f aca="false">EXP(V93)</f>
        <v>1.57108564063272</v>
      </c>
      <c r="X93" s="26" t="n">
        <f aca="false">W93/$W$22</f>
        <v>2.41491158337994E-007</v>
      </c>
      <c r="Y93" s="25" t="n">
        <f aca="false">IF(T93=$C$13,0,W93)</f>
        <v>1.57108564063272</v>
      </c>
      <c r="Z93" s="25" t="n">
        <f aca="false">IF(OR(T93=$C$13,T93=$N$25),0,W93)</f>
        <v>1.57108564063272</v>
      </c>
    </row>
    <row r="94" customFormat="false" ht="15" hidden="false" customHeight="false" outlineLevel="0" collapsed="false">
      <c r="T94" s="4" t="n">
        <v>71</v>
      </c>
      <c r="U94" s="4" t="str">
        <f aca="false">Vocabulary!B72</f>
        <v>king</v>
      </c>
      <c r="V94" s="24" t="n">
        <v>9.99747590838503</v>
      </c>
      <c r="W94" s="25" t="n">
        <f aca="false">EXP(V94)</f>
        <v>21970.9390839195</v>
      </c>
      <c r="X94" s="26" t="n">
        <f aca="false">W94/$W$22</f>
        <v>0.00337714723623368</v>
      </c>
      <c r="Y94" s="25" t="n">
        <f aca="false">IF(T94=$C$13,0,W94)</f>
        <v>21970.9390839195</v>
      </c>
      <c r="Z94" s="25" t="n">
        <f aca="false">IF(OR(T94=$C$13,T94=$N$25),0,W94)</f>
        <v>21970.9390839195</v>
      </c>
    </row>
    <row r="95" customFormat="false" ht="15" hidden="false" customHeight="false" outlineLevel="0" collapsed="false">
      <c r="T95" s="4" t="n">
        <v>72</v>
      </c>
      <c r="U95" s="4" t="str">
        <f aca="false">Vocabulary!B73</f>
        <v>now</v>
      </c>
      <c r="V95" s="24" t="n">
        <v>-2.64512206985005</v>
      </c>
      <c r="W95" s="25" t="n">
        <f aca="false">EXP(V95)</f>
        <v>0.070996686655759</v>
      </c>
      <c r="X95" s="26" t="n">
        <f aca="false">W95/$W$22</f>
        <v>1.09128819303281E-008</v>
      </c>
      <c r="Y95" s="25" t="n">
        <f aca="false">IF(T95=$C$13,0,W95)</f>
        <v>0.070996686655759</v>
      </c>
      <c r="Z95" s="25" t="n">
        <f aca="false">IF(OR(T95=$C$13,T95=$N$25),0,W95)</f>
        <v>0.070996686655759</v>
      </c>
    </row>
    <row r="96" customFormat="false" ht="15" hidden="false" customHeight="false" outlineLevel="0" collapsed="false">
      <c r="T96" s="4" t="n">
        <v>73</v>
      </c>
      <c r="U96" s="4" t="str">
        <f aca="false">Vocabulary!B74</f>
        <v>i'm</v>
      </c>
      <c r="V96" s="24" t="n">
        <v>-0.431811265759493</v>
      </c>
      <c r="W96" s="25" t="n">
        <f aca="false">EXP(V96)</f>
        <v>0.649331916287132</v>
      </c>
      <c r="X96" s="26" t="n">
        <f aca="false">W96/$W$22</f>
        <v>9.98086371325104E-008</v>
      </c>
      <c r="Y96" s="25" t="n">
        <f aca="false">IF(T96=$C$13,0,W96)</f>
        <v>0.649331916287132</v>
      </c>
      <c r="Z96" s="25" t="n">
        <f aca="false">IF(OR(T96=$C$13,T96=$N$25),0,W96)</f>
        <v>0.649331916287132</v>
      </c>
    </row>
    <row r="97" customFormat="false" ht="15" hidden="false" customHeight="false" outlineLevel="0" collapsed="false">
      <c r="T97" s="4" t="n">
        <v>74</v>
      </c>
      <c r="U97" s="4" t="str">
        <f aca="false">Vocabulary!B75</f>
        <v>by</v>
      </c>
      <c r="V97" s="24" t="n">
        <v>-0.6790772014982</v>
      </c>
      <c r="W97" s="25" t="n">
        <f aca="false">EXP(V97)</f>
        <v>0.50708471354014</v>
      </c>
      <c r="X97" s="26" t="n">
        <f aca="false">W97/$W$22</f>
        <v>7.79438572164542E-008</v>
      </c>
      <c r="Y97" s="25" t="n">
        <f aca="false">IF(T97=$C$13,0,W97)</f>
        <v>0.50708471354014</v>
      </c>
      <c r="Z97" s="25" t="n">
        <f aca="false">IF(OR(T97=$C$13,T97=$N$25),0,W97)</f>
        <v>0.50708471354014</v>
      </c>
    </row>
    <row r="98" customFormat="false" ht="15" hidden="false" customHeight="false" outlineLevel="0" collapsed="false">
      <c r="T98" s="4" t="n">
        <v>75</v>
      </c>
      <c r="U98" s="4" t="str">
        <f aca="false">Vocabulary!B76</f>
        <v>began</v>
      </c>
      <c r="V98" s="24" t="n">
        <v>-4.30730975000044</v>
      </c>
      <c r="W98" s="25" t="n">
        <f aca="false">EXP(V98)</f>
        <v>0.0134697378569463</v>
      </c>
      <c r="X98" s="26" t="n">
        <f aca="false">W98/$W$22</f>
        <v>2.07042984383276E-009</v>
      </c>
      <c r="Y98" s="25" t="n">
        <f aca="false">IF(T98=$C$13,0,W98)</f>
        <v>0.0134697378569463</v>
      </c>
      <c r="Z98" s="25" t="n">
        <f aca="false">IF(OR(T98=$C$13,T98=$N$25),0,W98)</f>
        <v>0.0134697378569463</v>
      </c>
    </row>
    <row r="99" customFormat="false" ht="15" hidden="false" customHeight="false" outlineLevel="0" collapsed="false">
      <c r="T99" s="4" t="n">
        <v>76</v>
      </c>
      <c r="U99" s="4" t="str">
        <f aca="false">Vocabulary!B77</f>
        <v>my</v>
      </c>
      <c r="V99" s="24" t="n">
        <v>-1.26184132278103</v>
      </c>
      <c r="W99" s="25" t="n">
        <f aca="false">EXP(V99)</f>
        <v>0.283132208444017</v>
      </c>
      <c r="X99" s="26" t="n">
        <f aca="false">W99/$W$22</f>
        <v>4.35201768838037E-008</v>
      </c>
      <c r="Y99" s="25" t="n">
        <f aca="false">IF(T99=$C$13,0,W99)</f>
        <v>0.283132208444017</v>
      </c>
      <c r="Z99" s="25" t="n">
        <f aca="false">IF(OR(T99=$C$13,T99=$N$25),0,W99)</f>
        <v>0.283132208444017</v>
      </c>
    </row>
    <row r="100" customFormat="false" ht="15" hidden="false" customHeight="false" outlineLevel="0" collapsed="false">
      <c r="T100" s="4" t="n">
        <v>77</v>
      </c>
      <c r="U100" s="4" t="str">
        <f aca="false">Vocabulary!B78</f>
        <v>its</v>
      </c>
      <c r="V100" s="24" t="n">
        <v>-1.47301009864983</v>
      </c>
      <c r="W100" s="25" t="n">
        <f aca="false">EXP(V100)</f>
        <v>0.229234427392058</v>
      </c>
      <c r="X100" s="26" t="n">
        <f aca="false">W100/$W$22</f>
        <v>3.52355632119205E-008</v>
      </c>
      <c r="Y100" s="25" t="n">
        <f aca="false">IF(T100=$C$13,0,W100)</f>
        <v>0.229234427392058</v>
      </c>
      <c r="Z100" s="25" t="n">
        <f aca="false">IF(OR(T100=$C$13,T100=$N$25),0,W100)</f>
        <v>0.229234427392058</v>
      </c>
    </row>
    <row r="101" customFormat="false" ht="15" hidden="false" customHeight="false" outlineLevel="0" collapsed="false">
      <c r="T101" s="4" t="n">
        <v>78</v>
      </c>
      <c r="U101" s="4" t="str">
        <f aca="false">Vocabulary!B79</f>
        <v>an</v>
      </c>
      <c r="V101" s="24" t="n">
        <v>0.00350652679034121</v>
      </c>
      <c r="W101" s="25" t="n">
        <f aca="false">EXP(V101)</f>
        <v>1.0035126818476</v>
      </c>
      <c r="X101" s="26" t="n">
        <f aca="false">W101/$W$22</f>
        <v>1.54249668941437E-007</v>
      </c>
      <c r="Y101" s="25" t="n">
        <f aca="false">IF(T101=$C$13,0,W101)</f>
        <v>1.0035126818476</v>
      </c>
      <c r="Z101" s="25" t="n">
        <f aca="false">IF(OR(T101=$C$13,T101=$N$25),0,W101)</f>
        <v>1.0035126818476</v>
      </c>
    </row>
    <row r="102" customFormat="false" ht="15" hidden="false" customHeight="false" outlineLevel="0" collapsed="false">
      <c r="T102" s="4" t="n">
        <v>79</v>
      </c>
      <c r="U102" s="4" t="str">
        <f aca="false">Vocabulary!B80</f>
        <v>it's</v>
      </c>
      <c r="V102" s="24" t="n">
        <v>-6.48797353531091</v>
      </c>
      <c r="W102" s="25" t="n">
        <f aca="false">EXP(V102)</f>
        <v>0.00152162941412428</v>
      </c>
      <c r="X102" s="26" t="n">
        <f aca="false">W102/$W$22</f>
        <v>2.33889254840397E-010</v>
      </c>
      <c r="Y102" s="25" t="n">
        <f aca="false">IF(T102=$C$13,0,W102)</f>
        <v>0.00152162941412428</v>
      </c>
      <c r="Z102" s="25" t="n">
        <f aca="false">IF(OR(T102=$C$13,T102=$N$25),0,W102)</f>
        <v>0.00152162941412428</v>
      </c>
    </row>
    <row r="103" customFormat="false" ht="15" hidden="false" customHeight="false" outlineLevel="0" collapsed="false">
      <c r="T103" s="4" t="n">
        <v>80</v>
      </c>
      <c r="U103" s="4" t="str">
        <f aca="false">Vocabulary!B81</f>
        <v>turtle</v>
      </c>
      <c r="V103" s="24" t="n">
        <v>-0.627018418953026</v>
      </c>
      <c r="W103" s="25" t="n">
        <f aca="false">EXP(V103)</f>
        <v>0.534182136305195</v>
      </c>
      <c r="X103" s="26" t="n">
        <f aca="false">W103/$W$22</f>
        <v>8.21089949035838E-008</v>
      </c>
      <c r="Y103" s="25" t="n">
        <f aca="false">IF(T103=$C$13,0,W103)</f>
        <v>0.534182136305195</v>
      </c>
      <c r="Z103" s="25" t="n">
        <f aca="false">IF(OR(T103=$C$13,T103=$N$25),0,W103)</f>
        <v>0.534182136305195</v>
      </c>
    </row>
    <row r="104" customFormat="false" ht="15" hidden="false" customHeight="false" outlineLevel="0" collapsed="false">
      <c r="T104" s="4" t="n">
        <v>81</v>
      </c>
      <c r="U104" s="4" t="str">
        <f aca="false">Vocabulary!B82</f>
        <v>way</v>
      </c>
      <c r="V104" s="24" t="n">
        <v>10.7076534489681</v>
      </c>
      <c r="W104" s="25" t="n">
        <f aca="false">EXP(V104)</f>
        <v>44696.6328028091</v>
      </c>
      <c r="X104" s="26" t="n">
        <f aca="false">W104/$W$22</f>
        <v>0.00687030760780893</v>
      </c>
      <c r="Y104" s="25" t="n">
        <f aca="false">IF(T104=$C$13,0,W104)</f>
        <v>44696.6328028091</v>
      </c>
      <c r="Z104" s="25" t="n">
        <f aca="false">IF(OR(T104=$C$13,T104=$N$25),0,W104)</f>
        <v>44696.6328028091</v>
      </c>
    </row>
    <row r="105" customFormat="false" ht="15" hidden="false" customHeight="false" outlineLevel="0" collapsed="false">
      <c r="T105" s="4" t="n">
        <v>82</v>
      </c>
      <c r="U105" s="4" t="str">
        <f aca="false">Vocabulary!B83</f>
        <v>mock</v>
      </c>
      <c r="V105" s="24" t="n">
        <v>9.27244575842526</v>
      </c>
      <c r="W105" s="25" t="n">
        <f aca="false">EXP(V105)</f>
        <v>10640.7447785005</v>
      </c>
      <c r="X105" s="26" t="n">
        <f aca="false">W105/$W$22</f>
        <v>0.00163558606589019</v>
      </c>
      <c r="Y105" s="25" t="n">
        <f aca="false">IF(T105=$C$13,0,W105)</f>
        <v>10640.7447785005</v>
      </c>
      <c r="Z105" s="25" t="n">
        <f aca="false">IF(OR(T105=$C$13,T105=$N$25),0,W105)</f>
        <v>10640.7447785005</v>
      </c>
    </row>
    <row r="106" customFormat="false" ht="15" hidden="false" customHeight="false" outlineLevel="0" collapsed="false">
      <c r="T106" s="4" t="n">
        <v>83</v>
      </c>
      <c r="U106" s="4" t="str">
        <f aca="false">Vocabulary!B84</f>
        <v>quite</v>
      </c>
      <c r="V106" s="24" t="n">
        <v>-6.36871020384857</v>
      </c>
      <c r="W106" s="25" t="n">
        <f aca="false">EXP(V106)</f>
        <v>0.00171436898670966</v>
      </c>
      <c r="X106" s="26" t="n">
        <f aca="false">W106/$W$22</f>
        <v>2.63515203571282E-010</v>
      </c>
      <c r="Y106" s="25" t="n">
        <f aca="false">IF(T106=$C$13,0,W106)</f>
        <v>0.00171436898670966</v>
      </c>
      <c r="Z106" s="25" t="n">
        <f aca="false">IF(OR(T106=$C$13,T106=$N$25),0,W106)</f>
        <v>0.00171436898670966</v>
      </c>
    </row>
    <row r="107" customFormat="false" ht="15" hidden="false" customHeight="false" outlineLevel="0" collapsed="false">
      <c r="T107" s="4" t="n">
        <v>84</v>
      </c>
      <c r="U107" s="4" t="str">
        <f aca="false">Vocabulary!B85</f>
        <v>hatter</v>
      </c>
      <c r="V107" s="24" t="n">
        <v>10.008574290726</v>
      </c>
      <c r="W107" s="25" t="n">
        <f aca="false">EXP(V107)</f>
        <v>22216.1391112363</v>
      </c>
      <c r="X107" s="26" t="n">
        <f aca="false">W107/$W$22</f>
        <v>0.00341483686758783</v>
      </c>
      <c r="Y107" s="25" t="n">
        <f aca="false">IF(T107=$C$13,0,W107)</f>
        <v>22216.1391112363</v>
      </c>
      <c r="Z107" s="25" t="n">
        <f aca="false">IF(OR(T107=$C$13,T107=$N$25),0,W107)</f>
        <v>22216.1391112363</v>
      </c>
    </row>
    <row r="108" customFormat="false" ht="15" hidden="false" customHeight="false" outlineLevel="0" collapsed="false">
      <c r="T108" s="4" t="n">
        <v>85</v>
      </c>
      <c r="U108" s="4" t="str">
        <f aca="false">Vocabulary!B86</f>
        <v>gryphon</v>
      </c>
      <c r="V108" s="24" t="n">
        <v>11.0589393510492</v>
      </c>
      <c r="W108" s="25" t="n">
        <f aca="false">EXP(V108)</f>
        <v>63509.1552116113</v>
      </c>
      <c r="X108" s="26" t="n">
        <f aca="false">W108/$W$22</f>
        <v>0.00976197545217386</v>
      </c>
      <c r="Y108" s="25" t="n">
        <f aca="false">IF(T108=$C$13,0,W108)</f>
        <v>63509.1552116113</v>
      </c>
      <c r="Z108" s="25" t="n">
        <f aca="false">IF(OR(T108=$C$13,T108=$N$25),0,W108)</f>
        <v>63509.1552116113</v>
      </c>
    </row>
    <row r="109" customFormat="false" ht="15" hidden="false" customHeight="false" outlineLevel="0" collapsed="false">
      <c r="T109" s="4" t="n">
        <v>86</v>
      </c>
      <c r="U109" s="4" t="str">
        <f aca="false">Vocabulary!B87</f>
        <v>are</v>
      </c>
      <c r="V109" s="24" t="n">
        <v>-3.35966867555137</v>
      </c>
      <c r="W109" s="25" t="n">
        <f aca="false">EXP(V109)</f>
        <v>0.034746769492014</v>
      </c>
      <c r="X109" s="26" t="n">
        <f aca="false">W109/$W$22</f>
        <v>5.3409167496117E-009</v>
      </c>
      <c r="Y109" s="25" t="n">
        <f aca="false">IF(T109=$C$13,0,W109)</f>
        <v>0.034746769492014</v>
      </c>
      <c r="Z109" s="25" t="n">
        <f aca="false">IF(OR(T109=$C$13,T109=$N$25),0,W109)</f>
        <v>0.034746769492014</v>
      </c>
    </row>
    <row r="110" customFormat="false" ht="15" hidden="false" customHeight="false" outlineLevel="0" collapsed="false">
      <c r="T110" s="4" t="n">
        <v>87</v>
      </c>
      <c r="U110" s="4" t="str">
        <f aca="false">Vocabulary!B88</f>
        <v>think</v>
      </c>
      <c r="V110" s="24" t="n">
        <v>-1.21349126569914</v>
      </c>
      <c r="W110" s="25" t="n">
        <f aca="false">EXP(V110)</f>
        <v>0.297158008737332</v>
      </c>
      <c r="X110" s="26" t="n">
        <f aca="false">W110/$W$22</f>
        <v>4.56760789376764E-008</v>
      </c>
      <c r="Y110" s="25" t="n">
        <f aca="false">IF(T110=$C$13,0,W110)</f>
        <v>0.297158008737332</v>
      </c>
      <c r="Z110" s="25" t="n">
        <f aca="false">IF(OR(T110=$C$13,T110=$N$25),0,W110)</f>
        <v>0.297158008737332</v>
      </c>
    </row>
    <row r="111" customFormat="false" ht="15" hidden="false" customHeight="false" outlineLevel="0" collapsed="false">
      <c r="T111" s="4" t="n">
        <v>88</v>
      </c>
      <c r="U111" s="4" t="str">
        <f aca="false">Vocabulary!B89</f>
        <v>just</v>
      </c>
      <c r="V111" s="24" t="n">
        <v>-2.53046954444563</v>
      </c>
      <c r="W111" s="25" t="n">
        <f aca="false">EXP(V111)</f>
        <v>0.0796216256152956</v>
      </c>
      <c r="X111" s="26" t="n">
        <f aca="false">W111/$W$22</f>
        <v>1.22386190168782E-008</v>
      </c>
      <c r="Y111" s="25" t="n">
        <f aca="false">IF(T111=$C$13,0,W111)</f>
        <v>0.0796216256152956</v>
      </c>
      <c r="Z111" s="25" t="n">
        <f aca="false">IF(OR(T111=$C$13,T111=$N$25),0,W111)</f>
        <v>0.0796216256152956</v>
      </c>
    </row>
    <row r="112" customFormat="false" ht="15" hidden="false" customHeight="false" outlineLevel="0" collapsed="false">
      <c r="T112" s="4" t="n">
        <v>89</v>
      </c>
      <c r="U112" s="4" t="str">
        <f aca="false">Vocabulary!B90</f>
        <v>their</v>
      </c>
      <c r="V112" s="24" t="n">
        <v>-1.49877729214411</v>
      </c>
      <c r="W112" s="25" t="n">
        <f aca="false">EXP(V112)</f>
        <v>0.223403150007541</v>
      </c>
      <c r="X112" s="26" t="n">
        <f aca="false">W112/$W$22</f>
        <v>3.43392391072651E-008</v>
      </c>
      <c r="Y112" s="25" t="n">
        <f aca="false">IF(T112=$C$13,0,W112)</f>
        <v>0.223403150007541</v>
      </c>
      <c r="Z112" s="25" t="n">
        <f aca="false">IF(OR(T112=$C$13,T112=$N$25),0,W112)</f>
        <v>0.223403150007541</v>
      </c>
    </row>
    <row r="113" customFormat="false" ht="15" hidden="false" customHeight="false" outlineLevel="0" collapsed="false">
      <c r="T113" s="4" t="n">
        <v>90</v>
      </c>
      <c r="U113" s="4" t="str">
        <f aca="false">Vocabulary!B91</f>
        <v>much</v>
      </c>
      <c r="V113" s="24" t="n">
        <v>-6.19702199417073</v>
      </c>
      <c r="W113" s="25" t="n">
        <f aca="false">EXP(V113)</f>
        <v>0.00203548330052221</v>
      </c>
      <c r="X113" s="26" t="n">
        <f aca="false">W113/$W$22</f>
        <v>3.12873599826671E-010</v>
      </c>
      <c r="Y113" s="25" t="n">
        <f aca="false">IF(T113=$C$13,0,W113)</f>
        <v>0.00203548330052221</v>
      </c>
      <c r="Z113" s="25" t="n">
        <f aca="false">IF(OR(T113=$C$13,T113=$N$25),0,W113)</f>
        <v>0.00203548330052221</v>
      </c>
    </row>
    <row r="114" customFormat="false" ht="15" hidden="false" customHeight="false" outlineLevel="0" collapsed="false">
      <c r="T114" s="4" t="n">
        <v>91</v>
      </c>
      <c r="U114" s="4" t="str">
        <f aca="false">Vocabulary!B92</f>
        <v>say</v>
      </c>
      <c r="V114" s="24" t="n">
        <v>-0.942961147103639</v>
      </c>
      <c r="W114" s="25" t="n">
        <f aca="false">EXP(V114)</f>
        <v>0.389472839775116</v>
      </c>
      <c r="X114" s="26" t="n">
        <f aca="false">W114/$W$22</f>
        <v>5.98657672032458E-008</v>
      </c>
      <c r="Y114" s="25" t="n">
        <f aca="false">IF(T114=$C$13,0,W114)</f>
        <v>0.389472839775116</v>
      </c>
      <c r="Z114" s="25" t="n">
        <f aca="false">IF(OR(T114=$C$13,T114=$N$25),0,W114)</f>
        <v>0.389472839775116</v>
      </c>
    </row>
    <row r="115" customFormat="false" ht="15" hidden="false" customHeight="false" outlineLevel="0" collapsed="false">
      <c r="T115" s="4" t="n">
        <v>92</v>
      </c>
      <c r="U115" s="4" t="str">
        <f aca="false">Vocabulary!B93</f>
        <v>some</v>
      </c>
      <c r="V115" s="24" t="n">
        <v>-3.50610232838077</v>
      </c>
      <c r="W115" s="25" t="n">
        <f aca="false">EXP(V115)</f>
        <v>0.0300136701817951</v>
      </c>
      <c r="X115" s="26" t="n">
        <f aca="false">W115/$W$22</f>
        <v>4.61339330633639E-009</v>
      </c>
      <c r="Y115" s="25" t="n">
        <f aca="false">IF(T115=$C$13,0,W115)</f>
        <v>0.0300136701817951</v>
      </c>
      <c r="Z115" s="25" t="n">
        <f aca="false">IF(OR(T115=$C$13,T115=$N$25),0,W115)</f>
        <v>0.0300136701817951</v>
      </c>
    </row>
    <row r="116" customFormat="false" ht="15" hidden="false" customHeight="false" outlineLevel="0" collapsed="false">
      <c r="T116" s="4" t="n">
        <v>93</v>
      </c>
      <c r="U116" s="4" t="str">
        <f aca="false">Vocabulary!B94</f>
        <v>first</v>
      </c>
      <c r="V116" s="24" t="n">
        <v>6.79835152030172</v>
      </c>
      <c r="W116" s="25" t="n">
        <f aca="false">EXP(V116)</f>
        <v>896.368427891317</v>
      </c>
      <c r="X116" s="26" t="n">
        <f aca="false">W116/$W$22</f>
        <v>0.000137780554000802</v>
      </c>
      <c r="Y116" s="25" t="n">
        <f aca="false">IF(T116=$C$13,0,W116)</f>
        <v>896.368427891317</v>
      </c>
      <c r="Z116" s="25" t="n">
        <f aca="false">IF(OR(T116=$C$13,T116=$N$25),0,W116)</f>
        <v>896.368427891317</v>
      </c>
    </row>
    <row r="117" customFormat="false" ht="15" hidden="false" customHeight="false" outlineLevel="0" collapsed="false">
      <c r="T117" s="4" t="n">
        <v>94</v>
      </c>
      <c r="U117" s="4" t="str">
        <f aca="false">Vocabulary!B95</f>
        <v>here</v>
      </c>
      <c r="V117" s="24" t="n">
        <v>1.59877971750794</v>
      </c>
      <c r="W117" s="25" t="n">
        <f aca="false">EXP(V117)</f>
        <v>4.9469920118994</v>
      </c>
      <c r="X117" s="26" t="n">
        <f aca="false">W117/$W$22</f>
        <v>7.6040083388533E-007</v>
      </c>
      <c r="Y117" s="25" t="n">
        <f aca="false">IF(T117=$C$13,0,W117)</f>
        <v>4.9469920118994</v>
      </c>
      <c r="Z117" s="25" t="n">
        <f aca="false">IF(OR(T117=$C$13,T117=$N$25),0,W117)</f>
        <v>4.9469920118994</v>
      </c>
    </row>
    <row r="118" customFormat="false" ht="15" hidden="false" customHeight="false" outlineLevel="0" collapsed="false">
      <c r="T118" s="4" t="n">
        <v>95</v>
      </c>
      <c r="U118" s="4" t="str">
        <f aca="false">Vocabulary!B96</f>
        <v>go</v>
      </c>
      <c r="V118" s="24" t="n">
        <v>-4.42162711854283</v>
      </c>
      <c r="W118" s="25" t="n">
        <f aca="false">EXP(V118)</f>
        <v>0.0120146670839917</v>
      </c>
      <c r="X118" s="26" t="n">
        <f aca="false">W118/$W$22</f>
        <v>1.84677130012469E-009</v>
      </c>
      <c r="Y118" s="25" t="n">
        <f aca="false">IF(T118=$C$13,0,W118)</f>
        <v>0.0120146670839917</v>
      </c>
      <c r="Z118" s="25" t="n">
        <f aca="false">IF(OR(T118=$C$13,T118=$N$25),0,W118)</f>
        <v>0.0120146670839917</v>
      </c>
    </row>
    <row r="119" customFormat="false" ht="15" hidden="false" customHeight="false" outlineLevel="0" collapsed="false">
      <c r="T119" s="4" t="n">
        <v>96</v>
      </c>
      <c r="U119" s="4" t="str">
        <f aca="false">Vocabulary!B97</f>
        <v>only</v>
      </c>
      <c r="V119" s="24" t="n">
        <v>0.992461886843258</v>
      </c>
      <c r="W119" s="25" t="n">
        <f aca="false">EXP(V119)</f>
        <v>2.69786814941952</v>
      </c>
      <c r="X119" s="26" t="n">
        <f aca="false">W119/$W$22</f>
        <v>4.1468859977876E-007</v>
      </c>
      <c r="Y119" s="25" t="n">
        <f aca="false">IF(T119=$C$13,0,W119)</f>
        <v>2.69786814941952</v>
      </c>
      <c r="Z119" s="25" t="n">
        <f aca="false">IF(OR(T119=$C$13,T119=$N$25),0,W119)</f>
        <v>2.69786814941952</v>
      </c>
    </row>
    <row r="120" customFormat="false" ht="15" hidden="false" customHeight="false" outlineLevel="0" collapsed="false">
      <c r="T120" s="4" t="n">
        <v>97</v>
      </c>
      <c r="U120" s="4" t="str">
        <f aca="false">Vocabulary!B98</f>
        <v>which</v>
      </c>
      <c r="V120" s="24" t="n">
        <v>2.01228200691099</v>
      </c>
      <c r="W120" s="25" t="n">
        <f aca="false">EXP(V120)</f>
        <v>7.48036813669484</v>
      </c>
      <c r="X120" s="26" t="n">
        <f aca="false">W120/$W$22</f>
        <v>1.14980540806009E-006</v>
      </c>
      <c r="Y120" s="25" t="n">
        <f aca="false">IF(T120=$C$13,0,W120)</f>
        <v>7.48036813669484</v>
      </c>
      <c r="Z120" s="25" t="n">
        <f aca="false">IF(OR(T120=$C$13,T120=$N$25),0,W120)</f>
        <v>7.48036813669484</v>
      </c>
    </row>
    <row r="121" customFormat="false" ht="15" hidden="false" customHeight="false" outlineLevel="0" collapsed="false">
      <c r="T121" s="4" t="n">
        <v>98</v>
      </c>
      <c r="U121" s="4" t="str">
        <f aca="false">Vocabulary!B99</f>
        <v>head</v>
      </c>
      <c r="V121" s="24" t="n">
        <v>1.21369634167226</v>
      </c>
      <c r="W121" s="25" t="n">
        <f aca="false">EXP(V121)</f>
        <v>3.36590321510317</v>
      </c>
      <c r="X121" s="26" t="n">
        <f aca="false">W121/$W$22</f>
        <v>5.17372093058843E-007</v>
      </c>
      <c r="Y121" s="25" t="n">
        <f aca="false">IF(T121=$C$13,0,W121)</f>
        <v>3.36590321510317</v>
      </c>
      <c r="Z121" s="25" t="n">
        <f aca="false">IF(OR(T121=$C$13,T121=$N$25),0,W121)</f>
        <v>3.36590321510317</v>
      </c>
    </row>
    <row r="122" customFormat="false" ht="15" hidden="false" customHeight="false" outlineLevel="0" collapsed="false">
      <c r="T122" s="4" t="n">
        <v>99</v>
      </c>
      <c r="U122" s="4" t="str">
        <f aca="false">Vocabulary!B100</f>
        <v>thing</v>
      </c>
      <c r="V122" s="24" t="n">
        <v>9.09506127499657</v>
      </c>
      <c r="W122" s="25" t="n">
        <f aca="false">EXP(V122)</f>
        <v>8911.17401021647</v>
      </c>
      <c r="X122" s="26" t="n">
        <f aca="false">W122/$W$22</f>
        <v>0.00136973420049333</v>
      </c>
      <c r="Y122" s="25" t="n">
        <f aca="false">IF(T122=$C$13,0,W122)</f>
        <v>8911.17401021647</v>
      </c>
      <c r="Z122" s="25" t="n">
        <f aca="false">IF(OR(T122=$C$13,T122=$N$25),0,W122)</f>
        <v>8911.17401021647</v>
      </c>
    </row>
    <row r="123" customFormat="false" ht="15" hidden="false" customHeight="false" outlineLevel="0" collapsed="false">
      <c r="T123" s="4" t="n">
        <v>100</v>
      </c>
      <c r="U123" s="4" t="str">
        <f aca="false">Vocabulary!B101</f>
        <v>more</v>
      </c>
      <c r="V123" s="24" t="n">
        <v>4.08643618082017</v>
      </c>
      <c r="W123" s="25" t="n">
        <f aca="false">EXP(V123)</f>
        <v>59.5273684544406</v>
      </c>
      <c r="X123" s="26" t="n">
        <f aca="false">W123/$W$22</f>
        <v>9.14993606273817E-006</v>
      </c>
      <c r="Y123" s="25" t="n">
        <f aca="false">IF(T123=$C$13,0,W123)</f>
        <v>59.5273684544406</v>
      </c>
      <c r="Z123" s="25" t="n">
        <f aca="false">IF(OR(T123=$C$13,T123=$N$25),0,W123)</f>
        <v>59.5273684544406</v>
      </c>
    </row>
    <row r="124" customFormat="false" ht="15" hidden="false" customHeight="false" outlineLevel="0" collapsed="false">
      <c r="T124" s="4" t="n">
        <v>101</v>
      </c>
      <c r="U124" s="4" t="str">
        <f aca="false">Vocabulary!B102</f>
        <v>never</v>
      </c>
      <c r="V124" s="24" t="n">
        <v>-5.75275613440719</v>
      </c>
      <c r="W124" s="25" t="n">
        <f aca="false">EXP(V124)</f>
        <v>0.00317402070238961</v>
      </c>
      <c r="X124" s="26" t="n">
        <f aca="false">W124/$W$22</f>
        <v>4.878778827742E-010</v>
      </c>
      <c r="Y124" s="25" t="n">
        <f aca="false">IF(T124=$C$13,0,W124)</f>
        <v>0.00317402070238961</v>
      </c>
      <c r="Z124" s="25" t="n">
        <f aca="false">IF(OR(T124=$C$13,T124=$N$25),0,W124)</f>
        <v>0.00317402070238961</v>
      </c>
    </row>
    <row r="125" customFormat="false" ht="15" hidden="false" customHeight="false" outlineLevel="0" collapsed="false">
      <c r="T125" s="4" t="n">
        <v>102</v>
      </c>
      <c r="U125" s="4" t="str">
        <f aca="false">Vocabulary!B103</f>
        <v>voice</v>
      </c>
      <c r="V125" s="24" t="n">
        <v>4.08613861086753</v>
      </c>
      <c r="W125" s="25" t="n">
        <f aca="false">EXP(V125)</f>
        <v>59.5096575334782</v>
      </c>
      <c r="X125" s="26" t="n">
        <f aca="false">W125/$W$22</f>
        <v>9.1472137217608E-006</v>
      </c>
      <c r="Y125" s="25" t="n">
        <f aca="false">IF(T125=$C$13,0,W125)</f>
        <v>59.5096575334782</v>
      </c>
      <c r="Z125" s="25" t="n">
        <f aca="false">IF(OR(T125=$C$13,T125=$N$25),0,W125)</f>
        <v>59.5096575334782</v>
      </c>
    </row>
    <row r="126" customFormat="false" ht="15" hidden="false" customHeight="false" outlineLevel="0" collapsed="false">
      <c r="T126" s="4" t="n">
        <v>103</v>
      </c>
      <c r="U126" s="4" t="str">
        <f aca="false">Vocabulary!B104</f>
        <v>rabbit</v>
      </c>
      <c r="V126" s="24" t="n">
        <v>4.7068916969558</v>
      </c>
      <c r="W126" s="25" t="n">
        <f aca="false">EXP(V126)</f>
        <v>110.707512051472</v>
      </c>
      <c r="X126" s="26" t="n">
        <f aca="false">W126/$W$22</f>
        <v>1.70168224001211E-005</v>
      </c>
      <c r="Y126" s="25" t="n">
        <f aca="false">IF(T126=$C$13,0,W126)</f>
        <v>110.707512051472</v>
      </c>
      <c r="Z126" s="25" t="n">
        <f aca="false">IF(OR(T126=$C$13,T126=$N$25),0,W126)</f>
        <v>110.707512051472</v>
      </c>
    </row>
    <row r="127" customFormat="false" ht="15" hidden="false" customHeight="false" outlineLevel="0" collapsed="false">
      <c r="T127" s="4" t="n">
        <v>104</v>
      </c>
      <c r="U127" s="4" t="str">
        <f aca="false">Vocabulary!B105</f>
        <v>get</v>
      </c>
      <c r="V127" s="24" t="n">
        <v>-8.10251606834273</v>
      </c>
      <c r="W127" s="25" t="n">
        <f aca="false">EXP(V127)</f>
        <v>0.000302776372849885</v>
      </c>
      <c r="X127" s="26" t="n">
        <f aca="false">W127/$W$22</f>
        <v>4.65396761996046E-011</v>
      </c>
      <c r="Y127" s="25" t="n">
        <f aca="false">IF(T127=$C$13,0,W127)</f>
        <v>0.000302776372849885</v>
      </c>
      <c r="Z127" s="25" t="n">
        <f aca="false">IF(OR(T127=$C$13,T127=$N$25),0,W127)</f>
        <v>0.000302776372849885</v>
      </c>
    </row>
    <row r="128" customFormat="false" ht="15" hidden="false" customHeight="false" outlineLevel="0" collapsed="false">
      <c r="T128" s="4" t="n">
        <v>105</v>
      </c>
      <c r="U128" s="4" t="str">
        <f aca="false">Vocabulary!B106</f>
        <v>come</v>
      </c>
      <c r="V128" s="24" t="n">
        <v>-8.77861464507226</v>
      </c>
      <c r="W128" s="25" t="n">
        <f aca="false">EXP(V128)</f>
        <v>0.000153991270061122</v>
      </c>
      <c r="X128" s="26" t="n">
        <f aca="false">W128/$W$22</f>
        <v>2.36699573971172E-011</v>
      </c>
      <c r="Y128" s="25" t="n">
        <f aca="false">IF(T128=$C$13,0,W128)</f>
        <v>0.000153991270061122</v>
      </c>
      <c r="Z128" s="25" t="n">
        <f aca="false">IF(OR(T128=$C$13,T128=$N$25),0,W128)</f>
        <v>0.000153991270061122</v>
      </c>
    </row>
    <row r="129" customFormat="false" ht="15" hidden="false" customHeight="false" outlineLevel="0" collapsed="false">
      <c r="T129" s="4" t="n">
        <v>106</v>
      </c>
      <c r="U129" s="4" t="str">
        <f aca="false">Vocabulary!B107</f>
        <v>oh</v>
      </c>
      <c r="V129" s="24" t="n">
        <v>-6.44840341919021</v>
      </c>
      <c r="W129" s="25" t="n">
        <f aca="false">EXP(V129)</f>
        <v>0.00158304761560381</v>
      </c>
      <c r="X129" s="26" t="n">
        <f aca="false">W129/$W$22</f>
        <v>2.43329830347379E-010</v>
      </c>
      <c r="Y129" s="25" t="n">
        <f aca="false">IF(T129=$C$13,0,W129)</f>
        <v>0.00158304761560381</v>
      </c>
      <c r="Z129" s="25" t="n">
        <f aca="false">IF(OR(T129=$C$13,T129=$N$25),0,W129)</f>
        <v>0.00158304761560381</v>
      </c>
    </row>
    <row r="130" customFormat="false" ht="15" hidden="false" customHeight="false" outlineLevel="0" collapsed="false">
      <c r="T130" s="4" t="n">
        <v>107</v>
      </c>
      <c r="U130" s="4" t="str">
        <f aca="false">Vocabulary!B108</f>
        <v>looked</v>
      </c>
      <c r="V130" s="24" t="n">
        <v>-0.0885527013400584</v>
      </c>
      <c r="W130" s="25" t="n">
        <f aca="false">EXP(V130)</f>
        <v>0.915254874306576</v>
      </c>
      <c r="X130" s="26" t="n">
        <f aca="false">W130/$W$22</f>
        <v>1.40683584684649E-007</v>
      </c>
      <c r="Y130" s="25" t="n">
        <f aca="false">IF(T130=$C$13,0,W130)</f>
        <v>0.915254874306576</v>
      </c>
      <c r="Z130" s="25" t="n">
        <f aca="false">IF(OR(T130=$C$13,T130=$N$25),0,W130)</f>
        <v>0.915254874306576</v>
      </c>
    </row>
    <row r="131" customFormat="false" ht="15" hidden="false" customHeight="false" outlineLevel="0" collapsed="false">
      <c r="T131" s="4" t="n">
        <v>108</v>
      </c>
      <c r="U131" s="4" t="str">
        <f aca="false">Vocabulary!B109</f>
        <v>got</v>
      </c>
      <c r="V131" s="24" t="n">
        <v>-4.60326571009769</v>
      </c>
      <c r="W131" s="25" t="n">
        <f aca="false">EXP(V131)</f>
        <v>0.0100190629055643</v>
      </c>
      <c r="X131" s="26" t="n">
        <f aca="false">W131/$W$22</f>
        <v>1.54002750960892E-009</v>
      </c>
      <c r="Y131" s="25" t="n">
        <f aca="false">IF(T131=$C$13,0,W131)</f>
        <v>0.0100190629055643</v>
      </c>
      <c r="Z131" s="25" t="n">
        <f aca="false">IF(OR(T131=$C$13,T131=$N$25),0,W131)</f>
        <v>0.0100190629055643</v>
      </c>
    </row>
    <row r="132" customFormat="false" ht="15" hidden="false" customHeight="false" outlineLevel="0" collapsed="false">
      <c r="T132" s="4" t="n">
        <v>109</v>
      </c>
      <c r="U132" s="4" t="str">
        <f aca="false">Vocabulary!B110</f>
        <v>must</v>
      </c>
      <c r="V132" s="24" t="n">
        <v>-7.00865351910712</v>
      </c>
      <c r="W132" s="25" t="n">
        <f aca="false">EXP(V132)</f>
        <v>0.000904025021678621</v>
      </c>
      <c r="X132" s="26" t="n">
        <f aca="false">W132/$W$22</f>
        <v>1.38957447007013E-010</v>
      </c>
      <c r="Y132" s="25" t="n">
        <f aca="false">IF(T132=$C$13,0,W132)</f>
        <v>0.000904025021678621</v>
      </c>
      <c r="Z132" s="25" t="n">
        <f aca="false">IF(OR(T132=$C$13,T132=$N$25),0,W132)</f>
        <v>0.000904025021678621</v>
      </c>
    </row>
    <row r="133" customFormat="false" ht="15" hidden="false" customHeight="false" outlineLevel="0" collapsed="false">
      <c r="T133" s="4" t="n">
        <v>110</v>
      </c>
      <c r="U133" s="4" t="str">
        <f aca="false">Vocabulary!B111</f>
        <v>after</v>
      </c>
      <c r="V133" s="24" t="n">
        <v>-2.31746629203952</v>
      </c>
      <c r="W133" s="25" t="n">
        <f aca="false">EXP(V133)</f>
        <v>0.0985228978793853</v>
      </c>
      <c r="X133" s="26" t="n">
        <f aca="false">W133/$W$22</f>
        <v>1.51439285780289E-008</v>
      </c>
      <c r="Y133" s="25" t="n">
        <f aca="false">IF(T133=$C$13,0,W133)</f>
        <v>0.0985228978793853</v>
      </c>
      <c r="Z133" s="25" t="n">
        <f aca="false">IF(OR(T133=$C$13,T133=$N$25),0,W133)</f>
        <v>0.0985228978793853</v>
      </c>
    </row>
    <row r="134" customFormat="false" ht="15" hidden="false" customHeight="false" outlineLevel="0" collapsed="false">
      <c r="T134" s="4" t="n">
        <v>111</v>
      </c>
      <c r="U134" s="4" t="str">
        <f aca="false">Vocabulary!B112</f>
        <v>mouse</v>
      </c>
      <c r="V134" s="24" t="n">
        <v>5.06645785102145</v>
      </c>
      <c r="W134" s="25" t="n">
        <f aca="false">EXP(V134)</f>
        <v>158.611505550075</v>
      </c>
      <c r="X134" s="26" t="n">
        <f aca="false">W134/$W$22</f>
        <v>2.43801325722733E-005</v>
      </c>
      <c r="Y134" s="25" t="n">
        <f aca="false">IF(T134=$C$13,0,W134)</f>
        <v>158.611505550075</v>
      </c>
      <c r="Z134" s="25" t="n">
        <f aca="false">IF(OR(T134=$C$13,T134=$N$25),0,W134)</f>
        <v>158.611505550075</v>
      </c>
    </row>
    <row r="135" customFormat="false" ht="15" hidden="false" customHeight="false" outlineLevel="0" collapsed="false">
      <c r="T135" s="4" t="n">
        <v>112</v>
      </c>
      <c r="U135" s="4" t="str">
        <f aca="false">Vocabulary!B113</f>
        <v>him</v>
      </c>
      <c r="V135" s="24" t="n">
        <v>0.830971984576443</v>
      </c>
      <c r="W135" s="25" t="n">
        <f aca="false">EXP(V135)</f>
        <v>2.2955488943707</v>
      </c>
      <c r="X135" s="26" t="n">
        <f aca="false">W135/$W$22</f>
        <v>3.52848213481111E-007</v>
      </c>
      <c r="Y135" s="25" t="n">
        <f aca="false">IF(T135=$C$13,0,W135)</f>
        <v>2.2955488943707</v>
      </c>
      <c r="Z135" s="25" t="n">
        <f aca="false">IF(OR(T135=$C$13,T135=$N$25),0,W135)</f>
        <v>2.2955488943707</v>
      </c>
    </row>
    <row r="136" customFormat="false" ht="15" hidden="false" customHeight="false" outlineLevel="0" collapsed="false">
      <c r="T136" s="4" t="n">
        <v>113</v>
      </c>
      <c r="U136" s="4" t="str">
        <f aca="false">Vocabulary!B114</f>
        <v>such</v>
      </c>
      <c r="V136" s="24" t="n">
        <v>-6.13745695839505</v>
      </c>
      <c r="W136" s="25" t="n">
        <f aca="false">EXP(V136)</f>
        <v>0.00216041065263566</v>
      </c>
      <c r="X136" s="26" t="n">
        <f aca="false">W136/$W$22</f>
        <v>3.32076150082191E-010</v>
      </c>
      <c r="Y136" s="25" t="n">
        <f aca="false">IF(T136=$C$13,0,W136)</f>
        <v>0.00216041065263566</v>
      </c>
      <c r="Z136" s="25" t="n">
        <f aca="false">IF(OR(T136=$C$13,T136=$N$25),0,W136)</f>
        <v>0.00216041065263566</v>
      </c>
    </row>
    <row r="137" customFormat="false" ht="15" hidden="false" customHeight="false" outlineLevel="0" collapsed="false">
      <c r="T137" s="4" t="n">
        <v>114</v>
      </c>
      <c r="U137" s="4" t="str">
        <f aca="false">Vocabulary!B115</f>
        <v>round</v>
      </c>
      <c r="V137" s="24" t="n">
        <v>-0.36729107003869</v>
      </c>
      <c r="W137" s="25" t="n">
        <f aca="false">EXP(V137)</f>
        <v>0.692608018259386</v>
      </c>
      <c r="X137" s="26" t="n">
        <f aca="false">W137/$W$22</f>
        <v>1.06460595322023E-007</v>
      </c>
      <c r="Y137" s="25" t="n">
        <f aca="false">IF(T137=$C$13,0,W137)</f>
        <v>0.692608018259386</v>
      </c>
      <c r="Z137" s="25" t="n">
        <f aca="false">IF(OR(T137=$C$13,T137=$N$25),0,W137)</f>
        <v>0.692608018259386</v>
      </c>
    </row>
    <row r="138" customFormat="false" ht="15" hidden="false" customHeight="false" outlineLevel="0" collapsed="false">
      <c r="T138" s="4" t="n">
        <v>115</v>
      </c>
      <c r="U138" s="4" t="str">
        <f aca="false">Vocabulary!B116</f>
        <v>over</v>
      </c>
      <c r="V138" s="24" t="n">
        <v>5.73136152339654</v>
      </c>
      <c r="W138" s="25" t="n">
        <f aca="false">EXP(V138)</f>
        <v>308.388861319707</v>
      </c>
      <c r="X138" s="26" t="n">
        <f aca="false">W138/$W$22</f>
        <v>4.74023703180424E-005</v>
      </c>
      <c r="Y138" s="25" t="n">
        <f aca="false">IF(T138=$C$13,0,W138)</f>
        <v>308.388861319707</v>
      </c>
      <c r="Z138" s="25" t="n">
        <f aca="false">IF(OR(T138=$C$13,T138=$N$25),0,W138)</f>
        <v>308.388861319707</v>
      </c>
    </row>
    <row r="139" customFormat="false" ht="15" hidden="false" customHeight="false" outlineLevel="0" collapsed="false">
      <c r="T139" s="4" t="n">
        <v>116</v>
      </c>
      <c r="U139" s="4" t="str">
        <f aca="false">Vocabulary!B117</f>
        <v>why</v>
      </c>
      <c r="V139" s="24" t="n">
        <v>-2.74033095677253</v>
      </c>
      <c r="W139" s="25" t="n">
        <f aca="false">EXP(V139)</f>
        <v>0.0645489804354419</v>
      </c>
      <c r="X139" s="26" t="n">
        <f aca="false">W139/$W$22</f>
        <v>9.92180671234041E-009</v>
      </c>
      <c r="Y139" s="25" t="n">
        <f aca="false">IF(T139=$C$13,0,W139)</f>
        <v>0.0645489804354419</v>
      </c>
      <c r="Z139" s="25" t="n">
        <f aca="false">IF(OR(T139=$C$13,T139=$N$25),0,W139)</f>
        <v>0.0645489804354419</v>
      </c>
    </row>
    <row r="140" customFormat="false" ht="15" hidden="false" customHeight="false" outlineLevel="0" collapsed="false">
      <c r="T140" s="4" t="n">
        <v>117</v>
      </c>
      <c r="U140" s="4" t="str">
        <f aca="false">Vocabulary!B118</f>
        <v>came</v>
      </c>
      <c r="V140" s="24" t="n">
        <v>-4.82082556312729</v>
      </c>
      <c r="W140" s="25" t="n">
        <f aca="false">EXP(V140)</f>
        <v>0.00806013024530296</v>
      </c>
      <c r="X140" s="26" t="n">
        <f aca="false">W140/$W$22</f>
        <v>1.23892048845244E-009</v>
      </c>
      <c r="Y140" s="25" t="n">
        <f aca="false">IF(T140=$C$13,0,W140)</f>
        <v>0.00806013024530296</v>
      </c>
      <c r="Z140" s="25" t="n">
        <f aca="false">IF(OR(T140=$C$13,T140=$N$25),0,W140)</f>
        <v>0.00806013024530296</v>
      </c>
    </row>
    <row r="141" customFormat="false" ht="15" hidden="false" customHeight="false" outlineLevel="0" collapsed="false">
      <c r="T141" s="4" t="n">
        <v>118</v>
      </c>
      <c r="U141" s="4" t="str">
        <f aca="false">Vocabulary!B119</f>
        <v>other</v>
      </c>
      <c r="V141" s="24" t="n">
        <v>12.9567346071873</v>
      </c>
      <c r="W141" s="25" t="n">
        <f aca="false">EXP(V141)</f>
        <v>423680.370676352</v>
      </c>
      <c r="X141" s="26" t="n">
        <f aca="false">W141/$W$22</f>
        <v>0.0651237977316741</v>
      </c>
      <c r="Y141" s="25" t="n">
        <f aca="false">IF(T141=$C$13,0,W141)</f>
        <v>423680.370676352</v>
      </c>
      <c r="Z141" s="25" t="n">
        <f aca="false">IF(OR(T141=$C$13,T141=$N$25),0,W141)</f>
        <v>423680.370676352</v>
      </c>
    </row>
    <row r="142" customFormat="false" ht="15" hidden="false" customHeight="false" outlineLevel="0" collapsed="false">
      <c r="T142" s="4" t="n">
        <v>119</v>
      </c>
      <c r="U142" s="4" t="str">
        <f aca="false">Vocabulary!B120</f>
        <v>two</v>
      </c>
      <c r="V142" s="24" t="n">
        <v>7.21424629749235</v>
      </c>
      <c r="W142" s="25" t="n">
        <f aca="false">EXP(V142)</f>
        <v>1358.64926472795</v>
      </c>
      <c r="X142" s="26" t="n">
        <f aca="false">W142/$W$22</f>
        <v>0.000208837619177832</v>
      </c>
      <c r="Y142" s="25" t="n">
        <f aca="false">IF(T142=$C$13,0,W142)</f>
        <v>1358.64926472795</v>
      </c>
      <c r="Z142" s="25" t="n">
        <f aca="false">IF(OR(T142=$C$13,T142=$N$25),0,W142)</f>
        <v>1358.64926472795</v>
      </c>
    </row>
    <row r="143" customFormat="false" ht="15" hidden="false" customHeight="false" outlineLevel="0" collapsed="false">
      <c r="T143" s="4" t="n">
        <v>120</v>
      </c>
      <c r="U143" s="4" t="str">
        <f aca="false">Vocabulary!B121</f>
        <v>tone</v>
      </c>
      <c r="V143" s="24" t="n">
        <v>-1.75771610559898</v>
      </c>
      <c r="W143" s="25" t="n">
        <f aca="false">EXP(V143)</f>
        <v>0.172438245173997</v>
      </c>
      <c r="X143" s="26" t="n">
        <f aca="false">W143/$W$22</f>
        <v>2.65054370632966E-008</v>
      </c>
      <c r="Y143" s="25" t="n">
        <f aca="false">IF(T143=$C$13,0,W143)</f>
        <v>0.172438245173997</v>
      </c>
      <c r="Z143" s="25" t="n">
        <f aca="false">IF(OR(T143=$C$13,T143=$N$25),0,W143)</f>
        <v>0.172438245173997</v>
      </c>
    </row>
    <row r="144" customFormat="false" ht="15" hidden="false" customHeight="false" outlineLevel="0" collapsed="false">
      <c r="T144" s="4" t="n">
        <v>121</v>
      </c>
      <c r="U144" s="4" t="str">
        <f aca="false">Vocabulary!B122</f>
        <v>great</v>
      </c>
      <c r="V144" s="24" t="n">
        <v>8.16018935891393</v>
      </c>
      <c r="W144" s="25" t="n">
        <f aca="false">EXP(V144)</f>
        <v>3498.8490793002</v>
      </c>
      <c r="X144" s="26" t="n">
        <f aca="false">W144/$W$22</f>
        <v>0.000537807166686183</v>
      </c>
      <c r="Y144" s="25" t="n">
        <f aca="false">IF(T144=$C$13,0,W144)</f>
        <v>3498.8490793002</v>
      </c>
      <c r="Z144" s="25" t="n">
        <f aca="false">IF(OR(T144=$C$13,T144=$N$25),0,W144)</f>
        <v>3498.8490793002</v>
      </c>
    </row>
    <row r="145" customFormat="false" ht="15" hidden="false" customHeight="false" outlineLevel="0" collapsed="false">
      <c r="T145" s="4" t="n">
        <v>122</v>
      </c>
      <c r="U145" s="4" t="str">
        <f aca="false">Vocabulary!B123</f>
        <v>any</v>
      </c>
      <c r="V145" s="24" t="n">
        <v>-6.42045222997807</v>
      </c>
      <c r="W145" s="25" t="n">
        <f aca="false">EXP(V145)</f>
        <v>0.00162791987412968</v>
      </c>
      <c r="X145" s="26" t="n">
        <f aca="false">W145/$W$22</f>
        <v>2.50227133338634E-010</v>
      </c>
      <c r="Y145" s="25" t="n">
        <f aca="false">IF(T145=$C$13,0,W145)</f>
        <v>0.00162791987412968</v>
      </c>
      <c r="Z145" s="25" t="n">
        <f aca="false">IF(OR(T145=$C$13,T145=$N$25),0,W145)</f>
        <v>0.00162791987412968</v>
      </c>
    </row>
    <row r="146" customFormat="false" ht="15" hidden="false" customHeight="false" outlineLevel="0" collapsed="false">
      <c r="T146" s="4" t="n">
        <v>123</v>
      </c>
      <c r="U146" s="4" t="str">
        <f aca="false">Vocabulary!B124</f>
        <v>back</v>
      </c>
      <c r="V146" s="24" t="n">
        <v>2.91101011176786</v>
      </c>
      <c r="W146" s="25" t="n">
        <f aca="false">EXP(V146)</f>
        <v>18.3753503533821</v>
      </c>
      <c r="X146" s="26" t="n">
        <f aca="false">W146/$W$22</f>
        <v>2.82447024333925E-006</v>
      </c>
      <c r="Y146" s="25" t="n">
        <f aca="false">IF(T146=$C$13,0,W146)</f>
        <v>18.3753503533821</v>
      </c>
      <c r="Z146" s="25" t="n">
        <f aca="false">IF(OR(T146=$C$13,T146=$N$25),0,W146)</f>
        <v>18.3753503533821</v>
      </c>
    </row>
    <row r="147" customFormat="false" ht="15" hidden="false" customHeight="false" outlineLevel="0" collapsed="false">
      <c r="T147" s="4" t="n">
        <v>124</v>
      </c>
      <c r="U147" s="4" t="str">
        <f aca="false">Vocabulary!B125</f>
        <v>duchess</v>
      </c>
      <c r="V147" s="24" t="n">
        <v>8.23371424431314</v>
      </c>
      <c r="W147" s="25" t="n">
        <f aca="false">EXP(V147)</f>
        <v>3765.79489075737</v>
      </c>
      <c r="X147" s="26" t="n">
        <f aca="false">W147/$W$22</f>
        <v>0.000578839336769733</v>
      </c>
      <c r="Y147" s="25" t="n">
        <f aca="false">IF(T147=$C$13,0,W147)</f>
        <v>3765.79489075737</v>
      </c>
      <c r="Z147" s="25" t="n">
        <f aca="false">IF(OR(T147=$C$13,T147=$N$25),0,W147)</f>
        <v>3765.79489075737</v>
      </c>
    </row>
    <row r="148" customFormat="false" ht="15" hidden="false" customHeight="false" outlineLevel="0" collapsed="false">
      <c r="T148" s="4" t="n">
        <v>125</v>
      </c>
      <c r="U148" s="4" t="str">
        <f aca="false">Vocabulary!B126</f>
        <v>dormouse</v>
      </c>
      <c r="V148" s="24" t="n">
        <v>10.8055552292909</v>
      </c>
      <c r="W148" s="25" t="n">
        <f aca="false">EXP(V148)</f>
        <v>49293.8807343281</v>
      </c>
      <c r="X148" s="26" t="n">
        <f aca="false">W148/$W$22</f>
        <v>0.00757694937159105</v>
      </c>
      <c r="Y148" s="25" t="n">
        <f aca="false">IF(T148=$C$13,0,W148)</f>
        <v>49293.8807343281</v>
      </c>
      <c r="Z148" s="25" t="n">
        <f aca="false">IF(OR(T148=$C$13,T148=$N$25),0,W148)</f>
        <v>49293.8807343281</v>
      </c>
    </row>
    <row r="149" customFormat="false" ht="15" hidden="false" customHeight="false" outlineLevel="0" collapsed="false">
      <c r="T149" s="4" t="n">
        <v>126</v>
      </c>
      <c r="U149" s="4" t="str">
        <f aca="false">Vocabulary!B127</f>
        <v>before</v>
      </c>
      <c r="V149" s="24" t="n">
        <v>-0.505946777958026</v>
      </c>
      <c r="W149" s="25" t="n">
        <f aca="false">EXP(V149)</f>
        <v>0.602934460053066</v>
      </c>
      <c r="X149" s="26" t="n">
        <f aca="false">W149/$W$22</f>
        <v>9.26768964048766E-008</v>
      </c>
      <c r="Y149" s="25" t="n">
        <f aca="false">IF(T149=$C$13,0,W149)</f>
        <v>0.602934460053066</v>
      </c>
      <c r="Z149" s="25" t="n">
        <f aca="false">IF(OR(T149=$C$13,T149=$N$25),0,W149)</f>
        <v>0.602934460053066</v>
      </c>
    </row>
    <row r="150" customFormat="false" ht="15" hidden="false" customHeight="false" outlineLevel="0" collapsed="false">
      <c r="T150" s="4" t="n">
        <v>127</v>
      </c>
      <c r="U150" s="4" t="str">
        <f aca="false">Vocabulary!B128</f>
        <v>been</v>
      </c>
      <c r="V150" s="24" t="n">
        <v>-6.24254380284246</v>
      </c>
      <c r="W150" s="25" t="n">
        <f aca="false">EXP(V150)</f>
        <v>0.0019449017781699</v>
      </c>
      <c r="X150" s="26" t="n">
        <f aca="false">W150/$W$22</f>
        <v>2.98950337980761E-010</v>
      </c>
      <c r="Y150" s="25" t="n">
        <f aca="false">IF(T150=$C$13,0,W150)</f>
        <v>0.0019449017781699</v>
      </c>
      <c r="Z150" s="25" t="n">
        <f aca="false">IF(OR(T150=$C$13,T150=$N$25),0,W150)</f>
        <v>0.0019449017781699</v>
      </c>
    </row>
    <row r="151" customFormat="false" ht="15" hidden="false" customHeight="false" outlineLevel="0" collapsed="false">
      <c r="T151" s="4" t="n">
        <v>128</v>
      </c>
      <c r="U151" s="4" t="str">
        <f aca="false">Vocabulary!B129</f>
        <v>from</v>
      </c>
      <c r="V151" s="24" t="n">
        <v>-2.17368224248321</v>
      </c>
      <c r="W151" s="25" t="n">
        <f aca="false">EXP(V151)</f>
        <v>0.113757960351994</v>
      </c>
      <c r="X151" s="26" t="n">
        <f aca="false">W151/$W$22</f>
        <v>1.74857060016837E-008</v>
      </c>
      <c r="Y151" s="25" t="n">
        <f aca="false">IF(T151=$C$13,0,W151)</f>
        <v>0.113757960351994</v>
      </c>
      <c r="Z151" s="25" t="n">
        <f aca="false">IF(OR(T151=$C$13,T151=$N$25),0,W151)</f>
        <v>0.113757960351994</v>
      </c>
    </row>
    <row r="152" customFormat="false" ht="15" hidden="false" customHeight="false" outlineLevel="0" collapsed="false">
      <c r="T152" s="4" t="n">
        <v>129</v>
      </c>
      <c r="U152" s="4" t="str">
        <f aca="false">Vocabulary!B130</f>
        <v>cat</v>
      </c>
      <c r="V152" s="24" t="n">
        <v>5.84024659162492</v>
      </c>
      <c r="W152" s="25" t="n">
        <f aca="false">EXP(V152)</f>
        <v>343.864124224222</v>
      </c>
      <c r="X152" s="26" t="n">
        <f aca="false">W152/$W$22</f>
        <v>5.28552635974349E-005</v>
      </c>
      <c r="Y152" s="25" t="n">
        <f aca="false">IF(T152=$C$13,0,W152)</f>
        <v>343.864124224222</v>
      </c>
      <c r="Z152" s="25" t="n">
        <f aca="false">IF(OR(T152=$C$13,T152=$N$25),0,W152)</f>
        <v>343.864124224222</v>
      </c>
    </row>
    <row r="153" customFormat="false" ht="15" hidden="false" customHeight="false" outlineLevel="0" collapsed="false">
      <c r="T153" s="4" t="n">
        <v>130</v>
      </c>
      <c r="U153" s="4" t="str">
        <f aca="false">Vocabulary!B131</f>
        <v>can</v>
      </c>
      <c r="V153" s="24" t="n">
        <v>-8.69121538012334</v>
      </c>
      <c r="W153" s="25" t="n">
        <f aca="false">EXP(V153)</f>
        <v>0.000168055650552709</v>
      </c>
      <c r="X153" s="26" t="n">
        <f aca="false">W153/$W$22</f>
        <v>2.58317896030636E-011</v>
      </c>
      <c r="Y153" s="25" t="n">
        <f aca="false">IF(T153=$C$13,0,W153)</f>
        <v>0.000168055650552709</v>
      </c>
      <c r="Z153" s="25" t="n">
        <f aca="false">IF(OR(T153=$C$13,T153=$N$25),0,W153)</f>
        <v>0.000168055650552709</v>
      </c>
    </row>
    <row r="154" customFormat="false" ht="15" hidden="false" customHeight="false" outlineLevel="0" collapsed="false">
      <c r="T154" s="4" t="n">
        <v>131</v>
      </c>
      <c r="U154" s="4" t="str">
        <f aca="false">Vocabulary!B132</f>
        <v>nothing</v>
      </c>
      <c r="V154" s="24" t="n">
        <v>-3.34134138319967</v>
      </c>
      <c r="W154" s="25" t="n">
        <f aca="false">EXP(V154)</f>
        <v>0.0353894550486299</v>
      </c>
      <c r="X154" s="26" t="n">
        <f aca="false">W154/$W$22</f>
        <v>5.43970377655682E-009</v>
      </c>
      <c r="Y154" s="25" t="n">
        <f aca="false">IF(T154=$C$13,0,W154)</f>
        <v>0.0353894550486299</v>
      </c>
      <c r="Z154" s="25" t="n">
        <f aca="false">IF(OR(T154=$C$13,T154=$N$25),0,W154)</f>
        <v>0.0353894550486299</v>
      </c>
    </row>
    <row r="155" customFormat="false" ht="15" hidden="false" customHeight="false" outlineLevel="0" collapsed="false">
      <c r="T155" s="4" t="n">
        <v>132</v>
      </c>
      <c r="U155" s="4" t="str">
        <f aca="false">Vocabulary!B133</f>
        <v>once</v>
      </c>
      <c r="V155" s="24" t="n">
        <v>4.0221157887294</v>
      </c>
      <c r="W155" s="25" t="n">
        <f aca="false">EXP(V155)</f>
        <v>55.8190823614194</v>
      </c>
      <c r="X155" s="26" t="n">
        <f aca="false">W155/$W$22</f>
        <v>8.57993638805988E-006</v>
      </c>
      <c r="Y155" s="25" t="n">
        <f aca="false">IF(T155=$C$13,0,W155)</f>
        <v>55.8190823614194</v>
      </c>
      <c r="Z155" s="25" t="n">
        <f aca="false">IF(OR(T155=$C$13,T155=$N$25),0,W155)</f>
        <v>55.8190823614194</v>
      </c>
    </row>
    <row r="156" customFormat="false" ht="15" hidden="false" customHeight="false" outlineLevel="0" collapsed="false">
      <c r="T156" s="4" t="n">
        <v>133</v>
      </c>
      <c r="U156" s="4" t="str">
        <f aca="false">Vocabulary!B134</f>
        <v>i've</v>
      </c>
      <c r="V156" s="24" t="n">
        <v>-4.87103661942931</v>
      </c>
      <c r="W156" s="25" t="n">
        <f aca="false">EXP(V156)</f>
        <v>0.00766541504974748</v>
      </c>
      <c r="X156" s="26" t="n">
        <f aca="false">W156/$W$22</f>
        <v>1.17824892012857E-009</v>
      </c>
      <c r="Y156" s="25" t="n">
        <f aca="false">IF(T156=$C$13,0,W156)</f>
        <v>0.00766541504974748</v>
      </c>
      <c r="Z156" s="25" t="n">
        <f aca="false">IF(OR(T156=$C$13,T156=$N$25),0,W156)</f>
        <v>0.00766541504974748</v>
      </c>
    </row>
    <row r="157" customFormat="false" ht="15" hidden="false" customHeight="false" outlineLevel="0" collapsed="false">
      <c r="T157" s="4" t="n">
        <v>134</v>
      </c>
      <c r="U157" s="4" t="str">
        <f aca="false">Vocabulary!B135</f>
        <v>that's</v>
      </c>
      <c r="V157" s="24" t="n">
        <v>0.24284495052002</v>
      </c>
      <c r="W157" s="25" t="n">
        <f aca="false">EXP(V157)</f>
        <v>1.2748709407171</v>
      </c>
      <c r="X157" s="26" t="n">
        <f aca="false">W157/$W$22</f>
        <v>1.95960075149839E-007</v>
      </c>
      <c r="Y157" s="25" t="n">
        <f aca="false">IF(T157=$C$13,0,W157)</f>
        <v>1.2748709407171</v>
      </c>
      <c r="Z157" s="25" t="n">
        <f aca="false">IF(OR(T157=$C$13,T157=$N$25),0,W157)</f>
        <v>1.2748709407171</v>
      </c>
    </row>
    <row r="158" customFormat="false" ht="15" hidden="false" customHeight="false" outlineLevel="0" collapsed="false">
      <c r="T158" s="4" t="n">
        <v>135</v>
      </c>
      <c r="U158" s="4" t="str">
        <f aca="false">Vocabulary!B136</f>
        <v>march</v>
      </c>
      <c r="V158" s="24" t="n">
        <v>11.8205687167102</v>
      </c>
      <c r="W158" s="25" t="n">
        <f aca="false">EXP(V158)</f>
        <v>136021.564780434</v>
      </c>
      <c r="X158" s="26" t="n">
        <f aca="false">W158/$W$22</f>
        <v>0.0209078387506264</v>
      </c>
      <c r="Y158" s="25" t="n">
        <f aca="false">IF(T158=$C$13,0,W158)</f>
        <v>136021.564780434</v>
      </c>
      <c r="Z158" s="25" t="n">
        <f aca="false">IF(OR(T158=$C$13,T158=$N$25),0,W158)</f>
        <v>136021.564780434</v>
      </c>
    </row>
    <row r="159" customFormat="false" ht="15" hidden="false" customHeight="false" outlineLevel="0" collapsed="false">
      <c r="T159" s="4" t="n">
        <v>136</v>
      </c>
      <c r="U159" s="4" t="str">
        <f aca="false">Vocabulary!B137</f>
        <v>large</v>
      </c>
      <c r="V159" s="24" t="n">
        <v>1.24360093347106</v>
      </c>
      <c r="W159" s="25" t="n">
        <f aca="false">EXP(V159)</f>
        <v>3.46807932985632</v>
      </c>
      <c r="X159" s="26" t="n">
        <f aca="false">W159/$W$22</f>
        <v>5.33077556636421E-007</v>
      </c>
      <c r="Y159" s="25" t="n">
        <f aca="false">IF(T159=$C$13,0,W159)</f>
        <v>3.46807932985632</v>
      </c>
      <c r="Z159" s="25" t="n">
        <f aca="false">IF(OR(T159=$C$13,T159=$N$25),0,W159)</f>
        <v>3.46807932985632</v>
      </c>
    </row>
    <row r="160" customFormat="false" ht="15" hidden="false" customHeight="false" outlineLevel="0" collapsed="false">
      <c r="T160" s="4" t="n">
        <v>137</v>
      </c>
      <c r="U160" s="4" t="str">
        <f aca="false">Vocabulary!B138</f>
        <v>will</v>
      </c>
      <c r="V160" s="24" t="n">
        <v>1.69792197692147</v>
      </c>
      <c r="W160" s="25" t="n">
        <f aca="false">EXP(V160)</f>
        <v>5.46258421327906</v>
      </c>
      <c r="X160" s="26" t="n">
        <f aca="false">W160/$W$22</f>
        <v>8.39652374807738E-007</v>
      </c>
      <c r="Y160" s="25" t="n">
        <f aca="false">IF(T160=$C$13,0,W160)</f>
        <v>5.46258421327906</v>
      </c>
      <c r="Z160" s="25" t="n">
        <f aca="false">IF(OR(T160=$C$13,T160=$N$25),0,W160)</f>
        <v>5.46258421327906</v>
      </c>
    </row>
    <row r="161" customFormat="false" ht="15" hidden="false" customHeight="false" outlineLevel="0" collapsed="false">
      <c r="T161" s="4" t="n">
        <v>138</v>
      </c>
      <c r="U161" s="4" t="str">
        <f aca="false">Vocabulary!B139</f>
        <v>last</v>
      </c>
      <c r="V161" s="24" t="n">
        <v>7.56049617188132</v>
      </c>
      <c r="W161" s="25" t="n">
        <f aca="false">EXP(V161)</f>
        <v>1920.79832309292</v>
      </c>
      <c r="X161" s="26" t="n">
        <f aca="false">W161/$W$22</f>
        <v>0.000295245402275193</v>
      </c>
      <c r="Y161" s="25" t="n">
        <f aca="false">IF(T161=$C$13,0,W161)</f>
        <v>1920.79832309292</v>
      </c>
      <c r="Z161" s="25" t="n">
        <f aca="false">IF(OR(T161=$C$13,T161=$N$25),0,W161)</f>
        <v>1920.79832309292</v>
      </c>
    </row>
    <row r="162" customFormat="false" ht="15" hidden="false" customHeight="false" outlineLevel="0" collapsed="false">
      <c r="T162" s="4" t="n">
        <v>139</v>
      </c>
      <c r="U162" s="4" t="str">
        <f aca="false">Vocabulary!B140</f>
        <v>found</v>
      </c>
      <c r="V162" s="24" t="n">
        <v>-7.67080159893043</v>
      </c>
      <c r="W162" s="25" t="n">
        <f aca="false">EXP(V162)</f>
        <v>0.000466243933229822</v>
      </c>
      <c r="X162" s="26" t="n">
        <f aca="false">W162/$W$22</f>
        <v>7.16662316755612E-011</v>
      </c>
      <c r="Y162" s="25" t="n">
        <f aca="false">IF(T162=$C$13,0,W162)</f>
        <v>0.000466243933229822</v>
      </c>
      <c r="Z162" s="25" t="n">
        <f aca="false">IF(OR(T162=$C$13,T162=$N$25),0,W162)</f>
        <v>0.000466243933229822</v>
      </c>
    </row>
    <row r="163" customFormat="false" ht="15" hidden="false" customHeight="false" outlineLevel="0" collapsed="false">
      <c r="T163" s="4" t="n">
        <v>140</v>
      </c>
      <c r="U163" s="4" t="str">
        <f aca="false">Vocabulary!B141</f>
        <v>right</v>
      </c>
      <c r="V163" s="24" t="n">
        <v>10.534576156949</v>
      </c>
      <c r="W163" s="25" t="n">
        <f aca="false">EXP(V163)</f>
        <v>37593.1133474123</v>
      </c>
      <c r="X163" s="26" t="n">
        <f aca="false">W163/$W$22</f>
        <v>0.00577842751089111</v>
      </c>
      <c r="Y163" s="25" t="n">
        <f aca="false">IF(T163=$C$13,0,W163)</f>
        <v>37593.1133474123</v>
      </c>
      <c r="Z163" s="25" t="n">
        <f aca="false">IF(OR(T163=$C$13,T163=$N$25),0,W163)</f>
        <v>37593.1133474123</v>
      </c>
    </row>
    <row r="164" customFormat="false" ht="15" hidden="false" customHeight="false" outlineLevel="0" collapsed="false">
      <c r="T164" s="4" t="n">
        <v>141</v>
      </c>
      <c r="U164" s="4" t="str">
        <f aca="false">Vocabulary!B142</f>
        <v>tell</v>
      </c>
      <c r="V164" s="24" t="n">
        <v>-3.21205905338029</v>
      </c>
      <c r="W164" s="25" t="n">
        <f aca="false">EXP(V164)</f>
        <v>0.0402736023423527</v>
      </c>
      <c r="X164" s="26" t="n">
        <f aca="false">W164/$W$22</f>
        <v>6.19044476543091E-009</v>
      </c>
      <c r="Y164" s="25" t="n">
        <f aca="false">IF(T164=$C$13,0,W164)</f>
        <v>0.0402736023423527</v>
      </c>
      <c r="Z164" s="25" t="n">
        <f aca="false">IF(OR(T164=$C$13,T164=$N$25),0,W164)</f>
        <v>0.0402736023423527</v>
      </c>
    </row>
    <row r="165" customFormat="false" ht="15" hidden="false" customHeight="false" outlineLevel="0" collapsed="false">
      <c r="T165" s="4" t="n">
        <v>142</v>
      </c>
      <c r="U165" s="4" t="str">
        <f aca="false">Vocabulary!B143</f>
        <v>long</v>
      </c>
      <c r="V165" s="24" t="n">
        <v>1.44827030781568</v>
      </c>
      <c r="W165" s="25" t="n">
        <f aca="false">EXP(V165)</f>
        <v>4.25574701290346</v>
      </c>
      <c r="X165" s="26" t="n">
        <f aca="false">W165/$W$22</f>
        <v>6.54149747893832E-007</v>
      </c>
      <c r="Y165" s="25" t="n">
        <f aca="false">IF(T165=$C$13,0,W165)</f>
        <v>4.25574701290346</v>
      </c>
      <c r="Z165" s="25" t="n">
        <f aca="false">IF(OR(T165=$C$13,T165=$N$25),0,W165)</f>
        <v>4.25574701290346</v>
      </c>
    </row>
    <row r="166" customFormat="false" ht="15" hidden="false" customHeight="false" outlineLevel="0" collapsed="false">
      <c r="T166" s="4" t="n">
        <v>143</v>
      </c>
      <c r="U166" s="4" t="str">
        <f aca="false">Vocabulary!B144</f>
        <v>looking</v>
      </c>
      <c r="V166" s="24" t="n">
        <v>5.39449926905751</v>
      </c>
      <c r="W166" s="25" t="n">
        <f aca="false">EXP(V166)</f>
        <v>220.191862608478</v>
      </c>
      <c r="X166" s="26" t="n">
        <f aca="false">W166/$W$22</f>
        <v>3.38456329704006E-005</v>
      </c>
      <c r="Y166" s="25" t="n">
        <f aca="false">IF(T166=$C$13,0,W166)</f>
        <v>220.191862608478</v>
      </c>
      <c r="Z166" s="25" t="n">
        <f aca="false">IF(OR(T166=$C$13,T166=$N$25),0,W166)</f>
        <v>220.191862608478</v>
      </c>
    </row>
    <row r="167" customFormat="false" ht="15" hidden="false" customHeight="false" outlineLevel="0" collapsed="false">
      <c r="T167" s="4" t="n">
        <v>144</v>
      </c>
      <c r="U167" s="4" t="str">
        <f aca="false">Vocabulary!B145</f>
        <v>put</v>
      </c>
      <c r="V167" s="24" t="n">
        <v>-11.7400172270868</v>
      </c>
      <c r="W167" s="25" t="n">
        <f aca="false">EXP(V167)</f>
        <v>7.96847658507482E-006</v>
      </c>
      <c r="X167" s="26" t="n">
        <f aca="false">W167/$W$22</f>
        <v>1.22483242857718E-012</v>
      </c>
      <c r="Y167" s="25" t="n">
        <f aca="false">IF(T167=$C$13,0,W167)</f>
        <v>7.96847658507482E-006</v>
      </c>
      <c r="Z167" s="25" t="n">
        <f aca="false">IF(OR(T167=$C$13,T167=$N$25),0,W167)</f>
        <v>7.96847658507482E-006</v>
      </c>
    </row>
    <row r="168" customFormat="false" ht="15" hidden="false" customHeight="false" outlineLevel="0" collapsed="false">
      <c r="T168" s="4" t="n">
        <v>145</v>
      </c>
      <c r="U168" s="4" t="str">
        <f aca="false">Vocabulary!B146</f>
        <v>things</v>
      </c>
      <c r="V168" s="24" t="n">
        <v>6.79017794958635</v>
      </c>
      <c r="W168" s="25" t="n">
        <f aca="false">EXP(V168)</f>
        <v>889.071757706292</v>
      </c>
      <c r="X168" s="26" t="n">
        <f aca="false">W168/$W$22</f>
        <v>0.000136658984756313</v>
      </c>
      <c r="Y168" s="25" t="n">
        <f aca="false">IF(T168=$C$13,0,W168)</f>
        <v>889.071757706292</v>
      </c>
      <c r="Z168" s="25" t="n">
        <f aca="false">IF(OR(T168=$C$13,T168=$N$25),0,W168)</f>
        <v>889.071757706292</v>
      </c>
    </row>
    <row r="169" customFormat="false" ht="15" hidden="false" customHeight="false" outlineLevel="0" collapsed="false">
      <c r="T169" s="4" t="n">
        <v>146</v>
      </c>
      <c r="U169" s="4" t="str">
        <f aca="false">Vocabulary!B147</f>
        <v>i'll</v>
      </c>
      <c r="V169" s="24" t="n">
        <v>-3.79196517065638</v>
      </c>
      <c r="W169" s="25" t="n">
        <f aca="false">EXP(V169)</f>
        <v>0.0225512412397629</v>
      </c>
      <c r="X169" s="26" t="n">
        <f aca="false">W169/$W$22</f>
        <v>3.46634532714376E-009</v>
      </c>
      <c r="Y169" s="25" t="n">
        <f aca="false">IF(T169=$C$13,0,W169)</f>
        <v>0.0225512412397629</v>
      </c>
      <c r="Z169" s="25" t="n">
        <f aca="false">IF(OR(T169=$C$13,T169=$N$25),0,W169)</f>
        <v>0.0225512412397629</v>
      </c>
    </row>
    <row r="170" customFormat="false" ht="15" hidden="false" customHeight="false" outlineLevel="0" collapsed="false">
      <c r="T170" s="4" t="n">
        <v>147</v>
      </c>
      <c r="U170" s="4" t="str">
        <f aca="false">Vocabulary!B148</f>
        <v>hare</v>
      </c>
      <c r="V170" s="24" t="n">
        <v>1.48142600842425</v>
      </c>
      <c r="W170" s="25" t="n">
        <f aca="false">EXP(V170)</f>
        <v>4.39921452711847</v>
      </c>
      <c r="X170" s="26" t="n">
        <f aca="false">W170/$W$22</f>
        <v>6.76202101562919E-007</v>
      </c>
      <c r="Y170" s="25" t="n">
        <f aca="false">IF(T170=$C$13,0,W170)</f>
        <v>4.39921452711847</v>
      </c>
      <c r="Z170" s="25" t="n">
        <f aca="false">IF(OR(T170=$C$13,T170=$N$25),0,W170)</f>
        <v>4.39921452711847</v>
      </c>
    </row>
    <row r="171" customFormat="false" ht="15" hidden="false" customHeight="false" outlineLevel="0" collapsed="false">
      <c r="T171" s="4" t="n">
        <v>148</v>
      </c>
      <c r="U171" s="4" t="str">
        <f aca="false">Vocabulary!B149</f>
        <v>made</v>
      </c>
      <c r="V171" s="24" t="n">
        <v>-6.44417252976697</v>
      </c>
      <c r="W171" s="25" t="n">
        <f aca="false">EXP(V171)</f>
        <v>0.00158975950363305</v>
      </c>
      <c r="X171" s="26" t="n">
        <f aca="false">W171/$W$22</f>
        <v>2.44361512881353E-010</v>
      </c>
      <c r="Y171" s="25" t="n">
        <f aca="false">IF(T171=$C$13,0,W171)</f>
        <v>0.00158975950363305</v>
      </c>
      <c r="Z171" s="25" t="n">
        <f aca="false">IF(OR(T171=$C$13,T171=$N$25),0,W171)</f>
        <v>0.00158975950363305</v>
      </c>
    </row>
    <row r="172" customFormat="false" ht="15" hidden="false" customHeight="false" outlineLevel="0" collapsed="false">
      <c r="T172" s="4" t="n">
        <v>149</v>
      </c>
      <c r="U172" s="4" t="str">
        <f aca="false">Vocabulary!B150</f>
        <v>white</v>
      </c>
      <c r="V172" s="24" t="n">
        <v>10.5390860907819</v>
      </c>
      <c r="W172" s="25" t="n">
        <f aca="false">EXP(V172)</f>
        <v>37763.0386891901</v>
      </c>
      <c r="X172" s="26" t="n">
        <f aca="false">W172/$W$22</f>
        <v>0.00580454669023793</v>
      </c>
      <c r="Y172" s="25" t="n">
        <f aca="false">IF(T172=$C$13,0,W172)</f>
        <v>37763.0386891901</v>
      </c>
      <c r="Z172" s="25" t="n">
        <f aca="false">IF(OR(T172=$C$13,T172=$N$25),0,W172)</f>
        <v>37763.0386891901</v>
      </c>
    </row>
    <row r="173" customFormat="false" ht="15" hidden="false" customHeight="false" outlineLevel="0" collapsed="false">
      <c r="T173" s="4" t="n">
        <v>150</v>
      </c>
      <c r="U173" s="4" t="str">
        <f aca="false">Vocabulary!B151</f>
        <v>next</v>
      </c>
      <c r="V173" s="24" t="n">
        <v>6.69741680907403</v>
      </c>
      <c r="W173" s="25" t="n">
        <f aca="false">EXP(V173)</f>
        <v>810.309934020729</v>
      </c>
      <c r="X173" s="26" t="n">
        <f aca="false">W173/$W$22</f>
        <v>0.000124552525666674</v>
      </c>
      <c r="Y173" s="25" t="n">
        <f aca="false">IF(T173=$C$13,0,W173)</f>
        <v>810.309934020729</v>
      </c>
      <c r="Z173" s="25" t="n">
        <f aca="false">IF(OR(T173=$C$13,T173=$N$25),0,W173)</f>
        <v>810.309934020729</v>
      </c>
    </row>
    <row r="174" customFormat="false" ht="15" hidden="false" customHeight="false" outlineLevel="0" collapsed="false">
      <c r="T174" s="4" t="n">
        <v>151</v>
      </c>
      <c r="U174" s="4" t="str">
        <f aca="false">Vocabulary!B152</f>
        <v>door</v>
      </c>
      <c r="V174" s="24" t="n">
        <v>13.0247717070065</v>
      </c>
      <c r="W174" s="25" t="n">
        <f aca="false">EXP(V174)</f>
        <v>453509.595467273</v>
      </c>
      <c r="X174" s="26" t="n">
        <f aca="false">W174/$W$22</f>
        <v>0.069708839985757</v>
      </c>
      <c r="Y174" s="25" t="n">
        <f aca="false">IF(T174=$C$13,0,W174)</f>
        <v>453509.595467273</v>
      </c>
      <c r="Z174" s="25" t="n">
        <f aca="false">IF(OR(T174=$C$13,T174=$N$25),0,W174)</f>
        <v>0</v>
      </c>
    </row>
    <row r="175" customFormat="false" ht="15" hidden="false" customHeight="false" outlineLevel="0" collapsed="false">
      <c r="T175" s="4" t="n">
        <v>152</v>
      </c>
      <c r="U175" s="4" t="str">
        <f aca="false">Vocabulary!B153</f>
        <v>heard</v>
      </c>
      <c r="V175" s="24" t="n">
        <v>-3.61358745996378</v>
      </c>
      <c r="W175" s="25" t="n">
        <f aca="false">EXP(V175)</f>
        <v>0.0269549733176557</v>
      </c>
      <c r="X175" s="26" t="n">
        <f aca="false">W175/$W$22</f>
        <v>4.1432418202415E-009</v>
      </c>
      <c r="Y175" s="25" t="n">
        <f aca="false">IF(T175=$C$13,0,W175)</f>
        <v>0.0269549733176557</v>
      </c>
      <c r="Z175" s="25" t="n">
        <f aca="false">IF(OR(T175=$C$13,T175=$N$25),0,W175)</f>
        <v>0.0269549733176557</v>
      </c>
    </row>
    <row r="176" customFormat="false" ht="15" hidden="false" customHeight="false" outlineLevel="0" collapsed="false">
      <c r="T176" s="4" t="n">
        <v>153</v>
      </c>
      <c r="U176" s="4" t="str">
        <f aca="false">Vocabulary!B154</f>
        <v>we</v>
      </c>
      <c r="V176" s="24" t="n">
        <v>-1.94417845471233</v>
      </c>
      <c r="W176" s="25" t="n">
        <f aca="false">EXP(V176)</f>
        <v>0.143104742084499</v>
      </c>
      <c r="X176" s="26" t="n">
        <f aca="false">W176/$W$22</f>
        <v>2.19965920608426E-008</v>
      </c>
      <c r="Y176" s="25" t="n">
        <f aca="false">IF(T176=$C$13,0,W176)</f>
        <v>0.143104742084499</v>
      </c>
      <c r="Z176" s="25" t="n">
        <f aca="false">IF(OR(T176=$C$13,T176=$N$25),0,W176)</f>
        <v>0.143104742084499</v>
      </c>
    </row>
    <row r="177" customFormat="false" ht="15" hidden="false" customHeight="false" outlineLevel="0" collapsed="false">
      <c r="T177" s="4" t="n">
        <v>154</v>
      </c>
      <c r="U177" s="4" t="str">
        <f aca="false">Vocabulary!B155</f>
        <v>day</v>
      </c>
      <c r="V177" s="24" t="n">
        <v>-0.470972130482699</v>
      </c>
      <c r="W177" s="25" t="n">
        <f aca="false">EXP(V177)</f>
        <v>0.624394979755618</v>
      </c>
      <c r="X177" s="26" t="n">
        <f aca="false">W177/$W$22</f>
        <v>9.59755872129839E-008</v>
      </c>
      <c r="Y177" s="25" t="n">
        <f aca="false">IF(T177=$C$13,0,W177)</f>
        <v>0.624394979755618</v>
      </c>
      <c r="Z177" s="25" t="n">
        <f aca="false">IF(OR(T177=$C$13,T177=$N$25),0,W177)</f>
        <v>0.624394979755618</v>
      </c>
    </row>
    <row r="178" customFormat="false" ht="15" hidden="false" customHeight="false" outlineLevel="0" collapsed="false">
      <c r="T178" s="4" t="n">
        <v>155</v>
      </c>
      <c r="U178" s="4" t="str">
        <f aca="false">Vocabulary!B156</f>
        <v>eyes</v>
      </c>
      <c r="V178" s="24" t="n">
        <v>6.73443917774828</v>
      </c>
      <c r="W178" s="25" t="n">
        <f aca="false">EXP(V178)</f>
        <v>840.871772225529</v>
      </c>
      <c r="X178" s="26" t="n">
        <f aca="false">W178/$W$22</f>
        <v>0.00012925017773486</v>
      </c>
      <c r="Y178" s="25" t="n">
        <f aca="false">IF(T178=$C$13,0,W178)</f>
        <v>840.871772225529</v>
      </c>
      <c r="Z178" s="25" t="n">
        <f aca="false">IF(OR(T178=$C$13,T178=$N$25),0,W178)</f>
        <v>840.871772225529</v>
      </c>
    </row>
    <row r="179" customFormat="false" ht="15" hidden="false" customHeight="false" outlineLevel="0" collapsed="false">
      <c r="T179" s="4" t="n">
        <v>156</v>
      </c>
      <c r="U179" s="4" t="str">
        <f aca="false">Vocabulary!B157</f>
        <v>dear</v>
      </c>
      <c r="V179" s="24" t="n">
        <v>3.06639256361869</v>
      </c>
      <c r="W179" s="25" t="n">
        <f aca="false">EXP(V179)</f>
        <v>21.4643316319945</v>
      </c>
      <c r="X179" s="26" t="n">
        <f aca="false">W179/$W$22</f>
        <v>3.29927673877388E-006</v>
      </c>
      <c r="Y179" s="25" t="n">
        <f aca="false">IF(T179=$C$13,0,W179)</f>
        <v>21.4643316319945</v>
      </c>
      <c r="Z179" s="25" t="n">
        <f aca="false">IF(OR(T179=$C$13,T179=$N$25),0,W179)</f>
        <v>21.4643316319945</v>
      </c>
    </row>
    <row r="180" customFormat="false" ht="15" hidden="false" customHeight="false" outlineLevel="0" collapsed="false">
      <c r="T180" s="4" t="n">
        <v>157</v>
      </c>
      <c r="U180" s="4" t="str">
        <f aca="false">Vocabulary!B158</f>
        <v>moment</v>
      </c>
      <c r="V180" s="24" t="n">
        <v>11.2129924582261</v>
      </c>
      <c r="W180" s="25" t="n">
        <f aca="false">EXP(V180)</f>
        <v>74086.7852168827</v>
      </c>
      <c r="X180" s="26" t="n">
        <f aca="false">W180/$W$22</f>
        <v>0.0113878601629621</v>
      </c>
      <c r="Y180" s="25" t="n">
        <f aca="false">IF(T180=$C$13,0,W180)</f>
        <v>74086.7852168827</v>
      </c>
      <c r="Z180" s="25" t="n">
        <f aca="false">IF(OR(T180=$C$13,T180=$N$25),0,W180)</f>
        <v>74086.7852168827</v>
      </c>
    </row>
    <row r="181" customFormat="false" ht="15" hidden="false" customHeight="false" outlineLevel="0" collapsed="false">
      <c r="T181" s="4" t="n">
        <v>158</v>
      </c>
      <c r="U181" s="4" t="str">
        <f aca="false">Vocabulary!B159</f>
        <v>look</v>
      </c>
      <c r="V181" s="24" t="n">
        <v>1.71109479140739</v>
      </c>
      <c r="W181" s="25" t="n">
        <f aca="false">EXP(V181)</f>
        <v>5.53501785176979</v>
      </c>
      <c r="X181" s="26" t="n">
        <f aca="false">W181/$W$22</f>
        <v>8.50786130224608E-007</v>
      </c>
      <c r="Y181" s="25" t="n">
        <f aca="false">IF(T181=$C$13,0,W181)</f>
        <v>5.53501785176979</v>
      </c>
      <c r="Z181" s="25" t="n">
        <f aca="false">IF(OR(T181=$C$13,T181=$N$25),0,W181)</f>
        <v>5.53501785176979</v>
      </c>
    </row>
    <row r="182" customFormat="false" ht="15" hidden="false" customHeight="false" outlineLevel="0" collapsed="false">
      <c r="T182" s="4" t="n">
        <v>159</v>
      </c>
      <c r="U182" s="4" t="str">
        <f aca="false">Vocabulary!B160</f>
        <v>replied</v>
      </c>
      <c r="V182" s="24" t="n">
        <v>1.0615346897003</v>
      </c>
      <c r="W182" s="25" t="n">
        <f aca="false">EXP(V182)</f>
        <v>2.89080407393101</v>
      </c>
      <c r="X182" s="26" t="n">
        <f aca="false">W182/$W$22</f>
        <v>4.44344729712281E-007</v>
      </c>
      <c r="Y182" s="25" t="n">
        <f aca="false">IF(T182=$C$13,0,W182)</f>
        <v>2.89080407393101</v>
      </c>
      <c r="Z182" s="25" t="n">
        <f aca="false">IF(OR(T182=$C$13,T182=$N$25),0,W182)</f>
        <v>2.89080407393101</v>
      </c>
    </row>
    <row r="183" customFormat="false" ht="15" hidden="false" customHeight="false" outlineLevel="0" collapsed="false">
      <c r="T183" s="4" t="n">
        <v>160</v>
      </c>
      <c r="U183" s="4" t="str">
        <f aca="false">Vocabulary!B161</f>
        <v>might</v>
      </c>
      <c r="V183" s="24" t="n">
        <v>-0.724084178231293</v>
      </c>
      <c r="W183" s="25" t="n">
        <f aca="false">EXP(V183)</f>
        <v>0.484768327109404</v>
      </c>
      <c r="X183" s="26" t="n">
        <f aca="false">W183/$W$22</f>
        <v>7.45136113598971E-008</v>
      </c>
      <c r="Y183" s="25" t="n">
        <f aca="false">IF(T183=$C$13,0,W183)</f>
        <v>0.484768327109404</v>
      </c>
      <c r="Z183" s="25" t="n">
        <f aca="false">IF(OR(T183=$C$13,T183=$N$25),0,W183)</f>
        <v>0.484768327109404</v>
      </c>
    </row>
    <row r="184" customFormat="false" ht="15" hidden="false" customHeight="false" outlineLevel="0" collapsed="false">
      <c r="T184" s="4" t="n">
        <v>161</v>
      </c>
      <c r="U184" s="4" t="str">
        <f aca="false">Vocabulary!B162</f>
        <v>three</v>
      </c>
      <c r="V184" s="24" t="n">
        <v>9.25959536301245</v>
      </c>
      <c r="W184" s="25" t="n">
        <f aca="false">EXP(V184)</f>
        <v>10504.8818166136</v>
      </c>
      <c r="X184" s="26" t="n">
        <f aca="false">W184/$W$22</f>
        <v>0.00161470260594839</v>
      </c>
      <c r="Y184" s="25" t="n">
        <f aca="false">IF(T184=$C$13,0,W184)</f>
        <v>10504.8818166136</v>
      </c>
      <c r="Z184" s="25" t="n">
        <f aca="false">IF(OR(T184=$C$13,T184=$N$25),0,W184)</f>
        <v>10504.8818166136</v>
      </c>
    </row>
    <row r="185" customFormat="false" ht="15" hidden="false" customHeight="false" outlineLevel="0" collapsed="false">
      <c r="T185" s="4" t="n">
        <v>162</v>
      </c>
      <c r="U185" s="4" t="str">
        <f aca="false">Vocabulary!B163</f>
        <v>can't</v>
      </c>
      <c r="V185" s="24" t="n">
        <v>0.209238001658096</v>
      </c>
      <c r="W185" s="25" t="n">
        <f aca="false">EXP(V185)</f>
        <v>1.23273835739198</v>
      </c>
      <c r="X185" s="26" t="n">
        <f aca="false">W185/$W$22</f>
        <v>1.89483886909166E-007</v>
      </c>
      <c r="Y185" s="25" t="n">
        <f aca="false">IF(T185=$C$13,0,W185)</f>
        <v>1.23273835739198</v>
      </c>
      <c r="Z185" s="25" t="n">
        <f aca="false">IF(OR(T185=$C$13,T185=$N$25),0,W185)</f>
        <v>1.23273835739198</v>
      </c>
    </row>
    <row r="186" customFormat="false" ht="15" hidden="false" customHeight="false" outlineLevel="0" collapsed="false">
      <c r="T186" s="4" t="n">
        <v>163</v>
      </c>
      <c r="U186" s="4" t="str">
        <f aca="false">Vocabulary!B164</f>
        <v>seemed</v>
      </c>
      <c r="V186" s="24" t="n">
        <v>0.511065659402685</v>
      </c>
      <c r="W186" s="25" t="n">
        <f aca="false">EXP(V186)</f>
        <v>1.66706677407926</v>
      </c>
      <c r="X186" s="26" t="n">
        <f aca="false">W186/$W$22</f>
        <v>2.56244392977235E-007</v>
      </c>
      <c r="Y186" s="25" t="n">
        <f aca="false">IF(T186=$C$13,0,W186)</f>
        <v>1.66706677407926</v>
      </c>
      <c r="Z186" s="25" t="n">
        <f aca="false">IF(OR(T186=$C$13,T186=$N$25),0,W186)</f>
        <v>1.66706677407926</v>
      </c>
    </row>
    <row r="187" customFormat="false" ht="15" hidden="false" customHeight="false" outlineLevel="0" collapsed="false">
      <c r="T187" s="4" t="n">
        <v>164</v>
      </c>
      <c r="U187" s="4" t="str">
        <f aca="false">Vocabulary!B165</f>
        <v>going</v>
      </c>
      <c r="V187" s="24" t="n">
        <v>-1.81693875271625</v>
      </c>
      <c r="W187" s="25" t="n">
        <f aca="false">EXP(V187)</f>
        <v>0.162522511789797</v>
      </c>
      <c r="X187" s="26" t="n">
        <f aca="false">W187/$W$22</f>
        <v>2.49812923070903E-008</v>
      </c>
      <c r="Y187" s="25" t="n">
        <f aca="false">IF(T187=$C$13,0,W187)</f>
        <v>0.162522511789797</v>
      </c>
      <c r="Z187" s="25" t="n">
        <f aca="false">IF(OR(T187=$C$13,T187=$N$25),0,W187)</f>
        <v>0.162522511789797</v>
      </c>
    </row>
    <row r="188" customFormat="false" ht="15" hidden="false" customHeight="false" outlineLevel="0" collapsed="false">
      <c r="T188" s="4" t="n">
        <v>165</v>
      </c>
      <c r="U188" s="4" t="str">
        <f aca="false">Vocabulary!B166</f>
        <v>make</v>
      </c>
      <c r="V188" s="24" t="n">
        <v>-12.7508990168896</v>
      </c>
      <c r="W188" s="25" t="n">
        <f aca="false">EXP(V188)</f>
        <v>2.89971234610579E-006</v>
      </c>
      <c r="X188" s="26" t="n">
        <f aca="false">W188/$W$22</f>
        <v>4.45714017872416E-013</v>
      </c>
      <c r="Y188" s="25" t="n">
        <f aca="false">IF(T188=$C$13,0,W188)</f>
        <v>2.89971234610579E-006</v>
      </c>
      <c r="Z188" s="25" t="n">
        <f aca="false">IF(OR(T188=$C$13,T188=$N$25),0,W188)</f>
        <v>2.89971234610579E-006</v>
      </c>
    </row>
    <row r="189" customFormat="false" ht="15" hidden="false" customHeight="false" outlineLevel="0" collapsed="false">
      <c r="T189" s="4" t="n">
        <v>166</v>
      </c>
      <c r="U189" s="4" t="str">
        <f aca="false">Vocabulary!B167</f>
        <v>good</v>
      </c>
      <c r="V189" s="24" t="n">
        <v>6.21534754883535</v>
      </c>
      <c r="W189" s="25" t="n">
        <f aca="false">EXP(V189)</f>
        <v>500.369861937006</v>
      </c>
      <c r="X189" s="26" t="n">
        <f aca="false">W189/$W$22</f>
        <v>7.69117191523221E-005</v>
      </c>
      <c r="Y189" s="25" t="n">
        <f aca="false">IF(T189=$C$13,0,W189)</f>
        <v>500.369861937006</v>
      </c>
      <c r="Z189" s="25" t="n">
        <f aca="false">IF(OR(T189=$C$13,T189=$N$25),0,W189)</f>
        <v>500.369861937006</v>
      </c>
    </row>
    <row r="190" customFormat="false" ht="15" hidden="false" customHeight="false" outlineLevel="0" collapsed="false">
      <c r="T190" s="4" t="n">
        <v>167</v>
      </c>
      <c r="U190" s="4" t="str">
        <f aca="false">Vocabulary!B168</f>
        <v>should</v>
      </c>
      <c r="V190" s="24" t="n">
        <v>-6.55824986940233</v>
      </c>
      <c r="W190" s="25" t="n">
        <f aca="false">EXP(V190)</f>
        <v>0.00141836586491544</v>
      </c>
      <c r="X190" s="26" t="n">
        <f aca="false">W190/$W$22</f>
        <v>2.18016642000213E-010</v>
      </c>
      <c r="Y190" s="25" t="n">
        <f aca="false">IF(T190=$C$13,0,W190)</f>
        <v>0.00141836586491544</v>
      </c>
      <c r="Z190" s="25" t="n">
        <f aca="false">IF(OR(T190=$C$13,T190=$N$25),0,W190)</f>
        <v>0.00141836586491544</v>
      </c>
    </row>
    <row r="191" customFormat="false" ht="15" hidden="false" customHeight="false" outlineLevel="0" collapsed="false">
      <c r="T191" s="4" t="n">
        <v>168</v>
      </c>
      <c r="U191" s="4" t="str">
        <f aca="false">Vocabulary!B169</f>
        <v>poor</v>
      </c>
      <c r="V191" s="24" t="n">
        <v>7.88153251041074</v>
      </c>
      <c r="W191" s="25" t="n">
        <f aca="false">EXP(V191)</f>
        <v>2647.92742819544</v>
      </c>
      <c r="X191" s="26" t="n">
        <f aca="false">W191/$W$22</f>
        <v>0.000407012224726551</v>
      </c>
      <c r="Y191" s="25" t="n">
        <f aca="false">IF(T191=$C$13,0,W191)</f>
        <v>2647.92742819544</v>
      </c>
      <c r="Z191" s="25" t="n">
        <f aca="false">IF(OR(T191=$C$13,T191=$N$25),0,W191)</f>
        <v>2647.92742819544</v>
      </c>
    </row>
    <row r="192" customFormat="false" ht="15" hidden="false" customHeight="false" outlineLevel="0" collapsed="false">
      <c r="T192" s="4" t="n">
        <v>169</v>
      </c>
      <c r="U192" s="4" t="str">
        <f aca="false">Vocabulary!B170</f>
        <v>caterpillar</v>
      </c>
      <c r="V192" s="24" t="n">
        <v>7.89504079630556</v>
      </c>
      <c r="W192" s="25" t="n">
        <f aca="false">EXP(V192)</f>
        <v>2683.93906909797</v>
      </c>
      <c r="X192" s="26" t="n">
        <f aca="false">W192/$W$22</f>
        <v>0.00041254756452617</v>
      </c>
      <c r="Y192" s="25" t="n">
        <f aca="false">IF(T192=$C$13,0,W192)</f>
        <v>2683.93906909797</v>
      </c>
      <c r="Z192" s="25" t="n">
        <f aca="false">IF(OR(T192=$C$13,T192=$N$25),0,W192)</f>
        <v>2683.93906909797</v>
      </c>
    </row>
    <row r="193" customFormat="false" ht="15" hidden="false" customHeight="false" outlineLevel="0" collapsed="false">
      <c r="T193" s="4" t="n">
        <v>170</v>
      </c>
      <c r="U193" s="4" t="str">
        <f aca="false">Vocabulary!B171</f>
        <v>without</v>
      </c>
      <c r="V193" s="24" t="n">
        <v>-5.0344471080795</v>
      </c>
      <c r="W193" s="25" t="n">
        <f aca="false">EXP(V193)</f>
        <v>0.00650979633576675</v>
      </c>
      <c r="X193" s="26" t="n">
        <f aca="false">W193/$W$22</f>
        <v>1.00061907321337E-009</v>
      </c>
      <c r="Y193" s="25" t="n">
        <f aca="false">IF(T193=$C$13,0,W193)</f>
        <v>0.00650979633576675</v>
      </c>
      <c r="Z193" s="25" t="n">
        <f aca="false">IF(OR(T193=$C$13,T193=$N$25),0,W193)</f>
        <v>0.00650979633576675</v>
      </c>
    </row>
    <row r="194" customFormat="false" ht="15" hidden="false" customHeight="false" outlineLevel="0" collapsed="false">
      <c r="T194" s="4" t="n">
        <v>171</v>
      </c>
      <c r="U194" s="4" t="str">
        <f aca="false">Vocabulary!B172</f>
        <v>too</v>
      </c>
      <c r="V194" s="24" t="n">
        <v>1.19817221759224</v>
      </c>
      <c r="W194" s="25" t="n">
        <f aca="false">EXP(V194)</f>
        <v>3.31405401396039</v>
      </c>
      <c r="X194" s="26" t="n">
        <f aca="false">W194/$W$22</f>
        <v>5.09402366063038E-007</v>
      </c>
      <c r="Y194" s="25" t="n">
        <f aca="false">IF(T194=$C$13,0,W194)</f>
        <v>3.31405401396039</v>
      </c>
      <c r="Z194" s="25" t="n">
        <f aca="false">IF(OR(T194=$C$13,T194=$N$25),0,W194)</f>
        <v>3.31405401396039</v>
      </c>
    </row>
    <row r="195" customFormat="false" ht="15" hidden="false" customHeight="false" outlineLevel="0" collapsed="false">
      <c r="T195" s="4" t="n">
        <v>172</v>
      </c>
      <c r="U195" s="4" t="str">
        <f aca="false">Vocabulary!B173</f>
        <v>upon</v>
      </c>
      <c r="V195" s="24" t="n">
        <v>0.0907748959665773</v>
      </c>
      <c r="W195" s="25" t="n">
        <f aca="false">EXP(V195)</f>
        <v>1.09502248353526</v>
      </c>
      <c r="X195" s="26" t="n">
        <f aca="false">W195/$W$22</f>
        <v>1.68315616358494E-007</v>
      </c>
      <c r="Y195" s="25" t="n">
        <f aca="false">IF(T195=$C$13,0,W195)</f>
        <v>1.09502248353526</v>
      </c>
      <c r="Z195" s="25" t="n">
        <f aca="false">IF(OR(T195=$C$13,T195=$N$25),0,W195)</f>
        <v>1.09502248353526</v>
      </c>
    </row>
    <row r="196" customFormat="false" ht="15" hidden="false" customHeight="false" outlineLevel="0" collapsed="false">
      <c r="T196" s="4" t="n">
        <v>173</v>
      </c>
      <c r="U196" s="4" t="str">
        <f aca="false">Vocabulary!B174</f>
        <v>course</v>
      </c>
      <c r="V196" s="24" t="n">
        <v>2.20777208964886</v>
      </c>
      <c r="W196" s="25" t="n">
        <f aca="false">EXP(V196)</f>
        <v>9.09543000065311</v>
      </c>
      <c r="X196" s="26" t="n">
        <f aca="false">W196/$W$22</f>
        <v>1.39805614005566E-006</v>
      </c>
      <c r="Y196" s="25" t="n">
        <f aca="false">IF(T196=$C$13,0,W196)</f>
        <v>9.09543000065311</v>
      </c>
      <c r="Z196" s="25" t="n">
        <f aca="false">IF(OR(T196=$C$13,T196=$N$25),0,W196)</f>
        <v>9.09543000065311</v>
      </c>
    </row>
    <row r="197" customFormat="false" ht="15" hidden="false" customHeight="false" outlineLevel="0" collapsed="false">
      <c r="T197" s="4" t="n">
        <v>174</v>
      </c>
      <c r="U197" s="4" t="str">
        <f aca="false">Vocabulary!B175</f>
        <v>shall</v>
      </c>
      <c r="V197" s="24" t="n">
        <v>-5.62414082673068</v>
      </c>
      <c r="W197" s="25" t="n">
        <f aca="false">EXP(V197)</f>
        <v>0.00360966313018169</v>
      </c>
      <c r="X197" s="26" t="n">
        <f aca="false">W197/$W$22</f>
        <v>5.5484036514169E-010</v>
      </c>
      <c r="Y197" s="25" t="n">
        <f aca="false">IF(T197=$C$13,0,W197)</f>
        <v>0.00360966313018169</v>
      </c>
      <c r="Z197" s="25" t="n">
        <f aca="false">IF(OR(T197=$C$13,T197=$N$25),0,W197)</f>
        <v>0.00360966313018169</v>
      </c>
    </row>
    <row r="198" customFormat="false" ht="15" hidden="false" customHeight="false" outlineLevel="0" collapsed="false">
      <c r="T198" s="4" t="n">
        <v>175</v>
      </c>
      <c r="U198" s="4" t="str">
        <f aca="false">Vocabulary!B176</f>
        <v>rather</v>
      </c>
      <c r="V198" s="24" t="n">
        <v>1.85554095879542</v>
      </c>
      <c r="W198" s="25" t="n">
        <f aca="false">EXP(V198)</f>
        <v>6.39515683139774</v>
      </c>
      <c r="X198" s="26" t="n">
        <f aca="false">W198/$W$22</f>
        <v>9.82997865313957E-007</v>
      </c>
      <c r="Y198" s="25" t="n">
        <f aca="false">IF(T198=$C$13,0,W198)</f>
        <v>6.39515683139774</v>
      </c>
      <c r="Z198" s="25" t="n">
        <f aca="false">IF(OR(T198=$C$13,T198=$N$25),0,W198)</f>
        <v>6.39515683139774</v>
      </c>
    </row>
    <row r="199" customFormat="false" ht="15" hidden="false" customHeight="false" outlineLevel="0" collapsed="false">
      <c r="T199" s="4" t="n">
        <v>176</v>
      </c>
      <c r="U199" s="4" t="str">
        <f aca="false">Vocabulary!B177</f>
        <v>soon</v>
      </c>
      <c r="V199" s="24" t="n">
        <v>-6.65345632809109</v>
      </c>
      <c r="W199" s="25" t="n">
        <f aca="false">EXP(V199)</f>
        <v>0.00128955726094084</v>
      </c>
      <c r="X199" s="26" t="n">
        <f aca="false">W199/$W$22</f>
        <v>1.98217505547538E-010</v>
      </c>
      <c r="Y199" s="25" t="n">
        <f aca="false">IF(T199=$C$13,0,W199)</f>
        <v>0.00128955726094084</v>
      </c>
      <c r="Z199" s="25" t="n">
        <f aca="false">IF(OR(T199=$C$13,T199=$N$25),0,W199)</f>
        <v>0.00128955726094084</v>
      </c>
    </row>
    <row r="200" customFormat="false" ht="15" hidden="false" customHeight="false" outlineLevel="0" collapsed="false">
      <c r="T200" s="4" t="n">
        <v>177</v>
      </c>
      <c r="U200" s="4" t="str">
        <f aca="false">Vocabulary!B178</f>
        <v>away</v>
      </c>
      <c r="V200" s="24" t="n">
        <v>-6.06205784392471</v>
      </c>
      <c r="W200" s="25" t="n">
        <f aca="false">EXP(V200)</f>
        <v>0.00232960199422511</v>
      </c>
      <c r="X200" s="26" t="n">
        <f aca="false">W200/$W$22</f>
        <v>3.58082506454172E-010</v>
      </c>
      <c r="Y200" s="25" t="n">
        <f aca="false">IF(T200=$C$13,0,W200)</f>
        <v>0.00232960199422511</v>
      </c>
      <c r="Z200" s="25" t="n">
        <f aca="false">IF(OR(T200=$C$13,T200=$N$25),0,W200)</f>
        <v>0.00232960199422511</v>
      </c>
    </row>
    <row r="201" customFormat="false" ht="15" hidden="false" customHeight="false" outlineLevel="0" collapsed="false">
      <c r="T201" s="4" t="n">
        <v>178</v>
      </c>
      <c r="U201" s="4" t="str">
        <f aca="false">Vocabulary!B179</f>
        <v>while</v>
      </c>
      <c r="V201" s="24" t="n">
        <v>1.44685412573979</v>
      </c>
      <c r="W201" s="25" t="n">
        <f aca="false">EXP(V201)</f>
        <v>4.24972436585325</v>
      </c>
      <c r="X201" s="26" t="n">
        <f aca="false">W201/$W$22</f>
        <v>6.53224008408473E-007</v>
      </c>
      <c r="Y201" s="25" t="n">
        <f aca="false">IF(T201=$C$13,0,W201)</f>
        <v>4.24972436585325</v>
      </c>
      <c r="Z201" s="25" t="n">
        <f aca="false">IF(OR(T201=$C$13,T201=$N$25),0,W201)</f>
        <v>4.24972436585325</v>
      </c>
    </row>
    <row r="202" customFormat="false" ht="15" hidden="false" customHeight="false" outlineLevel="0" collapsed="false">
      <c r="T202" s="4" t="n">
        <v>179</v>
      </c>
      <c r="U202" s="4" t="str">
        <f aca="false">Vocabulary!B180</f>
        <v>yet</v>
      </c>
      <c r="V202" s="24" t="n">
        <v>-2.64736953596852</v>
      </c>
      <c r="W202" s="25" t="n">
        <f aca="false">EXP(V202)</f>
        <v>0.0708373031795464</v>
      </c>
      <c r="X202" s="26" t="n">
        <f aca="false">W202/$W$22</f>
        <v>1.08883831383495E-008</v>
      </c>
      <c r="Y202" s="25" t="n">
        <f aca="false">IF(T202=$C$13,0,W202)</f>
        <v>0.0708373031795464</v>
      </c>
      <c r="Z202" s="25" t="n">
        <f aca="false">IF(OR(T202=$C$13,T202=$N$25),0,W202)</f>
        <v>0.0708373031795464</v>
      </c>
    </row>
    <row r="203" customFormat="false" ht="15" hidden="false" customHeight="false" outlineLevel="0" collapsed="false">
      <c r="T203" s="4" t="n">
        <v>180</v>
      </c>
      <c r="U203" s="4" t="str">
        <f aca="false">Vocabulary!B181</f>
        <v>took</v>
      </c>
      <c r="V203" s="24" t="n">
        <v>2.7718129771177</v>
      </c>
      <c r="W203" s="25" t="n">
        <f aca="false">EXP(V203)</f>
        <v>15.987592891046</v>
      </c>
      <c r="X203" s="26" t="n">
        <f aca="false">W203/$W$22</f>
        <v>2.45744867526134E-006</v>
      </c>
      <c r="Y203" s="25" t="n">
        <f aca="false">IF(T203=$C$13,0,W203)</f>
        <v>15.987592891046</v>
      </c>
      <c r="Z203" s="25" t="n">
        <f aca="false">IF(OR(T203=$C$13,T203=$N$25),0,W203)</f>
        <v>15.987592891046</v>
      </c>
    </row>
    <row r="204" customFormat="false" ht="15" hidden="false" customHeight="false" outlineLevel="0" collapsed="false">
      <c r="T204" s="4" t="n">
        <v>181</v>
      </c>
      <c r="U204" s="4" t="str">
        <f aca="false">Vocabulary!B182</f>
        <v>than</v>
      </c>
      <c r="V204" s="24" t="n">
        <v>-5.18602628788685</v>
      </c>
      <c r="W204" s="25" t="n">
        <f aca="false">EXP(V204)</f>
        <v>0.00559419241629823</v>
      </c>
      <c r="X204" s="26" t="n">
        <f aca="false">W204/$W$22</f>
        <v>8.59881836889182E-010</v>
      </c>
      <c r="Y204" s="25" t="n">
        <f aca="false">IF(T204=$C$13,0,W204)</f>
        <v>0.00559419241629823</v>
      </c>
      <c r="Z204" s="25" t="n">
        <f aca="false">IF(OR(T204=$C$13,T204=$N$25),0,W204)</f>
        <v>0.00559419241629823</v>
      </c>
    </row>
    <row r="205" customFormat="false" ht="15" hidden="false" customHeight="false" outlineLevel="0" collapsed="false">
      <c r="T205" s="4" t="n">
        <v>182</v>
      </c>
      <c r="U205" s="4" t="str">
        <f aca="false">Vocabulary!B183</f>
        <v>there's</v>
      </c>
      <c r="V205" s="24" t="n">
        <v>-4.27319391364984</v>
      </c>
      <c r="W205" s="25" t="n">
        <f aca="false">EXP(V205)</f>
        <v>0.0139371977840871</v>
      </c>
      <c r="X205" s="26" t="n">
        <f aca="false">W205/$W$22</f>
        <v>2.1422829856108E-009</v>
      </c>
      <c r="Y205" s="25" t="n">
        <f aca="false">IF(T205=$C$13,0,W205)</f>
        <v>0.0139371977840871</v>
      </c>
      <c r="Z205" s="25" t="n">
        <f aca="false">IF(OR(T205=$C$13,T205=$N$25),0,W205)</f>
        <v>0.0139371977840871</v>
      </c>
    </row>
    <row r="206" customFormat="false" ht="15" hidden="false" customHeight="false" outlineLevel="0" collapsed="false">
      <c r="T206" s="4" t="n">
        <v>183</v>
      </c>
      <c r="U206" s="4" t="str">
        <f aca="false">Vocabulary!B184</f>
        <v>same</v>
      </c>
      <c r="V206" s="24" t="n">
        <v>10.0359358936478</v>
      </c>
      <c r="W206" s="25" t="n">
        <f aca="false">EXP(V206)</f>
        <v>22832.4007948752</v>
      </c>
      <c r="X206" s="26" t="n">
        <f aca="false">W206/$W$22</f>
        <v>0.00350956228800562</v>
      </c>
      <c r="Y206" s="25" t="n">
        <f aca="false">IF(T206=$C$13,0,W206)</f>
        <v>22832.4007948752</v>
      </c>
      <c r="Z206" s="25" t="n">
        <f aca="false">IF(OR(T206=$C$13,T206=$N$25),0,W206)</f>
        <v>22832.4007948752</v>
      </c>
    </row>
    <row r="207" customFormat="false" ht="15" hidden="false" customHeight="false" outlineLevel="0" collapsed="false">
      <c r="T207" s="4" t="n">
        <v>184</v>
      </c>
      <c r="U207" s="4" t="str">
        <f aca="false">Vocabulary!B185</f>
        <v>sure</v>
      </c>
      <c r="V207" s="24" t="n">
        <v>-5.10383354354783</v>
      </c>
      <c r="W207" s="25" t="n">
        <f aca="false">EXP(V207)</f>
        <v>0.00607341916392997</v>
      </c>
      <c r="X207" s="26" t="n">
        <f aca="false">W207/$W$22</f>
        <v>9.33543653533073E-010</v>
      </c>
      <c r="Y207" s="25" t="n">
        <f aca="false">IF(T207=$C$13,0,W207)</f>
        <v>0.00607341916392997</v>
      </c>
      <c r="Z207" s="25" t="n">
        <f aca="false">IF(OR(T207=$C$13,T207=$N$25),0,W207)</f>
        <v>0.00607341916392997</v>
      </c>
    </row>
    <row r="208" customFormat="false" ht="15" hidden="false" customHeight="false" outlineLevel="0" collapsed="false">
      <c r="T208" s="4" t="n">
        <v>185</v>
      </c>
      <c r="U208" s="4" t="str">
        <f aca="false">Vocabulary!B186</f>
        <v>won't</v>
      </c>
      <c r="V208" s="24" t="n">
        <v>-2.33905428833676</v>
      </c>
      <c r="W208" s="25" t="n">
        <f aca="false">EXP(V208)</f>
        <v>0.0964187794913435</v>
      </c>
      <c r="X208" s="26" t="n">
        <f aca="false">W208/$W$22</f>
        <v>1.48205050970505E-008</v>
      </c>
      <c r="Y208" s="25" t="n">
        <f aca="false">IF(T208=$C$13,0,W208)</f>
        <v>0.0964187794913435</v>
      </c>
      <c r="Z208" s="25" t="n">
        <f aca="false">IF(OR(T208=$C$13,T208=$N$25),0,W208)</f>
        <v>0.0964187794913435</v>
      </c>
    </row>
    <row r="209" customFormat="false" ht="15" hidden="false" customHeight="false" outlineLevel="0" collapsed="false">
      <c r="T209" s="4" t="n">
        <v>186</v>
      </c>
      <c r="U209" s="4" t="str">
        <f aca="false">Vocabulary!B187</f>
        <v>you're</v>
      </c>
      <c r="V209" s="24" t="n">
        <v>-4.24121321981177</v>
      </c>
      <c r="W209" s="25" t="n">
        <f aca="false">EXP(V209)</f>
        <v>0.0143901228662455</v>
      </c>
      <c r="X209" s="26" t="n">
        <f aca="false">W209/$W$22</f>
        <v>2.21190198021043E-009</v>
      </c>
      <c r="Y209" s="25" t="n">
        <f aca="false">IF(T209=$C$13,0,W209)</f>
        <v>0.0143901228662455</v>
      </c>
      <c r="Z209" s="25" t="n">
        <f aca="false">IF(OR(T209=$C$13,T209=$N$25),0,W209)</f>
        <v>0.0143901228662455</v>
      </c>
    </row>
    <row r="210" customFormat="false" ht="15" hidden="false" customHeight="false" outlineLevel="0" collapsed="false">
      <c r="T210" s="4" t="n">
        <v>187</v>
      </c>
      <c r="U210" s="4" t="str">
        <f aca="false">Vocabulary!B188</f>
        <v>felt</v>
      </c>
      <c r="V210" s="24" t="n">
        <v>-0.897253840724172</v>
      </c>
      <c r="W210" s="25" t="n">
        <f aca="false">EXP(V210)</f>
        <v>0.407687699237603</v>
      </c>
      <c r="X210" s="26" t="n">
        <f aca="false">W210/$W$22</f>
        <v>6.26655684341884E-008</v>
      </c>
      <c r="Y210" s="25" t="n">
        <f aca="false">IF(T210=$C$13,0,W210)</f>
        <v>0.407687699237603</v>
      </c>
      <c r="Z210" s="25" t="n">
        <f aca="false">IF(OR(T210=$C$13,T210=$N$25),0,W210)</f>
        <v>0.407687699237603</v>
      </c>
    </row>
    <row r="211" customFormat="false" ht="15" hidden="false" customHeight="false" outlineLevel="0" collapsed="false">
      <c r="T211" s="4" t="n">
        <v>188</v>
      </c>
      <c r="U211" s="4" t="str">
        <f aca="false">Vocabulary!B189</f>
        <v>half</v>
      </c>
      <c r="V211" s="24" t="n">
        <v>2.97806895488852</v>
      </c>
      <c r="W211" s="25" t="n">
        <f aca="false">EXP(V211)</f>
        <v>19.649835266355</v>
      </c>
      <c r="X211" s="26" t="n">
        <f aca="false">W211/$W$22</f>
        <v>3.02037098226662E-006</v>
      </c>
      <c r="Y211" s="25" t="n">
        <f aca="false">IF(T211=$C$13,0,W211)</f>
        <v>19.649835266355</v>
      </c>
      <c r="Z211" s="25" t="n">
        <f aca="false">IF(OR(T211=$C$13,T211=$N$25),0,W211)</f>
        <v>19.649835266355</v>
      </c>
    </row>
    <row r="212" customFormat="false" ht="15" hidden="false" customHeight="false" outlineLevel="0" collapsed="false">
      <c r="T212" s="4" t="n">
        <v>189</v>
      </c>
      <c r="U212" s="4" t="str">
        <f aca="false">Vocabulary!B190</f>
        <v>added</v>
      </c>
      <c r="V212" s="24" t="n">
        <v>-3.92267163538727</v>
      </c>
      <c r="W212" s="25" t="n">
        <f aca="false">EXP(V212)</f>
        <v>0.0197881573197649</v>
      </c>
      <c r="X212" s="26" t="n">
        <f aca="false">W212/$W$22</f>
        <v>3.0416324285161E-009</v>
      </c>
      <c r="Y212" s="25" t="n">
        <f aca="false">IF(T212=$C$13,0,W212)</f>
        <v>0.0197881573197649</v>
      </c>
      <c r="Z212" s="25" t="n">
        <f aca="false">IF(OR(T212=$C$13,T212=$N$25),0,W212)</f>
        <v>0.0197881573197649</v>
      </c>
    </row>
    <row r="213" customFormat="false" ht="15" hidden="false" customHeight="false" outlineLevel="0" collapsed="false">
      <c r="T213" s="4" t="n">
        <v>190</v>
      </c>
      <c r="U213" s="4" t="str">
        <f aca="false">Vocabulary!B191</f>
        <v>getting</v>
      </c>
      <c r="V213" s="24" t="n">
        <v>0.746077630130485</v>
      </c>
      <c r="W213" s="25" t="n">
        <f aca="false">EXP(V213)</f>
        <v>2.10871262326984</v>
      </c>
      <c r="X213" s="26" t="n">
        <f aca="false">W213/$W$22</f>
        <v>3.24129659660246E-007</v>
      </c>
      <c r="Y213" s="25" t="n">
        <f aca="false">IF(T213=$C$13,0,W213)</f>
        <v>2.10871262326984</v>
      </c>
      <c r="Z213" s="25" t="n">
        <f aca="false">IF(OR(T213=$C$13,T213=$N$25),0,W213)</f>
        <v>2.10871262326984</v>
      </c>
    </row>
    <row r="214" customFormat="false" ht="15" hidden="false" customHeight="false" outlineLevel="0" collapsed="false">
      <c r="T214" s="4" t="n">
        <v>191</v>
      </c>
      <c r="U214" s="4" t="str">
        <f aca="false">Vocabulary!B192</f>
        <v>take</v>
      </c>
      <c r="V214" s="24" t="n">
        <v>-2.99577179673836</v>
      </c>
      <c r="W214" s="25" t="n">
        <f aca="false">EXP(V214)</f>
        <v>0.049998023879833</v>
      </c>
      <c r="X214" s="26" t="n">
        <f aca="false">W214/$W$22</f>
        <v>7.68518302827145E-009</v>
      </c>
      <c r="Y214" s="25" t="n">
        <f aca="false">IF(T214=$C$13,0,W214)</f>
        <v>0.049998023879833</v>
      </c>
      <c r="Z214" s="25" t="n">
        <f aca="false">IF(OR(T214=$C$13,T214=$N$25),0,W214)</f>
        <v>0.049998023879833</v>
      </c>
    </row>
    <row r="215" customFormat="false" ht="15" hidden="false" customHeight="false" outlineLevel="0" collapsed="false">
      <c r="T215" s="4" t="n">
        <v>192</v>
      </c>
      <c r="U215" s="4" t="str">
        <f aca="false">Vocabulary!B193</f>
        <v>another</v>
      </c>
      <c r="V215" s="24" t="n">
        <v>3.40639103330504</v>
      </c>
      <c r="W215" s="25" t="n">
        <f aca="false">EXP(V215)</f>
        <v>30.1562148609259</v>
      </c>
      <c r="X215" s="26" t="n">
        <f aca="false">W215/$W$22</f>
        <v>4.63530381126874E-006</v>
      </c>
      <c r="Y215" s="25" t="n">
        <f aca="false">IF(T215=$C$13,0,W215)</f>
        <v>30.1562148609259</v>
      </c>
      <c r="Z215" s="25" t="n">
        <f aca="false">IF(OR(T215=$C$13,T215=$N$25),0,W215)</f>
        <v>30.1562148609259</v>
      </c>
    </row>
    <row r="216" customFormat="false" ht="15" hidden="false" customHeight="false" outlineLevel="0" collapsed="false">
      <c r="T216" s="4" t="n">
        <v>193</v>
      </c>
      <c r="U216" s="4" t="str">
        <f aca="false">Vocabulary!B194</f>
        <v>jury</v>
      </c>
      <c r="V216" s="24" t="n">
        <v>12.4975677322501</v>
      </c>
      <c r="W216" s="25" t="n">
        <f aca="false">EXP(V216)</f>
        <v>267685.411481451</v>
      </c>
      <c r="X216" s="26" t="n">
        <f aca="false">W216/$W$22</f>
        <v>0.0411458538076921</v>
      </c>
      <c r="Y216" s="25" t="n">
        <f aca="false">IF(T216=$C$13,0,W216)</f>
        <v>267685.411481451</v>
      </c>
      <c r="Z216" s="25" t="n">
        <f aca="false">IF(OR(T216=$C$13,T216=$N$25),0,W216)</f>
        <v>267685.411481451</v>
      </c>
    </row>
    <row r="217" customFormat="false" ht="15" hidden="false" customHeight="false" outlineLevel="0" collapsed="false">
      <c r="T217" s="4" t="n">
        <v>194</v>
      </c>
      <c r="U217" s="4" t="str">
        <f aca="false">Vocabulary!B195</f>
        <v>words</v>
      </c>
      <c r="V217" s="24" t="n">
        <v>5.80178376935387</v>
      </c>
      <c r="W217" s="25" t="n">
        <f aca="false">EXP(V217)</f>
        <v>330.889263933834</v>
      </c>
      <c r="X217" s="26" t="n">
        <f aca="false">W217/$W$22</f>
        <v>5.08609012534843E-005</v>
      </c>
      <c r="Y217" s="25" t="n">
        <f aca="false">IF(T217=$C$13,0,W217)</f>
        <v>330.889263933834</v>
      </c>
      <c r="Z217" s="25" t="n">
        <f aca="false">IF(OR(T217=$C$13,T217=$N$25),0,W217)</f>
        <v>330.889263933834</v>
      </c>
    </row>
    <row r="218" customFormat="false" ht="15" hidden="false" customHeight="false" outlineLevel="0" collapsed="false">
      <c r="T218" s="4" t="n">
        <v>195</v>
      </c>
      <c r="U218" s="4" t="str">
        <f aca="false">Vocabulary!B196</f>
        <v>wish</v>
      </c>
      <c r="V218" s="24" t="n">
        <v>-5.29099805845169</v>
      </c>
      <c r="W218" s="25" t="n">
        <f aca="false">EXP(V218)</f>
        <v>0.005036730798518</v>
      </c>
      <c r="X218" s="26" t="n">
        <f aca="false">W218/$W$22</f>
        <v>7.74194559044479E-010</v>
      </c>
      <c r="Y218" s="25" t="n">
        <f aca="false">IF(T218=$C$13,0,W218)</f>
        <v>0.005036730798518</v>
      </c>
      <c r="Z218" s="25" t="n">
        <f aca="false">IF(OR(T218=$C$13,T218=$N$25),0,W218)</f>
        <v>0.005036730798518</v>
      </c>
    </row>
    <row r="219" customFormat="false" ht="15" hidden="false" customHeight="false" outlineLevel="0" collapsed="false">
      <c r="T219" s="4" t="n">
        <v>196</v>
      </c>
      <c r="U219" s="4" t="str">
        <f aca="false">Vocabulary!B197</f>
        <v>hand</v>
      </c>
      <c r="V219" s="24" t="n">
        <v>6.37530349032168</v>
      </c>
      <c r="W219" s="25" t="n">
        <f aca="false">EXP(V219)</f>
        <v>587.163602374251</v>
      </c>
      <c r="X219" s="26" t="n">
        <f aca="false">W219/$W$22</f>
        <v>9.02527620417703E-005</v>
      </c>
      <c r="Y219" s="25" t="n">
        <f aca="false">IF(T219=$C$13,0,W219)</f>
        <v>587.163602374251</v>
      </c>
      <c r="Z219" s="25" t="n">
        <f aca="false">IF(OR(T219=$C$13,T219=$N$25),0,W219)</f>
        <v>587.163602374251</v>
      </c>
    </row>
    <row r="220" customFormat="false" ht="15" hidden="false" customHeight="false" outlineLevel="0" collapsed="false">
      <c r="T220" s="4" t="n">
        <v>197</v>
      </c>
      <c r="U220" s="4" t="str">
        <f aca="false">Vocabulary!B198</f>
        <v>ever</v>
      </c>
      <c r="V220" s="24" t="n">
        <v>-10.6933661889424</v>
      </c>
      <c r="W220" s="25" t="n">
        <f aca="false">EXP(V220)</f>
        <v>2.26949939430098E-005</v>
      </c>
      <c r="X220" s="26" t="n">
        <f aca="false">W220/$W$22</f>
        <v>3.48844151714351E-012</v>
      </c>
      <c r="Y220" s="25" t="n">
        <f aca="false">IF(T220=$C$13,0,W220)</f>
        <v>2.26949939430098E-005</v>
      </c>
      <c r="Z220" s="25" t="n">
        <f aca="false">IF(OR(T220=$C$13,T220=$N$25),0,W220)</f>
        <v>2.26949939430098E-005</v>
      </c>
    </row>
    <row r="221" customFormat="false" ht="15" hidden="false" customHeight="false" outlineLevel="0" collapsed="false">
      <c r="T221" s="4" t="n">
        <v>198</v>
      </c>
      <c r="U221" s="4" t="str">
        <f aca="false">Vocabulary!B199</f>
        <v>find</v>
      </c>
      <c r="V221" s="24" t="n">
        <v>-4.7232574950601</v>
      </c>
      <c r="W221" s="25" t="n">
        <f aca="false">EXP(V221)</f>
        <v>0.00888618464774075</v>
      </c>
      <c r="X221" s="26" t="n">
        <f aca="false">W221/$W$22</f>
        <v>1.36589309219578E-009</v>
      </c>
      <c r="Y221" s="25" t="n">
        <f aca="false">IF(T221=$C$13,0,W221)</f>
        <v>0.00888618464774075</v>
      </c>
      <c r="Z221" s="25" t="n">
        <f aca="false">IF(OR(T221=$C$13,T221=$N$25),0,W221)</f>
        <v>0.00888618464774075</v>
      </c>
    </row>
    <row r="222" customFormat="false" ht="15" hidden="false" customHeight="false" outlineLevel="0" collapsed="false">
      <c r="T222" s="4" t="n">
        <v>199</v>
      </c>
      <c r="U222" s="4" t="str">
        <f aca="false">Vocabulary!B200</f>
        <v>minute</v>
      </c>
      <c r="V222" s="24" t="n">
        <v>2.69052917568459</v>
      </c>
      <c r="W222" s="25" t="n">
        <f aca="false">EXP(V222)</f>
        <v>14.7394736281296</v>
      </c>
      <c r="X222" s="26" t="n">
        <f aca="false">W222/$W$22</f>
        <v>2.26560059343159E-006</v>
      </c>
      <c r="Y222" s="25" t="n">
        <f aca="false">IF(T222=$C$13,0,W222)</f>
        <v>14.7394736281296</v>
      </c>
      <c r="Z222" s="25" t="n">
        <f aca="false">IF(OR(T222=$C$13,T222=$N$25),0,W222)</f>
        <v>14.7394736281296</v>
      </c>
    </row>
    <row r="223" customFormat="false" ht="15" hidden="false" customHeight="false" outlineLevel="0" collapsed="false">
      <c r="T223" s="4" t="n">
        <v>200</v>
      </c>
      <c r="U223" s="4" t="str">
        <f aca="false">Vocabulary!B201</f>
        <v>till</v>
      </c>
      <c r="V223" s="24" t="n">
        <v>2.6762682610761</v>
      </c>
      <c r="W223" s="25" t="n">
        <f aca="false">EXP(V223)</f>
        <v>14.5307669644079</v>
      </c>
      <c r="X223" s="26" t="n">
        <f aca="false">W223/$W$22</f>
        <v>2.23352034734474E-006</v>
      </c>
      <c r="Y223" s="25" t="n">
        <f aca="false">IF(T223=$C$13,0,W223)</f>
        <v>14.5307669644079</v>
      </c>
      <c r="Z223" s="25" t="n">
        <f aca="false">IF(OR(T223=$C$13,T223=$N$25),0,W223)</f>
        <v>14.5307669644079</v>
      </c>
    </row>
    <row r="224" customFormat="false" ht="15" hidden="false" customHeight="false" outlineLevel="0" collapsed="false">
      <c r="T224" s="4" t="n">
        <v>201</v>
      </c>
      <c r="U224" s="4" t="str">
        <f aca="false">Vocabulary!B202</f>
        <v>anything</v>
      </c>
      <c r="V224" s="24" t="n">
        <v>-7.60571050393778</v>
      </c>
      <c r="W224" s="25" t="n">
        <f aca="false">EXP(V224)</f>
        <v>0.000497601747873589</v>
      </c>
      <c r="X224" s="26" t="n">
        <f aca="false">W224/$W$22</f>
        <v>7.64862330716797E-011</v>
      </c>
      <c r="Y224" s="25" t="n">
        <f aca="false">IF(T224=$C$13,0,W224)</f>
        <v>0.000497601747873589</v>
      </c>
      <c r="Z224" s="25" t="n">
        <f aca="false">IF(OR(T224=$C$13,T224=$N$25),0,W224)</f>
        <v>0.000497601747873589</v>
      </c>
    </row>
    <row r="225" customFormat="false" ht="15" hidden="false" customHeight="false" outlineLevel="0" collapsed="false">
      <c r="T225" s="4" t="n">
        <v>202</v>
      </c>
      <c r="U225" s="4" t="str">
        <f aca="false">Vocabulary!B203</f>
        <v>sort</v>
      </c>
      <c r="V225" s="24" t="n">
        <v>2.20322464462497</v>
      </c>
      <c r="W225" s="25" t="n">
        <f aca="false">EXP(V225)</f>
        <v>9.05416293372987</v>
      </c>
      <c r="X225" s="26" t="n">
        <f aca="false">W225/$W$22</f>
        <v>1.39171299011223E-006</v>
      </c>
      <c r="Y225" s="25" t="n">
        <f aca="false">IF(T225=$C$13,0,W225)</f>
        <v>9.05416293372987</v>
      </c>
      <c r="Z225" s="25" t="n">
        <f aca="false">IF(OR(T225=$C$13,T225=$N$25),0,W225)</f>
        <v>9.05416293372987</v>
      </c>
    </row>
    <row r="226" customFormat="false" ht="15" hidden="false" customHeight="false" outlineLevel="0" collapsed="false">
      <c r="T226" s="4" t="n">
        <v>203</v>
      </c>
      <c r="U226" s="4" t="str">
        <f aca="false">Vocabulary!B204</f>
        <v>however</v>
      </c>
      <c r="V226" s="24" t="n">
        <v>6.24616413969336</v>
      </c>
      <c r="W226" s="25" t="n">
        <f aca="false">EXP(V226)</f>
        <v>516.029605942589</v>
      </c>
      <c r="X226" s="26" t="n">
        <f aca="false">W226/$W$22</f>
        <v>7.93187742621005E-005</v>
      </c>
      <c r="Y226" s="25" t="n">
        <f aca="false">IF(T226=$C$13,0,W226)</f>
        <v>516.029605942589</v>
      </c>
      <c r="Z226" s="25" t="n">
        <f aca="false">IF(OR(T226=$C$13,T226=$N$25),0,W226)</f>
        <v>516.029605942589</v>
      </c>
    </row>
    <row r="227" customFormat="false" ht="15" hidden="false" customHeight="false" outlineLevel="0" collapsed="false">
      <c r="T227" s="4" t="n">
        <v>204</v>
      </c>
      <c r="U227" s="4" t="str">
        <f aca="false">Vocabulary!B205</f>
        <v>cried</v>
      </c>
      <c r="V227" s="24" t="n">
        <v>-5.22459086647303</v>
      </c>
      <c r="W227" s="25" t="n">
        <f aca="false">EXP(V227)</f>
        <v>0.00538256169592889</v>
      </c>
      <c r="X227" s="26" t="n">
        <f aca="false">W227/$W$22</f>
        <v>8.27352134828311E-010</v>
      </c>
      <c r="Y227" s="25" t="n">
        <f aca="false">IF(T227=$C$13,0,W227)</f>
        <v>0.00538256169592889</v>
      </c>
      <c r="Z227" s="25" t="n">
        <f aca="false">IF(OR(T227=$C$13,T227=$N$25),0,W227)</f>
        <v>0.00538256169592889</v>
      </c>
    </row>
    <row r="228" customFormat="false" ht="15" hidden="false" customHeight="false" outlineLevel="0" collapsed="false">
      <c r="T228" s="4" t="n">
        <v>205</v>
      </c>
      <c r="U228" s="4" t="str">
        <f aca="false">Vocabulary!B206</f>
        <v>feet</v>
      </c>
      <c r="V228" s="24" t="n">
        <v>-5.72643755023622</v>
      </c>
      <c r="W228" s="25" t="n">
        <f aca="false">EXP(V228)</f>
        <v>0.00325866541203067</v>
      </c>
      <c r="X228" s="26" t="n">
        <f aca="false">W228/$W$22</f>
        <v>5.00888598708292E-010</v>
      </c>
      <c r="Y228" s="25" t="n">
        <f aca="false">IF(T228=$C$13,0,W228)</f>
        <v>0.00325866541203067</v>
      </c>
      <c r="Z228" s="25" t="n">
        <f aca="false">IF(OR(T228=$C$13,T228=$N$25),0,W228)</f>
        <v>0.00325866541203067</v>
      </c>
    </row>
    <row r="229" customFormat="false" ht="15" hidden="false" customHeight="false" outlineLevel="0" collapsed="false">
      <c r="T229" s="4" t="n">
        <v>206</v>
      </c>
      <c r="U229" s="4" t="str">
        <f aca="false">Vocabulary!B207</f>
        <v>tried</v>
      </c>
      <c r="V229" s="24" t="n">
        <v>-4.06602039173707</v>
      </c>
      <c r="W229" s="25" t="n">
        <f aca="false">EXP(V229)</f>
        <v>0.0171454852331724</v>
      </c>
      <c r="X229" s="26" t="n">
        <f aca="false">W229/$W$22</f>
        <v>2.63542800095753E-009</v>
      </c>
      <c r="Y229" s="25" t="n">
        <f aca="false">IF(T229=$C$13,0,W229)</f>
        <v>0.0171454852331724</v>
      </c>
      <c r="Z229" s="25" t="n">
        <f aca="false">IF(OR(T229=$C$13,T229=$N$25),0,W229)</f>
        <v>0.0171454852331724</v>
      </c>
    </row>
    <row r="230" customFormat="false" ht="15" hidden="false" customHeight="false" outlineLevel="0" collapsed="false">
      <c r="T230" s="4" t="n">
        <v>207</v>
      </c>
      <c r="U230" s="4" t="str">
        <f aca="false">Vocabulary!B208</f>
        <v>even</v>
      </c>
      <c r="V230" s="24" t="n">
        <v>-4.47493897182325</v>
      </c>
      <c r="W230" s="25" t="n">
        <f aca="false">EXP(V230)</f>
        <v>0.0113909172702139</v>
      </c>
      <c r="X230" s="26" t="n">
        <f aca="false">W230/$W$22</f>
        <v>1.75089488120355E-009</v>
      </c>
      <c r="Y230" s="25" t="n">
        <f aca="false">IF(T230=$C$13,0,W230)</f>
        <v>0.0113909172702139</v>
      </c>
      <c r="Z230" s="25" t="n">
        <f aca="false">IF(OR(T230=$C$13,T230=$N$25),0,W230)</f>
        <v>0.0113909172702139</v>
      </c>
    </row>
    <row r="231" customFormat="false" ht="15" hidden="false" customHeight="false" outlineLevel="0" collapsed="false">
      <c r="T231" s="4" t="n">
        <v>208</v>
      </c>
      <c r="U231" s="4" t="str">
        <f aca="false">Vocabulary!B209</f>
        <v>please</v>
      </c>
      <c r="V231" s="24" t="n">
        <v>-4.3611964336936</v>
      </c>
      <c r="W231" s="25" t="n">
        <f aca="false">EXP(V231)</f>
        <v>0.01276310829819</v>
      </c>
      <c r="X231" s="26" t="n">
        <f aca="false">W231/$W$22</f>
        <v>1.96181400122904E-009</v>
      </c>
      <c r="Y231" s="25" t="n">
        <f aca="false">IF(T231=$C$13,0,W231)</f>
        <v>0.01276310829819</v>
      </c>
      <c r="Z231" s="25" t="n">
        <f aca="false">IF(OR(T231=$C$13,T231=$N$25),0,W231)</f>
        <v>0.01276310829819</v>
      </c>
    </row>
    <row r="232" customFormat="false" ht="15" hidden="false" customHeight="false" outlineLevel="0" collapsed="false">
      <c r="T232" s="4" t="n">
        <v>209</v>
      </c>
      <c r="U232" s="4" t="str">
        <f aca="false">Vocabulary!B210</f>
        <v>tea</v>
      </c>
      <c r="V232" s="24" t="n">
        <v>6.91199357574607</v>
      </c>
      <c r="W232" s="25" t="n">
        <f aca="false">EXP(V232)</f>
        <v>1004.24729104598</v>
      </c>
      <c r="X232" s="26" t="n">
        <f aca="false">W232/$W$22</f>
        <v>0.000154362585527049</v>
      </c>
      <c r="Y232" s="25" t="n">
        <f aca="false">IF(T232=$C$13,0,W232)</f>
        <v>1004.24729104598</v>
      </c>
      <c r="Z232" s="25" t="n">
        <f aca="false">IF(OR(T232=$C$13,T232=$N$25),0,W232)</f>
        <v>1004.24729104598</v>
      </c>
    </row>
    <row r="233" customFormat="false" ht="15" hidden="false" customHeight="false" outlineLevel="0" collapsed="false">
      <c r="T233" s="4" t="n">
        <v>210</v>
      </c>
      <c r="U233" s="4" t="str">
        <f aca="false">Vocabulary!B211</f>
        <v>curious</v>
      </c>
      <c r="V233" s="24" t="n">
        <v>6.19103334225788</v>
      </c>
      <c r="W233" s="25" t="n">
        <f aca="false">EXP(V233)</f>
        <v>488.350478761187</v>
      </c>
      <c r="X233" s="26" t="n">
        <f aca="false">W233/$W$22</f>
        <v>7.50642229429698E-005</v>
      </c>
      <c r="Y233" s="25" t="n">
        <f aca="false">IF(T233=$C$13,0,W233)</f>
        <v>488.350478761187</v>
      </c>
      <c r="Z233" s="25" t="n">
        <f aca="false">IF(OR(T233=$C$13,T233=$N$25),0,W233)</f>
        <v>488.350478761187</v>
      </c>
    </row>
    <row r="234" customFormat="false" ht="15" hidden="false" customHeight="false" outlineLevel="0" collapsed="false">
      <c r="T234" s="4" t="n">
        <v>211</v>
      </c>
      <c r="U234" s="4" t="str">
        <f aca="false">Vocabulary!B212</f>
        <v>being</v>
      </c>
      <c r="V234" s="24" t="n">
        <v>-1.64198447794117</v>
      </c>
      <c r="W234" s="25" t="n">
        <f aca="false">EXP(V234)</f>
        <v>0.193595474884913</v>
      </c>
      <c r="X234" s="26" t="n">
        <f aca="false">W234/$W$22</f>
        <v>2.97575092469965E-008</v>
      </c>
      <c r="Y234" s="25" t="n">
        <f aca="false">IF(T234=$C$13,0,W234)</f>
        <v>0.193595474884913</v>
      </c>
      <c r="Z234" s="25" t="n">
        <f aca="false">IF(OR(T234=$C$13,T234=$N$25),0,W234)</f>
        <v>0.193595474884913</v>
      </c>
    </row>
    <row r="235" customFormat="false" ht="15" hidden="false" customHeight="false" outlineLevel="0" collapsed="false">
      <c r="T235" s="4" t="n">
        <v>212</v>
      </c>
      <c r="U235" s="4" t="str">
        <f aca="false">Vocabulary!B213</f>
        <v>old</v>
      </c>
      <c r="V235" s="24" t="n">
        <v>-5.54144834033518</v>
      </c>
      <c r="W235" s="25" t="n">
        <f aca="false">EXP(V235)</f>
        <v>0.00392084400743851</v>
      </c>
      <c r="X235" s="26" t="n">
        <f aca="false">W235/$W$22</f>
        <v>6.0267189549106E-010</v>
      </c>
      <c r="Y235" s="25" t="n">
        <f aca="false">IF(T235=$C$13,0,W235)</f>
        <v>0.00392084400743851</v>
      </c>
      <c r="Z235" s="25" t="n">
        <f aca="false">IF(OR(T235=$C$13,T235=$N$25),0,W235)</f>
        <v>0.00392084400743851</v>
      </c>
    </row>
    <row r="236" customFormat="false" ht="15" hidden="false" customHeight="false" outlineLevel="0" collapsed="false">
      <c r="T236" s="4" t="n">
        <v>213</v>
      </c>
      <c r="U236" s="4" t="str">
        <f aca="false">Vocabulary!B214</f>
        <v>use</v>
      </c>
      <c r="V236" s="24" t="n">
        <v>11.0253179524106</v>
      </c>
      <c r="W236" s="25" t="n">
        <f aca="false">EXP(V236)</f>
        <v>61409.3849872847</v>
      </c>
      <c r="X236" s="26" t="n">
        <f aca="false">W236/$W$22</f>
        <v>0.0094392203262903</v>
      </c>
      <c r="Y236" s="25" t="n">
        <f aca="false">IF(T236=$C$13,0,W236)</f>
        <v>61409.3849872847</v>
      </c>
      <c r="Z236" s="25" t="n">
        <f aca="false">IF(OR(T236=$C$13,T236=$N$25),0,W236)</f>
        <v>61409.3849872847</v>
      </c>
    </row>
    <row r="237" customFormat="false" ht="15" hidden="false" customHeight="false" outlineLevel="0" collapsed="false">
      <c r="T237" s="4" t="n">
        <v>214</v>
      </c>
      <c r="U237" s="4" t="str">
        <f aca="false">Vocabulary!B215</f>
        <v>wonder</v>
      </c>
      <c r="V237" s="24" t="n">
        <v>-1.2140946106253</v>
      </c>
      <c r="W237" s="25" t="n">
        <f aca="false">EXP(V237)</f>
        <v>0.296978774036102</v>
      </c>
      <c r="X237" s="26" t="n">
        <f aca="false">W237/$W$22</f>
        <v>4.56485288191501E-008</v>
      </c>
      <c r="Y237" s="25" t="n">
        <f aca="false">IF(T237=$C$13,0,W237)</f>
        <v>0.296978774036102</v>
      </c>
      <c r="Z237" s="25" t="n">
        <f aca="false">IF(OR(T237=$C$13,T237=$N$25),0,W237)</f>
        <v>0.296978774036102</v>
      </c>
    </row>
    <row r="238" customFormat="false" ht="15" hidden="false" customHeight="false" outlineLevel="0" collapsed="false">
      <c r="T238" s="4" t="n">
        <v>215</v>
      </c>
      <c r="U238" s="4" t="str">
        <f aca="false">Vocabulary!B216</f>
        <v>house</v>
      </c>
      <c r="V238" s="24" t="n">
        <v>10.0990488829636</v>
      </c>
      <c r="W238" s="25" t="n">
        <f aca="false">EXP(V238)</f>
        <v>24319.8673805679</v>
      </c>
      <c r="X238" s="26" t="n">
        <f aca="false">W238/$W$22</f>
        <v>0.00373820038352238</v>
      </c>
      <c r="Y238" s="25" t="n">
        <f aca="false">IF(T238=$C$13,0,W238)</f>
        <v>24319.8673805679</v>
      </c>
      <c r="Z238" s="25" t="n">
        <f aca="false">IF(OR(T238=$C$13,T238=$N$25),0,W238)</f>
        <v>24319.8673805679</v>
      </c>
    </row>
    <row r="239" customFormat="false" ht="15" hidden="false" customHeight="false" outlineLevel="0" collapsed="false">
      <c r="T239" s="4" t="n">
        <v>216</v>
      </c>
      <c r="U239" s="4" t="str">
        <f aca="false">Vocabulary!B217</f>
        <v>end</v>
      </c>
      <c r="V239" s="24" t="n">
        <v>11.2680114135152</v>
      </c>
      <c r="W239" s="25" t="n">
        <f aca="false">EXP(V239)</f>
        <v>78277.1813449108</v>
      </c>
      <c r="X239" s="26" t="n">
        <f aca="false">W239/$W$22</f>
        <v>0.0120319648436242</v>
      </c>
      <c r="Y239" s="25" t="n">
        <f aca="false">IF(T239=$C$13,0,W239)</f>
        <v>78277.1813449108</v>
      </c>
      <c r="Z239" s="25" t="n">
        <f aca="false">IF(OR(T239=$C$13,T239=$N$25),0,W239)</f>
        <v>78277.1813449108</v>
      </c>
    </row>
    <row r="240" customFormat="false" ht="15" hidden="false" customHeight="false" outlineLevel="0" collapsed="false">
      <c r="T240" s="4" t="n">
        <v>217</v>
      </c>
      <c r="U240" s="4" t="str">
        <f aca="false">Vocabulary!B218</f>
        <v>eat</v>
      </c>
      <c r="V240" s="24" t="n">
        <v>-0.391259514993794</v>
      </c>
      <c r="W240" s="25" t="n">
        <f aca="false">EXP(V240)</f>
        <v>0.676204648021758</v>
      </c>
      <c r="X240" s="26" t="n">
        <f aca="false">W240/$W$22</f>
        <v>1.03939237620774E-007</v>
      </c>
      <c r="Y240" s="25" t="n">
        <f aca="false">IF(T240=$C$13,0,W240)</f>
        <v>0.676204648021758</v>
      </c>
      <c r="Z240" s="25" t="n">
        <f aca="false">IF(OR(T240=$C$13,T240=$N$25),0,W240)</f>
        <v>0.676204648021758</v>
      </c>
    </row>
    <row r="241" customFormat="false" ht="15" hidden="false" customHeight="false" outlineLevel="0" collapsed="false">
      <c r="T241" s="4" t="n">
        <v>218</v>
      </c>
      <c r="U241" s="4" t="str">
        <f aca="false">Vocabulary!B219</f>
        <v>table</v>
      </c>
      <c r="V241" s="24" t="n">
        <v>11.1979883139158</v>
      </c>
      <c r="W241" s="25" t="n">
        <f aca="false">EXP(V241)</f>
        <v>72983.4742171645</v>
      </c>
      <c r="X241" s="26" t="n">
        <f aca="false">W241/$W$22</f>
        <v>0.0112182705209731</v>
      </c>
      <c r="Y241" s="25" t="n">
        <f aca="false">IF(T241=$C$13,0,W241)</f>
        <v>72983.4742171645</v>
      </c>
      <c r="Z241" s="25" t="n">
        <f aca="false">IF(OR(T241=$C$13,T241=$N$25),0,W241)</f>
        <v>72983.4742171645</v>
      </c>
    </row>
    <row r="242" customFormat="false" ht="15" hidden="false" customHeight="false" outlineLevel="0" collapsed="false">
      <c r="T242" s="4" t="n">
        <v>219</v>
      </c>
      <c r="U242" s="4" t="str">
        <f aca="false">Vocabulary!B220</f>
        <v>enough</v>
      </c>
      <c r="V242" s="24" t="n">
        <v>4.13998244730637</v>
      </c>
      <c r="W242" s="25" t="n">
        <f aca="false">EXP(V242)</f>
        <v>62.801719100192</v>
      </c>
      <c r="X242" s="26" t="n">
        <f aca="false">W242/$W$22</f>
        <v>9.65323563457361E-006</v>
      </c>
      <c r="Y242" s="25" t="n">
        <f aca="false">IF(T242=$C$13,0,W242)</f>
        <v>62.801719100192</v>
      </c>
      <c r="Z242" s="25" t="n">
        <f aca="false">IF(OR(T242=$C$13,T242=$N$25),0,W242)</f>
        <v>62.801719100192</v>
      </c>
    </row>
    <row r="243" customFormat="false" ht="15" hidden="false" customHeight="false" outlineLevel="0" collapsed="false">
      <c r="T243" s="4" t="n">
        <v>220</v>
      </c>
      <c r="U243" s="4" t="str">
        <f aca="false">Vocabulary!B221</f>
        <v>something</v>
      </c>
      <c r="V243" s="24" t="n">
        <v>-3.1771286315579</v>
      </c>
      <c r="W243" s="25" t="n">
        <f aca="false">EXP(V243)</f>
        <v>0.0417052344549363</v>
      </c>
      <c r="X243" s="26" t="n">
        <f aca="false">W243/$W$22</f>
        <v>6.41050055885186E-009</v>
      </c>
      <c r="Y243" s="25" t="n">
        <f aca="false">IF(T243=$C$13,0,W243)</f>
        <v>0.0417052344549363</v>
      </c>
      <c r="Z243" s="25" t="n">
        <f aca="false">IF(OR(T243=$C$13,T243=$N$25),0,W243)</f>
        <v>0.0417052344549363</v>
      </c>
    </row>
    <row r="244" customFormat="false" ht="15" hidden="false" customHeight="false" outlineLevel="0" collapsed="false">
      <c r="T244" s="4" t="n">
        <v>221</v>
      </c>
      <c r="U244" s="4" t="str">
        <f aca="false">Vocabulary!B222</f>
        <v>soup</v>
      </c>
      <c r="V244" s="24" t="n">
        <v>5.13311697988661</v>
      </c>
      <c r="W244" s="25" t="n">
        <f aca="false">EXP(V244)</f>
        <v>169.544762904336</v>
      </c>
      <c r="X244" s="26" t="n">
        <f aca="false">W244/$W$22</f>
        <v>2.60606806688268E-005</v>
      </c>
      <c r="Y244" s="25" t="n">
        <f aca="false">IF(T244=$C$13,0,W244)</f>
        <v>169.544762904336</v>
      </c>
      <c r="Z244" s="25" t="n">
        <f aca="false">IF(OR(T244=$C$13,T244=$N$25),0,W244)</f>
        <v>169.544762904336</v>
      </c>
    </row>
    <row r="245" customFormat="false" ht="15" hidden="false" customHeight="false" outlineLevel="0" collapsed="false">
      <c r="T245" s="4" t="n">
        <v>222</v>
      </c>
      <c r="U245" s="4" t="str">
        <f aca="false">Vocabulary!B223</f>
        <v>court</v>
      </c>
      <c r="V245" s="24" t="n">
        <v>12.371952237816</v>
      </c>
      <c r="W245" s="25" t="n">
        <f aca="false">EXP(V245)</f>
        <v>236086.192034468</v>
      </c>
      <c r="X245" s="26" t="n">
        <f aca="false">W245/$W$22</f>
        <v>0.0362887461431123</v>
      </c>
      <c r="Y245" s="25" t="n">
        <f aca="false">IF(T245=$C$13,0,W245)</f>
        <v>236086.192034468</v>
      </c>
      <c r="Z245" s="25" t="n">
        <f aca="false">IF(OR(T245=$C$13,T245=$N$25),0,W245)</f>
        <v>236086.192034468</v>
      </c>
    </row>
    <row r="246" customFormat="false" ht="15" hidden="false" customHeight="false" outlineLevel="0" collapsed="false">
      <c r="T246" s="4" t="n">
        <v>223</v>
      </c>
      <c r="U246" s="4" t="str">
        <f aca="false">Vocabulary!B224</f>
        <v>let</v>
      </c>
      <c r="V246" s="24" t="n">
        <v>-0.387107292263085</v>
      </c>
      <c r="W246" s="25" t="n">
        <f aca="false">EXP(V246)</f>
        <v>0.679018237614804</v>
      </c>
      <c r="X246" s="26" t="n">
        <f aca="false">W246/$W$22</f>
        <v>1.04371713733049E-007</v>
      </c>
      <c r="Y246" s="25" t="n">
        <f aca="false">IF(T246=$C$13,0,W246)</f>
        <v>0.679018237614804</v>
      </c>
      <c r="Z246" s="25" t="n">
        <f aca="false">IF(OR(T246=$C$13,T246=$N$25),0,W246)</f>
        <v>0.679018237614804</v>
      </c>
    </row>
    <row r="247" customFormat="false" ht="15" hidden="false" customHeight="false" outlineLevel="0" collapsed="false">
      <c r="T247" s="4" t="n">
        <v>224</v>
      </c>
      <c r="U247" s="4" t="str">
        <f aca="false">Vocabulary!B225</f>
        <v>spoke</v>
      </c>
      <c r="V247" s="24" t="n">
        <v>-1.69454135083839</v>
      </c>
      <c r="W247" s="25" t="n">
        <f aca="false">EXP(V247)</f>
        <v>0.183683455974017</v>
      </c>
      <c r="X247" s="26" t="n">
        <f aca="false">W247/$W$22</f>
        <v>2.82339354414996E-008</v>
      </c>
      <c r="Y247" s="25" t="n">
        <f aca="false">IF(T247=$C$13,0,W247)</f>
        <v>0.183683455974017</v>
      </c>
      <c r="Z247" s="25" t="n">
        <f aca="false">IF(OR(T247=$C$13,T247=$N$25),0,W247)</f>
        <v>0.183683455974017</v>
      </c>
    </row>
    <row r="248" customFormat="false" ht="15" hidden="false" customHeight="false" outlineLevel="0" collapsed="false">
      <c r="T248" s="4" t="n">
        <v>225</v>
      </c>
      <c r="U248" s="4" t="str">
        <f aca="false">Vocabulary!B226</f>
        <v>perhaps</v>
      </c>
      <c r="V248" s="24" t="n">
        <v>-9.09043468099748</v>
      </c>
      <c r="W248" s="25" t="n">
        <f aca="false">EXP(V248)</f>
        <v>0.000112739052346872</v>
      </c>
      <c r="X248" s="26" t="n">
        <f aca="false">W248/$W$22</f>
        <v>1.73290899216731E-011</v>
      </c>
      <c r="Y248" s="25" t="n">
        <f aca="false">IF(T248=$C$13,0,W248)</f>
        <v>0.000112739052346872</v>
      </c>
      <c r="Z248" s="25" t="n">
        <f aca="false">IF(OR(T248=$C$13,T248=$N$25),0,W248)</f>
        <v>0.000112739052346872</v>
      </c>
    </row>
    <row r="249" customFormat="false" ht="15" hidden="false" customHeight="false" outlineLevel="0" collapsed="false">
      <c r="T249" s="4" t="n">
        <v>226</v>
      </c>
      <c r="U249" s="4" t="str">
        <f aca="false">Vocabulary!B227</f>
        <v>talking</v>
      </c>
      <c r="V249" s="24" t="n">
        <v>1.26553693040316</v>
      </c>
      <c r="W249" s="25" t="n">
        <f aca="false">EXP(V249)</f>
        <v>3.54499564113827</v>
      </c>
      <c r="X249" s="26" t="n">
        <f aca="false">W249/$W$22</f>
        <v>5.44900342502558E-007</v>
      </c>
      <c r="Y249" s="25" t="n">
        <f aca="false">IF(T249=$C$13,0,W249)</f>
        <v>3.54499564113827</v>
      </c>
      <c r="Z249" s="25" t="n">
        <f aca="false">IF(OR(T249=$C$13,T249=$N$25),0,W249)</f>
        <v>3.54499564113827</v>
      </c>
    </row>
    <row r="250" customFormat="false" ht="15" hidden="false" customHeight="false" outlineLevel="0" collapsed="false">
      <c r="T250" s="4" t="n">
        <v>227</v>
      </c>
      <c r="U250" s="4" t="str">
        <f aca="false">Vocabulary!B228</f>
        <v>question</v>
      </c>
      <c r="V250" s="24" t="n">
        <v>8.71412561495042</v>
      </c>
      <c r="W250" s="25" t="n">
        <f aca="false">EXP(V250)</f>
        <v>6088.3087632388</v>
      </c>
      <c r="X250" s="26" t="n">
        <f aca="false">W250/$W$22</f>
        <v>0.000935832329905185</v>
      </c>
      <c r="Y250" s="25" t="n">
        <f aca="false">IF(T250=$C$13,0,W250)</f>
        <v>6088.3087632388</v>
      </c>
      <c r="Z250" s="25" t="n">
        <f aca="false">IF(OR(T250=$C$13,T250=$N$25),0,W250)</f>
        <v>6088.3087632388</v>
      </c>
    </row>
    <row r="251" customFormat="false" ht="15" hidden="false" customHeight="false" outlineLevel="0" collapsed="false">
      <c r="T251" s="4" t="n">
        <v>228</v>
      </c>
      <c r="U251" s="4" t="str">
        <f aca="false">Vocabulary!B229</f>
        <v>side</v>
      </c>
      <c r="V251" s="24" t="n">
        <v>8.81530444728154</v>
      </c>
      <c r="W251" s="25" t="n">
        <f aca="false">EXP(V251)</f>
        <v>6736.55837933886</v>
      </c>
      <c r="X251" s="26" t="n">
        <f aca="false">W251/$W$22</f>
        <v>0.00103547460696216</v>
      </c>
      <c r="Y251" s="25" t="n">
        <f aca="false">IF(T251=$C$13,0,W251)</f>
        <v>6736.55837933886</v>
      </c>
      <c r="Z251" s="25" t="n">
        <f aca="false">IF(OR(T251=$C$13,T251=$N$25),0,W251)</f>
        <v>6736.55837933886</v>
      </c>
    </row>
    <row r="252" customFormat="false" ht="15" hidden="false" customHeight="false" outlineLevel="0" collapsed="false">
      <c r="T252" s="4" t="n">
        <v>229</v>
      </c>
      <c r="U252" s="4" t="str">
        <f aca="false">Vocabulary!B230</f>
        <v>sat</v>
      </c>
      <c r="V252" s="24" t="n">
        <v>-7.81408555266872</v>
      </c>
      <c r="W252" s="25" t="n">
        <f aca="false">EXP(V252)</f>
        <v>0.000404004091463817</v>
      </c>
      <c r="X252" s="26" t="n">
        <f aca="false">W252/$W$22</f>
        <v>6.20993620574334E-011</v>
      </c>
      <c r="Y252" s="25" t="n">
        <f aca="false">IF(T252=$C$13,0,W252)</f>
        <v>0.000404004091463817</v>
      </c>
      <c r="Z252" s="25" t="n">
        <f aca="false">IF(OR(T252=$C$13,T252=$N$25),0,W252)</f>
        <v>0.000404004091463817</v>
      </c>
    </row>
    <row r="253" customFormat="false" ht="15" hidden="false" customHeight="false" outlineLevel="0" collapsed="false">
      <c r="T253" s="4" t="n">
        <v>230</v>
      </c>
      <c r="U253" s="4" t="str">
        <f aca="false">Vocabulary!B231</f>
        <v>asked</v>
      </c>
      <c r="V253" s="24" t="n">
        <v>-1.96047508040264</v>
      </c>
      <c r="W253" s="25" t="n">
        <f aca="false">EXP(V253)</f>
        <v>0.140791517739172</v>
      </c>
      <c r="X253" s="26" t="n">
        <f aca="false">W253/$W$22</f>
        <v>2.16410269584695E-008</v>
      </c>
      <c r="Y253" s="25" t="n">
        <f aca="false">IF(T253=$C$13,0,W253)</f>
        <v>0.140791517739172</v>
      </c>
      <c r="Z253" s="25" t="n">
        <f aca="false">IF(OR(T253=$C$13,T253=$N$25),0,W253)</f>
        <v>0.140791517739172</v>
      </c>
    </row>
    <row r="254" customFormat="false" ht="15" hidden="false" customHeight="false" outlineLevel="0" collapsed="false">
      <c r="T254" s="4" t="n">
        <v>231</v>
      </c>
      <c r="U254" s="4" t="str">
        <f aca="false">Vocabulary!B232</f>
        <v>ran</v>
      </c>
      <c r="V254" s="24" t="n">
        <v>-0.941812906368922</v>
      </c>
      <c r="W254" s="25" t="n">
        <f aca="false">EXP(V254)</f>
        <v>0.389920305204665</v>
      </c>
      <c r="X254" s="26" t="n">
        <f aca="false">W254/$W$22</f>
        <v>5.99345469960866E-008</v>
      </c>
      <c r="Y254" s="25" t="n">
        <f aca="false">IF(T254=$C$13,0,W254)</f>
        <v>0.389920305204665</v>
      </c>
      <c r="Z254" s="25" t="n">
        <f aca="false">IF(OR(T254=$C$13,T254=$N$25),0,W254)</f>
        <v>0.389920305204665</v>
      </c>
    </row>
    <row r="255" customFormat="false" ht="15" hidden="false" customHeight="false" outlineLevel="0" collapsed="false">
      <c r="T255" s="4" t="n">
        <v>232</v>
      </c>
      <c r="U255" s="4" t="str">
        <f aca="false">Vocabulary!B233</f>
        <v>under</v>
      </c>
      <c r="V255" s="24" t="n">
        <v>-2.58587881969497</v>
      </c>
      <c r="W255" s="25" t="n">
        <f aca="false">EXP(V255)</f>
        <v>0.0753298491480267</v>
      </c>
      <c r="X255" s="26" t="n">
        <f aca="false">W255/$W$22</f>
        <v>1.1578931191082E-008</v>
      </c>
      <c r="Y255" s="25" t="n">
        <f aca="false">IF(T255=$C$13,0,W255)</f>
        <v>0.0753298491480267</v>
      </c>
      <c r="Z255" s="25" t="n">
        <f aca="false">IF(OR(T255=$C$13,T255=$N$25),0,W255)</f>
        <v>0.0753298491480267</v>
      </c>
    </row>
    <row r="256" customFormat="false" ht="15" hidden="false" customHeight="false" outlineLevel="0" collapsed="false">
      <c r="T256" s="4" t="n">
        <v>233</v>
      </c>
      <c r="U256" s="4" t="str">
        <f aca="false">Vocabulary!B234</f>
        <v>bit</v>
      </c>
      <c r="V256" s="24" t="n">
        <v>4.65264899733414</v>
      </c>
      <c r="W256" s="25" t="n">
        <f aca="false">EXP(V256)</f>
        <v>104.862398195521</v>
      </c>
      <c r="X256" s="26" t="n">
        <f aca="false">W256/$W$22</f>
        <v>1.61183714951006E-005</v>
      </c>
      <c r="Y256" s="25" t="n">
        <f aca="false">IF(T256=$C$13,0,W256)</f>
        <v>104.862398195521</v>
      </c>
      <c r="Z256" s="25" t="n">
        <f aca="false">IF(OR(T256=$C$13,T256=$N$25),0,W256)</f>
        <v>104.862398195521</v>
      </c>
    </row>
    <row r="257" customFormat="false" ht="15" hidden="false" customHeight="false" outlineLevel="0" collapsed="false">
      <c r="T257" s="4" t="n">
        <v>234</v>
      </c>
      <c r="U257" s="4" t="str">
        <f aca="false">Vocabulary!B235</f>
        <v>turned</v>
      </c>
      <c r="V257" s="24" t="n">
        <v>-1.21809961813192</v>
      </c>
      <c r="W257" s="25" t="n">
        <f aca="false">EXP(V257)</f>
        <v>0.295791750422684</v>
      </c>
      <c r="X257" s="26" t="n">
        <f aca="false">W257/$W$22</f>
        <v>4.54660717334476E-008</v>
      </c>
      <c r="Y257" s="25" t="n">
        <f aca="false">IF(T257=$C$13,0,W257)</f>
        <v>0.295791750422684</v>
      </c>
      <c r="Z257" s="25" t="n">
        <f aca="false">IF(OR(T257=$C$13,T257=$N$25),0,W257)</f>
        <v>0.295791750422684</v>
      </c>
    </row>
    <row r="258" customFormat="false" ht="15" hidden="false" customHeight="false" outlineLevel="0" collapsed="false">
      <c r="T258" s="4" t="n">
        <v>235</v>
      </c>
      <c r="U258" s="4" t="str">
        <f aca="false">Vocabulary!B236</f>
        <v>high</v>
      </c>
      <c r="V258" s="24" t="n">
        <v>-5.25946335653225</v>
      </c>
      <c r="W258" s="25" t="n">
        <f aca="false">EXP(V258)</f>
        <v>0.0051980934932674</v>
      </c>
      <c r="X258" s="26" t="n">
        <f aca="false">W258/$W$22</f>
        <v>7.9899757618101E-010</v>
      </c>
      <c r="Y258" s="25" t="n">
        <f aca="false">IF(T258=$C$13,0,W258)</f>
        <v>0.0051980934932674</v>
      </c>
      <c r="Z258" s="25" t="n">
        <f aca="false">IF(OR(T258=$C$13,T258=$N$25),0,W258)</f>
        <v>0.0051980934932674</v>
      </c>
    </row>
    <row r="259" customFormat="false" ht="15" hidden="false" customHeight="false" outlineLevel="0" collapsed="false">
      <c r="T259" s="4" t="n">
        <v>236</v>
      </c>
      <c r="U259" s="4" t="str">
        <f aca="false">Vocabulary!B237</f>
        <v>garden</v>
      </c>
      <c r="V259" s="24" t="n">
        <v>14.4077851490372</v>
      </c>
      <c r="W259" s="25" t="n">
        <f aca="false">EXP(V259)</f>
        <v>1808096.42158913</v>
      </c>
      <c r="X259" s="26" t="n">
        <f aca="false">W259/$W$22</f>
        <v>0.277922022799784</v>
      </c>
      <c r="Y259" s="25" t="n">
        <f aca="false">IF(T259=$C$13,0,W259)</f>
        <v>0</v>
      </c>
      <c r="Z259" s="25" t="n">
        <f aca="false">IF(OR(T259=$C$13,T259=$N$25),0,W259)</f>
        <v>0</v>
      </c>
    </row>
    <row r="260" customFormat="false" ht="15" hidden="false" customHeight="false" outlineLevel="0" collapsed="false">
      <c r="T260" s="4" t="n">
        <v>237</v>
      </c>
      <c r="U260" s="4" t="str">
        <f aca="false">Vocabulary!B238</f>
        <v>indeed</v>
      </c>
      <c r="V260" s="24" t="n">
        <v>2.41684938500575</v>
      </c>
      <c r="W260" s="25" t="n">
        <f aca="false">EXP(V260)</f>
        <v>11.2104836986373</v>
      </c>
      <c r="X260" s="26" t="n">
        <f aca="false">W260/$W$22</f>
        <v>1.72316048463331E-006</v>
      </c>
      <c r="Y260" s="25" t="n">
        <f aca="false">IF(T260=$C$13,0,W260)</f>
        <v>11.2104836986373</v>
      </c>
      <c r="Z260" s="25" t="n">
        <f aca="false">IF(OR(T260=$C$13,T260=$N$25),0,W260)</f>
        <v>11.2104836986373</v>
      </c>
    </row>
    <row r="261" customFormat="false" ht="15" hidden="false" customHeight="false" outlineLevel="0" collapsed="false">
      <c r="T261" s="4" t="n">
        <v>238</v>
      </c>
      <c r="U261" s="4" t="str">
        <f aca="false">Vocabulary!B239</f>
        <v>hastily</v>
      </c>
      <c r="V261" s="24" t="n">
        <v>-1.77722146121257</v>
      </c>
      <c r="W261" s="25" t="n">
        <f aca="false">EXP(V261)</f>
        <v>0.169107366471824</v>
      </c>
      <c r="X261" s="26" t="n">
        <f aca="false">W261/$W$22</f>
        <v>2.59934485788578E-008</v>
      </c>
      <c r="Y261" s="25" t="n">
        <f aca="false">IF(T261=$C$13,0,W261)</f>
        <v>0.169107366471824</v>
      </c>
      <c r="Z261" s="25" t="n">
        <f aca="false">IF(OR(T261=$C$13,T261=$N$25),0,W261)</f>
        <v>0.169107366471824</v>
      </c>
    </row>
    <row r="262" customFormat="false" ht="15" hidden="false" customHeight="false" outlineLevel="0" collapsed="false">
      <c r="T262" s="4" t="n">
        <v>239</v>
      </c>
      <c r="U262" s="4" t="str">
        <f aca="false">Vocabulary!B240</f>
        <v>doesn't</v>
      </c>
      <c r="V262" s="24" t="n">
        <v>-3.34703355733377</v>
      </c>
      <c r="W262" s="25" t="n">
        <f aca="false">EXP(V262)</f>
        <v>0.0351885843458561</v>
      </c>
      <c r="X262" s="26" t="n">
        <f aca="false">W262/$W$22</f>
        <v>5.408827993955E-009</v>
      </c>
      <c r="Y262" s="25" t="n">
        <f aca="false">IF(T262=$C$13,0,W262)</f>
        <v>0.0351885843458561</v>
      </c>
      <c r="Z262" s="25" t="n">
        <f aca="false">IF(OR(T262=$C$13,T262=$N$25),0,W262)</f>
        <v>0.0351885843458561</v>
      </c>
    </row>
    <row r="263" customFormat="false" ht="15" hidden="false" customHeight="false" outlineLevel="0" collapsed="false">
      <c r="T263" s="4" t="n">
        <v>240</v>
      </c>
      <c r="U263" s="4" t="str">
        <f aca="false">Vocabulary!B241</f>
        <v>seen</v>
      </c>
      <c r="V263" s="24" t="n">
        <v>-2.2243047842426</v>
      </c>
      <c r="W263" s="25" t="n">
        <f aca="false">EXP(V263)</f>
        <v>0.108142574929019</v>
      </c>
      <c r="X263" s="26" t="n">
        <f aca="false">W263/$W$22</f>
        <v>1.66225665933428E-008</v>
      </c>
      <c r="Y263" s="25" t="n">
        <f aca="false">IF(T263=$C$13,0,W263)</f>
        <v>0.108142574929019</v>
      </c>
      <c r="Z263" s="25" t="n">
        <f aca="false">IF(OR(T263=$C$13,T263=$N$25),0,W263)</f>
        <v>0.108142574929019</v>
      </c>
    </row>
    <row r="264" customFormat="false" ht="15" hidden="false" customHeight="false" outlineLevel="0" collapsed="false">
      <c r="T264" s="4" t="n">
        <v>241</v>
      </c>
      <c r="U264" s="4" t="str">
        <f aca="false">Vocabulary!B242</f>
        <v>near</v>
      </c>
      <c r="V264" s="24" t="n">
        <v>1.13029010361568</v>
      </c>
      <c r="W264" s="25" t="n">
        <f aca="false">EXP(V264)</f>
        <v>3.09655469154628</v>
      </c>
      <c r="X264" s="26" t="n">
        <f aca="false">W264/$W$22</f>
        <v>4.75970602733856E-007</v>
      </c>
      <c r="Y264" s="25" t="n">
        <f aca="false">IF(T264=$C$13,0,W264)</f>
        <v>3.09655469154628</v>
      </c>
      <c r="Z264" s="25" t="n">
        <f aca="false">IF(OR(T264=$C$13,T264=$N$25),0,W264)</f>
        <v>3.09655469154628</v>
      </c>
    </row>
    <row r="265" customFormat="false" ht="15" hidden="false" customHeight="false" outlineLevel="0" collapsed="false">
      <c r="T265" s="4" t="n">
        <v>242</v>
      </c>
      <c r="U265" s="4" t="str">
        <f aca="false">Vocabulary!B243</f>
        <v>idea</v>
      </c>
      <c r="V265" s="24" t="n">
        <v>5.63083027005019</v>
      </c>
      <c r="W265" s="25" t="n">
        <f aca="false">EXP(V265)</f>
        <v>278.893578517657</v>
      </c>
      <c r="X265" s="26" t="n">
        <f aca="false">W265/$W$22</f>
        <v>4.28686581987558E-005</v>
      </c>
      <c r="Y265" s="25" t="n">
        <f aca="false">IF(T265=$C$13,0,W265)</f>
        <v>278.893578517657</v>
      </c>
      <c r="Z265" s="25" t="n">
        <f aca="false">IF(OR(T265=$C$13,T265=$N$25),0,W265)</f>
        <v>278.893578517657</v>
      </c>
    </row>
    <row r="266" customFormat="false" ht="15" hidden="false" customHeight="false" outlineLevel="0" collapsed="false">
      <c r="T266" s="4" t="n">
        <v>243</v>
      </c>
      <c r="U266" s="4" t="str">
        <f aca="false">Vocabulary!B244</f>
        <v>air</v>
      </c>
      <c r="V266" s="24" t="n">
        <v>3.64875448659108</v>
      </c>
      <c r="W266" s="25" t="n">
        <f aca="false">EXP(V266)</f>
        <v>38.4267751671231</v>
      </c>
      <c r="X266" s="26" t="n">
        <f aca="false">W266/$W$22</f>
        <v>5.90656944873165E-006</v>
      </c>
      <c r="Y266" s="25" t="n">
        <f aca="false">IF(T266=$C$13,0,W266)</f>
        <v>38.4267751671231</v>
      </c>
      <c r="Z266" s="25" t="n">
        <f aca="false">IF(OR(T266=$C$13,T266=$N$25),0,W266)</f>
        <v>38.4267751671231</v>
      </c>
    </row>
    <row r="267" customFormat="false" ht="15" hidden="false" customHeight="false" outlineLevel="0" collapsed="false">
      <c r="T267" s="4" t="n">
        <v>244</v>
      </c>
      <c r="U267" s="4" t="str">
        <f aca="false">Vocabulary!B245</f>
        <v>saying</v>
      </c>
      <c r="V267" s="24" t="n">
        <v>4.96234237302699</v>
      </c>
      <c r="W267" s="25" t="n">
        <f aca="false">EXP(V267)</f>
        <v>142.92819524943</v>
      </c>
      <c r="X267" s="26" t="n">
        <f aca="false">W267/$W$22</f>
        <v>2.19694550935131E-005</v>
      </c>
      <c r="Y267" s="25" t="n">
        <f aca="false">IF(T267=$C$13,0,W267)</f>
        <v>142.92819524943</v>
      </c>
      <c r="Z267" s="25" t="n">
        <f aca="false">IF(OR(T267=$C$13,T267=$N$25),0,W267)</f>
        <v>142.92819524943</v>
      </c>
    </row>
    <row r="268" customFormat="false" ht="15" hidden="false" customHeight="false" outlineLevel="0" collapsed="false">
      <c r="T268" s="4" t="n">
        <v>245</v>
      </c>
      <c r="U268" s="4" t="str">
        <f aca="false">Vocabulary!B246</f>
        <v>low</v>
      </c>
      <c r="V268" s="24" t="n">
        <v>3.20175011099692</v>
      </c>
      <c r="W268" s="25" t="n">
        <f aca="false">EXP(V268)</f>
        <v>24.5755024401189</v>
      </c>
      <c r="X268" s="26" t="n">
        <f aca="false">W268/$W$22</f>
        <v>3.77749398092164E-006</v>
      </c>
      <c r="Y268" s="25" t="n">
        <f aca="false">IF(T268=$C$13,0,W268)</f>
        <v>24.5755024401189</v>
      </c>
      <c r="Z268" s="25" t="n">
        <f aca="false">IF(OR(T268=$C$13,T268=$N$25),0,W268)</f>
        <v>24.5755024401189</v>
      </c>
    </row>
    <row r="269" customFormat="false" ht="15" hidden="false" customHeight="false" outlineLevel="0" collapsed="false">
      <c r="T269" s="4" t="n">
        <v>246</v>
      </c>
      <c r="U269" s="4" t="str">
        <f aca="false">Vocabulary!B247</f>
        <v>knew</v>
      </c>
      <c r="V269" s="24" t="n">
        <v>-8.10322238028751</v>
      </c>
      <c r="W269" s="25" t="n">
        <f aca="false">EXP(V269)</f>
        <v>0.000302562593787385</v>
      </c>
      <c r="X269" s="26" t="n">
        <f aca="false">W269/$W$22</f>
        <v>4.65068162764429E-011</v>
      </c>
      <c r="Y269" s="25" t="n">
        <f aca="false">IF(T269=$C$13,0,W269)</f>
        <v>0.000302562593787385</v>
      </c>
      <c r="Z269" s="25" t="n">
        <f aca="false">IF(OR(T269=$C$13,T269=$N$25),0,W269)</f>
        <v>0.000302562593787385</v>
      </c>
    </row>
    <row r="270" customFormat="false" ht="15" hidden="false" customHeight="false" outlineLevel="0" collapsed="false">
      <c r="T270" s="4" t="n">
        <v>247</v>
      </c>
      <c r="U270" s="4" t="str">
        <f aca="false">Vocabulary!B248</f>
        <v>because</v>
      </c>
      <c r="V270" s="24" t="n">
        <v>-7.68250040515023</v>
      </c>
      <c r="W270" s="25" t="n">
        <f aca="false">EXP(V270)</f>
        <v>0.000460821217302086</v>
      </c>
      <c r="X270" s="26" t="n">
        <f aca="false">W270/$W$22</f>
        <v>7.08327074443808E-011</v>
      </c>
      <c r="Y270" s="25" t="n">
        <f aca="false">IF(T270=$C$13,0,W270)</f>
        <v>0.000460821217302086</v>
      </c>
      <c r="Z270" s="25" t="n">
        <f aca="false">IF(OR(T270=$C$13,T270=$N$25),0,W270)</f>
        <v>0.000460821217302086</v>
      </c>
    </row>
    <row r="271" customFormat="false" ht="15" hidden="false" customHeight="false" outlineLevel="0" collapsed="false">
      <c r="T271" s="4" t="n">
        <v>248</v>
      </c>
      <c r="U271" s="4" t="str">
        <f aca="false">Vocabulary!B249</f>
        <v>face</v>
      </c>
      <c r="V271" s="24" t="n">
        <v>4.39696890132943</v>
      </c>
      <c r="W271" s="25" t="n">
        <f aca="false">EXP(V271)</f>
        <v>81.2043568348182</v>
      </c>
      <c r="X271" s="26" t="n">
        <f aca="false">W271/$W$22</f>
        <v>1.24819002140676E-005</v>
      </c>
      <c r="Y271" s="25" t="n">
        <f aca="false">IF(T271=$C$13,0,W271)</f>
        <v>81.2043568348182</v>
      </c>
      <c r="Z271" s="25" t="n">
        <f aca="false">IF(OR(T271=$C$13,T271=$N$25),0,W271)</f>
        <v>81.2043568348182</v>
      </c>
    </row>
    <row r="272" customFormat="false" ht="15" hidden="false" customHeight="false" outlineLevel="0" collapsed="false">
      <c r="T272" s="4" t="n">
        <v>249</v>
      </c>
      <c r="U272" s="4" t="str">
        <f aca="false">Vocabulary!B250</f>
        <v>gave</v>
      </c>
      <c r="V272" s="24" t="n">
        <v>-2.6349779488493</v>
      </c>
      <c r="W272" s="25" t="n">
        <f aca="false">EXP(V272)</f>
        <v>0.0717205509118304</v>
      </c>
      <c r="X272" s="26" t="n">
        <f aca="false">W272/$W$22</f>
        <v>1.10241469136984E-008</v>
      </c>
      <c r="Y272" s="25" t="n">
        <f aca="false">IF(T272=$C$13,0,W272)</f>
        <v>0.0717205509118304</v>
      </c>
      <c r="Z272" s="25" t="n">
        <f aca="false">IF(OR(T272=$C$13,T272=$N$25),0,W272)</f>
        <v>0.0717205509118304</v>
      </c>
    </row>
    <row r="273" customFormat="false" ht="15" hidden="false" customHeight="false" outlineLevel="0" collapsed="false">
      <c r="T273" s="4" t="n">
        <v>250</v>
      </c>
      <c r="U273" s="4" t="str">
        <f aca="false">Vocabulary!B251</f>
        <v>speak</v>
      </c>
      <c r="V273" s="24" t="n">
        <v>-1.90335243262332</v>
      </c>
      <c r="W273" s="25" t="n">
        <f aca="false">EXP(V273)</f>
        <v>0.149068040051925</v>
      </c>
      <c r="X273" s="26" t="n">
        <f aca="false">W273/$W$22</f>
        <v>2.29132090143833E-008</v>
      </c>
      <c r="Y273" s="25" t="n">
        <f aca="false">IF(T273=$C$13,0,W273)</f>
        <v>0.149068040051925</v>
      </c>
      <c r="Z273" s="25" t="n">
        <f aca="false">IF(OR(T273=$C$13,T273=$N$25),0,W273)</f>
        <v>0.149068040051925</v>
      </c>
    </row>
    <row r="274" customFormat="false" ht="15" hidden="false" customHeight="false" outlineLevel="0" collapsed="false">
      <c r="T274" s="4" t="n">
        <v>251</v>
      </c>
      <c r="U274" s="4" t="str">
        <f aca="false">Vocabulary!B252</f>
        <v>am</v>
      </c>
      <c r="V274" s="24" t="n">
        <v>-7.7201810677688</v>
      </c>
      <c r="W274" s="25" t="n">
        <f aca="false">EXP(V274)</f>
        <v>0.000443780242329332</v>
      </c>
      <c r="X274" s="26" t="n">
        <f aca="false">W274/$W$22</f>
        <v>6.82133436879139E-011</v>
      </c>
      <c r="Y274" s="25" t="n">
        <f aca="false">IF(T274=$C$13,0,W274)</f>
        <v>0.000443780242329332</v>
      </c>
      <c r="Z274" s="25" t="n">
        <f aca="false">IF(OR(T274=$C$13,T274=$N$25),0,W274)</f>
        <v>0.000443780242329332</v>
      </c>
    </row>
    <row r="275" customFormat="false" ht="15" hidden="false" customHeight="false" outlineLevel="0" collapsed="false">
      <c r="T275" s="4" t="n">
        <v>252</v>
      </c>
      <c r="U275" s="4" t="str">
        <f aca="false">Vocabulary!B253</f>
        <v>done</v>
      </c>
      <c r="V275" s="24" t="n">
        <v>-6.00950959202197</v>
      </c>
      <c r="W275" s="25" t="n">
        <f aca="false">EXP(V275)</f>
        <v>0.00245529197998872</v>
      </c>
      <c r="X275" s="26" t="n">
        <f aca="false">W275/$W$22</f>
        <v>3.77402280926374E-010</v>
      </c>
      <c r="Y275" s="25" t="n">
        <f aca="false">IF(T275=$C$13,0,W275)</f>
        <v>0.00245529197998872</v>
      </c>
      <c r="Z275" s="25" t="n">
        <f aca="false">IF(OR(T275=$C$13,T275=$N$25),0,W275)</f>
        <v>0.00245529197998872</v>
      </c>
    </row>
    <row r="276" customFormat="false" ht="15" hidden="false" customHeight="false" outlineLevel="0" collapsed="false">
      <c r="T276" s="4" t="n">
        <v>253</v>
      </c>
      <c r="U276" s="4" t="str">
        <f aca="false">Vocabulary!B254</f>
        <v>called</v>
      </c>
      <c r="V276" s="24" t="n">
        <v>2.97552270121267</v>
      </c>
      <c r="W276" s="25" t="n">
        <f aca="false">EXP(V276)</f>
        <v>19.5998654459953</v>
      </c>
      <c r="X276" s="26" t="n">
        <f aca="false">W276/$W$22</f>
        <v>3.01269013439397E-006</v>
      </c>
      <c r="Y276" s="25" t="n">
        <f aca="false">IF(T276=$C$13,0,W276)</f>
        <v>19.5998654459953</v>
      </c>
      <c r="Z276" s="25" t="n">
        <f aca="false">IF(OR(T276=$C$13,T276=$N$25),0,W276)</f>
        <v>19.5998654459953</v>
      </c>
    </row>
    <row r="277" customFormat="false" ht="15" hidden="false" customHeight="false" outlineLevel="0" collapsed="false">
      <c r="T277" s="4" t="n">
        <v>254</v>
      </c>
      <c r="U277" s="4" t="str">
        <f aca="false">Vocabulary!B255</f>
        <v>arm</v>
      </c>
      <c r="V277" s="24" t="n">
        <v>5.60399143807124</v>
      </c>
      <c r="W277" s="25" t="n">
        <f aca="false">EXP(V277)</f>
        <v>271.507954712833</v>
      </c>
      <c r="X277" s="26" t="n">
        <f aca="false">W277/$W$22</f>
        <v>4.17334159168917E-005</v>
      </c>
      <c r="Y277" s="25" t="n">
        <f aca="false">IF(T277=$C$13,0,W277)</f>
        <v>271.507954712833</v>
      </c>
      <c r="Z277" s="25" t="n">
        <f aca="false">IF(OR(T277=$C$13,T277=$N$25),0,W277)</f>
        <v>271.507954712833</v>
      </c>
    </row>
    <row r="278" customFormat="false" ht="15" hidden="false" customHeight="false" outlineLevel="0" collapsed="false">
      <c r="T278" s="4" t="n">
        <v>255</v>
      </c>
      <c r="U278" s="4" t="str">
        <f aca="false">Vocabulary!B256</f>
        <v>mad</v>
      </c>
      <c r="V278" s="24" t="n">
        <v>-3.52086575184185</v>
      </c>
      <c r="W278" s="25" t="n">
        <f aca="false">EXP(V278)</f>
        <v>0.0295738204919541</v>
      </c>
      <c r="X278" s="26" t="n">
        <f aca="false">W278/$W$22</f>
        <v>4.54578412683199E-009</v>
      </c>
      <c r="Y278" s="25" t="n">
        <f aca="false">IF(T278=$C$13,0,W278)</f>
        <v>0.0295738204919541</v>
      </c>
      <c r="Z278" s="25" t="n">
        <f aca="false">IF(OR(T278=$C$13,T278=$N$25),0,W278)</f>
        <v>0.0295738204919541</v>
      </c>
    </row>
    <row r="279" customFormat="false" ht="15" hidden="false" customHeight="false" outlineLevel="0" collapsed="false">
      <c r="T279" s="4" t="n">
        <v>256</v>
      </c>
      <c r="U279" s="4" t="str">
        <f aca="false">Vocabulary!B257</f>
        <v>beginning</v>
      </c>
      <c r="V279" s="24" t="n">
        <v>9.94092934776939</v>
      </c>
      <c r="W279" s="25" t="n">
        <f aca="false">EXP(V279)</f>
        <v>20763.0313990661</v>
      </c>
      <c r="X279" s="26" t="n">
        <f aca="false">W279/$W$22</f>
        <v>0.0031914800654338</v>
      </c>
      <c r="Y279" s="25" t="n">
        <f aca="false">IF(T279=$C$13,0,W279)</f>
        <v>20763.0313990661</v>
      </c>
      <c r="Z279" s="25" t="n">
        <f aca="false">IF(OR(T279=$C$13,T279=$N$25),0,W279)</f>
        <v>20763.0313990661</v>
      </c>
    </row>
    <row r="280" customFormat="false" ht="15" hidden="false" customHeight="false" outlineLevel="0" collapsed="false">
      <c r="T280" s="4" t="n">
        <v>257</v>
      </c>
      <c r="U280" s="4" t="str">
        <f aca="false">Vocabulary!B258</f>
        <v>hear</v>
      </c>
      <c r="V280" s="24" t="n">
        <v>-3.02232254330359</v>
      </c>
      <c r="W280" s="25" t="n">
        <f aca="false">EXP(V280)</f>
        <v>0.0486880069392056</v>
      </c>
      <c r="X280" s="26" t="n">
        <f aca="false">W280/$W$22</f>
        <v>7.48382067076997E-009</v>
      </c>
      <c r="Y280" s="25" t="n">
        <f aca="false">IF(T280=$C$13,0,W280)</f>
        <v>0.0486880069392056</v>
      </c>
      <c r="Z280" s="25" t="n">
        <f aca="false">IF(OR(T280=$C$13,T280=$N$25),0,W280)</f>
        <v>0.0486880069392056</v>
      </c>
    </row>
    <row r="281" customFormat="false" ht="15" hidden="false" customHeight="false" outlineLevel="0" collapsed="false">
      <c r="T281" s="4" t="n">
        <v>258</v>
      </c>
      <c r="U281" s="4" t="str">
        <f aca="false">Vocabulary!B259</f>
        <v>itself</v>
      </c>
      <c r="V281" s="24" t="n">
        <v>-3.46334688760449</v>
      </c>
      <c r="W281" s="25" t="n">
        <f aca="false">EXP(V281)</f>
        <v>0.0313247459739347</v>
      </c>
      <c r="X281" s="26" t="n">
        <f aca="false">W281/$W$22</f>
        <v>4.81491841962377E-009</v>
      </c>
      <c r="Y281" s="25" t="n">
        <f aca="false">IF(T281=$C$13,0,W281)</f>
        <v>0.0313247459739347</v>
      </c>
      <c r="Z281" s="25" t="n">
        <f aca="false">IF(OR(T281=$C$13,T281=$N$25),0,W281)</f>
        <v>0.0313247459739347</v>
      </c>
    </row>
    <row r="282" customFormat="false" ht="15" hidden="false" customHeight="false" outlineLevel="0" collapsed="false">
      <c r="T282" s="4" t="n">
        <v>259</v>
      </c>
      <c r="U282" s="4" t="str">
        <f aca="false">Vocabulary!B260</f>
        <v>ought</v>
      </c>
      <c r="V282" s="24" t="n">
        <v>-4.3173351254998</v>
      </c>
      <c r="W282" s="25" t="n">
        <f aca="false">EXP(V282)</f>
        <v>0.0133353733298638</v>
      </c>
      <c r="X282" s="26" t="n">
        <f aca="false">W282/$W$22</f>
        <v>2.04977670790846E-009</v>
      </c>
      <c r="Y282" s="25" t="n">
        <f aca="false">IF(T282=$C$13,0,W282)</f>
        <v>0.0133353733298638</v>
      </c>
      <c r="Z282" s="25" t="n">
        <f aca="false">IF(OR(T282=$C$13,T282=$N$25),0,W282)</f>
        <v>0.0133353733298638</v>
      </c>
    </row>
    <row r="283" customFormat="false" ht="15" hidden="false" customHeight="false" outlineLevel="0" collapsed="false">
      <c r="T283" s="4" t="n">
        <v>260</v>
      </c>
      <c r="U283" s="4" t="str">
        <f aca="false">Vocabulary!B261</f>
        <v>saw</v>
      </c>
      <c r="V283" s="24" t="n">
        <v>-5.40673949502525</v>
      </c>
      <c r="W283" s="25" t="n">
        <f aca="false">EXP(V283)</f>
        <v>0.00448624381112016</v>
      </c>
      <c r="X283" s="26" t="n">
        <f aca="false">W283/$W$22</f>
        <v>6.89579349791367E-010</v>
      </c>
      <c r="Y283" s="25" t="n">
        <f aca="false">IF(T283=$C$13,0,W283)</f>
        <v>0.00448624381112016</v>
      </c>
      <c r="Z283" s="25" t="n">
        <f aca="false">IF(OR(T283=$C$13,T283=$N$25),0,W283)</f>
        <v>0.00448624381112016</v>
      </c>
    </row>
    <row r="284" customFormat="false" ht="15" hidden="false" customHeight="false" outlineLevel="0" collapsed="false">
      <c r="T284" s="4" t="n">
        <v>261</v>
      </c>
      <c r="U284" s="4" t="str">
        <f aca="false">Vocabulary!B262</f>
        <v>through</v>
      </c>
      <c r="V284" s="24" t="n">
        <v>-4.41089334545047</v>
      </c>
      <c r="W284" s="25" t="n">
        <f aca="false">EXP(V284)</f>
        <v>0.0121443244055281</v>
      </c>
      <c r="X284" s="26" t="n">
        <f aca="false">W284/$W$22</f>
        <v>1.86670089272935E-009</v>
      </c>
      <c r="Y284" s="25" t="n">
        <f aca="false">IF(T284=$C$13,0,W284)</f>
        <v>0.0121443244055281</v>
      </c>
      <c r="Z284" s="25" t="n">
        <f aca="false">IF(OR(T284=$C$13,T284=$N$25),0,W284)</f>
        <v>0.0121443244055281</v>
      </c>
    </row>
    <row r="285" customFormat="false" ht="15" hidden="false" customHeight="false" outlineLevel="0" collapsed="false">
      <c r="T285" s="4" t="n">
        <v>262</v>
      </c>
      <c r="U285" s="4" t="str">
        <f aca="false">Vocabulary!B263</f>
        <v>didn't</v>
      </c>
      <c r="V285" s="24" t="n">
        <v>-2.37177127727329</v>
      </c>
      <c r="W285" s="25" t="n">
        <f aca="false">EXP(V285)</f>
        <v>0.0933152925498661</v>
      </c>
      <c r="X285" s="26" t="n">
        <f aca="false">W285/$W$22</f>
        <v>1.43434689400131E-008</v>
      </c>
      <c r="Y285" s="25" t="n">
        <f aca="false">IF(T285=$C$13,0,W285)</f>
        <v>0.0933152925498661</v>
      </c>
      <c r="Z285" s="25" t="n">
        <f aca="false">IF(OR(T285=$C$13,T285=$N$25),0,W285)</f>
        <v>0.0933152925498661</v>
      </c>
    </row>
    <row r="286" customFormat="false" ht="15" hidden="false" customHeight="false" outlineLevel="0" collapsed="false">
      <c r="T286" s="4" t="n">
        <v>263</v>
      </c>
      <c r="U286" s="4" t="str">
        <f aca="false">Vocabulary!B264</f>
        <v>remember</v>
      </c>
      <c r="V286" s="24" t="n">
        <v>-5.68020572744915</v>
      </c>
      <c r="W286" s="25" t="n">
        <f aca="false">EXP(V286)</f>
        <v>0.00341285625295673</v>
      </c>
      <c r="X286" s="26" t="n">
        <f aca="false">W286/$W$22</f>
        <v>5.24589232090282E-010</v>
      </c>
      <c r="Y286" s="25" t="n">
        <f aca="false">IF(T286=$C$13,0,W286)</f>
        <v>0.00341285625295673</v>
      </c>
      <c r="Z286" s="25" t="n">
        <f aca="false">IF(OR(T286=$C$13,T286=$N$25),0,W286)</f>
        <v>0.00341285625295673</v>
      </c>
    </row>
    <row r="287" customFormat="false" ht="15" hidden="false" customHeight="false" outlineLevel="0" collapsed="false">
      <c r="T287" s="4" t="n">
        <v>264</v>
      </c>
      <c r="U287" s="4" t="str">
        <f aca="false">Vocabulary!B265</f>
        <v>trying</v>
      </c>
      <c r="V287" s="24" t="n">
        <v>6.35233005099502</v>
      </c>
      <c r="W287" s="25" t="n">
        <f aca="false">EXP(V287)</f>
        <v>573.828201498535</v>
      </c>
      <c r="X287" s="26" t="n">
        <f aca="false">W287/$W$22</f>
        <v>8.82029810997962E-005</v>
      </c>
      <c r="Y287" s="25" t="n">
        <f aca="false">IF(T287=$C$13,0,W287)</f>
        <v>573.828201498535</v>
      </c>
      <c r="Z287" s="25" t="n">
        <f aca="false">IF(OR(T287=$C$13,T287=$N$25),0,W287)</f>
        <v>573.828201498535</v>
      </c>
    </row>
    <row r="288" customFormat="false" ht="15" hidden="false" customHeight="false" outlineLevel="0" collapsed="false">
      <c r="T288" s="4" t="n">
        <v>265</v>
      </c>
      <c r="U288" s="4" t="str">
        <f aca="false">Vocabulary!B266</f>
        <v>certainly</v>
      </c>
      <c r="V288" s="24" t="n">
        <v>0.531595612137479</v>
      </c>
      <c r="W288" s="25" t="n">
        <f aca="false">EXP(V288)</f>
        <v>1.7016453095039</v>
      </c>
      <c r="X288" s="26" t="n">
        <f aca="false">W288/$W$22</f>
        <v>2.61559450512843E-007</v>
      </c>
      <c r="Y288" s="25" t="n">
        <f aca="false">IF(T288=$C$13,0,W288)</f>
        <v>1.7016453095039</v>
      </c>
      <c r="Z288" s="25" t="n">
        <f aca="false">IF(OR(T288=$C$13,T288=$N$25),0,W288)</f>
        <v>1.7016453095039</v>
      </c>
    </row>
    <row r="289" customFormat="false" ht="15" hidden="false" customHeight="false" outlineLevel="0" collapsed="false">
      <c r="T289" s="4" t="n">
        <v>266</v>
      </c>
      <c r="U289" s="4" t="str">
        <f aca="false">Vocabulary!B267</f>
        <v>left</v>
      </c>
      <c r="V289" s="24" t="n">
        <v>-3.93490761853934</v>
      </c>
      <c r="W289" s="25" t="n">
        <f aca="false">EXP(V289)</f>
        <v>0.0195475050711355</v>
      </c>
      <c r="X289" s="26" t="n">
        <f aca="false">W289/$W$22</f>
        <v>3.0046418350213E-009</v>
      </c>
      <c r="Y289" s="25" t="n">
        <f aca="false">IF(T289=$C$13,0,W289)</f>
        <v>0.0195475050711355</v>
      </c>
      <c r="Z289" s="25" t="n">
        <f aca="false">IF(OR(T289=$C$13,T289=$N$25),0,W289)</f>
        <v>0.0195475050711355</v>
      </c>
    </row>
    <row r="290" customFormat="false" ht="15" hidden="false" customHeight="false" outlineLevel="0" collapsed="false">
      <c r="T290" s="4" t="n">
        <v>267</v>
      </c>
      <c r="U290" s="4" t="str">
        <f aca="false">Vocabulary!B268</f>
        <v>anxiously</v>
      </c>
      <c r="V290" s="24" t="n">
        <v>7.1286176404768</v>
      </c>
      <c r="W290" s="25" t="n">
        <f aca="false">EXP(V290)</f>
        <v>1247.15176264574</v>
      </c>
      <c r="X290" s="26" t="n">
        <f aca="false">W290/$W$22</f>
        <v>0.000191699367619005</v>
      </c>
      <c r="Y290" s="25" t="n">
        <f aca="false">IF(T290=$C$13,0,W290)</f>
        <v>1247.15176264574</v>
      </c>
      <c r="Z290" s="25" t="n">
        <f aca="false">IF(OR(T290=$C$13,T290=$N$25),0,W290)</f>
        <v>1247.15176264574</v>
      </c>
    </row>
    <row r="291" customFormat="false" ht="15" hidden="false" customHeight="false" outlineLevel="0" collapsed="false">
      <c r="T291" s="4" t="n">
        <v>268</v>
      </c>
      <c r="U291" s="4" t="str">
        <f aca="false">Vocabulary!B269</f>
        <v>set</v>
      </c>
      <c r="V291" s="24" t="n">
        <v>-1.15288663323205</v>
      </c>
      <c r="W291" s="25" t="n">
        <f aca="false">EXP(V291)</f>
        <v>0.315724073101543</v>
      </c>
      <c r="X291" s="26" t="n">
        <f aca="false">W291/$W$22</f>
        <v>4.85298637811847E-008</v>
      </c>
      <c r="Y291" s="25" t="n">
        <f aca="false">IF(T291=$C$13,0,W291)</f>
        <v>0.315724073101543</v>
      </c>
      <c r="Z291" s="25" t="n">
        <f aca="false">IF(OR(T291=$C$13,T291=$N$25),0,W291)</f>
        <v>0.315724073101543</v>
      </c>
    </row>
    <row r="292" customFormat="false" ht="15" hidden="false" customHeight="false" outlineLevel="0" collapsed="false">
      <c r="T292" s="4" t="n">
        <v>269</v>
      </c>
      <c r="U292" s="4" t="str">
        <f aca="false">Vocabulary!B270</f>
        <v>change</v>
      </c>
      <c r="V292" s="24" t="n">
        <v>1.21220410848101</v>
      </c>
      <c r="W292" s="25" t="n">
        <f aca="false">EXP(V292)</f>
        <v>3.36088424827281</v>
      </c>
      <c r="X292" s="26" t="n">
        <f aca="false">W292/$W$22</f>
        <v>5.16600628994646E-007</v>
      </c>
      <c r="Y292" s="25" t="n">
        <f aca="false">IF(T292=$C$13,0,W292)</f>
        <v>3.36088424827281</v>
      </c>
      <c r="Z292" s="25" t="n">
        <f aca="false">IF(OR(T292=$C$13,T292=$N$25),0,W292)</f>
        <v>3.36088424827281</v>
      </c>
    </row>
    <row r="293" customFormat="false" ht="15" hidden="false" customHeight="false" outlineLevel="0" collapsed="false">
      <c r="T293" s="4" t="n">
        <v>270</v>
      </c>
      <c r="U293" s="4" t="str">
        <f aca="false">Vocabulary!B271</f>
        <v>these</v>
      </c>
      <c r="V293" s="24" t="n">
        <v>-4.32875503788751</v>
      </c>
      <c r="W293" s="25" t="n">
        <f aca="false">EXP(V293)</f>
        <v>0.0131839507964481</v>
      </c>
      <c r="X293" s="26" t="n">
        <f aca="false">W293/$W$22</f>
        <v>2.0265015903418E-009</v>
      </c>
      <c r="Y293" s="25" t="n">
        <f aca="false">IF(T293=$C$13,0,W293)</f>
        <v>0.0131839507964481</v>
      </c>
      <c r="Z293" s="25" t="n">
        <f aca="false">IF(OR(T293=$C$13,T293=$N$25),0,W293)</f>
        <v>0.0131839507964481</v>
      </c>
    </row>
    <row r="294" customFormat="false" ht="15" hidden="false" customHeight="false" outlineLevel="0" collapsed="false">
      <c r="T294" s="4" t="n">
        <v>271</v>
      </c>
      <c r="U294" s="4" t="str">
        <f aca="false">Vocabulary!B272</f>
        <v>sea</v>
      </c>
      <c r="V294" s="24" t="n">
        <v>7.87317634268565</v>
      </c>
      <c r="W294" s="25" t="n">
        <f aca="false">EXP(V294)</f>
        <v>2625.89309199919</v>
      </c>
      <c r="X294" s="26" t="n">
        <f aca="false">W294/$W$22</f>
        <v>0.000403625332736947</v>
      </c>
      <c r="Y294" s="25" t="n">
        <f aca="false">IF(T294=$C$13,0,W294)</f>
        <v>2625.89309199919</v>
      </c>
      <c r="Z294" s="25" t="n">
        <f aca="false">IF(OR(T294=$C$13,T294=$N$25),0,W294)</f>
        <v>2625.89309199919</v>
      </c>
    </row>
    <row r="295" customFormat="false" ht="15" hidden="false" customHeight="false" outlineLevel="0" collapsed="false">
      <c r="T295" s="4" t="n">
        <v>272</v>
      </c>
      <c r="U295" s="4" t="str">
        <f aca="false">Vocabulary!B273</f>
        <v>suppose</v>
      </c>
      <c r="V295" s="24" t="n">
        <v>-6.03979407211335</v>
      </c>
      <c r="W295" s="25" t="n">
        <f aca="false">EXP(V295)</f>
        <v>0.0023820493935109</v>
      </c>
      <c r="X295" s="26" t="n">
        <f aca="false">W295/$W$22</f>
        <v>3.6614418232834E-010</v>
      </c>
      <c r="Y295" s="25" t="n">
        <f aca="false">IF(T295=$C$13,0,W295)</f>
        <v>0.0023820493935109</v>
      </c>
      <c r="Z295" s="25" t="n">
        <f aca="false">IF(OR(T295=$C$13,T295=$N$25),0,W295)</f>
        <v>0.0023820493935109</v>
      </c>
    </row>
    <row r="296" customFormat="false" ht="15" hidden="false" customHeight="false" outlineLevel="0" collapsed="false">
      <c r="T296" s="4" t="n">
        <v>273</v>
      </c>
      <c r="U296" s="4" t="str">
        <f aca="false">Vocabulary!B274</f>
        <v>talk</v>
      </c>
      <c r="V296" s="24" t="n">
        <v>-11.0484479649219</v>
      </c>
      <c r="W296" s="25" t="n">
        <f aca="false">EXP(V296)</f>
        <v>1.59118257882741E-005</v>
      </c>
      <c r="X296" s="26" t="n">
        <f aca="false">W296/$W$22</f>
        <v>2.44580253393135E-012</v>
      </c>
      <c r="Y296" s="25" t="n">
        <f aca="false">IF(T296=$C$13,0,W296)</f>
        <v>1.59118257882741E-005</v>
      </c>
      <c r="Z296" s="25" t="n">
        <f aca="false">IF(OR(T296=$C$13,T296=$N$25),0,W296)</f>
        <v>1.59118257882741E-005</v>
      </c>
    </row>
    <row r="297" customFormat="false" ht="15" hidden="false" customHeight="false" outlineLevel="0" collapsed="false">
      <c r="T297" s="4" t="n">
        <v>274</v>
      </c>
      <c r="U297" s="4" t="str">
        <f aca="false">Vocabulary!B275</f>
        <v>us</v>
      </c>
      <c r="V297" s="24" t="n">
        <v>4.11349389058384</v>
      </c>
      <c r="W297" s="25" t="n">
        <f aca="false">EXP(V297)</f>
        <v>61.1600311624333</v>
      </c>
      <c r="X297" s="26" t="n">
        <f aca="false">W297/$W$22</f>
        <v>9.40089221581562E-006</v>
      </c>
      <c r="Y297" s="25" t="n">
        <f aca="false">IF(T297=$C$13,0,W297)</f>
        <v>61.1600311624333</v>
      </c>
      <c r="Z297" s="25" t="n">
        <f aca="false">IF(OR(T297=$C$13,T297=$N$25),0,W297)</f>
        <v>61.1600311624333</v>
      </c>
    </row>
    <row r="298" customFormat="false" ht="15" hidden="false" customHeight="false" outlineLevel="0" collapsed="false">
      <c r="T298" s="4" t="n">
        <v>275</v>
      </c>
      <c r="U298" s="4" t="str">
        <f aca="false">Vocabulary!B276</f>
        <v>better</v>
      </c>
      <c r="V298" s="24" t="n">
        <v>2.23951910986422</v>
      </c>
      <c r="W298" s="25" t="n">
        <f aca="false">EXP(V298)</f>
        <v>9.38881521303934</v>
      </c>
      <c r="X298" s="26" t="n">
        <f aca="false">W298/$W$22</f>
        <v>1.44315230346395E-006</v>
      </c>
      <c r="Y298" s="25" t="n">
        <f aca="false">IF(T298=$C$13,0,W298)</f>
        <v>9.38881521303934</v>
      </c>
      <c r="Z298" s="25" t="n">
        <f aca="false">IF(OR(T298=$C$13,T298=$N$25),0,W298)</f>
        <v>9.38881521303934</v>
      </c>
    </row>
    <row r="299" customFormat="false" ht="15" hidden="false" customHeight="false" outlineLevel="0" collapsed="false">
      <c r="T299" s="4" t="n">
        <v>276</v>
      </c>
      <c r="U299" s="4" t="str">
        <f aca="false">Vocabulary!B277</f>
        <v>silence</v>
      </c>
      <c r="V299" s="24" t="n">
        <v>11.1537385926932</v>
      </c>
      <c r="W299" s="25" t="n">
        <f aca="false">EXP(V299)</f>
        <v>69824.3856739577</v>
      </c>
      <c r="X299" s="26" t="n">
        <f aca="false">W299/$W$22</f>
        <v>0.010732687856438</v>
      </c>
      <c r="Y299" s="25" t="n">
        <f aca="false">IF(T299=$C$13,0,W299)</f>
        <v>69824.3856739577</v>
      </c>
      <c r="Z299" s="25" t="n">
        <f aca="false">IF(OR(T299=$C$13,T299=$N$25),0,W299)</f>
        <v>69824.3856739577</v>
      </c>
    </row>
    <row r="300" customFormat="false" ht="15" hidden="false" customHeight="false" outlineLevel="0" collapsed="false">
      <c r="T300" s="4" t="n">
        <v>277</v>
      </c>
      <c r="U300" s="4" t="str">
        <f aca="false">Vocabulary!B278</f>
        <v>both</v>
      </c>
      <c r="V300" s="24" t="n">
        <v>3.88576489045546</v>
      </c>
      <c r="W300" s="25" t="n">
        <f aca="false">EXP(V300)</f>
        <v>48.7041815793823</v>
      </c>
      <c r="X300" s="26" t="n">
        <f aca="false">W300/$W$22</f>
        <v>7.48630687043405E-006</v>
      </c>
      <c r="Y300" s="25" t="n">
        <f aca="false">IF(T300=$C$13,0,W300)</f>
        <v>48.7041815793823</v>
      </c>
      <c r="Z300" s="25" t="n">
        <f aca="false">IF(OR(T300=$C$13,T300=$N$25),0,W300)</f>
        <v>48.7041815793823</v>
      </c>
    </row>
    <row r="301" customFormat="false" ht="15" hidden="false" customHeight="false" outlineLevel="0" collapsed="false">
      <c r="T301" s="4" t="n">
        <v>278</v>
      </c>
      <c r="U301" s="4" t="str">
        <f aca="false">Vocabulary!B279</f>
        <v>baby</v>
      </c>
      <c r="V301" s="24" t="n">
        <v>10.6679620129803</v>
      </c>
      <c r="W301" s="25" t="n">
        <f aca="false">EXP(V301)</f>
        <v>42957.3057964283</v>
      </c>
      <c r="X301" s="26" t="n">
        <f aca="false">W301/$W$22</f>
        <v>0.00660295611363431</v>
      </c>
      <c r="Y301" s="25" t="n">
        <f aca="false">IF(T301=$C$13,0,W301)</f>
        <v>42957.3057964283</v>
      </c>
      <c r="Z301" s="25" t="n">
        <f aca="false">IF(OR(T301=$C$13,T301=$N$25),0,W301)</f>
        <v>42957.3057964283</v>
      </c>
    </row>
    <row r="302" customFormat="false" ht="15" hidden="false" customHeight="false" outlineLevel="0" collapsed="false">
      <c r="T302" s="4" t="n">
        <v>279</v>
      </c>
      <c r="U302" s="4" t="str">
        <f aca="false">Vocabulary!B280</f>
        <v>suddenly</v>
      </c>
      <c r="V302" s="24" t="n">
        <v>-7.77759454960106</v>
      </c>
      <c r="W302" s="25" t="n">
        <f aca="false">EXP(V302)</f>
        <v>0.000419018892482724</v>
      </c>
      <c r="X302" s="26" t="n">
        <f aca="false">W302/$W$22</f>
        <v>6.44072831512893E-011</v>
      </c>
      <c r="Y302" s="25" t="n">
        <f aca="false">IF(T302=$C$13,0,W302)</f>
        <v>0.000419018892482724</v>
      </c>
      <c r="Z302" s="25" t="n">
        <f aca="false">IF(OR(T302=$C$13,T302=$N$25),0,W302)</f>
        <v>0.000419018892482724</v>
      </c>
    </row>
    <row r="303" customFormat="false" ht="15" hidden="false" customHeight="false" outlineLevel="0" collapsed="false">
      <c r="T303" s="4" t="n">
        <v>280</v>
      </c>
      <c r="U303" s="4" t="str">
        <f aca="false">Vocabulary!B281</f>
        <v>close</v>
      </c>
      <c r="V303" s="24" t="n">
        <v>-4.427688619282</v>
      </c>
      <c r="W303" s="25" t="n">
        <f aca="false">EXP(V303)</f>
        <v>0.0119420604454857</v>
      </c>
      <c r="X303" s="26" t="n">
        <f aca="false">W303/$W$22</f>
        <v>1.83561095292122E-009</v>
      </c>
      <c r="Y303" s="25" t="n">
        <f aca="false">IF(T303=$C$13,0,W303)</f>
        <v>0.0119420604454857</v>
      </c>
      <c r="Z303" s="25" t="n">
        <f aca="false">IF(OR(T303=$C$13,T303=$N$25),0,W303)</f>
        <v>0.0119420604454857</v>
      </c>
    </row>
    <row r="304" customFormat="false" ht="15" hidden="false" customHeight="false" outlineLevel="0" collapsed="false">
      <c r="T304" s="4" t="n">
        <v>281</v>
      </c>
      <c r="U304" s="4" t="str">
        <f aca="false">Vocabulary!B282</f>
        <v>wouldn't</v>
      </c>
      <c r="V304" s="24" t="n">
        <v>-4.91328201197808</v>
      </c>
      <c r="W304" s="25" t="n">
        <f aca="false">EXP(V304)</f>
        <v>0.00734833139970978</v>
      </c>
      <c r="X304" s="26" t="n">
        <f aca="false">W304/$W$22</f>
        <v>1.12951007613608E-009</v>
      </c>
      <c r="Y304" s="25" t="n">
        <f aca="false">IF(T304=$C$13,0,W304)</f>
        <v>0.00734833139970978</v>
      </c>
      <c r="Z304" s="25" t="n">
        <f aca="false">IF(OR(T304=$C$13,T304=$N$25),0,W304)</f>
        <v>0.00734833139970978</v>
      </c>
    </row>
    <row r="305" customFormat="false" ht="15" hidden="false" customHeight="false" outlineLevel="0" collapsed="false">
      <c r="T305" s="4" t="n">
        <v>282</v>
      </c>
      <c r="U305" s="4" t="str">
        <f aca="false">Vocabulary!B283</f>
        <v>still</v>
      </c>
      <c r="V305" s="24" t="n">
        <v>-6.44097908598333</v>
      </c>
      <c r="W305" s="25" t="n">
        <f aca="false">EXP(V305)</f>
        <v>0.00159484442612311</v>
      </c>
      <c r="X305" s="26" t="n">
        <f aca="false">W305/$W$22</f>
        <v>2.45143114972558E-010</v>
      </c>
      <c r="Y305" s="25" t="n">
        <f aca="false">IF(T305=$C$13,0,W305)</f>
        <v>0.00159484442612311</v>
      </c>
      <c r="Z305" s="25" t="n">
        <f aca="false">IF(OR(T305=$C$13,T305=$N$25),0,W305)</f>
        <v>0.00159484442612311</v>
      </c>
    </row>
    <row r="306" customFormat="false" ht="15" hidden="false" customHeight="false" outlineLevel="0" collapsed="false">
      <c r="T306" s="4" t="n">
        <v>283</v>
      </c>
      <c r="U306" s="4" t="str">
        <f aca="false">Vocabulary!B284</f>
        <v>yes</v>
      </c>
      <c r="V306" s="24" t="n">
        <v>3.50888055134202</v>
      </c>
      <c r="W306" s="25" t="n">
        <f aca="false">EXP(V306)</f>
        <v>33.4108451157483</v>
      </c>
      <c r="X306" s="26" t="n">
        <f aca="false">W306/$W$22</f>
        <v>5.13557216702967E-006</v>
      </c>
      <c r="Y306" s="25" t="n">
        <f aca="false">IF(T306=$C$13,0,W306)</f>
        <v>33.4108451157483</v>
      </c>
      <c r="Z306" s="25" t="n">
        <f aca="false">IF(OR(T306=$C$13,T306=$N$25),0,W306)</f>
        <v>33.4108451157483</v>
      </c>
    </row>
    <row r="307" customFormat="false" ht="15" hidden="false" customHeight="false" outlineLevel="0" collapsed="false">
      <c r="T307" s="4" t="n">
        <v>284</v>
      </c>
      <c r="U307" s="4" t="str">
        <f aca="false">Vocabulary!B285</f>
        <v>people</v>
      </c>
      <c r="V307" s="24" t="n">
        <v>4.04222826849392</v>
      </c>
      <c r="W307" s="25" t="n">
        <f aca="false">EXP(V307)</f>
        <v>56.9531083361351</v>
      </c>
      <c r="X307" s="26" t="n">
        <f aca="false">W307/$W$22</f>
        <v>8.754247220733E-006</v>
      </c>
      <c r="Y307" s="25" t="n">
        <f aca="false">IF(T307=$C$13,0,W307)</f>
        <v>56.9531083361351</v>
      </c>
      <c r="Z307" s="25" t="n">
        <f aca="false">IF(OR(T307=$C$13,T307=$N$25),0,W307)</f>
        <v>56.9531083361351</v>
      </c>
    </row>
    <row r="308" customFormat="false" ht="15" hidden="false" customHeight="false" outlineLevel="0" collapsed="false">
      <c r="T308" s="4" t="n">
        <v>285</v>
      </c>
      <c r="U308" s="4" t="str">
        <f aca="false">Vocabulary!B286</f>
        <v>cats</v>
      </c>
      <c r="V308" s="24" t="n">
        <v>-0.0617588357347222</v>
      </c>
      <c r="W308" s="25" t="n">
        <f aca="false">EXP(V308)</f>
        <v>0.940109580291016</v>
      </c>
      <c r="X308" s="26" t="n">
        <f aca="false">W308/$W$22</f>
        <v>1.44503994968532E-007</v>
      </c>
      <c r="Y308" s="25" t="n">
        <f aca="false">IF(T308=$C$13,0,W308)</f>
        <v>0.940109580291016</v>
      </c>
      <c r="Z308" s="25" t="n">
        <f aca="false">IF(OR(T308=$C$13,T308=$N$25),0,W308)</f>
        <v>0.940109580291016</v>
      </c>
    </row>
    <row r="309" customFormat="false" ht="15" hidden="false" customHeight="false" outlineLevel="0" collapsed="false">
      <c r="T309" s="4" t="n">
        <v>286</v>
      </c>
      <c r="U309" s="4" t="str">
        <f aca="false">Vocabulary!B287</f>
        <v>behind</v>
      </c>
      <c r="V309" s="24" t="n">
        <v>-0.490678239426349</v>
      </c>
      <c r="W309" s="25" t="n">
        <f aca="false">EXP(V309)</f>
        <v>0.612211027685149</v>
      </c>
      <c r="X309" s="26" t="n">
        <f aca="false">W309/$W$22</f>
        <v>9.41027951623564E-008</v>
      </c>
      <c r="Y309" s="25" t="n">
        <f aca="false">IF(T309=$C$13,0,W309)</f>
        <v>0.612211027685149</v>
      </c>
      <c r="Z309" s="25" t="n">
        <f aca="false">IF(OR(T309=$C$13,T309=$N$25),0,W309)</f>
        <v>0.612211027685149</v>
      </c>
    </row>
    <row r="310" customFormat="false" ht="15" hidden="false" customHeight="false" outlineLevel="0" collapsed="false">
      <c r="T310" s="4" t="n">
        <v>287</v>
      </c>
      <c r="U310" s="4" t="str">
        <f aca="false">Vocabulary!B288</f>
        <v>begin</v>
      </c>
      <c r="V310" s="24" t="n">
        <v>-5.9767907324765</v>
      </c>
      <c r="W310" s="25" t="n">
        <f aca="false">EXP(V310)</f>
        <v>0.00253695500895804</v>
      </c>
      <c r="X310" s="26" t="n">
        <f aca="false">W310/$W$22</f>
        <v>3.89954683512938E-010</v>
      </c>
      <c r="Y310" s="25" t="n">
        <f aca="false">IF(T310=$C$13,0,W310)</f>
        <v>0.00253695500895804</v>
      </c>
      <c r="Z310" s="25" t="n">
        <f aca="false">IF(OR(T310=$C$13,T310=$N$25),0,W310)</f>
        <v>0.00253695500895804</v>
      </c>
    </row>
    <row r="311" customFormat="false" ht="15" hidden="false" customHeight="false" outlineLevel="0" collapsed="false">
      <c r="T311" s="4" t="n">
        <v>288</v>
      </c>
      <c r="U311" s="4" t="str">
        <f aca="false">Vocabulary!B289</f>
        <v>really</v>
      </c>
      <c r="V311" s="24" t="n">
        <v>-4.09885571094346</v>
      </c>
      <c r="W311" s="25" t="n">
        <f aca="false">EXP(V311)</f>
        <v>0.0165916501871102</v>
      </c>
      <c r="X311" s="26" t="n">
        <f aca="false">W311/$W$22</f>
        <v>2.55029816249254E-009</v>
      </c>
      <c r="Y311" s="25" t="n">
        <f aca="false">IF(T311=$C$13,0,W311)</f>
        <v>0.0165916501871102</v>
      </c>
      <c r="Z311" s="25" t="n">
        <f aca="false">IF(OR(T311=$C$13,T311=$N$25),0,W311)</f>
        <v>0.0165916501871102</v>
      </c>
    </row>
    <row r="312" customFormat="false" ht="15" hidden="false" customHeight="false" outlineLevel="0" collapsed="false">
      <c r="T312" s="4" t="n">
        <v>289</v>
      </c>
      <c r="U312" s="4" t="str">
        <f aca="false">Vocabulary!B290</f>
        <v>size</v>
      </c>
      <c r="V312" s="24" t="n">
        <v>-1.29339040384539</v>
      </c>
      <c r="W312" s="25" t="n">
        <f aca="false">EXP(V312)</f>
        <v>0.274339084278336</v>
      </c>
      <c r="X312" s="26" t="n">
        <f aca="false">W312/$W$22</f>
        <v>4.21685880936949E-008</v>
      </c>
      <c r="Y312" s="25" t="n">
        <f aca="false">IF(T312=$C$13,0,W312)</f>
        <v>0.274339084278336</v>
      </c>
      <c r="Z312" s="25" t="n">
        <f aca="false">IF(OR(T312=$C$13,T312=$N$25),0,W312)</f>
        <v>0.274339084278336</v>
      </c>
    </row>
    <row r="313" customFormat="false" ht="15" hidden="false" customHeight="false" outlineLevel="0" collapsed="false">
      <c r="T313" s="4" t="n">
        <v>290</v>
      </c>
      <c r="U313" s="4" t="str">
        <f aca="false">Vocabulary!B291</f>
        <v>grow</v>
      </c>
      <c r="V313" s="24" t="n">
        <v>-8.8189446010908</v>
      </c>
      <c r="W313" s="25" t="n">
        <f aca="false">EXP(V313)</f>
        <v>0.000147904376005216</v>
      </c>
      <c r="X313" s="26" t="n">
        <f aca="false">W313/$W$22</f>
        <v>2.27343425215021E-011</v>
      </c>
      <c r="Y313" s="25" t="n">
        <f aca="false">IF(T313=$C$13,0,W313)</f>
        <v>0.000147904376005216</v>
      </c>
      <c r="Z313" s="25" t="n">
        <f aca="false">IF(OR(T313=$C$13,T313=$N$25),0,W313)</f>
        <v>0.000147904376005216</v>
      </c>
    </row>
    <row r="314" customFormat="false" ht="15" hidden="false" customHeight="false" outlineLevel="0" collapsed="false">
      <c r="T314" s="4" t="n">
        <v>291</v>
      </c>
      <c r="U314" s="4" t="str">
        <f aca="false">Vocabulary!B292</f>
        <v>far</v>
      </c>
      <c r="V314" s="24" t="n">
        <v>-4.00639520927569</v>
      </c>
      <c r="W314" s="25" t="n">
        <f aca="false">EXP(V314)</f>
        <v>0.0181988802907964</v>
      </c>
      <c r="X314" s="26" t="n">
        <f aca="false">W314/$W$22</f>
        <v>2.79734507668785E-009</v>
      </c>
      <c r="Y314" s="25" t="n">
        <f aca="false">IF(T314=$C$13,0,W314)</f>
        <v>0.0181988802907964</v>
      </c>
      <c r="Z314" s="25" t="n">
        <f aca="false">IF(OR(T314=$C$13,T314=$N$25),0,W314)</f>
        <v>0.0181988802907964</v>
      </c>
    </row>
    <row r="315" customFormat="false" ht="15" hidden="false" customHeight="false" outlineLevel="0" collapsed="false">
      <c r="T315" s="4" t="n">
        <v>292</v>
      </c>
      <c r="U315" s="4" t="str">
        <f aca="false">Vocabulary!B293</f>
        <v>kept</v>
      </c>
      <c r="V315" s="24" t="n">
        <v>-3.0819161903252</v>
      </c>
      <c r="W315" s="25" t="n">
        <f aca="false">EXP(V315)</f>
        <v>0.0458712742884951</v>
      </c>
      <c r="X315" s="26" t="n">
        <f aca="false">W315/$W$22</f>
        <v>7.05086143993226E-009</v>
      </c>
      <c r="Y315" s="25" t="n">
        <f aca="false">IF(T315=$C$13,0,W315)</f>
        <v>0.0458712742884951</v>
      </c>
      <c r="Z315" s="25" t="n">
        <f aca="false">IF(OR(T315=$C$13,T315=$N$25),0,W315)</f>
        <v>0.0458712742884951</v>
      </c>
    </row>
    <row r="316" customFormat="false" ht="15" hidden="false" customHeight="false" outlineLevel="0" collapsed="false">
      <c r="T316" s="4" t="n">
        <v>293</v>
      </c>
      <c r="U316" s="4" t="str">
        <f aca="false">Vocabulary!B294</f>
        <v>used</v>
      </c>
      <c r="V316" s="24" t="n">
        <v>-7.74295767676241</v>
      </c>
      <c r="W316" s="25" t="n">
        <f aca="false">EXP(V316)</f>
        <v>0.000433786675087238</v>
      </c>
      <c r="X316" s="26" t="n">
        <f aca="false">W316/$W$22</f>
        <v>6.66772351099944E-011</v>
      </c>
      <c r="Y316" s="25" t="n">
        <f aca="false">IF(T316=$C$13,0,W316)</f>
        <v>0.000433786675087238</v>
      </c>
      <c r="Z316" s="25" t="n">
        <f aca="false">IF(OR(T316=$C$13,T316=$N$25),0,W316)</f>
        <v>0.000433786675087238</v>
      </c>
    </row>
    <row r="317" customFormat="false" ht="15" hidden="false" customHeight="false" outlineLevel="0" collapsed="false">
      <c r="T317" s="4" t="n">
        <v>294</v>
      </c>
      <c r="U317" s="4" t="str">
        <f aca="false">Vocabulary!B295</f>
        <v>always</v>
      </c>
      <c r="V317" s="24" t="n">
        <v>-2.0000559652309</v>
      </c>
      <c r="W317" s="25" t="n">
        <f aca="false">EXP(V317)</f>
        <v>0.135327709378176</v>
      </c>
      <c r="X317" s="26" t="n">
        <f aca="false">W317/$W$22</f>
        <v>2.08011864202398E-008</v>
      </c>
      <c r="Y317" s="25" t="n">
        <f aca="false">IF(T317=$C$13,0,W317)</f>
        <v>0.135327709378176</v>
      </c>
      <c r="Z317" s="25" t="n">
        <f aca="false">IF(OR(T317=$C$13,T317=$N$25),0,W317)</f>
        <v>0.135327709378176</v>
      </c>
    </row>
    <row r="318" customFormat="false" ht="15" hidden="false" customHeight="false" outlineLevel="0" collapsed="false">
      <c r="T318" s="4" t="n">
        <v>295</v>
      </c>
      <c r="U318" s="4" t="str">
        <f aca="false">Vocabulary!B296</f>
        <v>dodo</v>
      </c>
      <c r="V318" s="24" t="n">
        <v>6.4893695203773</v>
      </c>
      <c r="W318" s="25" t="n">
        <f aca="false">EXP(V318)</f>
        <v>658.108308509156</v>
      </c>
      <c r="X318" s="26" t="n">
        <f aca="false">W318/$W$22</f>
        <v>0.000101157654059985</v>
      </c>
      <c r="Y318" s="25" t="n">
        <f aca="false">IF(T318=$C$13,0,W318)</f>
        <v>658.108308509156</v>
      </c>
      <c r="Z318" s="25" t="n">
        <f aca="false">IF(OR(T318=$C$13,T318=$N$25),0,W318)</f>
        <v>658.108308509156</v>
      </c>
    </row>
    <row r="319" customFormat="false" ht="15" hidden="false" customHeight="false" outlineLevel="0" collapsed="false">
      <c r="T319" s="4" t="n">
        <v>296</v>
      </c>
      <c r="U319" s="4" t="str">
        <f aca="false">Vocabulary!B297</f>
        <v>whole</v>
      </c>
      <c r="V319" s="24" t="n">
        <v>10.6076925856796</v>
      </c>
      <c r="W319" s="25" t="n">
        <f aca="false">EXP(V319)</f>
        <v>40444.7686644632</v>
      </c>
      <c r="X319" s="26" t="n">
        <f aca="false">W319/$W$22</f>
        <v>0.00621675469553649</v>
      </c>
      <c r="Y319" s="25" t="n">
        <f aca="false">IF(T319=$C$13,0,W319)</f>
        <v>40444.7686644632</v>
      </c>
      <c r="Z319" s="25" t="n">
        <f aca="false">IF(OR(T319=$C$13,T319=$N$25),0,W319)</f>
        <v>40444.7686644632</v>
      </c>
    </row>
    <row r="320" customFormat="false" ht="15" hidden="false" customHeight="false" outlineLevel="0" collapsed="false">
      <c r="T320" s="4" t="n">
        <v>297</v>
      </c>
      <c r="U320" s="4" t="str">
        <f aca="false">Vocabulary!B298</f>
        <v>bill</v>
      </c>
      <c r="V320" s="24" t="n">
        <v>6.53532613443477</v>
      </c>
      <c r="W320" s="25" t="n">
        <f aca="false">EXP(V320)</f>
        <v>689.058473378235</v>
      </c>
      <c r="X320" s="26" t="n">
        <f aca="false">W320/$W$22</f>
        <v>0.000105914995717041</v>
      </c>
      <c r="Y320" s="25" t="n">
        <f aca="false">IF(T320=$C$13,0,W320)</f>
        <v>689.058473378235</v>
      </c>
      <c r="Z320" s="25" t="n">
        <f aca="false">IF(OR(T320=$C$13,T320=$N$25),0,W320)</f>
        <v>689.058473378235</v>
      </c>
    </row>
    <row r="321" customFormat="false" ht="15" hidden="false" customHeight="false" outlineLevel="0" collapsed="false">
      <c r="T321" s="4" t="n">
        <v>298</v>
      </c>
      <c r="U321" s="4" t="str">
        <f aca="false">Vocabulary!B299</f>
        <v>where</v>
      </c>
      <c r="V321" s="24" t="n">
        <v>0.177811512682725</v>
      </c>
      <c r="W321" s="25" t="n">
        <f aca="false">EXP(V321)</f>
        <v>1.19460013303862</v>
      </c>
      <c r="X321" s="26" t="n">
        <f aca="false">W321/$W$22</f>
        <v>1.83621670529708E-007</v>
      </c>
      <c r="Y321" s="25" t="n">
        <f aca="false">IF(T321=$C$13,0,W321)</f>
        <v>1.19460013303862</v>
      </c>
      <c r="Z321" s="25" t="n">
        <f aca="false">IF(OR(T321=$C$13,T321=$N$25),0,W321)</f>
        <v>1.19460013303862</v>
      </c>
    </row>
    <row r="322" customFormat="false" ht="15" hidden="false" customHeight="false" outlineLevel="0" collapsed="false">
      <c r="T322" s="4" t="n">
        <v>299</v>
      </c>
      <c r="U322" s="4" t="str">
        <f aca="false">Vocabulary!B300</f>
        <v>room</v>
      </c>
      <c r="V322" s="24" t="n">
        <v>10.084346924125</v>
      </c>
      <c r="W322" s="25" t="n">
        <f aca="false">EXP(V322)</f>
        <v>23964.9331984045</v>
      </c>
      <c r="X322" s="26" t="n">
        <f aca="false">W322/$W$22</f>
        <v>0.00368364354424665</v>
      </c>
      <c r="Y322" s="25" t="n">
        <f aca="false">IF(T322=$C$13,0,W322)</f>
        <v>23964.9331984045</v>
      </c>
      <c r="Z322" s="25" t="n">
        <f aca="false">IF(OR(T322=$C$13,T322=$N$25),0,W322)</f>
        <v>23964.9331984045</v>
      </c>
    </row>
    <row r="323" customFormat="false" ht="15" hidden="false" customHeight="false" outlineLevel="0" collapsed="false">
      <c r="T323" s="4" t="n">
        <v>300</v>
      </c>
      <c r="U323" s="4" t="str">
        <f aca="false">Vocabulary!B301</f>
        <v>gone</v>
      </c>
      <c r="V323" s="24" t="n">
        <v>-3.01640560016555</v>
      </c>
      <c r="W323" s="25" t="n">
        <f aca="false">EXP(V323)</f>
        <v>0.0489769450800628</v>
      </c>
      <c r="X323" s="26" t="n">
        <f aca="false">W323/$W$22</f>
        <v>7.5282332759896E-009</v>
      </c>
      <c r="Y323" s="25" t="n">
        <f aca="false">IF(T323=$C$13,0,W323)</f>
        <v>0.0489769450800628</v>
      </c>
      <c r="Z323" s="25" t="n">
        <f aca="false">IF(OR(T323=$C$13,T323=$N$25),0,W323)</f>
        <v>0.0489769450800628</v>
      </c>
    </row>
    <row r="324" customFormat="false" ht="15" hidden="false" customHeight="false" outlineLevel="0" collapsed="false">
      <c r="T324" s="4" t="n">
        <v>301</v>
      </c>
      <c r="U324" s="4" t="str">
        <f aca="false">Vocabulary!B302</f>
        <v>may</v>
      </c>
      <c r="V324" s="24" t="n">
        <v>-1.44208460394864</v>
      </c>
      <c r="W324" s="25" t="n">
        <f aca="false">EXP(V324)</f>
        <v>0.236434372576814</v>
      </c>
      <c r="X324" s="26" t="n">
        <f aca="false">W324/$W$22</f>
        <v>3.63422648821977E-008</v>
      </c>
      <c r="Y324" s="25" t="n">
        <f aca="false">IF(T324=$C$13,0,W324)</f>
        <v>0.236434372576814</v>
      </c>
      <c r="Z324" s="25" t="n">
        <f aca="false">IF(OR(T324=$C$13,T324=$N$25),0,W324)</f>
        <v>0.236434372576814</v>
      </c>
    </row>
    <row r="325" customFormat="false" ht="15" hidden="false" customHeight="false" outlineLevel="0" collapsed="false">
      <c r="T325" s="4" t="n">
        <v>302</v>
      </c>
      <c r="U325" s="4" t="str">
        <f aca="false">Vocabulary!B303</f>
        <v>they're</v>
      </c>
      <c r="V325" s="24" t="n">
        <v>-0.463390761908807</v>
      </c>
      <c r="W325" s="25" t="n">
        <f aca="false">EXP(V325)</f>
        <v>0.629146737887949</v>
      </c>
      <c r="X325" s="26" t="n">
        <f aca="false">W325/$W$22</f>
        <v>9.67059786988718E-008</v>
      </c>
      <c r="Y325" s="25" t="n">
        <f aca="false">IF(T325=$C$13,0,W325)</f>
        <v>0.629146737887949</v>
      </c>
      <c r="Z325" s="25" t="n">
        <f aca="false">IF(OR(T325=$C$13,T325=$N$25),0,W325)</f>
        <v>0.629146737887949</v>
      </c>
    </row>
    <row r="326" customFormat="false" ht="15" hidden="false" customHeight="false" outlineLevel="0" collapsed="false">
      <c r="T326" s="4" t="n">
        <v>303</v>
      </c>
      <c r="U326" s="4" t="str">
        <f aca="false">Vocabulary!B304</f>
        <v>beautiful</v>
      </c>
      <c r="V326" s="24" t="n">
        <v>7.52027598933149</v>
      </c>
      <c r="W326" s="25" t="n">
        <f aca="false">EXP(V326)</f>
        <v>1845.07644520457</v>
      </c>
      <c r="X326" s="26" t="n">
        <f aca="false">W326/$W$22</f>
        <v>0.00028360621245011</v>
      </c>
      <c r="Y326" s="25" t="n">
        <f aca="false">IF(T326=$C$13,0,W326)</f>
        <v>1845.07644520457</v>
      </c>
      <c r="Z326" s="25" t="n">
        <f aca="false">IF(OR(T326=$C$13,T326=$N$25),0,W326)</f>
        <v>1845.07644520457</v>
      </c>
    </row>
    <row r="327" customFormat="false" ht="15" hidden="false" customHeight="false" outlineLevel="0" collapsed="false">
      <c r="T327" s="4" t="n">
        <v>304</v>
      </c>
      <c r="U327" s="4" t="str">
        <f aca="false">Vocabulary!B305</f>
        <v>footman</v>
      </c>
      <c r="V327" s="24" t="n">
        <v>6.43764204550879</v>
      </c>
      <c r="W327" s="25" t="n">
        <f aca="false">EXP(V327)</f>
        <v>624.931501111694</v>
      </c>
      <c r="X327" s="26" t="n">
        <f aca="false">W327/$W$22</f>
        <v>9.60580557687399E-005</v>
      </c>
      <c r="Y327" s="25" t="n">
        <f aca="false">IF(T327=$C$13,0,W327)</f>
        <v>624.931501111694</v>
      </c>
      <c r="Z327" s="25" t="n">
        <f aca="false">IF(OR(T327=$C$13,T327=$N$25),0,W327)</f>
        <v>624.931501111694</v>
      </c>
    </row>
    <row r="328" customFormat="false" ht="15" hidden="false" customHeight="false" outlineLevel="0" collapsed="false">
      <c r="T328" s="4" t="n">
        <v>305</v>
      </c>
      <c r="U328" s="4" t="str">
        <f aca="false">Vocabulary!B306</f>
        <v>cook</v>
      </c>
      <c r="V328" s="24" t="n">
        <v>6.32429614627637</v>
      </c>
      <c r="W328" s="25" t="n">
        <f aca="false">EXP(V328)</f>
        <v>557.964949714313</v>
      </c>
      <c r="X328" s="26" t="n">
        <f aca="false">W328/$W$22</f>
        <v>8.5764644863182E-005</v>
      </c>
      <c r="Y328" s="25" t="n">
        <f aca="false">IF(T328=$C$13,0,W328)</f>
        <v>557.964949714313</v>
      </c>
      <c r="Z328" s="25" t="n">
        <f aca="false">IF(OR(T328=$C$13,T328=$N$25),0,W328)</f>
        <v>557.964949714313</v>
      </c>
    </row>
    <row r="329" customFormat="false" ht="15" hidden="false" customHeight="false" outlineLevel="0" collapsed="false">
      <c r="T329" s="4" t="n">
        <v>306</v>
      </c>
      <c r="U329" s="4" t="str">
        <f aca="false">Vocabulary!B307</f>
        <v>dance</v>
      </c>
      <c r="V329" s="24" t="n">
        <v>3.5746001612668</v>
      </c>
      <c r="W329" s="25" t="n">
        <f aca="false">EXP(V329)</f>
        <v>35.6803515765742</v>
      </c>
      <c r="X329" s="26" t="n">
        <f aca="false">W329/$W$22</f>
        <v>5.48441740493769E-006</v>
      </c>
      <c r="Y329" s="25" t="n">
        <f aca="false">IF(T329=$C$13,0,W329)</f>
        <v>35.6803515765742</v>
      </c>
      <c r="Z329" s="25" t="n">
        <f aca="false">IF(OR(T329=$C$13,T329=$N$25),0,W329)</f>
        <v>35.6803515765742</v>
      </c>
    </row>
    <row r="330" customFormat="false" ht="15" hidden="false" customHeight="false" outlineLevel="0" collapsed="false">
      <c r="T330" s="4" t="n">
        <v>307</v>
      </c>
      <c r="U330" s="4" t="str">
        <f aca="false">Vocabulary!B308</f>
        <v>chapter</v>
      </c>
      <c r="V330" s="24" t="n">
        <v>6.5546432414819</v>
      </c>
      <c r="W330" s="25" t="n">
        <f aca="false">EXP(V330)</f>
        <v>702.49848279412</v>
      </c>
      <c r="X330" s="26" t="n">
        <f aca="false">W330/$W$22</f>
        <v>0.00010798085601006</v>
      </c>
      <c r="Y330" s="25" t="n">
        <f aca="false">IF(T330=$C$13,0,W330)</f>
        <v>702.49848279412</v>
      </c>
      <c r="Z330" s="25" t="n">
        <f aca="false">IF(OR(T330=$C$13,T330=$N$25),0,W330)</f>
        <v>702.49848279412</v>
      </c>
    </row>
    <row r="331" customFormat="false" ht="15" hidden="false" customHeight="false" outlineLevel="0" collapsed="false">
      <c r="T331" s="4" t="n">
        <v>308</v>
      </c>
      <c r="U331" s="4" t="str">
        <f aca="false">Vocabulary!B309</f>
        <v>many</v>
      </c>
      <c r="V331" s="24" t="n">
        <v>-6.02438138672909</v>
      </c>
      <c r="W331" s="25" t="n">
        <f aca="false">EXP(V331)</f>
        <v>0.00241904755951979</v>
      </c>
      <c r="X331" s="26" t="n">
        <f aca="false">W331/$W$22</f>
        <v>3.71831160641164E-010</v>
      </c>
      <c r="Y331" s="25" t="n">
        <f aca="false">IF(T331=$C$13,0,W331)</f>
        <v>0.00241904755951979</v>
      </c>
      <c r="Z331" s="25" t="n">
        <f aca="false">IF(OR(T331=$C$13,T331=$N$25),0,W331)</f>
        <v>0.00241904755951979</v>
      </c>
    </row>
    <row r="332" customFormat="false" ht="15" hidden="false" customHeight="false" outlineLevel="0" collapsed="false">
      <c r="T332" s="4" t="n">
        <v>309</v>
      </c>
      <c r="U332" s="4" t="str">
        <f aca="false">Vocabulary!B310</f>
        <v>among</v>
      </c>
      <c r="V332" s="24" t="n">
        <v>6.87543832529733</v>
      </c>
      <c r="W332" s="25" t="n">
        <f aca="false">EXP(V332)</f>
        <v>968.199658992019</v>
      </c>
      <c r="X332" s="26" t="n">
        <f aca="false">W332/$W$22</f>
        <v>0.000148821713537062</v>
      </c>
      <c r="Y332" s="25" t="n">
        <f aca="false">IF(T332=$C$13,0,W332)</f>
        <v>968.199658992019</v>
      </c>
      <c r="Z332" s="25" t="n">
        <f aca="false">IF(OR(T332=$C$13,T332=$N$25),0,W332)</f>
        <v>968.199658992019</v>
      </c>
    </row>
    <row r="333" customFormat="false" ht="15" hidden="false" customHeight="false" outlineLevel="0" collapsed="false">
      <c r="T333" s="4" t="n">
        <v>310</v>
      </c>
      <c r="U333" s="4" t="str">
        <f aca="false">Vocabulary!B311</f>
        <v>afraid</v>
      </c>
      <c r="V333" s="24" t="n">
        <v>0.463821154364036</v>
      </c>
      <c r="W333" s="25" t="n">
        <f aca="false">EXP(V333)</f>
        <v>1.59013855566637</v>
      </c>
      <c r="X333" s="26" t="n">
        <f aca="false">W333/$W$22</f>
        <v>2.44419776869151E-007</v>
      </c>
      <c r="Y333" s="25" t="n">
        <f aca="false">IF(T333=$C$13,0,W333)</f>
        <v>1.59013855566637</v>
      </c>
      <c r="Z333" s="25" t="n">
        <f aca="false">IF(OR(T333=$C$13,T333=$N$25),0,W333)</f>
        <v>1.59013855566637</v>
      </c>
    </row>
    <row r="334" customFormat="false" ht="15" hidden="false" customHeight="false" outlineLevel="0" collapsed="false">
      <c r="T334" s="4" t="n">
        <v>311</v>
      </c>
      <c r="U334" s="4" t="str">
        <f aca="false">Vocabulary!B312</f>
        <v>every</v>
      </c>
      <c r="V334" s="24" t="n">
        <v>0.613405189281938</v>
      </c>
      <c r="W334" s="25" t="n">
        <f aca="false">EXP(V334)</f>
        <v>1.84670909836659</v>
      </c>
      <c r="X334" s="26" t="n">
        <f aca="false">W334/$W$22</f>
        <v>2.83857167135879E-007</v>
      </c>
      <c r="Y334" s="25" t="n">
        <f aca="false">IF(T334=$C$13,0,W334)</f>
        <v>1.84670909836659</v>
      </c>
      <c r="Z334" s="25" t="n">
        <f aca="false">IF(OR(T334=$C$13,T334=$N$25),0,W334)</f>
        <v>1.84670909836659</v>
      </c>
    </row>
    <row r="335" customFormat="false" ht="15" hidden="false" customHeight="false" outlineLevel="0" collapsed="false">
      <c r="T335" s="4" t="n">
        <v>312</v>
      </c>
      <c r="U335" s="4" t="str">
        <f aca="false">Vocabulary!B313</f>
        <v>finished</v>
      </c>
      <c r="V335" s="24" t="n">
        <v>-3.88070033698109</v>
      </c>
      <c r="W335" s="25" t="n">
        <f aca="false">EXP(V335)</f>
        <v>0.0206363677082904</v>
      </c>
      <c r="X335" s="26" t="n">
        <f aca="false">W335/$W$22</f>
        <v>3.17201062302168E-009</v>
      </c>
      <c r="Y335" s="25" t="n">
        <f aca="false">IF(T335=$C$13,0,W335)</f>
        <v>0.0206363677082904</v>
      </c>
      <c r="Z335" s="25" t="n">
        <f aca="false">IF(OR(T335=$C$13,T335=$N$25),0,W335)</f>
        <v>0.0206363677082904</v>
      </c>
    </row>
    <row r="336" customFormat="false" ht="15" hidden="false" customHeight="false" outlineLevel="0" collapsed="false">
      <c r="T336" s="4" t="n">
        <v>313</v>
      </c>
      <c r="U336" s="4" t="str">
        <f aca="false">Vocabulary!B314</f>
        <v>best</v>
      </c>
      <c r="V336" s="24" t="n">
        <v>5.48043082012848</v>
      </c>
      <c r="W336" s="25" t="n">
        <f aca="false">EXP(V336)</f>
        <v>239.95006042523</v>
      </c>
      <c r="X336" s="26" t="n">
        <f aca="false">W336/$W$22</f>
        <v>3.68826603316316E-005</v>
      </c>
      <c r="Y336" s="25" t="n">
        <f aca="false">IF(T336=$C$13,0,W336)</f>
        <v>239.95006042523</v>
      </c>
      <c r="Z336" s="25" t="n">
        <f aca="false">IF(OR(T336=$C$13,T336=$N$25),0,W336)</f>
        <v>239.95006042523</v>
      </c>
    </row>
    <row r="337" customFormat="false" ht="15" hidden="false" customHeight="false" outlineLevel="0" collapsed="false">
      <c r="T337" s="4" t="n">
        <v>314</v>
      </c>
      <c r="U337" s="4" t="str">
        <f aca="false">Vocabulary!B315</f>
        <v>game</v>
      </c>
      <c r="V337" s="24" t="n">
        <v>10.3491059970044</v>
      </c>
      <c r="W337" s="25" t="n">
        <f aca="false">EXP(V337)</f>
        <v>31229.1114169353</v>
      </c>
      <c r="X337" s="26" t="n">
        <f aca="false">W337/$W$22</f>
        <v>0.00480021845715857</v>
      </c>
      <c r="Y337" s="25" t="n">
        <f aca="false">IF(T337=$C$13,0,W337)</f>
        <v>31229.1114169353</v>
      </c>
      <c r="Z337" s="25" t="n">
        <f aca="false">IF(OR(T337=$C$13,T337=$N$25),0,W337)</f>
        <v>31229.1114169353</v>
      </c>
    </row>
    <row r="338" customFormat="false" ht="15" hidden="false" customHeight="false" outlineLevel="0" collapsed="false">
      <c r="T338" s="4" t="n">
        <v>315</v>
      </c>
      <c r="U338" s="4" t="str">
        <f aca="false">Vocabulary!B316</f>
        <v>hardly</v>
      </c>
      <c r="V338" s="24" t="n">
        <v>-7.56397223290959</v>
      </c>
      <c r="W338" s="25" t="n">
        <f aca="false">EXP(V338)</f>
        <v>0.000518810310013754</v>
      </c>
      <c r="X338" s="26" t="n">
        <f aca="false">W338/$W$22</f>
        <v>7.97461955495043E-011</v>
      </c>
      <c r="Y338" s="25" t="n">
        <f aca="false">IF(T338=$C$13,0,W338)</f>
        <v>0.000518810310013754</v>
      </c>
      <c r="Z338" s="25" t="n">
        <f aca="false">IF(OR(T338=$C$13,T338=$N$25),0,W338)</f>
        <v>0.000518810310013754</v>
      </c>
    </row>
    <row r="339" customFormat="false" ht="15" hidden="false" customHeight="false" outlineLevel="0" collapsed="false">
      <c r="T339" s="4" t="n">
        <v>316</v>
      </c>
      <c r="U339" s="4" t="str">
        <f aca="false">Vocabulary!B317</f>
        <v>life</v>
      </c>
      <c r="V339" s="24" t="n">
        <v>-2.28483437320237</v>
      </c>
      <c r="W339" s="25" t="n">
        <f aca="false">EXP(V339)</f>
        <v>0.101790920014295</v>
      </c>
      <c r="X339" s="26" t="n">
        <f aca="false">W339/$W$22</f>
        <v>1.56462553961364E-008</v>
      </c>
      <c r="Y339" s="25" t="n">
        <f aca="false">IF(T339=$C$13,0,W339)</f>
        <v>0.101790920014295</v>
      </c>
      <c r="Z339" s="25" t="n">
        <f aca="false">IF(OR(T339=$C$13,T339=$N$25),0,W339)</f>
        <v>0.101790920014295</v>
      </c>
    </row>
    <row r="340" customFormat="false" ht="15" hidden="false" customHeight="false" outlineLevel="0" collapsed="false">
      <c r="T340" s="4" t="n">
        <v>317</v>
      </c>
      <c r="U340" s="4" t="str">
        <f aca="false">Vocabulary!B318</f>
        <v>deal</v>
      </c>
      <c r="V340" s="24" t="n">
        <v>0.130488219150689</v>
      </c>
      <c r="W340" s="25" t="n">
        <f aca="false">EXP(V340)</f>
        <v>1.13938451689719</v>
      </c>
      <c r="X340" s="26" t="n">
        <f aca="false">W340/$W$22</f>
        <v>1.75134492774734E-007</v>
      </c>
      <c r="Y340" s="25" t="n">
        <f aca="false">IF(T340=$C$13,0,W340)</f>
        <v>1.13938451689719</v>
      </c>
      <c r="Z340" s="25" t="n">
        <f aca="false">IF(OR(T340=$C$13,T340=$N$25),0,W340)</f>
        <v>1.13938451689719</v>
      </c>
    </row>
    <row r="341" customFormat="false" ht="15" hidden="false" customHeight="false" outlineLevel="0" collapsed="false">
      <c r="T341" s="4" t="n">
        <v>318</v>
      </c>
      <c r="U341" s="4" t="str">
        <f aca="false">Vocabulary!B319</f>
        <v>give</v>
      </c>
      <c r="V341" s="24" t="n">
        <v>-7.36808192933464</v>
      </c>
      <c r="W341" s="25" t="n">
        <f aca="false">EXP(V341)</f>
        <v>0.00063107747015705</v>
      </c>
      <c r="X341" s="26" t="n">
        <f aca="false">W341/$W$22</f>
        <v>9.70027510453607E-011</v>
      </c>
      <c r="Y341" s="25" t="n">
        <f aca="false">IF(T341=$C$13,0,W341)</f>
        <v>0.00063107747015705</v>
      </c>
      <c r="Z341" s="25" t="n">
        <f aca="false">IF(OR(T341=$C$13,T341=$N$25),0,W341)</f>
        <v>0.00063107747015705</v>
      </c>
    </row>
    <row r="342" customFormat="false" ht="15" hidden="false" customHeight="false" outlineLevel="0" collapsed="false">
      <c r="T342" s="4" t="n">
        <v>319</v>
      </c>
      <c r="U342" s="4" t="str">
        <f aca="false">Vocabulary!B320</f>
        <v>queer</v>
      </c>
      <c r="V342" s="24" t="n">
        <v>3.92748087378505</v>
      </c>
      <c r="W342" s="25" t="n">
        <f aca="false">EXP(V342)</f>
        <v>50.7788979594409</v>
      </c>
      <c r="X342" s="26" t="n">
        <f aca="false">W342/$W$22</f>
        <v>7.80521097654083E-006</v>
      </c>
      <c r="Y342" s="25" t="n">
        <f aca="false">IF(T342=$C$13,0,W342)</f>
        <v>50.7788979594409</v>
      </c>
      <c r="Z342" s="25" t="n">
        <f aca="false">IF(OR(T342=$C$13,T342=$N$25),0,W342)</f>
        <v>50.7788979594409</v>
      </c>
    </row>
    <row r="343" customFormat="false" ht="15" hidden="false" customHeight="false" outlineLevel="0" collapsed="false">
      <c r="T343" s="4" t="n">
        <v>320</v>
      </c>
      <c r="U343" s="4" t="str">
        <f aca="false">Vocabulary!B321</f>
        <v>everything</v>
      </c>
      <c r="V343" s="24" t="n">
        <v>-0.725155232831069</v>
      </c>
      <c r="W343" s="25" t="n">
        <f aca="false">EXP(V343)</f>
        <v>0.484249391716506</v>
      </c>
      <c r="X343" s="26" t="n">
        <f aca="false">W343/$W$22</f>
        <v>7.44338459378906E-008</v>
      </c>
      <c r="Y343" s="25" t="n">
        <f aca="false">IF(T343=$C$13,0,W343)</f>
        <v>0.484249391716506</v>
      </c>
      <c r="Z343" s="25" t="n">
        <f aca="false">IF(OR(T343=$C$13,T343=$N$25),0,W343)</f>
        <v>0.484249391716506</v>
      </c>
    </row>
    <row r="344" customFormat="false" ht="15" hidden="false" customHeight="false" outlineLevel="0" collapsed="false">
      <c r="T344" s="4" t="n">
        <v>321</v>
      </c>
      <c r="U344" s="4" t="str">
        <f aca="false">Vocabulary!B322</f>
        <v>try</v>
      </c>
      <c r="V344" s="24" t="n">
        <v>-7.29738620257319</v>
      </c>
      <c r="W344" s="25" t="n">
        <f aca="false">EXP(V344)</f>
        <v>0.000677306806337192</v>
      </c>
      <c r="X344" s="26" t="n">
        <f aca="false">W344/$W$22</f>
        <v>1.04108650083966E-010</v>
      </c>
      <c r="Y344" s="25" t="n">
        <f aca="false">IF(T344=$C$13,0,W344)</f>
        <v>0.000677306806337192</v>
      </c>
      <c r="Z344" s="25" t="n">
        <f aca="false">IF(OR(T344=$C$13,T344=$N$25),0,W344)</f>
        <v>0.000677306806337192</v>
      </c>
    </row>
    <row r="345" customFormat="false" ht="15" hidden="false" customHeight="false" outlineLevel="0" collapsed="false">
      <c r="T345" s="4" t="n">
        <v>322</v>
      </c>
      <c r="U345" s="4" t="str">
        <f aca="false">Vocabulary!B323</f>
        <v>hands</v>
      </c>
      <c r="V345" s="24" t="n">
        <v>-0.109579224465365</v>
      </c>
      <c r="W345" s="25" t="n">
        <f aca="false">EXP(V345)</f>
        <v>0.896211159699511</v>
      </c>
      <c r="X345" s="26" t="n">
        <f aca="false">W345/$W$22</f>
        <v>1.3775638034863E-007</v>
      </c>
      <c r="Y345" s="25" t="n">
        <f aca="false">IF(T345=$C$13,0,W345)</f>
        <v>0.896211159699511</v>
      </c>
      <c r="Z345" s="25" t="n">
        <f aca="false">IF(OR(T345=$C$13,T345=$N$25),0,W345)</f>
        <v>0.896211159699511</v>
      </c>
    </row>
    <row r="346" customFormat="false" ht="15" hidden="false" customHeight="false" outlineLevel="0" collapsed="false">
      <c r="T346" s="4" t="n">
        <v>323</v>
      </c>
      <c r="U346" s="4" t="str">
        <f aca="false">Vocabulary!B324</f>
        <v>turning</v>
      </c>
      <c r="V346" s="24" t="n">
        <v>-0.0148507939792207</v>
      </c>
      <c r="W346" s="25" t="n">
        <f aca="false">EXP(V346)</f>
        <v>0.985258935201635</v>
      </c>
      <c r="X346" s="26" t="n">
        <f aca="false">W346/$W$22</f>
        <v>1.51443890371807E-007</v>
      </c>
      <c r="Y346" s="25" t="n">
        <f aca="false">IF(T346=$C$13,0,W346)</f>
        <v>0.985258935201635</v>
      </c>
      <c r="Z346" s="25" t="n">
        <f aca="false">IF(OR(T346=$C$13,T346=$N$25),0,W346)</f>
        <v>0.985258935201635</v>
      </c>
    </row>
    <row r="347" customFormat="false" ht="15" hidden="false" customHeight="false" outlineLevel="0" collapsed="false">
      <c r="T347" s="4" t="n">
        <v>324</v>
      </c>
      <c r="U347" s="4" t="str">
        <f aca="false">Vocabulary!B325</f>
        <v>pigeon</v>
      </c>
      <c r="V347" s="24" t="n">
        <v>2.57151887892763</v>
      </c>
      <c r="W347" s="25" t="n">
        <f aca="false">EXP(V347)</f>
        <v>13.0856849253675</v>
      </c>
      <c r="X347" s="26" t="n">
        <f aca="false">W347/$W$22</f>
        <v>2.01139716928504E-006</v>
      </c>
      <c r="Y347" s="25" t="n">
        <f aca="false">IF(T347=$C$13,0,W347)</f>
        <v>13.0856849253675</v>
      </c>
      <c r="Z347" s="25" t="n">
        <f aca="false">IF(OR(T347=$C$13,T347=$N$25),0,W347)</f>
        <v>13.0856849253675</v>
      </c>
    </row>
    <row r="348" customFormat="false" ht="15" hidden="false" customHeight="false" outlineLevel="0" collapsed="false">
      <c r="T348" s="4" t="n">
        <v>325</v>
      </c>
      <c r="U348" s="4" t="str">
        <f aca="false">Vocabulary!B326</f>
        <v>majesty</v>
      </c>
      <c r="V348" s="24" t="n">
        <v>-1.16675701683376</v>
      </c>
      <c r="W348" s="25" t="n">
        <f aca="false">EXP(V348)</f>
        <v>0.31137508985226</v>
      </c>
      <c r="X348" s="26" t="n">
        <f aca="false">W348/$W$22</f>
        <v>4.78613827160539E-008</v>
      </c>
      <c r="Y348" s="25" t="n">
        <f aca="false">IF(T348=$C$13,0,W348)</f>
        <v>0.31137508985226</v>
      </c>
      <c r="Z348" s="25" t="n">
        <f aca="false">IF(OR(T348=$C$13,T348=$N$25),0,W348)</f>
        <v>0.31137508985226</v>
      </c>
    </row>
    <row r="349" customFormat="false" ht="15" hidden="false" customHeight="false" outlineLevel="0" collapsed="false">
      <c r="T349" s="4" t="n">
        <v>326</v>
      </c>
      <c r="U349" s="4" t="str">
        <f aca="false">Vocabulary!B327</f>
        <v>book</v>
      </c>
      <c r="V349" s="24" t="n">
        <v>8.53650456330113</v>
      </c>
      <c r="W349" s="25" t="n">
        <f aca="false">EXP(V349)</f>
        <v>5097.49521269797</v>
      </c>
      <c r="X349" s="26" t="n">
        <f aca="false">W349/$W$22</f>
        <v>0.000783534641078544</v>
      </c>
      <c r="Y349" s="25" t="n">
        <f aca="false">IF(T349=$C$13,0,W349)</f>
        <v>5097.49521269797</v>
      </c>
      <c r="Z349" s="25" t="n">
        <f aca="false">IF(OR(T349=$C$13,T349=$N$25),0,W349)</f>
        <v>5097.49521269797</v>
      </c>
    </row>
    <row r="350" customFormat="false" ht="15" hidden="false" customHeight="false" outlineLevel="0" collapsed="false">
      <c r="T350" s="4" t="n">
        <v>327</v>
      </c>
      <c r="U350" s="4" t="str">
        <f aca="false">Vocabulary!B328</f>
        <v>mind</v>
      </c>
      <c r="V350" s="24" t="n">
        <v>-0.473021239010005</v>
      </c>
      <c r="W350" s="25" t="n">
        <f aca="false">EXP(V350)</f>
        <v>0.623116836652387</v>
      </c>
      <c r="X350" s="26" t="n">
        <f aca="false">W350/$W$22</f>
        <v>9.57791241745994E-008</v>
      </c>
      <c r="Y350" s="25" t="n">
        <f aca="false">IF(T350=$C$13,0,W350)</f>
        <v>0.623116836652387</v>
      </c>
      <c r="Z350" s="25" t="n">
        <f aca="false">IF(OR(T350=$C$13,T350=$N$25),0,W350)</f>
        <v>0.623116836652387</v>
      </c>
    </row>
    <row r="351" customFormat="false" ht="15" hidden="false" customHeight="false" outlineLevel="0" collapsed="false">
      <c r="T351" s="4" t="n">
        <v>328</v>
      </c>
      <c r="U351" s="4" t="str">
        <f aca="false">Vocabulary!B329</f>
        <v>whether</v>
      </c>
      <c r="V351" s="24" t="n">
        <v>1.35761633442199</v>
      </c>
      <c r="W351" s="25" t="n">
        <f aca="false">EXP(V351)</f>
        <v>3.88691713996244</v>
      </c>
      <c r="X351" s="26" t="n">
        <f aca="false">W351/$W$22</f>
        <v>5.97457005663491E-007</v>
      </c>
      <c r="Y351" s="25" t="n">
        <f aca="false">IF(T351=$C$13,0,W351)</f>
        <v>3.88691713996244</v>
      </c>
      <c r="Z351" s="25" t="n">
        <f aca="false">IF(OR(T351=$C$13,T351=$N$25),0,W351)</f>
        <v>3.88691713996244</v>
      </c>
    </row>
    <row r="352" customFormat="false" ht="15" hidden="false" customHeight="false" outlineLevel="0" collapsed="false">
      <c r="T352" s="4" t="n">
        <v>329</v>
      </c>
      <c r="U352" s="4" t="str">
        <f aca="false">Vocabulary!B330</f>
        <v>hurried</v>
      </c>
      <c r="V352" s="24" t="n">
        <v>1.67293771714183</v>
      </c>
      <c r="W352" s="25" t="n">
        <f aca="false">EXP(V352)</f>
        <v>5.32779638852976</v>
      </c>
      <c r="X352" s="26" t="n">
        <f aca="false">W352/$W$22</f>
        <v>8.18934173911026E-007</v>
      </c>
      <c r="Y352" s="25" t="n">
        <f aca="false">IF(T352=$C$13,0,W352)</f>
        <v>5.32779638852976</v>
      </c>
      <c r="Z352" s="25" t="n">
        <f aca="false">IF(OR(T352=$C$13,T352=$N$25),0,W352)</f>
        <v>5.32779638852976</v>
      </c>
    </row>
    <row r="353" customFormat="false" ht="15" hidden="false" customHeight="false" outlineLevel="0" collapsed="false">
      <c r="T353" s="4" t="n">
        <v>330</v>
      </c>
      <c r="U353" s="4" t="str">
        <f aca="false">Vocabulary!B331</f>
        <v>though</v>
      </c>
      <c r="V353" s="24" t="n">
        <v>-5.68319654052765</v>
      </c>
      <c r="W353" s="25" t="n">
        <f aca="false">EXP(V353)</f>
        <v>0.00340266428657079</v>
      </c>
      <c r="X353" s="26" t="n">
        <f aca="false">W353/$W$22</f>
        <v>5.23022627632429E-010</v>
      </c>
      <c r="Y353" s="25" t="n">
        <f aca="false">IF(T353=$C$13,0,W353)</f>
        <v>0.00340266428657079</v>
      </c>
      <c r="Z353" s="25" t="n">
        <f aca="false">IF(OR(T353=$C$13,T353=$N$25),0,W353)</f>
        <v>0.00340266428657079</v>
      </c>
    </row>
    <row r="354" customFormat="false" ht="15" hidden="false" customHeight="false" outlineLevel="0" collapsed="false">
      <c r="T354" s="4" t="n">
        <v>331</v>
      </c>
      <c r="U354" s="4" t="str">
        <f aca="false">Vocabulary!B332</f>
        <v>glad</v>
      </c>
      <c r="V354" s="24" t="n">
        <v>-4.24268950934101</v>
      </c>
      <c r="W354" s="25" t="n">
        <f aca="false">EXP(V354)</f>
        <v>0.0143688945519581</v>
      </c>
      <c r="X354" s="26" t="n">
        <f aca="false">W354/$W$22</f>
        <v>2.20863898163527E-009</v>
      </c>
      <c r="Y354" s="25" t="n">
        <f aca="false">IF(T354=$C$13,0,W354)</f>
        <v>0.0143688945519581</v>
      </c>
      <c r="Z354" s="25" t="n">
        <f aca="false">IF(OR(T354=$C$13,T354=$N$25),0,W354)</f>
        <v>0.0143688945519581</v>
      </c>
    </row>
    <row r="355" customFormat="false" ht="15" hidden="false" customHeight="false" outlineLevel="0" collapsed="false">
      <c r="T355" s="4" t="n">
        <v>332</v>
      </c>
      <c r="U355" s="4" t="str">
        <f aca="false">Vocabulary!B333</f>
        <v>ask</v>
      </c>
      <c r="V355" s="24" t="n">
        <v>-4.52906724971054</v>
      </c>
      <c r="W355" s="25" t="n">
        <f aca="false">EXP(V355)</f>
        <v>0.0107907364426476</v>
      </c>
      <c r="X355" s="26" t="n">
        <f aca="false">W355/$W$22</f>
        <v>1.65864124491999E-009</v>
      </c>
      <c r="Y355" s="25" t="n">
        <f aca="false">IF(T355=$C$13,0,W355)</f>
        <v>0.0107907364426476</v>
      </c>
      <c r="Z355" s="25" t="n">
        <f aca="false">IF(OR(T355=$C$13,T355=$N$25),0,W355)</f>
        <v>0.0107907364426476</v>
      </c>
    </row>
    <row r="356" customFormat="false" ht="15" hidden="false" customHeight="false" outlineLevel="0" collapsed="false">
      <c r="T356" s="4" t="n">
        <v>333</v>
      </c>
      <c r="U356" s="4" t="str">
        <f aca="false">Vocabulary!B334</f>
        <v>else</v>
      </c>
      <c r="V356" s="24" t="n">
        <v>-6.16597454394907</v>
      </c>
      <c r="W356" s="25" t="n">
        <f aca="false">EXP(V356)</f>
        <v>0.00209967114538933</v>
      </c>
      <c r="X356" s="26" t="n">
        <f aca="false">W356/$W$22</f>
        <v>3.22739896486309E-010</v>
      </c>
      <c r="Y356" s="25" t="n">
        <f aca="false">IF(T356=$C$13,0,W356)</f>
        <v>0.00209967114538933</v>
      </c>
      <c r="Z356" s="25" t="n">
        <f aca="false">IF(OR(T356=$C$13,T356=$N$25),0,W356)</f>
        <v>0.00209967114538933</v>
      </c>
    </row>
    <row r="357" customFormat="false" ht="15" hidden="false" customHeight="false" outlineLevel="0" collapsed="false">
      <c r="T357" s="4" t="n">
        <v>334</v>
      </c>
      <c r="U357" s="4" t="str">
        <f aca="false">Vocabulary!B335</f>
        <v>dinah</v>
      </c>
      <c r="V357" s="24" t="n">
        <v>-6.89386463814165</v>
      </c>
      <c r="W357" s="25" t="n">
        <f aca="false">EXP(V357)</f>
        <v>0.00101398756404715</v>
      </c>
      <c r="X357" s="26" t="n">
        <f aca="false">W357/$W$22</f>
        <v>1.55859760314181E-010</v>
      </c>
      <c r="Y357" s="25" t="n">
        <f aca="false">IF(T357=$C$13,0,W357)</f>
        <v>0.00101398756404715</v>
      </c>
      <c r="Z357" s="25" t="n">
        <f aca="false">IF(OR(T357=$C$13,T357=$N$25),0,W357)</f>
        <v>0.00101398756404715</v>
      </c>
    </row>
    <row r="358" customFormat="false" ht="15" hidden="false" customHeight="false" outlineLevel="0" collapsed="false">
      <c r="T358" s="4" t="n">
        <v>335</v>
      </c>
      <c r="U358" s="4" t="str">
        <f aca="false">Vocabulary!B336</f>
        <v>alice's</v>
      </c>
      <c r="V358" s="24" t="n">
        <v>-0.513308544717131</v>
      </c>
      <c r="W358" s="25" t="n">
        <f aca="false">EXP(V358)</f>
        <v>0.598512095368506</v>
      </c>
      <c r="X358" s="26" t="n">
        <f aca="false">W358/$W$22</f>
        <v>9.19971358987355E-008</v>
      </c>
      <c r="Y358" s="25" t="n">
        <f aca="false">IF(T358=$C$13,0,W358)</f>
        <v>0.598512095368506</v>
      </c>
      <c r="Z358" s="25" t="n">
        <f aca="false">IF(OR(T358=$C$13,T358=$N$25),0,W358)</f>
        <v>0.598512095368506</v>
      </c>
    </row>
    <row r="359" customFormat="false" ht="15" hidden="false" customHeight="false" outlineLevel="0" collapsed="false">
      <c r="T359" s="4" t="n">
        <v>336</v>
      </c>
      <c r="U359" s="4" t="str">
        <f aca="false">Vocabulary!B337</f>
        <v>hurry</v>
      </c>
      <c r="V359" s="24" t="n">
        <v>2.1204058853321</v>
      </c>
      <c r="W359" s="25" t="n">
        <f aca="false">EXP(V359)</f>
        <v>8.33451966053436</v>
      </c>
      <c r="X359" s="26" t="n">
        <f aca="false">W359/$W$22</f>
        <v>1.28109681290362E-006</v>
      </c>
      <c r="Y359" s="25" t="n">
        <f aca="false">IF(T359=$C$13,0,W359)</f>
        <v>8.33451966053436</v>
      </c>
      <c r="Z359" s="25" t="n">
        <f aca="false">IF(OR(T359=$C$13,T359=$N$25),0,W359)</f>
        <v>8.33451966053436</v>
      </c>
    </row>
    <row r="360" customFormat="false" ht="15" hidden="false" customHeight="false" outlineLevel="0" collapsed="false">
      <c r="T360" s="4" t="n">
        <v>337</v>
      </c>
      <c r="U360" s="4" t="str">
        <f aca="false">Vocabulary!B338</f>
        <v>read</v>
      </c>
      <c r="V360" s="24" t="n">
        <v>-6.98575062067119</v>
      </c>
      <c r="W360" s="25" t="n">
        <f aca="false">EXP(V360)</f>
        <v>0.000924968735325494</v>
      </c>
      <c r="X360" s="26" t="n">
        <f aca="false">W360/$W$22</f>
        <v>1.42176699692975E-010</v>
      </c>
      <c r="Y360" s="25" t="n">
        <f aca="false">IF(T360=$C$13,0,W360)</f>
        <v>0.000924968735325494</v>
      </c>
      <c r="Z360" s="25" t="n">
        <f aca="false">IF(OR(T360=$C$13,T360=$N$25),0,W360)</f>
        <v>0.000924968735325494</v>
      </c>
    </row>
    <row r="361" customFormat="false" ht="15" hidden="false" customHeight="false" outlineLevel="0" collapsed="false">
      <c r="T361" s="4" t="n">
        <v>338</v>
      </c>
      <c r="U361" s="4" t="str">
        <f aca="false">Vocabulary!B339</f>
        <v>waited</v>
      </c>
      <c r="V361" s="24" t="n">
        <v>-1.8387264161184</v>
      </c>
      <c r="W361" s="25" t="n">
        <f aca="false">EXP(V361)</f>
        <v>0.15901982227782</v>
      </c>
      <c r="X361" s="26" t="n">
        <f aca="false">W361/$W$22</f>
        <v>2.44428948285131E-008</v>
      </c>
      <c r="Y361" s="25" t="n">
        <f aca="false">IF(T361=$C$13,0,W361)</f>
        <v>0.15901982227782</v>
      </c>
      <c r="Z361" s="25" t="n">
        <f aca="false">IF(OR(T361=$C$13,T361=$N$25),0,W361)</f>
        <v>0.15901982227782</v>
      </c>
    </row>
    <row r="362" customFormat="false" ht="15" hidden="false" customHeight="false" outlineLevel="0" collapsed="false">
      <c r="T362" s="4" t="n">
        <v>339</v>
      </c>
      <c r="U362" s="4" t="str">
        <f aca="false">Vocabulary!B340</f>
        <v>minutes</v>
      </c>
      <c r="V362" s="24" t="n">
        <v>7.91472922370148</v>
      </c>
      <c r="W362" s="25" t="n">
        <f aca="false">EXP(V362)</f>
        <v>2737.30523264524</v>
      </c>
      <c r="X362" s="26" t="n">
        <f aca="false">W362/$W$22</f>
        <v>0.000420750463411997</v>
      </c>
      <c r="Y362" s="25" t="n">
        <f aca="false">IF(T362=$C$13,0,W362)</f>
        <v>2737.30523264524</v>
      </c>
      <c r="Z362" s="25" t="n">
        <f aca="false">IF(OR(T362=$C$13,T362=$N$25),0,W362)</f>
        <v>2737.30523264524</v>
      </c>
    </row>
    <row r="363" customFormat="false" ht="15" hidden="false" customHeight="false" outlineLevel="0" collapsed="false">
      <c r="T363" s="4" t="n">
        <v>340</v>
      </c>
      <c r="U363" s="4" t="str">
        <f aca="false">Vocabulary!B341</f>
        <v>tears</v>
      </c>
      <c r="V363" s="24" t="n">
        <v>6.82794352301228</v>
      </c>
      <c r="W363" s="25" t="n">
        <f aca="false">EXP(V363)</f>
        <v>923.290133884685</v>
      </c>
      <c r="X363" s="26" t="n">
        <f aca="false">W363/$W$22</f>
        <v>0.000141918682309425</v>
      </c>
      <c r="Y363" s="25" t="n">
        <f aca="false">IF(T363=$C$13,0,W363)</f>
        <v>923.290133884685</v>
      </c>
      <c r="Z363" s="25" t="n">
        <f aca="false">IF(OR(T363=$C$13,T363=$N$25),0,W363)</f>
        <v>923.290133884685</v>
      </c>
    </row>
    <row r="364" customFormat="false" ht="15" hidden="false" customHeight="false" outlineLevel="0" collapsed="false">
      <c r="T364" s="4" t="n">
        <v>341</v>
      </c>
      <c r="U364" s="4" t="str">
        <f aca="false">Vocabulary!B342</f>
        <v>child</v>
      </c>
      <c r="V364" s="24" t="n">
        <v>2.28489880117715</v>
      </c>
      <c r="W364" s="25" t="n">
        <f aca="false">EXP(V364)</f>
        <v>9.82469192644951</v>
      </c>
      <c r="X364" s="26" t="n">
        <f aca="false">W364/$W$22</f>
        <v>1.51015079781184E-006</v>
      </c>
      <c r="Y364" s="25" t="n">
        <f aca="false">IF(T364=$C$13,0,W364)</f>
        <v>9.82469192644951</v>
      </c>
      <c r="Z364" s="25" t="n">
        <f aca="false">IF(OR(T364=$C$13,T364=$N$25),0,W364)</f>
        <v>9.82469192644951</v>
      </c>
    </row>
    <row r="365" customFormat="false" ht="15" hidden="false" customHeight="false" outlineLevel="0" collapsed="false">
      <c r="T365" s="4" t="n">
        <v>342</v>
      </c>
      <c r="U365" s="4" t="str">
        <f aca="false">Vocabulary!B343</f>
        <v>makes</v>
      </c>
      <c r="V365" s="24" t="n">
        <v>-4.50015063051892</v>
      </c>
      <c r="W365" s="25" t="n">
        <f aca="false">EXP(V365)</f>
        <v>0.0111073233103518</v>
      </c>
      <c r="X365" s="26" t="n">
        <f aca="false">W365/$W$22</f>
        <v>1.70730372863138E-009</v>
      </c>
      <c r="Y365" s="25" t="n">
        <f aca="false">IF(T365=$C$13,0,W365)</f>
        <v>0.0111073233103518</v>
      </c>
      <c r="Z365" s="25" t="n">
        <f aca="false">IF(OR(T365=$C$13,T365=$N$25),0,W365)</f>
        <v>0.0111073233103518</v>
      </c>
    </row>
    <row r="366" customFormat="false" ht="15" hidden="false" customHeight="false" outlineLevel="0" collapsed="false">
      <c r="T366" s="4" t="n">
        <v>343</v>
      </c>
      <c r="U366" s="4" t="str">
        <f aca="false">Vocabulary!B344</f>
        <v>growing</v>
      </c>
      <c r="V366" s="24" t="n">
        <v>0.118749144700518</v>
      </c>
      <c r="W366" s="25" t="n">
        <f aca="false">EXP(V366)</f>
        <v>1.12608739786253</v>
      </c>
      <c r="X366" s="26" t="n">
        <f aca="false">W366/$W$22</f>
        <v>1.73090596124424E-007</v>
      </c>
      <c r="Y366" s="25" t="n">
        <f aca="false">IF(T366=$C$13,0,W366)</f>
        <v>1.12608739786253</v>
      </c>
      <c r="Z366" s="25" t="n">
        <f aca="false">IF(OR(T366=$C$13,T366=$N$25),0,W366)</f>
        <v>1.12608739786253</v>
      </c>
    </row>
    <row r="367" customFormat="false" ht="15" hidden="false" customHeight="false" outlineLevel="0" collapsed="false">
      <c r="T367" s="4" t="n">
        <v>344</v>
      </c>
      <c r="U367" s="4" t="str">
        <f aca="false">Vocabulary!B345</f>
        <v>pool</v>
      </c>
      <c r="V367" s="24" t="n">
        <v>5.99350943689706</v>
      </c>
      <c r="W367" s="25" t="n">
        <f aca="false">EXP(V367)</f>
        <v>400.81879280083</v>
      </c>
      <c r="X367" s="26" t="n">
        <f aca="false">W367/$W$22</f>
        <v>6.16097506423183E-005</v>
      </c>
      <c r="Y367" s="25" t="n">
        <f aca="false">IF(T367=$C$13,0,W367)</f>
        <v>400.81879280083</v>
      </c>
      <c r="Z367" s="25" t="n">
        <f aca="false">IF(OR(T367=$C$13,T367=$N$25),0,W367)</f>
        <v>400.81879280083</v>
      </c>
    </row>
    <row r="368" customFormat="false" ht="15" hidden="false" customHeight="false" outlineLevel="0" collapsed="false">
      <c r="T368" s="4" t="n">
        <v>345</v>
      </c>
      <c r="U368" s="4" t="str">
        <f aca="false">Vocabulary!B346</f>
        <v>gloves</v>
      </c>
      <c r="V368" s="24" t="n">
        <v>2.70476300670964</v>
      </c>
      <c r="W368" s="25" t="n">
        <f aca="false">EXP(V368)</f>
        <v>14.950773037736</v>
      </c>
      <c r="X368" s="26" t="n">
        <f aca="false">W368/$W$22</f>
        <v>2.29807936980271E-006</v>
      </c>
      <c r="Y368" s="25" t="n">
        <f aca="false">IF(T368=$C$13,0,W368)</f>
        <v>14.950773037736</v>
      </c>
      <c r="Z368" s="25" t="n">
        <f aca="false">IF(OR(T368=$C$13,T368=$N$25),0,W368)</f>
        <v>14.950773037736</v>
      </c>
    </row>
    <row r="369" customFormat="false" ht="15" hidden="false" customHeight="false" outlineLevel="0" collapsed="false">
      <c r="T369" s="4" t="n">
        <v>346</v>
      </c>
      <c r="U369" s="4" t="str">
        <f aca="false">Vocabulary!B347</f>
        <v>thinking</v>
      </c>
      <c r="V369" s="24" t="n">
        <v>-2.55479189672999</v>
      </c>
      <c r="W369" s="25" t="n">
        <f aca="false">EXP(V369)</f>
        <v>0.0777084017572743</v>
      </c>
      <c r="X369" s="26" t="n">
        <f aca="false">W369/$W$22</f>
        <v>1.1944537883626E-008</v>
      </c>
      <c r="Y369" s="25" t="n">
        <f aca="false">IF(T369=$C$13,0,W369)</f>
        <v>0.0777084017572743</v>
      </c>
      <c r="Z369" s="25" t="n">
        <f aca="false">IF(OR(T369=$C$13,T369=$N$25),0,W369)</f>
        <v>0.0777084017572743</v>
      </c>
    </row>
    <row r="370" customFormat="false" ht="15" hidden="false" customHeight="false" outlineLevel="0" collapsed="false">
      <c r="T370" s="4" t="n">
        <v>347</v>
      </c>
      <c r="U370" s="4" t="str">
        <f aca="false">Vocabulary!B348</f>
        <v>nearly</v>
      </c>
      <c r="V370" s="24" t="n">
        <v>0.732707188943544</v>
      </c>
      <c r="W370" s="25" t="n">
        <f aca="false">EXP(V370)</f>
        <v>2.08070585381871</v>
      </c>
      <c r="X370" s="26" t="n">
        <f aca="false">W370/$W$22</f>
        <v>3.19824746534482E-007</v>
      </c>
      <c r="Y370" s="25" t="n">
        <f aca="false">IF(T370=$C$13,0,W370)</f>
        <v>2.08070585381871</v>
      </c>
      <c r="Z370" s="25" t="n">
        <f aca="false">IF(OR(T370=$C$13,T370=$N$25),0,W370)</f>
        <v>2.08070585381871</v>
      </c>
    </row>
    <row r="371" customFormat="false" ht="15" hidden="false" customHeight="false" outlineLevel="0" collapsed="false">
      <c r="T371" s="4" t="n">
        <v>348</v>
      </c>
      <c r="U371" s="4" t="str">
        <f aca="false">Vocabulary!B349</f>
        <v>i'd</v>
      </c>
      <c r="V371" s="24" t="n">
        <v>-10.086106011953</v>
      </c>
      <c r="W371" s="25" t="n">
        <f aca="false">EXP(V371)</f>
        <v>4.16542975603469E-005</v>
      </c>
      <c r="X371" s="26" t="n">
        <f aca="false">W371/$W$22</f>
        <v>6.4026710622551E-012</v>
      </c>
      <c r="Y371" s="25" t="n">
        <f aca="false">IF(T371=$C$13,0,W371)</f>
        <v>4.16542975603469E-005</v>
      </c>
      <c r="Z371" s="25" t="n">
        <f aca="false">IF(OR(T371=$C$13,T371=$N$25),0,W371)</f>
        <v>4.16542975603469E-005</v>
      </c>
    </row>
    <row r="372" customFormat="false" ht="15" hidden="false" customHeight="false" outlineLevel="0" collapsed="false">
      <c r="T372" s="4" t="n">
        <v>349</v>
      </c>
      <c r="U372" s="4" t="str">
        <f aca="false">Vocabulary!B350</f>
        <v>wasn't</v>
      </c>
      <c r="V372" s="24" t="n">
        <v>-3.13375401814078</v>
      </c>
      <c r="W372" s="25" t="n">
        <f aca="false">EXP(V372)</f>
        <v>0.0435539875135315</v>
      </c>
      <c r="X372" s="26" t="n">
        <f aca="false">W372/$W$22</f>
        <v>6.69467190257393E-009</v>
      </c>
      <c r="Y372" s="25" t="n">
        <f aca="false">IF(T372=$C$13,0,W372)</f>
        <v>0.0435539875135315</v>
      </c>
      <c r="Z372" s="25" t="n">
        <f aca="false">IF(OR(T372=$C$13,T372=$N$25),0,W372)</f>
        <v>0.0435539875135315</v>
      </c>
    </row>
    <row r="373" customFormat="false" ht="15" hidden="false" customHeight="false" outlineLevel="0" collapsed="false">
      <c r="T373" s="4" t="n">
        <v>350</v>
      </c>
      <c r="U373" s="4" t="str">
        <f aca="false">Vocabulary!B351</f>
        <v>keep</v>
      </c>
      <c r="V373" s="24" t="n">
        <v>-7.65906617124816</v>
      </c>
      <c r="W373" s="25" t="n">
        <f aca="false">EXP(V373)</f>
        <v>0.000471747736769449</v>
      </c>
      <c r="X373" s="26" t="n">
        <f aca="false">W373/$W$22</f>
        <v>7.25122198621212E-011</v>
      </c>
      <c r="Y373" s="25" t="n">
        <f aca="false">IF(T373=$C$13,0,W373)</f>
        <v>0.000471747736769449</v>
      </c>
      <c r="Z373" s="25" t="n">
        <f aca="false">IF(OR(T373=$C$13,T373=$N$25),0,W373)</f>
        <v>0.000471747736769449</v>
      </c>
    </row>
    <row r="374" customFormat="false" ht="15" hidden="false" customHeight="false" outlineLevel="0" collapsed="false">
      <c r="T374" s="4" t="n">
        <v>351</v>
      </c>
      <c r="U374" s="4" t="str">
        <f aca="false">Vocabulary!B352</f>
        <v>turn</v>
      </c>
      <c r="V374" s="24" t="n">
        <v>-3.25398101048388</v>
      </c>
      <c r="W374" s="25" t="n">
        <f aca="false">EXP(V374)</f>
        <v>0.038620154151956</v>
      </c>
      <c r="X374" s="26" t="n">
        <f aca="false">W374/$W$22</f>
        <v>5.93629368135001E-009</v>
      </c>
      <c r="Y374" s="25" t="n">
        <f aca="false">IF(T374=$C$13,0,W374)</f>
        <v>0.038620154151956</v>
      </c>
      <c r="Z374" s="25" t="n">
        <f aca="false">IF(OR(T374=$C$13,T374=$N$25),0,W374)</f>
        <v>0.038620154151956</v>
      </c>
    </row>
    <row r="375" customFormat="false" ht="15" hidden="false" customHeight="false" outlineLevel="0" collapsed="false">
      <c r="T375" s="4" t="n">
        <v>352</v>
      </c>
      <c r="U375" s="4" t="str">
        <f aca="false">Vocabulary!B353</f>
        <v>pig</v>
      </c>
      <c r="V375" s="24" t="n">
        <v>6.32284168872212</v>
      </c>
      <c r="W375" s="25" t="n">
        <f aca="false">EXP(V375)</f>
        <v>557.15400326475</v>
      </c>
      <c r="X375" s="26" t="n">
        <f aca="false">W375/$W$22</f>
        <v>8.56399944988796E-005</v>
      </c>
      <c r="Y375" s="25" t="n">
        <f aca="false">IF(T375=$C$13,0,W375)</f>
        <v>557.15400326475</v>
      </c>
      <c r="Z375" s="25" t="n">
        <f aca="false">IF(OR(T375=$C$13,T375=$N$25),0,W375)</f>
        <v>557.15400326475</v>
      </c>
    </row>
    <row r="376" customFormat="false" ht="15" hidden="false" customHeight="false" outlineLevel="0" collapsed="false">
      <c r="T376" s="4" t="n">
        <v>353</v>
      </c>
      <c r="U376" s="4" t="str">
        <f aca="false">Vocabulary!B354</f>
        <v>sitting</v>
      </c>
      <c r="V376" s="24" t="n">
        <v>0.344062976321444</v>
      </c>
      <c r="W376" s="25" t="n">
        <f aca="false">EXP(V376)</f>
        <v>1.4106674713585</v>
      </c>
      <c r="X376" s="26" t="n">
        <f aca="false">W376/$W$22</f>
        <v>2.16833323962466E-007</v>
      </c>
      <c r="Y376" s="25" t="n">
        <f aca="false">IF(T376=$C$13,0,W376)</f>
        <v>1.4106674713585</v>
      </c>
      <c r="Z376" s="25" t="n">
        <f aca="false">IF(OR(T376=$C$13,T376=$N$25),0,W376)</f>
        <v>1.4106674713585</v>
      </c>
    </row>
    <row r="377" customFormat="false" ht="15" hidden="false" customHeight="false" outlineLevel="0" collapsed="false">
      <c r="T377" s="4" t="n">
        <v>354</v>
      </c>
      <c r="U377" s="4" t="str">
        <f aca="false">Vocabulary!B355</f>
        <v>having</v>
      </c>
      <c r="V377" s="24" t="n">
        <v>3.03085647509422</v>
      </c>
      <c r="W377" s="25" t="n">
        <f aca="false">EXP(V377)</f>
        <v>20.7149668470125</v>
      </c>
      <c r="X377" s="26" t="n">
        <f aca="false">W377/$W$22</f>
        <v>3.18409207584862E-006</v>
      </c>
      <c r="Y377" s="25" t="n">
        <f aca="false">IF(T377=$C$13,0,W377)</f>
        <v>20.7149668470125</v>
      </c>
      <c r="Z377" s="25" t="n">
        <f aca="false">IF(OR(T377=$C$13,T377=$N$25),0,W377)</f>
        <v>20.7149668470125</v>
      </c>
    </row>
    <row r="378" customFormat="false" ht="15" hidden="false" customHeight="false" outlineLevel="0" collapsed="false">
      <c r="T378" s="4" t="n">
        <v>355</v>
      </c>
      <c r="U378" s="4" t="str">
        <f aca="false">Vocabulary!B356</f>
        <v>own</v>
      </c>
      <c r="V378" s="24" t="n">
        <v>-5.34725489447563</v>
      </c>
      <c r="W378" s="25" t="n">
        <f aca="false">EXP(V378)</f>
        <v>0.00476120308142543</v>
      </c>
      <c r="X378" s="26" t="n">
        <f aca="false">W378/$W$22</f>
        <v>7.31843266515249E-010</v>
      </c>
      <c r="Y378" s="25" t="n">
        <f aca="false">IF(T378=$C$13,0,W378)</f>
        <v>0.00476120308142543</v>
      </c>
      <c r="Z378" s="25" t="n">
        <f aca="false">IF(OR(T378=$C$13,T378=$N$25),0,W378)</f>
        <v>0.00476120308142543</v>
      </c>
    </row>
    <row r="379" customFormat="false" ht="15" hidden="false" customHeight="false" outlineLevel="0" collapsed="false">
      <c r="T379" s="4" t="n">
        <v>356</v>
      </c>
      <c r="U379" s="4" t="str">
        <f aca="false">Vocabulary!B357</f>
        <v>either</v>
      </c>
      <c r="V379" s="24" t="n">
        <v>-3.92430637330532</v>
      </c>
      <c r="W379" s="25" t="n">
        <f aca="false">EXP(V379)</f>
        <v>0.0197558352948837</v>
      </c>
      <c r="X379" s="26" t="n">
        <f aca="false">W379/$W$22</f>
        <v>3.03666421861939E-009</v>
      </c>
      <c r="Y379" s="25" t="n">
        <f aca="false">IF(T379=$C$13,0,W379)</f>
        <v>0.0197558352948837</v>
      </c>
      <c r="Z379" s="25" t="n">
        <f aca="false">IF(OR(T379=$C$13,T379=$N$25),0,W379)</f>
        <v>0.0197558352948837</v>
      </c>
    </row>
    <row r="380" customFormat="false" ht="15" hidden="false" customHeight="false" outlineLevel="0" collapsed="false">
      <c r="T380" s="4" t="n">
        <v>357</v>
      </c>
      <c r="U380" s="4" t="str">
        <f aca="false">Vocabulary!B358</f>
        <v>lessons</v>
      </c>
      <c r="V380" s="24" t="n">
        <v>-2.34046040353373</v>
      </c>
      <c r="W380" s="25" t="n">
        <f aca="false">EXP(V380)</f>
        <v>0.0962832988532423</v>
      </c>
      <c r="X380" s="26" t="n">
        <f aca="false">W380/$W$22</f>
        <v>1.47996804039967E-008</v>
      </c>
      <c r="Y380" s="25" t="n">
        <f aca="false">IF(T380=$C$13,0,W380)</f>
        <v>0.0962832988532423</v>
      </c>
      <c r="Z380" s="25" t="n">
        <f aca="false">IF(OR(T380=$C$13,T380=$N$25),0,W380)</f>
        <v>0.0962832988532423</v>
      </c>
    </row>
    <row r="381" customFormat="false" ht="15" hidden="false" customHeight="false" outlineLevel="0" collapsed="false">
      <c r="T381" s="4" t="n">
        <v>358</v>
      </c>
      <c r="U381" s="4" t="str">
        <f aca="false">Vocabulary!B359</f>
        <v>heads</v>
      </c>
      <c r="V381" s="24" t="n">
        <v>8.04380577678318</v>
      </c>
      <c r="W381" s="25" t="n">
        <f aca="false">EXP(V381)</f>
        <v>3114.44354113286</v>
      </c>
      <c r="X381" s="26" t="n">
        <f aca="false">W381/$W$22</f>
        <v>0.000478720293072987</v>
      </c>
      <c r="Y381" s="25" t="n">
        <f aca="false">IF(T381=$C$13,0,W381)</f>
        <v>3114.44354113286</v>
      </c>
      <c r="Z381" s="25" t="n">
        <f aca="false">IF(OR(T381=$C$13,T381=$N$25),0,W381)</f>
        <v>3114.44354113286</v>
      </c>
    </row>
    <row r="382" customFormat="false" ht="15" hidden="false" customHeight="false" outlineLevel="0" collapsed="false">
      <c r="T382" s="4" t="n">
        <v>359</v>
      </c>
      <c r="U382" s="4" t="str">
        <f aca="false">Vocabulary!B360</f>
        <v>word</v>
      </c>
      <c r="V382" s="24" t="n">
        <v>0.485616713538484</v>
      </c>
      <c r="W382" s="25" t="n">
        <f aca="false">EXP(V382)</f>
        <v>1.62517696849033</v>
      </c>
      <c r="X382" s="26" t="n">
        <f aca="false">W382/$W$22</f>
        <v>2.4980552203819E-007</v>
      </c>
      <c r="Y382" s="25" t="n">
        <f aca="false">IF(T382=$C$13,0,W382)</f>
        <v>1.62517696849033</v>
      </c>
      <c r="Z382" s="25" t="n">
        <f aca="false">IF(OR(T382=$C$13,T382=$N$25),0,W382)</f>
        <v>1.62517696849033</v>
      </c>
    </row>
    <row r="383" customFormat="false" ht="15" hidden="false" customHeight="false" outlineLevel="0" collapsed="false">
      <c r="T383" s="4" t="n">
        <v>360</v>
      </c>
      <c r="U383" s="4" t="str">
        <f aca="false">Vocabulary!B361</f>
        <v>name</v>
      </c>
      <c r="V383" s="24" t="n">
        <v>4.02188943563336</v>
      </c>
      <c r="W383" s="25" t="n">
        <f aca="false">EXP(V383)</f>
        <v>55.8064489691665</v>
      </c>
      <c r="X383" s="26" t="n">
        <f aca="false">W383/$W$22</f>
        <v>8.57799451267768E-006</v>
      </c>
      <c r="Y383" s="25" t="n">
        <f aca="false">IF(T383=$C$13,0,W383)</f>
        <v>55.8064489691665</v>
      </c>
      <c r="Z383" s="25" t="n">
        <f aca="false">IF(OR(T383=$C$13,T383=$N$25),0,W383)</f>
        <v>55.8064489691665</v>
      </c>
    </row>
    <row r="384" customFormat="false" ht="15" hidden="false" customHeight="false" outlineLevel="0" collapsed="false">
      <c r="T384" s="4" t="n">
        <v>361</v>
      </c>
      <c r="U384" s="4" t="str">
        <f aca="false">Vocabulary!B362</f>
        <v>sight</v>
      </c>
      <c r="V384" s="24" t="n">
        <v>5.73383839020394</v>
      </c>
      <c r="W384" s="25" t="n">
        <f aca="false">EXP(V384)</f>
        <v>309.153646198234</v>
      </c>
      <c r="X384" s="26" t="n">
        <f aca="false">W384/$W$22</f>
        <v>4.75199251994686E-005</v>
      </c>
      <c r="Y384" s="25" t="n">
        <f aca="false">IF(T384=$C$13,0,W384)</f>
        <v>309.153646198234</v>
      </c>
      <c r="Z384" s="25" t="n">
        <f aca="false">IF(OR(T384=$C$13,T384=$N$25),0,W384)</f>
        <v>309.153646198234</v>
      </c>
    </row>
    <row r="385" customFormat="false" ht="15" hidden="false" customHeight="false" outlineLevel="0" collapsed="false">
      <c r="T385" s="4" t="n">
        <v>362</v>
      </c>
      <c r="U385" s="4" t="str">
        <f aca="false">Vocabulary!B363</f>
        <v>walked</v>
      </c>
      <c r="V385" s="24" t="n">
        <v>-0.794538025649835</v>
      </c>
      <c r="W385" s="25" t="n">
        <f aca="false">EXP(V385)</f>
        <v>0.451789902065865</v>
      </c>
      <c r="X385" s="26" t="n">
        <f aca="false">W385/$W$22</f>
        <v>6.94445063678105E-008</v>
      </c>
      <c r="Y385" s="25" t="n">
        <f aca="false">IF(T385=$C$13,0,W385)</f>
        <v>0.451789902065865</v>
      </c>
      <c r="Z385" s="25" t="n">
        <f aca="false">IF(OR(T385=$C$13,T385=$N$25),0,W385)</f>
        <v>0.451789902065865</v>
      </c>
    </row>
    <row r="386" customFormat="false" ht="15" hidden="false" customHeight="false" outlineLevel="0" collapsed="false">
      <c r="T386" s="4" t="n">
        <v>363</v>
      </c>
      <c r="U386" s="4" t="str">
        <f aca="false">Vocabulary!B364</f>
        <v>glass</v>
      </c>
      <c r="V386" s="24" t="n">
        <v>9.73296795431696</v>
      </c>
      <c r="W386" s="25" t="n">
        <f aca="false">EXP(V386)</f>
        <v>16864.5312745533</v>
      </c>
      <c r="X386" s="26" t="n">
        <f aca="false">W386/$W$22</f>
        <v>0.00259224264227827</v>
      </c>
      <c r="Y386" s="25" t="n">
        <f aca="false">IF(T386=$C$13,0,W386)</f>
        <v>16864.5312745533</v>
      </c>
      <c r="Z386" s="25" t="n">
        <f aca="false">IF(OR(T386=$C$13,T386=$N$25),0,W386)</f>
        <v>16864.5312745533</v>
      </c>
    </row>
    <row r="387" customFormat="false" ht="15" hidden="false" customHeight="false" outlineLevel="0" collapsed="false">
      <c r="T387" s="4" t="n">
        <v>364</v>
      </c>
      <c r="U387" s="4" t="str">
        <f aca="false">Vocabulary!B365</f>
        <v>small</v>
      </c>
      <c r="V387" s="24" t="n">
        <v>-2.97173201615732</v>
      </c>
      <c r="W387" s="25" t="n">
        <f aca="false">EXP(V387)</f>
        <v>0.0512145290769789</v>
      </c>
      <c r="X387" s="26" t="n">
        <f aca="false">W387/$W$22</f>
        <v>7.87217172041216E-009</v>
      </c>
      <c r="Y387" s="25" t="n">
        <f aca="false">IF(T387=$C$13,0,W387)</f>
        <v>0.0512145290769789</v>
      </c>
      <c r="Z387" s="25" t="n">
        <f aca="false">IF(OR(T387=$C$13,T387=$N$25),0,W387)</f>
        <v>0.0512145290769789</v>
      </c>
    </row>
    <row r="388" customFormat="false" ht="15" hidden="false" customHeight="false" outlineLevel="0" collapsed="false">
      <c r="T388" s="4" t="n">
        <v>365</v>
      </c>
      <c r="U388" s="4" t="str">
        <f aca="false">Vocabulary!B366</f>
        <v>opened</v>
      </c>
      <c r="V388" s="24" t="n">
        <v>0.285192196706072</v>
      </c>
      <c r="W388" s="25" t="n">
        <f aca="false">EXP(V388)</f>
        <v>1.33001762856513</v>
      </c>
      <c r="X388" s="26" t="n">
        <f aca="false">W388/$W$22</f>
        <v>2.04436657955065E-007</v>
      </c>
      <c r="Y388" s="25" t="n">
        <f aca="false">IF(T388=$C$13,0,W388)</f>
        <v>1.33001762856513</v>
      </c>
      <c r="Z388" s="25" t="n">
        <f aca="false">IF(OR(T388=$C$13,T388=$N$25),0,W388)</f>
        <v>1.33001762856513</v>
      </c>
    </row>
    <row r="389" customFormat="false" ht="15" hidden="false" customHeight="false" outlineLevel="0" collapsed="false">
      <c r="T389" s="4" t="n">
        <v>366</v>
      </c>
      <c r="U389" s="4" t="str">
        <f aca="false">Vocabulary!B367</f>
        <v>those</v>
      </c>
      <c r="V389" s="24" t="n">
        <v>1.13719264016005</v>
      </c>
      <c r="W389" s="25" t="n">
        <f aca="false">EXP(V389)</f>
        <v>3.11800271117846</v>
      </c>
      <c r="X389" s="26" t="n">
        <f aca="false">W389/$W$22</f>
        <v>4.79267372159451E-007</v>
      </c>
      <c r="Y389" s="25" t="n">
        <f aca="false">IF(T389=$C$13,0,W389)</f>
        <v>3.11800271117846</v>
      </c>
      <c r="Z389" s="25" t="n">
        <f aca="false">IF(OR(T389=$C$13,T389=$N$25),0,W389)</f>
        <v>3.11800271117846</v>
      </c>
    </row>
    <row r="390" customFormat="false" ht="15" hidden="false" customHeight="false" outlineLevel="0" collapsed="false">
      <c r="T390" s="4" t="n">
        <v>367</v>
      </c>
      <c r="U390" s="4" t="str">
        <f aca="false">Vocabulary!B368</f>
        <v>bottle</v>
      </c>
      <c r="V390" s="24" t="n">
        <v>7.67417867784965</v>
      </c>
      <c r="W390" s="25" t="n">
        <f aca="false">EXP(V390)</f>
        <v>2152.0554288481</v>
      </c>
      <c r="X390" s="26" t="n">
        <f aca="false">W390/$W$22</f>
        <v>0.000330791870843398</v>
      </c>
      <c r="Y390" s="25" t="n">
        <f aca="false">IF(T390=$C$13,0,W390)</f>
        <v>2152.0554288481</v>
      </c>
      <c r="Z390" s="25" t="n">
        <f aca="false">IF(OR(T390=$C$13,T390=$N$25),0,W390)</f>
        <v>2152.0554288481</v>
      </c>
    </row>
    <row r="391" customFormat="false" ht="15" hidden="false" customHeight="false" outlineLevel="0" collapsed="false">
      <c r="T391" s="4" t="n">
        <v>368</v>
      </c>
      <c r="U391" s="4" t="str">
        <f aca="false">Vocabulary!B369</f>
        <v>children</v>
      </c>
      <c r="V391" s="24" t="n">
        <v>5.19520591443602</v>
      </c>
      <c r="W391" s="25" t="n">
        <f aca="false">EXP(V391)</f>
        <v>180.405287025544</v>
      </c>
      <c r="X391" s="26" t="n">
        <f aca="false">W391/$W$22</f>
        <v>2.77300489593626E-005</v>
      </c>
      <c r="Y391" s="25" t="n">
        <f aca="false">IF(T391=$C$13,0,W391)</f>
        <v>180.405287025544</v>
      </c>
      <c r="Z391" s="25" t="n">
        <f aca="false">IF(OR(T391=$C$13,T391=$N$25),0,W391)</f>
        <v>180.405287025544</v>
      </c>
    </row>
    <row r="392" customFormat="false" ht="15" hidden="false" customHeight="false" outlineLevel="0" collapsed="false">
      <c r="T392" s="4" t="n">
        <v>369</v>
      </c>
      <c r="U392" s="4" t="str">
        <f aca="false">Vocabulary!B370</f>
        <v>hold</v>
      </c>
      <c r="V392" s="24" t="n">
        <v>0.996562000519066</v>
      </c>
      <c r="W392" s="25" t="n">
        <f aca="false">EXP(V392)</f>
        <v>2.70895242337802</v>
      </c>
      <c r="X392" s="26" t="n">
        <f aca="false">W392/$W$22</f>
        <v>4.16392360597615E-007</v>
      </c>
      <c r="Y392" s="25" t="n">
        <f aca="false">IF(T392=$C$13,0,W392)</f>
        <v>2.70895242337802</v>
      </c>
      <c r="Z392" s="25" t="n">
        <f aca="false">IF(OR(T392=$C$13,T392=$N$25),0,W392)</f>
        <v>2.70895242337802</v>
      </c>
    </row>
    <row r="393" customFormat="false" ht="15" hidden="false" customHeight="false" outlineLevel="0" collapsed="false">
      <c r="T393" s="4" t="n">
        <v>370</v>
      </c>
      <c r="U393" s="4" t="str">
        <f aca="false">Vocabulary!B371</f>
        <v>box</v>
      </c>
      <c r="V393" s="24" t="n">
        <v>5.20672917518687</v>
      </c>
      <c r="W393" s="25" t="n">
        <f aca="false">EXP(V393)</f>
        <v>182.496167935222</v>
      </c>
      <c r="X393" s="26" t="n">
        <f aca="false">W393/$W$22</f>
        <v>2.80514377110423E-005</v>
      </c>
      <c r="Y393" s="25" t="n">
        <f aca="false">IF(T393=$C$13,0,W393)</f>
        <v>182.496167935222</v>
      </c>
      <c r="Z393" s="25" t="n">
        <f aca="false">IF(OR(T393=$C$13,T393=$N$25),0,W393)</f>
        <v>182.496167935222</v>
      </c>
    </row>
    <row r="394" customFormat="false" ht="15" hidden="false" customHeight="false" outlineLevel="0" collapsed="false">
      <c r="T394" s="4" t="n">
        <v>371</v>
      </c>
      <c r="U394" s="4" t="str">
        <f aca="false">Vocabulary!B372</f>
        <v>foot</v>
      </c>
      <c r="V394" s="24" t="n">
        <v>-0.54922746459874</v>
      </c>
      <c r="W394" s="25" t="n">
        <f aca="false">EXP(V394)</f>
        <v>0.57739569674308</v>
      </c>
      <c r="X394" s="26" t="n">
        <f aca="false">W394/$W$22</f>
        <v>8.87513398503882E-008</v>
      </c>
      <c r="Y394" s="25" t="n">
        <f aca="false">IF(T394=$C$13,0,W394)</f>
        <v>0.57739569674308</v>
      </c>
      <c r="Z394" s="25" t="n">
        <f aca="false">IF(OR(T394=$C$13,T394=$N$25),0,W394)</f>
        <v>0.57739569674308</v>
      </c>
    </row>
    <row r="395" customFormat="false" ht="15" hidden="false" customHeight="false" outlineLevel="0" collapsed="false">
      <c r="T395" s="4" t="n">
        <v>372</v>
      </c>
      <c r="U395" s="4" t="str">
        <f aca="false">Vocabulary!B373</f>
        <v>yourself</v>
      </c>
      <c r="V395" s="24" t="n">
        <v>-1.73254123490999</v>
      </c>
      <c r="W395" s="25" t="n">
        <f aca="false">EXP(V395)</f>
        <v>0.176834460593939</v>
      </c>
      <c r="X395" s="26" t="n">
        <f aca="false">W395/$W$22</f>
        <v>2.71811781728885E-008</v>
      </c>
      <c r="Y395" s="25" t="n">
        <f aca="false">IF(T395=$C$13,0,W395)</f>
        <v>0.176834460593939</v>
      </c>
      <c r="Z395" s="25" t="n">
        <f aca="false">IF(OR(T395=$C$13,T395=$N$25),0,W395)</f>
        <v>0.176834460593939</v>
      </c>
    </row>
    <row r="396" customFormat="false" ht="15" hidden="false" customHeight="false" outlineLevel="0" collapsed="false">
      <c r="T396" s="4" t="n">
        <v>373</v>
      </c>
      <c r="U396" s="4" t="str">
        <f aca="false">Vocabulary!B374</f>
        <v>fan</v>
      </c>
      <c r="V396" s="24" t="n">
        <v>8.66850339461717</v>
      </c>
      <c r="W396" s="25" t="n">
        <f aca="false">EXP(V396)</f>
        <v>5816.78739664444</v>
      </c>
      <c r="X396" s="26" t="n">
        <f aca="false">W396/$W$22</f>
        <v>0.000894096852451529</v>
      </c>
      <c r="Y396" s="25" t="n">
        <f aca="false">IF(T396=$C$13,0,W396)</f>
        <v>5816.78739664444</v>
      </c>
      <c r="Z396" s="25" t="n">
        <f aca="false">IF(OR(T396=$C$13,T396=$N$25),0,W396)</f>
        <v>5816.78739664444</v>
      </c>
    </row>
    <row r="397" customFormat="false" ht="15" hidden="false" customHeight="false" outlineLevel="0" collapsed="false">
      <c r="T397" s="4" t="n">
        <v>374</v>
      </c>
      <c r="U397" s="4" t="str">
        <f aca="false">Vocabulary!B375</f>
        <v>mine</v>
      </c>
      <c r="V397" s="24" t="n">
        <v>1.76008785234305</v>
      </c>
      <c r="W397" s="25" t="n">
        <f aca="false">EXP(V397)</f>
        <v>5.81294805307747</v>
      </c>
      <c r="X397" s="26" t="n">
        <f aca="false">W397/$W$22</f>
        <v>8.93506707967189E-007</v>
      </c>
      <c r="Y397" s="25" t="n">
        <f aca="false">IF(T397=$C$13,0,W397)</f>
        <v>5.81294805307747</v>
      </c>
      <c r="Z397" s="25" t="n">
        <f aca="false">IF(OR(T397=$C$13,T397=$N$25),0,W397)</f>
        <v>5.81294805307747</v>
      </c>
    </row>
    <row r="398" customFormat="false" ht="15" hidden="false" customHeight="false" outlineLevel="0" collapsed="false">
      <c r="T398" s="4" t="n">
        <v>375</v>
      </c>
      <c r="U398" s="4" t="str">
        <f aca="false">Vocabulary!B376</f>
        <v>you'd</v>
      </c>
      <c r="V398" s="24" t="n">
        <v>-5.85825628956378</v>
      </c>
      <c r="W398" s="25" t="n">
        <f aca="false">EXP(V398)</f>
        <v>0.00285621976320627</v>
      </c>
      <c r="X398" s="26" t="n">
        <f aca="false">W398/$W$22</f>
        <v>4.39028784456824E-010</v>
      </c>
      <c r="Y398" s="25" t="n">
        <f aca="false">IF(T398=$C$13,0,W398)</f>
        <v>0.00285621976320627</v>
      </c>
      <c r="Z398" s="25" t="n">
        <f aca="false">IF(OR(T398=$C$13,T398=$N$25),0,W398)</f>
        <v>0.00285621976320627</v>
      </c>
    </row>
    <row r="399" customFormat="false" ht="15" hidden="false" customHeight="false" outlineLevel="0" collapsed="false">
      <c r="T399" s="4" t="n">
        <v>376</v>
      </c>
      <c r="U399" s="4" t="str">
        <f aca="false">Vocabulary!B377</f>
        <v>offended</v>
      </c>
      <c r="V399" s="24" t="n">
        <v>-5.06301150719439</v>
      </c>
      <c r="W399" s="25" t="n">
        <f aca="false">EXP(V399)</f>
        <v>0.00632647856041712</v>
      </c>
      <c r="X399" s="26" t="n">
        <f aca="false">W399/$W$22</f>
        <v>9.72441346443935E-010</v>
      </c>
      <c r="Y399" s="25" t="n">
        <f aca="false">IF(T399=$C$13,0,W399)</f>
        <v>0.00632647856041712</v>
      </c>
      <c r="Z399" s="25" t="n">
        <f aca="false">IF(OR(T399=$C$13,T399=$N$25),0,W399)</f>
        <v>0.00632647856041712</v>
      </c>
    </row>
    <row r="400" customFormat="false" ht="15" hidden="false" customHeight="false" outlineLevel="0" collapsed="false">
      <c r="T400" s="4" t="n">
        <v>377</v>
      </c>
      <c r="U400" s="4" t="str">
        <f aca="false">Vocabulary!B378</f>
        <v>birds</v>
      </c>
      <c r="V400" s="24" t="n">
        <v>10.3876892837858</v>
      </c>
      <c r="W400" s="25" t="n">
        <f aca="false">EXP(V400)</f>
        <v>32457.5799608193</v>
      </c>
      <c r="X400" s="26" t="n">
        <f aca="false">W400/$W$22</f>
        <v>0.0049890460321626</v>
      </c>
      <c r="Y400" s="25" t="n">
        <f aca="false">IF(T400=$C$13,0,W400)</f>
        <v>32457.5799608193</v>
      </c>
      <c r="Z400" s="25" t="n">
        <f aca="false">IF(OR(T400=$C$13,T400=$N$25),0,W400)</f>
        <v>32457.5799608193</v>
      </c>
    </row>
    <row r="401" customFormat="false" ht="15" hidden="false" customHeight="false" outlineLevel="0" collapsed="false">
      <c r="T401" s="4" t="n">
        <v>378</v>
      </c>
      <c r="U401" s="4" t="str">
        <f aca="false">Vocabulary!B379</f>
        <v>creatures</v>
      </c>
      <c r="V401" s="24" t="n">
        <v>2.64124268882746</v>
      </c>
      <c r="W401" s="25" t="n">
        <f aca="false">EXP(V401)</f>
        <v>14.030628483901</v>
      </c>
      <c r="X401" s="26" t="n">
        <f aca="false">W401/$W$22</f>
        <v>2.15664419377084E-006</v>
      </c>
      <c r="Y401" s="25" t="n">
        <f aca="false">IF(T401=$C$13,0,W401)</f>
        <v>14.030628483901</v>
      </c>
      <c r="Z401" s="25" t="n">
        <f aca="false">IF(OR(T401=$C$13,T401=$N$25),0,W401)</f>
        <v>14.030628483901</v>
      </c>
    </row>
    <row r="402" customFormat="false" ht="15" hidden="false" customHeight="false" outlineLevel="0" collapsed="false">
      <c r="T402" s="4" t="n">
        <v>379</v>
      </c>
      <c r="U402" s="4" t="str">
        <f aca="false">Vocabulary!B380</f>
        <v>party</v>
      </c>
      <c r="V402" s="24" t="n">
        <v>11.4982073117072</v>
      </c>
      <c r="W402" s="25" t="n">
        <f aca="false">EXP(V402)</f>
        <v>98538.9629319918</v>
      </c>
      <c r="X402" s="26" t="n">
        <f aca="false">W402/$W$22</f>
        <v>0.0151463979330165</v>
      </c>
      <c r="Y402" s="25" t="n">
        <f aca="false">IF(T402=$C$13,0,W402)</f>
        <v>98538.9629319918</v>
      </c>
      <c r="Z402" s="25" t="n">
        <f aca="false">IF(OR(T402=$C$13,T402=$N$25),0,W402)</f>
        <v>98538.9629319918</v>
      </c>
    </row>
    <row r="403" customFormat="false" ht="15" hidden="false" customHeight="false" outlineLevel="0" collapsed="false">
      <c r="T403" s="4" t="n">
        <v>380</v>
      </c>
      <c r="U403" s="4" t="str">
        <f aca="false">Vocabulary!B381</f>
        <v>explain</v>
      </c>
      <c r="V403" s="24" t="n">
        <v>-9.37273879326878</v>
      </c>
      <c r="W403" s="25" t="n">
        <f aca="false">EXP(V403)</f>
        <v>8.50102438146597E-005</v>
      </c>
      <c r="X403" s="26" t="n">
        <f aca="false">W403/$W$22</f>
        <v>1.30669020952478E-011</v>
      </c>
      <c r="Y403" s="25" t="n">
        <f aca="false">IF(T403=$C$13,0,W403)</f>
        <v>8.50102438146597E-005</v>
      </c>
      <c r="Z403" s="25" t="n">
        <f aca="false">IF(OR(T403=$C$13,T403=$N$25),0,W403)</f>
        <v>8.50102438146597E-005</v>
      </c>
    </row>
    <row r="404" customFormat="false" ht="15" hidden="false" customHeight="false" outlineLevel="0" collapsed="false">
      <c r="T404" s="4" t="n">
        <v>381</v>
      </c>
      <c r="U404" s="4" t="str">
        <f aca="false">Vocabulary!B382</f>
        <v>rest</v>
      </c>
      <c r="V404" s="24" t="n">
        <v>7.36696532429078</v>
      </c>
      <c r="W404" s="25" t="n">
        <f aca="false">EXP(V404)</f>
        <v>1582.82313244205</v>
      </c>
      <c r="X404" s="26" t="n">
        <f aca="false">W404/$W$22</f>
        <v>0.000243295325099951</v>
      </c>
      <c r="Y404" s="25" t="n">
        <f aca="false">IF(T404=$C$13,0,W404)</f>
        <v>1582.82313244205</v>
      </c>
      <c r="Z404" s="25" t="n">
        <f aca="false">IF(OR(T404=$C$13,T404=$N$25),0,W404)</f>
        <v>1582.82313244205</v>
      </c>
    </row>
    <row r="405" customFormat="false" ht="15" hidden="false" customHeight="false" outlineLevel="0" collapsed="false">
      <c r="T405" s="4" t="n">
        <v>382</v>
      </c>
      <c r="U405" s="4" t="str">
        <f aca="false">Vocabulary!B383</f>
        <v>mean</v>
      </c>
      <c r="V405" s="24" t="n">
        <v>0.161154780754967</v>
      </c>
      <c r="W405" s="25" t="n">
        <f aca="false">EXP(V405)</f>
        <v>1.17486680151193</v>
      </c>
      <c r="X405" s="26" t="n">
        <f aca="false">W405/$W$22</f>
        <v>1.80588465359347E-007</v>
      </c>
      <c r="Y405" s="25" t="n">
        <f aca="false">IF(T405=$C$13,0,W405)</f>
        <v>1.17486680151193</v>
      </c>
      <c r="Z405" s="25" t="n">
        <f aca="false">IF(OR(T405=$C$13,T405=$N$25),0,W405)</f>
        <v>1.17486680151193</v>
      </c>
    </row>
    <row r="406" customFormat="false" ht="15" hidden="false" customHeight="false" outlineLevel="0" collapsed="false">
      <c r="T406" s="4" t="n">
        <v>383</v>
      </c>
      <c r="U406" s="4" t="str">
        <f aca="false">Vocabulary!B384</f>
        <v>mouth</v>
      </c>
      <c r="V406" s="24" t="n">
        <v>5.76437633659361</v>
      </c>
      <c r="W406" s="25" t="n">
        <f aca="false">EXP(V406)</f>
        <v>318.740195439355</v>
      </c>
      <c r="X406" s="26" t="n">
        <f aca="false">W406/$W$22</f>
        <v>4.89934711480968E-005</v>
      </c>
      <c r="Y406" s="25" t="n">
        <f aca="false">IF(T406=$C$13,0,W406)</f>
        <v>318.740195439355</v>
      </c>
      <c r="Z406" s="25" t="n">
        <f aca="false">IF(OR(T406=$C$13,T406=$N$25),0,W406)</f>
        <v>318.740195439355</v>
      </c>
    </row>
    <row r="407" customFormat="false" ht="15" hidden="false" customHeight="false" outlineLevel="0" collapsed="false">
      <c r="T407" s="4" t="n">
        <v>384</v>
      </c>
      <c r="U407" s="4" t="str">
        <f aca="false">Vocabulary!B385</f>
        <v>repeated</v>
      </c>
      <c r="V407" s="24" t="n">
        <v>-0.142696502987385</v>
      </c>
      <c r="W407" s="25" t="n">
        <f aca="false">EXP(V407)</f>
        <v>0.867017166088658</v>
      </c>
      <c r="X407" s="26" t="n">
        <f aca="false">W407/$W$22</f>
        <v>1.33268979311244E-007</v>
      </c>
      <c r="Y407" s="25" t="n">
        <f aca="false">IF(T407=$C$13,0,W407)</f>
        <v>0.867017166088658</v>
      </c>
      <c r="Z407" s="25" t="n">
        <f aca="false">IF(OR(T407=$C$13,T407=$N$25),0,W407)</f>
        <v>0.867017166088658</v>
      </c>
    </row>
    <row r="408" customFormat="false" ht="15" hidden="false" customHeight="false" outlineLevel="0" collapsed="false">
      <c r="T408" s="4" t="n">
        <v>385</v>
      </c>
      <c r="U408" s="4" t="str">
        <f aca="false">Vocabulary!B386</f>
        <v>remarked</v>
      </c>
      <c r="V408" s="24" t="n">
        <v>1.06412630126707</v>
      </c>
      <c r="W408" s="25" t="n">
        <f aca="false">EXP(V408)</f>
        <v>2.89830563156941</v>
      </c>
      <c r="X408" s="26" t="n">
        <f aca="false">W408/$W$22</f>
        <v>4.45497792153044E-007</v>
      </c>
      <c r="Y408" s="25" t="n">
        <f aca="false">IF(T408=$C$13,0,W408)</f>
        <v>2.89830563156941</v>
      </c>
      <c r="Z408" s="25" t="n">
        <f aca="false">IF(OR(T408=$C$13,T408=$N$25),0,W408)</f>
        <v>2.89830563156941</v>
      </c>
    </row>
    <row r="409" customFormat="false" ht="15" hidden="false" customHeight="false" outlineLevel="0" collapsed="false">
      <c r="T409" s="4" t="n">
        <v>386</v>
      </c>
      <c r="U409" s="4" t="str">
        <f aca="false">Vocabulary!B387</f>
        <v>remark</v>
      </c>
      <c r="V409" s="24" t="n">
        <v>-4.93006093078587</v>
      </c>
      <c r="W409" s="25" t="n">
        <f aca="false">EXP(V409)</f>
        <v>0.0072260629782666</v>
      </c>
      <c r="X409" s="26" t="n">
        <f aca="false">W409/$W$22</f>
        <v>1.11071622941072E-009</v>
      </c>
      <c r="Y409" s="25" t="n">
        <f aca="false">IF(T409=$C$13,0,W409)</f>
        <v>0.0072260629782666</v>
      </c>
      <c r="Z409" s="25" t="n">
        <f aca="false">IF(OR(T409=$C$13,T409=$N$25),0,W409)</f>
        <v>0.0072260629782666</v>
      </c>
    </row>
    <row r="410" customFormat="false" ht="15" hidden="false" customHeight="false" outlineLevel="0" collapsed="false">
      <c r="T410" s="4" t="n">
        <v>387</v>
      </c>
      <c r="U410" s="4" t="str">
        <f aca="false">Vocabulary!B388</f>
        <v>soldiers</v>
      </c>
      <c r="V410" s="24" t="n">
        <v>10.8804178862174</v>
      </c>
      <c r="W410" s="25" t="n">
        <f aca="false">EXP(V410)</f>
        <v>53125.7958179667</v>
      </c>
      <c r="X410" s="26" t="n">
        <f aca="false">W410/$W$22</f>
        <v>0.00816595202572265</v>
      </c>
      <c r="Y410" s="25" t="n">
        <f aca="false">IF(T410=$C$13,0,W410)</f>
        <v>53125.7958179667</v>
      </c>
      <c r="Z410" s="25" t="n">
        <f aca="false">IF(OR(T410=$C$13,T410=$N$25),0,W410)</f>
        <v>53125.7958179667</v>
      </c>
    </row>
    <row r="411" customFormat="false" ht="15" hidden="false" customHeight="false" outlineLevel="0" collapsed="false">
      <c r="T411" s="4" t="n">
        <v>388</v>
      </c>
      <c r="U411" s="4" t="str">
        <f aca="false">Vocabulary!B389</f>
        <v>witness</v>
      </c>
      <c r="V411" s="24" t="n">
        <v>1.39640393887817</v>
      </c>
      <c r="W411" s="25" t="n">
        <f aca="false">EXP(V411)</f>
        <v>4.04064340872573</v>
      </c>
      <c r="X411" s="26" t="n">
        <f aca="false">W411/$W$22</f>
        <v>6.210862297812E-007</v>
      </c>
      <c r="Y411" s="25" t="n">
        <f aca="false">IF(T411=$C$13,0,W411)</f>
        <v>4.04064340872573</v>
      </c>
      <c r="Z411" s="25" t="n">
        <f aca="false">IF(OR(T411=$C$13,T411=$N$25),0,W411)</f>
        <v>4.04064340872573</v>
      </c>
    </row>
    <row r="412" customFormat="false" ht="15" hidden="false" customHeight="false" outlineLevel="0" collapsed="false">
      <c r="T412" s="4" t="n">
        <v>389</v>
      </c>
      <c r="U412" s="4" t="str">
        <f aca="false">Vocabulary!B390</f>
        <v>coming</v>
      </c>
      <c r="V412" s="24" t="n">
        <v>3.92431565525914</v>
      </c>
      <c r="W412" s="25" t="n">
        <f aca="false">EXP(V412)</f>
        <v>50.6184257496756</v>
      </c>
      <c r="X412" s="26" t="n">
        <f aca="false">W412/$W$22</f>
        <v>7.78054483561571E-006</v>
      </c>
      <c r="Y412" s="25" t="n">
        <f aca="false">IF(T412=$C$13,0,W412)</f>
        <v>50.6184257496756</v>
      </c>
      <c r="Z412" s="25" t="n">
        <f aca="false">IF(OR(T412=$C$13,T412=$N$25),0,W412)</f>
        <v>50.6184257496756</v>
      </c>
    </row>
    <row r="413" customFormat="false" ht="15" hidden="false" customHeight="false" outlineLevel="0" collapsed="false">
      <c r="T413" s="4" t="n">
        <v>390</v>
      </c>
      <c r="U413" s="4" t="str">
        <f aca="false">Vocabulary!B391</f>
        <v>couldn't</v>
      </c>
      <c r="V413" s="24" t="n">
        <v>-1.61693953893671</v>
      </c>
      <c r="W413" s="25" t="n">
        <f aca="false">EXP(V413)</f>
        <v>0.198505288094196</v>
      </c>
      <c r="X413" s="26" t="n">
        <f aca="false">W413/$W$22</f>
        <v>3.05121953369639E-008</v>
      </c>
      <c r="Y413" s="25" t="n">
        <f aca="false">IF(T413=$C$13,0,W413)</f>
        <v>0.198505288094196</v>
      </c>
      <c r="Z413" s="25" t="n">
        <f aca="false">IF(OR(T413=$C$13,T413=$N$25),0,W413)</f>
        <v>0.198505288094196</v>
      </c>
    </row>
    <row r="414" customFormat="false" ht="15" hidden="false" customHeight="false" outlineLevel="0" collapsed="false">
      <c r="T414" s="4" t="n">
        <v>391</v>
      </c>
      <c r="U414" s="4" t="str">
        <f aca="false">Vocabulary!B392</f>
        <v>answer</v>
      </c>
      <c r="V414" s="24" t="n">
        <v>4.64613991424289</v>
      </c>
      <c r="W414" s="25" t="n">
        <f aca="false">EXP(V414)</f>
        <v>104.182056734137</v>
      </c>
      <c r="X414" s="26" t="n">
        <f aca="false">W414/$W$22</f>
        <v>1.60137963889919E-005</v>
      </c>
      <c r="Y414" s="25" t="n">
        <f aca="false">IF(T414=$C$13,0,W414)</f>
        <v>104.182056734137</v>
      </c>
      <c r="Z414" s="25" t="n">
        <f aca="false">IF(OR(T414=$C$13,T414=$N$25),0,W414)</f>
        <v>104.182056734137</v>
      </c>
    </row>
    <row r="415" customFormat="false" ht="15" hidden="false" customHeight="false" outlineLevel="0" collapsed="false">
      <c r="T415" s="4" t="n">
        <v>392</v>
      </c>
      <c r="U415" s="4" t="str">
        <f aca="false">Vocabulary!B393</f>
        <v>matter</v>
      </c>
      <c r="V415" s="24" t="n">
        <v>7.88102970699912</v>
      </c>
      <c r="W415" s="25" t="n">
        <f aca="false">EXP(V415)</f>
        <v>2646.5963759077</v>
      </c>
      <c r="X415" s="26" t="n">
        <f aca="false">W415/$W$22</f>
        <v>0.000406807629031408</v>
      </c>
      <c r="Y415" s="25" t="n">
        <f aca="false">IF(T415=$C$13,0,W415)</f>
        <v>2646.5963759077</v>
      </c>
      <c r="Z415" s="25" t="n">
        <f aca="false">IF(OR(T415=$C$13,T415=$N$25),0,W415)</f>
        <v>2646.5963759077</v>
      </c>
    </row>
    <row r="416" customFormat="false" ht="15" hidden="false" customHeight="false" outlineLevel="0" collapsed="false">
      <c r="T416" s="4" t="n">
        <v>393</v>
      </c>
      <c r="U416" s="4" t="str">
        <f aca="false">Vocabulary!B394</f>
        <v>hall</v>
      </c>
      <c r="V416" s="24" t="n">
        <v>9.22847244215328</v>
      </c>
      <c r="W416" s="25" t="n">
        <f aca="false">EXP(V416)</f>
        <v>10182.9745423446</v>
      </c>
      <c r="X416" s="26" t="n">
        <f aca="false">W416/$W$22</f>
        <v>0.00156522232395094</v>
      </c>
      <c r="Y416" s="25" t="n">
        <f aca="false">IF(T416=$C$13,0,W416)</f>
        <v>10182.9745423446</v>
      </c>
      <c r="Z416" s="25" t="n">
        <f aca="false">IF(OR(T416=$C$13,T416=$N$25),0,W416)</f>
        <v>10182.9745423446</v>
      </c>
    </row>
    <row r="417" customFormat="false" ht="15" hidden="false" customHeight="false" outlineLevel="0" collapsed="false">
      <c r="T417" s="4" t="n">
        <v>394</v>
      </c>
      <c r="U417" s="4" t="str">
        <f aca="false">Vocabulary!B395</f>
        <v>key</v>
      </c>
      <c r="V417" s="24" t="n">
        <v>7.56146688442275</v>
      </c>
      <c r="W417" s="25" t="n">
        <f aca="false">EXP(V417)</f>
        <v>1922.66377137525</v>
      </c>
      <c r="X417" s="26" t="n">
        <f aca="false">W417/$W$22</f>
        <v>0.00029553213983734</v>
      </c>
      <c r="Y417" s="25" t="n">
        <f aca="false">IF(T417=$C$13,0,W417)</f>
        <v>1922.66377137525</v>
      </c>
      <c r="Z417" s="25" t="n">
        <f aca="false">IF(OR(T417=$C$13,T417=$N$25),0,W417)</f>
        <v>1922.66377137525</v>
      </c>
    </row>
    <row r="418" customFormat="false" ht="15" hidden="false" customHeight="false" outlineLevel="0" collapsed="false">
      <c r="T418" s="4" t="n">
        <v>395</v>
      </c>
      <c r="U418" s="4" t="str">
        <f aca="false">Vocabulary!B396</f>
        <v>rate</v>
      </c>
      <c r="V418" s="24" t="n">
        <v>5.0320881652429</v>
      </c>
      <c r="W418" s="25" t="n">
        <f aca="false">EXP(V418)</f>
        <v>153.252695756583</v>
      </c>
      <c r="X418" s="26" t="n">
        <f aca="false">W418/$W$22</f>
        <v>2.35564313360873E-005</v>
      </c>
      <c r="Y418" s="25" t="n">
        <f aca="false">IF(T418=$C$13,0,W418)</f>
        <v>153.252695756583</v>
      </c>
      <c r="Z418" s="25" t="n">
        <f aca="false">IF(OR(T418=$C$13,T418=$N$25),0,W418)</f>
        <v>153.252695756583</v>
      </c>
    </row>
    <row r="419" customFormat="false" ht="15" hidden="false" customHeight="false" outlineLevel="0" collapsed="false">
      <c r="T419" s="4" t="n">
        <v>396</v>
      </c>
      <c r="U419" s="4" t="str">
        <f aca="false">Vocabulary!B397</f>
        <v>few</v>
      </c>
      <c r="V419" s="24" t="n">
        <v>-1.25008343754197</v>
      </c>
      <c r="W419" s="25" t="n">
        <f aca="false">EXP(V419)</f>
        <v>0.286480892601447</v>
      </c>
      <c r="X419" s="26" t="n">
        <f aca="false">W419/$W$22</f>
        <v>4.40349022400613E-008</v>
      </c>
      <c r="Y419" s="25" t="n">
        <f aca="false">IF(T419=$C$13,0,W419)</f>
        <v>0.286480892601447</v>
      </c>
      <c r="Z419" s="25" t="n">
        <f aca="false">IF(OR(T419=$C$13,T419=$N$25),0,W419)</f>
        <v>0.286480892601447</v>
      </c>
    </row>
    <row r="420" customFormat="false" ht="15" hidden="false" customHeight="false" outlineLevel="0" collapsed="false">
      <c r="T420" s="4" t="n">
        <v>397</v>
      </c>
      <c r="U420" s="4" t="str">
        <f aca="false">Vocabulary!B398</f>
        <v>waiting</v>
      </c>
      <c r="V420" s="24" t="n">
        <v>-2.57214313024026</v>
      </c>
      <c r="W420" s="25" t="n">
        <f aca="false">EXP(V420)</f>
        <v>0.076371695420721</v>
      </c>
      <c r="X420" s="26" t="n">
        <f aca="false">W420/$W$22</f>
        <v>1.1739073106135E-008</v>
      </c>
      <c r="Y420" s="25" t="n">
        <f aca="false">IF(T420=$C$13,0,W420)</f>
        <v>0.076371695420721</v>
      </c>
      <c r="Z420" s="25" t="n">
        <f aca="false">IF(OR(T420=$C$13,T420=$N$25),0,W420)</f>
        <v>0.076371695420721</v>
      </c>
    </row>
    <row r="421" customFormat="false" ht="15" hidden="false" customHeight="false" outlineLevel="0" collapsed="false">
      <c r="T421" s="4" t="n">
        <v>398</v>
      </c>
      <c r="U421" s="4" t="str">
        <f aca="false">Vocabulary!B399</f>
        <v>leave</v>
      </c>
      <c r="V421" s="24" t="n">
        <v>-3.97943117027545</v>
      </c>
      <c r="W421" s="25" t="n">
        <f aca="false">EXP(V421)</f>
        <v>0.0186962713084141</v>
      </c>
      <c r="X421" s="26" t="n">
        <f aca="false">W421/$W$22</f>
        <v>2.87379891846762E-009</v>
      </c>
      <c r="Y421" s="25" t="n">
        <f aca="false">IF(T421=$C$13,0,W421)</f>
        <v>0.0186962713084141</v>
      </c>
      <c r="Z421" s="25" t="n">
        <f aca="false">IF(OR(T421=$C$13,T421=$N$25),0,W421)</f>
        <v>0.0186962713084141</v>
      </c>
    </row>
    <row r="422" customFormat="false" ht="15" hidden="false" customHeight="false" outlineLevel="0" collapsed="false">
      <c r="T422" s="4" t="n">
        <v>399</v>
      </c>
      <c r="U422" s="4" t="str">
        <f aca="false">Vocabulary!B400</f>
        <v>croquet</v>
      </c>
      <c r="V422" s="24" t="n">
        <v>1.00361487634639</v>
      </c>
      <c r="W422" s="25" t="n">
        <f aca="false">EXP(V422)</f>
        <v>2.72812586290761</v>
      </c>
      <c r="X422" s="26" t="n">
        <f aca="false">W422/$W$22</f>
        <v>4.19339504917169E-007</v>
      </c>
      <c r="Y422" s="25" t="n">
        <f aca="false">IF(T422=$C$13,0,W422)</f>
        <v>2.72812586290761</v>
      </c>
      <c r="Z422" s="25" t="n">
        <f aca="false">IF(OR(T422=$C$13,T422=$N$25),0,W422)</f>
        <v>2.72812586290761</v>
      </c>
    </row>
    <row r="423" customFormat="false" ht="15" hidden="false" customHeight="false" outlineLevel="0" collapsed="false">
      <c r="T423" s="4" t="n">
        <v>400</v>
      </c>
      <c r="U423" s="4" t="str">
        <f aca="false">Vocabulary!B401</f>
        <v>against</v>
      </c>
      <c r="V423" s="24" t="n">
        <v>3.23627626443588</v>
      </c>
      <c r="W423" s="25" t="n">
        <f aca="false">EXP(V423)</f>
        <v>25.4388177279957</v>
      </c>
      <c r="X423" s="26" t="n">
        <f aca="false">W423/$W$22</f>
        <v>3.91019394551192E-006</v>
      </c>
      <c r="Y423" s="25" t="n">
        <f aca="false">IF(T423=$C$13,0,W423)</f>
        <v>25.4388177279957</v>
      </c>
      <c r="Z423" s="25" t="n">
        <f aca="false">IF(OR(T423=$C$13,T423=$N$25),0,W423)</f>
        <v>25.4388177279957</v>
      </c>
    </row>
    <row r="424" customFormat="false" ht="15" hidden="false" customHeight="false" outlineLevel="0" collapsed="false">
      <c r="T424" s="4" t="n">
        <v>401</v>
      </c>
      <c r="U424" s="4" t="str">
        <f aca="false">Vocabulary!B402</f>
        <v>want</v>
      </c>
      <c r="V424" s="24" t="n">
        <v>-1.89681463551442</v>
      </c>
      <c r="W424" s="25" t="n">
        <f aca="false">EXP(V424)</f>
        <v>0.150045809399299</v>
      </c>
      <c r="X424" s="26" t="n">
        <f aca="false">W424/$W$22</f>
        <v>2.30635016821908E-008</v>
      </c>
      <c r="Y424" s="25" t="n">
        <f aca="false">IF(T424=$C$13,0,W424)</f>
        <v>0.150045809399299</v>
      </c>
      <c r="Z424" s="25" t="n">
        <f aca="false">IF(OR(T424=$C$13,T424=$N$25),0,W424)</f>
        <v>0.150045809399299</v>
      </c>
    </row>
    <row r="425" customFormat="false" ht="15" hidden="false" customHeight="false" outlineLevel="0" collapsed="false">
      <c r="T425" s="4" t="n">
        <v>402</v>
      </c>
      <c r="U425" s="4" t="str">
        <f aca="false">Vocabulary!B403</f>
        <v>help</v>
      </c>
      <c r="V425" s="24" t="n">
        <v>-4.95634042863226</v>
      </c>
      <c r="W425" s="25" t="n">
        <f aca="false">EXP(V425)</f>
        <v>0.00703863916000959</v>
      </c>
      <c r="X425" s="26" t="n">
        <f aca="false">W425/$W$22</f>
        <v>1.08190736387186E-009</v>
      </c>
      <c r="Y425" s="25" t="n">
        <f aca="false">IF(T425=$C$13,0,W425)</f>
        <v>0.00703863916000959</v>
      </c>
      <c r="Z425" s="25" t="n">
        <f aca="false">IF(OR(T425=$C$13,T425=$N$25),0,W425)</f>
        <v>0.00703863916000959</v>
      </c>
    </row>
    <row r="426" customFormat="false" ht="15" hidden="false" customHeight="false" outlineLevel="0" collapsed="false">
      <c r="T426" s="4" t="n">
        <v>403</v>
      </c>
      <c r="U426" s="4" t="str">
        <f aca="false">Vocabulary!B404</f>
        <v>different</v>
      </c>
      <c r="V426" s="24" t="n">
        <v>3.56788105466453</v>
      </c>
      <c r="W426" s="25" t="n">
        <f aca="false">EXP(V426)</f>
        <v>35.4414151094477</v>
      </c>
      <c r="X426" s="26" t="n">
        <f aca="false">W426/$W$22</f>
        <v>5.44769054376396E-006</v>
      </c>
      <c r="Y426" s="25" t="n">
        <f aca="false">IF(T426=$C$13,0,W426)</f>
        <v>35.4414151094477</v>
      </c>
      <c r="Z426" s="25" t="n">
        <f aca="false">IF(OR(T426=$C$13,T426=$N$25),0,W426)</f>
        <v>35.4414151094477</v>
      </c>
    </row>
    <row r="427" customFormat="false" ht="15" hidden="false" customHeight="false" outlineLevel="0" collapsed="false">
      <c r="T427" s="4" t="n">
        <v>404</v>
      </c>
      <c r="U427" s="4" t="str">
        <f aca="false">Vocabulary!B405</f>
        <v>tail</v>
      </c>
      <c r="V427" s="24" t="n">
        <v>7.44913084508731</v>
      </c>
      <c r="W427" s="25" t="n">
        <f aca="false">EXP(V427)</f>
        <v>1718.36896730413</v>
      </c>
      <c r="X427" s="26" t="n">
        <f aca="false">W427/$W$22</f>
        <v>0.000264130039530637</v>
      </c>
      <c r="Y427" s="25" t="n">
        <f aca="false">IF(T427=$C$13,0,W427)</f>
        <v>1718.36896730413</v>
      </c>
      <c r="Z427" s="25" t="n">
        <f aca="false">IF(OR(T427=$C$13,T427=$N$25),0,W427)</f>
        <v>1718.36896730413</v>
      </c>
    </row>
    <row r="428" customFormat="false" ht="15" hidden="false" customHeight="false" outlineLevel="0" collapsed="false">
      <c r="T428" s="4" t="n">
        <v>405</v>
      </c>
      <c r="U428" s="4" t="str">
        <f aca="false">Vocabulary!B406</f>
        <v>conversation</v>
      </c>
      <c r="V428" s="24" t="n">
        <v>9.63235986742896</v>
      </c>
      <c r="W428" s="25" t="n">
        <f aca="false">EXP(V428)</f>
        <v>15250.3825570476</v>
      </c>
      <c r="X428" s="26" t="n">
        <f aca="false">W428/$W$22</f>
        <v>0.00234413226978243</v>
      </c>
      <c r="Y428" s="25" t="n">
        <f aca="false">IF(T428=$C$13,0,W428)</f>
        <v>15250.3825570476</v>
      </c>
      <c r="Z428" s="25" t="n">
        <f aca="false">IF(OR(T428=$C$13,T428=$N$25),0,W428)</f>
        <v>15250.3825570476</v>
      </c>
    </row>
    <row r="429" customFormat="false" ht="15" hidden="false" customHeight="false" outlineLevel="0" collapsed="false">
      <c r="T429" s="4" t="n">
        <v>406</v>
      </c>
      <c r="U429" s="4" t="str">
        <f aca="false">Vocabulary!B407</f>
        <v>continued</v>
      </c>
      <c r="V429" s="24" t="n">
        <v>-5.23784995589858</v>
      </c>
      <c r="W429" s="25" t="n">
        <f aca="false">EXP(V429)</f>
        <v>0.00531166488132215</v>
      </c>
      <c r="X429" s="26" t="n">
        <f aca="false">W429/$W$22</f>
        <v>8.16454604204225E-010</v>
      </c>
      <c r="Y429" s="25" t="n">
        <f aca="false">IF(T429=$C$13,0,W429)</f>
        <v>0.00531166488132215</v>
      </c>
      <c r="Z429" s="25" t="n">
        <f aca="false">IF(OR(T429=$C$13,T429=$N$25),0,W429)</f>
        <v>0.00531166488132215</v>
      </c>
    </row>
    <row r="430" customFormat="false" ht="15" hidden="false" customHeight="false" outlineLevel="0" collapsed="false">
      <c r="T430" s="4" t="n">
        <v>407</v>
      </c>
      <c r="U430" s="4" t="str">
        <f aca="false">Vocabulary!B408</f>
        <v>believe</v>
      </c>
      <c r="V430" s="24" t="n">
        <v>-1.84838693690704</v>
      </c>
      <c r="W430" s="25" t="n">
        <f aca="false">EXP(V430)</f>
        <v>0.157491004456881</v>
      </c>
      <c r="X430" s="26" t="n">
        <f aca="false">W430/$W$22</f>
        <v>2.42079006455622E-008</v>
      </c>
      <c r="Y430" s="25" t="n">
        <f aca="false">IF(T430=$C$13,0,W430)</f>
        <v>0.157491004456881</v>
      </c>
      <c r="Z430" s="25" t="n">
        <f aca="false">IF(OR(T430=$C$13,T430=$N$25),0,W430)</f>
        <v>0.157491004456881</v>
      </c>
    </row>
    <row r="431" customFormat="false" ht="15" hidden="false" customHeight="false" outlineLevel="0" collapsed="false">
      <c r="T431" s="4" t="n">
        <v>408</v>
      </c>
      <c r="U431" s="4" t="str">
        <f aca="false">Vocabulary!B409</f>
        <v>call</v>
      </c>
      <c r="V431" s="24" t="n">
        <v>-0.756010315088591</v>
      </c>
      <c r="W431" s="25" t="n">
        <f aca="false">EXP(V431)</f>
        <v>0.469535995712427</v>
      </c>
      <c r="X431" s="26" t="n">
        <f aca="false">W431/$W$22</f>
        <v>7.21722537291554E-008</v>
      </c>
      <c r="Y431" s="25" t="n">
        <f aca="false">IF(T431=$C$13,0,W431)</f>
        <v>0.469535995712427</v>
      </c>
      <c r="Z431" s="25" t="n">
        <f aca="false">IF(OR(T431=$C$13,T431=$N$25),0,W431)</f>
        <v>0.469535995712427</v>
      </c>
    </row>
    <row r="432" customFormat="false" ht="15" hidden="false" customHeight="false" outlineLevel="0" collapsed="false">
      <c r="T432" s="4" t="n">
        <v>409</v>
      </c>
      <c r="U432" s="4" t="str">
        <f aca="false">Vocabulary!B410</f>
        <v>angrily</v>
      </c>
      <c r="V432" s="24" t="n">
        <v>3.04908132411139</v>
      </c>
      <c r="W432" s="25" t="n">
        <f aca="false">EXP(V432)</f>
        <v>21.095955172322</v>
      </c>
      <c r="X432" s="26" t="n">
        <f aca="false">W432/$W$22</f>
        <v>3.24265369057713E-006</v>
      </c>
      <c r="Y432" s="25" t="n">
        <f aca="false">IF(T432=$C$13,0,W432)</f>
        <v>21.095955172322</v>
      </c>
      <c r="Z432" s="25" t="n">
        <f aca="false">IF(OR(T432=$C$13,T432=$N$25),0,W432)</f>
        <v>21.095955172322</v>
      </c>
    </row>
    <row r="433" customFormat="false" ht="15" hidden="false" customHeight="false" outlineLevel="0" collapsed="false">
      <c r="T433" s="4" t="n">
        <v>410</v>
      </c>
      <c r="U433" s="4" t="str">
        <f aca="false">Vocabulary!B411</f>
        <v>shook</v>
      </c>
      <c r="V433" s="24" t="n">
        <v>1.42842828983238</v>
      </c>
      <c r="W433" s="25" t="n">
        <f aca="false">EXP(V433)</f>
        <v>4.1721366464765</v>
      </c>
      <c r="X433" s="26" t="n">
        <f aca="false">W433/$W$22</f>
        <v>6.41298020581641E-007</v>
      </c>
      <c r="Y433" s="25" t="n">
        <f aca="false">IF(T433=$C$13,0,W433)</f>
        <v>4.1721366464765</v>
      </c>
      <c r="Z433" s="25" t="n">
        <f aca="false">IF(OR(T433=$C$13,T433=$N$25),0,W433)</f>
        <v>4.1721366464765</v>
      </c>
    </row>
    <row r="434" customFormat="false" ht="15" hidden="false" customHeight="false" outlineLevel="0" collapsed="false">
      <c r="T434" s="4" t="n">
        <v>411</v>
      </c>
      <c r="U434" s="4" t="str">
        <f aca="false">Vocabulary!B412</f>
        <v>does</v>
      </c>
      <c r="V434" s="24" t="n">
        <v>-0.138110292276691</v>
      </c>
      <c r="W434" s="25" t="n">
        <f aca="false">EXP(V434)</f>
        <v>0.871002621585859</v>
      </c>
      <c r="X434" s="26" t="n">
        <f aca="false">W434/$W$22</f>
        <v>1.3388158262174E-007</v>
      </c>
      <c r="Y434" s="25" t="n">
        <f aca="false">IF(T434=$C$13,0,W434)</f>
        <v>0.871002621585859</v>
      </c>
      <c r="Z434" s="25" t="n">
        <f aca="false">IF(OR(T434=$C$13,T434=$N$25),0,W434)</f>
        <v>0.871002621585859</v>
      </c>
    </row>
    <row r="435" customFormat="false" ht="15" hidden="false" customHeight="false" outlineLevel="0" collapsed="false">
      <c r="T435" s="4" t="n">
        <v>412</v>
      </c>
      <c r="U435" s="4" t="str">
        <f aca="false">Vocabulary!B413</f>
        <v>least</v>
      </c>
      <c r="V435" s="24" t="n">
        <v>6.31195198464815</v>
      </c>
      <c r="W435" s="25" t="n">
        <f aca="false">EXP(V435)</f>
        <v>551.119676692826</v>
      </c>
      <c r="X435" s="26" t="n">
        <f aca="false">W435/$W$22</f>
        <v>8.47124597573255E-005</v>
      </c>
      <c r="Y435" s="25" t="n">
        <f aca="false">IF(T435=$C$13,0,W435)</f>
        <v>551.119676692826</v>
      </c>
      <c r="Z435" s="25" t="n">
        <f aca="false">IF(OR(T435=$C$13,T435=$N$25),0,W435)</f>
        <v>551.119676692826</v>
      </c>
    </row>
    <row r="436" customFormat="false" ht="15" hidden="false" customHeight="false" outlineLevel="0" collapsed="false">
      <c r="T436" s="4" t="n">
        <v>413</v>
      </c>
      <c r="U436" s="4" t="str">
        <f aca="false">Vocabulary!B414</f>
        <v>reason</v>
      </c>
      <c r="V436" s="24" t="n">
        <v>10.9345940045954</v>
      </c>
      <c r="W436" s="25" t="n">
        <f aca="false">EXP(V436)</f>
        <v>56083.3358995123</v>
      </c>
      <c r="X436" s="26" t="n">
        <f aca="false">W436/$W$22</f>
        <v>0.00862055472951661</v>
      </c>
      <c r="Y436" s="25" t="n">
        <f aca="false">IF(T436=$C$13,0,W436)</f>
        <v>56083.3358995123</v>
      </c>
      <c r="Z436" s="25" t="n">
        <f aca="false">IF(OR(T436=$C$13,T436=$N$25),0,W436)</f>
        <v>56083.3358995123</v>
      </c>
    </row>
    <row r="437" customFormat="false" ht="15" hidden="false" customHeight="false" outlineLevel="0" collapsed="false">
      <c r="T437" s="4" t="n">
        <v>414</v>
      </c>
      <c r="U437" s="4" t="str">
        <f aca="false">Vocabulary!B415</f>
        <v>together</v>
      </c>
      <c r="V437" s="24" t="n">
        <v>-3.12147974196116</v>
      </c>
      <c r="W437" s="25" t="n">
        <f aca="false">EXP(V437)</f>
        <v>0.0440918755249281</v>
      </c>
      <c r="X437" s="26" t="n">
        <f aca="false">W437/$W$22</f>
        <v>6.77735052655778E-009</v>
      </c>
      <c r="Y437" s="25" t="n">
        <f aca="false">IF(T437=$C$13,0,W437)</f>
        <v>0.0440918755249281</v>
      </c>
      <c r="Z437" s="25" t="n">
        <f aca="false">IF(OR(T437=$C$13,T437=$N$25),0,W437)</f>
        <v>0.0440918755249281</v>
      </c>
    </row>
    <row r="438" customFormat="false" ht="15" hidden="false" customHeight="false" outlineLevel="0" collapsed="false">
      <c r="T438" s="4" t="n">
        <v>415</v>
      </c>
      <c r="U438" s="4" t="str">
        <f aca="false">Vocabulary!B416</f>
        <v>shouted</v>
      </c>
      <c r="V438" s="24" t="n">
        <v>-3.86090528669706</v>
      </c>
      <c r="W438" s="25" t="n">
        <f aca="false">EXP(V438)</f>
        <v>0.0210489355738113</v>
      </c>
      <c r="X438" s="26" t="n">
        <f aca="false">W438/$W$22</f>
        <v>3.23542632052469E-009</v>
      </c>
      <c r="Y438" s="25" t="n">
        <f aca="false">IF(T438=$C$13,0,W438)</f>
        <v>0.0210489355738113</v>
      </c>
      <c r="Z438" s="25" t="n">
        <f aca="false">IF(OR(T438=$C$13,T438=$N$25),0,W438)</f>
        <v>0.0210489355738113</v>
      </c>
    </row>
    <row r="439" customFormat="false" ht="15" hidden="false" customHeight="false" outlineLevel="0" collapsed="false">
      <c r="T439" s="4" t="n">
        <v>416</v>
      </c>
      <c r="U439" s="4" t="str">
        <f aca="false">Vocabulary!B417</f>
        <v>timidly</v>
      </c>
      <c r="V439" s="24" t="n">
        <v>7.65361693678915</v>
      </c>
      <c r="W439" s="25" t="n">
        <f aca="false">EXP(V439)</f>
        <v>2108.25724888095</v>
      </c>
      <c r="X439" s="26" t="n">
        <f aca="false">W439/$W$22</f>
        <v>0.000324059664183357</v>
      </c>
      <c r="Y439" s="25" t="n">
        <f aca="false">IF(T439=$C$13,0,W439)</f>
        <v>2108.25724888095</v>
      </c>
      <c r="Z439" s="25" t="n">
        <f aca="false">IF(OR(T439=$C$13,T439=$N$25),0,W439)</f>
        <v>2108.25724888095</v>
      </c>
    </row>
    <row r="440" customFormat="false" ht="15" hidden="false" customHeight="false" outlineLevel="0" collapsed="false">
      <c r="T440" s="4" t="n">
        <v>417</v>
      </c>
      <c r="U440" s="4" t="str">
        <f aca="false">Vocabulary!B418</f>
        <v>serpent</v>
      </c>
      <c r="V440" s="24" t="n">
        <v>-3.42082668915849</v>
      </c>
      <c r="W440" s="25" t="n">
        <f aca="false">EXP(V440)</f>
        <v>0.032685403098712</v>
      </c>
      <c r="X440" s="26" t="n">
        <f aca="false">W440/$W$22</f>
        <v>5.02406466643879E-009</v>
      </c>
      <c r="Y440" s="25" t="n">
        <f aca="false">IF(T440=$C$13,0,W440)</f>
        <v>0.032685403098712</v>
      </c>
      <c r="Z440" s="25" t="n">
        <f aca="false">IF(OR(T440=$C$13,T440=$N$25),0,W440)</f>
        <v>0.032685403098712</v>
      </c>
    </row>
    <row r="441" customFormat="false" ht="15" hidden="false" customHeight="false" outlineLevel="0" collapsed="false">
      <c r="T441" s="4" t="n">
        <v>418</v>
      </c>
      <c r="U441" s="4" t="str">
        <f aca="false">Vocabulary!B419</f>
        <v>puzzled</v>
      </c>
      <c r="V441" s="24" t="n">
        <v>8.93918802593057</v>
      </c>
      <c r="W441" s="25" t="n">
        <f aca="false">EXP(V441)</f>
        <v>7625.00323646976</v>
      </c>
      <c r="X441" s="26" t="n">
        <f aca="false">W441/$W$22</f>
        <v>0.00117203723099682</v>
      </c>
      <c r="Y441" s="25" t="n">
        <f aca="false">IF(T441=$C$13,0,W441)</f>
        <v>7625.00323646976</v>
      </c>
      <c r="Z441" s="25" t="n">
        <f aca="false">IF(OR(T441=$C$13,T441=$N$25),0,W441)</f>
        <v>7625.00323646976</v>
      </c>
    </row>
    <row r="442" customFormat="false" ht="15" hidden="false" customHeight="false" outlineLevel="0" collapsed="false">
      <c r="T442" s="4" t="n">
        <v>419</v>
      </c>
      <c r="U442" s="4" t="str">
        <f aca="false">Vocabulary!B420</f>
        <v>butter</v>
      </c>
      <c r="V442" s="24" t="n">
        <v>-1.68192453234039</v>
      </c>
      <c r="W442" s="25" t="n">
        <f aca="false">EXP(V442)</f>
        <v>0.186015638222077</v>
      </c>
      <c r="X442" s="26" t="n">
        <f aca="false">W442/$W$22</f>
        <v>2.85924145580883E-008</v>
      </c>
      <c r="Y442" s="25" t="n">
        <f aca="false">IF(T442=$C$13,0,W442)</f>
        <v>0.186015638222077</v>
      </c>
      <c r="Z442" s="25" t="n">
        <f aca="false">IF(OR(T442=$C$13,T442=$N$25),0,W442)</f>
        <v>0.186015638222077</v>
      </c>
    </row>
    <row r="443" customFormat="false" ht="15" hidden="false" customHeight="false" outlineLevel="0" collapsed="false">
      <c r="T443" s="4" t="n">
        <v>420</v>
      </c>
      <c r="U443" s="4" t="str">
        <f aca="false">Vocabulary!B421</f>
        <v>interrupted</v>
      </c>
      <c r="V443" s="24" t="n">
        <v>-4.39361346546427</v>
      </c>
      <c r="W443" s="25" t="n">
        <f aca="false">EXP(V443)</f>
        <v>0.0123560004752307</v>
      </c>
      <c r="X443" s="26" t="n">
        <f aca="false">W443/$W$22</f>
        <v>1.89923756542423E-009</v>
      </c>
      <c r="Y443" s="25" t="n">
        <f aca="false">IF(T443=$C$13,0,W443)</f>
        <v>0.0123560004752307</v>
      </c>
      <c r="Z443" s="25" t="n">
        <f aca="false">IF(OR(T443=$C$13,T443=$N$25),0,W443)</f>
        <v>0.0123560004752307</v>
      </c>
    </row>
    <row r="444" customFormat="false" ht="15" hidden="false" customHeight="false" outlineLevel="0" collapsed="false">
      <c r="T444" s="4" t="n">
        <v>421</v>
      </c>
      <c r="U444" s="4" t="str">
        <f aca="false">Vocabulary!B422</f>
        <v>knave</v>
      </c>
      <c r="V444" s="24" t="n">
        <v>8.64153473652129</v>
      </c>
      <c r="W444" s="25" t="n">
        <f aca="false">EXP(V444)</f>
        <v>5662.01285756413</v>
      </c>
      <c r="X444" s="26" t="n">
        <f aca="false">W444/$W$22</f>
        <v>0.000870306498980613</v>
      </c>
      <c r="Y444" s="25" t="n">
        <f aca="false">IF(T444=$C$13,0,W444)</f>
        <v>5662.01285756413</v>
      </c>
      <c r="Z444" s="25" t="n">
        <f aca="false">IF(OR(T444=$C$13,T444=$N$25),0,W444)</f>
        <v>5662.01285756413</v>
      </c>
    </row>
    <row r="445" customFormat="false" ht="15" hidden="false" customHeight="false" outlineLevel="0" collapsed="false">
      <c r="T445" s="4" t="n">
        <v>422</v>
      </c>
      <c r="U445" s="4" t="str">
        <f aca="false">Vocabulary!B423</f>
        <v>join</v>
      </c>
      <c r="V445" s="24" t="n">
        <v>-2.51178006913415</v>
      </c>
      <c r="W445" s="25" t="n">
        <f aca="false">EXP(V445)</f>
        <v>0.0811237048354137</v>
      </c>
      <c r="X445" s="26" t="n">
        <f aca="false">W445/$W$22</f>
        <v>1.24695032165681E-008</v>
      </c>
      <c r="Y445" s="25" t="n">
        <f aca="false">IF(T445=$C$13,0,W445)</f>
        <v>0.0811237048354137</v>
      </c>
      <c r="Z445" s="25" t="n">
        <f aca="false">IF(OR(T445=$C$13,T445=$N$25),0,W445)</f>
        <v>0.0811237048354137</v>
      </c>
    </row>
    <row r="446" customFormat="false" ht="15" hidden="false" customHeight="false" outlineLevel="0" collapsed="false">
      <c r="T446" s="4" t="n">
        <v>423</v>
      </c>
      <c r="U446" s="4" t="str">
        <f aca="false">Vocabulary!B424</f>
        <v>sister</v>
      </c>
      <c r="V446" s="24" t="n">
        <v>2.74260407520806</v>
      </c>
      <c r="W446" s="25" t="n">
        <f aca="false">EXP(V446)</f>
        <v>15.5273669261181</v>
      </c>
      <c r="X446" s="26" t="n">
        <f aca="false">W446/$W$22</f>
        <v>2.38670746390196E-006</v>
      </c>
      <c r="Y446" s="25" t="n">
        <f aca="false">IF(T446=$C$13,0,W446)</f>
        <v>15.5273669261181</v>
      </c>
      <c r="Z446" s="25" t="n">
        <f aca="false">IF(OR(T446=$C$13,T446=$N$25),0,W446)</f>
        <v>15.5273669261181</v>
      </c>
    </row>
    <row r="447" customFormat="false" ht="15" hidden="false" customHeight="false" outlineLevel="0" collapsed="false">
      <c r="T447" s="4" t="n">
        <v>424</v>
      </c>
      <c r="U447" s="4" t="str">
        <f aca="false">Vocabulary!B425</f>
        <v>feel</v>
      </c>
      <c r="V447" s="24" t="n">
        <v>-11.4079793795282</v>
      </c>
      <c r="W447" s="25" t="n">
        <f aca="false">EXP(V447)</f>
        <v>1.11065072849836E-005</v>
      </c>
      <c r="X447" s="26" t="n">
        <f aca="false">W447/$W$22</f>
        <v>1.70717829758783E-012</v>
      </c>
      <c r="Y447" s="25" t="n">
        <f aca="false">IF(T447=$C$13,0,W447)</f>
        <v>1.11065072849836E-005</v>
      </c>
      <c r="Z447" s="25" t="n">
        <f aca="false">IF(OR(T447=$C$13,T447=$N$25),0,W447)</f>
        <v>1.11065072849836E-005</v>
      </c>
    </row>
    <row r="448" customFormat="false" ht="15" hidden="false" customHeight="false" outlineLevel="0" collapsed="false">
      <c r="T448" s="4" t="n">
        <v>425</v>
      </c>
      <c r="U448" s="4" t="str">
        <f aca="false">Vocabulary!B426</f>
        <v>making</v>
      </c>
      <c r="V448" s="24" t="n">
        <v>-4.2698975941652</v>
      </c>
      <c r="W448" s="25" t="n">
        <f aca="false">EXP(V448)</f>
        <v>0.0139832150428298</v>
      </c>
      <c r="X448" s="26" t="n">
        <f aca="false">W448/$W$22</f>
        <v>2.14935628628259E-009</v>
      </c>
      <c r="Y448" s="25" t="n">
        <f aca="false">IF(T448=$C$13,0,W448)</f>
        <v>0.0139832150428298</v>
      </c>
      <c r="Z448" s="25" t="n">
        <f aca="false">IF(OR(T448=$C$13,T448=$N$25),0,W448)</f>
        <v>0.0139832150428298</v>
      </c>
    </row>
    <row r="449" customFormat="false" ht="15" hidden="false" customHeight="false" outlineLevel="0" collapsed="false">
      <c r="T449" s="4" t="n">
        <v>426</v>
      </c>
      <c r="U449" s="4" t="str">
        <f aca="false">Vocabulary!B427</f>
        <v>watch</v>
      </c>
      <c r="V449" s="24" t="n">
        <v>-1.43911482647299</v>
      </c>
      <c r="W449" s="25" t="n">
        <f aca="false">EXP(V449)</f>
        <v>0.237137573709574</v>
      </c>
      <c r="X449" s="26" t="n">
        <f aca="false">W449/$W$22</f>
        <v>3.64503537423483E-008</v>
      </c>
      <c r="Y449" s="25" t="n">
        <f aca="false">IF(T449=$C$13,0,W449)</f>
        <v>0.237137573709574</v>
      </c>
      <c r="Z449" s="25" t="n">
        <f aca="false">IF(OR(T449=$C$13,T449=$N$25),0,W449)</f>
        <v>0.237137573709574</v>
      </c>
    </row>
    <row r="450" customFormat="false" ht="15" hidden="false" customHeight="false" outlineLevel="0" collapsed="false">
      <c r="T450" s="4" t="n">
        <v>427</v>
      </c>
      <c r="U450" s="4" t="str">
        <f aca="false">Vocabulary!B428</f>
        <v>slowly</v>
      </c>
      <c r="V450" s="24" t="n">
        <v>-1.97896962076263</v>
      </c>
      <c r="W450" s="25" t="n">
        <f aca="false">EXP(V450)</f>
        <v>0.138211574304285</v>
      </c>
      <c r="X450" s="26" t="n">
        <f aca="false">W450/$W$22</f>
        <v>2.12444645353756E-008</v>
      </c>
      <c r="Y450" s="25" t="n">
        <f aca="false">IF(T450=$C$13,0,W450)</f>
        <v>0.138211574304285</v>
      </c>
      <c r="Z450" s="25" t="n">
        <f aca="false">IF(OR(T450=$C$13,T450=$N$25),0,W450)</f>
        <v>0.138211574304285</v>
      </c>
    </row>
    <row r="451" customFormat="false" ht="15" hidden="false" customHeight="false" outlineLevel="0" collapsed="false">
      <c r="T451" s="4" t="n">
        <v>428</v>
      </c>
      <c r="U451" s="4" t="str">
        <f aca="false">Vocabulary!B429</f>
        <v>happen</v>
      </c>
      <c r="V451" s="24" t="n">
        <v>-3.62465789697932</v>
      </c>
      <c r="W451" s="25" t="n">
        <f aca="false">EXP(V451)</f>
        <v>0.0266582156326621</v>
      </c>
      <c r="X451" s="26" t="n">
        <f aca="false">W451/$W$22</f>
        <v>4.09762727496061E-009</v>
      </c>
      <c r="Y451" s="25" t="n">
        <f aca="false">IF(T451=$C$13,0,W451)</f>
        <v>0.0266582156326621</v>
      </c>
      <c r="Z451" s="25" t="n">
        <f aca="false">IF(OR(T451=$C$13,T451=$N$25),0,W451)</f>
        <v>0.0266582156326621</v>
      </c>
    </row>
    <row r="452" customFormat="false" ht="15" hidden="false" customHeight="false" outlineLevel="0" collapsed="false">
      <c r="T452" s="4" t="n">
        <v>429</v>
      </c>
      <c r="U452" s="4" t="str">
        <f aca="false">Vocabulary!B430</f>
        <v>noticed</v>
      </c>
      <c r="V452" s="24" t="n">
        <v>-0.379356142026188</v>
      </c>
      <c r="W452" s="25" t="n">
        <f aca="false">EXP(V452)</f>
        <v>0.684301860612517</v>
      </c>
      <c r="X452" s="26" t="n">
        <f aca="false">W452/$W$22</f>
        <v>1.05183858026739E-007</v>
      </c>
      <c r="Y452" s="25" t="n">
        <f aca="false">IF(T452=$C$13,0,W452)</f>
        <v>0.684301860612517</v>
      </c>
      <c r="Z452" s="25" t="n">
        <f aca="false">IF(OR(T452=$C$13,T452=$N$25),0,W452)</f>
        <v>0.684301860612517</v>
      </c>
    </row>
    <row r="453" customFormat="false" ht="15" hidden="false" customHeight="false" outlineLevel="0" collapsed="false">
      <c r="T453" s="4" t="n">
        <v>430</v>
      </c>
      <c r="U453" s="4" t="str">
        <f aca="false">Vocabulary!B431</f>
        <v>top</v>
      </c>
      <c r="V453" s="24" t="n">
        <v>6.55066664291548</v>
      </c>
      <c r="W453" s="25" t="n">
        <f aca="false">EXP(V453)</f>
        <v>699.710475401605</v>
      </c>
      <c r="X453" s="26" t="n">
        <f aca="false">W453/$W$22</f>
        <v>0.000107552312131063</v>
      </c>
      <c r="Y453" s="25" t="n">
        <f aca="false">IF(T453=$C$13,0,W453)</f>
        <v>699.710475401605</v>
      </c>
      <c r="Z453" s="25" t="n">
        <f aca="false">IF(OR(T453=$C$13,T453=$N$25),0,W453)</f>
        <v>699.710475401605</v>
      </c>
    </row>
    <row r="454" customFormat="false" ht="15" hidden="false" customHeight="false" outlineLevel="0" collapsed="false">
      <c r="T454" s="4" t="n">
        <v>431</v>
      </c>
      <c r="U454" s="4" t="str">
        <f aca="false">Vocabulary!B432</f>
        <v>four</v>
      </c>
      <c r="V454" s="24" t="n">
        <v>1.34760353875949</v>
      </c>
      <c r="W454" s="25" t="n">
        <f aca="false">EXP(V454)</f>
        <v>3.84819242773002</v>
      </c>
      <c r="X454" s="26" t="n">
        <f aca="false">W454/$W$22</f>
        <v>5.91504640387244E-007</v>
      </c>
      <c r="Y454" s="25" t="n">
        <f aca="false">IF(T454=$C$13,0,W454)</f>
        <v>3.84819242773002</v>
      </c>
      <c r="Z454" s="25" t="n">
        <f aca="false">IF(OR(T454=$C$13,T454=$N$25),0,W454)</f>
        <v>3.84819242773002</v>
      </c>
    </row>
    <row r="455" customFormat="false" ht="15" hidden="false" customHeight="false" outlineLevel="0" collapsed="false">
      <c r="T455" s="4" t="n">
        <v>432</v>
      </c>
      <c r="U455" s="4" t="str">
        <f aca="false">Vocabulary!B433</f>
        <v>opportunity</v>
      </c>
      <c r="V455" s="24" t="n">
        <v>7.54594035635092</v>
      </c>
      <c r="W455" s="25" t="n">
        <f aca="false">EXP(V455)</f>
        <v>1893.04203479974</v>
      </c>
      <c r="X455" s="26" t="n">
        <f aca="false">W455/$W$22</f>
        <v>0.000290978990541976</v>
      </c>
      <c r="Y455" s="25" t="n">
        <f aca="false">IF(T455=$C$13,0,W455)</f>
        <v>1893.04203479974</v>
      </c>
      <c r="Z455" s="25" t="n">
        <f aca="false">IF(OR(T455=$C$13,T455=$N$25),0,W455)</f>
        <v>1893.04203479974</v>
      </c>
    </row>
    <row r="456" customFormat="false" ht="15" hidden="false" customHeight="false" outlineLevel="0" collapsed="false">
      <c r="T456" s="4" t="n">
        <v>433</v>
      </c>
      <c r="U456" s="4" t="str">
        <f aca="false">Vocabulary!B434</f>
        <v>distance</v>
      </c>
      <c r="V456" s="24" t="n">
        <v>10.4629436375874</v>
      </c>
      <c r="W456" s="25" t="n">
        <f aca="false">EXP(V456)</f>
        <v>34994.4108453697</v>
      </c>
      <c r="X456" s="26" t="n">
        <f aca="false">W456/$W$22</f>
        <v>0.00537898163654567</v>
      </c>
      <c r="Y456" s="25" t="n">
        <f aca="false">IF(T456=$C$13,0,W456)</f>
        <v>34994.4108453697</v>
      </c>
      <c r="Z456" s="25" t="n">
        <f aca="false">IF(OR(T456=$C$13,T456=$N$25),0,W456)</f>
        <v>34994.4108453697</v>
      </c>
    </row>
    <row r="457" customFormat="false" ht="15" hidden="false" customHeight="false" outlineLevel="0" collapsed="false">
      <c r="T457" s="4" t="n">
        <v>434</v>
      </c>
      <c r="U457" s="4" t="str">
        <f aca="false">Vocabulary!B435</f>
        <v>it'll</v>
      </c>
      <c r="V457" s="24" t="n">
        <v>-10.0241283517506</v>
      </c>
      <c r="W457" s="25" t="n">
        <f aca="false">EXP(V457)</f>
        <v>4.43176140427202E-005</v>
      </c>
      <c r="X457" s="26" t="n">
        <f aca="false">W457/$W$22</f>
        <v>6.8120487344296E-012</v>
      </c>
      <c r="Y457" s="25" t="n">
        <f aca="false">IF(T457=$C$13,0,W457)</f>
        <v>4.43176140427202E-005</v>
      </c>
      <c r="Z457" s="25" t="n">
        <f aca="false">IF(OR(T457=$C$13,T457=$N$25),0,W457)</f>
        <v>4.43176140427202E-005</v>
      </c>
    </row>
    <row r="458" customFormat="false" ht="15" hidden="false" customHeight="false" outlineLevel="0" collapsed="false">
      <c r="T458" s="4" t="n">
        <v>435</v>
      </c>
      <c r="U458" s="4" t="str">
        <f aca="false">Vocabulary!B436</f>
        <v>seem</v>
      </c>
      <c r="V458" s="24" t="n">
        <v>-8.04574190153197</v>
      </c>
      <c r="W458" s="25" t="n">
        <f aca="false">EXP(V458)</f>
        <v>0.00032046358688161</v>
      </c>
      <c r="X458" s="26" t="n">
        <f aca="false">W458/$W$22</f>
        <v>4.92583731909239E-011</v>
      </c>
      <c r="Y458" s="25" t="n">
        <f aca="false">IF(T458=$C$13,0,W458)</f>
        <v>0.00032046358688161</v>
      </c>
      <c r="Z458" s="25" t="n">
        <f aca="false">IF(OR(T458=$C$13,T458=$N$25),0,W458)</f>
        <v>0.00032046358688161</v>
      </c>
    </row>
    <row r="459" customFormat="false" ht="15" hidden="false" customHeight="false" outlineLevel="0" collapsed="false">
      <c r="T459" s="4" t="n">
        <v>436</v>
      </c>
      <c r="U459" s="4" t="str">
        <f aca="false">Vocabulary!B437</f>
        <v>dry</v>
      </c>
      <c r="V459" s="24" t="n">
        <v>-8.51443897637759</v>
      </c>
      <c r="W459" s="25" t="n">
        <f aca="false">EXP(V459)</f>
        <v>0.000200551602274679</v>
      </c>
      <c r="X459" s="26" t="n">
        <f aca="false">W459/$W$22</f>
        <v>3.08267337484851E-011</v>
      </c>
      <c r="Y459" s="25" t="n">
        <f aca="false">IF(T459=$C$13,0,W459)</f>
        <v>0.000200551602274679</v>
      </c>
      <c r="Z459" s="25" t="n">
        <f aca="false">IF(OR(T459=$C$13,T459=$N$25),0,W459)</f>
        <v>0.000200551602274679</v>
      </c>
    </row>
    <row r="460" customFormat="false" ht="15" hidden="false" customHeight="false" outlineLevel="0" collapsed="false">
      <c r="T460" s="4" t="n">
        <v>437</v>
      </c>
      <c r="U460" s="4" t="str">
        <f aca="false">Vocabulary!B438</f>
        <v>bright</v>
      </c>
      <c r="V460" s="24" t="n">
        <v>9.17970301044406</v>
      </c>
      <c r="W460" s="25" t="n">
        <f aca="false">EXP(V460)</f>
        <v>9698.27205966443</v>
      </c>
      <c r="X460" s="26" t="n">
        <f aca="false">W460/$W$22</f>
        <v>0.00149071883352085</v>
      </c>
      <c r="Y460" s="25" t="n">
        <f aca="false">IF(T460=$C$13,0,W460)</f>
        <v>9698.27205966443</v>
      </c>
      <c r="Z460" s="25" t="n">
        <f aca="false">IF(OR(T460=$C$13,T460=$N$25),0,W460)</f>
        <v>9698.27205966443</v>
      </c>
    </row>
    <row r="461" customFormat="false" ht="15" hidden="false" customHeight="false" outlineLevel="0" collapsed="false">
      <c r="T461" s="4" t="n">
        <v>438</v>
      </c>
      <c r="U461" s="4" t="str">
        <f aca="false">Vocabulary!B439</f>
        <v>fact</v>
      </c>
      <c r="V461" s="24" t="n">
        <v>7.32502484393975</v>
      </c>
      <c r="W461" s="25" t="n">
        <f aca="false">EXP(V461)</f>
        <v>1517.81160661535</v>
      </c>
      <c r="X461" s="26" t="n">
        <f aca="false">W461/$W$22</f>
        <v>0.000233302420657843</v>
      </c>
      <c r="Y461" s="25" t="n">
        <f aca="false">IF(T461=$C$13,0,W461)</f>
        <v>1517.81160661535</v>
      </c>
      <c r="Z461" s="25" t="n">
        <f aca="false">IF(OR(T461=$C$13,T461=$N$25),0,W461)</f>
        <v>1517.81160661535</v>
      </c>
    </row>
    <row r="462" customFormat="false" ht="15" hidden="false" customHeight="false" outlineLevel="0" collapsed="false">
      <c r="T462" s="4" t="n">
        <v>439</v>
      </c>
      <c r="U462" s="4" t="str">
        <f aca="false">Vocabulary!B440</f>
        <v>followed</v>
      </c>
      <c r="V462" s="24" t="n">
        <v>-0.515539727081324</v>
      </c>
      <c r="W462" s="25" t="n">
        <f aca="false">EXP(V462)</f>
        <v>0.597178194378112</v>
      </c>
      <c r="X462" s="26" t="n">
        <f aca="false">W462/$W$22</f>
        <v>9.17921023302607E-008</v>
      </c>
      <c r="Y462" s="25" t="n">
        <f aca="false">IF(T462=$C$13,0,W462)</f>
        <v>0.597178194378112</v>
      </c>
      <c r="Z462" s="25" t="n">
        <f aca="false">IF(OR(T462=$C$13,T462=$N$25),0,W462)</f>
        <v>0.597178194378112</v>
      </c>
    </row>
    <row r="463" customFormat="false" ht="15" hidden="false" customHeight="false" outlineLevel="0" collapsed="false">
      <c r="T463" s="4" t="n">
        <v>440</v>
      </c>
      <c r="U463" s="4" t="str">
        <f aca="false">Vocabulary!B441</f>
        <v>lying</v>
      </c>
      <c r="V463" s="24" t="n">
        <v>-0.228997972303487</v>
      </c>
      <c r="W463" s="25" t="n">
        <f aca="false">EXP(V463)</f>
        <v>0.795330146191623</v>
      </c>
      <c r="X463" s="26" t="n">
        <f aca="false">W463/$W$22</f>
        <v>1.22249986440963E-007</v>
      </c>
      <c r="Y463" s="25" t="n">
        <f aca="false">IF(T463=$C$13,0,W463)</f>
        <v>0.795330146191623</v>
      </c>
      <c r="Z463" s="25" t="n">
        <f aca="false">IF(OR(T463=$C$13,T463=$N$25),0,W463)</f>
        <v>0.795330146191623</v>
      </c>
    </row>
    <row r="464" customFormat="false" ht="15" hidden="false" customHeight="false" outlineLevel="0" collapsed="false">
      <c r="T464" s="4" t="n">
        <v>441</v>
      </c>
      <c r="U464" s="4" t="str">
        <f aca="false">Vocabulary!B442</f>
        <v>work</v>
      </c>
      <c r="V464" s="24" t="n">
        <v>-0.952706968076194</v>
      </c>
      <c r="W464" s="25" t="n">
        <f aca="false">EXP(V464)</f>
        <v>0.385695543529058</v>
      </c>
      <c r="X464" s="26" t="n">
        <f aca="false">W464/$W$22</f>
        <v>5.92851599961944E-008</v>
      </c>
      <c r="Y464" s="25" t="n">
        <f aca="false">IF(T464=$C$13,0,W464)</f>
        <v>0.385695543529058</v>
      </c>
      <c r="Z464" s="25" t="n">
        <f aca="false">IF(OR(T464=$C$13,T464=$N$25),0,W464)</f>
        <v>0.385695543529058</v>
      </c>
    </row>
    <row r="465" customFormat="false" ht="15" hidden="false" customHeight="false" outlineLevel="0" collapsed="false">
      <c r="T465" s="4" t="n">
        <v>442</v>
      </c>
      <c r="U465" s="4" t="str">
        <f aca="false">Vocabulary!B443</f>
        <v>ready</v>
      </c>
      <c r="V465" s="24" t="n">
        <v>-3.45395894926899</v>
      </c>
      <c r="W465" s="25" t="n">
        <f aca="false">EXP(V465)</f>
        <v>0.0316202054652717</v>
      </c>
      <c r="X465" s="26" t="n">
        <f aca="false">W465/$W$22</f>
        <v>4.86033341990103E-009</v>
      </c>
      <c r="Y465" s="25" t="n">
        <f aca="false">IF(T465=$C$13,0,W465)</f>
        <v>0.0316202054652717</v>
      </c>
      <c r="Z465" s="25" t="n">
        <f aca="false">IF(OR(T465=$C$13,T465=$N$25),0,W465)</f>
        <v>0.0316202054652717</v>
      </c>
    </row>
    <row r="466" customFormat="false" ht="15" hidden="false" customHeight="false" outlineLevel="0" collapsed="false">
      <c r="T466" s="4" t="n">
        <v>443</v>
      </c>
      <c r="U466" s="4" t="str">
        <f aca="false">Vocabulary!B444</f>
        <v>hard</v>
      </c>
      <c r="V466" s="24" t="n">
        <v>-5.14605796064627</v>
      </c>
      <c r="W466" s="25" t="n">
        <f aca="false">EXP(V466)</f>
        <v>0.00582231132820213</v>
      </c>
      <c r="X466" s="26" t="n">
        <f aca="false">W466/$W$22</f>
        <v>8.94945934510423E-010</v>
      </c>
      <c r="Y466" s="25" t="n">
        <f aca="false">IF(T466=$C$13,0,W466)</f>
        <v>0.00582231132820213</v>
      </c>
      <c r="Z466" s="25" t="n">
        <f aca="false">IF(OR(T466=$C$13,T466=$N$25),0,W466)</f>
        <v>0.00582231132820213</v>
      </c>
    </row>
    <row r="467" customFormat="false" ht="15" hidden="false" customHeight="false" outlineLevel="0" collapsed="false">
      <c r="T467" s="4" t="n">
        <v>444</v>
      </c>
      <c r="U467" s="4" t="str">
        <f aca="false">Vocabulary!B445</f>
        <v>changed</v>
      </c>
      <c r="V467" s="24" t="n">
        <v>-2.3371916252805</v>
      </c>
      <c r="W467" s="25" t="n">
        <f aca="false">EXP(V467)</f>
        <v>0.0965985425568682</v>
      </c>
      <c r="X467" s="26" t="n">
        <f aca="false">W467/$W$22</f>
        <v>1.48481364303129E-008</v>
      </c>
      <c r="Y467" s="25" t="n">
        <f aca="false">IF(T467=$C$13,0,W467)</f>
        <v>0.0965985425568682</v>
      </c>
      <c r="Z467" s="25" t="n">
        <f aca="false">IF(OR(T467=$C$13,T467=$N$25),0,W467)</f>
        <v>0.0965985425568682</v>
      </c>
    </row>
    <row r="468" customFormat="false" ht="15" hidden="false" customHeight="false" outlineLevel="0" collapsed="false">
      <c r="T468" s="4" t="n">
        <v>445</v>
      </c>
      <c r="U468" s="4" t="str">
        <f aca="false">Vocabulary!B446</f>
        <v>five</v>
      </c>
      <c r="V468" s="24" t="n">
        <v>0.246948700489751</v>
      </c>
      <c r="W468" s="25" t="n">
        <f aca="false">EXP(V468)</f>
        <v>1.28011344190121</v>
      </c>
      <c r="X468" s="26" t="n">
        <f aca="false">W468/$W$22</f>
        <v>1.96765898620435E-007</v>
      </c>
      <c r="Y468" s="25" t="n">
        <f aca="false">IF(T468=$C$13,0,W468)</f>
        <v>1.28011344190121</v>
      </c>
      <c r="Z468" s="25" t="n">
        <f aca="false">IF(OR(T468=$C$13,T468=$N$25),0,W468)</f>
        <v>1.28011344190121</v>
      </c>
    </row>
    <row r="469" customFormat="false" ht="15" hidden="false" customHeight="false" outlineLevel="0" collapsed="false">
      <c r="T469" s="4" t="n">
        <v>446</v>
      </c>
      <c r="U469" s="4" t="str">
        <f aca="false">Vocabulary!B447</f>
        <v>live</v>
      </c>
      <c r="V469" s="24" t="n">
        <v>-1.66422364334983</v>
      </c>
      <c r="W469" s="25" t="n">
        <f aca="false">EXP(V469)</f>
        <v>0.189337594437624</v>
      </c>
      <c r="X469" s="26" t="n">
        <f aca="false">W469/$W$22</f>
        <v>2.91030315694675E-008</v>
      </c>
      <c r="Y469" s="25" t="n">
        <f aca="false">IF(T469=$C$13,0,W469)</f>
        <v>0.189337594437624</v>
      </c>
      <c r="Z469" s="25" t="n">
        <f aca="false">IF(OR(T469=$C$13,T469=$N$25),0,W469)</f>
        <v>0.189337594437624</v>
      </c>
    </row>
    <row r="470" customFormat="false" ht="15" hidden="false" customHeight="false" outlineLevel="0" collapsed="false">
      <c r="T470" s="4" t="n">
        <v>447</v>
      </c>
      <c r="U470" s="4" t="str">
        <f aca="false">Vocabulary!B448</f>
        <v>play</v>
      </c>
      <c r="V470" s="24" t="n">
        <v>-3.27187955278169</v>
      </c>
      <c r="W470" s="25" t="n">
        <f aca="false">EXP(V470)</f>
        <v>0.0379350590804099</v>
      </c>
      <c r="X470" s="26" t="n">
        <f aca="false">W470/$W$22</f>
        <v>5.83098789908043E-009</v>
      </c>
      <c r="Y470" s="25" t="n">
        <f aca="false">IF(T470=$C$13,0,W470)</f>
        <v>0.0379350590804099</v>
      </c>
      <c r="Z470" s="25" t="n">
        <f aca="false">IF(OR(T470=$C$13,T470=$N$25),0,W470)</f>
        <v>0.0379350590804099</v>
      </c>
    </row>
    <row r="471" customFormat="false" ht="15" hidden="false" customHeight="false" outlineLevel="0" collapsed="false">
      <c r="T471" s="4" t="n">
        <v>448</v>
      </c>
      <c r="U471" s="4" t="str">
        <f aca="false">Vocabulary!B449</f>
        <v>hadn't</v>
      </c>
      <c r="V471" s="24" t="n">
        <v>-3.0563054274057</v>
      </c>
      <c r="W471" s="25" t="n">
        <f aca="false">EXP(V471)</f>
        <v>0.0470612456136106</v>
      </c>
      <c r="X471" s="26" t="n">
        <f aca="false">W471/$W$22</f>
        <v>7.23377161762022E-009</v>
      </c>
      <c r="Y471" s="25" t="n">
        <f aca="false">IF(T471=$C$13,0,W471)</f>
        <v>0.0470612456136106</v>
      </c>
      <c r="Z471" s="25" t="n">
        <f aca="false">IF(OR(T471=$C$13,T471=$N$25),0,W471)</f>
        <v>0.0470612456136106</v>
      </c>
    </row>
    <row r="472" customFormat="false" ht="15" hidden="false" customHeight="false" outlineLevel="0" collapsed="false">
      <c r="T472" s="4" t="n">
        <v>449</v>
      </c>
      <c r="U472" s="4" t="str">
        <f aca="false">Vocabulary!B450</f>
        <v>beg</v>
      </c>
      <c r="V472" s="24" t="n">
        <v>-4.73653034761176</v>
      </c>
      <c r="W472" s="25" t="n">
        <f aca="false">EXP(V472)</f>
        <v>0.0087690189110104</v>
      </c>
      <c r="X472" s="26" t="n">
        <f aca="false">W472/$W$22</f>
        <v>1.34788357778819E-009</v>
      </c>
      <c r="Y472" s="25" t="n">
        <f aca="false">IF(T472=$C$13,0,W472)</f>
        <v>0.0087690189110104</v>
      </c>
      <c r="Z472" s="25" t="n">
        <f aca="false">IF(OR(T472=$C$13,T472=$N$25),0,W472)</f>
        <v>0.0087690189110104</v>
      </c>
    </row>
    <row r="473" customFormat="false" ht="15" hidden="false" customHeight="false" outlineLevel="0" collapsed="false">
      <c r="T473" s="4" t="n">
        <v>450</v>
      </c>
      <c r="U473" s="4" t="str">
        <f aca="false">Vocabulary!B451</f>
        <v>our</v>
      </c>
      <c r="V473" s="24" t="n">
        <v>-2.24251904993207</v>
      </c>
      <c r="W473" s="25" t="n">
        <f aca="false">EXP(V473)</f>
        <v>0.106190667579796</v>
      </c>
      <c r="X473" s="26" t="n">
        <f aca="false">W473/$W$22</f>
        <v>1.63225394308881E-008</v>
      </c>
      <c r="Y473" s="25" t="n">
        <f aca="false">IF(T473=$C$13,0,W473)</f>
        <v>0.106190667579796</v>
      </c>
      <c r="Z473" s="25" t="n">
        <f aca="false">IF(OR(T473=$C$13,T473=$N$25),0,W473)</f>
        <v>0.106190667579796</v>
      </c>
    </row>
    <row r="474" customFormat="false" ht="15" hidden="false" customHeight="false" outlineLevel="0" collapsed="false">
      <c r="T474" s="4" t="n">
        <v>451</v>
      </c>
      <c r="U474" s="4" t="str">
        <f aca="false">Vocabulary!B452</f>
        <v>eagerly</v>
      </c>
      <c r="V474" s="24" t="n">
        <v>-0.56621318892707</v>
      </c>
      <c r="W474" s="25" t="n">
        <f aca="false">EXP(V474)</f>
        <v>0.567671036615824</v>
      </c>
      <c r="X474" s="26" t="n">
        <f aca="false">W474/$W$22</f>
        <v>8.72565649139764E-008</v>
      </c>
      <c r="Y474" s="25" t="n">
        <f aca="false">IF(T474=$C$13,0,W474)</f>
        <v>0.567671036615824</v>
      </c>
      <c r="Z474" s="25" t="n">
        <f aca="false">IF(OR(T474=$C$13,T474=$N$25),0,W474)</f>
        <v>0.567671036615824</v>
      </c>
    </row>
    <row r="475" customFormat="false" ht="15" hidden="false" customHeight="false" outlineLevel="0" collapsed="false">
      <c r="T475" s="4" t="n">
        <v>452</v>
      </c>
      <c r="U475" s="4" t="str">
        <f aca="false">Vocabulary!B453</f>
        <v>sit</v>
      </c>
      <c r="V475" s="24" t="n">
        <v>-7.00102958999624</v>
      </c>
      <c r="W475" s="25" t="n">
        <f aca="false">EXP(V475)</f>
        <v>0.000910943584161972</v>
      </c>
      <c r="X475" s="26" t="n">
        <f aca="false">W475/$W$22</f>
        <v>1.40020897416671E-010</v>
      </c>
      <c r="Y475" s="25" t="n">
        <f aca="false">IF(T475=$C$13,0,W475)</f>
        <v>0.000910943584161972</v>
      </c>
      <c r="Z475" s="25" t="n">
        <f aca="false">IF(OR(T475=$C$13,T475=$N$25),0,W475)</f>
        <v>0.000910943584161972</v>
      </c>
    </row>
    <row r="476" customFormat="false" ht="15" hidden="false" customHeight="false" outlineLevel="0" collapsed="false">
      <c r="T476" s="4" t="n">
        <v>453</v>
      </c>
      <c r="U476" s="4" t="str">
        <f aca="false">Vocabulary!B454</f>
        <v>meaning</v>
      </c>
      <c r="V476" s="24" t="n">
        <v>4.91265179372779</v>
      </c>
      <c r="W476" s="25" t="n">
        <f aca="false">EXP(V476)</f>
        <v>135.999579487526</v>
      </c>
      <c r="X476" s="26" t="n">
        <f aca="false">W476/$W$22</f>
        <v>2.09044593970677E-005</v>
      </c>
      <c r="Y476" s="25" t="n">
        <f aca="false">IF(T476=$C$13,0,W476)</f>
        <v>135.999579487526</v>
      </c>
      <c r="Z476" s="25" t="n">
        <f aca="false">IF(OR(T476=$C$13,T476=$N$25),0,W476)</f>
        <v>135.999579487526</v>
      </c>
    </row>
    <row r="477" customFormat="false" ht="15" hidden="false" customHeight="false" outlineLevel="0" collapsed="false">
      <c r="T477" s="4" t="n">
        <v>454</v>
      </c>
      <c r="U477" s="4" t="str">
        <f aca="false">Vocabulary!B455</f>
        <v>running</v>
      </c>
      <c r="V477" s="24" t="n">
        <v>-6.79304546495666</v>
      </c>
      <c r="W477" s="25" t="n">
        <f aca="false">EXP(V477)</f>
        <v>0.00112154793286591</v>
      </c>
      <c r="X477" s="26" t="n">
        <f aca="false">W477/$W$22</f>
        <v>1.72392836160283E-010</v>
      </c>
      <c r="Y477" s="25" t="n">
        <f aca="false">IF(T477=$C$13,0,W477)</f>
        <v>0.00112154793286591</v>
      </c>
      <c r="Z477" s="25" t="n">
        <f aca="false">IF(OR(T477=$C$13,T477=$N$25),0,W477)</f>
        <v>0.00112154793286591</v>
      </c>
    </row>
    <row r="478" customFormat="false" ht="15" hidden="false" customHeight="false" outlineLevel="0" collapsed="false">
      <c r="T478" s="4" t="n">
        <v>455</v>
      </c>
      <c r="U478" s="4" t="str">
        <f aca="false">Vocabulary!B456</f>
        <v>everybody</v>
      </c>
      <c r="V478" s="24" t="n">
        <v>-7.16570689518493</v>
      </c>
      <c r="W478" s="25" t="n">
        <f aca="false">EXP(V478)</f>
        <v>0.000772632614102295</v>
      </c>
      <c r="X478" s="26" t="n">
        <f aca="false">W478/$W$22</f>
        <v>1.1876115478602E-010</v>
      </c>
      <c r="Y478" s="25" t="n">
        <f aca="false">IF(T478=$C$13,0,W478)</f>
        <v>0.000772632614102295</v>
      </c>
      <c r="Z478" s="25" t="n">
        <f aca="false">IF(OR(T478=$C$13,T478=$N$25),0,W478)</f>
        <v>0.000772632614102295</v>
      </c>
    </row>
    <row r="479" customFormat="false" ht="15" hidden="false" customHeight="false" outlineLevel="0" collapsed="false">
      <c r="T479" s="4" t="n">
        <v>456</v>
      </c>
      <c r="U479" s="4" t="str">
        <f aca="false">Vocabulary!B457</f>
        <v>exactly</v>
      </c>
      <c r="V479" s="24" t="n">
        <v>3.1979806645162</v>
      </c>
      <c r="W479" s="25" t="n">
        <f aca="false">EXP(V479)</f>
        <v>24.4830407730669</v>
      </c>
      <c r="X479" s="26" t="n">
        <f aca="false">W479/$W$22</f>
        <v>3.76328172253115E-006</v>
      </c>
      <c r="Y479" s="25" t="n">
        <f aca="false">IF(T479=$C$13,0,W479)</f>
        <v>24.4830407730669</v>
      </c>
      <c r="Z479" s="25" t="n">
        <f aca="false">IF(OR(T479=$C$13,T479=$N$25),0,W479)</f>
        <v>24.4830407730669</v>
      </c>
    </row>
    <row r="480" customFormat="false" ht="15" hidden="false" customHeight="false" outlineLevel="0" collapsed="false">
      <c r="T480" s="4" t="n">
        <v>457</v>
      </c>
      <c r="U480" s="4" t="str">
        <f aca="false">Vocabulary!B458</f>
        <v>story</v>
      </c>
      <c r="V480" s="24" t="n">
        <v>3.12502862168334</v>
      </c>
      <c r="W480" s="25" t="n">
        <f aca="false">EXP(V480)</f>
        <v>22.7605465293595</v>
      </c>
      <c r="X480" s="26" t="n">
        <f aca="false">W480/$W$22</f>
        <v>3.49851758785552E-006</v>
      </c>
      <c r="Y480" s="25" t="n">
        <f aca="false">IF(T480=$C$13,0,W480)</f>
        <v>22.7605465293595</v>
      </c>
      <c r="Z480" s="25" t="n">
        <f aca="false">IF(OR(T480=$C$13,T480=$N$25),0,W480)</f>
        <v>22.7605465293595</v>
      </c>
    </row>
    <row r="481" customFormat="false" ht="15" hidden="false" customHeight="false" outlineLevel="0" collapsed="false">
      <c r="T481" s="4" t="n">
        <v>458</v>
      </c>
      <c r="U481" s="4" t="str">
        <f aca="false">Vocabulary!B459</f>
        <v>nobody</v>
      </c>
      <c r="V481" s="24" t="n">
        <v>-4.41156402452616</v>
      </c>
      <c r="W481" s="25" t="n">
        <f aca="false">EXP(V481)</f>
        <v>0.0121361821919723</v>
      </c>
      <c r="X481" s="26" t="n">
        <f aca="false">W481/$W$22</f>
        <v>1.86544935523694E-009</v>
      </c>
      <c r="Y481" s="25" t="n">
        <f aca="false">IF(T481=$C$13,0,W481)</f>
        <v>0.0121361821919723</v>
      </c>
      <c r="Z481" s="25" t="n">
        <f aca="false">IF(OR(T481=$C$13,T481=$N$25),0,W481)</f>
        <v>0.0121361821919723</v>
      </c>
    </row>
    <row r="482" customFormat="false" ht="15" hidden="false" customHeight="false" outlineLevel="0" collapsed="false">
      <c r="T482" s="4" t="n">
        <v>459</v>
      </c>
      <c r="U482" s="4" t="str">
        <f aca="false">Vocabulary!B460</f>
        <v>window</v>
      </c>
      <c r="V482" s="24" t="n">
        <v>9.30804761953042</v>
      </c>
      <c r="W482" s="25" t="n">
        <f aca="false">EXP(V482)</f>
        <v>11026.3993731512</v>
      </c>
      <c r="X482" s="26" t="n">
        <f aca="false">W482/$W$22</f>
        <v>0.00169486493164513</v>
      </c>
      <c r="Y482" s="25" t="n">
        <f aca="false">IF(T482=$C$13,0,W482)</f>
        <v>11026.3993731512</v>
      </c>
      <c r="Z482" s="25" t="n">
        <f aca="false">IF(OR(T482=$C$13,T482=$N$25),0,W482)</f>
        <v>11026.3993731512</v>
      </c>
    </row>
    <row r="483" customFormat="false" ht="15" hidden="false" customHeight="false" outlineLevel="0" collapsed="false">
      <c r="T483" s="4" t="n">
        <v>460</v>
      </c>
      <c r="U483" s="4" t="str">
        <f aca="false">Vocabulary!B461</f>
        <v>place</v>
      </c>
      <c r="V483" s="24" t="n">
        <v>12.843323495657</v>
      </c>
      <c r="W483" s="25" t="n">
        <f aca="false">EXP(V483)</f>
        <v>378254.865841733</v>
      </c>
      <c r="X483" s="26" t="n">
        <f aca="false">W483/$W$22</f>
        <v>0.0581414553966105</v>
      </c>
      <c r="Y483" s="25" t="n">
        <f aca="false">IF(T483=$C$13,0,W483)</f>
        <v>378254.865841733</v>
      </c>
      <c r="Z483" s="25" t="n">
        <f aca="false">IF(OR(T483=$C$13,T483=$N$25),0,W483)</f>
        <v>378254.865841733</v>
      </c>
    </row>
    <row r="484" customFormat="false" ht="15" hidden="false" customHeight="false" outlineLevel="0" collapsed="false">
      <c r="T484" s="4" t="n">
        <v>461</v>
      </c>
      <c r="U484" s="4" t="str">
        <f aca="false">Vocabulary!B462</f>
        <v>appeared</v>
      </c>
      <c r="V484" s="24" t="n">
        <v>-0.570953950730319</v>
      </c>
      <c r="W484" s="25" t="n">
        <f aca="false">EXP(V484)</f>
        <v>0.564986212532766</v>
      </c>
      <c r="X484" s="26" t="n">
        <f aca="false">W484/$W$22</f>
        <v>8.68438813141884E-008</v>
      </c>
      <c r="Y484" s="25" t="n">
        <f aca="false">IF(T484=$C$13,0,W484)</f>
        <v>0.564986212532766</v>
      </c>
      <c r="Z484" s="25" t="n">
        <f aca="false">IF(OR(T484=$C$13,T484=$N$25),0,W484)</f>
        <v>0.564986212532766</v>
      </c>
    </row>
    <row r="485" customFormat="false" ht="15" hidden="false" customHeight="false" outlineLevel="0" collapsed="false">
      <c r="T485" s="4" t="n">
        <v>462</v>
      </c>
      <c r="U485" s="4" t="str">
        <f aca="false">Vocabulary!B463</f>
        <v>wood</v>
      </c>
      <c r="V485" s="24" t="n">
        <v>10.2740657292019</v>
      </c>
      <c r="W485" s="25" t="n">
        <f aca="false">EXP(V485)</f>
        <v>28971.4380612555</v>
      </c>
      <c r="X485" s="26" t="n">
        <f aca="false">W485/$W$22</f>
        <v>0.0044531920827132</v>
      </c>
      <c r="Y485" s="25" t="n">
        <f aca="false">IF(T485=$C$13,0,W485)</f>
        <v>28971.4380612555</v>
      </c>
      <c r="Z485" s="25" t="n">
        <f aca="false">IF(OR(T485=$C$13,T485=$N$25),0,W485)</f>
        <v>28971.4380612555</v>
      </c>
    </row>
    <row r="486" customFormat="false" ht="15" hidden="false" customHeight="false" outlineLevel="0" collapsed="false">
      <c r="T486" s="4" t="n">
        <v>463</v>
      </c>
      <c r="U486" s="4" t="str">
        <f aca="false">Vocabulary!B464</f>
        <v>each</v>
      </c>
      <c r="V486" s="24" t="n">
        <v>3.81933230163824</v>
      </c>
      <c r="W486" s="25" t="n">
        <f aca="false">EXP(V486)</f>
        <v>45.5737686290606</v>
      </c>
      <c r="X486" s="26" t="n">
        <f aca="false">W486/$W$22</f>
        <v>7.00513192369787E-006</v>
      </c>
      <c r="Y486" s="25" t="n">
        <f aca="false">IF(T486=$C$13,0,W486)</f>
        <v>45.5737686290606</v>
      </c>
      <c r="Z486" s="25" t="n">
        <f aca="false">IF(OR(T486=$C$13,T486=$N$25),0,W486)</f>
        <v>45.5737686290606</v>
      </c>
    </row>
    <row r="487" customFormat="false" ht="15" hidden="false" customHeight="false" outlineLevel="0" collapsed="false">
      <c r="T487" s="4" t="n">
        <v>464</v>
      </c>
      <c r="U487" s="4" t="str">
        <f aca="false">Vocabulary!B465</f>
        <v>mushroom</v>
      </c>
      <c r="V487" s="24" t="n">
        <v>11.3728837916047</v>
      </c>
      <c r="W487" s="25" t="n">
        <f aca="false">EXP(V487)</f>
        <v>86932.2007070161</v>
      </c>
      <c r="X487" s="26" t="n">
        <f aca="false">W487/$W$22</f>
        <v>0.0133623255808981</v>
      </c>
      <c r="Y487" s="25" t="n">
        <f aca="false">IF(T487=$C$13,0,W487)</f>
        <v>86932.2007070161</v>
      </c>
      <c r="Z487" s="25" t="n">
        <f aca="false">IF(OR(T487=$C$13,T487=$N$25),0,W487)</f>
        <v>86932.2007070161</v>
      </c>
    </row>
    <row r="488" customFormat="false" ht="15" hidden="false" customHeight="false" outlineLevel="0" collapsed="false">
      <c r="T488" s="4" t="n">
        <v>465</v>
      </c>
      <c r="U488" s="4" t="str">
        <f aca="false">Vocabulary!B466</f>
        <v>haven't</v>
      </c>
      <c r="V488" s="24" t="n">
        <v>-3.37876049913383</v>
      </c>
      <c r="W488" s="25" t="n">
        <f aca="false">EXP(V488)</f>
        <v>0.0340896827496579</v>
      </c>
      <c r="X488" s="26" t="n">
        <f aca="false">W488/$W$22</f>
        <v>5.23991612021494E-009</v>
      </c>
      <c r="Y488" s="25" t="n">
        <f aca="false">IF(T488=$C$13,0,W488)</f>
        <v>0.0340896827496579</v>
      </c>
      <c r="Z488" s="25" t="n">
        <f aca="false">IF(OR(T488=$C$13,T488=$N$25),0,W488)</f>
        <v>0.0340896827496579</v>
      </c>
    </row>
    <row r="489" customFormat="false" ht="15" hidden="false" customHeight="false" outlineLevel="0" collapsed="false">
      <c r="T489" s="4" t="n">
        <v>466</v>
      </c>
      <c r="U489" s="4" t="str">
        <f aca="false">Vocabulary!B467</f>
        <v>most</v>
      </c>
      <c r="V489" s="24" t="n">
        <v>6.89112679745828</v>
      </c>
      <c r="W489" s="25" t="n">
        <f aca="false">EXP(V489)</f>
        <v>983.509008536541</v>
      </c>
      <c r="X489" s="26" t="n">
        <f aca="false">W489/$W$22</f>
        <v>0.000151174909606894</v>
      </c>
      <c r="Y489" s="25" t="n">
        <f aca="false">IF(T489=$C$13,0,W489)</f>
        <v>983.509008536541</v>
      </c>
      <c r="Z489" s="25" t="n">
        <f aca="false">IF(OR(T489=$C$13,T489=$N$25),0,W489)</f>
        <v>983.509008536541</v>
      </c>
    </row>
    <row r="490" customFormat="false" ht="15" hidden="false" customHeight="false" outlineLevel="0" collapsed="false">
      <c r="T490" s="4" t="n">
        <v>467</v>
      </c>
      <c r="U490" s="4" t="str">
        <f aca="false">Vocabulary!B468</f>
        <v>nose</v>
      </c>
      <c r="V490" s="24" t="n">
        <v>-0.659713978550401</v>
      </c>
      <c r="W490" s="25" t="n">
        <f aca="false">EXP(V490)</f>
        <v>0.516999186202991</v>
      </c>
      <c r="X490" s="26" t="n">
        <f aca="false">W490/$W$22</f>
        <v>7.94678081875152E-008</v>
      </c>
      <c r="Y490" s="25" t="n">
        <f aca="false">IF(T490=$C$13,0,W490)</f>
        <v>0.516999186202991</v>
      </c>
      <c r="Z490" s="25" t="n">
        <f aca="false">IF(OR(T490=$C$13,T490=$N$25),0,W490)</f>
        <v>0.516999186202991</v>
      </c>
    </row>
    <row r="491" customFormat="false" ht="15" hidden="false" customHeight="false" outlineLevel="0" collapsed="false">
      <c r="T491" s="4" t="n">
        <v>468</v>
      </c>
      <c r="U491" s="4" t="str">
        <f aca="false">Vocabulary!B469</f>
        <v>tree</v>
      </c>
      <c r="V491" s="24" t="n">
        <v>-1.49740110716347</v>
      </c>
      <c r="W491" s="25" t="n">
        <f aca="false">EXP(V491)</f>
        <v>0.223710805714236</v>
      </c>
      <c r="X491" s="26" t="n">
        <f aca="false">W491/$W$22</f>
        <v>3.43865287845797E-008</v>
      </c>
      <c r="Y491" s="25" t="n">
        <f aca="false">IF(T491=$C$13,0,W491)</f>
        <v>0.223710805714236</v>
      </c>
      <c r="Z491" s="25" t="n">
        <f aca="false">IF(OR(T491=$C$13,T491=$N$25),0,W491)</f>
        <v>0.223710805714236</v>
      </c>
    </row>
    <row r="492" customFormat="false" ht="15" hidden="false" customHeight="false" outlineLevel="0" collapsed="false">
      <c r="T492" s="4" t="n">
        <v>469</v>
      </c>
      <c r="U492" s="4" t="str">
        <f aca="false">Vocabulary!B470</f>
        <v>pepper</v>
      </c>
      <c r="V492" s="24" t="n">
        <v>3.98705182682017</v>
      </c>
      <c r="W492" s="25" t="n">
        <f aca="false">EXP(V492)</f>
        <v>53.8957608726992</v>
      </c>
      <c r="X492" s="26" t="n">
        <f aca="false">W492/$W$22</f>
        <v>8.2843031506634E-006</v>
      </c>
      <c r="Y492" s="25" t="n">
        <f aca="false">IF(T492=$C$13,0,W492)</f>
        <v>53.8957608726992</v>
      </c>
      <c r="Z492" s="25" t="n">
        <f aca="false">IF(OR(T492=$C$13,T492=$N$25),0,W492)</f>
        <v>53.8957608726992</v>
      </c>
    </row>
    <row r="493" customFormat="false" ht="15" hidden="false" customHeight="false" outlineLevel="0" collapsed="false">
      <c r="T493" s="4" t="n">
        <v>470</v>
      </c>
      <c r="U493" s="4" t="str">
        <f aca="false">Vocabulary!B471</f>
        <v>fish</v>
      </c>
      <c r="V493" s="24" t="n">
        <v>-1.35708437591352</v>
      </c>
      <c r="W493" s="25" t="n">
        <f aca="false">EXP(V493)</f>
        <v>0.257410195277061</v>
      </c>
      <c r="X493" s="26" t="n">
        <f aca="false">W493/$W$22</f>
        <v>3.95664530422621E-008</v>
      </c>
      <c r="Y493" s="25" t="n">
        <f aca="false">IF(T493=$C$13,0,W493)</f>
        <v>0.257410195277061</v>
      </c>
      <c r="Z493" s="25" t="n">
        <f aca="false">IF(OR(T493=$C$13,T493=$N$25),0,W493)</f>
        <v>0.257410195277061</v>
      </c>
    </row>
    <row r="494" customFormat="false" ht="15" hidden="false" customHeight="false" outlineLevel="0" collapsed="false">
      <c r="T494" s="4" t="n">
        <v>471</v>
      </c>
      <c r="U494" s="4" t="str">
        <f aca="false">Vocabulary!B472</f>
        <v>ground</v>
      </c>
      <c r="V494" s="24" t="n">
        <v>7.53152110628346</v>
      </c>
      <c r="W494" s="25" t="n">
        <f aca="false">EXP(V494)</f>
        <v>1865.94164153152</v>
      </c>
      <c r="X494" s="26" t="n">
        <f aca="false">W494/$W$22</f>
        <v>0.00028681339625959</v>
      </c>
      <c r="Y494" s="25" t="n">
        <f aca="false">IF(T494=$C$13,0,W494)</f>
        <v>1865.94164153152</v>
      </c>
      <c r="Z494" s="25" t="n">
        <f aca="false">IF(OR(T494=$C$13,T494=$N$25),0,W494)</f>
        <v>1865.94164153152</v>
      </c>
    </row>
    <row r="495" customFormat="false" ht="15" hidden="false" customHeight="false" outlineLevel="0" collapsed="false">
      <c r="T495" s="4" t="n">
        <v>472</v>
      </c>
      <c r="U495" s="4" t="str">
        <f aca="false">Vocabulary!B473</f>
        <v>asleep</v>
      </c>
      <c r="V495" s="24" t="n">
        <v>4.01465640557893</v>
      </c>
      <c r="W495" s="25" t="n">
        <f aca="false">EXP(V495)</f>
        <v>55.404255538579</v>
      </c>
      <c r="X495" s="26" t="n">
        <f aca="false">W495/$W$22</f>
        <v>8.51617346682471E-006</v>
      </c>
      <c r="Y495" s="25" t="n">
        <f aca="false">IF(T495=$C$13,0,W495)</f>
        <v>55.404255538579</v>
      </c>
      <c r="Z495" s="25" t="n">
        <f aca="false">IF(OR(T495=$C$13,T495=$N$25),0,W495)</f>
        <v>55.404255538579</v>
      </c>
    </row>
    <row r="496" customFormat="false" ht="15" hidden="false" customHeight="false" outlineLevel="0" collapsed="false">
      <c r="T496" s="4" t="n">
        <v>473</v>
      </c>
      <c r="U496" s="4" t="str">
        <f aca="false">Vocabulary!B474</f>
        <v>hearts</v>
      </c>
      <c r="V496" s="24" t="n">
        <v>3.28449217256656</v>
      </c>
      <c r="W496" s="25" t="n">
        <f aca="false">EXP(V496)</f>
        <v>26.6954242033222</v>
      </c>
      <c r="X496" s="26" t="n">
        <f aca="false">W496/$W$22</f>
        <v>4.10334659451672E-006</v>
      </c>
      <c r="Y496" s="25" t="n">
        <f aca="false">IF(T496=$C$13,0,W496)</f>
        <v>26.6954242033222</v>
      </c>
      <c r="Z496" s="25" t="n">
        <f aca="false">IF(OR(T496=$C$13,T496=$N$25),0,W496)</f>
        <v>26.6954242033222</v>
      </c>
    </row>
    <row r="497" customFormat="false" ht="15" hidden="false" customHeight="false" outlineLevel="0" collapsed="false">
      <c r="T497" s="4" t="n">
        <v>474</v>
      </c>
      <c r="U497" s="4" t="str">
        <f aca="false">Vocabulary!B475</f>
        <v>twinkle</v>
      </c>
      <c r="V497" s="24" t="n">
        <v>4.26214277626457</v>
      </c>
      <c r="W497" s="25" t="n">
        <f aca="false">EXP(V497)</f>
        <v>70.9618760839603</v>
      </c>
      <c r="X497" s="26" t="n">
        <f aca="false">W497/$W$22</f>
        <v>1.09075312065428E-005</v>
      </c>
      <c r="Y497" s="25" t="n">
        <f aca="false">IF(T497=$C$13,0,W497)</f>
        <v>70.9618760839603</v>
      </c>
      <c r="Z497" s="25" t="n">
        <f aca="false">IF(OR(T497=$C$13,T497=$N$25),0,W497)</f>
        <v>70.9618760839603</v>
      </c>
    </row>
    <row r="498" customFormat="false" ht="15" hidden="false" customHeight="false" outlineLevel="0" collapsed="false">
      <c r="T498" s="4" t="n">
        <v>475</v>
      </c>
      <c r="U498" s="4" t="str">
        <f aca="false">Vocabulary!B476</f>
        <v>gardeners</v>
      </c>
      <c r="V498" s="24" t="n">
        <v>0.442274990252223</v>
      </c>
      <c r="W498" s="25" t="n">
        <f aca="false">EXP(V498)</f>
        <v>1.55624363342749</v>
      </c>
      <c r="X498" s="26" t="n">
        <f aca="false">W498/$W$22</f>
        <v>2.39209797335541E-007</v>
      </c>
      <c r="Y498" s="25" t="n">
        <f aca="false">IF(T498=$C$13,0,W498)</f>
        <v>1.55624363342749</v>
      </c>
      <c r="Z498" s="25" t="n">
        <f aca="false">IF(OR(T498=$C$13,T498=$N$25),0,W498)</f>
        <v>1.55624363342749</v>
      </c>
    </row>
    <row r="499" customFormat="false" ht="15" hidden="false" customHeight="false" outlineLevel="0" collapsed="false">
      <c r="T499" s="4" t="n">
        <v>476</v>
      </c>
      <c r="U499" s="4" t="str">
        <f aca="false">Vocabulary!B477</f>
        <v>moral</v>
      </c>
      <c r="V499" s="24" t="n">
        <v>7.53367950807614</v>
      </c>
      <c r="W499" s="25" t="n">
        <f aca="false">EXP(V499)</f>
        <v>1869.97344287402</v>
      </c>
      <c r="X499" s="26" t="n">
        <f aca="false">W499/$W$22</f>
        <v>0.00028743312337771</v>
      </c>
      <c r="Y499" s="25" t="n">
        <f aca="false">IF(T499=$C$13,0,W499)</f>
        <v>1869.97344287402</v>
      </c>
      <c r="Z499" s="25" t="n">
        <f aca="false">IF(OR(T499=$C$13,T499=$N$25),0,W499)</f>
        <v>1869.97344287402</v>
      </c>
    </row>
    <row r="500" customFormat="false" ht="15" hidden="false" customHeight="false" outlineLevel="0" collapsed="false">
      <c r="T500" s="4" t="n">
        <v>477</v>
      </c>
      <c r="U500" s="4" t="str">
        <f aca="false">Vocabulary!B478</f>
        <v>whiting</v>
      </c>
      <c r="V500" s="24" t="n">
        <v>3.5592534538579</v>
      </c>
      <c r="W500" s="25" t="n">
        <f aca="false">EXP(V500)</f>
        <v>35.1369559922684</v>
      </c>
      <c r="X500" s="26" t="n">
        <f aca="false">W500/$W$22</f>
        <v>5.40089221337849E-006</v>
      </c>
      <c r="Y500" s="25" t="n">
        <f aca="false">IF(T500=$C$13,0,W500)</f>
        <v>35.1369559922684</v>
      </c>
      <c r="Z500" s="25" t="n">
        <f aca="false">IF(OR(T500=$C$13,T500=$N$25),0,W500)</f>
        <v>35.1369559922684</v>
      </c>
    </row>
    <row r="501" customFormat="false" ht="15" hidden="false" customHeight="false" outlineLevel="0" collapsed="false">
      <c r="T501" s="4" t="n">
        <v>478</v>
      </c>
      <c r="U501" s="4" t="str">
        <f aca="false">Vocabulary!B479</f>
        <v>tired</v>
      </c>
      <c r="V501" s="24" t="n">
        <v>-11.515067972837</v>
      </c>
      <c r="W501" s="25" t="n">
        <f aca="false">EXP(V501)</f>
        <v>9.97859785664901E-006</v>
      </c>
      <c r="X501" s="26" t="n">
        <f aca="false">W501/$W$22</f>
        <v>1.5338076376414E-012</v>
      </c>
      <c r="Y501" s="25" t="n">
        <f aca="false">IF(T501=$C$13,0,W501)</f>
        <v>9.97859785664901E-006</v>
      </c>
      <c r="Z501" s="25" t="n">
        <f aca="false">IF(OR(T501=$C$13,T501=$N$25),0,W501)</f>
        <v>9.97859785664901E-006</v>
      </c>
    </row>
    <row r="502" customFormat="false" ht="15" hidden="false" customHeight="false" outlineLevel="0" collapsed="false">
      <c r="T502" s="4" t="n">
        <v>479</v>
      </c>
      <c r="U502" s="4" t="str">
        <f aca="false">Vocabulary!B480</f>
        <v>hot</v>
      </c>
      <c r="V502" s="24" t="n">
        <v>4.92779953873505</v>
      </c>
      <c r="W502" s="25" t="n">
        <f aca="false">EXP(V502)</f>
        <v>138.075348356457</v>
      </c>
      <c r="X502" s="26" t="n">
        <f aca="false">W502/$W$22</f>
        <v>2.12235252809607E-005</v>
      </c>
      <c r="Y502" s="25" t="n">
        <f aca="false">IF(T502=$C$13,0,W502)</f>
        <v>138.075348356457</v>
      </c>
      <c r="Z502" s="25" t="n">
        <f aca="false">IF(OR(T502=$C$13,T502=$N$25),0,W502)</f>
        <v>138.075348356457</v>
      </c>
    </row>
    <row r="503" customFormat="false" ht="15" hidden="false" customHeight="false" outlineLevel="0" collapsed="false">
      <c r="T503" s="4" t="n">
        <v>480</v>
      </c>
      <c r="U503" s="4" t="str">
        <f aca="false">Vocabulary!B481</f>
        <v>pocket</v>
      </c>
      <c r="V503" s="24" t="n">
        <v>-3.87477678885208</v>
      </c>
      <c r="W503" s="25" t="n">
        <f aca="false">EXP(V503)</f>
        <v>0.0207589709903433</v>
      </c>
      <c r="X503" s="26" t="n">
        <f aca="false">W503/$W$22</f>
        <v>3.19085594108282E-009</v>
      </c>
      <c r="Y503" s="25" t="n">
        <f aca="false">IF(T503=$C$13,0,W503)</f>
        <v>0.0207589709903433</v>
      </c>
      <c r="Z503" s="25" t="n">
        <f aca="false">IF(OR(T503=$C$13,T503=$N$25),0,W503)</f>
        <v>0.0207589709903433</v>
      </c>
    </row>
    <row r="504" customFormat="false" ht="15" hidden="false" customHeight="false" outlineLevel="0" collapsed="false">
      <c r="T504" s="4" t="n">
        <v>481</v>
      </c>
      <c r="U504" s="4" t="str">
        <f aca="false">Vocabulary!B482</f>
        <v>world</v>
      </c>
      <c r="V504" s="24" t="n">
        <v>9.85704514980696</v>
      </c>
      <c r="W504" s="25" t="n">
        <f aca="false">EXP(V504)</f>
        <v>19092.3908493375</v>
      </c>
      <c r="X504" s="26" t="n">
        <f aca="false">W504/$W$22</f>
        <v>0.00293468634834661</v>
      </c>
      <c r="Y504" s="25" t="n">
        <f aca="false">IF(T504=$C$13,0,W504)</f>
        <v>19092.3908493375</v>
      </c>
      <c r="Z504" s="25" t="n">
        <f aca="false">IF(OR(T504=$C$13,T504=$N$25),0,W504)</f>
        <v>19092.3908493375</v>
      </c>
    </row>
    <row r="505" customFormat="false" ht="15" hidden="false" customHeight="false" outlineLevel="0" collapsed="false">
      <c r="T505" s="4" t="n">
        <v>482</v>
      </c>
      <c r="U505" s="4" t="str">
        <f aca="false">Vocabulary!B483</f>
        <v>deep</v>
      </c>
      <c r="V505" s="24" t="n">
        <v>-1.46766896139419</v>
      </c>
      <c r="W505" s="25" t="n">
        <f aca="false">EXP(V505)</f>
        <v>0.230462075532585</v>
      </c>
      <c r="X505" s="26" t="n">
        <f aca="false">W505/$W$22</f>
        <v>3.54242646829415E-008</v>
      </c>
      <c r="Y505" s="25" t="n">
        <f aca="false">IF(T505=$C$13,0,W505)</f>
        <v>0.230462075532585</v>
      </c>
      <c r="Z505" s="25" t="n">
        <f aca="false">IF(OR(T505=$C$13,T505=$N$25),0,W505)</f>
        <v>0.230462075532585</v>
      </c>
    </row>
    <row r="506" customFormat="false" ht="15" hidden="false" customHeight="false" outlineLevel="0" collapsed="false">
      <c r="T506" s="4" t="n">
        <v>483</v>
      </c>
      <c r="U506" s="4" t="str">
        <f aca="false">Vocabulary!B484</f>
        <v>somebody</v>
      </c>
      <c r="V506" s="24" t="n">
        <v>-8.020922473071</v>
      </c>
      <c r="W506" s="25" t="n">
        <f aca="false">EXP(V506)</f>
        <v>0.000328516835060557</v>
      </c>
      <c r="X506" s="26" t="n">
        <f aca="false">W506/$W$22</f>
        <v>5.04962358387769E-011</v>
      </c>
      <c r="Y506" s="25" t="n">
        <f aca="false">IF(T506=$C$13,0,W506)</f>
        <v>0.000328516835060557</v>
      </c>
      <c r="Z506" s="25" t="n">
        <f aca="false">IF(OR(T506=$C$13,T506=$N$25),0,W506)</f>
        <v>0.000328516835060557</v>
      </c>
    </row>
    <row r="507" customFormat="false" ht="15" hidden="false" customHeight="false" outlineLevel="0" collapsed="false">
      <c r="T507" s="4" t="n">
        <v>484</v>
      </c>
      <c r="U507" s="4" t="str">
        <f aca="false">Vocabulary!B485</f>
        <v>fall</v>
      </c>
      <c r="V507" s="24" t="n">
        <v>4.88389820985132</v>
      </c>
      <c r="W507" s="25" t="n">
        <f aca="false">EXP(V507)</f>
        <v>132.144789269788</v>
      </c>
      <c r="X507" s="26" t="n">
        <f aca="false">W507/$W$22</f>
        <v>2.03119406121231E-005</v>
      </c>
      <c r="Y507" s="25" t="n">
        <f aca="false">IF(T507=$C$13,0,W507)</f>
        <v>132.144789269788</v>
      </c>
      <c r="Z507" s="25" t="n">
        <f aca="false">IF(OR(T507=$C$13,T507=$N$25),0,W507)</f>
        <v>132.144789269788</v>
      </c>
    </row>
    <row r="508" customFormat="false" ht="15" hidden="false" customHeight="false" outlineLevel="0" collapsed="false">
      <c r="T508" s="4" t="n">
        <v>485</v>
      </c>
      <c r="U508" s="4" t="str">
        <f aca="false">Vocabulary!B486</f>
        <v>listen</v>
      </c>
      <c r="V508" s="24" t="n">
        <v>-4.63466222224508</v>
      </c>
      <c r="W508" s="25" t="n">
        <f aca="false">EXP(V508)</f>
        <v>0.00970938609915971</v>
      </c>
      <c r="X508" s="26" t="n">
        <f aca="false">W508/$W$22</f>
        <v>1.49242716959249E-009</v>
      </c>
      <c r="Y508" s="25" t="n">
        <f aca="false">IF(T508=$C$13,0,W508)</f>
        <v>0.00970938609915971</v>
      </c>
      <c r="Z508" s="25" t="n">
        <f aca="false">IF(OR(T508=$C$13,T508=$N$25),0,W508)</f>
        <v>0.00970938609915971</v>
      </c>
    </row>
    <row r="509" customFormat="false" ht="15" hidden="false" customHeight="false" outlineLevel="0" collapsed="false">
      <c r="T509" s="4" t="n">
        <v>486</v>
      </c>
      <c r="U509" s="4" t="str">
        <f aca="false">Vocabulary!B487</f>
        <v>fancy</v>
      </c>
      <c r="V509" s="24" t="n">
        <v>0.632369752457287</v>
      </c>
      <c r="W509" s="25" t="n">
        <f aca="false">EXP(V509)</f>
        <v>1.88206532778929</v>
      </c>
      <c r="X509" s="26" t="n">
        <f aca="false">W509/$W$22</f>
        <v>2.89291763810261E-007</v>
      </c>
      <c r="Y509" s="25" t="n">
        <f aca="false">IF(T509=$C$13,0,W509)</f>
        <v>1.88206532778929</v>
      </c>
      <c r="Z509" s="25" t="n">
        <f aca="false">IF(OR(T509=$C$13,T509=$N$25),0,W509)</f>
        <v>1.88206532778929</v>
      </c>
    </row>
    <row r="510" customFormat="false" ht="15" hidden="false" customHeight="false" outlineLevel="0" collapsed="false">
      <c r="T510" s="4" t="n">
        <v>487</v>
      </c>
      <c r="U510" s="4" t="str">
        <f aca="false">Vocabulary!B488</f>
        <v>manage</v>
      </c>
      <c r="V510" s="24" t="n">
        <v>-6.006122945532</v>
      </c>
      <c r="W510" s="25" t="n">
        <f aca="false">EXP(V510)</f>
        <v>0.00246362128219464</v>
      </c>
      <c r="X510" s="26" t="n">
        <f aca="false">W510/$W$22</f>
        <v>3.78682575765709E-010</v>
      </c>
      <c r="Y510" s="25" t="n">
        <f aca="false">IF(T510=$C$13,0,W510)</f>
        <v>0.00246362128219464</v>
      </c>
      <c r="Z510" s="25" t="n">
        <f aca="false">IF(OR(T510=$C$13,T510=$N$25),0,W510)</f>
        <v>0.00246362128219464</v>
      </c>
    </row>
    <row r="511" customFormat="false" ht="15" hidden="false" customHeight="false" outlineLevel="0" collapsed="false">
      <c r="T511" s="4" t="n">
        <v>488</v>
      </c>
      <c r="U511" s="4" t="str">
        <f aca="false">Vocabulary!B489</f>
        <v>begun</v>
      </c>
      <c r="V511" s="24" t="n">
        <v>-1.6082439594359</v>
      </c>
      <c r="W511" s="25" t="n">
        <f aca="false">EXP(V511)</f>
        <v>0.200238933208767</v>
      </c>
      <c r="X511" s="26" t="n">
        <f aca="false">W511/$W$22</f>
        <v>3.07786734690511E-008</v>
      </c>
      <c r="Y511" s="25" t="n">
        <f aca="false">IF(T511=$C$13,0,W511)</f>
        <v>0.200238933208767</v>
      </c>
      <c r="Z511" s="25" t="n">
        <f aca="false">IF(OR(T511=$C$13,T511=$N$25),0,W511)</f>
        <v>0.200238933208767</v>
      </c>
    </row>
    <row r="512" customFormat="false" ht="15" hidden="false" customHeight="false" outlineLevel="0" collapsed="false">
      <c r="T512" s="4" t="n">
        <v>489</v>
      </c>
      <c r="U512" s="4" t="str">
        <f aca="false">Vocabulary!B490</f>
        <v>dream</v>
      </c>
      <c r="V512" s="24" t="n">
        <v>-3.12725021273163</v>
      </c>
      <c r="W512" s="25" t="n">
        <f aca="false">EXP(V512)</f>
        <v>0.0438381773289853</v>
      </c>
      <c r="X512" s="26" t="n">
        <f aca="false">W512/$W$22</f>
        <v>6.73835464395153E-009</v>
      </c>
      <c r="Y512" s="25" t="n">
        <f aca="false">IF(T512=$C$13,0,W512)</f>
        <v>0.0438381773289853</v>
      </c>
      <c r="Z512" s="25" t="n">
        <f aca="false">IF(OR(T512=$C$13,T512=$N$25),0,W512)</f>
        <v>0.0438381773289853</v>
      </c>
    </row>
    <row r="513" customFormat="false" ht="15" hidden="false" customHeight="false" outlineLevel="0" collapsed="false">
      <c r="T513" s="4" t="n">
        <v>490</v>
      </c>
      <c r="U513" s="4" t="str">
        <f aca="false">Vocabulary!B491</f>
        <v>middle</v>
      </c>
      <c r="V513" s="24" t="n">
        <v>6.42094592659498</v>
      </c>
      <c r="W513" s="25" t="n">
        <f aca="false">EXP(V513)</f>
        <v>614.584190785212</v>
      </c>
      <c r="X513" s="26" t="n">
        <f aca="false">W513/$W$22</f>
        <v>9.44675734348688E-005</v>
      </c>
      <c r="Y513" s="25" t="n">
        <f aca="false">IF(T513=$C$13,0,W513)</f>
        <v>614.584190785212</v>
      </c>
      <c r="Z513" s="25" t="n">
        <f aca="false">IF(OR(T513=$C$13,T513=$N$25),0,W513)</f>
        <v>614.584190785212</v>
      </c>
    </row>
    <row r="514" customFormat="false" ht="15" hidden="false" customHeight="false" outlineLevel="0" collapsed="false">
      <c r="T514" s="4" t="n">
        <v>491</v>
      </c>
      <c r="U514" s="4" t="str">
        <f aca="false">Vocabulary!B492</f>
        <v>wondering</v>
      </c>
      <c r="V514" s="24" t="n">
        <v>0.977082275412504</v>
      </c>
      <c r="W514" s="25" t="n">
        <f aca="false">EXP(V514)</f>
        <v>2.65669342283126</v>
      </c>
      <c r="X514" s="26" t="n">
        <f aca="false">W514/$W$22</f>
        <v>4.08359643443799E-007</v>
      </c>
      <c r="Y514" s="25" t="n">
        <f aca="false">IF(T514=$C$13,0,W514)</f>
        <v>2.65669342283126</v>
      </c>
      <c r="Z514" s="25" t="n">
        <f aca="false">IF(OR(T514=$C$13,T514=$N$25),0,W514)</f>
        <v>2.65669342283126</v>
      </c>
    </row>
    <row r="515" customFormat="false" ht="15" hidden="false" customHeight="false" outlineLevel="0" collapsed="false">
      <c r="T515" s="4" t="n">
        <v>492</v>
      </c>
      <c r="U515" s="4" t="str">
        <f aca="false">Vocabulary!B493</f>
        <v>golden</v>
      </c>
      <c r="V515" s="24" t="n">
        <v>9.4191643317139</v>
      </c>
      <c r="W515" s="25" t="n">
        <f aca="false">EXP(V515)</f>
        <v>12322.2805768519</v>
      </c>
      <c r="X515" s="26" t="n">
        <f aca="false">W515/$W$22</f>
        <v>0.00189405448876187</v>
      </c>
      <c r="Y515" s="25" t="n">
        <f aca="false">IF(T515=$C$13,0,W515)</f>
        <v>12322.2805768519</v>
      </c>
      <c r="Z515" s="25" t="n">
        <f aca="false">IF(OR(T515=$C$13,T515=$N$25),0,W515)</f>
        <v>12322.2805768519</v>
      </c>
    </row>
    <row r="516" customFormat="false" ht="15" hidden="false" customHeight="false" outlineLevel="0" collapsed="false">
      <c r="T516" s="4" t="n">
        <v>493</v>
      </c>
      <c r="U516" s="4" t="str">
        <f aca="false">Vocabulary!B494</f>
        <v>open</v>
      </c>
      <c r="V516" s="24" t="n">
        <v>6.62739510242247</v>
      </c>
      <c r="W516" s="25" t="n">
        <f aca="false">EXP(V516)</f>
        <v>755.511574884825</v>
      </c>
      <c r="X516" s="26" t="n">
        <f aca="false">W516/$W$22</f>
        <v>0.000116129484375671</v>
      </c>
      <c r="Y516" s="25" t="n">
        <f aca="false">IF(T516=$C$13,0,W516)</f>
        <v>755.511574884825</v>
      </c>
      <c r="Z516" s="25" t="n">
        <f aca="false">IF(OR(T516=$C$13,T516=$N$25),0,W516)</f>
        <v>755.511574884825</v>
      </c>
    </row>
    <row r="517" customFormat="false" ht="15" hidden="false" customHeight="false" outlineLevel="0" collapsed="false">
      <c r="T517" s="4" t="n">
        <v>494</v>
      </c>
      <c r="U517" s="4" t="str">
        <f aca="false">Vocabulary!B495</f>
        <v>larger</v>
      </c>
      <c r="V517" s="24" t="n">
        <v>0.429635405311181</v>
      </c>
      <c r="W517" s="25" t="n">
        <f aca="false">EXP(V517)</f>
        <v>1.53669714978071</v>
      </c>
      <c r="X517" s="26" t="n">
        <f aca="false">W517/$W$22</f>
        <v>2.36205312503387E-007</v>
      </c>
      <c r="Y517" s="25" t="n">
        <f aca="false">IF(T517=$C$13,0,W517)</f>
        <v>1.53669714978071</v>
      </c>
      <c r="Z517" s="25" t="n">
        <f aca="false">IF(OR(T517=$C$13,T517=$N$25),0,W517)</f>
        <v>1.53669714978071</v>
      </c>
    </row>
    <row r="518" customFormat="false" ht="15" hidden="false" customHeight="false" outlineLevel="0" collapsed="false">
      <c r="T518" s="4" t="n">
        <v>495</v>
      </c>
      <c r="U518" s="4" t="str">
        <f aca="false">Vocabulary!B496</f>
        <v>happened</v>
      </c>
      <c r="V518" s="24" t="n">
        <v>-6.23529943085386</v>
      </c>
      <c r="W518" s="25" t="n">
        <f aca="false">EXP(V518)</f>
        <v>0.00195904252871758</v>
      </c>
      <c r="X518" s="26" t="n">
        <f aca="false">W518/$W$22</f>
        <v>3.01123909007834E-010</v>
      </c>
      <c r="Y518" s="25" t="n">
        <f aca="false">IF(T518=$C$13,0,W518)</f>
        <v>0.00195904252871758</v>
      </c>
      <c r="Z518" s="25" t="n">
        <f aca="false">IF(OR(T518=$C$13,T518=$N$25),0,W518)</f>
        <v>0.00195904252871758</v>
      </c>
    </row>
    <row r="519" customFormat="false" ht="15" hidden="false" customHeight="false" outlineLevel="0" collapsed="false">
      <c r="T519" s="4" t="n">
        <v>496</v>
      </c>
      <c r="U519" s="4" t="str">
        <f aca="false">Vocabulary!B497</f>
        <v>neck</v>
      </c>
      <c r="V519" s="24" t="n">
        <v>2.70728145798457</v>
      </c>
      <c r="W519" s="25" t="n">
        <f aca="false">EXP(V519)</f>
        <v>14.9884732843447</v>
      </c>
      <c r="X519" s="26" t="n">
        <f aca="false">W519/$W$22</f>
        <v>2.30387426473885E-006</v>
      </c>
      <c r="Y519" s="25" t="n">
        <f aca="false">IF(T519=$C$13,0,W519)</f>
        <v>14.9884732843447</v>
      </c>
      <c r="Z519" s="25" t="n">
        <f aca="false">IF(OR(T519=$C$13,T519=$N$25),0,W519)</f>
        <v>14.9884732843447</v>
      </c>
    </row>
    <row r="520" customFormat="false" ht="15" hidden="false" customHeight="false" outlineLevel="0" collapsed="false">
      <c r="T520" s="4" t="n">
        <v>497</v>
      </c>
      <c r="U520" s="4" t="str">
        <f aca="false">Vocabulary!B498</f>
        <v>drink</v>
      </c>
      <c r="V520" s="24" t="n">
        <v>-7.70461205730552</v>
      </c>
      <c r="W520" s="25" t="n">
        <f aca="false">EXP(V520)</f>
        <v>0.000450743526634312</v>
      </c>
      <c r="X520" s="26" t="n">
        <f aca="false">W520/$W$22</f>
        <v>6.92836682769472E-011</v>
      </c>
      <c r="Y520" s="25" t="n">
        <f aca="false">IF(T520=$C$13,0,W520)</f>
        <v>0.000450743526634312</v>
      </c>
      <c r="Z520" s="25" t="n">
        <f aca="false">IF(OR(T520=$C$13,T520=$N$25),0,W520)</f>
        <v>0.000450743526634312</v>
      </c>
    </row>
    <row r="521" customFormat="false" ht="15" hidden="false" customHeight="false" outlineLevel="0" collapsed="false">
      <c r="T521" s="4" t="n">
        <v>498</v>
      </c>
      <c r="U521" s="4" t="str">
        <f aca="false">Vocabulary!B499</f>
        <v>feeling</v>
      </c>
      <c r="V521" s="24" t="n">
        <v>3.3671277350975</v>
      </c>
      <c r="W521" s="25" t="n">
        <f aca="false">EXP(V521)</f>
        <v>28.9951256579072</v>
      </c>
      <c r="X521" s="26" t="n">
        <f aca="false">W521/$W$22</f>
        <v>4.4568330969302E-006</v>
      </c>
      <c r="Y521" s="25" t="n">
        <f aca="false">IF(T521=$C$13,0,W521)</f>
        <v>28.9951256579072</v>
      </c>
      <c r="Z521" s="25" t="n">
        <f aca="false">IF(OR(T521=$C$13,T521=$N$25),0,W521)</f>
        <v>28.9951256579072</v>
      </c>
    </row>
    <row r="522" customFormat="false" ht="15" hidden="false" customHeight="false" outlineLevel="0" collapsed="false">
      <c r="T522" s="4" t="n">
        <v>499</v>
      </c>
      <c r="U522" s="4" t="str">
        <f aca="false">Vocabulary!B500</f>
        <v>generally</v>
      </c>
      <c r="V522" s="24" t="n">
        <v>2.72932518997497</v>
      </c>
      <c r="W522" s="25" t="n">
        <f aca="false">EXP(V522)</f>
        <v>15.3225437243058</v>
      </c>
      <c r="X522" s="26" t="n">
        <f aca="false">W522/$W$22</f>
        <v>2.3552241437182E-006</v>
      </c>
      <c r="Y522" s="25" t="n">
        <f aca="false">IF(T522=$C$13,0,W522)</f>
        <v>15.3225437243058</v>
      </c>
      <c r="Z522" s="25" t="n">
        <f aca="false">IF(OR(T522=$C$13,T522=$N$25),0,W522)</f>
        <v>15.3225437243058</v>
      </c>
    </row>
    <row r="523" customFormat="false" ht="15" hidden="false" customHeight="false" outlineLevel="0" collapsed="false">
      <c r="T523" s="4" t="n">
        <v>500</v>
      </c>
      <c r="U523" s="4" t="str">
        <f aca="false">Vocabulary!B501</f>
        <v>eye</v>
      </c>
      <c r="V523" s="24" t="n">
        <v>0.154249302482628</v>
      </c>
      <c r="W523" s="25" t="n">
        <f aca="false">EXP(V523)</f>
        <v>1.1667817321052</v>
      </c>
      <c r="X523" s="26" t="n">
        <f aca="false">W523/$W$22</f>
        <v>1.79345711478987E-007</v>
      </c>
      <c r="Y523" s="25" t="n">
        <f aca="false">IF(T523=$C$13,0,W523)</f>
        <v>1.1667817321052</v>
      </c>
      <c r="Z523" s="25" t="n">
        <f aca="false">IF(OR(T523=$C$13,T523=$N$25),0,W523)</f>
        <v>1.1667817321052</v>
      </c>
    </row>
    <row r="524" customFormat="false" ht="15" hidden="false" customHeight="false" outlineLevel="0" collapsed="false">
      <c r="T524" s="4" t="n">
        <v>501</v>
      </c>
      <c r="U524" s="4" t="str">
        <f aca="false">Vocabulary!B502</f>
        <v>surprised</v>
      </c>
      <c r="V524" s="24" t="n">
        <v>-3.5427714841412</v>
      </c>
      <c r="W524" s="25" t="n">
        <f aca="false">EXP(V524)</f>
        <v>0.0289330284309233</v>
      </c>
      <c r="X524" s="26" t="n">
        <f aca="false">W524/$W$22</f>
        <v>4.44728814859252E-009</v>
      </c>
      <c r="Y524" s="25" t="n">
        <f aca="false">IF(T524=$C$13,0,W524)</f>
        <v>0.0289330284309233</v>
      </c>
      <c r="Z524" s="25" t="n">
        <f aca="false">IF(OR(T524=$C$13,T524=$N$25),0,W524)</f>
        <v>0.0289330284309233</v>
      </c>
    </row>
    <row r="525" customFormat="false" ht="15" hidden="false" customHeight="false" outlineLevel="0" collapsed="false">
      <c r="T525" s="4" t="n">
        <v>502</v>
      </c>
      <c r="U525" s="4" t="str">
        <f aca="false">Vocabulary!B503</f>
        <v>shoes</v>
      </c>
      <c r="V525" s="24" t="n">
        <v>-2.44941799406169</v>
      </c>
      <c r="W525" s="25" t="n">
        <f aca="false">EXP(V525)</f>
        <v>0.0863438244971397</v>
      </c>
      <c r="X525" s="26" t="n">
        <f aca="false">W525/$W$22</f>
        <v>1.32718864292779E-008</v>
      </c>
      <c r="Y525" s="25" t="n">
        <f aca="false">IF(T525=$C$13,0,W525)</f>
        <v>0.0863438244971397</v>
      </c>
      <c r="Z525" s="25" t="n">
        <f aca="false">IF(OR(T525=$C$13,T525=$N$25),0,W525)</f>
        <v>0.0863438244971397</v>
      </c>
    </row>
    <row r="526" customFormat="false" ht="15" hidden="false" customHeight="false" outlineLevel="0" collapsed="false">
      <c r="T526" s="4" t="n">
        <v>503</v>
      </c>
      <c r="U526" s="4" t="str">
        <f aca="false">Vocabulary!B504</f>
        <v>myself</v>
      </c>
      <c r="V526" s="24" t="n">
        <v>-5.95230977804631</v>
      </c>
      <c r="W526" s="25" t="n">
        <f aca="false">EXP(V526)</f>
        <v>0.00259982855101491</v>
      </c>
      <c r="X526" s="26" t="n">
        <f aca="false">W526/$W$22</f>
        <v>3.99618959035187E-010</v>
      </c>
      <c r="Y526" s="25" t="n">
        <f aca="false">IF(T526=$C$13,0,W526)</f>
        <v>0.00259982855101491</v>
      </c>
      <c r="Z526" s="25" t="n">
        <f aca="false">IF(OR(T526=$C$13,T526=$N$25),0,W526)</f>
        <v>0.00259982855101491</v>
      </c>
    </row>
    <row r="527" customFormat="false" ht="15" hidden="false" customHeight="false" outlineLevel="0" collapsed="false">
      <c r="T527" s="4" t="n">
        <v>504</v>
      </c>
      <c r="U527" s="4" t="str">
        <f aca="false">Vocabulary!B505</f>
        <v>kind</v>
      </c>
      <c r="V527" s="24" t="n">
        <v>2.28657719659851</v>
      </c>
      <c r="W527" s="25" t="n">
        <f aca="false">EXP(V527)</f>
        <v>9.84119549027391</v>
      </c>
      <c r="X527" s="26" t="n">
        <f aca="false">W527/$W$22</f>
        <v>1.51268755624282E-006</v>
      </c>
      <c r="Y527" s="25" t="n">
        <f aca="false">IF(T527=$C$13,0,W527)</f>
        <v>9.84119549027391</v>
      </c>
      <c r="Z527" s="25" t="n">
        <f aca="false">IF(OR(T527=$C$13,T527=$N$25),0,W527)</f>
        <v>9.84119549027391</v>
      </c>
    </row>
    <row r="528" customFormat="false" ht="15" hidden="false" customHeight="false" outlineLevel="0" collapsed="false">
      <c r="T528" s="4" t="n">
        <v>505</v>
      </c>
      <c r="U528" s="4" t="str">
        <f aca="false">Vocabulary!B506</f>
        <v>nonsense</v>
      </c>
      <c r="V528" s="24" t="n">
        <v>-9.00932240049934</v>
      </c>
      <c r="W528" s="25" t="n">
        <f aca="false">EXP(V528)</f>
        <v>0.000122264674439354</v>
      </c>
      <c r="X528" s="26" t="n">
        <f aca="false">W528/$W$22</f>
        <v>1.87932707743968E-011</v>
      </c>
      <c r="Y528" s="25" t="n">
        <f aca="false">IF(T528=$C$13,0,W528)</f>
        <v>0.000122264674439354</v>
      </c>
      <c r="Z528" s="25" t="n">
        <f aca="false">IF(OR(T528=$C$13,T528=$N$25),0,W528)</f>
        <v>0.000122264674439354</v>
      </c>
    </row>
    <row r="529" customFormat="false" ht="15" hidden="false" customHeight="false" outlineLevel="0" collapsed="false">
      <c r="T529" s="4" t="n">
        <v>506</v>
      </c>
      <c r="U529" s="4" t="str">
        <f aca="false">Vocabulary!B507</f>
        <v>sir</v>
      </c>
      <c r="V529" s="24" t="n">
        <v>-0.257709673124959</v>
      </c>
      <c r="W529" s="25" t="n">
        <f aca="false">EXP(V529)</f>
        <v>0.772819569830396</v>
      </c>
      <c r="X529" s="26" t="n">
        <f aca="false">W529/$W$22</f>
        <v>1.18789891701545E-007</v>
      </c>
      <c r="Y529" s="25" t="n">
        <f aca="false">IF(T529=$C$13,0,W529)</f>
        <v>0.772819569830396</v>
      </c>
      <c r="Z529" s="25" t="n">
        <f aca="false">IF(OR(T529=$C$13,T529=$N$25),0,W529)</f>
        <v>0.772819569830396</v>
      </c>
    </row>
    <row r="530" customFormat="false" ht="15" hidden="false" customHeight="false" outlineLevel="0" collapsed="false">
      <c r="T530" s="4" t="n">
        <v>507</v>
      </c>
      <c r="U530" s="4" t="str">
        <f aca="false">Vocabulary!B508</f>
        <v>hair</v>
      </c>
      <c r="V530" s="24" t="n">
        <v>-4.16590351285319</v>
      </c>
      <c r="W530" s="25" t="n">
        <f aca="false">EXP(V530)</f>
        <v>0.0155156899399069</v>
      </c>
      <c r="X530" s="26" t="n">
        <f aca="false">W530/$W$22</f>
        <v>2.3849125974395E-009</v>
      </c>
      <c r="Y530" s="25" t="n">
        <f aca="false">IF(T530=$C$13,0,W530)</f>
        <v>0.0155156899399069</v>
      </c>
      <c r="Z530" s="25" t="n">
        <f aca="false">IF(OR(T530=$C$13,T530=$N$25),0,W530)</f>
        <v>0.0155156899399069</v>
      </c>
    </row>
    <row r="531" customFormat="false" ht="15" hidden="false" customHeight="false" outlineLevel="0" collapsed="false">
      <c r="T531" s="4" t="n">
        <v>508</v>
      </c>
      <c r="U531" s="4" t="str">
        <f aca="false">Vocabulary!B509</f>
        <v>goes</v>
      </c>
      <c r="V531" s="24" t="n">
        <v>-8.86422667389657</v>
      </c>
      <c r="W531" s="25" t="n">
        <f aca="false">EXP(V531)</f>
        <v>0.000141356332611687</v>
      </c>
      <c r="X531" s="26" t="n">
        <f aca="false">W531/$W$22</f>
        <v>2.17278445031547E-011</v>
      </c>
      <c r="Y531" s="25" t="n">
        <f aca="false">IF(T531=$C$13,0,W531)</f>
        <v>0.000141356332611687</v>
      </c>
      <c r="Z531" s="25" t="n">
        <f aca="false">IF(OR(T531=$C$13,T531=$N$25),0,W531)</f>
        <v>0.000141356332611687</v>
      </c>
    </row>
    <row r="532" customFormat="false" ht="15" hidden="false" customHeight="false" outlineLevel="0" collapsed="false">
      <c r="T532" s="4" t="n">
        <v>509</v>
      </c>
      <c r="U532" s="4" t="str">
        <f aca="false">Vocabulary!B510</f>
        <v>she's</v>
      </c>
      <c r="V532" s="24" t="n">
        <v>-3.80914076250267</v>
      </c>
      <c r="W532" s="25" t="n">
        <f aca="false">EXP(V532)</f>
        <v>0.0221672176811162</v>
      </c>
      <c r="X532" s="26" t="n">
        <f aca="false">W532/$W$22</f>
        <v>3.40731716750165E-009</v>
      </c>
      <c r="Y532" s="25" t="n">
        <f aca="false">IF(T532=$C$13,0,W532)</f>
        <v>0.0221672176811162</v>
      </c>
      <c r="Z532" s="25" t="n">
        <f aca="false">IF(OR(T532=$C$13,T532=$N$25),0,W532)</f>
        <v>0.0221672176811162</v>
      </c>
    </row>
    <row r="533" customFormat="false" ht="15" hidden="false" customHeight="false" outlineLevel="0" collapsed="false">
      <c r="T533" s="4" t="n">
        <v>510</v>
      </c>
      <c r="U533" s="4" t="str">
        <f aca="false">Vocabulary!B511</f>
        <v>repeat</v>
      </c>
      <c r="V533" s="24" t="n">
        <v>-2.73134938467163</v>
      </c>
      <c r="W533" s="25" t="n">
        <f aca="false">EXP(V533)</f>
        <v>0.0651313431085694</v>
      </c>
      <c r="X533" s="26" t="n">
        <f aca="false">W533/$W$22</f>
        <v>1.00113215248173E-008</v>
      </c>
      <c r="Y533" s="25" t="n">
        <f aca="false">IF(T533=$C$13,0,W533)</f>
        <v>0.0651313431085694</v>
      </c>
      <c r="Z533" s="25" t="n">
        <f aca="false">IF(OR(T533=$C$13,T533=$N$25),0,W533)</f>
        <v>0.0651313431085694</v>
      </c>
    </row>
    <row r="534" customFormat="false" ht="15" hidden="false" customHeight="false" outlineLevel="0" collapsed="false">
      <c r="T534" s="4" t="n">
        <v>511</v>
      </c>
      <c r="U534" s="4" t="str">
        <f aca="false">Vocabulary!B512</f>
        <v>learn</v>
      </c>
      <c r="V534" s="24" t="n">
        <v>-1.68509562430083</v>
      </c>
      <c r="W534" s="25" t="n">
        <f aca="false">EXP(V534)</f>
        <v>0.185426699809648</v>
      </c>
      <c r="X534" s="26" t="n">
        <f aca="false">W534/$W$22</f>
        <v>2.85018889904624E-008</v>
      </c>
      <c r="Y534" s="25" t="n">
        <f aca="false">IF(T534=$C$13,0,W534)</f>
        <v>0.185426699809648</v>
      </c>
      <c r="Z534" s="25" t="n">
        <f aca="false">IF(OR(T534=$C$13,T534=$N$25),0,W534)</f>
        <v>0.185426699809648</v>
      </c>
    </row>
    <row r="535" customFormat="false" ht="15" hidden="false" customHeight="false" outlineLevel="0" collapsed="false">
      <c r="T535" s="4" t="n">
        <v>512</v>
      </c>
      <c r="U535" s="4" t="str">
        <f aca="false">Vocabulary!B513</f>
        <v>frightened</v>
      </c>
      <c r="V535" s="24" t="n">
        <v>8.52757691433363</v>
      </c>
      <c r="W535" s="25" t="n">
        <f aca="false">EXP(V535)</f>
        <v>5052.18910426026</v>
      </c>
      <c r="X535" s="26" t="n">
        <f aca="false">W535/$W$22</f>
        <v>0.000776570651132074</v>
      </c>
      <c r="Y535" s="25" t="n">
        <f aca="false">IF(T535=$C$13,0,W535)</f>
        <v>5052.18910426026</v>
      </c>
      <c r="Z535" s="25" t="n">
        <f aca="false">IF(OR(T535=$C$13,T535=$N$25),0,W535)</f>
        <v>5052.18910426026</v>
      </c>
    </row>
    <row r="536" customFormat="false" ht="15" hidden="false" customHeight="false" outlineLevel="0" collapsed="false">
      <c r="T536" s="4" t="n">
        <v>513</v>
      </c>
      <c r="U536" s="4" t="str">
        <f aca="false">Vocabulary!B514</f>
        <v>chin</v>
      </c>
      <c r="V536" s="24" t="n">
        <v>5.38972775347271</v>
      </c>
      <c r="W536" s="25" t="n">
        <f aca="false">EXP(V536)</f>
        <v>219.143716316207</v>
      </c>
      <c r="X536" s="26" t="n">
        <f aca="false">W536/$W$22</f>
        <v>3.36845226810046E-005</v>
      </c>
      <c r="Y536" s="25" t="n">
        <f aca="false">IF(T536=$C$13,0,W536)</f>
        <v>219.143716316207</v>
      </c>
      <c r="Z536" s="25" t="n">
        <f aca="false">IF(OR(T536=$C$13,T536=$N$25),0,W536)</f>
        <v>219.143716316207</v>
      </c>
    </row>
    <row r="537" customFormat="false" ht="15" hidden="false" customHeight="false" outlineLevel="0" collapsed="false">
      <c r="T537" s="4" t="n">
        <v>514</v>
      </c>
      <c r="U537" s="4" t="str">
        <f aca="false">Vocabulary!B515</f>
        <v>william</v>
      </c>
      <c r="V537" s="24" t="n">
        <v>2.8211247929345</v>
      </c>
      <c r="W537" s="25" t="n">
        <f aca="false">EXP(V537)</f>
        <v>16.7957317719122</v>
      </c>
      <c r="X537" s="26" t="n">
        <f aca="false">W537/$W$22</f>
        <v>2.58166748892176E-006</v>
      </c>
      <c r="Y537" s="25" t="n">
        <f aca="false">IF(T537=$C$13,0,W537)</f>
        <v>16.7957317719122</v>
      </c>
      <c r="Z537" s="25" t="n">
        <f aca="false">IF(OR(T537=$C$13,T537=$N$25),0,W537)</f>
        <v>16.7957317719122</v>
      </c>
    </row>
    <row r="538" customFormat="false" ht="15" hidden="false" customHeight="false" outlineLevel="0" collapsed="false">
      <c r="T538" s="4" t="n">
        <v>515</v>
      </c>
      <c r="U538" s="4" t="str">
        <f aca="false">Vocabulary!B516</f>
        <v>history</v>
      </c>
      <c r="V538" s="24" t="n">
        <v>-3.79049294193772</v>
      </c>
      <c r="W538" s="25" t="n">
        <f aca="false">EXP(V538)</f>
        <v>0.022584466276183</v>
      </c>
      <c r="X538" s="26" t="n">
        <f aca="false">W538/$W$22</f>
        <v>3.47145233870531E-009</v>
      </c>
      <c r="Y538" s="25" t="n">
        <f aca="false">IF(T538=$C$13,0,W538)</f>
        <v>0.022584466276183</v>
      </c>
      <c r="Z538" s="25" t="n">
        <f aca="false">IF(OR(T538=$C$13,T538=$N$25),0,W538)</f>
        <v>0.022584466276183</v>
      </c>
    </row>
    <row r="539" customFormat="false" ht="15" hidden="false" customHeight="false" outlineLevel="0" collapsed="false">
      <c r="T539" s="4" t="n">
        <v>516</v>
      </c>
      <c r="U539" s="4" t="str">
        <f aca="false">Vocabulary!B517</f>
        <v>fetch</v>
      </c>
      <c r="V539" s="24" t="n">
        <v>-5.6070066074965</v>
      </c>
      <c r="W539" s="25" t="n">
        <f aca="false">EXP(V539)</f>
        <v>0.0036720447940002</v>
      </c>
      <c r="X539" s="26" t="n">
        <f aca="false">W539/$W$22</f>
        <v>5.64429034190003E-010</v>
      </c>
      <c r="Y539" s="25" t="n">
        <f aca="false">IF(T539=$C$13,0,W539)</f>
        <v>0.0036720447940002</v>
      </c>
      <c r="Z539" s="25" t="n">
        <f aca="false">IF(OR(T539=$C$13,T539=$N$25),0,W539)</f>
        <v>0.0036720447940002</v>
      </c>
    </row>
    <row r="540" customFormat="false" ht="15" hidden="false" customHeight="false" outlineLevel="0" collapsed="false">
      <c r="T540" s="4" t="n">
        <v>517</v>
      </c>
      <c r="U540" s="4" t="str">
        <f aca="false">Vocabulary!B518</f>
        <v>lory</v>
      </c>
      <c r="V540" s="24" t="n">
        <v>3.04601986020435</v>
      </c>
      <c r="W540" s="25" t="n">
        <f aca="false">EXP(V540)</f>
        <v>21.0314694277334</v>
      </c>
      <c r="X540" s="26" t="n">
        <f aca="false">W540/$W$22</f>
        <v>3.2327416038301E-006</v>
      </c>
      <c r="Y540" s="25" t="n">
        <f aca="false">IF(T540=$C$13,0,W540)</f>
        <v>21.0314694277334</v>
      </c>
      <c r="Z540" s="25" t="n">
        <f aca="false">IF(OR(T540=$C$13,T540=$N$25),0,W540)</f>
        <v>21.0314694277334</v>
      </c>
    </row>
    <row r="541" customFormat="false" ht="15" hidden="false" customHeight="false" outlineLevel="0" collapsed="false">
      <c r="T541" s="4" t="n">
        <v>518</v>
      </c>
      <c r="U541" s="4" t="str">
        <f aca="false">Vocabulary!B519</f>
        <v>important</v>
      </c>
      <c r="V541" s="24" t="n">
        <v>3.38340624329788</v>
      </c>
      <c r="W541" s="25" t="n">
        <f aca="false">EXP(V541)</f>
        <v>29.4709856862616</v>
      </c>
      <c r="X541" s="26" t="n">
        <f aca="false">W541/$W$22</f>
        <v>4.52997741604432E-006</v>
      </c>
      <c r="Y541" s="25" t="n">
        <f aca="false">IF(T541=$C$13,0,W541)</f>
        <v>29.4709856862616</v>
      </c>
      <c r="Z541" s="25" t="n">
        <f aca="false">IF(OR(T541=$C$13,T541=$N$25),0,W541)</f>
        <v>29.4709856862616</v>
      </c>
    </row>
    <row r="542" customFormat="false" ht="15" hidden="false" customHeight="false" outlineLevel="0" collapsed="false">
      <c r="T542" s="4" t="n">
        <v>519</v>
      </c>
      <c r="U542" s="4" t="str">
        <f aca="false">Vocabulary!B520</f>
        <v>has</v>
      </c>
      <c r="V542" s="24" t="n">
        <v>-12.286221603871</v>
      </c>
      <c r="W542" s="25" t="n">
        <f aca="false">EXP(V542)</f>
        <v>4.61489425374074E-006</v>
      </c>
      <c r="X542" s="26" t="n">
        <f aca="false">W542/$W$22</f>
        <v>7.09354175304142E-013</v>
      </c>
      <c r="Y542" s="25" t="n">
        <f aca="false">IF(T542=$C$13,0,W542)</f>
        <v>4.61489425374074E-006</v>
      </c>
      <c r="Z542" s="25" t="n">
        <f aca="false">IF(OR(T542=$C$13,T542=$N$25),0,W542)</f>
        <v>4.61489425374074E-006</v>
      </c>
    </row>
    <row r="543" customFormat="false" ht="15" hidden="false" customHeight="false" outlineLevel="0" collapsed="false">
      <c r="T543" s="4" t="n">
        <v>520</v>
      </c>
      <c r="U543" s="4" t="str">
        <f aca="false">Vocabulary!B521</f>
        <v>trial</v>
      </c>
      <c r="V543" s="24" t="n">
        <v>8.08241050998304</v>
      </c>
      <c r="W543" s="25" t="n">
        <f aca="false">EXP(V543)</f>
        <v>3237.02672496616</v>
      </c>
      <c r="X543" s="26" t="n">
        <f aca="false">W543/$W$22</f>
        <v>0.000497562521842096</v>
      </c>
      <c r="Y543" s="25" t="n">
        <f aca="false">IF(T543=$C$13,0,W543)</f>
        <v>3237.02672496616</v>
      </c>
      <c r="Z543" s="25" t="n">
        <f aca="false">IF(OR(T543=$C$13,T543=$N$25),0,W543)</f>
        <v>3237.02672496616</v>
      </c>
    </row>
    <row r="544" customFormat="false" ht="15" hidden="false" customHeight="false" outlineLevel="0" collapsed="false">
      <c r="T544" s="4" t="n">
        <v>521</v>
      </c>
      <c r="U544" s="4" t="str">
        <f aca="false">Vocabulary!B522</f>
        <v>others</v>
      </c>
      <c r="V544" s="24" t="n">
        <v>8.99727341059432</v>
      </c>
      <c r="W544" s="25" t="n">
        <f aca="false">EXP(V544)</f>
        <v>8081.02023776553</v>
      </c>
      <c r="X544" s="26" t="n">
        <f aca="false">W544/$W$22</f>
        <v>0.00124213148366937</v>
      </c>
      <c r="Y544" s="25" t="n">
        <f aca="false">IF(T544=$C$13,0,W544)</f>
        <v>8081.02023776553</v>
      </c>
      <c r="Z544" s="25" t="n">
        <f aca="false">IF(OR(T544=$C$13,T544=$N$25),0,W544)</f>
        <v>8081.02023776553</v>
      </c>
    </row>
    <row r="545" customFormat="false" ht="15" hidden="false" customHeight="false" outlineLevel="0" collapsed="false">
      <c r="T545" s="4" t="n">
        <v>522</v>
      </c>
      <c r="U545" s="4" t="str">
        <f aca="false">Vocabulary!B523</f>
        <v>stood</v>
      </c>
      <c r="V545" s="24" t="n">
        <v>-3.55071838763375</v>
      </c>
      <c r="W545" s="25" t="n">
        <f aca="false">EXP(V545)</f>
        <v>0.0287040116386708</v>
      </c>
      <c r="X545" s="26" t="n">
        <f aca="false">W545/$W$22</f>
        <v>4.41208603802034E-009</v>
      </c>
      <c r="Y545" s="25" t="n">
        <f aca="false">IF(T545=$C$13,0,W545)</f>
        <v>0.0287040116386708</v>
      </c>
      <c r="Z545" s="25" t="n">
        <f aca="false">IF(OR(T545=$C$13,T545=$N$25),0,W545)</f>
        <v>0.0287040116386708</v>
      </c>
    </row>
    <row r="546" customFormat="false" ht="15" hidden="false" customHeight="false" outlineLevel="0" collapsed="false">
      <c r="T546" s="4" t="n">
        <v>523</v>
      </c>
      <c r="U546" s="4" t="str">
        <f aca="false">Vocabulary!B524</f>
        <v>grown</v>
      </c>
      <c r="V546" s="24" t="n">
        <v>-2.64761090938335</v>
      </c>
      <c r="W546" s="25" t="n">
        <f aca="false">EXP(V546)</f>
        <v>0.0708202070011453</v>
      </c>
      <c r="X546" s="26" t="n">
        <f aca="false">W546/$W$22</f>
        <v>1.08857552892886E-008</v>
      </c>
      <c r="Y546" s="25" t="n">
        <f aca="false">IF(T546=$C$13,0,W546)</f>
        <v>0.0708202070011453</v>
      </c>
      <c r="Z546" s="25" t="n">
        <f aca="false">IF(OR(T546=$C$13,T546=$N$25),0,W546)</f>
        <v>0.0708202070011453</v>
      </c>
    </row>
    <row r="547" customFormat="false" ht="15" hidden="false" customHeight="false" outlineLevel="0" collapsed="false">
      <c r="T547" s="4" t="n">
        <v>524</v>
      </c>
      <c r="U547" s="4" t="str">
        <f aca="false">Vocabulary!B525</f>
        <v>business</v>
      </c>
      <c r="V547" s="24" t="n">
        <v>0.239450275099499</v>
      </c>
      <c r="W547" s="25" t="n">
        <f aca="false">EXP(V547)</f>
        <v>1.27055050505768</v>
      </c>
      <c r="X547" s="26" t="n">
        <f aca="false">W547/$W$22</f>
        <v>1.95295982127196E-007</v>
      </c>
      <c r="Y547" s="25" t="n">
        <f aca="false">IF(T547=$C$13,0,W547)</f>
        <v>1.27055050505768</v>
      </c>
      <c r="Z547" s="25" t="n">
        <f aca="false">IF(OR(T547=$C$13,T547=$N$25),0,W547)</f>
        <v>1.27055050505768</v>
      </c>
    </row>
    <row r="548" customFormat="false" ht="15" hidden="false" customHeight="false" outlineLevel="0" collapsed="false">
      <c r="T548" s="4" t="n">
        <v>525</v>
      </c>
      <c r="U548" s="4" t="str">
        <f aca="false">Vocabulary!B526</f>
        <v>trees</v>
      </c>
      <c r="V548" s="24" t="n">
        <v>7.80510364602986</v>
      </c>
      <c r="W548" s="25" t="n">
        <f aca="false">EXP(V548)</f>
        <v>2453.08978578833</v>
      </c>
      <c r="X548" s="26" t="n">
        <f aca="false">W548/$W$22</f>
        <v>0.000377063782238216</v>
      </c>
      <c r="Y548" s="25" t="n">
        <f aca="false">IF(T548=$C$13,0,W548)</f>
        <v>2453.08978578833</v>
      </c>
      <c r="Z548" s="25" t="n">
        <f aca="false">IF(OR(T548=$C$13,T548=$N$25),0,W548)</f>
        <v>2453.08978578833</v>
      </c>
    </row>
    <row r="549" customFormat="false" ht="15" hidden="false" customHeight="false" outlineLevel="0" collapsed="false">
      <c r="T549" s="4" t="n">
        <v>526</v>
      </c>
      <c r="U549" s="4" t="str">
        <f aca="false">Vocabulary!B527</f>
        <v>isn't</v>
      </c>
      <c r="V549" s="24" t="n">
        <v>0.557121071885238</v>
      </c>
      <c r="W549" s="25" t="n">
        <f aca="false">EXP(V549)</f>
        <v>1.74563968804369</v>
      </c>
      <c r="X549" s="26" t="n">
        <f aca="false">W549/$W$22</f>
        <v>2.68321814803599E-007</v>
      </c>
      <c r="Y549" s="25" t="n">
        <f aca="false">IF(T549=$C$13,0,W549)</f>
        <v>1.74563968804369</v>
      </c>
      <c r="Z549" s="25" t="n">
        <f aca="false">IF(OR(T549=$C$13,T549=$N$25),0,W549)</f>
        <v>1.74563968804369</v>
      </c>
    </row>
    <row r="550" customFormat="false" ht="15" hidden="false" customHeight="false" outlineLevel="0" collapsed="false">
      <c r="T550" s="4" t="n">
        <v>527</v>
      </c>
      <c r="U550" s="4" t="str">
        <f aca="false">Vocabulary!B528</f>
        <v>draw</v>
      </c>
      <c r="V550" s="24" t="n">
        <v>-6.5538189916555</v>
      </c>
      <c r="W550" s="25" t="n">
        <f aca="false">EXP(V550)</f>
        <v>0.00142466441440977</v>
      </c>
      <c r="X550" s="26" t="n">
        <f aca="false">W550/$W$22</f>
        <v>2.18984790377295E-010</v>
      </c>
      <c r="Y550" s="25" t="n">
        <f aca="false">IF(T550=$C$13,0,W550)</f>
        <v>0.00142466441440977</v>
      </c>
      <c r="Z550" s="25" t="n">
        <f aca="false">IF(OR(T550=$C$13,T550=$N$25),0,W550)</f>
        <v>0.00142466441440977</v>
      </c>
    </row>
    <row r="551" customFormat="false" ht="15" hidden="false" customHeight="false" outlineLevel="0" collapsed="false">
      <c r="T551" s="4" t="n">
        <v>528</v>
      </c>
      <c r="U551" s="4" t="str">
        <f aca="false">Vocabulary!B529</f>
        <v>you've</v>
      </c>
      <c r="V551" s="24" t="n">
        <v>-4.54419933393372</v>
      </c>
      <c r="W551" s="25" t="n">
        <f aca="false">EXP(V551)</f>
        <v>0.0106286793331895</v>
      </c>
      <c r="X551" s="26" t="n">
        <f aca="false">W551/$W$22</f>
        <v>1.63373148948222E-009</v>
      </c>
      <c r="Y551" s="25" t="n">
        <f aca="false">IF(T551=$C$13,0,W551)</f>
        <v>0.0106286793331895</v>
      </c>
      <c r="Z551" s="25" t="n">
        <f aca="false">IF(OR(T551=$C$13,T551=$N$25),0,W551)</f>
        <v>0.0106286793331895</v>
      </c>
    </row>
    <row r="552" customFormat="false" ht="15" hidden="false" customHeight="false" outlineLevel="0" collapsed="false">
      <c r="T552" s="4" t="n">
        <v>529</v>
      </c>
      <c r="U552" s="4" t="str">
        <f aca="false">Vocabulary!B530</f>
        <v>silent</v>
      </c>
      <c r="V552" s="24" t="n">
        <v>4.5971018113527</v>
      </c>
      <c r="W552" s="25" t="n">
        <f aca="false">EXP(V552)</f>
        <v>99.1964087335454</v>
      </c>
      <c r="X552" s="26" t="n">
        <f aca="false">W552/$W$22</f>
        <v>1.52474537533076E-005</v>
      </c>
      <c r="Y552" s="25" t="n">
        <f aca="false">IF(T552=$C$13,0,W552)</f>
        <v>99.1964087335454</v>
      </c>
      <c r="Z552" s="25" t="n">
        <f aca="false">IF(OR(T552=$C$13,T552=$N$25),0,W552)</f>
        <v>99.1964087335454</v>
      </c>
    </row>
    <row r="553" customFormat="false" ht="15" hidden="false" customHeight="false" outlineLevel="0" collapsed="false">
      <c r="T553" s="4" t="n">
        <v>530</v>
      </c>
      <c r="U553" s="4" t="str">
        <f aca="false">Vocabulary!B531</f>
        <v>cheshire</v>
      </c>
      <c r="V553" s="24" t="n">
        <v>5.28188697825329</v>
      </c>
      <c r="W553" s="25" t="n">
        <f aca="false">EXP(V553)</f>
        <v>196.740770862015</v>
      </c>
      <c r="X553" s="26" t="n">
        <f aca="false">W553/$W$22</f>
        <v>3.02409718598433E-005</v>
      </c>
      <c r="Y553" s="25" t="n">
        <f aca="false">IF(T553=$C$13,0,W553)</f>
        <v>196.740770862015</v>
      </c>
      <c r="Z553" s="25" t="n">
        <f aca="false">IF(OR(T553=$C$13,T553=$N$25),0,W553)</f>
        <v>196.740770862015</v>
      </c>
    </row>
    <row r="554" customFormat="false" ht="15" hidden="false" customHeight="false" outlineLevel="0" collapsed="false">
      <c r="T554" s="4" t="n">
        <v>531</v>
      </c>
      <c r="U554" s="4" t="str">
        <f aca="false">Vocabulary!B532</f>
        <v>pleased</v>
      </c>
      <c r="V554" s="24" t="n">
        <v>4.13206211203519</v>
      </c>
      <c r="W554" s="25" t="n">
        <f aca="false">EXP(V554)</f>
        <v>62.3062730686634</v>
      </c>
      <c r="X554" s="26" t="n">
        <f aca="false">W554/$W$22</f>
        <v>9.57708075609122E-006</v>
      </c>
      <c r="Y554" s="25" t="n">
        <f aca="false">IF(T554=$C$13,0,W554)</f>
        <v>62.3062730686634</v>
      </c>
      <c r="Z554" s="25" t="n">
        <f aca="false">IF(OR(T554=$C$13,T554=$N$25),0,W554)</f>
        <v>62.3062730686634</v>
      </c>
    </row>
    <row r="555" customFormat="false" ht="15" hidden="false" customHeight="false" outlineLevel="0" collapsed="false">
      <c r="T555" s="4" t="n">
        <v>532</v>
      </c>
      <c r="U555" s="4" t="str">
        <f aca="false">Vocabulary!B533</f>
        <v>song</v>
      </c>
      <c r="V555" s="24" t="n">
        <v>6.2785549482711</v>
      </c>
      <c r="W555" s="25" t="n">
        <f aca="false">EXP(V555)</f>
        <v>533.017868647616</v>
      </c>
      <c r="X555" s="26" t="n">
        <f aca="false">W555/$W$22</f>
        <v>8.19300356298354E-005</v>
      </c>
      <c r="Y555" s="25" t="n">
        <f aca="false">IF(T555=$C$13,0,W555)</f>
        <v>533.017868647616</v>
      </c>
      <c r="Z555" s="25" t="n">
        <f aca="false">IF(OR(T555=$C$13,T555=$N$25),0,W555)</f>
        <v>533.017868647616</v>
      </c>
    </row>
    <row r="556" customFormat="false" ht="15" hidden="false" customHeight="false" outlineLevel="0" collapsed="false">
      <c r="T556" s="4" t="n">
        <v>533</v>
      </c>
      <c r="U556" s="4" t="str">
        <f aca="false">Vocabulary!B534</f>
        <v>bread</v>
      </c>
      <c r="V556" s="24" t="n">
        <v>4.6543478004243</v>
      </c>
      <c r="W556" s="25" t="n">
        <f aca="false">EXP(V556)</f>
        <v>105.040690160209</v>
      </c>
      <c r="X556" s="26" t="n">
        <f aca="false">W556/$W$22</f>
        <v>1.61457767058423E-005</v>
      </c>
      <c r="Y556" s="25" t="n">
        <f aca="false">IF(T556=$C$13,0,W556)</f>
        <v>105.040690160209</v>
      </c>
      <c r="Z556" s="25" t="n">
        <f aca="false">IF(OR(T556=$C$13,T556=$N$25),0,W556)</f>
        <v>105.040690160209</v>
      </c>
    </row>
    <row r="557" customFormat="false" ht="15" hidden="false" customHeight="false" outlineLevel="0" collapsed="false">
      <c r="T557" s="4" t="n">
        <v>534</v>
      </c>
      <c r="U557" s="4" t="str">
        <f aca="false">Vocabulary!B535</f>
        <v>treacle</v>
      </c>
      <c r="V557" s="24" t="n">
        <v>-0.917533684426837</v>
      </c>
      <c r="W557" s="25" t="n">
        <f aca="false">EXP(V557)</f>
        <v>0.399503127837158</v>
      </c>
      <c r="X557" s="26" t="n">
        <f aca="false">W557/$W$22</f>
        <v>6.14075201286884E-008</v>
      </c>
      <c r="Y557" s="25" t="n">
        <f aca="false">IF(T557=$C$13,0,W557)</f>
        <v>0.399503127837158</v>
      </c>
      <c r="Z557" s="25" t="n">
        <f aca="false">IF(OR(T557=$C$13,T557=$N$25),0,W557)</f>
        <v>0.399503127837158</v>
      </c>
    </row>
    <row r="558" customFormat="false" ht="15" hidden="false" customHeight="false" outlineLevel="0" collapsed="false">
      <c r="T558" s="4" t="n">
        <v>535</v>
      </c>
      <c r="U558" s="4" t="str">
        <f aca="false">Vocabulary!B536</f>
        <v>queen's</v>
      </c>
      <c r="V558" s="24" t="n">
        <v>9.15687734965825</v>
      </c>
      <c r="W558" s="25" t="n">
        <f aca="false">EXP(V558)</f>
        <v>9479.4099301639</v>
      </c>
      <c r="X558" s="26" t="n">
        <f aca="false">W558/$W$22</f>
        <v>0.00145707759347482</v>
      </c>
      <c r="Y558" s="25" t="n">
        <f aca="false">IF(T558=$C$13,0,W558)</f>
        <v>9479.4099301639</v>
      </c>
      <c r="Z558" s="25" t="n">
        <f aca="false">IF(OR(T558=$C$13,T558=$N$25),0,W558)</f>
        <v>9479.4099301639</v>
      </c>
    </row>
    <row r="559" customFormat="false" ht="15" hidden="false" customHeight="false" outlineLevel="0" collapsed="false">
      <c r="T559" s="4" t="n">
        <v>536</v>
      </c>
      <c r="U559" s="4" t="str">
        <f aca="false">Vocabulary!B537</f>
        <v>hedgehog</v>
      </c>
      <c r="V559" s="24" t="n">
        <v>7.22597457390994</v>
      </c>
      <c r="W559" s="25" t="n">
        <f aca="false">EXP(V559)</f>
        <v>1374.67768802002</v>
      </c>
      <c r="X559" s="26" t="n">
        <f aca="false">W559/$W$22</f>
        <v>0.000211301343883237</v>
      </c>
      <c r="Y559" s="25" t="n">
        <f aca="false">IF(T559=$C$13,0,W559)</f>
        <v>1374.67768802002</v>
      </c>
      <c r="Z559" s="25" t="n">
        <f aca="false">IF(OR(T559=$C$13,T559=$N$25),0,W559)</f>
        <v>1374.67768802002</v>
      </c>
    </row>
    <row r="560" customFormat="false" ht="15" hidden="false" customHeight="false" outlineLevel="0" collapsed="false">
      <c r="T560" s="4" t="n">
        <v>537</v>
      </c>
      <c r="U560" s="4" t="str">
        <f aca="false">Vocabulary!B538</f>
        <v>lobster</v>
      </c>
      <c r="V560" s="24" t="n">
        <v>7.69393382825332</v>
      </c>
      <c r="W560" s="25" t="n">
        <f aca="false">EXP(V560)</f>
        <v>2194.99232353661</v>
      </c>
      <c r="X560" s="26" t="n">
        <f aca="false">W560/$W$22</f>
        <v>0.000337391689571033</v>
      </c>
      <c r="Y560" s="25" t="n">
        <f aca="false">IF(T560=$C$13,0,W560)</f>
        <v>2194.99232353661</v>
      </c>
      <c r="Z560" s="25" t="n">
        <f aca="false">IF(OR(T560=$C$13,T560=$N$25),0,W560)</f>
        <v>2194.99232353661</v>
      </c>
    </row>
    <row r="561" customFormat="false" ht="15" hidden="false" customHeight="false" outlineLevel="0" collapsed="false">
      <c r="T561" s="4" t="n">
        <v>538</v>
      </c>
      <c r="U561" s="4" t="str">
        <f aca="false">Vocabulary!B539</f>
        <v>lobsters</v>
      </c>
      <c r="V561" s="24" t="n">
        <v>5.50379150887945</v>
      </c>
      <c r="W561" s="25" t="n">
        <f aca="false">EXP(V561)</f>
        <v>245.62144491234</v>
      </c>
      <c r="X561" s="26" t="n">
        <f aca="false">W561/$W$22</f>
        <v>3.77544073413113E-005</v>
      </c>
      <c r="Y561" s="25" t="n">
        <f aca="false">IF(T561=$C$13,0,W561)</f>
        <v>245.62144491234</v>
      </c>
      <c r="Z561" s="25" t="n">
        <f aca="false">IF(OR(T561=$C$13,T561=$N$25),0,W561)</f>
        <v>245.62144491234</v>
      </c>
    </row>
    <row r="562" customFormat="false" ht="15" hidden="false" customHeight="false" outlineLevel="0" collapsed="false">
      <c r="T562" s="4" t="n">
        <v>539</v>
      </c>
      <c r="U562" s="4" t="str">
        <f aca="false">Vocabulary!B540</f>
        <v>soo</v>
      </c>
      <c r="V562" s="24" t="n">
        <v>0.595324610376</v>
      </c>
      <c r="W562" s="25" t="n">
        <f aca="false">EXP(V562)</f>
        <v>1.81361956914849</v>
      </c>
      <c r="X562" s="26" t="n">
        <f aca="false">W562/$W$22</f>
        <v>2.78770984350502E-007</v>
      </c>
      <c r="Y562" s="25" t="n">
        <f aca="false">IF(T562=$C$13,0,W562)</f>
        <v>1.81361956914849</v>
      </c>
      <c r="Z562" s="25" t="n">
        <f aca="false">IF(OR(T562=$C$13,T562=$N$25),0,W562)</f>
        <v>1.81361956914849</v>
      </c>
    </row>
    <row r="563" customFormat="false" ht="15" hidden="false" customHeight="false" outlineLevel="0" collapsed="false">
      <c r="T563" s="4" t="n">
        <v>540</v>
      </c>
      <c r="U563" s="4" t="str">
        <f aca="false">Vocabulary!B541</f>
        <v>oop</v>
      </c>
      <c r="V563" s="24" t="n">
        <v>-1.45740346136323</v>
      </c>
      <c r="W563" s="25" t="n">
        <f aca="false">EXP(V563)</f>
        <v>0.232840068737958</v>
      </c>
      <c r="X563" s="26" t="n">
        <f aca="false">W563/$W$22</f>
        <v>3.57897853896638E-008</v>
      </c>
      <c r="Y563" s="25" t="n">
        <f aca="false">IF(T563=$C$13,0,W563)</f>
        <v>0.232840068737958</v>
      </c>
      <c r="Z563" s="25" t="n">
        <f aca="false">IF(OR(T563=$C$13,T563=$N$25),0,W563)</f>
        <v>0.232840068737958</v>
      </c>
    </row>
    <row r="564" customFormat="false" ht="15" hidden="false" customHeight="false" outlineLevel="0" collapsed="false">
      <c r="T564" s="4" t="n">
        <v>541</v>
      </c>
      <c r="U564" s="4" t="str">
        <f aca="false">Vocabulary!B542</f>
        <v>tarts</v>
      </c>
      <c r="V564" s="24" t="n">
        <v>0.298076225528677</v>
      </c>
      <c r="W564" s="25" t="n">
        <f aca="false">EXP(V564)</f>
        <v>1.34726447991288</v>
      </c>
      <c r="X564" s="26" t="n">
        <f aca="false">W564/$W$22</f>
        <v>2.07087666914686E-007</v>
      </c>
      <c r="Y564" s="25" t="n">
        <f aca="false">IF(T564=$C$13,0,W564)</f>
        <v>1.34726447991288</v>
      </c>
      <c r="Z564" s="25" t="n">
        <f aca="false">IF(OR(T564=$C$13,T564=$N$25),0,W564)</f>
        <v>1.34726447991288</v>
      </c>
    </row>
    <row r="565" customFormat="false" ht="15" hidden="false" customHeight="false" outlineLevel="0" collapsed="false">
      <c r="T565" s="4" t="n">
        <v>542</v>
      </c>
      <c r="U565" s="4" t="str">
        <f aca="false">Vocabulary!B543</f>
        <v>slates</v>
      </c>
      <c r="V565" s="24" t="n">
        <v>2.1237391523426</v>
      </c>
      <c r="W565" s="25" t="n">
        <f aca="false">EXP(V565)</f>
        <v>8.36234719249914</v>
      </c>
      <c r="X565" s="26" t="n">
        <f aca="false">W565/$W$22</f>
        <v>1.28537417548276E-006</v>
      </c>
      <c r="Y565" s="25" t="n">
        <f aca="false">IF(T565=$C$13,0,W565)</f>
        <v>8.36234719249914</v>
      </c>
      <c r="Z565" s="25" t="n">
        <f aca="false">IF(OR(T565=$C$13,T565=$N$25),0,W565)</f>
        <v>8.36234719249914</v>
      </c>
    </row>
    <row r="566" customFormat="false" ht="15" hidden="false" customHeight="false" outlineLevel="0" collapsed="false">
      <c r="T566" s="4" t="n">
        <v>543</v>
      </c>
      <c r="U566" s="4" t="str">
        <f aca="false">Vocabulary!B544</f>
        <v>evidence</v>
      </c>
      <c r="V566" s="24" t="n">
        <v>0.189875252706808</v>
      </c>
      <c r="W566" s="25" t="n">
        <f aca="false">EXP(V566)</f>
        <v>1.20909875645186</v>
      </c>
      <c r="X566" s="26" t="n">
        <f aca="false">W566/$W$22</f>
        <v>1.85850250100304E-007</v>
      </c>
      <c r="Y566" s="25" t="n">
        <f aca="false">IF(T566=$C$13,0,W566)</f>
        <v>1.20909875645186</v>
      </c>
      <c r="Z566" s="25" t="n">
        <f aca="false">IF(OR(T566=$C$13,T566=$N$25),0,W566)</f>
        <v>1.20909875645186</v>
      </c>
    </row>
    <row r="567" customFormat="false" ht="15" hidden="false" customHeight="false" outlineLevel="0" collapsed="false">
      <c r="T567" s="4" t="n">
        <v>544</v>
      </c>
      <c r="U567" s="4" t="str">
        <f aca="false">Vocabulary!B545</f>
        <v>stupid</v>
      </c>
      <c r="V567" s="24" t="n">
        <v>-1.63428161096001</v>
      </c>
      <c r="W567" s="25" t="n">
        <f aca="false">EXP(V567)</f>
        <v>0.195092473263876</v>
      </c>
      <c r="X567" s="26" t="n">
        <f aca="false">W567/$W$22</f>
        <v>2.99876124719361E-008</v>
      </c>
      <c r="Y567" s="25" t="n">
        <f aca="false">IF(T567=$C$13,0,W567)</f>
        <v>0.195092473263876</v>
      </c>
      <c r="Z567" s="25" t="n">
        <f aca="false">IF(OR(T567=$C$13,T567=$N$25),0,W567)</f>
        <v>0.195092473263876</v>
      </c>
    </row>
    <row r="568" customFormat="false" ht="15" hidden="false" customHeight="false" outlineLevel="0" collapsed="false">
      <c r="T568" s="4" t="n">
        <v>545</v>
      </c>
      <c r="U568" s="4" t="str">
        <f aca="false">Vocabulary!B546</f>
        <v>trouble</v>
      </c>
      <c r="V568" s="24" t="n">
        <v>2.93965011656086</v>
      </c>
      <c r="W568" s="25" t="n">
        <f aca="false">EXP(V568)</f>
        <v>18.9092291285821</v>
      </c>
      <c r="X568" s="26" t="n">
        <f aca="false">W568/$W$22</f>
        <v>2.90653260868758E-006</v>
      </c>
      <c r="Y568" s="25" t="n">
        <f aca="false">IF(T568=$C$13,0,W568)</f>
        <v>18.9092291285821</v>
      </c>
      <c r="Z568" s="25" t="n">
        <f aca="false">IF(OR(T568=$C$13,T568=$N$25),0,W568)</f>
        <v>18.9092291285821</v>
      </c>
    </row>
    <row r="569" customFormat="false" ht="15" hidden="false" customHeight="false" outlineLevel="0" collapsed="false">
      <c r="T569" s="4" t="n">
        <v>546</v>
      </c>
      <c r="U569" s="4" t="str">
        <f aca="false">Vocabulary!B547</f>
        <v>late</v>
      </c>
      <c r="V569" s="24" t="n">
        <v>-7.16623576311042</v>
      </c>
      <c r="W569" s="25" t="n">
        <f aca="false">EXP(V569)</f>
        <v>0.000772224101528632</v>
      </c>
      <c r="X569" s="26" t="n">
        <f aca="false">W569/$W$22</f>
        <v>1.18698362426356E-010</v>
      </c>
      <c r="Y569" s="25" t="n">
        <f aca="false">IF(T569=$C$13,0,W569)</f>
        <v>0.000772224101528632</v>
      </c>
      <c r="Z569" s="25" t="n">
        <f aca="false">IF(OR(T569=$C$13,T569=$N$25),0,W569)</f>
        <v>0.000772224101528632</v>
      </c>
    </row>
    <row r="570" customFormat="false" ht="15" hidden="false" customHeight="false" outlineLevel="0" collapsed="false">
      <c r="T570" s="4" t="n">
        <v>547</v>
      </c>
      <c r="U570" s="4" t="str">
        <f aca="false">Vocabulary!B548</f>
        <v>fell</v>
      </c>
      <c r="V570" s="24" t="n">
        <v>-3.26458809088872</v>
      </c>
      <c r="W570" s="25" t="n">
        <f aca="false">EXP(V570)</f>
        <v>0.0382126719901291</v>
      </c>
      <c r="X570" s="26" t="n">
        <f aca="false">W570/$W$22</f>
        <v>5.87365970601686E-009</v>
      </c>
      <c r="Y570" s="25" t="n">
        <f aca="false">IF(T570=$C$13,0,W570)</f>
        <v>0.0382126719901291</v>
      </c>
      <c r="Z570" s="25" t="n">
        <f aca="false">IF(OR(T570=$C$13,T570=$N$25),0,W570)</f>
        <v>0.0382126719901291</v>
      </c>
    </row>
    <row r="571" customFormat="false" ht="15" hidden="false" customHeight="false" outlineLevel="0" collapsed="false">
      <c r="T571" s="4" t="n">
        <v>548</v>
      </c>
      <c r="U571" s="4" t="str">
        <f aca="false">Vocabulary!B549</f>
        <v>nice</v>
      </c>
      <c r="V571" s="24" t="n">
        <v>3.57632667304588</v>
      </c>
      <c r="W571" s="25" t="n">
        <f aca="false">EXP(V571)</f>
        <v>35.7420073332323</v>
      </c>
      <c r="X571" s="26" t="n">
        <f aca="false">W571/$W$22</f>
        <v>5.49389449498835E-006</v>
      </c>
      <c r="Y571" s="25" t="n">
        <f aca="false">IF(T571=$C$13,0,W571)</f>
        <v>35.7420073332323</v>
      </c>
      <c r="Z571" s="25" t="n">
        <f aca="false">IF(OR(T571=$C$13,T571=$N$25),0,W571)</f>
        <v>35.7420073332323</v>
      </c>
    </row>
    <row r="572" customFormat="false" ht="15" hidden="false" customHeight="false" outlineLevel="0" collapsed="false">
      <c r="T572" s="4" t="n">
        <v>549</v>
      </c>
      <c r="U572" s="4" t="str">
        <f aca="false">Vocabulary!B550</f>
        <v>written</v>
      </c>
      <c r="V572" s="24" t="n">
        <v>-0.278450024709487</v>
      </c>
      <c r="W572" s="25" t="n">
        <f aca="false">EXP(V572)</f>
        <v>0.75695609590546</v>
      </c>
      <c r="X572" s="26" t="n">
        <f aca="false">W572/$W$22</f>
        <v>1.1635152131974E-007</v>
      </c>
      <c r="Y572" s="25" t="n">
        <f aca="false">IF(T572=$C$13,0,W572)</f>
        <v>0.75695609590546</v>
      </c>
      <c r="Z572" s="25" t="n">
        <f aca="false">IF(OR(T572=$C$13,T572=$N$25),0,W572)</f>
        <v>0.75695609590546</v>
      </c>
    </row>
    <row r="573" customFormat="false" ht="15" hidden="false" customHeight="false" outlineLevel="0" collapsed="false">
      <c r="T573" s="4" t="n">
        <v>550</v>
      </c>
      <c r="U573" s="4" t="str">
        <f aca="false">Vocabulary!B551</f>
        <v>leaves</v>
      </c>
      <c r="V573" s="24" t="n">
        <v>7.24224946531866</v>
      </c>
      <c r="W573" s="25" t="n">
        <f aca="false">EXP(V573)</f>
        <v>1397.2334666745</v>
      </c>
      <c r="X573" s="26" t="n">
        <f aca="false">W573/$W$22</f>
        <v>0.000214768386655197</v>
      </c>
      <c r="Y573" s="25" t="n">
        <f aca="false">IF(T573=$C$13,0,W573)</f>
        <v>1397.2334666745</v>
      </c>
      <c r="Z573" s="25" t="n">
        <f aca="false">IF(OR(T573=$C$13,T573=$N$25),0,W573)</f>
        <v>1397.2334666745</v>
      </c>
    </row>
    <row r="574" customFormat="false" ht="15" hidden="false" customHeight="false" outlineLevel="0" collapsed="false">
      <c r="T574" s="4" t="n">
        <v>551</v>
      </c>
      <c r="U574" s="4" t="str">
        <f aca="false">Vocabulary!B552</f>
        <v>jumped</v>
      </c>
      <c r="V574" s="24" t="n">
        <v>-4.76407541927877</v>
      </c>
      <c r="W574" s="25" t="n">
        <f aca="false">EXP(V574)</f>
        <v>0.00853077198457524</v>
      </c>
      <c r="X574" s="26" t="n">
        <f aca="false">W574/$W$22</f>
        <v>1.31126270573176E-009</v>
      </c>
      <c r="Y574" s="25" t="n">
        <f aca="false">IF(T574=$C$13,0,W574)</f>
        <v>0.00853077198457524</v>
      </c>
      <c r="Z574" s="25" t="n">
        <f aca="false">IF(OR(T574=$C$13,T574=$N$25),0,W574)</f>
        <v>0.00853077198457524</v>
      </c>
    </row>
    <row r="575" customFormat="false" ht="15" hidden="false" customHeight="false" outlineLevel="0" collapsed="false">
      <c r="T575" s="4" t="n">
        <v>552</v>
      </c>
      <c r="U575" s="4" t="str">
        <f aca="false">Vocabulary!B553</f>
        <v>roof</v>
      </c>
      <c r="V575" s="24" t="n">
        <v>11.3749524007904</v>
      </c>
      <c r="W575" s="25" t="n">
        <f aca="false">EXP(V575)</f>
        <v>87112.2155819482</v>
      </c>
      <c r="X575" s="26" t="n">
        <f aca="false">W575/$W$22</f>
        <v>0.0133899956197178</v>
      </c>
      <c r="Y575" s="25" t="n">
        <f aca="false">IF(T575=$C$13,0,W575)</f>
        <v>87112.2155819482</v>
      </c>
      <c r="Z575" s="25" t="n">
        <f aca="false">IF(OR(T575=$C$13,T575=$N$25),0,W575)</f>
        <v>87112.2155819482</v>
      </c>
    </row>
    <row r="576" customFormat="false" ht="15" hidden="false" customHeight="false" outlineLevel="0" collapsed="false">
      <c r="T576" s="4" t="n">
        <v>553</v>
      </c>
      <c r="U576" s="4" t="str">
        <f aca="false">Vocabulary!B554</f>
        <v>inches</v>
      </c>
      <c r="V576" s="24" t="n">
        <v>-1.23684174637155</v>
      </c>
      <c r="W576" s="25" t="n">
        <f aca="false">EXP(V576)</f>
        <v>0.290299611456934</v>
      </c>
      <c r="X576" s="26" t="n">
        <f aca="false">W576/$W$22</f>
        <v>4.46218765054536E-008</v>
      </c>
      <c r="Y576" s="25" t="n">
        <f aca="false">IF(T576=$C$13,0,W576)</f>
        <v>0.290299611456934</v>
      </c>
      <c r="Z576" s="25" t="n">
        <f aca="false">IF(OR(T576=$C$13,T576=$N$25),0,W576)</f>
        <v>0.290299611456934</v>
      </c>
    </row>
    <row r="577" customFormat="false" ht="15" hidden="false" customHeight="false" outlineLevel="0" collapsed="false">
      <c r="T577" s="4" t="n">
        <v>554</v>
      </c>
      <c r="U577" s="4" t="str">
        <f aca="false">Vocabulary!B555</f>
        <v>along</v>
      </c>
      <c r="V577" s="24" t="n">
        <v>4.88002122778816</v>
      </c>
      <c r="W577" s="25" t="n">
        <f aca="false">EXP(V577)</f>
        <v>131.633458143337</v>
      </c>
      <c r="X577" s="26" t="n">
        <f aca="false">W577/$W$22</f>
        <v>2.02333440399011E-005</v>
      </c>
      <c r="Y577" s="25" t="n">
        <f aca="false">IF(T577=$C$13,0,W577)</f>
        <v>131.633458143337</v>
      </c>
      <c r="Z577" s="25" t="n">
        <f aca="false">IF(OR(T577=$C$13,T577=$N$25),0,W577)</f>
        <v>131.633458143337</v>
      </c>
    </row>
    <row r="578" customFormat="false" ht="15" hidden="false" customHeight="false" outlineLevel="0" collapsed="false">
      <c r="T578" s="4" t="n">
        <v>555</v>
      </c>
      <c r="U578" s="4" t="str">
        <f aca="false">Vocabulary!B556</f>
        <v>marked</v>
      </c>
      <c r="V578" s="24" t="n">
        <v>-0.511952283327114</v>
      </c>
      <c r="W578" s="25" t="n">
        <f aca="false">EXP(V578)</f>
        <v>0.599324384928883</v>
      </c>
      <c r="X578" s="26" t="n">
        <f aca="false">W578/$W$22</f>
        <v>9.21219927122459E-008</v>
      </c>
      <c r="Y578" s="25" t="n">
        <f aca="false">IF(T578=$C$13,0,W578)</f>
        <v>0.599324384928883</v>
      </c>
      <c r="Z578" s="25" t="n">
        <f aca="false">IF(OR(T578=$C$13,T578=$N$25),0,W578)</f>
        <v>0.599324384928883</v>
      </c>
    </row>
    <row r="579" customFormat="false" ht="15" hidden="false" customHeight="false" outlineLevel="0" collapsed="false">
      <c r="T579" s="4" t="n">
        <v>556</v>
      </c>
      <c r="U579" s="4" t="str">
        <f aca="false">Vocabulary!B557</f>
        <v>forgotten</v>
      </c>
      <c r="V579" s="24" t="n">
        <v>-6.13941997914922</v>
      </c>
      <c r="W579" s="25" t="n">
        <f aca="false">EXP(V579)</f>
        <v>0.00215617388148238</v>
      </c>
      <c r="X579" s="26" t="n">
        <f aca="false">W579/$W$22</f>
        <v>3.31424917108662E-010</v>
      </c>
      <c r="Y579" s="25" t="n">
        <f aca="false">IF(T579=$C$13,0,W579)</f>
        <v>0.00215617388148238</v>
      </c>
      <c r="Z579" s="25" t="n">
        <f aca="false">IF(OR(T579=$C$13,T579=$N$25),0,W579)</f>
        <v>0.00215617388148238</v>
      </c>
    </row>
    <row r="580" customFormat="false" ht="15" hidden="false" customHeight="false" outlineLevel="0" collapsed="false">
      <c r="T580" s="4" t="n">
        <v>557</v>
      </c>
      <c r="U580" s="4" t="str">
        <f aca="false">Vocabulary!B558</f>
        <v>almost</v>
      </c>
      <c r="V580" s="24" t="n">
        <v>-1.44128715260295</v>
      </c>
      <c r="W580" s="25" t="n">
        <f aca="false">EXP(V580)</f>
        <v>0.236622992683074</v>
      </c>
      <c r="X580" s="26" t="n">
        <f aca="false">W580/$W$22</f>
        <v>3.63712576288492E-008</v>
      </c>
      <c r="Y580" s="25" t="n">
        <f aca="false">IF(T580=$C$13,0,W580)</f>
        <v>0.236622992683074</v>
      </c>
      <c r="Z580" s="25" t="n">
        <f aca="false">IF(OR(T580=$C$13,T580=$N$25),0,W580)</f>
        <v>0.236622992683074</v>
      </c>
    </row>
    <row r="581" customFormat="false" ht="15" hidden="false" customHeight="false" outlineLevel="0" collapsed="false">
      <c r="T581" s="4" t="n">
        <v>558</v>
      </c>
      <c r="U581" s="4" t="str">
        <f aca="false">Vocabulary!B559</f>
        <v>ten</v>
      </c>
      <c r="V581" s="24" t="n">
        <v>1.24285652440498</v>
      </c>
      <c r="W581" s="25" t="n">
        <f aca="false">EXP(V581)</f>
        <v>3.46549862083203</v>
      </c>
      <c r="X581" s="26" t="n">
        <f aca="false">W581/$W$22</f>
        <v>5.32680876534782E-007</v>
      </c>
      <c r="Y581" s="25" t="n">
        <f aca="false">IF(T581=$C$13,0,W581)</f>
        <v>3.46549862083203</v>
      </c>
      <c r="Z581" s="25" t="n">
        <f aca="false">IF(OR(T581=$C$13,T581=$N$25),0,W581)</f>
        <v>3.46549862083203</v>
      </c>
    </row>
    <row r="582" customFormat="false" ht="15" hidden="false" customHeight="false" outlineLevel="0" collapsed="false">
      <c r="T582" s="4" t="n">
        <v>559</v>
      </c>
      <c r="U582" s="4" t="str">
        <f aca="false">Vocabulary!B560</f>
        <v>english</v>
      </c>
      <c r="V582" s="24" t="n">
        <v>8.08644631312617</v>
      </c>
      <c r="W582" s="25" t="n">
        <f aca="false">EXP(V582)</f>
        <v>3250.11712496821</v>
      </c>
      <c r="X582" s="26" t="n">
        <f aca="false">W582/$W$22</f>
        <v>0.000499574643764571</v>
      </c>
      <c r="Y582" s="25" t="n">
        <f aca="false">IF(T582=$C$13,0,W582)</f>
        <v>3250.11712496821</v>
      </c>
      <c r="Z582" s="25" t="n">
        <f aca="false">IF(OR(T582=$C$13,T582=$N$25),0,W582)</f>
        <v>3250.11712496821</v>
      </c>
    </row>
    <row r="583" customFormat="false" ht="15" hidden="false" customHeight="false" outlineLevel="0" collapsed="false">
      <c r="T583" s="4" t="n">
        <v>560</v>
      </c>
      <c r="U583" s="4" t="str">
        <f aca="false">Vocabulary!B561</f>
        <v>shan't</v>
      </c>
      <c r="V583" s="24" t="n">
        <v>-3.4974875392885</v>
      </c>
      <c r="W583" s="25" t="n">
        <f aca="false">EXP(V583)</f>
        <v>0.0302733485514979</v>
      </c>
      <c r="X583" s="26" t="n">
        <f aca="false">W583/$W$22</f>
        <v>4.6533083998698E-009</v>
      </c>
      <c r="Y583" s="25" t="n">
        <f aca="false">IF(T583=$C$13,0,W583)</f>
        <v>0.0302733485514979</v>
      </c>
      <c r="Z583" s="25" t="n">
        <f aca="false">IF(OR(T583=$C$13,T583=$N$25),0,W583)</f>
        <v>0.0302733485514979</v>
      </c>
    </row>
    <row r="584" customFormat="false" ht="15" hidden="false" customHeight="false" outlineLevel="0" collapsed="false">
      <c r="T584" s="4" t="n">
        <v>561</v>
      </c>
      <c r="U584" s="4" t="str">
        <f aca="false">Vocabulary!B562</f>
        <v>stop</v>
      </c>
      <c r="V584" s="24" t="n">
        <v>2.81503215598738</v>
      </c>
      <c r="W584" s="25" t="n">
        <f aca="false">EXP(V584)</f>
        <v>16.6937125745115</v>
      </c>
      <c r="X584" s="26" t="n">
        <f aca="false">W584/$W$22</f>
        <v>2.56598614506894E-006</v>
      </c>
      <c r="Y584" s="25" t="n">
        <f aca="false">IF(T584=$C$13,0,W584)</f>
        <v>16.6937125745115</v>
      </c>
      <c r="Z584" s="25" t="n">
        <f aca="false">IF(OR(T584=$C$13,T584=$N$25),0,W584)</f>
        <v>16.6937125745115</v>
      </c>
    </row>
    <row r="585" customFormat="false" ht="15" hidden="false" customHeight="false" outlineLevel="0" collapsed="false">
      <c r="T585" s="4" t="n">
        <v>562</v>
      </c>
      <c r="U585" s="4" t="str">
        <f aca="false">Vocabulary!B563</f>
        <v>himself</v>
      </c>
      <c r="V585" s="24" t="n">
        <v>-8.41196181135931</v>
      </c>
      <c r="W585" s="25" t="n">
        <f aca="false">EXP(V585)</f>
        <v>0.000222193527274833</v>
      </c>
      <c r="X585" s="26" t="n">
        <f aca="false">W585/$W$22</f>
        <v>3.4153308316913E-011</v>
      </c>
      <c r="Y585" s="25" t="n">
        <f aca="false">IF(T585=$C$13,0,W585)</f>
        <v>0.000222193527274833</v>
      </c>
      <c r="Z585" s="25" t="n">
        <f aca="false">IF(OR(T585=$C$13,T585=$N$25),0,W585)</f>
        <v>0.000222193527274833</v>
      </c>
    </row>
    <row r="586" customFormat="false" ht="15" hidden="false" customHeight="false" outlineLevel="0" collapsed="false">
      <c r="T586" s="4" t="n">
        <v>563</v>
      </c>
      <c r="U586" s="4" t="str">
        <f aca="false">Vocabulary!B564</f>
        <v>times</v>
      </c>
      <c r="V586" s="24" t="n">
        <v>2.22535337013032</v>
      </c>
      <c r="W586" s="25" t="n">
        <f aca="false">EXP(V586)</f>
        <v>9.25675328614259</v>
      </c>
      <c r="X586" s="26" t="n">
        <f aca="false">W586/$W$22</f>
        <v>1.42285309960528E-006</v>
      </c>
      <c r="Y586" s="25" t="n">
        <f aca="false">IF(T586=$C$13,0,W586)</f>
        <v>9.25675328614259</v>
      </c>
      <c r="Z586" s="25" t="n">
        <f aca="false">IF(OR(T586=$C$13,T586=$N$25),0,W586)</f>
        <v>9.25675328614259</v>
      </c>
    </row>
    <row r="587" customFormat="false" ht="15" hidden="false" customHeight="false" outlineLevel="0" collapsed="false">
      <c r="T587" s="4" t="n">
        <v>564</v>
      </c>
      <c r="U587" s="4" t="str">
        <f aca="false">Vocabulary!B565</f>
        <v>seven</v>
      </c>
      <c r="V587" s="24" t="n">
        <v>0.454814466893491</v>
      </c>
      <c r="W587" s="25" t="n">
        <f aca="false">EXP(V587)</f>
        <v>1.5758809778161</v>
      </c>
      <c r="X587" s="26" t="n">
        <f aca="false">W587/$W$22</f>
        <v>2.42228248348294E-007</v>
      </c>
      <c r="Y587" s="25" t="n">
        <f aca="false">IF(T587=$C$13,0,W587)</f>
        <v>1.5758809778161</v>
      </c>
      <c r="Z587" s="25" t="n">
        <f aca="false">IF(OR(T587=$C$13,T587=$N$25),0,W587)</f>
        <v>1.5758809778161</v>
      </c>
    </row>
    <row r="588" customFormat="false" ht="15" hidden="false" customHeight="false" outlineLevel="0" collapsed="false">
      <c r="T588" s="4" t="n">
        <v>565</v>
      </c>
      <c r="U588" s="4" t="str">
        <f aca="false">Vocabulary!B566</f>
        <v>grin</v>
      </c>
      <c r="V588" s="24" t="n">
        <v>7.02674278851005</v>
      </c>
      <c r="W588" s="25" t="n">
        <f aca="false">EXP(V588)</f>
        <v>1126.35584948419</v>
      </c>
      <c r="X588" s="26" t="n">
        <f aca="false">W588/$W$22</f>
        <v>0.000173131859752196</v>
      </c>
      <c r="Y588" s="25" t="n">
        <f aca="false">IF(T588=$C$13,0,W588)</f>
        <v>1126.35584948419</v>
      </c>
      <c r="Z588" s="25" t="n">
        <f aca="false">IF(OR(T588=$C$13,T588=$N$25),0,W588)</f>
        <v>1126.35584948419</v>
      </c>
    </row>
    <row r="589" customFormat="false" ht="15" hidden="false" customHeight="false" outlineLevel="0" collapsed="false">
      <c r="T589" s="4" t="n">
        <v>566</v>
      </c>
      <c r="U589" s="4" t="str">
        <f aca="false">Vocabulary!B567</f>
        <v>understand</v>
      </c>
      <c r="V589" s="24" t="n">
        <v>-6.0504092353293</v>
      </c>
      <c r="W589" s="25" t="n">
        <f aca="false">EXP(V589)</f>
        <v>0.0023568972834684</v>
      </c>
      <c r="X589" s="26" t="n">
        <f aca="false">W589/$W$22</f>
        <v>3.62278058145344E-010</v>
      </c>
      <c r="Y589" s="25" t="n">
        <f aca="false">IF(T589=$C$13,0,W589)</f>
        <v>0.0023568972834684</v>
      </c>
      <c r="Z589" s="25" t="n">
        <f aca="false">IF(OR(T589=$C$13,T589=$N$25),0,W589)</f>
        <v>0.0023568972834684</v>
      </c>
    </row>
    <row r="590" customFormat="false" ht="15" hidden="false" customHeight="false" outlineLevel="0" collapsed="false">
      <c r="T590" s="4" t="n">
        <v>567</v>
      </c>
      <c r="U590" s="4" t="str">
        <f aca="false">Vocabulary!B568</f>
        <v>sentence</v>
      </c>
      <c r="V590" s="24" t="n">
        <v>0.819498234537488</v>
      </c>
      <c r="W590" s="25" t="n">
        <f aca="false">EXP(V590)</f>
        <v>2.26936086490375</v>
      </c>
      <c r="X590" s="26" t="n">
        <f aca="false">W590/$W$22</f>
        <v>3.48822858397339E-007</v>
      </c>
      <c r="Y590" s="25" t="n">
        <f aca="false">IF(T590=$C$13,0,W590)</f>
        <v>2.26936086490375</v>
      </c>
      <c r="Z590" s="25" t="n">
        <f aca="false">IF(OR(T590=$C$13,T590=$N$25),0,W590)</f>
        <v>2.26936086490375</v>
      </c>
    </row>
    <row r="591" customFormat="false" ht="15" hidden="false" customHeight="false" outlineLevel="0" collapsed="false">
      <c r="T591" s="4" t="n">
        <v>568</v>
      </c>
      <c r="U591" s="4" t="str">
        <f aca="false">Vocabulary!B569</f>
        <v>pardon</v>
      </c>
      <c r="V591" s="24" t="n">
        <v>2.75552500036879</v>
      </c>
      <c r="W591" s="25" t="n">
        <f aca="false">EXP(V591)</f>
        <v>15.7292966220135</v>
      </c>
      <c r="X591" s="26" t="n">
        <f aca="false">W591/$W$22</f>
        <v>2.41774602405645E-006</v>
      </c>
      <c r="Y591" s="25" t="n">
        <f aca="false">IF(T591=$C$13,0,W591)</f>
        <v>15.7292966220135</v>
      </c>
      <c r="Z591" s="25" t="n">
        <f aca="false">IF(OR(T591=$C$13,T591=$N$25),0,W591)</f>
        <v>15.7292966220135</v>
      </c>
    </row>
    <row r="592" customFormat="false" ht="15" hidden="false" customHeight="false" outlineLevel="0" collapsed="false">
      <c r="T592" s="4" t="n">
        <v>569</v>
      </c>
      <c r="U592" s="4" t="str">
        <f aca="false">Vocabulary!B570</f>
        <v>trembling</v>
      </c>
      <c r="V592" s="24" t="n">
        <v>3.76460758160652</v>
      </c>
      <c r="W592" s="25" t="n">
        <f aca="false">EXP(V592)</f>
        <v>43.146770950752</v>
      </c>
      <c r="X592" s="26" t="n">
        <f aca="false">W592/$W$22</f>
        <v>6.63207875240013E-006</v>
      </c>
      <c r="Y592" s="25" t="n">
        <f aca="false">IF(T592=$C$13,0,W592)</f>
        <v>43.146770950752</v>
      </c>
      <c r="Z592" s="25" t="n">
        <f aca="false">IF(OR(T592=$C$13,T592=$N$25),0,W592)</f>
        <v>43.146770950752</v>
      </c>
    </row>
    <row r="593" customFormat="false" ht="15" hidden="false" customHeight="false" outlineLevel="0" collapsed="false">
      <c r="T593" s="4" t="n">
        <v>570</v>
      </c>
      <c r="U593" s="4" t="str">
        <f aca="false">Vocabulary!B571</f>
        <v>subject</v>
      </c>
      <c r="V593" s="24" t="n">
        <v>5.21386424479554</v>
      </c>
      <c r="W593" s="25" t="n">
        <f aca="false">EXP(V593)</f>
        <v>183.802947233461</v>
      </c>
      <c r="X593" s="26" t="n">
        <f aca="false">W593/$W$22</f>
        <v>2.82523024113886E-005</v>
      </c>
      <c r="Y593" s="25" t="n">
        <f aca="false">IF(T593=$C$13,0,W593)</f>
        <v>183.802947233461</v>
      </c>
      <c r="Z593" s="25" t="n">
        <f aca="false">IF(OR(T593=$C$13,T593=$N$25),0,W593)</f>
        <v>183.802947233461</v>
      </c>
    </row>
    <row r="594" customFormat="false" ht="15" hidden="false" customHeight="false" outlineLevel="0" collapsed="false">
      <c r="T594" s="4" t="n">
        <v>571</v>
      </c>
      <c r="U594" s="4" t="str">
        <f aca="false">Vocabulary!B572</f>
        <v>you'll</v>
      </c>
      <c r="V594" s="24" t="n">
        <v>-2.80039512175943</v>
      </c>
      <c r="W594" s="25" t="n">
        <f aca="false">EXP(V594)</f>
        <v>0.0607860399925273</v>
      </c>
      <c r="X594" s="26" t="n">
        <f aca="false">W594/$W$22</f>
        <v>9.34340613199372E-009</v>
      </c>
      <c r="Y594" s="25" t="n">
        <f aca="false">IF(T594=$C$13,0,W594)</f>
        <v>0.0607860399925273</v>
      </c>
      <c r="Z594" s="25" t="n">
        <f aca="false">IF(OR(T594=$C$13,T594=$N$25),0,W594)</f>
        <v>0.0607860399925273</v>
      </c>
    </row>
    <row r="595" customFormat="false" ht="15" hidden="false" customHeight="false" outlineLevel="0" collapsed="false">
      <c r="T595" s="4" t="n">
        <v>572</v>
      </c>
      <c r="U595" s="4" t="str">
        <f aca="false">Vocabulary!B573</f>
        <v>race</v>
      </c>
      <c r="V595" s="24" t="n">
        <v>1.87905236754597</v>
      </c>
      <c r="W595" s="25" t="n">
        <f aca="false">EXP(V595)</f>
        <v>6.54729748991431</v>
      </c>
      <c r="X595" s="26" t="n">
        <f aca="false">W595/$W$22</f>
        <v>1.00638336569997E-006</v>
      </c>
      <c r="Y595" s="25" t="n">
        <f aca="false">IF(T595=$C$13,0,W595)</f>
        <v>6.54729748991431</v>
      </c>
      <c r="Z595" s="25" t="n">
        <f aca="false">IF(OR(T595=$C$13,T595=$N$25),0,W595)</f>
        <v>6.54729748991431</v>
      </c>
    </row>
    <row r="596" customFormat="false" ht="15" hidden="false" customHeight="false" outlineLevel="0" collapsed="false">
      <c r="T596" s="4" t="n">
        <v>573</v>
      </c>
      <c r="U596" s="4" t="str">
        <f aca="false">Vocabulary!B574</f>
        <v>politely</v>
      </c>
      <c r="V596" s="24" t="n">
        <v>-7.22761741066235</v>
      </c>
      <c r="W596" s="25" t="n">
        <f aca="false">EXP(V596)</f>
        <v>0.000726249156922868</v>
      </c>
      <c r="X596" s="26" t="n">
        <f aca="false">W596/$W$22</f>
        <v>1.11631565849372E-010</v>
      </c>
      <c r="Y596" s="25" t="n">
        <f aca="false">IF(T596=$C$13,0,W596)</f>
        <v>0.000726249156922868</v>
      </c>
      <c r="Z596" s="25" t="n">
        <f aca="false">IF(OR(T596=$C$13,T596=$N$25),0,W596)</f>
        <v>0.000726249156922868</v>
      </c>
    </row>
    <row r="597" customFormat="false" ht="15" hidden="false" customHeight="false" outlineLevel="0" collapsed="false">
      <c r="T597" s="4" t="n">
        <v>574</v>
      </c>
      <c r="U597" s="4" t="str">
        <f aca="false">Vocabulary!B575</f>
        <v>melancholy</v>
      </c>
      <c r="V597" s="24" t="n">
        <v>5.81949039650591</v>
      </c>
      <c r="W597" s="25" t="n">
        <f aca="false">EXP(V597)</f>
        <v>336.800375241799</v>
      </c>
      <c r="X597" s="26" t="n">
        <f aca="false">W597/$W$22</f>
        <v>5.17694966094002E-005</v>
      </c>
      <c r="Y597" s="25" t="n">
        <f aca="false">IF(T597=$C$13,0,W597)</f>
        <v>336.800375241799</v>
      </c>
      <c r="Z597" s="25" t="n">
        <f aca="false">IF(OR(T597=$C$13,T597=$N$25),0,W597)</f>
        <v>336.800375241799</v>
      </c>
    </row>
    <row r="598" customFormat="false" ht="15" hidden="false" customHeight="false" outlineLevel="0" collapsed="false">
      <c r="T598" s="4" t="n">
        <v>575</v>
      </c>
      <c r="U598" s="4" t="str">
        <f aca="false">Vocabulary!B576</f>
        <v>liked</v>
      </c>
      <c r="V598" s="24" t="n">
        <v>-10.7677418493172</v>
      </c>
      <c r="W598" s="25" t="n">
        <f aca="false">EXP(V598)</f>
        <v>2.10682824611157E-005</v>
      </c>
      <c r="X598" s="26" t="n">
        <f aca="false">W598/$W$22</f>
        <v>3.23840012545584E-012</v>
      </c>
      <c r="Y598" s="25" t="n">
        <f aca="false">IF(T598=$C$13,0,W598)</f>
        <v>2.10682824611157E-005</v>
      </c>
      <c r="Z598" s="25" t="n">
        <f aca="false">IF(OR(T598=$C$13,T598=$N$25),0,W598)</f>
        <v>2.10682824611157E-005</v>
      </c>
    </row>
    <row r="599" customFormat="false" ht="15" hidden="false" customHeight="false" outlineLevel="0" collapsed="false">
      <c r="T599" s="4" t="n">
        <v>576</v>
      </c>
      <c r="U599" s="4" t="str">
        <f aca="false">Vocabulary!B577</f>
        <v>chorus</v>
      </c>
      <c r="V599" s="24" t="n">
        <v>3.84254854402292</v>
      </c>
      <c r="W599" s="25" t="n">
        <f aca="false">EXP(V599)</f>
        <v>46.6441978812851</v>
      </c>
      <c r="X599" s="26" t="n">
        <f aca="false">W599/$W$22</f>
        <v>7.16966732097542E-006</v>
      </c>
      <c r="Y599" s="25" t="n">
        <f aca="false">IF(T599=$C$13,0,W599)</f>
        <v>46.6441978812851</v>
      </c>
      <c r="Z599" s="25" t="n">
        <f aca="false">IF(OR(T599=$C$13,T599=$N$25),0,W599)</f>
        <v>46.6441978812851</v>
      </c>
    </row>
    <row r="600" customFormat="false" ht="15" hidden="false" customHeight="false" outlineLevel="0" collapsed="false">
      <c r="T600" s="4" t="n">
        <v>577</v>
      </c>
      <c r="U600" s="4" t="str">
        <f aca="false">Vocabulary!B578</f>
        <v>piece</v>
      </c>
      <c r="V600" s="24" t="n">
        <v>6.15267209750241</v>
      </c>
      <c r="W600" s="25" t="n">
        <f aca="false">EXP(V600)</f>
        <v>469.971520178109</v>
      </c>
      <c r="X600" s="26" t="n">
        <f aca="false">W600/$W$22</f>
        <v>7.22391980795982E-005</v>
      </c>
      <c r="Y600" s="25" t="n">
        <f aca="false">IF(T600=$C$13,0,W600)</f>
        <v>469.971520178109</v>
      </c>
      <c r="Z600" s="25" t="n">
        <f aca="false">IF(OR(T600=$C$13,T600=$N$25),0,W600)</f>
        <v>469.971520178109</v>
      </c>
    </row>
    <row r="601" customFormat="false" ht="15" hidden="false" customHeight="false" outlineLevel="0" collapsed="false">
      <c r="T601" s="4" t="n">
        <v>578</v>
      </c>
      <c r="U601" s="4" t="str">
        <f aca="false">Vocabulary!B579</f>
        <v>executed</v>
      </c>
      <c r="V601" s="24" t="n">
        <v>-2.97144241135665</v>
      </c>
      <c r="W601" s="25" t="n">
        <f aca="false">EXP(V601)</f>
        <v>0.0512293631983763</v>
      </c>
      <c r="X601" s="26" t="n">
        <f aca="false">W601/$W$22</f>
        <v>7.87445186928917E-009</v>
      </c>
      <c r="Y601" s="25" t="n">
        <f aca="false">IF(T601=$C$13,0,W601)</f>
        <v>0.0512293631983763</v>
      </c>
      <c r="Z601" s="25" t="n">
        <f aca="false">IF(OR(T601=$C$13,T601=$N$25),0,W601)</f>
        <v>0.0512293631983763</v>
      </c>
    </row>
    <row r="602" customFormat="false" ht="15" hidden="false" customHeight="false" outlineLevel="0" collapsed="false">
      <c r="T602" s="4" t="n">
        <v>579</v>
      </c>
      <c r="U602" s="4" t="str">
        <f aca="false">Vocabulary!B580</f>
        <v>broken</v>
      </c>
      <c r="V602" s="24" t="n">
        <v>3.35369732583753</v>
      </c>
      <c r="W602" s="25" t="n">
        <f aca="false">EXP(V602)</f>
        <v>28.6083125969303</v>
      </c>
      <c r="X602" s="26" t="n">
        <f aca="false">W602/$W$22</f>
        <v>4.39737616362264E-006</v>
      </c>
      <c r="Y602" s="25" t="n">
        <f aca="false">IF(T602=$C$13,0,W602)</f>
        <v>28.6083125969303</v>
      </c>
      <c r="Z602" s="25" t="n">
        <f aca="false">IF(OR(T602=$C$13,T602=$N$25),0,W602)</f>
        <v>28.6083125969303</v>
      </c>
    </row>
    <row r="603" customFormat="false" ht="15" hidden="false" customHeight="false" outlineLevel="0" collapsed="false">
      <c r="T603" s="4" t="n">
        <v>580</v>
      </c>
      <c r="U603" s="4" t="str">
        <f aca="false">Vocabulary!B581</f>
        <v>chimney</v>
      </c>
      <c r="V603" s="24" t="n">
        <v>8.460651604003</v>
      </c>
      <c r="W603" s="25" t="n">
        <f aca="false">EXP(V603)</f>
        <v>4725.13591220982</v>
      </c>
      <c r="X603" s="26" t="n">
        <f aca="false">W603/$W$22</f>
        <v>0.000726299391473312</v>
      </c>
      <c r="Y603" s="25" t="n">
        <f aca="false">IF(T603=$C$13,0,W603)</f>
        <v>4725.13591220982</v>
      </c>
      <c r="Z603" s="25" t="n">
        <f aca="false">IF(OR(T603=$C$13,T603=$N$25),0,W603)</f>
        <v>4725.13591220982</v>
      </c>
    </row>
    <row r="604" customFormat="false" ht="15" hidden="false" customHeight="false" outlineLevel="0" collapsed="false">
      <c r="T604" s="4" t="n">
        <v>581</v>
      </c>
      <c r="U604" s="4" t="str">
        <f aca="false">Vocabulary!B582</f>
        <v>full</v>
      </c>
      <c r="V604" s="24" t="n">
        <v>2.01427859569167</v>
      </c>
      <c r="W604" s="25" t="n">
        <f aca="false">EXP(V604)</f>
        <v>7.49531827546523</v>
      </c>
      <c r="X604" s="26" t="n">
        <f aca="false">W604/$W$22</f>
        <v>1.15210338993683E-006</v>
      </c>
      <c r="Y604" s="25" t="n">
        <f aca="false">IF(T604=$C$13,0,W604)</f>
        <v>7.49531827546523</v>
      </c>
      <c r="Z604" s="25" t="n">
        <f aca="false">IF(OR(T604=$C$13,T604=$N$25),0,W604)</f>
        <v>7.49531827546523</v>
      </c>
    </row>
    <row r="605" customFormat="false" ht="15" hidden="false" customHeight="false" outlineLevel="0" collapsed="false">
      <c r="T605" s="4" t="n">
        <v>582</v>
      </c>
      <c r="U605" s="4" t="str">
        <f aca="false">Vocabulary!B583</f>
        <v>write</v>
      </c>
      <c r="V605" s="24" t="n">
        <v>1.68366006079998</v>
      </c>
      <c r="W605" s="25" t="n">
        <f aca="false">EXP(V605)</f>
        <v>5.38523021470275</v>
      </c>
      <c r="X605" s="26" t="n">
        <f aca="false">W605/$W$22</f>
        <v>8.27762312143334E-007</v>
      </c>
      <c r="Y605" s="25" t="n">
        <f aca="false">IF(T605=$C$13,0,W605)</f>
        <v>5.38523021470275</v>
      </c>
      <c r="Z605" s="25" t="n">
        <f aca="false">IF(OR(T605=$C$13,T605=$N$25),0,W605)</f>
        <v>5.38523021470275</v>
      </c>
    </row>
    <row r="606" customFormat="false" ht="15" hidden="false" customHeight="false" outlineLevel="0" collapsed="false">
      <c r="T606" s="4" t="n">
        <v>583</v>
      </c>
      <c r="U606" s="4" t="str">
        <f aca="false">Vocabulary!B584</f>
        <v>loud</v>
      </c>
      <c r="V606" s="24" t="n">
        <v>6.11387558763716</v>
      </c>
      <c r="W606" s="25" t="n">
        <f aca="false">EXP(V606)</f>
        <v>452.087428782261</v>
      </c>
      <c r="X606" s="26" t="n">
        <f aca="false">W606/$W$22</f>
        <v>6.94902391207049E-005</v>
      </c>
      <c r="Y606" s="25" t="n">
        <f aca="false">IF(T606=$C$13,0,W606)</f>
        <v>452.087428782261</v>
      </c>
      <c r="Z606" s="25" t="n">
        <f aca="false">IF(OR(T606=$C$13,T606=$N$25),0,W606)</f>
        <v>452.087428782261</v>
      </c>
    </row>
    <row r="607" customFormat="false" ht="15" hidden="false" customHeight="false" outlineLevel="0" collapsed="false">
      <c r="T607" s="4" t="n">
        <v>584</v>
      </c>
      <c r="U607" s="4" t="str">
        <f aca="false">Vocabulary!B585</f>
        <v>sharp</v>
      </c>
      <c r="V607" s="24" t="n">
        <v>5.97333287615305</v>
      </c>
      <c r="W607" s="25" t="n">
        <f aca="false">EXP(V607)</f>
        <v>392.812687516351</v>
      </c>
      <c r="X607" s="26" t="n">
        <f aca="false">W607/$W$22</f>
        <v>6.03791343163068E-005</v>
      </c>
      <c r="Y607" s="25" t="n">
        <f aca="false">IF(T607=$C$13,0,W607)</f>
        <v>392.812687516351</v>
      </c>
      <c r="Z607" s="25" t="n">
        <f aca="false">IF(OR(T607=$C$13,T607=$N$25),0,W607)</f>
        <v>392.812687516351</v>
      </c>
    </row>
    <row r="608" customFormat="false" ht="15" hidden="false" customHeight="false" outlineLevel="0" collapsed="false">
      <c r="T608" s="4" t="n">
        <v>585</v>
      </c>
      <c r="U608" s="4" t="str">
        <f aca="false">Vocabulary!B586</f>
        <v>guinea</v>
      </c>
      <c r="V608" s="24" t="n">
        <v>8.58019478796269</v>
      </c>
      <c r="W608" s="25" t="n">
        <f aca="false">EXP(V608)</f>
        <v>5325.1426979874</v>
      </c>
      <c r="X608" s="26" t="n">
        <f aca="false">W608/$W$22</f>
        <v>0.000818526275839546</v>
      </c>
      <c r="Y608" s="25" t="n">
        <f aca="false">IF(T608=$C$13,0,W608)</f>
        <v>5325.1426979874</v>
      </c>
      <c r="Z608" s="25" t="n">
        <f aca="false">IF(OR(T608=$C$13,T608=$N$25),0,W608)</f>
        <v>5325.1426979874</v>
      </c>
    </row>
    <row r="609" customFormat="false" ht="15" hidden="false" customHeight="false" outlineLevel="0" collapsed="false">
      <c r="T609" s="4" t="n">
        <v>586</v>
      </c>
      <c r="U609" s="4" t="str">
        <f aca="false">Vocabulary!B587</f>
        <v>pigs</v>
      </c>
      <c r="V609" s="24" t="n">
        <v>-7.25399773308826</v>
      </c>
      <c r="W609" s="25" t="n">
        <f aca="false">EXP(V609)</f>
        <v>0.000707340968592394</v>
      </c>
      <c r="X609" s="26" t="n">
        <f aca="false">W609/$W$22</f>
        <v>1.08725193221487E-010</v>
      </c>
      <c r="Y609" s="25" t="n">
        <f aca="false">IF(T609=$C$13,0,W609)</f>
        <v>0.000707340968592394</v>
      </c>
      <c r="Z609" s="25" t="n">
        <f aca="false">IF(OR(T609=$C$13,T609=$N$25),0,W609)</f>
        <v>0.000707340968592394</v>
      </c>
    </row>
    <row r="610" customFormat="false" ht="15" hidden="false" customHeight="false" outlineLevel="0" collapsed="false">
      <c r="T610" s="4" t="n">
        <v>587</v>
      </c>
      <c r="U610" s="4" t="str">
        <f aca="false">Vocabulary!B588</f>
        <v>puppy</v>
      </c>
      <c r="V610" s="24" t="n">
        <v>6.74829228241497</v>
      </c>
      <c r="W610" s="25" t="n">
        <f aca="false">EXP(V610)</f>
        <v>852.60151599565</v>
      </c>
      <c r="X610" s="26" t="n">
        <f aca="false">W610/$W$22</f>
        <v>0.000131053153547759</v>
      </c>
      <c r="Y610" s="25" t="n">
        <f aca="false">IF(T610=$C$13,0,W610)</f>
        <v>852.60151599565</v>
      </c>
      <c r="Z610" s="25" t="n">
        <f aca="false">IF(OR(T610=$C$13,T610=$N$25),0,W610)</f>
        <v>852.60151599565</v>
      </c>
    </row>
    <row r="611" customFormat="false" ht="15" hidden="false" customHeight="false" outlineLevel="0" collapsed="false">
      <c r="T611" s="4" t="n">
        <v>588</v>
      </c>
      <c r="U611" s="4" t="str">
        <f aca="false">Vocabulary!B589</f>
        <v>arms</v>
      </c>
      <c r="V611" s="24" t="n">
        <v>-0.724279843856529</v>
      </c>
      <c r="W611" s="25" t="n">
        <f aca="false">EXP(V611)</f>
        <v>0.484673483890667</v>
      </c>
      <c r="X611" s="26" t="n">
        <f aca="false">W611/$W$22</f>
        <v>7.4499033033827E-008</v>
      </c>
      <c r="Y611" s="25" t="n">
        <f aca="false">IF(T611=$C$13,0,W611)</f>
        <v>0.484673483890667</v>
      </c>
      <c r="Z611" s="25" t="n">
        <f aca="false">IF(OR(T611=$C$13,T611=$N$25),0,W611)</f>
        <v>0.484673483890667</v>
      </c>
    </row>
    <row r="612" customFormat="false" ht="15" hidden="false" customHeight="false" outlineLevel="0" collapsed="false">
      <c r="T612" s="4" t="n">
        <v>589</v>
      </c>
      <c r="U612" s="4" t="str">
        <f aca="false">Vocabulary!B590</f>
        <v>father</v>
      </c>
      <c r="V612" s="24" t="n">
        <v>-6.28155641213983</v>
      </c>
      <c r="W612" s="25" t="n">
        <f aca="false">EXP(V612)</f>
        <v>0.00187048707869842</v>
      </c>
      <c r="X612" s="26" t="n">
        <f aca="false">W612/$W$22</f>
        <v>2.87512074204445E-010</v>
      </c>
      <c r="Y612" s="25" t="n">
        <f aca="false">IF(T612=$C$13,0,W612)</f>
        <v>0.00187048707869842</v>
      </c>
      <c r="Z612" s="25" t="n">
        <f aca="false">IF(OR(T612=$C$13,T612=$N$25),0,W612)</f>
        <v>0.00187048707869842</v>
      </c>
    </row>
    <row r="613" customFormat="false" ht="15" hidden="false" customHeight="false" outlineLevel="0" collapsed="false">
      <c r="T613" s="4" t="n">
        <v>590</v>
      </c>
      <c r="U613" s="4" t="str">
        <f aca="false">Vocabulary!B591</f>
        <v>stand</v>
      </c>
      <c r="V613" s="24" t="n">
        <v>1.23741980269652</v>
      </c>
      <c r="W613" s="25" t="n">
        <f aca="false">EXP(V613)</f>
        <v>3.44670879306417</v>
      </c>
      <c r="X613" s="26" t="n">
        <f aca="false">W613/$W$22</f>
        <v>5.29792697077674E-007</v>
      </c>
      <c r="Y613" s="25" t="n">
        <f aca="false">IF(T613=$C$13,0,W613)</f>
        <v>3.44670879306417</v>
      </c>
      <c r="Z613" s="25" t="n">
        <f aca="false">IF(OR(T613=$C$13,T613=$N$25),0,W613)</f>
        <v>3.44670879306417</v>
      </c>
    </row>
    <row r="614" customFormat="false" ht="15" hidden="false" customHeight="false" outlineLevel="0" collapsed="false">
      <c r="T614" s="4" t="n">
        <v>591</v>
      </c>
      <c r="U614" s="4" t="str">
        <f aca="false">Vocabulary!B592</f>
        <v>youth</v>
      </c>
      <c r="V614" s="24" t="n">
        <v>0.450486607350533</v>
      </c>
      <c r="W614" s="25" t="n">
        <f aca="false">EXP(V614)</f>
        <v>1.56907552343542</v>
      </c>
      <c r="X614" s="26" t="n">
        <f aca="false">W614/$W$22</f>
        <v>2.41182183755186E-007</v>
      </c>
      <c r="Y614" s="25" t="n">
        <f aca="false">IF(T614=$C$13,0,W614)</f>
        <v>1.56907552343542</v>
      </c>
      <c r="Z614" s="25" t="n">
        <f aca="false">IF(OR(T614=$C$13,T614=$N$25),0,W614)</f>
        <v>1.56907552343542</v>
      </c>
    </row>
    <row r="615" customFormat="false" ht="15" hidden="false" customHeight="false" outlineLevel="0" collapsed="false">
      <c r="T615" s="4" t="n">
        <v>592</v>
      </c>
      <c r="U615" s="4" t="str">
        <f aca="false">Vocabulary!B593</f>
        <v>sleep</v>
      </c>
      <c r="V615" s="24" t="n">
        <v>0.798261745039991</v>
      </c>
      <c r="W615" s="25" t="n">
        <f aca="false">EXP(V615)</f>
        <v>2.22167573125718</v>
      </c>
      <c r="X615" s="26" t="n">
        <f aca="false">W615/$W$22</f>
        <v>3.41493189115163E-007</v>
      </c>
      <c r="Y615" s="25" t="n">
        <f aca="false">IF(T615=$C$13,0,W615)</f>
        <v>2.22167573125718</v>
      </c>
      <c r="Z615" s="25" t="n">
        <f aca="false">IF(OR(T615=$C$13,T615=$N$25),0,W615)</f>
        <v>2.22167573125718</v>
      </c>
    </row>
    <row r="616" customFormat="false" ht="15" hidden="false" customHeight="false" outlineLevel="0" collapsed="false">
      <c r="T616" s="4" t="n">
        <v>593</v>
      </c>
      <c r="U616" s="4" t="str">
        <f aca="false">Vocabulary!B594</f>
        <v>sneezing</v>
      </c>
      <c r="V616" s="24" t="n">
        <v>-5.81627388219513</v>
      </c>
      <c r="W616" s="25" t="n">
        <f aca="false">EXP(V616)</f>
        <v>0.0029786834178064</v>
      </c>
      <c r="X616" s="26" t="n">
        <f aca="false">W616/$W$22</f>
        <v>4.57852640419111E-010</v>
      </c>
      <c r="Y616" s="25" t="n">
        <f aca="false">IF(T616=$C$13,0,W616)</f>
        <v>0.0029786834178064</v>
      </c>
      <c r="Z616" s="25" t="n">
        <f aca="false">IF(OR(T616=$C$13,T616=$N$25),0,W616)</f>
        <v>0.0029786834178064</v>
      </c>
    </row>
    <row r="617" customFormat="false" ht="15" hidden="false" customHeight="false" outlineLevel="0" collapsed="false">
      <c r="T617" s="4" t="n">
        <v>594</v>
      </c>
      <c r="U617" s="4" t="str">
        <f aca="false">Vocabulary!B595</f>
        <v>between</v>
      </c>
      <c r="V617" s="24" t="n">
        <v>-1.87375995997921</v>
      </c>
      <c r="W617" s="25" t="n">
        <f aca="false">EXP(V617)</f>
        <v>0.153545251096863</v>
      </c>
      <c r="X617" s="26" t="n">
        <f aca="false">W617/$W$22</f>
        <v>2.36013999400736E-008</v>
      </c>
      <c r="Y617" s="25" t="n">
        <f aca="false">IF(T617=$C$13,0,W617)</f>
        <v>0.153545251096863</v>
      </c>
      <c r="Z617" s="25" t="n">
        <f aca="false">IF(OR(T617=$C$13,T617=$N$25),0,W617)</f>
        <v>0.153545251096863</v>
      </c>
    </row>
    <row r="618" customFormat="false" ht="15" hidden="false" customHeight="false" outlineLevel="0" collapsed="false">
      <c r="T618" s="4" t="n">
        <v>595</v>
      </c>
      <c r="U618" s="4" t="str">
        <f aca="false">Vocabulary!B596</f>
        <v>told</v>
      </c>
      <c r="V618" s="24" t="n">
        <v>-0.48083633493708</v>
      </c>
      <c r="W618" s="25" t="n">
        <f aca="false">EXP(V618)</f>
        <v>0.61826609798269</v>
      </c>
      <c r="X618" s="26" t="n">
        <f aca="false">W618/$W$22</f>
        <v>9.50335184164892E-008</v>
      </c>
      <c r="Y618" s="25" t="n">
        <f aca="false">IF(T618=$C$13,0,W618)</f>
        <v>0.61826609798269</v>
      </c>
      <c r="Z618" s="25" t="n">
        <f aca="false">IF(OR(T618=$C$13,T618=$N$25),0,W618)</f>
        <v>0.61826609798269</v>
      </c>
    </row>
    <row r="619" customFormat="false" ht="15" hidden="false" customHeight="false" outlineLevel="0" collapsed="false">
      <c r="T619" s="4" t="n">
        <v>596</v>
      </c>
      <c r="U619" s="4" t="str">
        <f aca="false">Vocabulary!B597</f>
        <v>ear</v>
      </c>
      <c r="V619" s="24" t="n">
        <v>-1.12676631076384</v>
      </c>
      <c r="W619" s="25" t="n">
        <f aca="false">EXP(V619)</f>
        <v>0.324079536346808</v>
      </c>
      <c r="X619" s="26" t="n">
        <f aca="false">W619/$W$22</f>
        <v>4.98141798269585E-008</v>
      </c>
      <c r="Y619" s="25" t="n">
        <f aca="false">IF(T619=$C$13,0,W619)</f>
        <v>0.324079536346808</v>
      </c>
      <c r="Z619" s="25" t="n">
        <f aca="false">IF(OR(T619=$C$13,T619=$N$25),0,W619)</f>
        <v>0.324079536346808</v>
      </c>
    </row>
    <row r="620" customFormat="false" ht="15" hidden="false" customHeight="false" outlineLevel="0" collapsed="false">
      <c r="T620" s="4" t="n">
        <v>597</v>
      </c>
      <c r="U620" s="4" t="str">
        <f aca="false">Vocabulary!B598</f>
        <v>wow</v>
      </c>
      <c r="V620" s="24" t="n">
        <v>0.505322439735201</v>
      </c>
      <c r="W620" s="25" t="n">
        <f aca="false">EXP(V620)</f>
        <v>1.65751988457878</v>
      </c>
      <c r="X620" s="26" t="n">
        <f aca="false">W620/$W$22</f>
        <v>2.54776943116854E-007</v>
      </c>
      <c r="Y620" s="25" t="n">
        <f aca="false">IF(T620=$C$13,0,W620)</f>
        <v>1.65751988457878</v>
      </c>
      <c r="Z620" s="25" t="n">
        <f aca="false">IF(OR(T620=$C$13,T620=$N$25),0,W620)</f>
        <v>1.65751988457878</v>
      </c>
    </row>
    <row r="621" customFormat="false" ht="15" hidden="false" customHeight="false" outlineLevel="0" collapsed="false">
      <c r="T621" s="4" t="n">
        <v>598</v>
      </c>
      <c r="U621" s="4" t="str">
        <f aca="false">Vocabulary!B599</f>
        <v>dreadfully</v>
      </c>
      <c r="V621" s="24" t="n">
        <v>-6.58251751717123</v>
      </c>
      <c r="W621" s="25" t="n">
        <f aca="false">EXP(V621)</f>
        <v>0.00138435975473668</v>
      </c>
      <c r="X621" s="26" t="n">
        <f aca="false">W621/$W$22</f>
        <v>2.1278957179777E-010</v>
      </c>
      <c r="Y621" s="25" t="n">
        <f aca="false">IF(T621=$C$13,0,W621)</f>
        <v>0.00138435975473668</v>
      </c>
      <c r="Z621" s="25" t="n">
        <f aca="false">IF(OR(T621=$C$13,T621=$N$25),0,W621)</f>
        <v>0.00138435975473668</v>
      </c>
    </row>
    <row r="622" customFormat="false" ht="15" hidden="false" customHeight="false" outlineLevel="0" collapsed="false">
      <c r="T622" s="4" t="n">
        <v>599</v>
      </c>
      <c r="U622" s="4" t="str">
        <f aca="false">Vocabulary!B600</f>
        <v>writing</v>
      </c>
      <c r="V622" s="24" t="n">
        <v>5.96757366215426</v>
      </c>
      <c r="W622" s="25" t="n">
        <f aca="false">EXP(V622)</f>
        <v>390.556897212158</v>
      </c>
      <c r="X622" s="26" t="n">
        <f aca="false">W622/$W$22</f>
        <v>6.00323973852075E-005</v>
      </c>
      <c r="Y622" s="25" t="n">
        <f aca="false">IF(T622=$C$13,0,W622)</f>
        <v>390.556897212158</v>
      </c>
      <c r="Z622" s="25" t="n">
        <f aca="false">IF(OR(T622=$C$13,T622=$N$25),0,W622)</f>
        <v>390.556897212158</v>
      </c>
    </row>
    <row r="623" customFormat="false" ht="15" hidden="false" customHeight="false" outlineLevel="0" collapsed="false">
      <c r="T623" s="4" t="n">
        <v>600</v>
      </c>
      <c r="U623" s="4" t="str">
        <f aca="false">Vocabulary!B601</f>
        <v>sing</v>
      </c>
      <c r="V623" s="24" t="n">
        <v>-5.95410472239795</v>
      </c>
      <c r="W623" s="25" t="n">
        <f aca="false">EXP(V623)</f>
        <v>0.00259516618903395</v>
      </c>
      <c r="X623" s="26" t="n">
        <f aca="false">W623/$W$22</f>
        <v>3.98902308608086E-010</v>
      </c>
      <c r="Y623" s="25" t="n">
        <f aca="false">IF(T623=$C$13,0,W623)</f>
        <v>0.00259516618903395</v>
      </c>
      <c r="Z623" s="25" t="n">
        <f aca="false">IF(OR(T623=$C$13,T623=$N$25),0,W623)</f>
        <v>0.00259516618903395</v>
      </c>
    </row>
    <row r="624" customFormat="false" ht="15" hidden="false" customHeight="false" outlineLevel="0" collapsed="false">
      <c r="T624" s="4" t="n">
        <v>601</v>
      </c>
      <c r="U624" s="4" t="str">
        <f aca="false">Vocabulary!B602</f>
        <v>exclaimed</v>
      </c>
      <c r="V624" s="24" t="n">
        <v>-2.27601610141571</v>
      </c>
      <c r="W624" s="25" t="n">
        <f aca="false">EXP(V624)</f>
        <v>0.102692509400081</v>
      </c>
      <c r="X624" s="26" t="n">
        <f aca="false">W624/$W$22</f>
        <v>1.57848384621946E-008</v>
      </c>
      <c r="Y624" s="25" t="n">
        <f aca="false">IF(T624=$C$13,0,W624)</f>
        <v>0.102692509400081</v>
      </c>
      <c r="Z624" s="25" t="n">
        <f aca="false">IF(OR(T624=$C$13,T624=$N$25),0,W624)</f>
        <v>0.102692509400081</v>
      </c>
    </row>
    <row r="625" customFormat="false" ht="15" hidden="false" customHeight="false" outlineLevel="0" collapsed="false">
      <c r="T625" s="4" t="n">
        <v>602</v>
      </c>
      <c r="U625" s="4" t="str">
        <f aca="false">Vocabulary!B603</f>
        <v>school</v>
      </c>
      <c r="V625" s="24" t="n">
        <v>2.23073866712755</v>
      </c>
      <c r="W625" s="25" t="n">
        <f aca="false">EXP(V625)</f>
        <v>9.30673812261084</v>
      </c>
      <c r="X625" s="26" t="n">
        <f aca="false">W625/$W$22</f>
        <v>1.4305362556E-006</v>
      </c>
      <c r="Y625" s="25" t="n">
        <f aca="false">IF(T625=$C$13,0,W625)</f>
        <v>9.30673812261084</v>
      </c>
      <c r="Z625" s="25" t="n">
        <f aca="false">IF(OR(T625=$C$13,T625=$N$25),0,W625)</f>
        <v>9.30673812261084</v>
      </c>
    </row>
    <row r="626" customFormat="false" ht="15" hidden="false" customHeight="false" outlineLevel="0" collapsed="false">
      <c r="T626" s="4" t="n">
        <v>603</v>
      </c>
      <c r="U626" s="4" t="str">
        <f aca="false">Vocabulary!B604</f>
        <v>adventures</v>
      </c>
      <c r="V626" s="24" t="n">
        <v>-1.04484404632066</v>
      </c>
      <c r="W626" s="25" t="n">
        <f aca="false">EXP(V626)</f>
        <v>0.35174667128836</v>
      </c>
      <c r="X626" s="26" t="n">
        <f aca="false">W626/$W$22</f>
        <v>5.40668878220735E-008</v>
      </c>
      <c r="Y626" s="25" t="n">
        <f aca="false">IF(T626=$C$13,0,W626)</f>
        <v>0.35174667128836</v>
      </c>
      <c r="Z626" s="25" t="n">
        <f aca="false">IF(OR(T626=$C$13,T626=$N$25),0,W626)</f>
        <v>0.35174667128836</v>
      </c>
    </row>
    <row r="627" customFormat="false" ht="15" hidden="false" customHeight="false" outlineLevel="0" collapsed="false">
      <c r="T627" s="4" t="n">
        <v>604</v>
      </c>
      <c r="U627" s="4" t="str">
        <f aca="false">Vocabulary!B605</f>
        <v>e</v>
      </c>
      <c r="V627" s="24" t="n">
        <v>5.7470662868775</v>
      </c>
      <c r="W627" s="25" t="n">
        <f aca="false">EXP(V627)</f>
        <v>313.270265769511</v>
      </c>
      <c r="X627" s="26" t="n">
        <f aca="false">W627/$W$22</f>
        <v>4.81526897051031E-005</v>
      </c>
      <c r="Y627" s="25" t="n">
        <f aca="false">IF(T627=$C$13,0,W627)</f>
        <v>313.270265769511</v>
      </c>
      <c r="Z627" s="25" t="n">
        <f aca="false">IF(OR(T627=$C$13,T627=$N$25),0,W627)</f>
        <v>313.270265769511</v>
      </c>
    </row>
    <row r="628" customFormat="false" ht="15" hidden="false" customHeight="false" outlineLevel="0" collapsed="false">
      <c r="T628" s="4" t="n">
        <v>605</v>
      </c>
      <c r="U628" s="4" t="str">
        <f aca="false">Vocabulary!B606</f>
        <v>hole</v>
      </c>
      <c r="V628" s="24" t="n">
        <v>-6.21093144698609</v>
      </c>
      <c r="W628" s="25" t="n">
        <f aca="false">EXP(V628)</f>
        <v>0.00200736683721993</v>
      </c>
      <c r="X628" s="26" t="n">
        <f aca="false">W628/$W$22</f>
        <v>3.08551825688057E-010</v>
      </c>
      <c r="Y628" s="25" t="n">
        <f aca="false">IF(T628=$C$13,0,W628)</f>
        <v>0.00200736683721993</v>
      </c>
      <c r="Z628" s="25" t="n">
        <f aca="false">IF(OR(T628=$C$13,T628=$N$25),0,W628)</f>
        <v>0.00200736683721993</v>
      </c>
    </row>
    <row r="629" customFormat="false" ht="15" hidden="false" customHeight="false" outlineLevel="0" collapsed="false">
      <c r="T629" s="4" t="n">
        <v>606</v>
      </c>
      <c r="U629" s="4" t="str">
        <f aca="false">Vocabulary!B607</f>
        <v>twice</v>
      </c>
      <c r="V629" s="24" t="n">
        <v>2.48387734356127</v>
      </c>
      <c r="W629" s="25" t="n">
        <f aca="false">EXP(V629)</f>
        <v>11.9876546799266</v>
      </c>
      <c r="X629" s="26" t="n">
        <f aca="false">W629/$W$22</f>
        <v>1.84261923063946E-006</v>
      </c>
      <c r="Y629" s="25" t="n">
        <f aca="false">IF(T629=$C$13,0,W629)</f>
        <v>11.9876546799266</v>
      </c>
      <c r="Z629" s="25" t="n">
        <f aca="false">IF(OR(T629=$C$13,T629=$N$25),0,W629)</f>
        <v>11.9876546799266</v>
      </c>
    </row>
    <row r="630" customFormat="false" ht="15" hidden="false" customHeight="false" outlineLevel="0" collapsed="false">
      <c r="T630" s="4" t="n">
        <v>607</v>
      </c>
      <c r="U630" s="4" t="str">
        <f aca="false">Vocabulary!B608</f>
        <v>sleepy</v>
      </c>
      <c r="V630" s="24" t="n">
        <v>-3.39643378262316</v>
      </c>
      <c r="W630" s="25" t="n">
        <f aca="false">EXP(V630)</f>
        <v>0.0334924987671401</v>
      </c>
      <c r="X630" s="26" t="n">
        <f aca="false">W630/$W$22</f>
        <v>5.14812312819126E-009</v>
      </c>
      <c r="Y630" s="25" t="n">
        <f aca="false">IF(T630=$C$13,0,W630)</f>
        <v>0.0334924987671401</v>
      </c>
      <c r="Z630" s="25" t="n">
        <f aca="false">IF(OR(T630=$C$13,T630=$N$25),0,W630)</f>
        <v>0.0334924987671401</v>
      </c>
    </row>
    <row r="631" customFormat="false" ht="15" hidden="false" customHeight="false" outlineLevel="0" collapsed="false">
      <c r="T631" s="4" t="n">
        <v>608</v>
      </c>
      <c r="U631" s="4" t="str">
        <f aca="false">Vocabulary!B609</f>
        <v>across</v>
      </c>
      <c r="V631" s="24" t="n">
        <v>1.09088194818109</v>
      </c>
      <c r="W631" s="25" t="n">
        <f aca="false">EXP(V631)</f>
        <v>2.97689838525521</v>
      </c>
      <c r="X631" s="26" t="n">
        <f aca="false">W631/$W$22</f>
        <v>4.57578263537732E-007</v>
      </c>
      <c r="Y631" s="25" t="n">
        <f aca="false">IF(T631=$C$13,0,W631)</f>
        <v>2.97689838525521</v>
      </c>
      <c r="Z631" s="25" t="n">
        <f aca="false">IF(OR(T631=$C$13,T631=$N$25),0,W631)</f>
        <v>2.97689838525521</v>
      </c>
    </row>
    <row r="632" customFormat="false" ht="15" hidden="false" customHeight="false" outlineLevel="0" collapsed="false">
      <c r="T632" s="4" t="n">
        <v>609</v>
      </c>
      <c r="U632" s="4" t="str">
        <f aca="false">Vocabulary!B610</f>
        <v>curiosity</v>
      </c>
      <c r="V632" s="24" t="n">
        <v>0.377987400047906</v>
      </c>
      <c r="W632" s="25" t="n">
        <f aca="false">EXP(V632)</f>
        <v>1.45934455508847</v>
      </c>
      <c r="X632" s="26" t="n">
        <f aca="false">W632/$W$22</f>
        <v>2.24315465629633E-007</v>
      </c>
      <c r="Y632" s="25" t="n">
        <f aca="false">IF(T632=$C$13,0,W632)</f>
        <v>1.45934455508847</v>
      </c>
      <c r="Z632" s="25" t="n">
        <f aca="false">IF(OR(T632=$C$13,T632=$N$25),0,W632)</f>
        <v>1.45934455508847</v>
      </c>
    </row>
    <row r="633" customFormat="false" ht="15" hidden="false" customHeight="false" outlineLevel="0" collapsed="false">
      <c r="T633" s="4" t="n">
        <v>610</v>
      </c>
      <c r="U633" s="4" t="str">
        <f aca="false">Vocabulary!B611</f>
        <v>passed</v>
      </c>
      <c r="V633" s="24" t="n">
        <v>-2.46742157616125</v>
      </c>
      <c r="W633" s="25" t="n">
        <f aca="false">EXP(V633)</f>
        <v>0.084803236031696</v>
      </c>
      <c r="X633" s="26" t="n">
        <f aca="false">W633/$W$22</f>
        <v>1.3035082983673E-008</v>
      </c>
      <c r="Y633" s="25" t="n">
        <f aca="false">IF(T633=$C$13,0,W633)</f>
        <v>0.084803236031696</v>
      </c>
      <c r="Z633" s="25" t="n">
        <f aca="false">IF(OR(T633=$C$13,T633=$N$25),0,W633)</f>
        <v>0.084803236031696</v>
      </c>
    </row>
    <row r="634" customFormat="false" ht="15" hidden="false" customHeight="false" outlineLevel="0" collapsed="false">
      <c r="T634" s="4" t="n">
        <v>611</v>
      </c>
      <c r="U634" s="4" t="str">
        <f aca="false">Vocabulary!B612</f>
        <v>home</v>
      </c>
      <c r="V634" s="24" t="n">
        <v>-0.326445376787202</v>
      </c>
      <c r="W634" s="25" t="n">
        <f aca="false">EXP(V634)</f>
        <v>0.721483783734538</v>
      </c>
      <c r="X634" s="26" t="n">
        <f aca="false">W634/$W$22</f>
        <v>1.10899081596828E-007</v>
      </c>
      <c r="Y634" s="25" t="n">
        <f aca="false">IF(T634=$C$13,0,W634)</f>
        <v>0.721483783734538</v>
      </c>
      <c r="Z634" s="25" t="n">
        <f aca="false">IF(OR(T634=$C$13,T634=$N$25),0,W634)</f>
        <v>0.721483783734538</v>
      </c>
    </row>
    <row r="635" customFormat="false" ht="15" hidden="false" customHeight="false" outlineLevel="0" collapsed="false">
      <c r="T635" s="4" t="n">
        <v>612</v>
      </c>
      <c r="U635" s="4" t="str">
        <f aca="false">Vocabulary!B613</f>
        <v>likely</v>
      </c>
      <c r="V635" s="24" t="n">
        <v>2.62010801340856</v>
      </c>
      <c r="W635" s="25" t="n">
        <f aca="false">EXP(V635)</f>
        <v>13.7372073075309</v>
      </c>
      <c r="X635" s="26" t="n">
        <f aca="false">W635/$W$22</f>
        <v>2.1115425023481E-006</v>
      </c>
      <c r="Y635" s="25" t="n">
        <f aca="false">IF(T635=$C$13,0,W635)</f>
        <v>13.7372073075309</v>
      </c>
      <c r="Z635" s="25" t="n">
        <f aca="false">IF(OR(T635=$C$13,T635=$N$25),0,W635)</f>
        <v>13.7372073075309</v>
      </c>
    </row>
    <row r="636" customFormat="false" ht="15" hidden="false" customHeight="false" outlineLevel="0" collapsed="false">
      <c r="T636" s="4" t="n">
        <v>613</v>
      </c>
      <c r="U636" s="4" t="str">
        <f aca="false">Vocabulary!B614</f>
        <v>aloud</v>
      </c>
      <c r="V636" s="24" t="n">
        <v>-1.46041343243047</v>
      </c>
      <c r="W636" s="25" t="n">
        <f aca="false">EXP(V636)</f>
        <v>0.232140280567171</v>
      </c>
      <c r="X636" s="26" t="n">
        <f aca="false">W636/$W$22</f>
        <v>3.56822211349956E-008</v>
      </c>
      <c r="Y636" s="25" t="n">
        <f aca="false">IF(T636=$C$13,0,W636)</f>
        <v>0.232140280567171</v>
      </c>
      <c r="Z636" s="25" t="n">
        <f aca="false">IF(OR(T636=$C$13,T636=$N$25),0,W636)</f>
        <v>0.232140280567171</v>
      </c>
    </row>
    <row r="637" customFormat="false" ht="15" hidden="false" customHeight="false" outlineLevel="0" collapsed="false">
      <c r="T637" s="4" t="n">
        <v>614</v>
      </c>
      <c r="U637" s="4" t="str">
        <f aca="false">Vocabulary!B615</f>
        <v>walk</v>
      </c>
      <c r="V637" s="24" t="n">
        <v>-10.3229267672633</v>
      </c>
      <c r="W637" s="25" t="n">
        <f aca="false">EXP(V637)</f>
        <v>3.28707692664297E-005</v>
      </c>
      <c r="X637" s="26" t="n">
        <f aca="false">W637/$W$22</f>
        <v>5.05255725105741E-012</v>
      </c>
      <c r="Y637" s="25" t="n">
        <f aca="false">IF(T637=$C$13,0,W637)</f>
        <v>3.28707692664297E-005</v>
      </c>
      <c r="Z637" s="25" t="n">
        <f aca="false">IF(OR(T637=$C$13,T637=$N$25),0,W637)</f>
        <v>3.28707692664297E-005</v>
      </c>
    </row>
    <row r="638" customFormat="false" ht="15" hidden="false" customHeight="false" outlineLevel="0" collapsed="false">
      <c r="T638" s="4" t="n">
        <v>615</v>
      </c>
      <c r="U638" s="4" t="str">
        <f aca="false">Vocabulary!B616</f>
        <v>new</v>
      </c>
      <c r="V638" s="24" t="n">
        <v>7.2074468844115</v>
      </c>
      <c r="W638" s="25" t="n">
        <f aca="false">EXP(V638)</f>
        <v>1349.44258263268</v>
      </c>
      <c r="X638" s="26" t="n">
        <f aca="false">W638/$W$22</f>
        <v>0.000207422462507734</v>
      </c>
      <c r="Y638" s="25" t="n">
        <f aca="false">IF(T638=$C$13,0,W638)</f>
        <v>1349.44258263268</v>
      </c>
      <c r="Z638" s="25" t="n">
        <f aca="false">IF(OR(T638=$C$13,T638=$N$25),0,W638)</f>
        <v>1349.44258263268</v>
      </c>
    </row>
    <row r="639" customFormat="false" ht="15" hidden="false" customHeight="false" outlineLevel="0" collapsed="false">
      <c r="T639" s="4" t="n">
        <v>616</v>
      </c>
      <c r="U639" s="4" t="str">
        <f aca="false">Vocabulary!B617</f>
        <v>asking</v>
      </c>
      <c r="V639" s="24" t="n">
        <v>-5.45281625819808</v>
      </c>
      <c r="W639" s="25" t="n">
        <f aca="false">EXP(V639)</f>
        <v>0.00428422220912536</v>
      </c>
      <c r="X639" s="26" t="n">
        <f aca="false">W639/$W$22</f>
        <v>6.58526662774652E-010</v>
      </c>
      <c r="Y639" s="25" t="n">
        <f aca="false">IF(T639=$C$13,0,W639)</f>
        <v>0.00428422220912536</v>
      </c>
      <c r="Z639" s="25" t="n">
        <f aca="false">IF(OR(T639=$C$13,T639=$N$25),0,W639)</f>
        <v>0.00428422220912536</v>
      </c>
    </row>
    <row r="640" customFormat="false" ht="15" hidden="false" customHeight="false" outlineLevel="0" collapsed="false">
      <c r="T640" s="4" t="n">
        <v>617</v>
      </c>
      <c r="U640" s="4" t="str">
        <f aca="false">Vocabulary!B618</f>
        <v>night</v>
      </c>
      <c r="V640" s="24" t="n">
        <v>4.95783293020403</v>
      </c>
      <c r="W640" s="25" t="n">
        <f aca="false">EXP(V640)</f>
        <v>142.285119770962</v>
      </c>
      <c r="X640" s="26" t="n">
        <f aca="false">W640/$W$22</f>
        <v>2.18706081317833E-005</v>
      </c>
      <c r="Y640" s="25" t="n">
        <f aca="false">IF(T640=$C$13,0,W640)</f>
        <v>142.285119770962</v>
      </c>
      <c r="Z640" s="25" t="n">
        <f aca="false">IF(OR(T640=$C$13,T640=$N$25),0,W640)</f>
        <v>142.285119770962</v>
      </c>
    </row>
    <row r="641" customFormat="false" ht="15" hidden="false" customHeight="false" outlineLevel="0" collapsed="false">
      <c r="T641" s="4" t="n">
        <v>618</v>
      </c>
      <c r="U641" s="4" t="str">
        <f aca="false">Vocabulary!B619</f>
        <v>sometimes</v>
      </c>
      <c r="V641" s="24" t="n">
        <v>4.47314763610278</v>
      </c>
      <c r="W641" s="25" t="n">
        <f aca="false">EXP(V641)</f>
        <v>87.6321233913247</v>
      </c>
      <c r="X641" s="26" t="n">
        <f aca="false">W641/$W$22</f>
        <v>1.34699105116041E-005</v>
      </c>
      <c r="Y641" s="25" t="n">
        <f aca="false">IF(T641=$C$13,0,W641)</f>
        <v>87.6321233913247</v>
      </c>
      <c r="Z641" s="25" t="n">
        <f aca="false">IF(OR(T641=$C$13,T641=$N$25),0,W641)</f>
        <v>87.6321233913247</v>
      </c>
    </row>
    <row r="642" customFormat="false" ht="15" hidden="false" customHeight="false" outlineLevel="0" collapsed="false">
      <c r="T642" s="4" t="n">
        <v>619</v>
      </c>
      <c r="U642" s="4" t="str">
        <f aca="false">Vocabulary!B620</f>
        <v>walking</v>
      </c>
      <c r="V642" s="24" t="n">
        <v>1.45385221057205</v>
      </c>
      <c r="W642" s="25" t="n">
        <f aca="false">EXP(V642)</f>
        <v>4.27956860192995</v>
      </c>
      <c r="X642" s="26" t="n">
        <f aca="false">W642/$W$22</f>
        <v>6.57811358043322E-007</v>
      </c>
      <c r="Y642" s="25" t="n">
        <f aca="false">IF(T642=$C$13,0,W642)</f>
        <v>4.27956860192995</v>
      </c>
      <c r="Z642" s="25" t="n">
        <f aca="false">IF(OR(T642=$C$13,T642=$N$25),0,W642)</f>
        <v>4.27956860192995</v>
      </c>
    </row>
    <row r="643" customFormat="false" ht="15" hidden="false" customHeight="false" outlineLevel="0" collapsed="false">
      <c r="T643" s="4" t="n">
        <v>620</v>
      </c>
      <c r="U643" s="4" t="str">
        <f aca="false">Vocabulary!B621</f>
        <v>ears</v>
      </c>
      <c r="V643" s="24" t="n">
        <v>3.01030826876337</v>
      </c>
      <c r="W643" s="25" t="n">
        <f aca="false">EXP(V643)</f>
        <v>20.2936548609789</v>
      </c>
      <c r="X643" s="26" t="n">
        <f aca="false">W643/$W$22</f>
        <v>3.11933232189404E-006</v>
      </c>
      <c r="Y643" s="25" t="n">
        <f aca="false">IF(T643=$C$13,0,W643)</f>
        <v>20.2936548609789</v>
      </c>
      <c r="Z643" s="25" t="n">
        <f aca="false">IF(OR(T643=$C$13,T643=$N$25),0,W643)</f>
        <v>20.2936548609789</v>
      </c>
    </row>
    <row r="644" customFormat="false" ht="15" hidden="false" customHeight="false" outlineLevel="0" collapsed="false">
      <c r="T644" s="4" t="n">
        <v>621</v>
      </c>
      <c r="U644" s="4" t="str">
        <f aca="false">Vocabulary!B622</f>
        <v>sadly</v>
      </c>
      <c r="V644" s="24" t="n">
        <v>0.0351604556331358</v>
      </c>
      <c r="W644" s="25" t="n">
        <f aca="false">EXP(V644)</f>
        <v>1.03578589314794</v>
      </c>
      <c r="X644" s="26" t="n">
        <f aca="false">W644/$W$22</f>
        <v>1.59210375715555E-007</v>
      </c>
      <c r="Y644" s="25" t="n">
        <f aca="false">IF(T644=$C$13,0,W644)</f>
        <v>1.03578589314794</v>
      </c>
      <c r="Z644" s="25" t="n">
        <f aca="false">IF(OR(T644=$C$13,T644=$N$25),0,W644)</f>
        <v>1.03578589314794</v>
      </c>
    </row>
    <row r="645" customFormat="false" ht="15" hidden="false" customHeight="false" outlineLevel="0" collapsed="false">
      <c r="T645" s="4" t="n">
        <v>622</v>
      </c>
      <c r="U645" s="4" t="str">
        <f aca="false">Vocabulary!B623</f>
        <v>shut</v>
      </c>
      <c r="V645" s="24" t="n">
        <v>2.16990291642222</v>
      </c>
      <c r="W645" s="25" t="n">
        <f aca="false">EXP(V645)</f>
        <v>8.757433796464</v>
      </c>
      <c r="X645" s="26" t="n">
        <f aca="false">W645/$W$22</f>
        <v>1.34610283289502E-006</v>
      </c>
      <c r="Y645" s="25" t="n">
        <f aca="false">IF(T645=$C$13,0,W645)</f>
        <v>8.757433796464</v>
      </c>
      <c r="Z645" s="25" t="n">
        <f aca="false">IF(OR(T645=$C$13,T645=$N$25),0,W645)</f>
        <v>8.757433796464</v>
      </c>
    </row>
    <row r="646" customFormat="false" ht="15" hidden="false" customHeight="false" outlineLevel="0" collapsed="false">
      <c r="T646" s="4" t="n">
        <v>623</v>
      </c>
      <c r="U646" s="4" t="str">
        <f aca="false">Vocabulary!B624</f>
        <v>simple</v>
      </c>
      <c r="V646" s="24" t="n">
        <v>7.13712536689962</v>
      </c>
      <c r="W646" s="25" t="n">
        <f aca="false">EXP(V646)</f>
        <v>1257.80745222321</v>
      </c>
      <c r="X646" s="26" t="n">
        <f aca="false">W646/$W$22</f>
        <v>0.000193337250845992</v>
      </c>
      <c r="Y646" s="25" t="n">
        <f aca="false">IF(T646=$C$13,0,W646)</f>
        <v>1257.80745222321</v>
      </c>
      <c r="Z646" s="25" t="n">
        <f aca="false">IF(OR(T646=$C$13,T646=$N$25),0,W646)</f>
        <v>1257.80745222321</v>
      </c>
    </row>
    <row r="647" customFormat="false" ht="15" hidden="false" customHeight="false" outlineLevel="0" collapsed="false">
      <c r="T647" s="4" t="n">
        <v>624</v>
      </c>
      <c r="U647" s="4" t="str">
        <f aca="false">Vocabulary!B625</f>
        <v>cut</v>
      </c>
      <c r="V647" s="24" t="n">
        <v>-6.59273861450986</v>
      </c>
      <c r="W647" s="25" t="n">
        <f aca="false">EXP(V647)</f>
        <v>0.00137028214579556</v>
      </c>
      <c r="X647" s="26" t="n">
        <f aca="false">W647/$W$22</f>
        <v>2.10625706250345E-010</v>
      </c>
      <c r="Y647" s="25" t="n">
        <f aca="false">IF(T647=$C$13,0,W647)</f>
        <v>0.00137028214579556</v>
      </c>
      <c r="Z647" s="25" t="n">
        <f aca="false">IF(OR(T647=$C$13,T647=$N$25),0,W647)</f>
        <v>0.00137028214579556</v>
      </c>
    </row>
    <row r="648" customFormat="false" ht="15" hidden="false" customHeight="false" outlineLevel="0" collapsed="false">
      <c r="T648" s="4" t="n">
        <v>625</v>
      </c>
      <c r="U648" s="4" t="str">
        <f aca="false">Vocabulary!B626</f>
        <v>finger</v>
      </c>
      <c r="V648" s="24" t="n">
        <v>-0.645656398197412</v>
      </c>
      <c r="W648" s="25" t="n">
        <f aca="false">EXP(V648)</f>
        <v>0.524318267562661</v>
      </c>
      <c r="X648" s="26" t="n">
        <f aca="false">W648/$W$22</f>
        <v>8.05928222477321E-008</v>
      </c>
      <c r="Y648" s="25" t="n">
        <f aca="false">IF(T648=$C$13,0,W648)</f>
        <v>0.524318267562661</v>
      </c>
      <c r="Z648" s="25" t="n">
        <f aca="false">IF(OR(T648=$C$13,T648=$N$25),0,W648)</f>
        <v>0.524318267562661</v>
      </c>
    </row>
    <row r="649" customFormat="false" ht="15" hidden="false" customHeight="false" outlineLevel="0" collapsed="false">
      <c r="T649" s="4" t="n">
        <v>626</v>
      </c>
      <c r="U649" s="4" t="str">
        <f aca="false">Vocabulary!B627</f>
        <v>nervous</v>
      </c>
      <c r="V649" s="24" t="n">
        <v>2.5640625586831</v>
      </c>
      <c r="W649" s="25" t="n">
        <f aca="false">EXP(V649)</f>
        <v>12.9884767260482</v>
      </c>
      <c r="X649" s="26" t="n">
        <f aca="false">W649/$W$22</f>
        <v>1.996455322675E-006</v>
      </c>
      <c r="Y649" s="25" t="n">
        <f aca="false">IF(T649=$C$13,0,W649)</f>
        <v>12.9884767260482</v>
      </c>
      <c r="Z649" s="25" t="n">
        <f aca="false">IF(OR(T649=$C$13,T649=$N$25),0,W649)</f>
        <v>12.9884767260482</v>
      </c>
    </row>
    <row r="650" customFormat="false" ht="15" hidden="false" customHeight="false" outlineLevel="0" collapsed="false">
      <c r="T650" s="4" t="n">
        <v>627</v>
      </c>
      <c r="U650" s="4" t="str">
        <f aca="false">Vocabulary!B628</f>
        <v>altogether</v>
      </c>
      <c r="V650" s="24" t="n">
        <v>-1.7100015103386</v>
      </c>
      <c r="W650" s="25" t="n">
        <f aca="false">EXP(V650)</f>
        <v>0.18086551944874</v>
      </c>
      <c r="X650" s="26" t="n">
        <f aca="false">W650/$W$22</f>
        <v>2.78007911634206E-008</v>
      </c>
      <c r="Y650" s="25" t="n">
        <f aca="false">IF(T650=$C$13,0,W650)</f>
        <v>0.18086551944874</v>
      </c>
      <c r="Z650" s="25" t="n">
        <f aca="false">IF(OR(T650=$C$13,T650=$N$25),0,W650)</f>
        <v>0.18086551944874</v>
      </c>
    </row>
    <row r="651" customFormat="false" ht="15" hidden="false" customHeight="false" outlineLevel="0" collapsed="false">
      <c r="T651" s="4" t="n">
        <v>628</v>
      </c>
      <c r="U651" s="4" t="str">
        <f aca="false">Vocabulary!B629</f>
        <v>remembered</v>
      </c>
      <c r="V651" s="24" t="n">
        <v>-1.82007147886257</v>
      </c>
      <c r="W651" s="25" t="n">
        <f aca="false">EXP(V651)</f>
        <v>0.1620141699314</v>
      </c>
      <c r="X651" s="26" t="n">
        <f aca="false">W651/$W$22</f>
        <v>2.49031552144705E-008</v>
      </c>
      <c r="Y651" s="25" t="n">
        <f aca="false">IF(T651=$C$13,0,W651)</f>
        <v>0.1620141699314</v>
      </c>
      <c r="Z651" s="25" t="n">
        <f aca="false">IF(OR(T651=$C$13,T651=$N$25),0,W651)</f>
        <v>0.1620141699314</v>
      </c>
    </row>
    <row r="652" customFormat="false" ht="15" hidden="false" customHeight="false" outlineLevel="0" collapsed="false">
      <c r="T652" s="4" t="n">
        <v>629</v>
      </c>
      <c r="U652" s="4" t="str">
        <f aca="false">Vocabulary!B630</f>
        <v>happens</v>
      </c>
      <c r="V652" s="24" t="n">
        <v>-3.03270618194545</v>
      </c>
      <c r="W652" s="25" t="n">
        <f aca="false">EXP(V652)</f>
        <v>0.048185063976878</v>
      </c>
      <c r="X652" s="26" t="n">
        <f aca="false">W652/$W$22</f>
        <v>7.4065134410371E-009</v>
      </c>
      <c r="Y652" s="25" t="n">
        <f aca="false">IF(T652=$C$13,0,W652)</f>
        <v>0.048185063976878</v>
      </c>
      <c r="Z652" s="25" t="n">
        <f aca="false">IF(OR(T652=$C$13,T652=$N$25),0,W652)</f>
        <v>0.048185063976878</v>
      </c>
    </row>
    <row r="653" customFormat="false" ht="15" hidden="false" customHeight="false" outlineLevel="0" collapsed="false">
      <c r="T653" s="4" t="n">
        <v>630</v>
      </c>
      <c r="U653" s="4" t="str">
        <f aca="false">Vocabulary!B631</f>
        <v>pair</v>
      </c>
      <c r="V653" s="24" t="n">
        <v>9.61127792373874</v>
      </c>
      <c r="W653" s="25" t="n">
        <f aca="false">EXP(V653)</f>
        <v>14932.2401638034</v>
      </c>
      <c r="X653" s="26" t="n">
        <f aca="false">W653/$W$22</f>
        <v>0.00229523068665166</v>
      </c>
      <c r="Y653" s="25" t="n">
        <f aca="false">IF(T653=$C$13,0,W653)</f>
        <v>14932.2401638034</v>
      </c>
      <c r="Z653" s="25" t="n">
        <f aca="false">IF(OR(T653=$C$13,T653=$N$25),0,W653)</f>
        <v>14932.2401638034</v>
      </c>
    </row>
    <row r="654" customFormat="false" ht="15" hidden="false" customHeight="false" outlineLevel="0" collapsed="false">
      <c r="T654" s="4" t="n">
        <v>631</v>
      </c>
      <c r="U654" s="4" t="str">
        <f aca="false">Vocabulary!B632</f>
        <v>nine</v>
      </c>
      <c r="V654" s="24" t="n">
        <v>0.537967799734101</v>
      </c>
      <c r="W654" s="25" t="n">
        <f aca="false">EXP(V654)</f>
        <v>1.71252313359926</v>
      </c>
      <c r="X654" s="26" t="n">
        <f aca="false">W654/$W$22</f>
        <v>2.63231477977829E-007</v>
      </c>
      <c r="Y654" s="25" t="n">
        <f aca="false">IF(T654=$C$13,0,W654)</f>
        <v>1.71252313359926</v>
      </c>
      <c r="Z654" s="25" t="n">
        <f aca="false">IF(OR(T654=$C$13,T654=$N$25),0,W654)</f>
        <v>1.71252313359926</v>
      </c>
    </row>
    <row r="655" customFormat="false" ht="15" hidden="false" customHeight="false" outlineLevel="0" collapsed="false">
      <c r="T655" s="4" t="n">
        <v>632</v>
      </c>
      <c r="U655" s="4" t="str">
        <f aca="false">Vocabulary!B633</f>
        <v>until</v>
      </c>
      <c r="V655" s="24" t="n">
        <v>9.46746787458206</v>
      </c>
      <c r="W655" s="25" t="n">
        <f aca="false">EXP(V655)</f>
        <v>12932.1000389344</v>
      </c>
      <c r="X655" s="26" t="n">
        <f aca="false">W655/$W$22</f>
        <v>0.00198778967700791</v>
      </c>
      <c r="Y655" s="25" t="n">
        <f aca="false">IF(T655=$C$13,0,W655)</f>
        <v>12932.1000389344</v>
      </c>
      <c r="Z655" s="25" t="n">
        <f aca="false">IF(OR(T655=$C$13,T655=$N$25),0,W655)</f>
        <v>12932.1000389344</v>
      </c>
    </row>
    <row r="656" customFormat="false" ht="15" hidden="false" customHeight="false" outlineLevel="0" collapsed="false">
      <c r="T656" s="4" t="n">
        <v>633</v>
      </c>
      <c r="U656" s="4" t="str">
        <f aca="false">Vocabulary!B634</f>
        <v>kid</v>
      </c>
      <c r="V656" s="24" t="n">
        <v>1.78554875425307</v>
      </c>
      <c r="W656" s="25" t="n">
        <f aca="false">EXP(V656)</f>
        <v>5.96285118989733</v>
      </c>
      <c r="X656" s="26" t="n">
        <f aca="false">W656/$W$22</f>
        <v>9.16548279484925E-007</v>
      </c>
      <c r="Y656" s="25" t="n">
        <f aca="false">IF(T656=$C$13,0,W656)</f>
        <v>5.96285118989733</v>
      </c>
      <c r="Z656" s="25" t="n">
        <f aca="false">IF(OR(T656=$C$13,T656=$N$25),0,W656)</f>
        <v>5.96285118989733</v>
      </c>
    </row>
    <row r="657" customFormat="false" ht="15" hidden="false" customHeight="false" outlineLevel="0" collapsed="false">
      <c r="T657" s="4" t="n">
        <v>634</v>
      </c>
      <c r="U657" s="4" t="str">
        <f aca="false">Vocabulary!B635</f>
        <v>dropped</v>
      </c>
      <c r="V657" s="24" t="n">
        <v>-1.67501485762533</v>
      </c>
      <c r="W657" s="25" t="n">
        <f aca="false">EXP(V657)</f>
        <v>0.187305396547878</v>
      </c>
      <c r="X657" s="26" t="n">
        <f aca="false">W657/$W$22</f>
        <v>2.87906629692624E-008</v>
      </c>
      <c r="Y657" s="25" t="n">
        <f aca="false">IF(T657=$C$13,0,W657)</f>
        <v>0.187305396547878</v>
      </c>
      <c r="Z657" s="25" t="n">
        <f aca="false">IF(OR(T657=$C$13,T657=$N$25),0,W657)</f>
        <v>0.187305396547878</v>
      </c>
    </row>
    <row r="658" customFormat="false" ht="15" hidden="false" customHeight="false" outlineLevel="0" collapsed="false">
      <c r="T658" s="4" t="n">
        <v>635</v>
      </c>
      <c r="U658" s="4" t="str">
        <f aca="false">Vocabulary!B636</f>
        <v>usual</v>
      </c>
      <c r="V658" s="24" t="n">
        <v>-2.52595920531821</v>
      </c>
      <c r="W658" s="25" t="n">
        <f aca="false">EXP(V658)</f>
        <v>0.0799815572453752</v>
      </c>
      <c r="X658" s="26" t="n">
        <f aca="false">W658/$W$22</f>
        <v>1.22939440125515E-008</v>
      </c>
      <c r="Y658" s="25" t="n">
        <f aca="false">IF(T658=$C$13,0,W658)</f>
        <v>0.0799815572453752</v>
      </c>
      <c r="Z658" s="25" t="n">
        <f aca="false">IF(OR(T658=$C$13,T658=$N$25),0,W658)</f>
        <v>0.0799815572453752</v>
      </c>
    </row>
    <row r="659" customFormat="false" ht="15" hidden="false" customHeight="false" outlineLevel="0" collapsed="false">
      <c r="T659" s="4" t="n">
        <v>636</v>
      </c>
      <c r="U659" s="4" t="str">
        <f aca="false">Vocabulary!B637</f>
        <v>morning</v>
      </c>
      <c r="V659" s="24" t="n">
        <v>1.55906842422638</v>
      </c>
      <c r="W659" s="25" t="n">
        <f aca="false">EXP(V659)</f>
        <v>4.75439010684591</v>
      </c>
      <c r="X659" s="26" t="n">
        <f aca="false">W659/$W$22</f>
        <v>7.30796045994366E-007</v>
      </c>
      <c r="Y659" s="25" t="n">
        <f aca="false">IF(T659=$C$13,0,W659)</f>
        <v>4.75439010684591</v>
      </c>
      <c r="Z659" s="25" t="n">
        <f aca="false">IF(OR(T659=$C$13,T659=$N$25),0,W659)</f>
        <v>4.75439010684591</v>
      </c>
    </row>
    <row r="660" customFormat="false" ht="15" hidden="false" customHeight="false" outlineLevel="0" collapsed="false">
      <c r="T660" s="4" t="n">
        <v>637</v>
      </c>
      <c r="U660" s="4" t="str">
        <f aca="false">Vocabulary!B638</f>
        <v>ah</v>
      </c>
      <c r="V660" s="24" t="n">
        <v>-2.76432364465837</v>
      </c>
      <c r="W660" s="25" t="n">
        <f aca="false">EXP(V660)</f>
        <v>0.063018707976867</v>
      </c>
      <c r="X660" s="26" t="n">
        <f aca="false">W660/$W$22</f>
        <v>9.68658893742323E-009</v>
      </c>
      <c r="Y660" s="25" t="n">
        <f aca="false">IF(T660=$C$13,0,W660)</f>
        <v>0.063018707976867</v>
      </c>
      <c r="Z660" s="25" t="n">
        <f aca="false">IF(OR(T660=$C$13,T660=$N$25),0,W660)</f>
        <v>0.063018707976867</v>
      </c>
    </row>
    <row r="661" customFormat="false" ht="15" hidden="false" customHeight="false" outlineLevel="0" collapsed="false">
      <c r="T661" s="4" t="n">
        <v>638</v>
      </c>
      <c r="U661" s="4" t="str">
        <f aca="false">Vocabulary!B639</f>
        <v>let's</v>
      </c>
      <c r="V661" s="24" t="n">
        <v>1.52356538526019</v>
      </c>
      <c r="W661" s="25" t="n">
        <f aca="false">EXP(V661)</f>
        <v>4.58855603502733</v>
      </c>
      <c r="X661" s="26" t="n">
        <f aca="false">W661/$W$22</f>
        <v>7.05305734671015E-007</v>
      </c>
      <c r="Y661" s="25" t="n">
        <f aca="false">IF(T661=$C$13,0,W661)</f>
        <v>4.58855603502733</v>
      </c>
      <c r="Z661" s="25" t="n">
        <f aca="false">IF(OR(T661=$C$13,T661=$N$25),0,W661)</f>
        <v>4.58855603502733</v>
      </c>
    </row>
    <row r="662" customFormat="false" ht="15" hidden="false" customHeight="false" outlineLevel="0" collapsed="false">
      <c r="T662" s="4" t="n">
        <v>639</v>
      </c>
      <c r="U662" s="4" t="str">
        <f aca="false">Vocabulary!B640</f>
        <v>wrong</v>
      </c>
      <c r="V662" s="24" t="n">
        <v>2.92249539418254</v>
      </c>
      <c r="W662" s="25" t="n">
        <f aca="false">EXP(V662)</f>
        <v>18.5876130568844</v>
      </c>
      <c r="X662" s="26" t="n">
        <f aca="false">W662/$W$22</f>
        <v>2.85709708736037E-006</v>
      </c>
      <c r="Y662" s="25" t="n">
        <f aca="false">IF(T662=$C$13,0,W662)</f>
        <v>18.5876130568844</v>
      </c>
      <c r="Z662" s="25" t="n">
        <f aca="false">IF(OR(T662=$C$13,T662=$N$25),0,W662)</f>
        <v>18.5876130568844</v>
      </c>
    </row>
    <row r="663" customFormat="false" ht="15" hidden="false" customHeight="false" outlineLevel="0" collapsed="false">
      <c r="T663" s="4" t="n">
        <v>640</v>
      </c>
      <c r="U663" s="4" t="str">
        <f aca="false">Vocabulary!B641</f>
        <v>sounded</v>
      </c>
      <c r="V663" s="24" t="n">
        <v>-6.74357098035957</v>
      </c>
      <c r="W663" s="25" t="n">
        <f aca="false">EXP(V663)</f>
        <v>0.00117843147837891</v>
      </c>
      <c r="X663" s="26" t="n">
        <f aca="false">W663/$W$22</f>
        <v>1.81136390897869E-010</v>
      </c>
      <c r="Y663" s="25" t="n">
        <f aca="false">IF(T663=$C$13,0,W663)</f>
        <v>0.00117843147837891</v>
      </c>
      <c r="Z663" s="25" t="n">
        <f aca="false">IF(OR(T663=$C$13,T663=$N$25),0,W663)</f>
        <v>0.00117843147837891</v>
      </c>
    </row>
    <row r="664" customFormat="false" ht="15" hidden="false" customHeight="false" outlineLevel="0" collapsed="false">
      <c r="T664" s="4" t="n">
        <v>641</v>
      </c>
      <c r="U664" s="4" t="str">
        <f aca="false">Vocabulary!B642</f>
        <v>strange</v>
      </c>
      <c r="V664" s="24" t="n">
        <v>0.791290887941516</v>
      </c>
      <c r="W664" s="25" t="n">
        <f aca="false">EXP(V664)</f>
        <v>2.20624260078392</v>
      </c>
      <c r="X664" s="26" t="n">
        <f aca="false">W664/$W$22</f>
        <v>3.39120966711508E-007</v>
      </c>
      <c r="Y664" s="25" t="n">
        <f aca="false">IF(T664=$C$13,0,W664)</f>
        <v>2.20624260078392</v>
      </c>
      <c r="Z664" s="25" t="n">
        <f aca="false">IF(OR(T664=$C$13,T664=$N$25),0,W664)</f>
        <v>2.20624260078392</v>
      </c>
    </row>
    <row r="665" customFormat="false" ht="15" hidden="false" customHeight="false" outlineLevel="0" collapsed="false">
      <c r="T665" s="4" t="n">
        <v>642</v>
      </c>
      <c r="U665" s="4" t="str">
        <f aca="false">Vocabulary!B643</f>
        <v>seems</v>
      </c>
      <c r="V665" s="24" t="n">
        <v>-3.18948564501895</v>
      </c>
      <c r="W665" s="25" t="n">
        <f aca="false">EXP(V665)</f>
        <v>0.041193053343135</v>
      </c>
      <c r="X665" s="26" t="n">
        <f aca="false">W665/$W$22</f>
        <v>6.33177333560646E-009</v>
      </c>
      <c r="Y665" s="25" t="n">
        <f aca="false">IF(T665=$C$13,0,W665)</f>
        <v>0.041193053343135</v>
      </c>
      <c r="Z665" s="25" t="n">
        <f aca="false">IF(OR(T665=$C$13,T665=$N$25),0,W665)</f>
        <v>0.041193053343135</v>
      </c>
    </row>
    <row r="666" customFormat="false" ht="15" hidden="false" customHeight="false" outlineLevel="0" collapsed="false">
      <c r="T666" s="4" t="n">
        <v>643</v>
      </c>
      <c r="U666" s="4" t="str">
        <f aca="false">Vocabulary!B644</f>
        <v>stay</v>
      </c>
      <c r="V666" s="24" t="n">
        <v>-10.006759048537</v>
      </c>
      <c r="W666" s="25" t="n">
        <f aca="false">EXP(V666)</f>
        <v>4.5094104143045E-005</v>
      </c>
      <c r="X666" s="26" t="n">
        <f aca="false">W666/$W$22</f>
        <v>6.93140282240275E-012</v>
      </c>
      <c r="Y666" s="25" t="n">
        <f aca="false">IF(T666=$C$13,0,W666)</f>
        <v>4.5094104143045E-005</v>
      </c>
      <c r="Z666" s="25" t="n">
        <f aca="false">IF(OR(T666=$C$13,T666=$N$25),0,W666)</f>
        <v>4.5094104143045E-005</v>
      </c>
    </row>
    <row r="667" customFormat="false" ht="15" hidden="false" customHeight="false" outlineLevel="0" collapsed="false">
      <c r="T667" s="4" t="n">
        <v>644</v>
      </c>
      <c r="U667" s="4" t="str">
        <f aca="false">Vocabulary!B645</f>
        <v>sudden</v>
      </c>
      <c r="V667" s="24" t="n">
        <v>3.53702133804499</v>
      </c>
      <c r="W667" s="25" t="n">
        <f aca="false">EXP(V667)</f>
        <v>34.3644066408682</v>
      </c>
      <c r="X667" s="26" t="n">
        <f aca="false">W667/$W$22</f>
        <v>5.28214385688039E-006</v>
      </c>
      <c r="Y667" s="25" t="n">
        <f aca="false">IF(T667=$C$13,0,W667)</f>
        <v>34.3644066408682</v>
      </c>
      <c r="Z667" s="25" t="n">
        <f aca="false">IF(OR(T667=$C$13,T667=$N$25),0,W667)</f>
        <v>34.3644066408682</v>
      </c>
    </row>
    <row r="668" customFormat="false" ht="15" hidden="false" customHeight="false" outlineLevel="0" collapsed="false">
      <c r="T668" s="4" t="n">
        <v>645</v>
      </c>
      <c r="U668" s="4" t="str">
        <f aca="false">Vocabulary!B646</f>
        <v>water</v>
      </c>
      <c r="V668" s="24" t="n">
        <v>-1.20805076971689</v>
      </c>
      <c r="W668" s="25" t="n">
        <f aca="false">EXP(V668)</f>
        <v>0.298779101465638</v>
      </c>
      <c r="X668" s="26" t="n">
        <f aca="false">W668/$W$22</f>
        <v>4.5925256672236E-008</v>
      </c>
      <c r="Y668" s="25" t="n">
        <f aca="false">IF(T668=$C$13,0,W668)</f>
        <v>0.298779101465638</v>
      </c>
      <c r="Z668" s="25" t="n">
        <f aca="false">IF(OR(T668=$C$13,T668=$N$25),0,W668)</f>
        <v>0.298779101465638</v>
      </c>
    </row>
    <row r="669" customFormat="false" ht="15" hidden="false" customHeight="false" outlineLevel="0" collapsed="false">
      <c r="T669" s="4" t="n">
        <v>646</v>
      </c>
      <c r="U669" s="4" t="str">
        <f aca="false">Vocabulary!B647</f>
        <v>case</v>
      </c>
      <c r="V669" s="24" t="n">
        <v>5.50048133782853</v>
      </c>
      <c r="W669" s="25" t="n">
        <f aca="false">EXP(V669)</f>
        <v>244.809740097964</v>
      </c>
      <c r="X669" s="26" t="n">
        <f aca="false">W669/$W$22</f>
        <v>3.76296404089541E-005</v>
      </c>
      <c r="Y669" s="25" t="n">
        <f aca="false">IF(T669=$C$13,0,W669)</f>
        <v>244.809740097964</v>
      </c>
      <c r="Z669" s="25" t="n">
        <f aca="false">IF(OR(T669=$C$13,T669=$N$25),0,W669)</f>
        <v>244.809740097964</v>
      </c>
    </row>
    <row r="670" customFormat="false" ht="15" hidden="false" customHeight="false" outlineLevel="0" collapsed="false">
      <c r="T670" s="4" t="n">
        <v>647</v>
      </c>
      <c r="U670" s="4" t="str">
        <f aca="false">Vocabulary!B648</f>
        <v>number</v>
      </c>
      <c r="V670" s="24" t="n">
        <v>6.72383476197582</v>
      </c>
      <c r="W670" s="25" t="n">
        <f aca="false">EXP(V670)</f>
        <v>832.001931202875</v>
      </c>
      <c r="X670" s="26" t="n">
        <f aca="false">W670/$W$22</f>
        <v>0.000127886796816954</v>
      </c>
      <c r="Y670" s="25" t="n">
        <f aca="false">IF(T670=$C$13,0,W670)</f>
        <v>832.001931202875</v>
      </c>
      <c r="Z670" s="25" t="n">
        <f aca="false">IF(OR(T670=$C$13,T670=$N$25),0,W670)</f>
        <v>832.001931202875</v>
      </c>
    </row>
    <row r="671" customFormat="false" ht="15" hidden="false" customHeight="false" outlineLevel="0" collapsed="false">
      <c r="T671" s="4" t="n">
        <v>648</v>
      </c>
      <c r="U671" s="4" t="str">
        <f aca="false">Vocabulary!B649</f>
        <v>swam</v>
      </c>
      <c r="V671" s="24" t="n">
        <v>-3.24206540475891</v>
      </c>
      <c r="W671" s="25" t="n">
        <f aca="false">EXP(V671)</f>
        <v>0.0390830892807587</v>
      </c>
      <c r="X671" s="26" t="n">
        <f aca="false">W671/$W$22</f>
        <v>6.0074513175721E-009</v>
      </c>
      <c r="Y671" s="25" t="n">
        <f aca="false">IF(T671=$C$13,0,W671)</f>
        <v>0.0390830892807587</v>
      </c>
      <c r="Z671" s="25" t="n">
        <f aca="false">IF(OR(T671=$C$13,T671=$N$25),0,W671)</f>
        <v>0.0390830892807587</v>
      </c>
    </row>
    <row r="672" customFormat="false" ht="15" hidden="false" customHeight="false" outlineLevel="0" collapsed="false">
      <c r="T672" s="4" t="n">
        <v>649</v>
      </c>
      <c r="U672" s="4" t="str">
        <f aca="false">Vocabulary!B650</f>
        <v>nearer</v>
      </c>
      <c r="V672" s="24" t="n">
        <v>4.17073250273339</v>
      </c>
      <c r="W672" s="25" t="n">
        <f aca="false">EXP(V672)</f>
        <v>64.7628737190738</v>
      </c>
      <c r="X672" s="26" t="n">
        <f aca="false">W672/$W$22</f>
        <v>9.95468419240203E-006</v>
      </c>
      <c r="Y672" s="25" t="n">
        <f aca="false">IF(T672=$C$13,0,W672)</f>
        <v>64.7628737190738</v>
      </c>
      <c r="Z672" s="25" t="n">
        <f aca="false">IF(OR(T672=$C$13,T672=$N$25),0,W672)</f>
        <v>64.7628737190738</v>
      </c>
    </row>
    <row r="673" customFormat="false" ht="15" hidden="false" customHeight="false" outlineLevel="0" collapsed="false">
      <c r="T673" s="4" t="n">
        <v>650</v>
      </c>
      <c r="U673" s="4" t="str">
        <f aca="false">Vocabulary!B651</f>
        <v>speaking</v>
      </c>
      <c r="V673" s="24" t="n">
        <v>0.390856228495381</v>
      </c>
      <c r="W673" s="25" t="n">
        <f aca="false">EXP(V673)</f>
        <v>1.47824596848747</v>
      </c>
      <c r="X673" s="26" t="n">
        <f aca="false">W673/$W$22</f>
        <v>2.27220796884594E-007</v>
      </c>
      <c r="Y673" s="25" t="n">
        <f aca="false">IF(T673=$C$13,0,W673)</f>
        <v>1.47824596848747</v>
      </c>
      <c r="Z673" s="25" t="n">
        <f aca="false">IF(OR(T673=$C$13,T673=$N$25),0,W673)</f>
        <v>1.47824596848747</v>
      </c>
    </row>
    <row r="674" customFormat="false" ht="15" hidden="false" customHeight="false" outlineLevel="0" collapsed="false">
      <c r="T674" s="4" t="n">
        <v>651</v>
      </c>
      <c r="U674" s="4" t="str">
        <f aca="false">Vocabulary!B652</f>
        <v>shrill</v>
      </c>
      <c r="V674" s="24" t="n">
        <v>6.21368044152185</v>
      </c>
      <c r="W674" s="25" t="n">
        <f aca="false">EXP(V674)</f>
        <v>499.536386620153</v>
      </c>
      <c r="X674" s="26" t="n">
        <f aca="false">W674/$W$22</f>
        <v>7.67836058817864E-005</v>
      </c>
      <c r="Y674" s="25" t="n">
        <f aca="false">IF(T674=$C$13,0,W674)</f>
        <v>499.536386620153</v>
      </c>
      <c r="Z674" s="25" t="n">
        <f aca="false">IF(OR(T674=$C$13,T674=$N$25),0,W674)</f>
        <v>499.536386620153</v>
      </c>
    </row>
    <row r="675" customFormat="false" ht="15" hidden="false" customHeight="false" outlineLevel="0" collapsed="false">
      <c r="T675" s="4" t="n">
        <v>652</v>
      </c>
      <c r="U675" s="4" t="str">
        <f aca="false">Vocabulary!B653</f>
        <v>angry</v>
      </c>
      <c r="V675" s="24" t="n">
        <v>-2.18822128634127</v>
      </c>
      <c r="W675" s="25" t="n">
        <f aca="false">EXP(V675)</f>
        <v>0.112115993614103</v>
      </c>
      <c r="X675" s="26" t="n">
        <f aca="false">W675/$W$22</f>
        <v>1.72333197286311E-008</v>
      </c>
      <c r="Y675" s="25" t="n">
        <f aca="false">IF(T675=$C$13,0,W675)</f>
        <v>0.112115993614103</v>
      </c>
      <c r="Z675" s="25" t="n">
        <f aca="false">IF(OR(T675=$C$13,T675=$N$25),0,W675)</f>
        <v>0.112115993614103</v>
      </c>
    </row>
    <row r="676" customFormat="false" ht="15" hidden="false" customHeight="false" outlineLevel="0" collapsed="false">
      <c r="T676" s="4" t="n">
        <v>653</v>
      </c>
      <c r="U676" s="4" t="str">
        <f aca="false">Vocabulary!B654</f>
        <v>crowded</v>
      </c>
      <c r="V676" s="24" t="n">
        <v>-1.99226303533467</v>
      </c>
      <c r="W676" s="25" t="n">
        <f aca="false">EXP(V676)</f>
        <v>0.136386428634877</v>
      </c>
      <c r="X676" s="26" t="n">
        <f aca="false">W676/$W$22</f>
        <v>2.09639218772022E-008</v>
      </c>
      <c r="Y676" s="25" t="n">
        <f aca="false">IF(T676=$C$13,0,W676)</f>
        <v>0.136386428634877</v>
      </c>
      <c r="Z676" s="25" t="n">
        <f aca="false">IF(OR(T676=$C$13,T676=$N$25),0,W676)</f>
        <v>0.136386428634877</v>
      </c>
    </row>
    <row r="677" customFormat="false" ht="15" hidden="false" customHeight="false" outlineLevel="0" collapsed="false">
      <c r="T677" s="4" t="n">
        <v>654</v>
      </c>
      <c r="U677" s="4" t="str">
        <f aca="false">Vocabulary!B655</f>
        <v>means</v>
      </c>
      <c r="V677" s="24" t="n">
        <v>-4.44356273080898</v>
      </c>
      <c r="W677" s="25" t="n">
        <f aca="false">EXP(V677)</f>
        <v>0.0117539875405632</v>
      </c>
      <c r="X677" s="26" t="n">
        <f aca="false">W677/$W$22</f>
        <v>1.80670231644268E-009</v>
      </c>
      <c r="Y677" s="25" t="n">
        <f aca="false">IF(T677=$C$13,0,W677)</f>
        <v>0.0117539875405632</v>
      </c>
      <c r="Z677" s="25" t="n">
        <f aca="false">IF(OR(T677=$C$13,T677=$N$25),0,W677)</f>
        <v>0.0117539875405632</v>
      </c>
    </row>
    <row r="678" customFormat="false" ht="15" hidden="false" customHeight="false" outlineLevel="0" collapsed="false">
      <c r="T678" s="4" t="n">
        <v>655</v>
      </c>
      <c r="U678" s="4" t="str">
        <f aca="false">Vocabulary!B656</f>
        <v>notice</v>
      </c>
      <c r="V678" s="24" t="n">
        <v>5.54453211520888</v>
      </c>
      <c r="W678" s="25" t="n">
        <f aca="false">EXP(V678)</f>
        <v>255.834849000825</v>
      </c>
      <c r="X678" s="26" t="n">
        <f aca="false">W678/$W$22</f>
        <v>3.93243069827521E-005</v>
      </c>
      <c r="Y678" s="25" t="n">
        <f aca="false">IF(T678=$C$13,0,W678)</f>
        <v>255.834849000825</v>
      </c>
      <c r="Z678" s="25" t="n">
        <f aca="false">IF(OR(T678=$C$13,T678=$N$25),0,W678)</f>
        <v>255.834849000825</v>
      </c>
    </row>
    <row r="679" customFormat="false" ht="15" hidden="false" customHeight="false" outlineLevel="0" collapsed="false">
      <c r="T679" s="4" t="n">
        <v>656</v>
      </c>
      <c r="U679" s="4" t="str">
        <f aca="false">Vocabulary!B657</f>
        <v>what's</v>
      </c>
      <c r="V679" s="24" t="n">
        <v>-1.45748009992266</v>
      </c>
      <c r="W679" s="25" t="n">
        <f aca="false">EXP(V679)</f>
        <v>0.232822224894284</v>
      </c>
      <c r="X679" s="26" t="n">
        <f aca="false">W679/$W$22</f>
        <v>3.57870426171716E-008</v>
      </c>
      <c r="Y679" s="25" t="n">
        <f aca="false">IF(T679=$C$13,0,W679)</f>
        <v>0.232822224894284</v>
      </c>
      <c r="Z679" s="25" t="n">
        <f aca="false">IF(OR(T679=$C$13,T679=$N$25),0,W679)</f>
        <v>0.232822224894284</v>
      </c>
    </row>
    <row r="680" customFormat="false" ht="15" hidden="false" customHeight="false" outlineLevel="0" collapsed="false">
      <c r="T680" s="4" t="n">
        <v>657</v>
      </c>
      <c r="U680" s="4" t="str">
        <f aca="false">Vocabulary!B658</f>
        <v>prizes</v>
      </c>
      <c r="V680" s="24" t="n">
        <v>1.14753650913207</v>
      </c>
      <c r="W680" s="25" t="n">
        <f aca="false">EXP(V680)</f>
        <v>3.15042230563351</v>
      </c>
      <c r="X680" s="26" t="n">
        <f aca="false">W680/$W$22</f>
        <v>4.84250579449567E-007</v>
      </c>
      <c r="Y680" s="25" t="n">
        <f aca="false">IF(T680=$C$13,0,W680)</f>
        <v>3.15042230563351</v>
      </c>
      <c r="Z680" s="25" t="n">
        <f aca="false">IF(OR(T680=$C$13,T680=$N$25),0,W680)</f>
        <v>3.15042230563351</v>
      </c>
    </row>
    <row r="681" customFormat="false" ht="15" hidden="false" customHeight="false" outlineLevel="0" collapsed="false">
      <c r="T681" s="4" t="n">
        <v>658</v>
      </c>
      <c r="U681" s="4" t="str">
        <f aca="false">Vocabulary!B659</f>
        <v>dare</v>
      </c>
      <c r="V681" s="24" t="n">
        <v>-2.91772014481126</v>
      </c>
      <c r="W681" s="25" t="n">
        <f aca="false">EXP(V681)</f>
        <v>0.0540567885704098</v>
      </c>
      <c r="X681" s="26" t="n">
        <f aca="false">W681/$W$22</f>
        <v>8.30905467549368E-009</v>
      </c>
      <c r="Y681" s="25" t="n">
        <f aca="false">IF(T681=$C$13,0,W681)</f>
        <v>0.0540567885704098</v>
      </c>
      <c r="Z681" s="25" t="n">
        <f aca="false">IF(OR(T681=$C$13,T681=$N$25),0,W681)</f>
        <v>0.0540567885704098</v>
      </c>
    </row>
    <row r="682" customFormat="false" ht="15" hidden="false" customHeight="false" outlineLevel="0" collapsed="false">
      <c r="T682" s="4" t="n">
        <v>659</v>
      </c>
      <c r="U682" s="4" t="str">
        <f aca="false">Vocabulary!B660</f>
        <v>confusion</v>
      </c>
      <c r="V682" s="24" t="n">
        <v>6.07725806776588</v>
      </c>
      <c r="W682" s="25" t="n">
        <f aca="false">EXP(V682)</f>
        <v>435.832531616437</v>
      </c>
      <c r="X682" s="26" t="n">
        <f aca="false">W682/$W$22</f>
        <v>6.69917031760577E-005</v>
      </c>
      <c r="Y682" s="25" t="n">
        <f aca="false">IF(T682=$C$13,0,W682)</f>
        <v>435.832531616437</v>
      </c>
      <c r="Z682" s="25" t="n">
        <f aca="false">IF(OR(T682=$C$13,T682=$N$25),0,W682)</f>
        <v>435.832531616437</v>
      </c>
    </row>
    <row r="683" customFormat="false" ht="15" hidden="false" customHeight="false" outlineLevel="0" collapsed="false">
      <c r="T683" s="4" t="n">
        <v>660</v>
      </c>
      <c r="U683" s="4" t="str">
        <f aca="false">Vocabulary!B661</f>
        <v>reply</v>
      </c>
      <c r="V683" s="24" t="n">
        <v>0.696146422260684</v>
      </c>
      <c r="W683" s="25" t="n">
        <f aca="false">EXP(V683)</f>
        <v>2.00600748785218</v>
      </c>
      <c r="X683" s="26" t="n">
        <f aca="false">W683/$W$22</f>
        <v>3.08342880456229E-007</v>
      </c>
      <c r="Y683" s="25" t="n">
        <f aca="false">IF(T683=$C$13,0,W683)</f>
        <v>2.00600748785218</v>
      </c>
      <c r="Z683" s="25" t="n">
        <f aca="false">IF(OR(T683=$C$13,T683=$N$25),0,W683)</f>
        <v>2.00600748785218</v>
      </c>
    </row>
    <row r="684" customFormat="false" ht="15" hidden="false" customHeight="false" outlineLevel="0" collapsed="false">
      <c r="T684" s="4" t="n">
        <v>661</v>
      </c>
      <c r="U684" s="4" t="str">
        <f aca="false">Vocabulary!B662</f>
        <v>finish</v>
      </c>
      <c r="V684" s="24" t="n">
        <v>-2.55504923506457</v>
      </c>
      <c r="W684" s="25" t="n">
        <f aca="false">EXP(V684)</f>
        <v>0.0776884069794047</v>
      </c>
      <c r="X684" s="26" t="n">
        <f aca="false">W684/$W$22</f>
        <v>1.19414644916074E-008</v>
      </c>
      <c r="Y684" s="25" t="n">
        <f aca="false">IF(T684=$C$13,0,W684)</f>
        <v>0.0776884069794047</v>
      </c>
      <c r="Z684" s="25" t="n">
        <f aca="false">IF(OR(T684=$C$13,T684=$N$25),0,W684)</f>
        <v>0.0776884069794047</v>
      </c>
    </row>
    <row r="685" customFormat="false" ht="15" hidden="false" customHeight="false" outlineLevel="0" collapsed="false">
      <c r="T685" s="4" t="n">
        <v>662</v>
      </c>
      <c r="U685" s="4" t="str">
        <f aca="false">Vocabulary!B663</f>
        <v>impatiently</v>
      </c>
      <c r="V685" s="24" t="n">
        <v>0.583096326177842</v>
      </c>
      <c r="W685" s="25" t="n">
        <f aca="false">EXP(V685)</f>
        <v>1.79157715872696</v>
      </c>
      <c r="X685" s="26" t="n">
        <f aca="false">W685/$W$22</f>
        <v>2.75382851273865E-007</v>
      </c>
      <c r="Y685" s="25" t="n">
        <f aca="false">IF(T685=$C$13,0,W685)</f>
        <v>1.79157715872696</v>
      </c>
      <c r="Z685" s="25" t="n">
        <f aca="false">IF(OR(T685=$C$13,T685=$N$25),0,W685)</f>
        <v>1.79157715872696</v>
      </c>
    </row>
    <row r="686" customFormat="false" ht="15" hidden="false" customHeight="false" outlineLevel="0" collapsed="false">
      <c r="T686" s="4" t="n">
        <v>663</v>
      </c>
      <c r="U686" s="4" t="str">
        <f aca="false">Vocabulary!B664</f>
        <v>sighed</v>
      </c>
      <c r="V686" s="24" t="n">
        <v>-9.48303756277354</v>
      </c>
      <c r="W686" s="25" t="n">
        <f aca="false">EXP(V686)</f>
        <v>7.61323288426214E-005</v>
      </c>
      <c r="X686" s="26" t="n">
        <f aca="false">W686/$W$22</f>
        <v>1.17022801327173E-011</v>
      </c>
      <c r="Y686" s="25" t="n">
        <f aca="false">IF(T686=$C$13,0,W686)</f>
        <v>7.61323288426214E-005</v>
      </c>
      <c r="Z686" s="25" t="n">
        <f aca="false">IF(OR(T686=$C$13,T686=$N$25),0,W686)</f>
        <v>7.61323288426214E-005</v>
      </c>
    </row>
    <row r="687" customFormat="false" ht="15" hidden="false" customHeight="false" outlineLevel="0" collapsed="false">
      <c r="T687" s="4" t="n">
        <v>664</v>
      </c>
      <c r="U687" s="4" t="str">
        <f aca="false">Vocabulary!B665</f>
        <v>temper</v>
      </c>
      <c r="V687" s="24" t="n">
        <v>2.9894326981288</v>
      </c>
      <c r="W687" s="25" t="n">
        <f aca="false">EXP(V687)</f>
        <v>19.8744045059908</v>
      </c>
      <c r="X687" s="26" t="n">
        <f aca="false">W687/$W$22</f>
        <v>3.05488946070227E-006</v>
      </c>
      <c r="Y687" s="25" t="n">
        <f aca="false">IF(T687=$C$13,0,W687)</f>
        <v>19.8744045059908</v>
      </c>
      <c r="Z687" s="25" t="n">
        <f aca="false">IF(OR(T687=$C$13,T687=$N$25),0,W687)</f>
        <v>19.8744045059908</v>
      </c>
    </row>
    <row r="688" customFormat="false" ht="15" hidden="false" customHeight="false" outlineLevel="0" collapsed="false">
      <c r="T688" s="4" t="n">
        <v>665</v>
      </c>
      <c r="U688" s="4" t="str">
        <f aca="false">Vocabulary!B666</f>
        <v>young</v>
      </c>
      <c r="V688" s="24" t="n">
        <v>5.2677059036964</v>
      </c>
      <c r="W688" s="25" t="n">
        <f aca="false">EXP(V688)</f>
        <v>193.970464707327</v>
      </c>
      <c r="X688" s="26" t="n">
        <f aca="false">W688/$W$22</f>
        <v>2.98151488334313E-005</v>
      </c>
      <c r="Y688" s="25" t="n">
        <f aca="false">IF(T688=$C$13,0,W688)</f>
        <v>193.970464707327</v>
      </c>
      <c r="Z688" s="25" t="n">
        <f aca="false">IF(OR(T688=$C$13,T688=$N$25),0,W688)</f>
        <v>193.970464707327</v>
      </c>
    </row>
    <row r="689" customFormat="false" ht="15" hidden="false" customHeight="false" outlineLevel="0" collapsed="false">
      <c r="T689" s="4" t="n">
        <v>666</v>
      </c>
      <c r="U689" s="4" t="str">
        <f aca="false">Vocabulary!B667</f>
        <v>moved</v>
      </c>
      <c r="V689" s="24" t="n">
        <v>0.0233049901503265</v>
      </c>
      <c r="W689" s="25" t="n">
        <f aca="false">EXP(V689)</f>
        <v>1.02357867335939</v>
      </c>
      <c r="X689" s="26" t="n">
        <f aca="false">W689/$W$22</f>
        <v>1.57334007190135E-007</v>
      </c>
      <c r="Y689" s="25" t="n">
        <f aca="false">IF(T689=$C$13,0,W689)</f>
        <v>1.02357867335939</v>
      </c>
      <c r="Z689" s="25" t="n">
        <f aca="false">IF(OR(T689=$C$13,T689=$N$25),0,W689)</f>
        <v>1.02357867335939</v>
      </c>
    </row>
    <row r="690" customFormat="false" ht="15" hidden="false" customHeight="false" outlineLevel="0" collapsed="false">
      <c r="T690" s="4" t="n">
        <v>667</v>
      </c>
      <c r="U690" s="4" t="str">
        <f aca="false">Vocabulary!B668</f>
        <v>swim</v>
      </c>
      <c r="V690" s="24" t="n">
        <v>-8.34202279333555</v>
      </c>
      <c r="W690" s="25" t="n">
        <f aca="false">EXP(V690)</f>
        <v>0.000238289843995299</v>
      </c>
      <c r="X690" s="26" t="n">
        <f aca="false">W690/$W$22</f>
        <v>3.66274689032418E-011</v>
      </c>
      <c r="Y690" s="25" t="n">
        <f aca="false">IF(T690=$C$13,0,W690)</f>
        <v>0.000238289843995299</v>
      </c>
      <c r="Z690" s="25" t="n">
        <f aca="false">IF(OR(T690=$C$13,T690=$N$25),0,W690)</f>
        <v>0.000238289843995299</v>
      </c>
    </row>
    <row r="691" customFormat="false" ht="15" hidden="false" customHeight="false" outlineLevel="0" collapsed="false">
      <c r="T691" s="4" t="n">
        <v>668</v>
      </c>
      <c r="U691" s="4" t="str">
        <f aca="false">Vocabulary!B669</f>
        <v>doing</v>
      </c>
      <c r="V691" s="24" t="n">
        <v>-1.42709062660612</v>
      </c>
      <c r="W691" s="25" t="n">
        <f aca="false">EXP(V691)</f>
        <v>0.240006175047605</v>
      </c>
      <c r="X691" s="26" t="n">
        <f aca="false">W691/$W$22</f>
        <v>3.6891285695397E-008</v>
      </c>
      <c r="Y691" s="25" t="n">
        <f aca="false">IF(T691=$C$13,0,W691)</f>
        <v>0.240006175047605</v>
      </c>
      <c r="Z691" s="25" t="n">
        <f aca="false">IF(OR(T691=$C$13,T691=$N$25),0,W691)</f>
        <v>0.240006175047605</v>
      </c>
    </row>
    <row r="692" customFormat="false" ht="15" hidden="false" customHeight="false" outlineLevel="0" collapsed="false">
      <c r="T692" s="4" t="n">
        <v>669</v>
      </c>
      <c r="U692" s="4" t="str">
        <f aca="false">Vocabulary!B670</f>
        <v>direction</v>
      </c>
      <c r="V692" s="24" t="n">
        <v>5.8162271985927</v>
      </c>
      <c r="W692" s="25" t="n">
        <f aca="false">EXP(V692)</f>
        <v>335.703120213973</v>
      </c>
      <c r="X692" s="26" t="n">
        <f aca="false">W692/$W$22</f>
        <v>5.16008378292492E-005</v>
      </c>
      <c r="Y692" s="25" t="n">
        <f aca="false">IF(T692=$C$13,0,W692)</f>
        <v>335.703120213973</v>
      </c>
      <c r="Z692" s="25" t="n">
        <f aca="false">IF(OR(T692=$C$13,T692=$N$25),0,W692)</f>
        <v>335.703120213973</v>
      </c>
    </row>
    <row r="693" customFormat="false" ht="15" hidden="false" customHeight="false" outlineLevel="0" collapsed="false">
      <c r="T693" s="4" t="n">
        <v>670</v>
      </c>
      <c r="U693" s="4" t="str">
        <f aca="false">Vocabulary!B671</f>
        <v>interesting</v>
      </c>
      <c r="V693" s="24" t="n">
        <v>-5.64215979185607</v>
      </c>
      <c r="W693" s="25" t="n">
        <f aca="false">EXP(V693)</f>
        <v>0.00354520323054356</v>
      </c>
      <c r="X693" s="26" t="n">
        <f aca="false">W693/$W$22</f>
        <v>5.44932251015147E-010</v>
      </c>
      <c r="Y693" s="25" t="n">
        <f aca="false">IF(T693=$C$13,0,W693)</f>
        <v>0.00354520323054356</v>
      </c>
      <c r="Z693" s="25" t="n">
        <f aca="false">IF(OR(T693=$C$13,T693=$N$25),0,W693)</f>
        <v>0.00354520323054356</v>
      </c>
    </row>
    <row r="694" customFormat="false" ht="15" hidden="false" customHeight="false" outlineLevel="0" collapsed="false">
      <c r="T694" s="4" t="n">
        <v>671</v>
      </c>
      <c r="U694" s="4" t="str">
        <f aca="false">Vocabulary!B672</f>
        <v>become</v>
      </c>
      <c r="V694" s="24" t="n">
        <v>-6.08204434750914</v>
      </c>
      <c r="W694" s="25" t="n">
        <f aca="false">EXP(V694)</f>
        <v>0.00228350360297782</v>
      </c>
      <c r="X694" s="26" t="n">
        <f aca="false">W694/$W$22</f>
        <v>3.50996734926566E-010</v>
      </c>
      <c r="Y694" s="25" t="n">
        <f aca="false">IF(T694=$C$13,0,W694)</f>
        <v>0.00228350360297782</v>
      </c>
      <c r="Z694" s="25" t="n">
        <f aca="false">IF(OR(T694=$C$13,T694=$N$25),0,W694)</f>
        <v>0.00228350360297782</v>
      </c>
    </row>
    <row r="695" customFormat="false" ht="15" hidden="false" customHeight="false" outlineLevel="0" collapsed="false">
      <c r="T695" s="4" t="n">
        <v>672</v>
      </c>
      <c r="U695" s="4" t="str">
        <f aca="false">Vocabulary!B673</f>
        <v>shouldn't</v>
      </c>
      <c r="V695" s="24" t="n">
        <v>-5.79268069061636</v>
      </c>
      <c r="W695" s="25" t="n">
        <f aca="false">EXP(V695)</f>
        <v>0.00304979564997271</v>
      </c>
      <c r="X695" s="26" t="n">
        <f aca="false">W695/$W$22</f>
        <v>4.6878328281931E-010</v>
      </c>
      <c r="Y695" s="25" t="n">
        <f aca="false">IF(T695=$C$13,0,W695)</f>
        <v>0.00304979564997271</v>
      </c>
      <c r="Z695" s="25" t="n">
        <f aca="false">IF(OR(T695=$C$13,T695=$N$25),0,W695)</f>
        <v>0.00304979564997271</v>
      </c>
    </row>
    <row r="696" customFormat="false" ht="15" hidden="false" customHeight="false" outlineLevel="0" collapsed="false">
      <c r="T696" s="4" t="n">
        <v>673</v>
      </c>
      <c r="U696" s="4" t="str">
        <f aca="false">Vocabulary!B674</f>
        <v>taking</v>
      </c>
      <c r="V696" s="24" t="n">
        <v>0.124741071352524</v>
      </c>
      <c r="W696" s="25" t="n">
        <f aca="false">EXP(V696)</f>
        <v>1.13285508645263</v>
      </c>
      <c r="X696" s="26" t="n">
        <f aca="false">W696/$W$22</f>
        <v>1.7413085574785E-007</v>
      </c>
      <c r="Y696" s="25" t="n">
        <f aca="false">IF(T696=$C$13,0,W696)</f>
        <v>1.13285508645263</v>
      </c>
      <c r="Z696" s="25" t="n">
        <f aca="false">IF(OR(T696=$C$13,T696=$N$25),0,W696)</f>
        <v>1.13285508645263</v>
      </c>
    </row>
    <row r="697" customFormat="false" ht="15" hidden="false" customHeight="false" outlineLevel="0" collapsed="false">
      <c r="T697" s="4" t="n">
        <v>674</v>
      </c>
      <c r="U697" s="4" t="str">
        <f aca="false">Vocabulary!B675</f>
        <v>shriek</v>
      </c>
      <c r="V697" s="24" t="n">
        <v>8.41879234706231</v>
      </c>
      <c r="W697" s="25" t="n">
        <f aca="false">EXP(V697)</f>
        <v>4531.42775744287</v>
      </c>
      <c r="X697" s="26" t="n">
        <f aca="false">W697/$W$22</f>
        <v>0.000696524562231446</v>
      </c>
      <c r="Y697" s="25" t="n">
        <f aca="false">IF(T697=$C$13,0,W697)</f>
        <v>4531.42775744287</v>
      </c>
      <c r="Z697" s="25" t="n">
        <f aca="false">IF(OR(T697=$C$13,T697=$N$25),0,W697)</f>
        <v>4531.42775744287</v>
      </c>
    </row>
    <row r="698" customFormat="false" ht="15" hidden="false" customHeight="false" outlineLevel="0" collapsed="false">
      <c r="T698" s="4" t="n">
        <v>675</v>
      </c>
      <c r="U698" s="4" t="str">
        <f aca="false">Vocabulary!B676</f>
        <v>drew</v>
      </c>
      <c r="V698" s="24" t="n">
        <v>3.39454581462901</v>
      </c>
      <c r="W698" s="25" t="n">
        <f aca="false">EXP(V698)</f>
        <v>29.8011151701713</v>
      </c>
      <c r="X698" s="26" t="n">
        <f aca="false">W698/$W$22</f>
        <v>4.58072153171123E-006</v>
      </c>
      <c r="Y698" s="25" t="n">
        <f aca="false">IF(T698=$C$13,0,W698)</f>
        <v>29.8011151701713</v>
      </c>
      <c r="Z698" s="25" t="n">
        <f aca="false">IF(OR(T698=$C$13,T698=$N$25),0,W698)</f>
        <v>29.8011151701713</v>
      </c>
    </row>
    <row r="699" customFormat="false" ht="15" hidden="false" customHeight="false" outlineLevel="0" collapsed="false">
      <c r="T699" s="4" t="n">
        <v>676</v>
      </c>
      <c r="U699" s="4" t="str">
        <f aca="false">Vocabulary!B677</f>
        <v>sky</v>
      </c>
      <c r="V699" s="24" t="n">
        <v>8.04239670065253</v>
      </c>
      <c r="W699" s="25" t="n">
        <f aca="false">EXP(V699)</f>
        <v>3110.05814348396</v>
      </c>
      <c r="X699" s="26" t="n">
        <f aca="false">W699/$W$22</f>
        <v>0.000478046214760121</v>
      </c>
      <c r="Y699" s="25" t="n">
        <f aca="false">IF(T699=$C$13,0,W699)</f>
        <v>3110.05814348396</v>
      </c>
      <c r="Z699" s="25" t="n">
        <f aca="false">IF(OR(T699=$C$13,T699=$N$25),0,W699)</f>
        <v>3110.05814348396</v>
      </c>
    </row>
    <row r="700" customFormat="false" ht="15" hidden="false" customHeight="false" outlineLevel="0" collapsed="false">
      <c r="T700" s="4" t="n">
        <v>677</v>
      </c>
      <c r="U700" s="4" t="str">
        <f aca="false">Vocabulary!B678</f>
        <v>instantly</v>
      </c>
      <c r="V700" s="24" t="n">
        <v>-1.30373781006999</v>
      </c>
      <c r="W700" s="25" t="n">
        <f aca="false">EXP(V700)</f>
        <v>0.271515022385197</v>
      </c>
      <c r="X700" s="26" t="n">
        <f aca="false">W700/$W$22</f>
        <v>4.17345022869418E-008</v>
      </c>
      <c r="Y700" s="25" t="n">
        <f aca="false">IF(T700=$C$13,0,W700)</f>
        <v>0.271515022385197</v>
      </c>
      <c r="Z700" s="25" t="n">
        <f aca="false">IF(OR(T700=$C$13,T700=$N$25),0,W700)</f>
        <v>0.271515022385197</v>
      </c>
    </row>
    <row r="701" customFormat="false" ht="15" hidden="false" customHeight="false" outlineLevel="0" collapsed="false">
      <c r="T701" s="4" t="n">
        <v>678</v>
      </c>
      <c r="U701" s="4" t="str">
        <f aca="false">Vocabulary!B679</f>
        <v>surprise</v>
      </c>
      <c r="V701" s="24" t="n">
        <v>3.24849362297158</v>
      </c>
      <c r="W701" s="25" t="n">
        <f aca="false">EXP(V701)</f>
        <v>25.7515191882547</v>
      </c>
      <c r="X701" s="26" t="n">
        <f aca="false">W701/$W$22</f>
        <v>3.95825920427243E-006</v>
      </c>
      <c r="Y701" s="25" t="n">
        <f aca="false">IF(T701=$C$13,0,W701)</f>
        <v>25.7515191882547</v>
      </c>
      <c r="Z701" s="25" t="n">
        <f aca="false">IF(OR(T701=$C$13,T701=$N$25),0,W701)</f>
        <v>25.7515191882547</v>
      </c>
    </row>
    <row r="702" customFormat="false" ht="15" hidden="false" customHeight="false" outlineLevel="0" collapsed="false">
      <c r="T702" s="4" t="n">
        <v>679</v>
      </c>
      <c r="U702" s="4" t="str">
        <f aca="false">Vocabulary!B680</f>
        <v>lizard</v>
      </c>
      <c r="V702" s="24" t="n">
        <v>7.29509018794283</v>
      </c>
      <c r="W702" s="25" t="n">
        <f aca="false">EXP(V702)</f>
        <v>1473.04974623033</v>
      </c>
      <c r="X702" s="26" t="n">
        <f aca="false">W702/$W$22</f>
        <v>0.000226422086935622</v>
      </c>
      <c r="Y702" s="25" t="n">
        <f aca="false">IF(T702=$C$13,0,W702)</f>
        <v>1473.04974623033</v>
      </c>
      <c r="Z702" s="25" t="n">
        <f aca="false">IF(OR(T702=$C$13,T702=$N$25),0,W702)</f>
        <v>1473.04974623033</v>
      </c>
    </row>
    <row r="703" customFormat="false" ht="15" hidden="false" customHeight="false" outlineLevel="0" collapsed="false">
      <c r="T703" s="4" t="n">
        <v>680</v>
      </c>
      <c r="U703" s="4" t="str">
        <f aca="false">Vocabulary!B681</f>
        <v>height</v>
      </c>
      <c r="V703" s="24" t="n">
        <v>-0.563346057808199</v>
      </c>
      <c r="W703" s="25" t="n">
        <f aca="false">EXP(V703)</f>
        <v>0.569300959394791</v>
      </c>
      <c r="X703" s="26" t="n">
        <f aca="false">W703/$W$22</f>
        <v>8.75070999132879E-008</v>
      </c>
      <c r="Y703" s="25" t="n">
        <f aca="false">IF(T703=$C$13,0,W703)</f>
        <v>0.569300959394791</v>
      </c>
      <c r="Z703" s="25" t="n">
        <f aca="false">IF(OR(T703=$C$13,T703=$N$25),0,W703)</f>
        <v>0.569300959394791</v>
      </c>
    </row>
    <row r="704" customFormat="false" ht="15" hidden="false" customHeight="false" outlineLevel="0" collapsed="false">
      <c r="T704" s="4" t="n">
        <v>681</v>
      </c>
      <c r="U704" s="4" t="str">
        <f aca="false">Vocabulary!B682</f>
        <v>quietly</v>
      </c>
      <c r="V704" s="24" t="n">
        <v>-2.54344482353122</v>
      </c>
      <c r="W704" s="25" t="n">
        <f aca="false">EXP(V704)</f>
        <v>0.0785951863702425</v>
      </c>
      <c r="X704" s="26" t="n">
        <f aca="false">W704/$W$22</f>
        <v>1.20808453119695E-008</v>
      </c>
      <c r="Y704" s="25" t="n">
        <f aca="false">IF(T704=$C$13,0,W704)</f>
        <v>0.0785951863702425</v>
      </c>
      <c r="Z704" s="25" t="n">
        <f aca="false">IF(OR(T704=$C$13,T704=$N$25),0,W704)</f>
        <v>0.0785951863702425</v>
      </c>
    </row>
    <row r="705" customFormat="false" ht="15" hidden="false" customHeight="false" outlineLevel="0" collapsed="false">
      <c r="T705" s="4" t="n">
        <v>682</v>
      </c>
      <c r="U705" s="4" t="str">
        <f aca="false">Vocabulary!B683</f>
        <v>hookah</v>
      </c>
      <c r="V705" s="24" t="n">
        <v>6.56080909274706</v>
      </c>
      <c r="W705" s="25" t="n">
        <f aca="false">EXP(V705)</f>
        <v>706.843365136974</v>
      </c>
      <c r="X705" s="26" t="n">
        <f aca="false">W705/$W$22</f>
        <v>0.000108648706725949</v>
      </c>
      <c r="Y705" s="25" t="n">
        <f aca="false">IF(T705=$C$13,0,W705)</f>
        <v>706.843365136974</v>
      </c>
      <c r="Z705" s="25" t="n">
        <f aca="false">IF(OR(T705=$C$13,T705=$N$25),0,W705)</f>
        <v>706.843365136974</v>
      </c>
    </row>
    <row r="706" customFormat="false" ht="15" hidden="false" customHeight="false" outlineLevel="0" collapsed="false">
      <c r="T706" s="4" t="n">
        <v>683</v>
      </c>
      <c r="U706" s="4" t="str">
        <f aca="false">Vocabulary!B684</f>
        <v>man</v>
      </c>
      <c r="V706" s="24" t="n">
        <v>-4.3909133610727</v>
      </c>
      <c r="W706" s="25" t="n">
        <f aca="false">EXP(V706)</f>
        <v>0.0123894080480465</v>
      </c>
      <c r="X706" s="26" t="n">
        <f aca="false">W706/$W$22</f>
        <v>1.90437263460691E-009</v>
      </c>
      <c r="Y706" s="25" t="n">
        <f aca="false">IF(T706=$C$13,0,W706)</f>
        <v>0.0123894080480465</v>
      </c>
      <c r="Z706" s="25" t="n">
        <f aca="false">IF(OR(T706=$C$13,T706=$N$25),0,W706)</f>
        <v>0.0123894080480465</v>
      </c>
    </row>
    <row r="707" customFormat="false" ht="15" hidden="false" customHeight="false" outlineLevel="0" collapsed="false">
      <c r="T707" s="4" t="n">
        <v>684</v>
      </c>
      <c r="U707" s="4" t="str">
        <f aca="false">Vocabulary!B685</f>
        <v>often</v>
      </c>
      <c r="V707" s="24" t="n">
        <v>-7.48741021893514</v>
      </c>
      <c r="W707" s="25" t="n">
        <f aca="false">EXP(V707)</f>
        <v>0.000560091598458471</v>
      </c>
      <c r="X707" s="26" t="n">
        <f aca="false">W707/$W$22</f>
        <v>8.60915314792406E-011</v>
      </c>
      <c r="Y707" s="25" t="n">
        <f aca="false">IF(T707=$C$13,0,W707)</f>
        <v>0.000560091598458471</v>
      </c>
      <c r="Z707" s="25" t="n">
        <f aca="false">IF(OR(T707=$C$13,T707=$N$25),0,W707)</f>
        <v>0.000560091598458471</v>
      </c>
    </row>
    <row r="708" customFormat="false" ht="15" hidden="false" customHeight="false" outlineLevel="0" collapsed="false">
      <c r="T708" s="4" t="n">
        <v>685</v>
      </c>
      <c r="U708" s="4" t="str">
        <f aca="false">Vocabulary!B686</f>
        <v>eggs</v>
      </c>
      <c r="V708" s="24" t="n">
        <v>1.42907310929062</v>
      </c>
      <c r="W708" s="25" t="n">
        <f aca="false">EXP(V708)</f>
        <v>4.17482778892585</v>
      </c>
      <c r="X708" s="26" t="n">
        <f aca="false">W708/$W$22</f>
        <v>6.41711675375841E-007</v>
      </c>
      <c r="Y708" s="25" t="n">
        <f aca="false">IF(T708=$C$13,0,W708)</f>
        <v>4.17482778892585</v>
      </c>
      <c r="Z708" s="25" t="n">
        <f aca="false">IF(OR(T708=$C$13,T708=$N$25),0,W708)</f>
        <v>4.17482778892585</v>
      </c>
    </row>
    <row r="709" customFormat="false" ht="15" hidden="false" customHeight="false" outlineLevel="0" collapsed="false">
      <c r="T709" s="4" t="n">
        <v>686</v>
      </c>
      <c r="U709" s="4" t="str">
        <f aca="false">Vocabulary!B687</f>
        <v>meant</v>
      </c>
      <c r="V709" s="24" t="n">
        <v>-5.24407500462652</v>
      </c>
      <c r="W709" s="25" t="n">
        <f aca="false">EXP(V709)</f>
        <v>0.00527870221216552</v>
      </c>
      <c r="X709" s="26" t="n">
        <f aca="false">W709/$W$22</f>
        <v>8.11387921045349E-010</v>
      </c>
      <c r="Y709" s="25" t="n">
        <f aca="false">IF(T709=$C$13,0,W709)</f>
        <v>0.00527870221216552</v>
      </c>
      <c r="Z709" s="25" t="n">
        <f aca="false">IF(OR(T709=$C$13,T709=$N$25),0,W709)</f>
        <v>0.00527870221216552</v>
      </c>
    </row>
    <row r="710" customFormat="false" ht="15" hidden="false" customHeight="false" outlineLevel="0" collapsed="false">
      <c r="T710" s="4" t="n">
        <v>687</v>
      </c>
      <c r="U710" s="4" t="str">
        <f aca="false">Vocabulary!B688</f>
        <v>waving</v>
      </c>
      <c r="V710" s="24" t="n">
        <v>1.70111552870177</v>
      </c>
      <c r="W710" s="25" t="n">
        <f aca="false">EXP(V710)</f>
        <v>5.48005714432324</v>
      </c>
      <c r="X710" s="26" t="n">
        <f aca="false">W710/$W$22</f>
        <v>8.4233813441771E-007</v>
      </c>
      <c r="Y710" s="25" t="n">
        <f aca="false">IF(T710=$C$13,0,W710)</f>
        <v>5.48005714432324</v>
      </c>
      <c r="Z710" s="25" t="n">
        <f aca="false">IF(OR(T710=$C$13,T710=$N$25),0,W710)</f>
        <v>5.48005714432324</v>
      </c>
    </row>
    <row r="711" customFormat="false" ht="15" hidden="false" customHeight="false" outlineLevel="0" collapsed="false">
      <c r="T711" s="4" t="n">
        <v>688</v>
      </c>
      <c r="U711" s="4" t="str">
        <f aca="false">Vocabulary!B689</f>
        <v>faces</v>
      </c>
      <c r="V711" s="24" t="n">
        <v>-8.50668957950433</v>
      </c>
      <c r="W711" s="25" t="n">
        <f aca="false">EXP(V711)</f>
        <v>0.000202111793697682</v>
      </c>
      <c r="X711" s="26" t="n">
        <f aca="false">W711/$W$22</f>
        <v>3.10665503595122E-011</v>
      </c>
      <c r="Y711" s="25" t="n">
        <f aca="false">IF(T711=$C$13,0,W711)</f>
        <v>0.000202111793697682</v>
      </c>
      <c r="Z711" s="25" t="n">
        <f aca="false">IF(OR(T711=$C$13,T711=$N$25),0,W711)</f>
        <v>0.000202111793697682</v>
      </c>
    </row>
    <row r="712" customFormat="false" ht="15" hidden="false" customHeight="false" outlineLevel="0" collapsed="false">
      <c r="T712" s="4" t="n">
        <v>689</v>
      </c>
      <c r="U712" s="4" t="str">
        <f aca="false">Vocabulary!B690</f>
        <v>procession</v>
      </c>
      <c r="V712" s="24" t="n">
        <v>4.28821369769184</v>
      </c>
      <c r="W712" s="25" t="n">
        <f aca="false">EXP(V712)</f>
        <v>72.8362446727223</v>
      </c>
      <c r="X712" s="26" t="n">
        <f aca="false">W712/$W$22</f>
        <v>1.11956399066327E-005</v>
      </c>
      <c r="Y712" s="25" t="n">
        <f aca="false">IF(T712=$C$13,0,W712)</f>
        <v>72.8362446727223</v>
      </c>
      <c r="Z712" s="25" t="n">
        <f aca="false">IF(OR(T712=$C$13,T712=$N$25),0,W712)</f>
        <v>72.8362446727223</v>
      </c>
    </row>
    <row r="713" customFormat="false" ht="15" hidden="false" customHeight="false" outlineLevel="0" collapsed="false">
      <c r="T713" s="4" t="n">
        <v>690</v>
      </c>
      <c r="U713" s="4" t="str">
        <f aca="false">Vocabulary!B691</f>
        <v>rule</v>
      </c>
      <c r="V713" s="24" t="n">
        <v>6.39183195603074</v>
      </c>
      <c r="W713" s="25" t="n">
        <f aca="false">EXP(V713)</f>
        <v>596.949163219562</v>
      </c>
      <c r="X713" s="26" t="n">
        <f aca="false">W713/$W$22</f>
        <v>9.17568980114488E-005</v>
      </c>
      <c r="Y713" s="25" t="n">
        <f aca="false">IF(T713=$C$13,0,W713)</f>
        <v>596.949163219562</v>
      </c>
      <c r="Z713" s="25" t="n">
        <f aca="false">IF(OR(T713=$C$13,T713=$N$25),0,W713)</f>
        <v>596.949163219562</v>
      </c>
    </row>
    <row r="714" customFormat="false" ht="15" hidden="false" customHeight="false" outlineLevel="0" collapsed="false">
      <c r="T714" s="4" t="n">
        <v>691</v>
      </c>
      <c r="U714" s="4" t="str">
        <f aca="false">Vocabulary!B692</f>
        <v>pack</v>
      </c>
      <c r="V714" s="24" t="n">
        <v>8.86421828083252</v>
      </c>
      <c r="W714" s="25" t="n">
        <f aca="false">EXP(V714)</f>
        <v>7074.26111370761</v>
      </c>
      <c r="X714" s="26" t="n">
        <f aca="false">W714/$W$22</f>
        <v>0.00108738280495433</v>
      </c>
      <c r="Y714" s="25" t="n">
        <f aca="false">IF(T714=$C$13,0,W714)</f>
        <v>7074.26111370761</v>
      </c>
      <c r="Z714" s="25" t="n">
        <f aca="false">IF(OR(T714=$C$13,T714=$N$25),0,W714)</f>
        <v>7074.26111370761</v>
      </c>
    </row>
    <row r="715" customFormat="false" ht="15" hidden="false" customHeight="false" outlineLevel="0" collapsed="false">
      <c r="T715" s="4" t="n">
        <v>692</v>
      </c>
      <c r="U715" s="4" t="str">
        <f aca="false">Vocabulary!B693</f>
        <v>knee</v>
      </c>
      <c r="V715" s="24" t="n">
        <v>3.24624195000587</v>
      </c>
      <c r="W715" s="25" t="n">
        <f aca="false">EXP(V715)</f>
        <v>25.6936004202055</v>
      </c>
      <c r="X715" s="26" t="n">
        <f aca="false">W715/$W$22</f>
        <v>3.94935652575258E-006</v>
      </c>
      <c r="Y715" s="25" t="n">
        <f aca="false">IF(T715=$C$13,0,W715)</f>
        <v>25.6936004202055</v>
      </c>
      <c r="Z715" s="25" t="n">
        <f aca="false">IF(OR(T715=$C$13,T715=$N$25),0,W715)</f>
        <v>25.6936004202055</v>
      </c>
    </row>
    <row r="716" customFormat="false" ht="15" hidden="false" customHeight="false" outlineLevel="0" collapsed="false">
      <c r="T716" s="4" t="n">
        <v>693</v>
      </c>
      <c r="U716" s="4" t="str">
        <f aca="false">Vocabulary!B694</f>
        <v>whispered</v>
      </c>
      <c r="V716" s="24" t="n">
        <v>-3.9484851176102</v>
      </c>
      <c r="W716" s="25" t="n">
        <f aca="false">EXP(V716)</f>
        <v>0.0192838924886937</v>
      </c>
      <c r="X716" s="26" t="n">
        <f aca="false">W716/$W$22</f>
        <v>2.96412201468822E-009</v>
      </c>
      <c r="Y716" s="25" t="n">
        <f aca="false">IF(T716=$C$13,0,W716)</f>
        <v>0.0192838924886937</v>
      </c>
      <c r="Z716" s="25" t="n">
        <f aca="false">IF(OR(T716=$C$13,T716=$N$25),0,W716)</f>
        <v>0.0192838924886937</v>
      </c>
    </row>
    <row r="717" customFormat="false" ht="15" hidden="false" customHeight="false" outlineLevel="0" collapsed="false">
      <c r="T717" s="4" t="n">
        <v>694</v>
      </c>
      <c r="U717" s="4" t="str">
        <f aca="false">Vocabulary!B695</f>
        <v>flamingo</v>
      </c>
      <c r="V717" s="24" t="n">
        <v>1.45573110048886</v>
      </c>
      <c r="W717" s="25" t="n">
        <f aca="false">EXP(V717)</f>
        <v>4.2876169988826</v>
      </c>
      <c r="X717" s="26" t="n">
        <f aca="false">W717/$W$22</f>
        <v>6.59048475010464E-007</v>
      </c>
      <c r="Y717" s="25" t="n">
        <f aca="false">IF(T717=$C$13,0,W717)</f>
        <v>4.2876169988826</v>
      </c>
      <c r="Z717" s="25" t="n">
        <f aca="false">IF(OR(T717=$C$13,T717=$N$25),0,W717)</f>
        <v>4.2876169988826</v>
      </c>
    </row>
    <row r="718" customFormat="false" ht="15" hidden="false" customHeight="false" outlineLevel="0" collapsed="false">
      <c r="T718" s="4" t="n">
        <v>695</v>
      </c>
      <c r="U718" s="4" t="str">
        <f aca="false">Vocabulary!B696</f>
        <v>executioner</v>
      </c>
      <c r="V718" s="24" t="n">
        <v>8.02555043336787</v>
      </c>
      <c r="W718" s="25" t="n">
        <f aca="false">EXP(V718)</f>
        <v>3058.10411712798</v>
      </c>
      <c r="X718" s="26" t="n">
        <f aca="false">W718/$W$22</f>
        <v>0.000470060375108519</v>
      </c>
      <c r="Y718" s="25" t="n">
        <f aca="false">IF(T718=$C$13,0,W718)</f>
        <v>3058.10411712798</v>
      </c>
      <c r="Z718" s="25" t="n">
        <f aca="false">IF(OR(T718=$C$13,T718=$N$25),0,W718)</f>
        <v>3058.10411712798</v>
      </c>
    </row>
    <row r="719" customFormat="false" ht="15" hidden="false" customHeight="false" outlineLevel="0" collapsed="false">
      <c r="T719" s="4" t="n">
        <v>696</v>
      </c>
      <c r="U719" s="4" t="str">
        <f aca="false">Vocabulary!B697</f>
        <v>tis</v>
      </c>
      <c r="V719" s="24" t="n">
        <v>6.4501460158482</v>
      </c>
      <c r="W719" s="25" t="n">
        <f aca="false">EXP(V719)</f>
        <v>632.794684119328</v>
      </c>
      <c r="X719" s="26" t="n">
        <f aca="false">W719/$W$22</f>
        <v>9.72667035493743E-005</v>
      </c>
      <c r="Y719" s="25" t="n">
        <f aca="false">IF(T719=$C$13,0,W719)</f>
        <v>632.794684119328</v>
      </c>
      <c r="Z719" s="25" t="n">
        <f aca="false">IF(OR(T719=$C$13,T719=$N$25),0,W719)</f>
        <v>632.794684119328</v>
      </c>
    </row>
    <row r="720" customFormat="false" ht="15" hidden="false" customHeight="false" outlineLevel="0" collapsed="false">
      <c r="T720" s="4" t="n">
        <v>697</v>
      </c>
      <c r="U720" s="4" t="str">
        <f aca="false">Vocabulary!B698</f>
        <v>evening</v>
      </c>
      <c r="V720" s="24" t="n">
        <v>6.82833032231767</v>
      </c>
      <c r="W720" s="25" t="n">
        <f aca="false">EXP(V720)</f>
        <v>923.64733094448</v>
      </c>
      <c r="X720" s="26" t="n">
        <f aca="false">W720/$W$22</f>
        <v>0.000141973586975023</v>
      </c>
      <c r="Y720" s="25" t="n">
        <f aca="false">IF(T720=$C$13,0,W720)</f>
        <v>923.64733094448</v>
      </c>
      <c r="Z720" s="25" t="n">
        <f aca="false">IF(OR(T720=$C$13,T720=$N$25),0,W720)</f>
        <v>923.64733094448</v>
      </c>
    </row>
    <row r="721" customFormat="false" ht="15" hidden="false" customHeight="false" outlineLevel="0" collapsed="false">
      <c r="T721" s="4" t="n">
        <v>698</v>
      </c>
      <c r="U721" s="4" t="str">
        <f aca="false">Vocabulary!B699</f>
        <v>unimportant</v>
      </c>
      <c r="V721" s="24" t="n">
        <v>4.61849818799871</v>
      </c>
      <c r="W721" s="25" t="n">
        <f aca="false">EXP(V721)</f>
        <v>101.341721573572</v>
      </c>
      <c r="X721" s="26" t="n">
        <f aca="false">W721/$W$22</f>
        <v>1.55772092226063E-005</v>
      </c>
      <c r="Y721" s="25" t="n">
        <f aca="false">IF(T721=$C$13,0,W721)</f>
        <v>101.341721573572</v>
      </c>
      <c r="Z721" s="25" t="n">
        <f aca="false">IF(OR(T721=$C$13,T721=$N$25),0,W721)</f>
        <v>101.341721573572</v>
      </c>
    </row>
    <row r="722" customFormat="false" ht="15" hidden="false" customHeight="false" outlineLevel="0" collapsed="false">
      <c r="T722" s="4" t="n">
        <v>699</v>
      </c>
      <c r="U722" s="4" t="str">
        <f aca="false">Vocabulary!B700</f>
        <v>pictures</v>
      </c>
      <c r="V722" s="24" t="n">
        <v>5.30595671342918</v>
      </c>
      <c r="W722" s="25" t="n">
        <f aca="false">EXP(V722)</f>
        <v>201.533720227711</v>
      </c>
      <c r="X722" s="26" t="n">
        <f aca="false">W722/$W$22</f>
        <v>3.09776948393182E-005</v>
      </c>
      <c r="Y722" s="25" t="n">
        <f aca="false">IF(T722=$C$13,0,W722)</f>
        <v>201.533720227711</v>
      </c>
      <c r="Z722" s="25" t="n">
        <f aca="false">IF(OR(T722=$C$13,T722=$N$25),0,W722)</f>
        <v>201.533720227711</v>
      </c>
    </row>
    <row r="723" customFormat="false" ht="15" hidden="false" customHeight="false" outlineLevel="0" collapsed="false">
      <c r="T723" s="4" t="n">
        <v>700</v>
      </c>
      <c r="U723" s="4" t="str">
        <f aca="false">Vocabulary!B701</f>
        <v>worth</v>
      </c>
      <c r="V723" s="24" t="n">
        <v>1.17733450578242</v>
      </c>
      <c r="W723" s="25" t="n">
        <f aca="false">EXP(V723)</f>
        <v>3.2457112379406</v>
      </c>
      <c r="X723" s="26" t="n">
        <f aca="false">W723/$W$22</f>
        <v>4.98897416034723E-007</v>
      </c>
      <c r="Y723" s="25" t="n">
        <f aca="false">IF(T723=$C$13,0,W723)</f>
        <v>3.2457112379406</v>
      </c>
      <c r="Z723" s="25" t="n">
        <f aca="false">IF(OR(T723=$C$13,T723=$N$25),0,W723)</f>
        <v>3.2457112379406</v>
      </c>
    </row>
    <row r="724" customFormat="false" ht="15" hidden="false" customHeight="false" outlineLevel="0" collapsed="false">
      <c r="T724" s="4" t="n">
        <v>701</v>
      </c>
      <c r="U724" s="4" t="str">
        <f aca="false">Vocabulary!B702</f>
        <v>natural</v>
      </c>
      <c r="V724" s="24" t="n">
        <v>-1.16097851519035</v>
      </c>
      <c r="W724" s="25" t="n">
        <f aca="false">EXP(V724)</f>
        <v>0.313179579923957</v>
      </c>
      <c r="X724" s="26" t="n">
        <f aca="false">W724/$W$22</f>
        <v>4.81387504077655E-008</v>
      </c>
      <c r="Y724" s="25" t="n">
        <f aca="false">IF(T724=$C$13,0,W724)</f>
        <v>0.313179579923957</v>
      </c>
      <c r="Z724" s="25" t="n">
        <f aca="false">IF(OR(T724=$C$13,T724=$N$25),0,W724)</f>
        <v>0.313179579923957</v>
      </c>
    </row>
    <row r="725" customFormat="false" ht="15" hidden="false" customHeight="false" outlineLevel="0" collapsed="false">
      <c r="T725" s="4" t="n">
        <v>702</v>
      </c>
      <c r="U725" s="4" t="str">
        <f aca="false">Vocabulary!B703</f>
        <v>sides</v>
      </c>
      <c r="V725" s="24" t="n">
        <v>3.90812155101727</v>
      </c>
      <c r="W725" s="25" t="n">
        <f aca="false">EXP(V725)</f>
        <v>49.8053073187232</v>
      </c>
      <c r="X725" s="26" t="n">
        <f aca="false">W725/$W$22</f>
        <v>7.65556061662838E-006</v>
      </c>
      <c r="Y725" s="25" t="n">
        <f aca="false">IF(T725=$C$13,0,W725)</f>
        <v>49.8053073187232</v>
      </c>
      <c r="Z725" s="25" t="n">
        <f aca="false">IF(OR(T725=$C$13,T725=$N$25),0,W725)</f>
        <v>49.8053073187232</v>
      </c>
    </row>
    <row r="726" customFormat="false" ht="15" hidden="false" customHeight="false" outlineLevel="0" collapsed="false">
      <c r="T726" s="4" t="n">
        <v>703</v>
      </c>
      <c r="U726" s="4" t="str">
        <f aca="false">Vocabulary!B704</f>
        <v>fear</v>
      </c>
      <c r="V726" s="24" t="n">
        <v>-3.9537800793607</v>
      </c>
      <c r="W726" s="25" t="n">
        <f aca="false">EXP(V726)</f>
        <v>0.0191820548666539</v>
      </c>
      <c r="X726" s="26" t="n">
        <f aca="false">W726/$W$22</f>
        <v>2.94846858073608E-009</v>
      </c>
      <c r="Y726" s="25" t="n">
        <f aca="false">IF(T726=$C$13,0,W726)</f>
        <v>0.0191820548666539</v>
      </c>
      <c r="Z726" s="25" t="n">
        <f aca="false">IF(OR(T726=$C$13,T726=$N$25),0,W726)</f>
        <v>0.0191820548666539</v>
      </c>
    </row>
    <row r="727" customFormat="false" ht="15" hidden="false" customHeight="false" outlineLevel="0" collapsed="false">
      <c r="T727" s="4" t="n">
        <v>704</v>
      </c>
      <c r="U727" s="4" t="str">
        <f aca="false">Vocabulary!B705</f>
        <v>managed</v>
      </c>
      <c r="V727" s="24" t="n">
        <v>-8.67056910364266</v>
      </c>
      <c r="W727" s="25" t="n">
        <f aca="false">EXP(V727)</f>
        <v>0.000171561440196134</v>
      </c>
      <c r="X727" s="26" t="n">
        <f aca="false">W727/$W$22</f>
        <v>2.63706636020259E-011</v>
      </c>
      <c r="Y727" s="25" t="n">
        <f aca="false">IF(T727=$C$13,0,W727)</f>
        <v>0.000171561440196134</v>
      </c>
      <c r="Z727" s="25" t="n">
        <f aca="false">IF(OR(T727=$C$13,T727=$N$25),0,W727)</f>
        <v>0.000171561440196134</v>
      </c>
    </row>
    <row r="728" customFormat="false" ht="15" hidden="false" customHeight="false" outlineLevel="0" collapsed="false">
      <c r="T728" s="4" t="n">
        <v>705</v>
      </c>
      <c r="U728" s="4" t="str">
        <f aca="false">Vocabulary!B706</f>
        <v>they'll</v>
      </c>
      <c r="V728" s="24" t="n">
        <v>-4.58747166274891</v>
      </c>
      <c r="W728" s="25" t="n">
        <f aca="false">EXP(V728)</f>
        <v>0.0101785607017856</v>
      </c>
      <c r="X728" s="26" t="n">
        <f aca="false">W728/$W$22</f>
        <v>1.56454387368589E-009</v>
      </c>
      <c r="Y728" s="25" t="n">
        <f aca="false">IF(T728=$C$13,0,W728)</f>
        <v>0.0101785607017856</v>
      </c>
      <c r="Z728" s="25" t="n">
        <f aca="false">IF(OR(T728=$C$13,T728=$N$25),0,W728)</f>
        <v>0.0101785607017856</v>
      </c>
    </row>
    <row r="729" customFormat="false" ht="15" hidden="false" customHeight="false" outlineLevel="0" collapsed="false">
      <c r="T729" s="4" t="n">
        <v>706</v>
      </c>
      <c r="U729" s="4" t="str">
        <f aca="false">Vocabulary!B707</f>
        <v>true</v>
      </c>
      <c r="V729" s="24" t="n">
        <v>-1.38903460210408</v>
      </c>
      <c r="W729" s="25" t="n">
        <f aca="false">EXP(V729)</f>
        <v>0.249315877512278</v>
      </c>
      <c r="X729" s="26" t="n">
        <f aca="false">W729/$W$22</f>
        <v>3.83222775992314E-008</v>
      </c>
      <c r="Y729" s="25" t="n">
        <f aca="false">IF(T729=$C$13,0,W729)</f>
        <v>0.249315877512278</v>
      </c>
      <c r="Z729" s="25" t="n">
        <f aca="false">IF(OR(T729=$C$13,T729=$N$25),0,W729)</f>
        <v>0.249315877512278</v>
      </c>
    </row>
    <row r="730" customFormat="false" ht="15" hidden="false" customHeight="false" outlineLevel="0" collapsed="false">
      <c r="T730" s="4" t="n">
        <v>707</v>
      </c>
      <c r="U730" s="4" t="str">
        <f aca="false">Vocabulary!B708</f>
        <v>fallen</v>
      </c>
      <c r="V730" s="24" t="n">
        <v>-3.94406806825363</v>
      </c>
      <c r="W730" s="25" t="n">
        <f aca="false">EXP(V730)</f>
        <v>0.0193692587883889</v>
      </c>
      <c r="X730" s="26" t="n">
        <f aca="false">W730/$W$22</f>
        <v>2.97724364603871E-009</v>
      </c>
      <c r="Y730" s="25" t="n">
        <f aca="false">IF(T730=$C$13,0,W730)</f>
        <v>0.0193692587883889</v>
      </c>
      <c r="Z730" s="25" t="n">
        <f aca="false">IF(OR(T730=$C$13,T730=$N$25),0,W730)</f>
        <v>0.0193692587883889</v>
      </c>
    </row>
    <row r="731" customFormat="false" ht="15" hidden="false" customHeight="false" outlineLevel="0" collapsed="false">
      <c r="T731" s="4" t="n">
        <v>708</v>
      </c>
      <c r="U731" s="4" t="str">
        <f aca="false">Vocabulary!B709</f>
        <v>earth</v>
      </c>
      <c r="V731" s="24" t="n">
        <v>5.86388448886153</v>
      </c>
      <c r="W731" s="25" t="n">
        <f aca="false">EXP(V731)</f>
        <v>352.089177563182</v>
      </c>
      <c r="X731" s="26" t="n">
        <f aca="false">W731/$W$22</f>
        <v>5.41195343709983E-005</v>
      </c>
      <c r="Y731" s="25" t="n">
        <f aca="false">IF(T731=$C$13,0,W731)</f>
        <v>352.089177563182</v>
      </c>
      <c r="Z731" s="25" t="n">
        <f aca="false">IF(OR(T731=$C$13,T731=$N$25),0,W731)</f>
        <v>352.089177563182</v>
      </c>
    </row>
    <row r="732" customFormat="false" ht="15" hidden="false" customHeight="false" outlineLevel="0" collapsed="false">
      <c r="T732" s="4" t="n">
        <v>709</v>
      </c>
      <c r="U732" s="4" t="str">
        <f aca="false">Vocabulary!B710</f>
        <v>several</v>
      </c>
      <c r="V732" s="24" t="n">
        <v>-9.23472956239442</v>
      </c>
      <c r="W732" s="25" t="n">
        <f aca="false">EXP(V732)</f>
        <v>9.75905822643215E-005</v>
      </c>
      <c r="X732" s="26" t="n">
        <f aca="false">W732/$W$22</f>
        <v>1.50006225913942E-011</v>
      </c>
      <c r="Y732" s="25" t="n">
        <f aca="false">IF(T732=$C$13,0,W732)</f>
        <v>9.75905822643215E-005</v>
      </c>
      <c r="Z732" s="25" t="n">
        <f aca="false">IF(OR(T732=$C$13,T732=$N$25),0,W732)</f>
        <v>9.75905822643215E-005</v>
      </c>
    </row>
    <row r="733" customFormat="false" ht="15" hidden="false" customHeight="false" outlineLevel="0" collapsed="false">
      <c r="T733" s="4" t="n">
        <v>710</v>
      </c>
      <c r="U733" s="4" t="str">
        <f aca="false">Vocabulary!B711</f>
        <v>sound</v>
      </c>
      <c r="V733" s="24" t="n">
        <v>5.52521100293674</v>
      </c>
      <c r="W733" s="25" t="n">
        <f aca="false">EXP(V733)</f>
        <v>250.939281360358</v>
      </c>
      <c r="X733" s="26" t="n">
        <f aca="false">W733/$W$22</f>
        <v>3.85718105754003E-005</v>
      </c>
      <c r="Y733" s="25" t="n">
        <f aca="false">IF(T733=$C$13,0,W733)</f>
        <v>250.939281360358</v>
      </c>
      <c r="Z733" s="25" t="n">
        <f aca="false">IF(OR(T733=$C$13,T733=$N$25),0,W733)</f>
        <v>250.939281360358</v>
      </c>
    </row>
    <row r="734" customFormat="false" ht="15" hidden="false" customHeight="false" outlineLevel="0" collapsed="false">
      <c r="T734" s="4" t="n">
        <v>711</v>
      </c>
      <c r="U734" s="4" t="str">
        <f aca="false">Vocabulary!B712</f>
        <v>girl</v>
      </c>
      <c r="V734" s="24" t="n">
        <v>4.00232973762518</v>
      </c>
      <c r="W734" s="25" t="n">
        <f aca="false">EXP(V734)</f>
        <v>54.7254976832474</v>
      </c>
      <c r="X734" s="26" t="n">
        <f aca="false">W734/$W$22</f>
        <v>8.41184177638354E-006</v>
      </c>
      <c r="Y734" s="25" t="n">
        <f aca="false">IF(T734=$C$13,0,W734)</f>
        <v>54.7254976832474</v>
      </c>
      <c r="Z734" s="25" t="n">
        <f aca="false">IF(OR(T734=$C$13,T734=$N$25),0,W734)</f>
        <v>54.7254976832474</v>
      </c>
    </row>
    <row r="735" customFormat="false" ht="15" hidden="false" customHeight="false" outlineLevel="0" collapsed="false">
      <c r="T735" s="4" t="n">
        <v>712</v>
      </c>
      <c r="U735" s="4" t="str">
        <f aca="false">Vocabulary!B713</f>
        <v>miss</v>
      </c>
      <c r="V735" s="24" t="n">
        <v>-3.57455954167532</v>
      </c>
      <c r="W735" s="25" t="n">
        <f aca="false">EXP(V735)</f>
        <v>0.0280277681196683</v>
      </c>
      <c r="X735" s="26" t="n">
        <f aca="false">W735/$W$22</f>
        <v>4.3081408255514E-009</v>
      </c>
      <c r="Y735" s="25" t="n">
        <f aca="false">IF(T735=$C$13,0,W735)</f>
        <v>0.0280277681196683</v>
      </c>
      <c r="Z735" s="25" t="n">
        <f aca="false">IF(OR(T735=$C$13,T735=$N$25),0,W735)</f>
        <v>0.0280277681196683</v>
      </c>
    </row>
    <row r="736" customFormat="false" ht="15" hidden="false" customHeight="false" outlineLevel="0" collapsed="false">
      <c r="T736" s="4" t="n">
        <v>713</v>
      </c>
      <c r="U736" s="4" t="str">
        <f aca="false">Vocabulary!B714</f>
        <v>mice</v>
      </c>
      <c r="V736" s="24" t="n">
        <v>3.97345343994599</v>
      </c>
      <c r="W736" s="25" t="n">
        <f aca="false">EXP(V736)</f>
        <v>53.1678260523336</v>
      </c>
      <c r="X736" s="26" t="n">
        <f aca="false">W736/$W$22</f>
        <v>8.17241248193203E-006</v>
      </c>
      <c r="Y736" s="25" t="n">
        <f aca="false">IF(T736=$C$13,0,W736)</f>
        <v>53.1678260523336</v>
      </c>
      <c r="Z736" s="25" t="n">
        <f aca="false">IF(OR(T736=$C$13,T736=$N$25),0,W736)</f>
        <v>53.1678260523336</v>
      </c>
    </row>
    <row r="737" customFormat="false" ht="15" hidden="false" customHeight="false" outlineLevel="0" collapsed="false">
      <c r="T737" s="4" t="n">
        <v>714</v>
      </c>
      <c r="U737" s="4" t="str">
        <f aca="false">Vocabulary!B715</f>
        <v>catch</v>
      </c>
      <c r="V737" s="24" t="n">
        <v>-1.08932820021584</v>
      </c>
      <c r="W737" s="25" t="n">
        <f aca="false">EXP(V737)</f>
        <v>0.336442439761394</v>
      </c>
      <c r="X737" s="26" t="n">
        <f aca="false">W737/$W$22</f>
        <v>5.17144784413656E-008</v>
      </c>
      <c r="Y737" s="25" t="n">
        <f aca="false">IF(T737=$C$13,0,W737)</f>
        <v>0.336442439761394</v>
      </c>
      <c r="Z737" s="25" t="n">
        <f aca="false">IF(OR(T737=$C$13,T737=$N$25),0,W737)</f>
        <v>0.336442439761394</v>
      </c>
    </row>
    <row r="738" customFormat="false" ht="15" hidden="false" customHeight="false" outlineLevel="0" collapsed="false">
      <c r="T738" s="4" t="n">
        <v>715</v>
      </c>
      <c r="U738" s="4" t="str">
        <f aca="false">Vocabulary!B716</f>
        <v>bats</v>
      </c>
      <c r="V738" s="24" t="n">
        <v>-7.90837001926931</v>
      </c>
      <c r="W738" s="25" t="n">
        <f aca="false">EXP(V738)</f>
        <v>0.000367653360355743</v>
      </c>
      <c r="X738" s="26" t="n">
        <f aca="false">W738/$W$22</f>
        <v>5.6511900791995E-011</v>
      </c>
      <c r="Y738" s="25" t="n">
        <f aca="false">IF(T738=$C$13,0,W738)</f>
        <v>0.000367653360355743</v>
      </c>
      <c r="Z738" s="25" t="n">
        <f aca="false">IF(OR(T738=$C$13,T738=$N$25),0,W738)</f>
        <v>0.000367653360355743</v>
      </c>
    </row>
    <row r="739" customFormat="false" ht="15" hidden="false" customHeight="false" outlineLevel="0" collapsed="false">
      <c r="T739" s="4" t="n">
        <v>716</v>
      </c>
      <c r="U739" s="4" t="str">
        <f aca="false">Vocabulary!B717</f>
        <v>passage</v>
      </c>
      <c r="V739" s="24" t="n">
        <v>9.59446440508185</v>
      </c>
      <c r="W739" s="25" t="n">
        <f aca="false">EXP(V739)</f>
        <v>14683.2755161428</v>
      </c>
      <c r="X739" s="26" t="n">
        <f aca="false">W739/$W$22</f>
        <v>0.00225696239650005</v>
      </c>
      <c r="Y739" s="25" t="n">
        <f aca="false">IF(T739=$C$13,0,W739)</f>
        <v>14683.2755161428</v>
      </c>
      <c r="Z739" s="25" t="n">
        <f aca="false">IF(OR(T739=$C$13,T739=$N$25),0,W739)</f>
        <v>14683.2755161428</v>
      </c>
    </row>
    <row r="740" customFormat="false" ht="15" hidden="false" customHeight="false" outlineLevel="0" collapsed="false">
      <c r="T740" s="4" t="n">
        <v>717</v>
      </c>
      <c r="U740" s="4" t="str">
        <f aca="false">Vocabulary!B718</f>
        <v>corner</v>
      </c>
      <c r="V740" s="24" t="n">
        <v>5.0874409498973</v>
      </c>
      <c r="W740" s="25" t="n">
        <f aca="false">EXP(V740)</f>
        <v>161.974829531329</v>
      </c>
      <c r="X740" s="26" t="n">
        <f aca="false">W740/$W$22</f>
        <v>2.48971082119793E-005</v>
      </c>
      <c r="Y740" s="25" t="n">
        <f aca="false">IF(T740=$C$13,0,W740)</f>
        <v>161.974829531329</v>
      </c>
      <c r="Z740" s="25" t="n">
        <f aca="false">IF(OR(T740=$C$13,T740=$N$25),0,W740)</f>
        <v>161.974829531329</v>
      </c>
    </row>
    <row r="741" customFormat="false" ht="15" hidden="false" customHeight="false" outlineLevel="0" collapsed="false">
      <c r="T741" s="4" t="n">
        <v>718</v>
      </c>
      <c r="U741" s="4" t="str">
        <f aca="false">Vocabulary!B719</f>
        <v>except</v>
      </c>
      <c r="V741" s="24" t="n">
        <v>-0.507572301529598</v>
      </c>
      <c r="W741" s="25" t="n">
        <f aca="false">EXP(V741)</f>
        <v>0.601955172019661</v>
      </c>
      <c r="X741" s="26" t="n">
        <f aca="false">W741/$W$22</f>
        <v>9.25263703002409E-008</v>
      </c>
      <c r="Y741" s="25" t="n">
        <f aca="false">IF(T741=$C$13,0,W741)</f>
        <v>0.601955172019661</v>
      </c>
      <c r="Z741" s="25" t="n">
        <f aca="false">IF(OR(T741=$C$13,T741=$N$25),0,W741)</f>
        <v>0.601955172019661</v>
      </c>
    </row>
    <row r="742" customFormat="false" ht="15" hidden="false" customHeight="false" outlineLevel="0" collapsed="false">
      <c r="T742" s="4" t="n">
        <v>719</v>
      </c>
      <c r="U742" s="4" t="str">
        <f aca="false">Vocabulary!B720</f>
        <v>tiny</v>
      </c>
      <c r="V742" s="24" t="n">
        <v>8.6788566606505</v>
      </c>
      <c r="W742" s="25" t="n">
        <f aca="false">EXP(V742)</f>
        <v>5877.32297375469</v>
      </c>
      <c r="X742" s="26" t="n">
        <f aca="false">W742/$W$22</f>
        <v>0.000903401760000125</v>
      </c>
      <c r="Y742" s="25" t="n">
        <f aca="false">IF(T742=$C$13,0,W742)</f>
        <v>5877.32297375469</v>
      </c>
      <c r="Z742" s="25" t="n">
        <f aca="false">IF(OR(T742=$C$13,T742=$N$25),0,W742)</f>
        <v>5877.32297375469</v>
      </c>
    </row>
    <row r="743" customFormat="false" ht="15" hidden="false" customHeight="false" outlineLevel="0" collapsed="false">
      <c r="T743" s="4" t="n">
        <v>720</v>
      </c>
      <c r="U743" s="4" t="str">
        <f aca="false">Vocabulary!B721</f>
        <v>alas</v>
      </c>
      <c r="V743" s="24" t="n">
        <v>-3.55149964174342</v>
      </c>
      <c r="W743" s="25" t="n">
        <f aca="false">EXP(V743)</f>
        <v>0.0286815952691946</v>
      </c>
      <c r="X743" s="26" t="n">
        <f aca="false">W743/$W$22</f>
        <v>4.40864042379631E-009</v>
      </c>
      <c r="Y743" s="25" t="n">
        <f aca="false">IF(T743=$C$13,0,W743)</f>
        <v>0.0286815952691946</v>
      </c>
      <c r="Z743" s="25" t="n">
        <f aca="false">IF(OR(T743=$C$13,T743=$N$25),0,W743)</f>
        <v>0.0286815952691946</v>
      </c>
    </row>
    <row r="744" customFormat="false" ht="15" hidden="false" customHeight="false" outlineLevel="0" collapsed="false">
      <c r="T744" s="4" t="n">
        <v>721</v>
      </c>
      <c r="U744" s="4" t="str">
        <f aca="false">Vocabulary!B722</f>
        <v>second</v>
      </c>
      <c r="V744" s="24" t="n">
        <v>6.07890693784419</v>
      </c>
      <c r="W744" s="25" t="n">
        <f aca="false">EXP(V744)</f>
        <v>436.551755627498</v>
      </c>
      <c r="X744" s="26" t="n">
        <f aca="false">W744/$W$22</f>
        <v>6.71022549085945E-005</v>
      </c>
      <c r="Y744" s="25" t="n">
        <f aca="false">IF(T744=$C$13,0,W744)</f>
        <v>436.551755627498</v>
      </c>
      <c r="Z744" s="25" t="n">
        <f aca="false">IF(OR(T744=$C$13,T744=$N$25),0,W744)</f>
        <v>436.551755627498</v>
      </c>
    </row>
    <row r="745" customFormat="false" ht="15" hidden="false" customHeight="false" outlineLevel="0" collapsed="false">
      <c r="T745" s="4" t="n">
        <v>722</v>
      </c>
      <c r="U745" s="4" t="str">
        <f aca="false">Vocabulary!B723</f>
        <v>led</v>
      </c>
      <c r="V745" s="24" t="n">
        <v>2.13851809798035</v>
      </c>
      <c r="W745" s="25" t="n">
        <f aca="false">EXP(V745)</f>
        <v>8.486851623015</v>
      </c>
      <c r="X745" s="26" t="n">
        <f aca="false">W745/$W$22</f>
        <v>1.30451171857136E-006</v>
      </c>
      <c r="Y745" s="25" t="n">
        <f aca="false">IF(T745=$C$13,0,W745)</f>
        <v>8.486851623015</v>
      </c>
      <c r="Z745" s="25" t="n">
        <f aca="false">IF(OR(T745=$C$13,T745=$N$25),0,W745)</f>
        <v>8.486851623015</v>
      </c>
    </row>
    <row r="746" customFormat="false" ht="15" hidden="false" customHeight="false" outlineLevel="0" collapsed="false">
      <c r="T746" s="4" t="n">
        <v>723</v>
      </c>
      <c r="U746" s="4" t="str">
        <f aca="false">Vocabulary!B724</f>
        <v>shoulders</v>
      </c>
      <c r="V746" s="24" t="n">
        <v>-2.71630746682665</v>
      </c>
      <c r="W746" s="25" t="n">
        <f aca="false">EXP(V746)</f>
        <v>0.0661184487902765</v>
      </c>
      <c r="X746" s="26" t="n">
        <f aca="false">W746/$W$22</f>
        <v>1.01630492781061E-008</v>
      </c>
      <c r="Y746" s="25" t="n">
        <f aca="false">IF(T746=$C$13,0,W746)</f>
        <v>0.0661184487902765</v>
      </c>
      <c r="Z746" s="25" t="n">
        <f aca="false">IF(OR(T746=$C$13,T746=$N$25),0,W746)</f>
        <v>0.0661184487902765</v>
      </c>
    </row>
    <row r="747" customFormat="false" ht="15" hidden="false" customHeight="false" outlineLevel="0" collapsed="false">
      <c r="T747" s="4" t="n">
        <v>724</v>
      </c>
      <c r="U747" s="4" t="str">
        <f aca="false">Vocabulary!B725</f>
        <v>paper</v>
      </c>
      <c r="V747" s="24" t="n">
        <v>1.60879093233539</v>
      </c>
      <c r="W747" s="25" t="n">
        <f aca="false">EXP(V747)</f>
        <v>4.99676614573892</v>
      </c>
      <c r="X747" s="26" t="n">
        <f aca="false">W747/$W$22</f>
        <v>7.68051602834715E-007</v>
      </c>
      <c r="Y747" s="25" t="n">
        <f aca="false">IF(T747=$C$13,0,W747)</f>
        <v>4.99676614573892</v>
      </c>
      <c r="Z747" s="25" t="n">
        <f aca="false">IF(OR(T747=$C$13,T747=$N$25),0,W747)</f>
        <v>4.99676614573892</v>
      </c>
    </row>
    <row r="748" customFormat="false" ht="15" hidden="false" customHeight="false" outlineLevel="0" collapsed="false">
      <c r="T748" s="4" t="n">
        <v>725</v>
      </c>
      <c r="U748" s="4" t="str">
        <f aca="false">Vocabulary!B726</f>
        <v>taught</v>
      </c>
      <c r="V748" s="24" t="n">
        <v>-0.678210109029736</v>
      </c>
      <c r="W748" s="25" t="n">
        <f aca="false">EXP(V748)</f>
        <v>0.507524593556888</v>
      </c>
      <c r="X748" s="26" t="n">
        <f aca="false">W748/$W$22</f>
        <v>7.80114710574994E-008</v>
      </c>
      <c r="Y748" s="25" t="n">
        <f aca="false">IF(T748=$C$13,0,W748)</f>
        <v>0.507524593556888</v>
      </c>
      <c r="Z748" s="25" t="n">
        <f aca="false">IF(OR(T748=$C$13,T748=$N$25),0,W748)</f>
        <v>0.507524593556888</v>
      </c>
    </row>
    <row r="749" customFormat="false" ht="15" hidden="false" customHeight="false" outlineLevel="0" collapsed="false">
      <c r="T749" s="4" t="n">
        <v>726</v>
      </c>
      <c r="U749" s="4" t="str">
        <f aca="false">Vocabulary!B727</f>
        <v>deeply</v>
      </c>
      <c r="V749" s="24" t="n">
        <v>-1.30546033624394</v>
      </c>
      <c r="W749" s="25" t="n">
        <f aca="false">EXP(V749)</f>
        <v>0.271047733226962</v>
      </c>
      <c r="X749" s="26" t="n">
        <f aca="false">W749/$W$22</f>
        <v>4.1662675394007E-008</v>
      </c>
      <c r="Y749" s="25" t="n">
        <f aca="false">IF(T749=$C$13,0,W749)</f>
        <v>0.271047733226962</v>
      </c>
      <c r="Z749" s="25" t="n">
        <f aca="false">IF(OR(T749=$C$13,T749=$N$25),0,W749)</f>
        <v>0.271047733226962</v>
      </c>
    </row>
    <row r="750" customFormat="false" ht="15" hidden="false" customHeight="false" outlineLevel="0" collapsed="false">
      <c r="T750" s="4" t="n">
        <v>727</v>
      </c>
      <c r="U750" s="4" t="str">
        <f aca="false">Vocabulary!B728</f>
        <v>ventured</v>
      </c>
      <c r="V750" s="24" t="n">
        <v>1.01177189270194</v>
      </c>
      <c r="W750" s="25" t="n">
        <f aca="false">EXP(V750)</f>
        <v>2.75047023801426</v>
      </c>
      <c r="X750" s="26" t="n">
        <f aca="false">W750/$W$22</f>
        <v>4.22774052905699E-007</v>
      </c>
      <c r="Y750" s="25" t="n">
        <f aca="false">IF(T750=$C$13,0,W750)</f>
        <v>2.75047023801426</v>
      </c>
      <c r="Z750" s="25" t="n">
        <f aca="false">IF(OR(T750=$C$13,T750=$N$25),0,W750)</f>
        <v>2.75047023801426</v>
      </c>
    </row>
    <row r="751" customFormat="false" ht="15" hidden="false" customHeight="false" outlineLevel="0" collapsed="false">
      <c r="T751" s="4" t="n">
        <v>728</v>
      </c>
      <c r="U751" s="4" t="str">
        <f aca="false">Vocabulary!B729</f>
        <v>reach</v>
      </c>
      <c r="V751" s="24" t="n">
        <v>-6.27843366757269</v>
      </c>
      <c r="W751" s="25" t="n">
        <f aca="false">EXP(V751)</f>
        <v>0.00187633726162078</v>
      </c>
      <c r="X751" s="26" t="n">
        <f aca="false">W751/$W$22</f>
        <v>2.88411304274322E-010</v>
      </c>
      <c r="Y751" s="25" t="n">
        <f aca="false">IF(T751=$C$13,0,W751)</f>
        <v>0.00187633726162078</v>
      </c>
      <c r="Z751" s="25" t="n">
        <f aca="false">IF(OR(T751=$C$13,T751=$N$25),0,W751)</f>
        <v>0.00187633726162078</v>
      </c>
    </row>
    <row r="752" customFormat="false" ht="15" hidden="false" customHeight="false" outlineLevel="0" collapsed="false">
      <c r="T752" s="4" t="n">
        <v>729</v>
      </c>
      <c r="U752" s="4" t="str">
        <f aca="false">Vocabulary!B730</f>
        <v>sharply</v>
      </c>
      <c r="V752" s="24" t="n">
        <v>2.38404375507747</v>
      </c>
      <c r="W752" s="25" t="n">
        <f aca="false">EXP(V752)</f>
        <v>10.8486837045887</v>
      </c>
      <c r="X752" s="26" t="n">
        <f aca="false">W752/$W$22</f>
        <v>1.66754830322842E-006</v>
      </c>
      <c r="Y752" s="25" t="n">
        <f aca="false">IF(T752=$C$13,0,W752)</f>
        <v>10.8486837045887</v>
      </c>
      <c r="Z752" s="25" t="n">
        <f aca="false">IF(OR(T752=$C$13,T752=$N$25),0,W752)</f>
        <v>10.8486837045887</v>
      </c>
    </row>
    <row r="753" customFormat="false" ht="15" hidden="false" customHeight="false" outlineLevel="0" collapsed="false">
      <c r="T753" s="4" t="n">
        <v>730</v>
      </c>
      <c r="U753" s="4" t="str">
        <f aca="false">Vocabulary!B731</f>
        <v>severely</v>
      </c>
      <c r="V753" s="24" t="n">
        <v>-2.03345140188662</v>
      </c>
      <c r="W753" s="25" t="n">
        <f aca="false">EXP(V753)</f>
        <v>0.130883010829703</v>
      </c>
      <c r="X753" s="26" t="n">
        <f aca="false">W753/$W$22</f>
        <v>2.0117992981783E-008</v>
      </c>
      <c r="Y753" s="25" t="n">
        <f aca="false">IF(T753=$C$13,0,W753)</f>
        <v>0.130883010829703</v>
      </c>
      <c r="Z753" s="25" t="n">
        <f aca="false">IF(OR(T753=$C$13,T753=$N$25),0,W753)</f>
        <v>0.130883010829703</v>
      </c>
    </row>
    <row r="754" customFormat="false" ht="15" hidden="false" customHeight="false" outlineLevel="0" collapsed="false">
      <c r="T754" s="4" t="n">
        <v>731</v>
      </c>
      <c r="U754" s="4" t="str">
        <f aca="false">Vocabulary!B732</f>
        <v>fond</v>
      </c>
      <c r="V754" s="24" t="n">
        <v>-0.704752552292517</v>
      </c>
      <c r="W754" s="25" t="n">
        <f aca="false">EXP(V754)</f>
        <v>0.494230855418562</v>
      </c>
      <c r="X754" s="26" t="n">
        <f aca="false">W754/$W$22</f>
        <v>7.59680940838716E-008</v>
      </c>
      <c r="Y754" s="25" t="n">
        <f aca="false">IF(T754=$C$13,0,W754)</f>
        <v>0.494230855418562</v>
      </c>
      <c r="Z754" s="25" t="n">
        <f aca="false">IF(OR(T754=$C$13,T754=$N$25),0,W754)</f>
        <v>0.494230855418562</v>
      </c>
    </row>
    <row r="755" customFormat="false" ht="15" hidden="false" customHeight="false" outlineLevel="0" collapsed="false">
      <c r="T755" s="4" t="n">
        <v>732</v>
      </c>
      <c r="U755" s="4" t="str">
        <f aca="false">Vocabulary!B733</f>
        <v>person</v>
      </c>
      <c r="V755" s="24" t="n">
        <v>-3.51876360735207</v>
      </c>
      <c r="W755" s="25" t="n">
        <f aca="false">EXP(V755)</f>
        <v>0.0296360543250798</v>
      </c>
      <c r="X755" s="26" t="n">
        <f aca="false">W755/$W$22</f>
        <v>4.55535007286362E-009</v>
      </c>
      <c r="Y755" s="25" t="n">
        <f aca="false">IF(T755=$C$13,0,W755)</f>
        <v>0.0296360543250798</v>
      </c>
      <c r="Z755" s="25" t="n">
        <f aca="false">IF(OR(T755=$C$13,T755=$N$25),0,W755)</f>
        <v>0.0296360543250798</v>
      </c>
    </row>
    <row r="756" customFormat="false" ht="15" hidden="false" customHeight="false" outlineLevel="0" collapsed="false">
      <c r="T756" s="4" t="n">
        <v>733</v>
      </c>
      <c r="U756" s="4" t="str">
        <f aca="false">Vocabulary!B734</f>
        <v>care</v>
      </c>
      <c r="V756" s="24" t="n">
        <v>-0.436275140692703</v>
      </c>
      <c r="W756" s="25" t="n">
        <f aca="false">EXP(V756)</f>
        <v>0.646439839559424</v>
      </c>
      <c r="X756" s="26" t="n">
        <f aca="false">W756/$W$22</f>
        <v>9.93640967835227E-008</v>
      </c>
      <c r="Y756" s="25" t="n">
        <f aca="false">IF(T756=$C$13,0,W756)</f>
        <v>0.646439839559424</v>
      </c>
      <c r="Z756" s="25" t="n">
        <f aca="false">IF(OR(T756=$C$13,T756=$N$25),0,W756)</f>
        <v>0.646439839559424</v>
      </c>
    </row>
    <row r="757" customFormat="false" ht="15" hidden="false" customHeight="false" outlineLevel="0" collapsed="false">
      <c r="T757" s="4" t="n">
        <v>734</v>
      </c>
      <c r="U757" s="4" t="str">
        <f aca="false">Vocabulary!B735</f>
        <v>boots</v>
      </c>
      <c r="V757" s="24" t="n">
        <v>3.50722105631607</v>
      </c>
      <c r="W757" s="25" t="n">
        <f aca="false">EXP(V757)</f>
        <v>33.3554459644878</v>
      </c>
      <c r="X757" s="26" t="n">
        <f aca="false">W757/$W$22</f>
        <v>5.12705677814007E-006</v>
      </c>
      <c r="Y757" s="25" t="n">
        <f aca="false">IF(T757=$C$13,0,W757)</f>
        <v>33.3554459644878</v>
      </c>
      <c r="Z757" s="25" t="n">
        <f aca="false">IF(OR(T757=$C$13,T757=$N$25),0,W757)</f>
        <v>33.3554459644878</v>
      </c>
    </row>
    <row r="758" customFormat="false" ht="15" hidden="false" customHeight="false" outlineLevel="0" collapsed="false">
      <c r="T758" s="4" t="n">
        <v>735</v>
      </c>
      <c r="U758" s="4" t="str">
        <f aca="false">Vocabulary!B736</f>
        <v>savage</v>
      </c>
      <c r="V758" s="24" t="n">
        <v>-3.91033090396</v>
      </c>
      <c r="W758" s="25" t="n">
        <f aca="false">EXP(V758)</f>
        <v>0.0200338706775931</v>
      </c>
      <c r="X758" s="26" t="n">
        <f aca="false">W758/$W$22</f>
        <v>3.0794009637674E-009</v>
      </c>
      <c r="Y758" s="25" t="n">
        <f aca="false">IF(T758=$C$13,0,W758)</f>
        <v>0.0200338706775931</v>
      </c>
      <c r="Z758" s="25" t="n">
        <f aca="false">IF(OR(T758=$C$13,T758=$N$25),0,W758)</f>
        <v>0.0200338706775931</v>
      </c>
    </row>
    <row r="759" customFormat="false" ht="15" hidden="false" customHeight="false" outlineLevel="0" collapsed="false">
      <c r="T759" s="4" t="n">
        <v>736</v>
      </c>
      <c r="U759" s="4" t="str">
        <f aca="false">Vocabulary!B737</f>
        <v>violently</v>
      </c>
      <c r="V759" s="24" t="n">
        <v>-9.02475460181614</v>
      </c>
      <c r="W759" s="25" t="n">
        <f aca="false">EXP(V759)</f>
        <v>0.000120392345605443</v>
      </c>
      <c r="X759" s="26" t="n">
        <f aca="false">W759/$W$22</f>
        <v>1.85054756044856E-011</v>
      </c>
      <c r="Y759" s="25" t="n">
        <f aca="false">IF(T759=$C$13,0,W759)</f>
        <v>0.000120392345605443</v>
      </c>
      <c r="Z759" s="25" t="n">
        <f aca="false">IF(OR(T759=$C$13,T759=$N$25),0,W759)</f>
        <v>0.000120392345605443</v>
      </c>
    </row>
    <row r="760" customFormat="false" ht="15" hidden="false" customHeight="false" outlineLevel="0" collapsed="false">
      <c r="T760" s="4" t="n">
        <v>737</v>
      </c>
      <c r="U760" s="4" t="str">
        <f aca="false">Vocabulary!B738</f>
        <v>age</v>
      </c>
      <c r="V760" s="24" t="n">
        <v>-3.27144853388932</v>
      </c>
      <c r="W760" s="25" t="n">
        <f aca="false">EXP(V760)</f>
        <v>0.0379514133317994</v>
      </c>
      <c r="X760" s="26" t="n">
        <f aca="false">W760/$W$22</f>
        <v>5.83350170673652E-009</v>
      </c>
      <c r="Y760" s="25" t="n">
        <f aca="false">IF(T760=$C$13,0,W760)</f>
        <v>0.0379514133317994</v>
      </c>
      <c r="Z760" s="25" t="n">
        <f aca="false">IF(OR(T760=$C$13,T760=$N$25),0,W760)</f>
        <v>0.0379514133317994</v>
      </c>
    </row>
    <row r="761" customFormat="false" ht="15" hidden="false" customHeight="false" outlineLevel="0" collapsed="false">
      <c r="T761" s="4" t="n">
        <v>738</v>
      </c>
      <c r="U761" s="4" t="str">
        <f aca="false">Vocabulary!B739</f>
        <v>mabel</v>
      </c>
      <c r="V761" s="24" t="n">
        <v>-6.84947851948614</v>
      </c>
      <c r="W761" s="25" t="n">
        <f aca="false">EXP(V761)</f>
        <v>0.00106000832248701</v>
      </c>
      <c r="X761" s="26" t="n">
        <f aca="false">W761/$W$22</f>
        <v>1.62933598923488E-010</v>
      </c>
      <c r="Y761" s="25" t="n">
        <f aca="false">IF(T761=$C$13,0,W761)</f>
        <v>0.00106000832248701</v>
      </c>
      <c r="Z761" s="25" t="n">
        <f aca="false">IF(OR(T761=$C$13,T761=$N$25),0,W761)</f>
        <v>0.00106000832248701</v>
      </c>
    </row>
    <row r="762" customFormat="false" ht="15" hidden="false" customHeight="false" outlineLevel="0" collapsed="false">
      <c r="T762" s="4" t="n">
        <v>739</v>
      </c>
      <c r="U762" s="4" t="str">
        <f aca="false">Vocabulary!B740</f>
        <v>besides</v>
      </c>
      <c r="V762" s="24" t="n">
        <v>6.480801319919</v>
      </c>
      <c r="W762" s="25" t="n">
        <f aca="false">EXP(V762)</f>
        <v>652.493592952662</v>
      </c>
      <c r="X762" s="26" t="n">
        <f aca="false">W762/$W$22</f>
        <v>0.000100294617616643</v>
      </c>
      <c r="Y762" s="25" t="n">
        <f aca="false">IF(T762=$C$13,0,W762)</f>
        <v>652.493592952662</v>
      </c>
      <c r="Z762" s="25" t="n">
        <f aca="false">IF(OR(T762=$C$13,T762=$N$25),0,W762)</f>
        <v>652.493592952662</v>
      </c>
    </row>
    <row r="763" customFormat="false" ht="15" hidden="false" customHeight="false" outlineLevel="0" collapsed="false">
      <c r="T763" s="4" t="n">
        <v>740</v>
      </c>
      <c r="U763" s="4" t="str">
        <f aca="false">Vocabulary!B741</f>
        <v>puzzling</v>
      </c>
      <c r="V763" s="24" t="n">
        <v>-2.71926564111874</v>
      </c>
      <c r="W763" s="25" t="n">
        <f aca="false">EXP(V763)</f>
        <v>0.0659231479042823</v>
      </c>
      <c r="X763" s="26" t="n">
        <f aca="false">W763/$W$22</f>
        <v>1.01330296305685E-008</v>
      </c>
      <c r="Y763" s="25" t="n">
        <f aca="false">IF(T763=$C$13,0,W763)</f>
        <v>0.0659231479042823</v>
      </c>
      <c r="Z763" s="25" t="n">
        <f aca="false">IF(OR(T763=$C$13,T763=$N$25),0,W763)</f>
        <v>0.0659231479042823</v>
      </c>
    </row>
    <row r="764" customFormat="false" ht="15" hidden="false" customHeight="false" outlineLevel="0" collapsed="false">
      <c r="T764" s="4" t="n">
        <v>741</v>
      </c>
      <c r="U764" s="4" t="str">
        <f aca="false">Vocabulary!B742</f>
        <v>twelve</v>
      </c>
      <c r="V764" s="24" t="n">
        <v>3.44534854625728</v>
      </c>
      <c r="W764" s="25" t="n">
        <f aca="false">EXP(V764)</f>
        <v>31.3542099348881</v>
      </c>
      <c r="X764" s="26" t="n">
        <f aca="false">W764/$W$22</f>
        <v>4.81944731727E-006</v>
      </c>
      <c r="Y764" s="25" t="n">
        <f aca="false">IF(T764=$C$13,0,W764)</f>
        <v>31.3542099348881</v>
      </c>
      <c r="Z764" s="25" t="n">
        <f aca="false">IF(OR(T764=$C$13,T764=$N$25),0,W764)</f>
        <v>31.3542099348881</v>
      </c>
    </row>
    <row r="765" customFormat="false" ht="15" hidden="false" customHeight="false" outlineLevel="0" collapsed="false">
      <c r="T765" s="4" t="n">
        <v>742</v>
      </c>
      <c r="U765" s="4" t="str">
        <f aca="false">Vocabulary!B743</f>
        <v>capital</v>
      </c>
      <c r="V765" s="24" t="n">
        <v>6.81040645518163</v>
      </c>
      <c r="W765" s="25" t="n">
        <f aca="false">EXP(V765)</f>
        <v>907.239484206437</v>
      </c>
      <c r="X765" s="26" t="n">
        <f aca="false">W765/$W$22</f>
        <v>0.000139451541192078</v>
      </c>
      <c r="Y765" s="25" t="n">
        <f aca="false">IF(T765=$C$13,0,W765)</f>
        <v>907.239484206437</v>
      </c>
      <c r="Z765" s="25" t="n">
        <f aca="false">IF(OR(T765=$C$13,T765=$N$25),0,W765)</f>
        <v>907.239484206437</v>
      </c>
    </row>
    <row r="766" customFormat="false" ht="15" hidden="false" customHeight="false" outlineLevel="0" collapsed="false">
      <c r="T766" s="4" t="n">
        <v>743</v>
      </c>
      <c r="U766" s="4" t="str">
        <f aca="false">Vocabulary!B744</f>
        <v>alone</v>
      </c>
      <c r="V766" s="24" t="n">
        <v>-6.1341862375</v>
      </c>
      <c r="W766" s="25" t="n">
        <f aca="false">EXP(V766)</f>
        <v>0.00216748832112872</v>
      </c>
      <c r="X766" s="26" t="n">
        <f aca="false">W766/$W$22</f>
        <v>3.33164056634525E-010</v>
      </c>
      <c r="Y766" s="25" t="n">
        <f aca="false">IF(T766=$C$13,0,W766)</f>
        <v>0.00216748832112872</v>
      </c>
      <c r="Z766" s="25" t="n">
        <f aca="false">IF(OR(T766=$C$13,T766=$N$25),0,W766)</f>
        <v>0.00216748832112872</v>
      </c>
    </row>
    <row r="767" customFormat="false" ht="15" hidden="false" customHeight="false" outlineLevel="0" collapsed="false">
      <c r="T767" s="4" t="n">
        <v>744</v>
      </c>
      <c r="U767" s="4" t="str">
        <f aca="false">Vocabulary!B745</f>
        <v>rabbit's</v>
      </c>
      <c r="V767" s="24" t="n">
        <v>5.78064933045701</v>
      </c>
      <c r="W767" s="25" t="n">
        <f aca="false">EXP(V767)</f>
        <v>323.969485388394</v>
      </c>
      <c r="X767" s="26" t="n">
        <f aca="false">W767/$W$22</f>
        <v>4.97972639232444E-005</v>
      </c>
      <c r="Y767" s="25" t="n">
        <f aca="false">IF(T767=$C$13,0,W767)</f>
        <v>323.969485388394</v>
      </c>
      <c r="Z767" s="25" t="n">
        <f aca="false">IF(OR(T767=$C$13,T767=$N$25),0,W767)</f>
        <v>323.969485388394</v>
      </c>
    </row>
    <row r="768" customFormat="false" ht="15" hidden="false" customHeight="false" outlineLevel="0" collapsed="false">
      <c r="T768" s="4" t="n">
        <v>745</v>
      </c>
      <c r="U768" s="4" t="str">
        <f aca="false">Vocabulary!B746</f>
        <v>shrinking</v>
      </c>
      <c r="V768" s="24" t="n">
        <v>-2.96569591555</v>
      </c>
      <c r="W768" s="25" t="n">
        <f aca="false">EXP(V768)</f>
        <v>0.0515245999952333</v>
      </c>
      <c r="X768" s="26" t="n">
        <f aca="false">W768/$W$22</f>
        <v>7.9198326392568E-009</v>
      </c>
      <c r="Y768" s="25" t="n">
        <f aca="false">IF(T768=$C$13,0,W768)</f>
        <v>0.0515245999952333</v>
      </c>
      <c r="Z768" s="25" t="n">
        <f aca="false">IF(OR(T768=$C$13,T768=$N$25),0,W768)</f>
        <v>0.0515245999952333</v>
      </c>
    </row>
    <row r="769" customFormat="false" ht="15" hidden="false" customHeight="false" outlineLevel="0" collapsed="false">
      <c r="T769" s="4" t="n">
        <v>746</v>
      </c>
      <c r="U769" s="4" t="str">
        <f aca="false">Vocabulary!B747</f>
        <v>escape</v>
      </c>
      <c r="V769" s="24" t="n">
        <v>-12.3047669950024</v>
      </c>
      <c r="W769" s="25" t="n">
        <f aca="false">EXP(V769)</f>
        <v>4.53009795536419E-006</v>
      </c>
      <c r="X769" s="26" t="n">
        <f aca="false">W769/$W$22</f>
        <v>6.96320158705606E-013</v>
      </c>
      <c r="Y769" s="25" t="n">
        <f aca="false">IF(T769=$C$13,0,W769)</f>
        <v>4.53009795536419E-006</v>
      </c>
      <c r="Z769" s="25" t="n">
        <f aca="false">IF(OR(T769=$C$13,T769=$N$25),0,W769)</f>
        <v>4.53009795536419E-006</v>
      </c>
    </row>
    <row r="770" customFormat="false" ht="15" hidden="false" customHeight="false" outlineLevel="0" collapsed="false">
      <c r="T770" s="4" t="n">
        <v>747</v>
      </c>
      <c r="U770" s="4" t="str">
        <f aca="false">Vocabulary!B748</f>
        <v>digging</v>
      </c>
      <c r="V770" s="24" t="n">
        <v>-1.78880269874979</v>
      </c>
      <c r="W770" s="25" t="n">
        <f aca="false">EXP(V770)</f>
        <v>0.167160191005922</v>
      </c>
      <c r="X770" s="26" t="n">
        <f aca="false">W770/$W$22</f>
        <v>2.56941487529371E-008</v>
      </c>
      <c r="Y770" s="25" t="n">
        <f aca="false">IF(T770=$C$13,0,W770)</f>
        <v>0.167160191005922</v>
      </c>
      <c r="Z770" s="25" t="n">
        <f aca="false">IF(OR(T770=$C$13,T770=$N$25),0,W770)</f>
        <v>0.167160191005922</v>
      </c>
    </row>
    <row r="771" customFormat="false" ht="15" hidden="false" customHeight="false" outlineLevel="0" collapsed="false">
      <c r="T771" s="4" t="n">
        <v>748</v>
      </c>
      <c r="U771" s="4" t="str">
        <f aca="false">Vocabulary!B749</f>
        <v>french</v>
      </c>
      <c r="V771" s="24" t="n">
        <v>-2.42895278898955</v>
      </c>
      <c r="W771" s="25" t="n">
        <f aca="false">EXP(V771)</f>
        <v>0.0881290740124687</v>
      </c>
      <c r="X771" s="26" t="n">
        <f aca="false">W771/$W$22</f>
        <v>1.35462966601584E-008</v>
      </c>
      <c r="Y771" s="25" t="n">
        <f aca="false">IF(T771=$C$13,0,W771)</f>
        <v>0.0881290740124687</v>
      </c>
      <c r="Z771" s="25" t="n">
        <f aca="false">IF(OR(T771=$C$13,T771=$N$25),0,W771)</f>
        <v>0.0881290740124687</v>
      </c>
    </row>
    <row r="772" customFormat="false" ht="15" hidden="false" customHeight="false" outlineLevel="0" collapsed="false">
      <c r="T772" s="4" t="n">
        <v>749</v>
      </c>
      <c r="U772" s="4" t="str">
        <f aca="false">Vocabulary!B750</f>
        <v>fire</v>
      </c>
      <c r="V772" s="24" t="n">
        <v>6.30921045838585</v>
      </c>
      <c r="W772" s="25" t="n">
        <f aca="false">EXP(V772)</f>
        <v>549.610836832587</v>
      </c>
      <c r="X772" s="26" t="n">
        <f aca="false">W772/$W$22</f>
        <v>8.44805363814306E-005</v>
      </c>
      <c r="Y772" s="25" t="n">
        <f aca="false">IF(T772=$C$13,0,W772)</f>
        <v>549.610836832587</v>
      </c>
      <c r="Z772" s="25" t="n">
        <f aca="false">IF(OR(T772=$C$13,T772=$N$25),0,W772)</f>
        <v>549.610836832587</v>
      </c>
    </row>
    <row r="773" customFormat="false" ht="15" hidden="false" customHeight="false" outlineLevel="0" collapsed="false">
      <c r="T773" s="4" t="n">
        <v>750</v>
      </c>
      <c r="U773" s="4" t="str">
        <f aca="false">Vocabulary!B751</f>
        <v>paws</v>
      </c>
      <c r="V773" s="24" t="n">
        <v>-0.639981601074948</v>
      </c>
      <c r="W773" s="25" t="n">
        <f aca="false">EXP(V773)</f>
        <v>0.52730212574609</v>
      </c>
      <c r="X773" s="26" t="n">
        <f aca="false">W773/$W$22</f>
        <v>8.10514703000066E-008</v>
      </c>
      <c r="Y773" s="25" t="n">
        <f aca="false">IF(T773=$C$13,0,W773)</f>
        <v>0.52730212574609</v>
      </c>
      <c r="Z773" s="25" t="n">
        <f aca="false">IF(OR(T773=$C$13,T773=$N$25),0,W773)</f>
        <v>0.52730212574609</v>
      </c>
    </row>
    <row r="774" customFormat="false" ht="15" hidden="false" customHeight="false" outlineLevel="0" collapsed="false">
      <c r="T774" s="4" t="n">
        <v>751</v>
      </c>
      <c r="U774" s="4" t="str">
        <f aca="false">Vocabulary!B752</f>
        <v>says</v>
      </c>
      <c r="V774" s="24" t="n">
        <v>-3.39733729876577</v>
      </c>
      <c r="W774" s="25" t="n">
        <f aca="false">EXP(V774)</f>
        <v>0.0334622514203884</v>
      </c>
      <c r="X774" s="26" t="n">
        <f aca="false">W774/$W$22</f>
        <v>5.14347381652116E-009</v>
      </c>
      <c r="Y774" s="25" t="n">
        <f aca="false">IF(T774=$C$13,0,W774)</f>
        <v>0.0334622514203884</v>
      </c>
      <c r="Z774" s="25" t="n">
        <f aca="false">IF(OR(T774=$C$13,T774=$N$25),0,W774)</f>
        <v>0.0334622514203884</v>
      </c>
    </row>
    <row r="775" customFormat="false" ht="15" hidden="false" customHeight="false" outlineLevel="0" collapsed="false">
      <c r="T775" s="4" t="n">
        <v>752</v>
      </c>
      <c r="U775" s="4" t="str">
        <f aca="false">Vocabulary!B753</f>
        <v>pale</v>
      </c>
      <c r="V775" s="24" t="n">
        <v>0.959182883297544</v>
      </c>
      <c r="W775" s="25" t="n">
        <f aca="false">EXP(V775)</f>
        <v>2.60956328426388</v>
      </c>
      <c r="X775" s="26" t="n">
        <f aca="false">W775/$W$22</f>
        <v>4.01115282308474E-007</v>
      </c>
      <c r="Y775" s="25" t="n">
        <f aca="false">IF(T775=$C$13,0,W775)</f>
        <v>2.60956328426388</v>
      </c>
      <c r="Z775" s="25" t="n">
        <f aca="false">IF(OR(T775=$C$13,T775=$N$25),0,W775)</f>
        <v>2.60956328426388</v>
      </c>
    </row>
    <row r="776" customFormat="false" ht="15" hidden="false" customHeight="false" outlineLevel="0" collapsed="false">
      <c r="T776" s="4" t="n">
        <v>753</v>
      </c>
      <c r="U776" s="4" t="str">
        <f aca="false">Vocabulary!B754</f>
        <v>shore</v>
      </c>
      <c r="V776" s="24" t="n">
        <v>9.60289752993215</v>
      </c>
      <c r="W776" s="25" t="n">
        <f aca="false">EXP(V776)</f>
        <v>14807.6250022002</v>
      </c>
      <c r="X776" s="26" t="n">
        <f aca="false">W776/$W$22</f>
        <v>0.00227607612311691</v>
      </c>
      <c r="Y776" s="25" t="n">
        <f aca="false">IF(T776=$C$13,0,W776)</f>
        <v>14807.6250022002</v>
      </c>
      <c r="Z776" s="25" t="n">
        <f aca="false">IF(OR(T776=$C$13,T776=$N$25),0,W776)</f>
        <v>14807.6250022002</v>
      </c>
    </row>
    <row r="777" customFormat="false" ht="15" hidden="false" customHeight="false" outlineLevel="0" collapsed="false">
      <c r="T777" s="4" t="n">
        <v>754</v>
      </c>
      <c r="U777" s="4" t="str">
        <f aca="false">Vocabulary!B755</f>
        <v>animals</v>
      </c>
      <c r="V777" s="24" t="n">
        <v>8.34359503570416</v>
      </c>
      <c r="W777" s="25" t="n">
        <f aca="false">EXP(V777)</f>
        <v>4203.17317010543</v>
      </c>
      <c r="X777" s="26" t="n">
        <f aca="false">W777/$W$22</f>
        <v>0.000646068636420837</v>
      </c>
      <c r="Y777" s="25" t="n">
        <f aca="false">IF(T777=$C$13,0,W777)</f>
        <v>4203.17317010543</v>
      </c>
      <c r="Z777" s="25" t="n">
        <f aca="false">IF(OR(T777=$C$13,T777=$N$25),0,W777)</f>
        <v>4203.17317010543</v>
      </c>
    </row>
    <row r="778" customFormat="false" ht="15" hidden="false" customHeight="false" outlineLevel="0" collapsed="false">
      <c r="T778" s="4" t="n">
        <v>755</v>
      </c>
      <c r="U778" s="4" t="str">
        <f aca="false">Vocabulary!B756</f>
        <v>duck</v>
      </c>
      <c r="V778" s="24" t="n">
        <v>3.08870351684496</v>
      </c>
      <c r="W778" s="25" t="n">
        <f aca="false">EXP(V778)</f>
        <v>21.9486035266811</v>
      </c>
      <c r="X778" s="26" t="n">
        <f aca="false">W778/$W$22</f>
        <v>3.37371404363736E-006</v>
      </c>
      <c r="Y778" s="25" t="n">
        <f aca="false">IF(T778=$C$13,0,W778)</f>
        <v>21.9486035266811</v>
      </c>
      <c r="Z778" s="25" t="n">
        <f aca="false">IF(OR(T778=$C$13,T778=$N$25),0,W778)</f>
        <v>21.9486035266811</v>
      </c>
    </row>
    <row r="779" customFormat="false" ht="15" hidden="false" customHeight="false" outlineLevel="0" collapsed="false">
      <c r="T779" s="4" t="n">
        <v>756</v>
      </c>
      <c r="U779" s="4" t="str">
        <f aca="false">Vocabulary!B757</f>
        <v>tale</v>
      </c>
      <c r="V779" s="24" t="n">
        <v>4.25659948778726</v>
      </c>
      <c r="W779" s="25" t="n">
        <f aca="false">EXP(V779)</f>
        <v>70.5696021821194</v>
      </c>
      <c r="X779" s="26" t="n">
        <f aca="false">W779/$W$22</f>
        <v>1.08472348888302E-005</v>
      </c>
      <c r="Y779" s="25" t="n">
        <f aca="false">IF(T779=$C$13,0,W779)</f>
        <v>70.5696021821194</v>
      </c>
      <c r="Z779" s="25" t="n">
        <f aca="false">IF(OR(T779=$C$13,T779=$N$25),0,W779)</f>
        <v>70.5696021821194</v>
      </c>
    </row>
    <row r="780" customFormat="false" ht="15" hidden="false" customHeight="false" outlineLevel="0" collapsed="false">
      <c r="T780" s="4" t="n">
        <v>757</v>
      </c>
      <c r="U780" s="4" t="str">
        <f aca="false">Vocabulary!B758</f>
        <v>uncomfortable</v>
      </c>
      <c r="V780" s="24" t="n">
        <v>-1.43840876523315</v>
      </c>
      <c r="W780" s="25" t="n">
        <f aca="false">EXP(V780)</f>
        <v>0.237305066482</v>
      </c>
      <c r="X780" s="26" t="n">
        <f aca="false">W780/$W$22</f>
        <v>3.64760990121032E-008</v>
      </c>
      <c r="Y780" s="25" t="n">
        <f aca="false">IF(T780=$C$13,0,W780)</f>
        <v>0.237305066482</v>
      </c>
      <c r="Z780" s="25" t="n">
        <f aca="false">IF(OR(T780=$C$13,T780=$N$25),0,W780)</f>
        <v>0.237305066482</v>
      </c>
    </row>
    <row r="781" customFormat="false" ht="15" hidden="false" customHeight="false" outlineLevel="0" collapsed="false">
      <c r="T781" s="4" t="n">
        <v>758</v>
      </c>
      <c r="U781" s="4" t="str">
        <f aca="false">Vocabulary!B759</f>
        <v>argument</v>
      </c>
      <c r="V781" s="24" t="n">
        <v>1.17665647994953</v>
      </c>
      <c r="W781" s="25" t="n">
        <f aca="false">EXP(V781)</f>
        <v>3.24351130776421</v>
      </c>
      <c r="X781" s="26" t="n">
        <f aca="false">W781/$W$22</f>
        <v>4.98559265349095E-007</v>
      </c>
      <c r="Y781" s="25" t="n">
        <f aca="false">IF(T781=$C$13,0,W781)</f>
        <v>3.24351130776421</v>
      </c>
      <c r="Z781" s="25" t="n">
        <f aca="false">IF(OR(T781=$C$13,T781=$N$25),0,W781)</f>
        <v>3.24351130776421</v>
      </c>
    </row>
    <row r="782" customFormat="false" ht="15" hidden="false" customHeight="false" outlineLevel="0" collapsed="false">
      <c r="T782" s="4" t="n">
        <v>759</v>
      </c>
      <c r="U782" s="4" t="str">
        <f aca="false">Vocabulary!B760</f>
        <v>wanted</v>
      </c>
      <c r="V782" s="24" t="n">
        <v>-8.74437484216016</v>
      </c>
      <c r="W782" s="25" t="n">
        <f aca="false">EXP(V782)</f>
        <v>0.000159355206836877</v>
      </c>
      <c r="X782" s="26" t="n">
        <f aca="false">W782/$W$22</f>
        <v>2.44944467003912E-011</v>
      </c>
      <c r="Y782" s="25" t="n">
        <f aca="false">IF(T782=$C$13,0,W782)</f>
        <v>0.000159355206836877</v>
      </c>
      <c r="Z782" s="25" t="n">
        <f aca="false">IF(OR(T782=$C$13,T782=$N$25),0,W782)</f>
        <v>0.000159355206836877</v>
      </c>
    </row>
    <row r="783" customFormat="false" ht="15" hidden="false" customHeight="false" outlineLevel="0" collapsed="false">
      <c r="T783" s="4" t="n">
        <v>760</v>
      </c>
      <c r="U783" s="4" t="str">
        <f aca="false">Vocabulary!B761</f>
        <v>frowning</v>
      </c>
      <c r="V783" s="24" t="n">
        <v>-5.26757404417586</v>
      </c>
      <c r="W783" s="25" t="n">
        <f aca="false">EXP(V783)</f>
        <v>0.00515610389305119</v>
      </c>
      <c r="X783" s="26" t="n">
        <f aca="false">W783/$W$22</f>
        <v>7.92543365836195E-010</v>
      </c>
      <c r="Y783" s="25" t="n">
        <f aca="false">IF(T783=$C$13,0,W783)</f>
        <v>0.00515610389305119</v>
      </c>
      <c r="Z783" s="25" t="n">
        <f aca="false">IF(OR(T783=$C$13,T783=$N$25),0,W783)</f>
        <v>0.00515610389305119</v>
      </c>
    </row>
    <row r="784" customFormat="false" ht="15" hidden="false" customHeight="false" outlineLevel="0" collapsed="false">
      <c r="T784" s="4" t="n">
        <v>761</v>
      </c>
      <c r="U784" s="4" t="str">
        <f aca="false">Vocabulary!B762</f>
        <v>solemnly</v>
      </c>
      <c r="V784" s="24" t="n">
        <v>-7.85527668277919</v>
      </c>
      <c r="W784" s="25" t="n">
        <f aca="false">EXP(V784)</f>
        <v>0.000387700787228828</v>
      </c>
      <c r="X784" s="26" t="n">
        <f aca="false">W784/$W$22</f>
        <v>5.95933854749866E-011</v>
      </c>
      <c r="Y784" s="25" t="n">
        <f aca="false">IF(T784=$C$13,0,W784)</f>
        <v>0.000387700787228828</v>
      </c>
      <c r="Z784" s="25" t="n">
        <f aca="false">IF(OR(T784=$C$13,T784=$N$25),0,W784)</f>
        <v>0.000387700787228828</v>
      </c>
    </row>
    <row r="785" customFormat="false" ht="15" hidden="false" customHeight="false" outlineLevel="0" collapsed="false">
      <c r="T785" s="4" t="n">
        <v>762</v>
      </c>
      <c r="U785" s="4" t="str">
        <f aca="false">Vocabulary!B763</f>
        <v>pointing</v>
      </c>
      <c r="V785" s="24" t="n">
        <v>-3.00335744387629</v>
      </c>
      <c r="W785" s="25" t="n">
        <f aca="false">EXP(V785)</f>
        <v>0.0496201913768787</v>
      </c>
      <c r="X785" s="26" t="n">
        <f aca="false">W785/$W$22</f>
        <v>7.62710649416257E-009</v>
      </c>
      <c r="Y785" s="25" t="n">
        <f aca="false">IF(T785=$C$13,0,W785)</f>
        <v>0.0496201913768787</v>
      </c>
      <c r="Z785" s="25" t="n">
        <f aca="false">IF(OR(T785=$C$13,T785=$N$25),0,W785)</f>
        <v>0.0496201913768787</v>
      </c>
    </row>
    <row r="786" customFormat="false" ht="15" hidden="false" customHeight="false" outlineLevel="0" collapsed="false">
      <c r="T786" s="4" t="n">
        <v>763</v>
      </c>
      <c r="U786" s="4" t="str">
        <f aca="false">Vocabulary!B764</f>
        <v>confused</v>
      </c>
      <c r="V786" s="24" t="n">
        <v>2.83046033455359</v>
      </c>
      <c r="W786" s="25" t="n">
        <f aca="false">EXP(V786)</f>
        <v>16.9532632013991</v>
      </c>
      <c r="X786" s="26" t="n">
        <f aca="false">W786/$W$22</f>
        <v>2.605881603288E-006</v>
      </c>
      <c r="Y786" s="25" t="n">
        <f aca="false">IF(T786=$C$13,0,W786)</f>
        <v>16.9532632013991</v>
      </c>
      <c r="Z786" s="25" t="n">
        <f aca="false">IF(OR(T786=$C$13,T786=$N$25),0,W786)</f>
        <v>16.9532632013991</v>
      </c>
    </row>
    <row r="787" customFormat="false" ht="15" hidden="false" customHeight="false" outlineLevel="0" collapsed="false">
      <c r="T787" s="4" t="n">
        <v>764</v>
      </c>
      <c r="U787" s="4" t="str">
        <f aca="false">Vocabulary!B765</f>
        <v>thimble</v>
      </c>
      <c r="V787" s="24" t="n">
        <v>1.16658944359791</v>
      </c>
      <c r="W787" s="25" t="n">
        <f aca="false">EXP(V787)</f>
        <v>3.2110225685624</v>
      </c>
      <c r="X787" s="26" t="n">
        <f aca="false">W787/$W$22</f>
        <v>4.93565429838239E-007</v>
      </c>
      <c r="Y787" s="25" t="n">
        <f aca="false">IF(T787=$C$13,0,W787)</f>
        <v>3.2110225685624</v>
      </c>
      <c r="Z787" s="25" t="n">
        <f aca="false">IF(OR(T787=$C$13,T787=$N$25),0,W787)</f>
        <v>3.2110225685624</v>
      </c>
    </row>
    <row r="788" customFormat="false" ht="15" hidden="false" customHeight="false" outlineLevel="0" collapsed="false">
      <c r="T788" s="4" t="n">
        <v>765</v>
      </c>
      <c r="U788" s="4" t="str">
        <f aca="false">Vocabulary!B766</f>
        <v>short</v>
      </c>
      <c r="V788" s="24" t="n">
        <v>0.275468628228414</v>
      </c>
      <c r="W788" s="25" t="n">
        <f aca="false">EXP(V788)</f>
        <v>1.31714778289126</v>
      </c>
      <c r="X788" s="26" t="n">
        <f aca="false">W788/$W$22</f>
        <v>2.02458437380048E-007</v>
      </c>
      <c r="Y788" s="25" t="n">
        <f aca="false">IF(T788=$C$13,0,W788)</f>
        <v>1.31714778289126</v>
      </c>
      <c r="Z788" s="25" t="n">
        <f aca="false">IF(OR(T788=$C$13,T788=$N$25),0,W788)</f>
        <v>1.31714778289126</v>
      </c>
    </row>
    <row r="789" customFormat="false" ht="15" hidden="false" customHeight="false" outlineLevel="0" collapsed="false">
      <c r="T789" s="4" t="n">
        <v>766</v>
      </c>
      <c r="U789" s="4" t="str">
        <f aca="false">Vocabulary!B767</f>
        <v>bowed</v>
      </c>
      <c r="V789" s="24" t="n">
        <v>-1.45406018204223</v>
      </c>
      <c r="W789" s="25" t="n">
        <f aca="false">EXP(V789)</f>
        <v>0.233619820863139</v>
      </c>
      <c r="X789" s="26" t="n">
        <f aca="false">W789/$W$22</f>
        <v>3.5909640882615E-008</v>
      </c>
      <c r="Y789" s="25" t="n">
        <f aca="false">IF(T789=$C$13,0,W789)</f>
        <v>0.233619820863139</v>
      </c>
      <c r="Z789" s="25" t="n">
        <f aca="false">IF(OR(T789=$C$13,T789=$N$25),0,W789)</f>
        <v>0.233619820863139</v>
      </c>
    </row>
    <row r="790" customFormat="false" ht="15" hidden="false" customHeight="false" outlineLevel="0" collapsed="false">
      <c r="T790" s="4" t="n">
        <v>767</v>
      </c>
      <c r="U790" s="4" t="str">
        <f aca="false">Vocabulary!B768</f>
        <v>judge</v>
      </c>
      <c r="V790" s="24" t="n">
        <v>4.80658639186783</v>
      </c>
      <c r="W790" s="25" t="n">
        <f aca="false">EXP(V790)</f>
        <v>122.313374135278</v>
      </c>
      <c r="X790" s="26" t="n">
        <f aca="false">W790/$W$22</f>
        <v>1.88007563917782E-005</v>
      </c>
      <c r="Y790" s="25" t="n">
        <f aca="false">IF(T790=$C$13,0,W790)</f>
        <v>122.313374135278</v>
      </c>
      <c r="Z790" s="25" t="n">
        <f aca="false">IF(OR(T790=$C$13,T790=$N$25),0,W790)</f>
        <v>122.313374135278</v>
      </c>
    </row>
    <row r="791" customFormat="false" ht="15" hidden="false" customHeight="false" outlineLevel="0" collapsed="false">
      <c r="T791" s="4" t="n">
        <v>768</v>
      </c>
      <c r="U791" s="4" t="str">
        <f aca="false">Vocabulary!B769</f>
        <v>breath</v>
      </c>
      <c r="V791" s="24" t="n">
        <v>6.20536452817457</v>
      </c>
      <c r="W791" s="25" t="n">
        <f aca="false">EXP(V791)</f>
        <v>495.399510108751</v>
      </c>
      <c r="X791" s="26" t="n">
        <f aca="false">W791/$W$22</f>
        <v>7.61477276872423E-005</v>
      </c>
      <c r="Y791" s="25" t="n">
        <f aca="false">IF(T791=$C$13,0,W791)</f>
        <v>495.399510108751</v>
      </c>
      <c r="Z791" s="25" t="n">
        <f aca="false">IF(OR(T791=$C$13,T791=$N$25),0,W791)</f>
        <v>495.399510108751</v>
      </c>
    </row>
    <row r="792" customFormat="false" ht="15" hidden="false" customHeight="false" outlineLevel="0" collapsed="false">
      <c r="T792" s="4" t="n">
        <v>769</v>
      </c>
      <c r="U792" s="4" t="str">
        <f aca="false">Vocabulary!B770</f>
        <v>tongue</v>
      </c>
      <c r="V792" s="24" t="n">
        <v>0.216520395672489</v>
      </c>
      <c r="W792" s="25" t="n">
        <f aca="false">EXP(V792)</f>
        <v>1.24174841138947</v>
      </c>
      <c r="X792" s="26" t="n">
        <f aca="false">W792/$W$22</f>
        <v>1.90868819926354E-007</v>
      </c>
      <c r="Y792" s="25" t="n">
        <f aca="false">IF(T792=$C$13,0,W792)</f>
        <v>1.24174841138947</v>
      </c>
      <c r="Z792" s="25" t="n">
        <f aca="false">IF(OR(T792=$C$13,T792=$N$25),0,W792)</f>
        <v>1.24174841138947</v>
      </c>
    </row>
    <row r="793" customFormat="false" ht="15" hidden="false" customHeight="false" outlineLevel="0" collapsed="false">
      <c r="T793" s="4" t="n">
        <v>770</v>
      </c>
      <c r="U793" s="4" t="str">
        <f aca="false">Vocabulary!B771</f>
        <v>particular</v>
      </c>
      <c r="V793" s="24" t="n">
        <v>0.787149744608514</v>
      </c>
      <c r="W793" s="25" t="n">
        <f aca="false">EXP(V793)</f>
        <v>2.19712512536266</v>
      </c>
      <c r="X793" s="26" t="n">
        <f aca="false">W793/$W$22</f>
        <v>3.37719521975681E-007</v>
      </c>
      <c r="Y793" s="25" t="n">
        <f aca="false">IF(T793=$C$13,0,W793)</f>
        <v>2.19712512536266</v>
      </c>
      <c r="Z793" s="25" t="n">
        <f aca="false">IF(OR(T793=$C$13,T793=$N$25),0,W793)</f>
        <v>2.19712512536266</v>
      </c>
    </row>
    <row r="794" customFormat="false" ht="15" hidden="false" customHeight="false" outlineLevel="0" collapsed="false">
      <c r="T794" s="4" t="n">
        <v>771</v>
      </c>
      <c r="U794" s="4" t="str">
        <f aca="false">Vocabulary!B772</f>
        <v>since</v>
      </c>
      <c r="V794" s="24" t="n">
        <v>-1.67963727834944</v>
      </c>
      <c r="W794" s="25" t="n">
        <f aca="false">EXP(V794)</f>
        <v>0.186441590177436</v>
      </c>
      <c r="X794" s="26" t="n">
        <f aca="false">W794/$W$22</f>
        <v>2.86578875205009E-008</v>
      </c>
      <c r="Y794" s="25" t="n">
        <f aca="false">IF(T794=$C$13,0,W794)</f>
        <v>0.186441590177436</v>
      </c>
      <c r="Z794" s="25" t="n">
        <f aca="false">IF(OR(T794=$C$13,T794=$N$25),0,W794)</f>
        <v>0.186441590177436</v>
      </c>
    </row>
    <row r="795" customFormat="false" ht="15" hidden="false" customHeight="false" outlineLevel="0" collapsed="false">
      <c r="T795" s="4" t="n">
        <v>772</v>
      </c>
      <c r="U795" s="4" t="str">
        <f aca="false">Vocabulary!B773</f>
        <v>vanished</v>
      </c>
      <c r="V795" s="24" t="n">
        <v>-4.60038019551139</v>
      </c>
      <c r="W795" s="25" t="n">
        <f aca="false">EXP(V795)</f>
        <v>0.0100480148081997</v>
      </c>
      <c r="X795" s="26" t="n">
        <f aca="false">W795/$W$22</f>
        <v>1.5444776989065E-009</v>
      </c>
      <c r="Y795" s="25" t="n">
        <f aca="false">IF(T795=$C$13,0,W795)</f>
        <v>0.0100480148081997</v>
      </c>
      <c r="Z795" s="25" t="n">
        <f aca="false">IF(OR(T795=$C$13,T795=$N$25),0,W795)</f>
        <v>0.0100480148081997</v>
      </c>
    </row>
    <row r="796" customFormat="false" ht="15" hidden="false" customHeight="false" outlineLevel="0" collapsed="false">
      <c r="T796" s="4" t="n">
        <v>773</v>
      </c>
      <c r="U796" s="4" t="str">
        <f aca="false">Vocabulary!B774</f>
        <v>mary</v>
      </c>
      <c r="V796" s="24" t="n">
        <v>2.84941957062423</v>
      </c>
      <c r="W796" s="25" t="n">
        <f aca="false">EXP(V796)</f>
        <v>17.277750415694</v>
      </c>
      <c r="X796" s="26" t="n">
        <f aca="false">W796/$W$22</f>
        <v>2.65575844718455E-006</v>
      </c>
      <c r="Y796" s="25" t="n">
        <f aca="false">IF(T796=$C$13,0,W796)</f>
        <v>17.277750415694</v>
      </c>
      <c r="Z796" s="25" t="n">
        <f aca="false">IF(OR(T796=$C$13,T796=$N$25),0,W796)</f>
        <v>17.277750415694</v>
      </c>
    </row>
    <row r="797" customFormat="false" ht="15" hidden="false" customHeight="false" outlineLevel="0" collapsed="false">
      <c r="T797" s="4" t="n">
        <v>774</v>
      </c>
      <c r="U797" s="4" t="str">
        <f aca="false">Vocabulary!B775</f>
        <v>ann</v>
      </c>
      <c r="V797" s="24" t="n">
        <v>-5.48030560655671</v>
      </c>
      <c r="W797" s="25" t="n">
        <f aca="false">EXP(V797)</f>
        <v>0.00416805571808956</v>
      </c>
      <c r="X797" s="26" t="n">
        <f aca="false">W797/$W$22</f>
        <v>6.40670742158512E-010</v>
      </c>
      <c r="Y797" s="25" t="n">
        <f aca="false">IF(T797=$C$13,0,W797)</f>
        <v>0.00416805571808956</v>
      </c>
      <c r="Z797" s="25" t="n">
        <f aca="false">IF(OR(T797=$C$13,T797=$N$25),0,W797)</f>
        <v>0.00416805571808956</v>
      </c>
    </row>
    <row r="798" customFormat="false" ht="15" hidden="false" customHeight="false" outlineLevel="0" collapsed="false">
      <c r="T798" s="4" t="n">
        <v>775</v>
      </c>
      <c r="U798" s="4" t="str">
        <f aca="false">Vocabulary!B776</f>
        <v>run</v>
      </c>
      <c r="V798" s="24" t="n">
        <v>-3.78532556833908</v>
      </c>
      <c r="W798" s="25" t="n">
        <f aca="false">EXP(V798)</f>
        <v>0.0227014706933741</v>
      </c>
      <c r="X798" s="26" t="n">
        <f aca="false">W798/$W$22</f>
        <v>3.4894370567292E-009</v>
      </c>
      <c r="Y798" s="25" t="n">
        <f aca="false">IF(T798=$C$13,0,W798)</f>
        <v>0.0227014706933741</v>
      </c>
      <c r="Z798" s="25" t="n">
        <f aca="false">IF(OR(T798=$C$13,T798=$N$25),0,W798)</f>
        <v>0.0227014706933741</v>
      </c>
    </row>
    <row r="799" customFormat="false" ht="15" hidden="false" customHeight="false" outlineLevel="0" collapsed="false">
      <c r="T799" s="4" t="n">
        <v>776</v>
      </c>
      <c r="U799" s="4" t="str">
        <f aca="false">Vocabulary!B777</f>
        <v>they'd</v>
      </c>
      <c r="V799" s="24" t="n">
        <v>-0.758789959949246</v>
      </c>
      <c r="W799" s="25" t="n">
        <f aca="false">EXP(V799)</f>
        <v>0.468232664632995</v>
      </c>
      <c r="X799" s="26" t="n">
        <f aca="false">W799/$W$22</f>
        <v>7.19719190536102E-008</v>
      </c>
      <c r="Y799" s="25" t="n">
        <f aca="false">IF(T799=$C$13,0,W799)</f>
        <v>0.468232664632995</v>
      </c>
      <c r="Z799" s="25" t="n">
        <f aca="false">IF(OR(T799=$C$13,T799=$N$25),0,W799)</f>
        <v>0.468232664632995</v>
      </c>
    </row>
    <row r="800" customFormat="false" ht="15" hidden="false" customHeight="false" outlineLevel="0" collapsed="false">
      <c r="T800" s="4" t="n">
        <v>777</v>
      </c>
      <c r="U800" s="4" t="str">
        <f aca="false">Vocabulary!B778</f>
        <v>chance</v>
      </c>
      <c r="V800" s="24" t="n">
        <v>0.958149908144519</v>
      </c>
      <c r="W800" s="25" t="n">
        <f aca="false">EXP(V800)</f>
        <v>2.60686906200288</v>
      </c>
      <c r="X800" s="26" t="n">
        <f aca="false">W800/$W$22</f>
        <v>4.0070115411724E-007</v>
      </c>
      <c r="Y800" s="25" t="n">
        <f aca="false">IF(T800=$C$13,0,W800)</f>
        <v>2.60686906200288</v>
      </c>
      <c r="Z800" s="25" t="n">
        <f aca="false">IF(OR(T800=$C$13,T800=$N$25),0,W800)</f>
        <v>2.60686906200288</v>
      </c>
    </row>
    <row r="801" customFormat="false" ht="15" hidden="false" customHeight="false" outlineLevel="0" collapsed="false">
      <c r="T801" s="4" t="n">
        <v>778</v>
      </c>
      <c r="U801" s="4" t="str">
        <f aca="false">Vocabulary!B779</f>
        <v>ordered</v>
      </c>
      <c r="V801" s="24" t="n">
        <v>-10.5303702011483</v>
      </c>
      <c r="W801" s="25" t="n">
        <f aca="false">EXP(V801)</f>
        <v>2.67127333659807E-005</v>
      </c>
      <c r="X801" s="26" t="n">
        <f aca="false">W801/$W$22</f>
        <v>4.10600718133144E-012</v>
      </c>
      <c r="Y801" s="25" t="n">
        <f aca="false">IF(T801=$C$13,0,W801)</f>
        <v>2.67127333659807E-005</v>
      </c>
      <c r="Z801" s="25" t="n">
        <f aca="false">IF(OR(T801=$C$13,T801=$N$25),0,W801)</f>
        <v>2.67127333659807E-005</v>
      </c>
    </row>
    <row r="802" customFormat="false" ht="15" hidden="false" customHeight="false" outlineLevel="0" collapsed="false">
      <c r="T802" s="4" t="n">
        <v>779</v>
      </c>
      <c r="U802" s="4" t="str">
        <f aca="false">Vocabulary!B780</f>
        <v>answered</v>
      </c>
      <c r="V802" s="24" t="n">
        <v>-4.5855491402156</v>
      </c>
      <c r="W802" s="25" t="n">
        <f aca="false">EXP(V802)</f>
        <v>0.0101981480366046</v>
      </c>
      <c r="X802" s="26" t="n">
        <f aca="false">W802/$W$22</f>
        <v>1.56755463774092E-009</v>
      </c>
      <c r="Y802" s="25" t="n">
        <f aca="false">IF(T802=$C$13,0,W802)</f>
        <v>0.0101981480366046</v>
      </c>
      <c r="Z802" s="25" t="n">
        <f aca="false">IF(OR(T802=$C$13,T802=$N$25),0,W802)</f>
        <v>0.0101981480366046</v>
      </c>
    </row>
    <row r="803" customFormat="false" ht="15" hidden="false" customHeight="false" outlineLevel="0" collapsed="false">
      <c r="T803" s="4" t="n">
        <v>780</v>
      </c>
      <c r="U803" s="4" t="str">
        <f aca="false">Vocabulary!B781</f>
        <v>outside</v>
      </c>
      <c r="V803" s="24" t="n">
        <v>7.15950608612235</v>
      </c>
      <c r="W803" s="25" t="n">
        <f aca="false">EXP(V803)</f>
        <v>1286.27546668253</v>
      </c>
      <c r="X803" s="26" t="n">
        <f aca="false">W803/$W$22</f>
        <v>0.000197713061819984</v>
      </c>
      <c r="Y803" s="25" t="n">
        <f aca="false">IF(T803=$C$13,0,W803)</f>
        <v>1286.27546668253</v>
      </c>
      <c r="Z803" s="25" t="n">
        <f aca="false">IF(OR(T803=$C$13,T803=$N$25),0,W803)</f>
        <v>1286.27546668253</v>
      </c>
    </row>
    <row r="804" customFormat="false" ht="15" hidden="false" customHeight="false" outlineLevel="0" collapsed="false">
      <c r="T804" s="4" t="n">
        <v>781</v>
      </c>
      <c r="U804" s="4" t="str">
        <f aca="false">Vocabulary!B782</f>
        <v>yer</v>
      </c>
      <c r="V804" s="24" t="n">
        <v>-0.675746623065086</v>
      </c>
      <c r="W804" s="25" t="n">
        <f aca="false">EXP(V804)</f>
        <v>0.50877641455848</v>
      </c>
      <c r="X804" s="26" t="n">
        <f aca="false">W804/$W$22</f>
        <v>7.82038881326021E-008</v>
      </c>
      <c r="Y804" s="25" t="n">
        <f aca="false">IF(T804=$C$13,0,W804)</f>
        <v>0.50877641455848</v>
      </c>
      <c r="Z804" s="25" t="n">
        <f aca="false">IF(OR(T804=$C$13,T804=$N$25),0,W804)</f>
        <v>0.50877641455848</v>
      </c>
    </row>
    <row r="805" customFormat="false" ht="15" hidden="false" customHeight="false" outlineLevel="0" collapsed="false">
      <c r="T805" s="4" t="n">
        <v>782</v>
      </c>
      <c r="U805" s="4" t="str">
        <f aca="false">Vocabulary!B783</f>
        <v>honour</v>
      </c>
      <c r="V805" s="24" t="n">
        <v>-4.96685787241222</v>
      </c>
      <c r="W805" s="25" t="n">
        <f aca="false">EXP(V805)</f>
        <v>0.00696499860239037</v>
      </c>
      <c r="X805" s="26" t="n">
        <f aca="false">W805/$W$22</f>
        <v>1.07058809323493E-009</v>
      </c>
      <c r="Y805" s="25" t="n">
        <f aca="false">IF(T805=$C$13,0,W805)</f>
        <v>0.00696499860239037</v>
      </c>
      <c r="Z805" s="25" t="n">
        <f aca="false">IF(OR(T805=$C$13,T805=$N$25),0,W805)</f>
        <v>0.00696499860239037</v>
      </c>
    </row>
    <row r="806" customFormat="false" ht="15" hidden="false" customHeight="false" outlineLevel="0" collapsed="false">
      <c r="T806" s="4" t="n">
        <v>783</v>
      </c>
      <c r="U806" s="4" t="str">
        <f aca="false">Vocabulary!B784</f>
        <v>sounds</v>
      </c>
      <c r="V806" s="24" t="n">
        <v>9.45272846512414</v>
      </c>
      <c r="W806" s="25" t="n">
        <f aca="false">EXP(V806)</f>
        <v>12742.8863955382</v>
      </c>
      <c r="X806" s="26" t="n">
        <f aca="false">W806/$W$22</f>
        <v>0.00195870569792024</v>
      </c>
      <c r="Y806" s="25" t="n">
        <f aca="false">IF(T806=$C$13,0,W806)</f>
        <v>12742.8863955382</v>
      </c>
      <c r="Z806" s="25" t="n">
        <f aca="false">IF(OR(T806=$C$13,T806=$N$25),0,W806)</f>
        <v>12742.8863955382</v>
      </c>
    </row>
    <row r="807" customFormat="false" ht="15" hidden="false" customHeight="false" outlineLevel="0" collapsed="false">
      <c r="T807" s="4" t="n">
        <v>784</v>
      </c>
      <c r="U807" s="4" t="str">
        <f aca="false">Vocabulary!B785</f>
        <v>hearing</v>
      </c>
      <c r="V807" s="24" t="n">
        <v>0.642291215022244</v>
      </c>
      <c r="W807" s="25" t="n">
        <f aca="false">EXP(V807)</f>
        <v>1.9008311065349</v>
      </c>
      <c r="X807" s="26" t="n">
        <f aca="false">W807/$W$22</f>
        <v>2.92176246698517E-007</v>
      </c>
      <c r="Y807" s="25" t="n">
        <f aca="false">IF(T807=$C$13,0,W807)</f>
        <v>1.9008311065349</v>
      </c>
      <c r="Z807" s="25" t="n">
        <f aca="false">IF(OR(T807=$C$13,T807=$N$25),0,W807)</f>
        <v>1.9008311065349</v>
      </c>
    </row>
    <row r="808" customFormat="false" ht="15" hidden="false" customHeight="false" outlineLevel="0" collapsed="false">
      <c r="T808" s="4" t="n">
        <v>785</v>
      </c>
      <c r="U808" s="4" t="str">
        <f aca="false">Vocabulary!B786</f>
        <v>bill's</v>
      </c>
      <c r="V808" s="24" t="n">
        <v>-3.73526850910547</v>
      </c>
      <c r="W808" s="25" t="n">
        <f aca="false">EXP(V808)</f>
        <v>0.0238667617654554</v>
      </c>
      <c r="X808" s="26" t="n">
        <f aca="false">W808/$W$22</f>
        <v>3.66855363925011E-009</v>
      </c>
      <c r="Y808" s="25" t="n">
        <f aca="false">IF(T808=$C$13,0,W808)</f>
        <v>0.0238667617654554</v>
      </c>
      <c r="Z808" s="25" t="n">
        <f aca="false">IF(OR(T808=$C$13,T808=$N$25),0,W808)</f>
        <v>0.0238667617654554</v>
      </c>
    </row>
    <row r="809" customFormat="false" ht="15" hidden="false" customHeight="false" outlineLevel="0" collapsed="false">
      <c r="T809" s="4" t="n">
        <v>786</v>
      </c>
      <c r="U809" s="4" t="str">
        <f aca="false">Vocabulary!B787</f>
        <v>slate</v>
      </c>
      <c r="V809" s="24" t="n">
        <v>6.74238805494434</v>
      </c>
      <c r="W809" s="25" t="n">
        <f aca="false">EXP(V809)</f>
        <v>847.582394301993</v>
      </c>
      <c r="X809" s="26" t="n">
        <f aca="false">W809/$W$22</f>
        <v>0.000130281665679566</v>
      </c>
      <c r="Y809" s="25" t="n">
        <f aca="false">IF(T809=$C$13,0,W809)</f>
        <v>847.582394301993</v>
      </c>
      <c r="Z809" s="25" t="n">
        <f aca="false">IF(OR(T809=$C$13,T809=$N$25),0,W809)</f>
        <v>847.582394301993</v>
      </c>
    </row>
    <row r="810" customFormat="false" ht="15" hidden="false" customHeight="false" outlineLevel="0" collapsed="false">
      <c r="T810" s="4" t="n">
        <v>787</v>
      </c>
      <c r="U810" s="4" t="str">
        <f aca="false">Vocabulary!B788</f>
        <v>master</v>
      </c>
      <c r="V810" s="24" t="n">
        <v>0.567976742875792</v>
      </c>
      <c r="W810" s="25" t="n">
        <f aca="false">EXP(V810)</f>
        <v>1.76469300934669</v>
      </c>
      <c r="X810" s="26" t="n">
        <f aca="false">W810/$W$22</f>
        <v>2.7125049578231E-007</v>
      </c>
      <c r="Y810" s="25" t="n">
        <f aca="false">IF(T810=$C$13,0,W810)</f>
        <v>1.76469300934669</v>
      </c>
      <c r="Z810" s="25" t="n">
        <f aca="false">IF(OR(T810=$C$13,T810=$N$25),0,W810)</f>
        <v>1.76469300934669</v>
      </c>
    </row>
    <row r="811" customFormat="false" ht="15" hidden="false" customHeight="false" outlineLevel="0" collapsed="false">
      <c r="T811" s="4" t="n">
        <v>788</v>
      </c>
      <c r="U811" s="4" t="str">
        <f aca="false">Vocabulary!B789</f>
        <v>fellow</v>
      </c>
      <c r="V811" s="24" t="n">
        <v>-3.78417744191108</v>
      </c>
      <c r="W811" s="25" t="n">
        <f aca="false">EXP(V811)</f>
        <v>0.0227275498200342</v>
      </c>
      <c r="X811" s="26" t="n">
        <f aca="false">W811/$W$22</f>
        <v>3.49344567239133E-009</v>
      </c>
      <c r="Y811" s="25" t="n">
        <f aca="false">IF(T811=$C$13,0,W811)</f>
        <v>0.0227275498200342</v>
      </c>
      <c r="Z811" s="25" t="n">
        <f aca="false">IF(OR(T811=$C$13,T811=$N$25),0,W811)</f>
        <v>0.0227275498200342</v>
      </c>
    </row>
    <row r="812" customFormat="false" ht="15" hidden="false" customHeight="false" outlineLevel="0" collapsed="false">
      <c r="T812" s="4" t="n">
        <v>789</v>
      </c>
      <c r="U812" s="4" t="str">
        <f aca="false">Vocabulary!B790</f>
        <v>thank</v>
      </c>
      <c r="V812" s="24" t="n">
        <v>1.23571898750286</v>
      </c>
      <c r="W812" s="25" t="n">
        <f aca="false">EXP(V812)</f>
        <v>3.44085156082756</v>
      </c>
      <c r="X812" s="26" t="n">
        <f aca="false">W812/$W$22</f>
        <v>5.28892383459568E-007</v>
      </c>
      <c r="Y812" s="25" t="n">
        <f aca="false">IF(T812=$C$13,0,W812)</f>
        <v>3.44085156082756</v>
      </c>
      <c r="Z812" s="25" t="n">
        <f aca="false">IF(OR(T812=$C$13,T812=$N$25),0,W812)</f>
        <v>3.44085156082756</v>
      </c>
    </row>
    <row r="813" customFormat="false" ht="15" hidden="false" customHeight="false" outlineLevel="0" collapsed="false">
      <c r="T813" s="4" t="n">
        <v>790</v>
      </c>
      <c r="U813" s="4" t="str">
        <f aca="false">Vocabulary!B791</f>
        <v>dead</v>
      </c>
      <c r="V813" s="24" t="n">
        <v>6.33482103736774</v>
      </c>
      <c r="W813" s="25" t="n">
        <f aca="false">EXP(V813)</f>
        <v>563.868482566956</v>
      </c>
      <c r="X813" s="26" t="n">
        <f aca="false">W813/$W$22</f>
        <v>8.66720753367346E-005</v>
      </c>
      <c r="Y813" s="25" t="n">
        <f aca="false">IF(T813=$C$13,0,W813)</f>
        <v>563.868482566956</v>
      </c>
      <c r="Z813" s="25" t="n">
        <f aca="false">IF(OR(T813=$C$13,T813=$N$25),0,W813)</f>
        <v>563.868482566956</v>
      </c>
    </row>
    <row r="814" customFormat="false" ht="15" hidden="false" customHeight="false" outlineLevel="0" collapsed="false">
      <c r="T814" s="4" t="n">
        <v>791</v>
      </c>
      <c r="U814" s="4" t="str">
        <f aca="false">Vocabulary!B792</f>
        <v>doubt</v>
      </c>
      <c r="V814" s="24" t="n">
        <v>0.776253298115236</v>
      </c>
      <c r="W814" s="25" t="n">
        <f aca="false">EXP(V814)</f>
        <v>2.17331423165328</v>
      </c>
      <c r="X814" s="26" t="n">
        <f aca="false">W814/$W$22</f>
        <v>3.34059555800555E-007</v>
      </c>
      <c r="Y814" s="25" t="n">
        <f aca="false">IF(T814=$C$13,0,W814)</f>
        <v>2.17331423165328</v>
      </c>
      <c r="Z814" s="25" t="n">
        <f aca="false">IF(OR(T814=$C$13,T814=$N$25),0,W814)</f>
        <v>2.17331423165328</v>
      </c>
    </row>
    <row r="815" customFormat="false" ht="15" hidden="false" customHeight="false" outlineLevel="0" collapsed="false">
      <c r="T815" s="4" t="n">
        <v>792</v>
      </c>
      <c r="U815" s="4" t="str">
        <f aca="false">Vocabulary!B793</f>
        <v>lay</v>
      </c>
      <c r="V815" s="24" t="n">
        <v>1.00744758277761</v>
      </c>
      <c r="W815" s="25" t="n">
        <f aca="false">EXP(V815)</f>
        <v>2.73860203166297</v>
      </c>
      <c r="X815" s="26" t="n">
        <f aca="false">W815/$W$22</f>
        <v>4.20949794046065E-007</v>
      </c>
      <c r="Y815" s="25" t="n">
        <f aca="false">IF(T815=$C$13,0,W815)</f>
        <v>2.73860203166297</v>
      </c>
      <c r="Z815" s="25" t="n">
        <f aca="false">IF(OR(T815=$C$13,T815=$N$25),0,W815)</f>
        <v>2.73860203166297</v>
      </c>
    </row>
    <row r="816" customFormat="false" ht="15" hidden="false" customHeight="false" outlineLevel="0" collapsed="false">
      <c r="T816" s="4" t="n">
        <v>793</v>
      </c>
      <c r="U816" s="4" t="str">
        <f aca="false">Vocabulary!B794</f>
        <v>crowd</v>
      </c>
      <c r="V816" s="24" t="n">
        <v>9.05286369187558</v>
      </c>
      <c r="W816" s="25" t="n">
        <f aca="false">EXP(V816)</f>
        <v>8542.96735490118</v>
      </c>
      <c r="X816" s="26" t="n">
        <f aca="false">W816/$W$22</f>
        <v>0.00131313725287942</v>
      </c>
      <c r="Y816" s="25" t="n">
        <f aca="false">IF(T816=$C$13,0,W816)</f>
        <v>8542.96735490118</v>
      </c>
      <c r="Z816" s="25" t="n">
        <f aca="false">IF(OR(T816=$C$13,T816=$N$25),0,W816)</f>
        <v>8542.96735490118</v>
      </c>
    </row>
    <row r="817" customFormat="false" ht="15" hidden="false" customHeight="false" outlineLevel="0" collapsed="false">
      <c r="T817" s="4" t="n">
        <v>794</v>
      </c>
      <c r="U817" s="4" t="str">
        <f aca="false">Vocabulary!B795</f>
        <v>held</v>
      </c>
      <c r="V817" s="24" t="n">
        <v>-7.70803076337456</v>
      </c>
      <c r="W817" s="25" t="n">
        <f aca="false">EXP(V817)</f>
        <v>0.000449205198049136</v>
      </c>
      <c r="X817" s="26" t="n">
        <f aca="false">W817/$W$22</f>
        <v>6.90472121969406E-011</v>
      </c>
      <c r="Y817" s="25" t="n">
        <f aca="false">IF(T817=$C$13,0,W817)</f>
        <v>0.000449205198049136</v>
      </c>
      <c r="Z817" s="25" t="n">
        <f aca="false">IF(OR(T817=$C$13,T817=$N$25),0,W817)</f>
        <v>0.000449205198049136</v>
      </c>
    </row>
    <row r="818" customFormat="false" ht="15" hidden="false" customHeight="false" outlineLevel="0" collapsed="false">
      <c r="T818" s="4" t="n">
        <v>795</v>
      </c>
      <c r="U818" s="4" t="str">
        <f aca="false">Vocabulary!B796</f>
        <v>plan</v>
      </c>
      <c r="V818" s="24" t="n">
        <v>-0.512467947040703</v>
      </c>
      <c r="W818" s="25" t="n">
        <f aca="false">EXP(V818)</f>
        <v>0.599015414760105</v>
      </c>
      <c r="X818" s="26" t="n">
        <f aca="false">W818/$W$22</f>
        <v>9.20745009893122E-008</v>
      </c>
      <c r="Y818" s="25" t="n">
        <f aca="false">IF(T818=$C$13,0,W818)</f>
        <v>0.599015414760105</v>
      </c>
      <c r="Z818" s="25" t="n">
        <f aca="false">IF(OR(T818=$C$13,T818=$N$25),0,W818)</f>
        <v>0.599015414760105</v>
      </c>
    </row>
    <row r="819" customFormat="false" ht="15" hidden="false" customHeight="false" outlineLevel="0" collapsed="false">
      <c r="T819" s="4" t="n">
        <v>796</v>
      </c>
      <c r="U819" s="4" t="str">
        <f aca="false">Vocabulary!B797</f>
        <v>difficulty</v>
      </c>
      <c r="V819" s="24" t="n">
        <v>-1.02443726844039</v>
      </c>
      <c r="W819" s="25" t="n">
        <f aca="false">EXP(V819)</f>
        <v>0.358998428320634</v>
      </c>
      <c r="X819" s="26" t="n">
        <f aca="false">W819/$W$22</f>
        <v>5.51815534777307E-008</v>
      </c>
      <c r="Y819" s="25" t="n">
        <f aca="false">IF(T819=$C$13,0,W819)</f>
        <v>0.358998428320634</v>
      </c>
      <c r="Z819" s="25" t="n">
        <f aca="false">IF(OR(T819=$C$13,T819=$N$25),0,W819)</f>
        <v>0.358998428320634</v>
      </c>
    </row>
    <row r="820" customFormat="false" ht="15" hidden="false" customHeight="false" outlineLevel="0" collapsed="false">
      <c r="T820" s="4" t="n">
        <v>797</v>
      </c>
      <c r="U820" s="4" t="str">
        <f aca="false">Vocabulary!B798</f>
        <v>stick</v>
      </c>
      <c r="V820" s="24" t="n">
        <v>6.01193701394032</v>
      </c>
      <c r="W820" s="25" t="n">
        <f aca="false">EXP(V820)</f>
        <v>408.273386082932</v>
      </c>
      <c r="X820" s="26" t="n">
        <f aca="false">W820/$W$22</f>
        <v>6.27555942042954E-005</v>
      </c>
      <c r="Y820" s="25" t="n">
        <f aca="false">IF(T820=$C$13,0,W820)</f>
        <v>408.273386082932</v>
      </c>
      <c r="Z820" s="25" t="n">
        <f aca="false">IF(OR(T820=$C$13,T820=$N$25),0,W820)</f>
        <v>408.273386082932</v>
      </c>
    </row>
    <row r="821" customFormat="false" ht="15" hidden="false" customHeight="false" outlineLevel="0" collapsed="false">
      <c r="T821" s="4" t="n">
        <v>798</v>
      </c>
      <c r="U821" s="4" t="str">
        <f aca="false">Vocabulary!B799</f>
        <v>grass</v>
      </c>
      <c r="V821" s="24" t="n">
        <v>10.1111746175354</v>
      </c>
      <c r="W821" s="25" t="n">
        <f aca="false">EXP(V821)</f>
        <v>24616.5588026766</v>
      </c>
      <c r="X821" s="26" t="n">
        <f aca="false">W821/$W$22</f>
        <v>0.00378380474355276</v>
      </c>
      <c r="Y821" s="25" t="n">
        <f aca="false">IF(T821=$C$13,0,W821)</f>
        <v>24616.5588026766</v>
      </c>
      <c r="Z821" s="25" t="n">
        <f aca="false">IF(OR(T821=$C$13,T821=$N$25),0,W821)</f>
        <v>24616.5588026766</v>
      </c>
    </row>
    <row r="822" customFormat="false" ht="15" hidden="false" customHeight="false" outlineLevel="0" collapsed="false">
      <c r="T822" s="4" t="n">
        <v>799</v>
      </c>
      <c r="U822" s="4" t="str">
        <f aca="false">Vocabulary!B800</f>
        <v>perfectly</v>
      </c>
      <c r="V822" s="24" t="n">
        <v>0.0191659232750782</v>
      </c>
      <c r="W822" s="25" t="n">
        <f aca="false">EXP(V822)</f>
        <v>1.01935076860453</v>
      </c>
      <c r="X822" s="26" t="n">
        <f aca="false">W822/$W$22</f>
        <v>1.56684137068362E-007</v>
      </c>
      <c r="Y822" s="25" t="n">
        <f aca="false">IF(T822=$C$13,0,W822)</f>
        <v>1.01935076860453</v>
      </c>
      <c r="Z822" s="25" t="n">
        <f aca="false">IF(OR(T822=$C$13,T822=$N$25),0,W822)</f>
        <v>1.01935076860453</v>
      </c>
    </row>
    <row r="823" customFormat="false" ht="15" hidden="false" customHeight="false" outlineLevel="0" collapsed="false">
      <c r="T823" s="4" t="n">
        <v>800</v>
      </c>
      <c r="U823" s="4" t="str">
        <f aca="false">Vocabulary!B801</f>
        <v>none</v>
      </c>
      <c r="V823" s="24" t="n">
        <v>-0.677574873827576</v>
      </c>
      <c r="W823" s="25" t="n">
        <f aca="false">EXP(V823)</f>
        <v>0.50784709346548</v>
      </c>
      <c r="X823" s="26" t="n">
        <f aca="false">W823/$W$22</f>
        <v>7.80610424331619E-008</v>
      </c>
      <c r="Y823" s="25" t="n">
        <f aca="false">IF(T823=$C$13,0,W823)</f>
        <v>0.50784709346548</v>
      </c>
      <c r="Z823" s="25" t="n">
        <f aca="false">IF(OR(T823=$C$13,T823=$N$25),0,W823)</f>
        <v>0.50784709346548</v>
      </c>
    </row>
    <row r="824" customFormat="false" ht="15" hidden="false" customHeight="false" outlineLevel="0" collapsed="false">
      <c r="T824" s="4" t="n">
        <v>801</v>
      </c>
      <c r="U824" s="4" t="str">
        <f aca="false">Vocabulary!B802</f>
        <v>questions</v>
      </c>
      <c r="V824" s="24" t="n">
        <v>-0.644368744181853</v>
      </c>
      <c r="W824" s="25" t="n">
        <f aca="false">EXP(V824)</f>
        <v>0.524993842945651</v>
      </c>
      <c r="X824" s="26" t="n">
        <f aca="false">W824/$W$22</f>
        <v>8.06966647611913E-008</v>
      </c>
      <c r="Y824" s="25" t="n">
        <f aca="false">IF(T824=$C$13,0,W824)</f>
        <v>0.524993842945651</v>
      </c>
      <c r="Z824" s="25" t="n">
        <f aca="false">IF(OR(T824=$C$13,T824=$N$25),0,W824)</f>
        <v>0.524993842945651</v>
      </c>
    </row>
    <row r="825" customFormat="false" ht="15" hidden="false" customHeight="false" outlineLevel="0" collapsed="false">
      <c r="T825" s="4" t="n">
        <v>802</v>
      </c>
      <c r="U825" s="4" t="str">
        <f aca="false">Vocabulary!B803</f>
        <v>stuff</v>
      </c>
      <c r="V825" s="24" t="n">
        <v>4.96879813270249</v>
      </c>
      <c r="W825" s="25" t="n">
        <f aca="false">EXP(V825)</f>
        <v>143.853890145704</v>
      </c>
      <c r="X825" s="26" t="n">
        <f aca="false">W825/$W$22</f>
        <v>2.21117434112134E-005</v>
      </c>
      <c r="Y825" s="25" t="n">
        <f aca="false">IF(T825=$C$13,0,W825)</f>
        <v>143.853890145704</v>
      </c>
      <c r="Z825" s="25" t="n">
        <f aca="false">IF(OR(T825=$C$13,T825=$N$25),0,W825)</f>
        <v>143.853890145704</v>
      </c>
    </row>
    <row r="826" customFormat="false" ht="15" hidden="false" customHeight="false" outlineLevel="0" collapsed="false">
      <c r="T826" s="4" t="n">
        <v>803</v>
      </c>
      <c r="U826" s="4" t="str">
        <f aca="false">Vocabulary!B804</f>
        <v>decidedly</v>
      </c>
      <c r="V826" s="24" t="n">
        <v>1.79557748866821</v>
      </c>
      <c r="W826" s="25" t="n">
        <f aca="false">EXP(V826)</f>
        <v>6.02295190416776</v>
      </c>
      <c r="X826" s="26" t="n">
        <f aca="false">W826/$W$22</f>
        <v>9.25786344381414E-007</v>
      </c>
      <c r="Y826" s="25" t="n">
        <f aca="false">IF(T826=$C$13,0,W826)</f>
        <v>6.02295190416776</v>
      </c>
      <c r="Z826" s="25" t="n">
        <f aca="false">IF(OR(T826=$C$13,T826=$N$25),0,W826)</f>
        <v>6.02295190416776</v>
      </c>
    </row>
    <row r="827" customFormat="false" ht="15" hidden="false" customHeight="false" outlineLevel="0" collapsed="false">
      <c r="T827" s="4" t="n">
        <v>804</v>
      </c>
      <c r="U827" s="4" t="str">
        <f aca="false">Vocabulary!B805</f>
        <v>thoughtfully</v>
      </c>
      <c r="V827" s="24" t="n">
        <v>5.82931843131928</v>
      </c>
      <c r="W827" s="25" t="n">
        <f aca="false">EXP(V827)</f>
        <v>340.126780292332</v>
      </c>
      <c r="X827" s="26" t="n">
        <f aca="false">W827/$W$22</f>
        <v>5.22807974500286E-005</v>
      </c>
      <c r="Y827" s="25" t="n">
        <f aca="false">IF(T827=$C$13,0,W827)</f>
        <v>340.126780292332</v>
      </c>
      <c r="Z827" s="25" t="n">
        <f aca="false">IF(OR(T827=$C$13,T827=$N$25),0,W827)</f>
        <v>340.126780292332</v>
      </c>
    </row>
    <row r="828" customFormat="false" ht="15" hidden="false" customHeight="false" outlineLevel="0" collapsed="false">
      <c r="T828" s="4" t="n">
        <v>805</v>
      </c>
      <c r="U828" s="4" t="str">
        <f aca="false">Vocabulary!B806</f>
        <v>green</v>
      </c>
      <c r="V828" s="24" t="n">
        <v>2.29698935760354</v>
      </c>
      <c r="W828" s="25" t="n">
        <f aca="false">EXP(V828)</f>
        <v>9.94419891575068</v>
      </c>
      <c r="X828" s="26" t="n">
        <f aca="false">W828/$W$22</f>
        <v>1.52852018553294E-006</v>
      </c>
      <c r="Y828" s="25" t="n">
        <f aca="false">IF(T828=$C$13,0,W828)</f>
        <v>9.94419891575068</v>
      </c>
      <c r="Z828" s="25" t="n">
        <f aca="false">IF(OR(T828=$C$13,T828=$N$25),0,W828)</f>
        <v>9.94419891575068</v>
      </c>
    </row>
    <row r="829" customFormat="false" ht="15" hidden="false" customHeight="false" outlineLevel="0" collapsed="false">
      <c r="T829" s="4" t="n">
        <v>806</v>
      </c>
      <c r="U829" s="4" t="str">
        <f aca="false">Vocabulary!B807</f>
        <v>screamed</v>
      </c>
      <c r="V829" s="24" t="n">
        <v>-4.8325974827372</v>
      </c>
      <c r="W829" s="25" t="n">
        <f aca="false">EXP(V829)</f>
        <v>0.00796580333372108</v>
      </c>
      <c r="X829" s="26" t="n">
        <f aca="false">W829/$W$22</f>
        <v>1.22442152381855E-009</v>
      </c>
      <c r="Y829" s="25" t="n">
        <f aca="false">IF(T829=$C$13,0,W829)</f>
        <v>0.00796580333372108</v>
      </c>
      <c r="Z829" s="25" t="n">
        <f aca="false">IF(OR(T829=$C$13,T829=$N$25),0,W829)</f>
        <v>0.00796580333372108</v>
      </c>
    </row>
    <row r="830" customFormat="false" ht="15" hidden="false" customHeight="false" outlineLevel="0" collapsed="false">
      <c r="T830" s="4" t="n">
        <v>807</v>
      </c>
      <c r="U830" s="4" t="str">
        <f aca="false">Vocabulary!B808</f>
        <v>indignantly</v>
      </c>
      <c r="V830" s="24" t="n">
        <v>2.81776345031408</v>
      </c>
      <c r="W830" s="25" t="n">
        <f aca="false">EXP(V830)</f>
        <v>16.7393703409734</v>
      </c>
      <c r="X830" s="26" t="n">
        <f aca="false">W830/$W$22</f>
        <v>2.5730041882773E-006</v>
      </c>
      <c r="Y830" s="25" t="n">
        <f aca="false">IF(T830=$C$13,0,W830)</f>
        <v>16.7393703409734</v>
      </c>
      <c r="Z830" s="25" t="n">
        <f aca="false">IF(OR(T830=$C$13,T830=$N$25),0,W830)</f>
        <v>16.7393703409734</v>
      </c>
    </row>
    <row r="831" customFormat="false" ht="15" hidden="false" customHeight="false" outlineLevel="0" collapsed="false">
      <c r="T831" s="4" t="n">
        <v>808</v>
      </c>
      <c r="U831" s="4" t="str">
        <f aca="false">Vocabulary!B809</f>
        <v>taken</v>
      </c>
      <c r="V831" s="24" t="n">
        <v>-0.0389139984968196</v>
      </c>
      <c r="W831" s="25" t="n">
        <f aca="false">EXP(V831)</f>
        <v>0.961833424709819</v>
      </c>
      <c r="X831" s="26" t="n">
        <f aca="false">W831/$W$22</f>
        <v>1.47843161349136E-007</v>
      </c>
      <c r="Y831" s="25" t="n">
        <f aca="false">IF(T831=$C$13,0,W831)</f>
        <v>0.961833424709819</v>
      </c>
      <c r="Z831" s="25" t="n">
        <f aca="false">IF(OR(T831=$C$13,T831=$N$25),0,W831)</f>
        <v>0.961833424709819</v>
      </c>
    </row>
    <row r="832" customFormat="false" ht="15" hidden="false" customHeight="false" outlineLevel="0" collapsed="false">
      <c r="T832" s="4" t="n">
        <v>809</v>
      </c>
      <c r="U832" s="4" t="str">
        <f aca="false">Vocabulary!B810</f>
        <v>lives</v>
      </c>
      <c r="V832" s="24" t="n">
        <v>-1.33314259947177</v>
      </c>
      <c r="W832" s="25" t="n">
        <f aca="false">EXP(V832)</f>
        <v>0.263647419810836</v>
      </c>
      <c r="X832" s="26" t="n">
        <f aca="false">W832/$W$22</f>
        <v>4.05251751758745E-008</v>
      </c>
      <c r="Y832" s="25" t="n">
        <f aca="false">IF(T832=$C$13,0,W832)</f>
        <v>0.263647419810836</v>
      </c>
      <c r="Z832" s="25" t="n">
        <f aca="false">IF(OR(T832=$C$13,T832=$N$25),0,W832)</f>
        <v>0.263647419810836</v>
      </c>
    </row>
    <row r="833" customFormat="false" ht="15" hidden="false" customHeight="false" outlineLevel="0" collapsed="false">
      <c r="T833" s="4" t="n">
        <v>810</v>
      </c>
      <c r="U833" s="4" t="str">
        <f aca="false">Vocabulary!B811</f>
        <v>otherwise</v>
      </c>
      <c r="V833" s="24" t="n">
        <v>-1.71129648483754</v>
      </c>
      <c r="W833" s="25" t="n">
        <f aca="false">EXP(V833)</f>
        <v>0.180631454799901</v>
      </c>
      <c r="X833" s="26" t="n">
        <f aca="false">W833/$W$22</f>
        <v>2.77648131481476E-008</v>
      </c>
      <c r="Y833" s="25" t="n">
        <f aca="false">IF(T833=$C$13,0,W833)</f>
        <v>0.180631454799901</v>
      </c>
      <c r="Z833" s="25" t="n">
        <f aca="false">IF(OR(T833=$C$13,T833=$N$25),0,W833)</f>
        <v>0.180631454799901</v>
      </c>
    </row>
    <row r="834" customFormat="false" ht="15" hidden="false" customHeight="false" outlineLevel="0" collapsed="false">
      <c r="T834" s="4" t="n">
        <v>811</v>
      </c>
      <c r="U834" s="4" t="str">
        <f aca="false">Vocabulary!B812</f>
        <v>dish</v>
      </c>
      <c r="V834" s="24" t="n">
        <v>6.16477989401224</v>
      </c>
      <c r="W834" s="25" t="n">
        <f aca="false">EXP(V834)</f>
        <v>475.696427779465</v>
      </c>
      <c r="X834" s="26" t="n">
        <f aca="false">W834/$W$22</f>
        <v>7.31191721130141E-005</v>
      </c>
      <c r="Y834" s="25" t="n">
        <f aca="false">IF(T834=$C$13,0,W834)</f>
        <v>475.696427779465</v>
      </c>
      <c r="Z834" s="25" t="n">
        <f aca="false">IF(OR(T834=$C$13,T834=$N$25),0,W834)</f>
        <v>475.696427779465</v>
      </c>
    </row>
    <row r="835" customFormat="false" ht="15" hidden="false" customHeight="false" outlineLevel="0" collapsed="false">
      <c r="T835" s="4" t="n">
        <v>812</v>
      </c>
      <c r="U835" s="4" t="str">
        <f aca="false">Vocabulary!B813</f>
        <v>days</v>
      </c>
      <c r="V835" s="24" t="n">
        <v>-4.86391862065195</v>
      </c>
      <c r="W835" s="25" t="n">
        <f aca="false">EXP(V835)</f>
        <v>0.00772017211386445</v>
      </c>
      <c r="X835" s="26" t="n">
        <f aca="false">W835/$W$22</f>
        <v>1.18666561397314E-009</v>
      </c>
      <c r="Y835" s="25" t="n">
        <f aca="false">IF(T835=$C$13,0,W835)</f>
        <v>0.00772017211386445</v>
      </c>
      <c r="Z835" s="25" t="n">
        <f aca="false">IF(OR(T835=$C$13,T835=$N$25),0,W835)</f>
        <v>0.00772017211386445</v>
      </c>
    </row>
    <row r="836" customFormat="false" ht="15" hidden="false" customHeight="false" outlineLevel="0" collapsed="false">
      <c r="T836" s="4" t="n">
        <v>813</v>
      </c>
      <c r="U836" s="4" t="str">
        <f aca="false">Vocabulary!B814</f>
        <v>kitchen</v>
      </c>
      <c r="V836" s="24" t="n">
        <v>7.17136944083465</v>
      </c>
      <c r="W836" s="25" t="n">
        <f aca="false">EXP(V836)</f>
        <v>1301.62588248199</v>
      </c>
      <c r="X836" s="26" t="n">
        <f aca="false">W836/$W$22</f>
        <v>0.000200072570173005</v>
      </c>
      <c r="Y836" s="25" t="n">
        <f aca="false">IF(T836=$C$13,0,W836)</f>
        <v>1301.62588248199</v>
      </c>
      <c r="Z836" s="25" t="n">
        <f aca="false">IF(OR(T836=$C$13,T836=$N$25),0,W836)</f>
        <v>1301.62588248199</v>
      </c>
    </row>
    <row r="837" customFormat="false" ht="15" hidden="false" customHeight="false" outlineLevel="0" collapsed="false">
      <c r="T837" s="4" t="n">
        <v>814</v>
      </c>
      <c r="U837" s="4" t="str">
        <f aca="false">Vocabulary!B815</f>
        <v>jumping</v>
      </c>
      <c r="V837" s="24" t="n">
        <v>-6.03675345739069</v>
      </c>
      <c r="W837" s="25" t="n">
        <f aca="false">EXP(V837)</f>
        <v>0.00238930331056166</v>
      </c>
      <c r="X837" s="26" t="n">
        <f aca="false">W837/$W$22</f>
        <v>3.67259179999867E-010</v>
      </c>
      <c r="Y837" s="25" t="n">
        <f aca="false">IF(T837=$C$13,0,W837)</f>
        <v>0.00238930331056166</v>
      </c>
      <c r="Z837" s="25" t="n">
        <f aca="false">IF(OR(T837=$C$13,T837=$N$25),0,W837)</f>
        <v>0.00238930331056166</v>
      </c>
    </row>
    <row r="838" customFormat="false" ht="15" hidden="false" customHeight="false" outlineLevel="0" collapsed="false">
      <c r="T838" s="4" t="n">
        <v>815</v>
      </c>
      <c r="U838" s="4" t="str">
        <f aca="false">Vocabulary!B816</f>
        <v>carried</v>
      </c>
      <c r="V838" s="24" t="n">
        <v>-1.41516407264179</v>
      </c>
      <c r="W838" s="25" t="n">
        <f aca="false">EXP(V838)</f>
        <v>0.242885759271165</v>
      </c>
      <c r="X838" s="26" t="n">
        <f aca="false">W838/$W$22</f>
        <v>3.73339058248759E-008</v>
      </c>
      <c r="Y838" s="25" t="n">
        <f aca="false">IF(T838=$C$13,0,W838)</f>
        <v>0.242885759271165</v>
      </c>
      <c r="Z838" s="25" t="n">
        <f aca="false">IF(OR(T838=$C$13,T838=$N$25),0,W838)</f>
        <v>0.242885759271165</v>
      </c>
    </row>
    <row r="839" customFormat="false" ht="15" hidden="false" customHeight="false" outlineLevel="0" collapsed="false">
      <c r="T839" s="4" t="n">
        <v>816</v>
      </c>
      <c r="U839" s="4" t="str">
        <f aca="false">Vocabulary!B817</f>
        <v>hours</v>
      </c>
      <c r="V839" s="24" t="n">
        <v>-3.47095222460734</v>
      </c>
      <c r="W839" s="25" t="n">
        <f aca="false">EXP(V839)</f>
        <v>0.0310874143616806</v>
      </c>
      <c r="X839" s="26" t="n">
        <f aca="false">W839/$W$22</f>
        <v>4.77843824026806E-009</v>
      </c>
      <c r="Y839" s="25" t="n">
        <f aca="false">IF(T839=$C$13,0,W839)</f>
        <v>0.0310874143616806</v>
      </c>
      <c r="Z839" s="25" t="n">
        <f aca="false">IF(OR(T839=$C$13,T839=$N$25),0,W839)</f>
        <v>0.0310874143616806</v>
      </c>
    </row>
    <row r="840" customFormat="false" ht="15" hidden="false" customHeight="false" outlineLevel="0" collapsed="false">
      <c r="T840" s="4" t="n">
        <v>817</v>
      </c>
      <c r="U840" s="4" t="str">
        <f aca="false">Vocabulary!B818</f>
        <v>busily</v>
      </c>
      <c r="V840" s="24" t="n">
        <v>-2.86798060365258</v>
      </c>
      <c r="W840" s="25" t="n">
        <f aca="false">EXP(V840)</f>
        <v>0.0568135398709668</v>
      </c>
      <c r="X840" s="26" t="n">
        <f aca="false">W840/$W$22</f>
        <v>8.73279418886176E-009</v>
      </c>
      <c r="Y840" s="25" t="n">
        <f aca="false">IF(T840=$C$13,0,W840)</f>
        <v>0.0568135398709668</v>
      </c>
      <c r="Z840" s="25" t="n">
        <f aca="false">IF(OR(T840=$C$13,T840=$N$25),0,W840)</f>
        <v>0.0568135398709668</v>
      </c>
    </row>
    <row r="841" customFormat="false" ht="15" hidden="false" customHeight="false" outlineLevel="0" collapsed="false">
      <c r="T841" s="4" t="n">
        <v>818</v>
      </c>
      <c r="U841" s="4" t="str">
        <f aca="false">Vocabulary!B819</f>
        <v>beat</v>
      </c>
      <c r="V841" s="24" t="n">
        <v>-5.15673499354647</v>
      </c>
      <c r="W841" s="25" t="n">
        <f aca="false">EXP(V841)</f>
        <v>0.00576047700954298</v>
      </c>
      <c r="X841" s="26" t="n">
        <f aca="false">W841/$W$22</f>
        <v>8.85441397741806E-010</v>
      </c>
      <c r="Y841" s="25" t="n">
        <f aca="false">IF(T841=$C$13,0,W841)</f>
        <v>0.00576047700954298</v>
      </c>
      <c r="Z841" s="25" t="n">
        <f aca="false">IF(OR(T841=$C$13,T841=$N$25),0,W841)</f>
        <v>0.00576047700954298</v>
      </c>
    </row>
    <row r="842" customFormat="false" ht="15" hidden="false" customHeight="false" outlineLevel="0" collapsed="false">
      <c r="T842" s="4" t="n">
        <v>819</v>
      </c>
      <c r="U842" s="4" t="str">
        <f aca="false">Vocabulary!B820</f>
        <v>verse</v>
      </c>
      <c r="V842" s="24" t="n">
        <v>-4.40448955292609</v>
      </c>
      <c r="W842" s="25" t="n">
        <f aca="false">EXP(V842)</f>
        <v>0.0122223436823794</v>
      </c>
      <c r="X842" s="26" t="n">
        <f aca="false">W842/$W$22</f>
        <v>1.87869321514147E-009</v>
      </c>
      <c r="Y842" s="25" t="n">
        <f aca="false">IF(T842=$C$13,0,W842)</f>
        <v>0.0122223436823794</v>
      </c>
      <c r="Z842" s="25" t="n">
        <f aca="false">IF(OR(T842=$C$13,T842=$N$25),0,W842)</f>
        <v>0.0122223436823794</v>
      </c>
    </row>
    <row r="843" customFormat="false" ht="15" hidden="false" customHeight="false" outlineLevel="0" collapsed="false">
      <c r="T843" s="4" t="n">
        <v>820</v>
      </c>
      <c r="U843" s="4" t="str">
        <f aca="false">Vocabulary!B821</f>
        <v>creature</v>
      </c>
      <c r="V843" s="24" t="n">
        <v>8.4121614850115</v>
      </c>
      <c r="W843" s="25" t="n">
        <f aca="false">EXP(V843)</f>
        <v>4501.47988492551</v>
      </c>
      <c r="X843" s="26" t="n">
        <f aca="false">W843/$W$22</f>
        <v>0.000691921282666709</v>
      </c>
      <c r="Y843" s="25" t="n">
        <f aca="false">IF(T843=$C$13,0,W843)</f>
        <v>4501.47988492551</v>
      </c>
      <c r="Z843" s="25" t="n">
        <f aca="false">IF(OR(T843=$C$13,T843=$N$25),0,W843)</f>
        <v>4501.47988492551</v>
      </c>
    </row>
    <row r="844" customFormat="false" ht="15" hidden="false" customHeight="false" outlineLevel="0" collapsed="false">
      <c r="T844" s="4" t="n">
        <v>821</v>
      </c>
      <c r="U844" s="4" t="str">
        <f aca="false">Vocabulary!B822</f>
        <v>grunted</v>
      </c>
      <c r="V844" s="24" t="n">
        <v>-1.7196358581043</v>
      </c>
      <c r="W844" s="25" t="n">
        <f aca="false">EXP(V844)</f>
        <v>0.179131365271516</v>
      </c>
      <c r="X844" s="26" t="n">
        <f aca="false">W844/$W$22</f>
        <v>2.75342347834477E-008</v>
      </c>
      <c r="Y844" s="25" t="n">
        <f aca="false">IF(T844=$C$13,0,W844)</f>
        <v>0.179131365271516</v>
      </c>
      <c r="Z844" s="25" t="n">
        <f aca="false">IF(OR(T844=$C$13,T844=$N$25),0,W844)</f>
        <v>0.179131365271516</v>
      </c>
    </row>
    <row r="845" customFormat="false" ht="15" hidden="false" customHeight="false" outlineLevel="0" collapsed="false">
      <c r="T845" s="4" t="n">
        <v>822</v>
      </c>
      <c r="U845" s="4" t="str">
        <f aca="false">Vocabulary!B823</f>
        <v>less</v>
      </c>
      <c r="V845" s="24" t="n">
        <v>6.927600098041</v>
      </c>
      <c r="W845" s="25" t="n">
        <f aca="false">EXP(V845)</f>
        <v>1020.04303650582</v>
      </c>
      <c r="X845" s="26" t="n">
        <f aca="false">W845/$W$22</f>
        <v>0.000156790545384395</v>
      </c>
      <c r="Y845" s="25" t="n">
        <f aca="false">IF(T845=$C$13,0,W845)</f>
        <v>1020.04303650582</v>
      </c>
      <c r="Z845" s="25" t="n">
        <f aca="false">IF(OR(T845=$C$13,T845=$N$25),0,W845)</f>
        <v>1020.04303650582</v>
      </c>
    </row>
    <row r="846" customFormat="false" ht="15" hidden="false" customHeight="false" outlineLevel="0" collapsed="false">
      <c r="T846" s="4" t="n">
        <v>823</v>
      </c>
      <c r="U846" s="4" t="str">
        <f aca="false">Vocabulary!B824</f>
        <v>fast</v>
      </c>
      <c r="V846" s="24" t="n">
        <v>-8.61438319721604</v>
      </c>
      <c r="W846" s="25" t="n">
        <f aca="false">EXP(V846)</f>
        <v>0.000181476716321962</v>
      </c>
      <c r="X846" s="26" t="n">
        <f aca="false">W846/$W$22</f>
        <v>2.78947380731687E-011</v>
      </c>
      <c r="Y846" s="25" t="n">
        <f aca="false">IF(T846=$C$13,0,W846)</f>
        <v>0.000181476716321962</v>
      </c>
      <c r="Z846" s="25" t="n">
        <f aca="false">IF(OR(T846=$C$13,T846=$N$25),0,W846)</f>
        <v>0.000181476716321962</v>
      </c>
    </row>
    <row r="847" customFormat="false" ht="15" hidden="false" customHeight="false" outlineLevel="0" collapsed="false">
      <c r="T847" s="4" t="n">
        <v>824</v>
      </c>
      <c r="U847" s="4" t="str">
        <f aca="false">Vocabulary!B825</f>
        <v>crumbs</v>
      </c>
      <c r="V847" s="24" t="n">
        <v>6.42690816120889</v>
      </c>
      <c r="W847" s="25" t="n">
        <f aca="false">EXP(V847)</f>
        <v>618.259431356589</v>
      </c>
      <c r="X847" s="26" t="n">
        <f aca="false">W847/$W$22</f>
        <v>9.50324936911543E-005</v>
      </c>
      <c r="Y847" s="25" t="n">
        <f aca="false">IF(T847=$C$13,0,W847)</f>
        <v>618.259431356589</v>
      </c>
      <c r="Z847" s="25" t="n">
        <f aca="false">IF(OR(T847=$C$13,T847=$N$25),0,W847)</f>
        <v>618.259431356589</v>
      </c>
    </row>
    <row r="848" customFormat="false" ht="15" hidden="false" customHeight="false" outlineLevel="0" collapsed="false">
      <c r="T848" s="4" t="n">
        <v>825</v>
      </c>
      <c r="U848" s="4" t="str">
        <f aca="false">Vocabulary!B826</f>
        <v>shoulder</v>
      </c>
      <c r="V848" s="24" t="n">
        <v>4.17551636065622</v>
      </c>
      <c r="W848" s="25" t="n">
        <f aca="false">EXP(V848)</f>
        <v>65.073432347529</v>
      </c>
      <c r="X848" s="26" t="n">
        <f aca="false">W848/$W$22</f>
        <v>1.00024200770527E-005</v>
      </c>
      <c r="Y848" s="25" t="n">
        <f aca="false">IF(T848=$C$13,0,W848)</f>
        <v>65.073432347529</v>
      </c>
      <c r="Z848" s="25" t="n">
        <f aca="false">IF(OR(T848=$C$13,T848=$N$25),0,W848)</f>
        <v>65.073432347529</v>
      </c>
    </row>
    <row r="849" customFormat="false" ht="15" hidden="false" customHeight="false" outlineLevel="0" collapsed="false">
      <c r="T849" s="4" t="n">
        <v>826</v>
      </c>
      <c r="U849" s="4" t="str">
        <f aca="false">Vocabulary!B827</f>
        <v>twinkling</v>
      </c>
      <c r="V849" s="24" t="n">
        <v>4.81274401682855</v>
      </c>
      <c r="W849" s="25" t="n">
        <f aca="false">EXP(V849)</f>
        <v>123.068857625787</v>
      </c>
      <c r="X849" s="26" t="n">
        <f aca="false">W849/$W$22</f>
        <v>1.89168815593119E-005</v>
      </c>
      <c r="Y849" s="25" t="n">
        <f aca="false">IF(T849=$C$13,0,W849)</f>
        <v>123.068857625787</v>
      </c>
      <c r="Z849" s="25" t="n">
        <f aca="false">IF(OR(T849=$C$13,T849=$N$25),0,W849)</f>
        <v>123.068857625787</v>
      </c>
    </row>
    <row r="850" customFormat="false" ht="15" hidden="false" customHeight="false" outlineLevel="0" collapsed="false">
      <c r="T850" s="4" t="n">
        <v>827</v>
      </c>
      <c r="U850" s="4" t="str">
        <f aca="false">Vocabulary!B828</f>
        <v>sigh</v>
      </c>
      <c r="V850" s="24" t="n">
        <v>-1.80399614526099</v>
      </c>
      <c r="W850" s="25" t="n">
        <f aca="false">EXP(V850)</f>
        <v>0.16463964794003</v>
      </c>
      <c r="X850" s="26" t="n">
        <f aca="false">W850/$W$22</f>
        <v>2.53067167448525E-008</v>
      </c>
      <c r="Y850" s="25" t="n">
        <f aca="false">IF(T850=$C$13,0,W850)</f>
        <v>0.16463964794003</v>
      </c>
      <c r="Z850" s="25" t="n">
        <f aca="false">IF(OR(T850=$C$13,T850=$N$25),0,W850)</f>
        <v>0.16463964794003</v>
      </c>
    </row>
    <row r="851" customFormat="false" ht="15" hidden="false" customHeight="false" outlineLevel="0" collapsed="false">
      <c r="T851" s="4" t="n">
        <v>828</v>
      </c>
      <c r="U851" s="4" t="str">
        <f aca="false">Vocabulary!B829</f>
        <v>bottom</v>
      </c>
      <c r="V851" s="24" t="n">
        <v>0.10035534470852</v>
      </c>
      <c r="W851" s="25" t="n">
        <f aca="false">EXP(V851)</f>
        <v>1.10556370449655</v>
      </c>
      <c r="X851" s="26" t="n">
        <f aca="false">W851/$W$22</f>
        <v>1.69935904644761E-007</v>
      </c>
      <c r="Y851" s="25" t="n">
        <f aca="false">IF(T851=$C$13,0,W851)</f>
        <v>1.10556370449655</v>
      </c>
      <c r="Z851" s="25" t="n">
        <f aca="false">IF(OR(T851=$C$13,T851=$N$25),0,W851)</f>
        <v>1.10556370449655</v>
      </c>
    </row>
    <row r="852" customFormat="false" ht="15" hidden="false" customHeight="false" outlineLevel="0" collapsed="false">
      <c r="T852" s="4" t="n">
        <v>829</v>
      </c>
      <c r="U852" s="4" t="str">
        <f aca="false">Vocabulary!B830</f>
        <v>begins</v>
      </c>
      <c r="V852" s="24" t="n">
        <v>0.654289441051983</v>
      </c>
      <c r="W852" s="25" t="n">
        <f aca="false">EXP(V852)</f>
        <v>1.92377507601582</v>
      </c>
      <c r="X852" s="26" t="n">
        <f aca="false">W852/$W$22</f>
        <v>2.95702958179749E-007</v>
      </c>
      <c r="Y852" s="25" t="n">
        <f aca="false">IF(T852=$C$13,0,W852)</f>
        <v>1.92377507601582</v>
      </c>
      <c r="Z852" s="25" t="n">
        <f aca="false">IF(OR(T852=$C$13,T852=$N$25),0,W852)</f>
        <v>1.92377507601582</v>
      </c>
    </row>
    <row r="853" customFormat="false" ht="15" hidden="false" customHeight="false" outlineLevel="0" collapsed="false">
      <c r="T853" s="4" t="n">
        <v>830</v>
      </c>
      <c r="U853" s="4" t="str">
        <f aca="false">Vocabulary!B831</f>
        <v>m</v>
      </c>
      <c r="V853" s="24" t="n">
        <v>7.00202563464051</v>
      </c>
      <c r="W853" s="25" t="n">
        <f aca="false">EXP(V853)</f>
        <v>1098.85678791222</v>
      </c>
      <c r="X853" s="26" t="n">
        <f aca="false">W853/$W$22</f>
        <v>0.000168904986270271</v>
      </c>
      <c r="Y853" s="25" t="n">
        <f aca="false">IF(T853=$C$13,0,W853)</f>
        <v>1098.85678791222</v>
      </c>
      <c r="Z853" s="25" t="n">
        <f aca="false">IF(OR(T853=$C$13,T853=$N$25),0,W853)</f>
        <v>1098.85678791222</v>
      </c>
    </row>
    <row r="854" customFormat="false" ht="15" hidden="false" customHeight="false" outlineLevel="0" collapsed="false">
      <c r="T854" s="4" t="n">
        <v>831</v>
      </c>
      <c r="U854" s="4" t="str">
        <f aca="false">Vocabulary!B832</f>
        <v>rose</v>
      </c>
      <c r="V854" s="24" t="n">
        <v>5.35499471935385</v>
      </c>
      <c r="W854" s="25" t="n">
        <f aca="false">EXP(V854)</f>
        <v>211.662858633284</v>
      </c>
      <c r="X854" s="26" t="n">
        <f aca="false">W854/$W$22</f>
        <v>3.25346420249233E-005</v>
      </c>
      <c r="Y854" s="25" t="n">
        <f aca="false">IF(T854=$C$13,0,W854)</f>
        <v>211.662858633284</v>
      </c>
      <c r="Z854" s="25" t="n">
        <f aca="false">IF(OR(T854=$C$13,T854=$N$25),0,W854)</f>
        <v>211.662858633284</v>
      </c>
    </row>
    <row r="855" customFormat="false" ht="15" hidden="false" customHeight="false" outlineLevel="0" collapsed="false">
      <c r="T855" s="4" t="n">
        <v>832</v>
      </c>
      <c r="U855" s="4" t="str">
        <f aca="false">Vocabulary!B833</f>
        <v>consider</v>
      </c>
      <c r="V855" s="24" t="n">
        <v>-2.11617230346002</v>
      </c>
      <c r="W855" s="25" t="n">
        <f aca="false">EXP(V855)</f>
        <v>0.120491953590926</v>
      </c>
      <c r="X855" s="26" t="n">
        <f aca="false">W855/$W$22</f>
        <v>1.85207863215923E-008</v>
      </c>
      <c r="Y855" s="25" t="n">
        <f aca="false">IF(T855=$C$13,0,W855)</f>
        <v>0.120491953590926</v>
      </c>
      <c r="Z855" s="25" t="n">
        <f aca="false">IF(OR(T855=$C$13,T855=$N$25),0,W855)</f>
        <v>0.120491953590926</v>
      </c>
    </row>
    <row r="856" customFormat="false" ht="15" hidden="false" customHeight="false" outlineLevel="0" collapsed="false">
      <c r="T856" s="4" t="n">
        <v>833</v>
      </c>
      <c r="U856" s="4" t="str">
        <f aca="false">Vocabulary!B834</f>
        <v>arches</v>
      </c>
      <c r="V856" s="24" t="n">
        <v>6.16232090507111</v>
      </c>
      <c r="W856" s="25" t="n">
        <f aca="false">EXP(V856)</f>
        <v>474.528132525464</v>
      </c>
      <c r="X856" s="26" t="n">
        <f aca="false">W856/$W$22</f>
        <v>7.29395937584847E-005</v>
      </c>
      <c r="Y856" s="25" t="n">
        <f aca="false">IF(T856=$C$13,0,W856)</f>
        <v>474.528132525464</v>
      </c>
      <c r="Z856" s="25" t="n">
        <f aca="false">IF(OR(T856=$C$13,T856=$N$25),0,W856)</f>
        <v>474.528132525464</v>
      </c>
    </row>
    <row r="857" customFormat="false" ht="15" hidden="false" customHeight="false" outlineLevel="0" collapsed="false">
      <c r="T857" s="4" t="n">
        <v>834</v>
      </c>
      <c r="U857" s="4" t="str">
        <f aca="false">Vocabulary!B835</f>
        <v>players</v>
      </c>
      <c r="V857" s="24" t="n">
        <v>8.2197123530777</v>
      </c>
      <c r="W857" s="25" t="n">
        <f aca="false">EXP(V857)</f>
        <v>3713.4340709887</v>
      </c>
      <c r="X857" s="26" t="n">
        <f aca="false">W857/$W$22</f>
        <v>0.000570790969010246</v>
      </c>
      <c r="Y857" s="25" t="n">
        <f aca="false">IF(T857=$C$13,0,W857)</f>
        <v>3713.4340709887</v>
      </c>
      <c r="Z857" s="25" t="n">
        <f aca="false">IF(OR(T857=$C$13,T857=$N$25),0,W857)</f>
        <v>3713.4340709887</v>
      </c>
    </row>
    <row r="858" customFormat="false" ht="15" hidden="false" customHeight="false" outlineLevel="0" collapsed="false">
      <c r="T858" s="4" t="n">
        <v>835</v>
      </c>
      <c r="U858" s="4" t="str">
        <f aca="false">Vocabulary!B836</f>
        <v>hers</v>
      </c>
      <c r="V858" s="24" t="n">
        <v>7.45204093508126</v>
      </c>
      <c r="W858" s="25" t="n">
        <f aca="false">EXP(V858)</f>
        <v>1723.37685881513</v>
      </c>
      <c r="X858" s="26" t="n">
        <f aca="false">W858/$W$22</f>
        <v>0.000264899801210424</v>
      </c>
      <c r="Y858" s="25" t="n">
        <f aca="false">IF(T858=$C$13,0,W858)</f>
        <v>1723.37685881513</v>
      </c>
      <c r="Z858" s="25" t="n">
        <f aca="false">IF(OR(T858=$C$13,T858=$N$25),0,W858)</f>
        <v>1723.37685881513</v>
      </c>
    </row>
    <row r="859" customFormat="false" ht="15" hidden="false" customHeight="false" outlineLevel="0" collapsed="false">
      <c r="T859" s="4" t="n">
        <v>836</v>
      </c>
      <c r="U859" s="4" t="str">
        <f aca="false">Vocabulary!B837</f>
        <v>quadrille</v>
      </c>
      <c r="V859" s="24" t="n">
        <v>-7.28640988929426</v>
      </c>
      <c r="W859" s="25" t="n">
        <f aca="false">EXP(V859)</f>
        <v>0.000684782088497579</v>
      </c>
      <c r="X859" s="26" t="n">
        <f aca="false">W859/$W$22</f>
        <v>1.05257673727953E-010</v>
      </c>
      <c r="Y859" s="25" t="n">
        <f aca="false">IF(T859=$C$13,0,W859)</f>
        <v>0.000684782088497579</v>
      </c>
      <c r="Z859" s="25" t="n">
        <f aca="false">IF(OR(T859=$C$13,T859=$N$25),0,W859)</f>
        <v>0.000684782088497579</v>
      </c>
    </row>
    <row r="860" customFormat="false" ht="15" hidden="false" customHeight="false" outlineLevel="0" collapsed="false">
      <c r="T860" s="4" t="n">
        <v>837</v>
      </c>
      <c r="U860" s="4" t="str">
        <f aca="false">Vocabulary!B838</f>
        <v>sobs</v>
      </c>
      <c r="V860" s="24" t="n">
        <v>0.893319389814584</v>
      </c>
      <c r="W860" s="25" t="n">
        <f aca="false">EXP(V860)</f>
        <v>2.44322622626157</v>
      </c>
      <c r="X860" s="26" t="n">
        <f aca="false">W860/$W$22</f>
        <v>3.75547657111839E-007</v>
      </c>
      <c r="Y860" s="25" t="n">
        <f aca="false">IF(T860=$C$13,0,W860)</f>
        <v>2.44322622626157</v>
      </c>
      <c r="Z860" s="25" t="n">
        <f aca="false">IF(OR(T860=$C$13,T860=$N$25),0,W860)</f>
        <v>2.44322622626157</v>
      </c>
    </row>
    <row r="861" customFormat="false" ht="15" hidden="false" customHeight="false" outlineLevel="0" collapsed="false">
      <c r="T861" s="4" t="n">
        <v>838</v>
      </c>
      <c r="U861" s="4" t="str">
        <f aca="false">Vocabulary!B839</f>
        <v>porpoise</v>
      </c>
      <c r="V861" s="24" t="n">
        <v>3.99227680687236</v>
      </c>
      <c r="W861" s="25" t="n">
        <f aca="false">EXP(V861)</f>
        <v>54.1781021195123</v>
      </c>
      <c r="X861" s="26" t="n">
        <f aca="false">W861/$W$22</f>
        <v>8.32770174904408E-006</v>
      </c>
      <c r="Y861" s="25" t="n">
        <f aca="false">IF(T861=$C$13,0,W861)</f>
        <v>54.1781021195123</v>
      </c>
      <c r="Z861" s="25" t="n">
        <f aca="false">IF(OR(T861=$C$13,T861=$N$25),0,W861)</f>
        <v>54.1781021195123</v>
      </c>
    </row>
    <row r="862" customFormat="false" ht="15" hidden="false" customHeight="false" outlineLevel="0" collapsed="false">
      <c r="T862" s="4" t="n">
        <v>839</v>
      </c>
      <c r="U862" s="4" t="str">
        <f aca="false">Vocabulary!B840</f>
        <v>mouths</v>
      </c>
      <c r="V862" s="24" t="n">
        <v>-4.27707403511447</v>
      </c>
      <c r="W862" s="25" t="n">
        <f aca="false">EXP(V862)</f>
        <v>0.0138832245428896</v>
      </c>
      <c r="X862" s="26" t="n">
        <f aca="false">W862/$W$22</f>
        <v>2.13398677297989E-009</v>
      </c>
      <c r="Y862" s="25" t="n">
        <f aca="false">IF(T862=$C$13,0,W862)</f>
        <v>0.0138832245428896</v>
      </c>
      <c r="Z862" s="25" t="n">
        <f aca="false">IF(OR(T862=$C$13,T862=$N$25),0,W862)</f>
        <v>0.0138832245428896</v>
      </c>
    </row>
    <row r="863" customFormat="false" ht="15" hidden="false" customHeight="false" outlineLevel="0" collapsed="false">
      <c r="T863" s="4" t="n">
        <v>840</v>
      </c>
      <c r="U863" s="4" t="str">
        <f aca="false">Vocabulary!B841</f>
        <v>beau</v>
      </c>
      <c r="V863" s="24" t="n">
        <v>6.71577113442572</v>
      </c>
      <c r="W863" s="25" t="n">
        <f aca="false">EXP(V863)</f>
        <v>825.319954201914</v>
      </c>
      <c r="X863" s="26" t="n">
        <f aca="false">W863/$W$22</f>
        <v>0.000126859711899228</v>
      </c>
      <c r="Y863" s="25" t="n">
        <f aca="false">IF(T863=$C$13,0,W863)</f>
        <v>825.319954201914</v>
      </c>
      <c r="Z863" s="25" t="n">
        <f aca="false">IF(OR(T863=$C$13,T863=$N$25),0,W863)</f>
        <v>825.319954201914</v>
      </c>
    </row>
    <row r="864" customFormat="false" ht="15" hidden="false" customHeight="false" outlineLevel="0" collapsed="false">
      <c r="T864" s="4" t="n">
        <v>841</v>
      </c>
      <c r="U864" s="4" t="str">
        <f aca="false">Vocabulary!B842</f>
        <v>ootiful</v>
      </c>
      <c r="V864" s="24" t="n">
        <v>-3.6580684628696</v>
      </c>
      <c r="W864" s="25" t="n">
        <f aca="false">EXP(V864)</f>
        <v>0.0257822640629584</v>
      </c>
      <c r="X864" s="26" t="n">
        <f aca="false">W864/$W$22</f>
        <v>3.96298499083246E-009</v>
      </c>
      <c r="Y864" s="25" t="n">
        <f aca="false">IF(T864=$C$13,0,W864)</f>
        <v>0.0257822640629584</v>
      </c>
      <c r="Z864" s="25" t="n">
        <f aca="false">IF(OR(T864=$C$13,T864=$N$25),0,W864)</f>
        <v>0.0257822640629584</v>
      </c>
    </row>
    <row r="865" customFormat="false" ht="15" hidden="false" customHeight="false" outlineLevel="0" collapsed="false">
      <c r="T865" s="4" t="n">
        <v>842</v>
      </c>
      <c r="U865" s="4" t="str">
        <f aca="false">Vocabulary!B843</f>
        <v>jurors</v>
      </c>
      <c r="V865" s="24" t="n">
        <v>5.22192746769481</v>
      </c>
      <c r="W865" s="25" t="n">
        <f aca="false">EXP(V865)</f>
        <v>185.290982484392</v>
      </c>
      <c r="X865" s="26" t="n">
        <f aca="false">W865/$W$22</f>
        <v>2.84810279162886E-005</v>
      </c>
      <c r="Y865" s="25" t="n">
        <f aca="false">IF(T865=$C$13,0,W865)</f>
        <v>185.290982484392</v>
      </c>
      <c r="Z865" s="25" t="n">
        <f aca="false">IF(OR(T865=$C$13,T865=$N$25),0,W865)</f>
        <v>185.290982484392</v>
      </c>
    </row>
    <row r="866" customFormat="false" ht="15" hidden="false" customHeight="false" outlineLevel="0" collapsed="false">
      <c r="T866" s="4" t="n">
        <v>843</v>
      </c>
      <c r="U866" s="4" t="str">
        <f aca="false">Vocabulary!B844</f>
        <v>verdict</v>
      </c>
      <c r="V866" s="24" t="n">
        <v>1.21193611411564</v>
      </c>
      <c r="W866" s="25" t="n">
        <f aca="false">EXP(V866)</f>
        <v>3.35998367091184</v>
      </c>
      <c r="X866" s="26" t="n">
        <f aca="false">W866/$W$22</f>
        <v>5.16462201486655E-007</v>
      </c>
      <c r="Y866" s="25" t="n">
        <f aca="false">IF(T866=$C$13,0,W866)</f>
        <v>3.35998367091184</v>
      </c>
      <c r="Z866" s="25" t="n">
        <f aca="false">IF(OR(T866=$C$13,T866=$N$25),0,W866)</f>
        <v>3.35998367091184</v>
      </c>
    </row>
    <row r="867" customFormat="false" ht="15" hidden="false" customHeight="false" outlineLevel="0" collapsed="false">
      <c r="T867" s="4" t="n">
        <v>844</v>
      </c>
      <c r="U867" s="4" t="str">
        <f aca="false">Vocabulary!B845</f>
        <v>officers</v>
      </c>
      <c r="V867" s="24" t="n">
        <v>7.97802578267414</v>
      </c>
      <c r="W867" s="25" t="n">
        <f aca="false">EXP(V867)</f>
        <v>2916.16822756739</v>
      </c>
      <c r="X867" s="26" t="n">
        <f aca="false">W867/$W$22</f>
        <v>0.000448243447060016</v>
      </c>
      <c r="Y867" s="25" t="n">
        <f aca="false">IF(T867=$C$13,0,W867)</f>
        <v>2916.16822756739</v>
      </c>
      <c r="Z867" s="25" t="n">
        <f aca="false">IF(OR(T867=$C$13,T867=$N$25),0,W867)</f>
        <v>2916.16822756739</v>
      </c>
    </row>
    <row r="868" customFormat="false" ht="15" hidden="false" customHeight="false" outlineLevel="0" collapsed="false">
      <c r="T868" s="4" t="n">
        <v>845</v>
      </c>
      <c r="U868" s="4" t="str">
        <f aca="false">Vocabulary!B846</f>
        <v>suppressed</v>
      </c>
      <c r="V868" s="24" t="n">
        <v>7.80194714103987</v>
      </c>
      <c r="W868" s="25" t="n">
        <f aca="false">EXP(V868)</f>
        <v>2445.35880349965</v>
      </c>
      <c r="X868" s="26" t="n">
        <f aca="false">W868/$W$22</f>
        <v>0.000375875454995132</v>
      </c>
      <c r="Y868" s="25" t="n">
        <f aca="false">IF(T868=$C$13,0,W868)</f>
        <v>2445.35880349965</v>
      </c>
      <c r="Z868" s="25" t="n">
        <f aca="false">IF(OR(T868=$C$13,T868=$N$25),0,W868)</f>
        <v>2445.35880349965</v>
      </c>
    </row>
    <row r="869" customFormat="false" ht="15" hidden="false" customHeight="false" outlineLevel="0" collapsed="false">
      <c r="T869" s="4" t="n">
        <v>846</v>
      </c>
      <c r="U869" s="4" t="str">
        <f aca="false">Vocabulary!B847</f>
        <v>jurymen</v>
      </c>
      <c r="V869" s="24" t="n">
        <v>10.3342092243499</v>
      </c>
      <c r="W869" s="25" t="n">
        <f aca="false">EXP(V869)</f>
        <v>30767.3463875907</v>
      </c>
      <c r="X869" s="26" t="n">
        <f aca="false">W869/$W$22</f>
        <v>0.00472924067661473</v>
      </c>
      <c r="Y869" s="25" t="n">
        <f aca="false">IF(T869=$C$13,0,W869)</f>
        <v>30767.3463875907</v>
      </c>
      <c r="Z869" s="25" t="n">
        <f aca="false">IF(OR(T869=$C$13,T869=$N$25),0,W869)</f>
        <v>30767.3463875907</v>
      </c>
    </row>
    <row r="870" customFormat="false" ht="15" hidden="false" customHeight="false" outlineLevel="0" collapsed="false">
      <c r="T870" s="4" t="n">
        <v>847</v>
      </c>
      <c r="U870" s="4" t="str">
        <f aca="false">Vocabulary!B848</f>
        <v>verses</v>
      </c>
      <c r="V870" s="24" t="n">
        <v>5.81319697721517</v>
      </c>
      <c r="W870" s="25" t="n">
        <f aca="false">EXP(V870)</f>
        <v>334.687405140574</v>
      </c>
      <c r="X870" s="26" t="n">
        <f aca="false">W870/$W$22</f>
        <v>5.14447125339295E-005</v>
      </c>
      <c r="Y870" s="25" t="n">
        <f aca="false">IF(T870=$C$13,0,W870)</f>
        <v>334.687405140574</v>
      </c>
      <c r="Z870" s="25" t="n">
        <f aca="false">IF(OR(T870=$C$13,T870=$N$25),0,W870)</f>
        <v>334.687405140574</v>
      </c>
    </row>
    <row r="871" customFormat="false" ht="15" hidden="false" customHeight="false" outlineLevel="0" collapsed="false">
      <c r="T871" s="4" t="n">
        <v>848</v>
      </c>
      <c r="U871" s="4" t="str">
        <f aca="false">Vocabulary!B849</f>
        <v>bank</v>
      </c>
      <c r="V871" s="24" t="n">
        <v>6.71542312855796</v>
      </c>
      <c r="W871" s="25" t="n">
        <f aca="false">EXP(V871)</f>
        <v>825.032787985736</v>
      </c>
      <c r="X871" s="26" t="n">
        <f aca="false">W871/$W$22</f>
        <v>0.000126815571656082</v>
      </c>
      <c r="Y871" s="25" t="n">
        <f aca="false">IF(T871=$C$13,0,W871)</f>
        <v>825.032787985736</v>
      </c>
      <c r="Z871" s="25" t="n">
        <f aca="false">IF(OR(T871=$C$13,T871=$N$25),0,W871)</f>
        <v>825.032787985736</v>
      </c>
    </row>
    <row r="872" customFormat="false" ht="15" hidden="false" customHeight="false" outlineLevel="0" collapsed="false">
      <c r="T872" s="4" t="n">
        <v>849</v>
      </c>
      <c r="U872" s="4" t="str">
        <f aca="false">Vocabulary!B850</f>
        <v>peeped</v>
      </c>
      <c r="V872" s="24" t="n">
        <v>-7.12284787696511</v>
      </c>
      <c r="W872" s="25" t="n">
        <f aca="false">EXP(V872)</f>
        <v>0.000806466759524477</v>
      </c>
      <c r="X872" s="26" t="n">
        <f aca="false">W872/$W$22</f>
        <v>1.23961792331207E-010</v>
      </c>
      <c r="Y872" s="25" t="n">
        <f aca="false">IF(T872=$C$13,0,W872)</f>
        <v>0.000806466759524477</v>
      </c>
      <c r="Z872" s="25" t="n">
        <f aca="false">IF(OR(T872=$C$13,T872=$N$25),0,W872)</f>
        <v>0.000806466759524477</v>
      </c>
    </row>
    <row r="873" customFormat="false" ht="15" hidden="false" customHeight="false" outlineLevel="0" collapsed="false">
      <c r="T873" s="4" t="n">
        <v>850</v>
      </c>
      <c r="U873" s="4" t="str">
        <f aca="false">Vocabulary!B851</f>
        <v>reading</v>
      </c>
      <c r="V873" s="24" t="n">
        <v>2.94061642043947</v>
      </c>
      <c r="W873" s="25" t="n">
        <f aca="false">EXP(V873)</f>
        <v>18.9275100210567</v>
      </c>
      <c r="X873" s="26" t="n">
        <f aca="false">W873/$W$22</f>
        <v>2.90934255983536E-006</v>
      </c>
      <c r="Y873" s="25" t="n">
        <f aca="false">IF(T873=$C$13,0,W873)</f>
        <v>18.9275100210567</v>
      </c>
      <c r="Z873" s="25" t="n">
        <f aca="false">IF(OR(T873=$C$13,T873=$N$25),0,W873)</f>
        <v>18.9275100210567</v>
      </c>
    </row>
    <row r="874" customFormat="false" ht="15" hidden="false" customHeight="false" outlineLevel="0" collapsed="false">
      <c r="T874" s="4" t="n">
        <v>851</v>
      </c>
      <c r="U874" s="4" t="str">
        <f aca="false">Vocabulary!B852</f>
        <v>considering</v>
      </c>
      <c r="V874" s="24" t="n">
        <v>-1.44370280521263</v>
      </c>
      <c r="W874" s="25" t="n">
        <f aca="false">EXP(V874)</f>
        <v>0.236052083569957</v>
      </c>
      <c r="X874" s="26" t="n">
        <f aca="false">W874/$W$22</f>
        <v>3.62835033400525E-008</v>
      </c>
      <c r="Y874" s="25" t="n">
        <f aca="false">IF(T874=$C$13,0,W874)</f>
        <v>0.236052083569957</v>
      </c>
      <c r="Z874" s="25" t="n">
        <f aca="false">IF(OR(T874=$C$13,T874=$N$25),0,W874)</f>
        <v>0.236052083569957</v>
      </c>
    </row>
    <row r="875" customFormat="false" ht="15" hidden="false" customHeight="false" outlineLevel="0" collapsed="false">
      <c r="T875" s="4" t="n">
        <v>852</v>
      </c>
      <c r="U875" s="4" t="str">
        <f aca="false">Vocabulary!B853</f>
        <v>nor</v>
      </c>
      <c r="V875" s="24" t="n">
        <v>-0.340339727405829</v>
      </c>
      <c r="W875" s="25" t="n">
        <f aca="false">EXP(V875)</f>
        <v>0.711528555947043</v>
      </c>
      <c r="X875" s="26" t="n">
        <f aca="false">W875/$W$22</f>
        <v>1.09368866166336E-007</v>
      </c>
      <c r="Y875" s="25" t="n">
        <f aca="false">IF(T875=$C$13,0,W875)</f>
        <v>0.711528555947043</v>
      </c>
      <c r="Z875" s="25" t="n">
        <f aca="false">IF(OR(T875=$C$13,T875=$N$25),0,W875)</f>
        <v>0.711528555947043</v>
      </c>
    </row>
    <row r="876" customFormat="false" ht="15" hidden="false" customHeight="false" outlineLevel="0" collapsed="false">
      <c r="T876" s="4" t="n">
        <v>853</v>
      </c>
      <c r="U876" s="4" t="str">
        <f aca="false">Vocabulary!B854</f>
        <v>dark</v>
      </c>
      <c r="V876" s="24" t="n">
        <v>-1.12792317292602</v>
      </c>
      <c r="W876" s="25" t="n">
        <f aca="false">EXP(V876)</f>
        <v>0.323704837772762</v>
      </c>
      <c r="X876" s="26" t="n">
        <f aca="false">W876/$W$22</f>
        <v>4.97565850082333E-008</v>
      </c>
      <c r="Y876" s="25" t="n">
        <f aca="false">IF(T876=$C$13,0,W876)</f>
        <v>0.323704837772762</v>
      </c>
      <c r="Z876" s="25" t="n">
        <f aca="false">IF(OR(T876=$C$13,T876=$N$25),0,W876)</f>
        <v>0.323704837772762</v>
      </c>
    </row>
    <row r="877" customFormat="false" ht="15" hidden="false" customHeight="false" outlineLevel="0" collapsed="false">
      <c r="T877" s="4" t="n">
        <v>854</v>
      </c>
      <c r="U877" s="4" t="str">
        <f aca="false">Vocabulary!B855</f>
        <v>filled</v>
      </c>
      <c r="V877" s="24" t="n">
        <v>-2.03219154645857</v>
      </c>
      <c r="W877" s="25" t="n">
        <f aca="false">EXP(V877)</f>
        <v>0.131048008416065</v>
      </c>
      <c r="X877" s="26" t="n">
        <f aca="false">W877/$W$22</f>
        <v>2.0143354717148E-008</v>
      </c>
      <c r="Y877" s="25" t="n">
        <f aca="false">IF(T877=$C$13,0,W877)</f>
        <v>0.131048008416065</v>
      </c>
      <c r="Z877" s="25" t="n">
        <f aca="false">IF(OR(T877=$C$13,T877=$N$25),0,W877)</f>
        <v>0.131048008416065</v>
      </c>
    </row>
    <row r="878" customFormat="false" ht="15" hidden="false" customHeight="false" outlineLevel="0" collapsed="false">
      <c r="T878" s="4" t="n">
        <v>855</v>
      </c>
      <c r="U878" s="4" t="str">
        <f aca="false">Vocabulary!B856</f>
        <v>past</v>
      </c>
      <c r="V878" s="24" t="n">
        <v>3.79575408761786</v>
      </c>
      <c r="W878" s="25" t="n">
        <f aca="false">EXP(V878)</f>
        <v>44.5117895422789</v>
      </c>
      <c r="X878" s="26" t="n">
        <f aca="false">W878/$W$22</f>
        <v>6.84189539911581E-006</v>
      </c>
      <c r="Y878" s="25" t="n">
        <f aca="false">IF(T878=$C$13,0,W878)</f>
        <v>44.5117895422789</v>
      </c>
      <c r="Z878" s="25" t="n">
        <f aca="false">IF(OR(T878=$C$13,T878=$N$25),0,W878)</f>
        <v>44.5117895422789</v>
      </c>
    </row>
    <row r="879" customFormat="false" ht="15" hidden="false" customHeight="false" outlineLevel="0" collapsed="false">
      <c r="T879" s="4" t="n">
        <v>856</v>
      </c>
      <c r="U879" s="4" t="str">
        <f aca="false">Vocabulary!B857</f>
        <v>stairs</v>
      </c>
      <c r="V879" s="24" t="n">
        <v>5.74550418754611</v>
      </c>
      <c r="W879" s="25" t="n">
        <f aca="false">EXP(V879)</f>
        <v>312.781288511764</v>
      </c>
      <c r="X879" s="26" t="n">
        <f aca="false">W879/$W$22</f>
        <v>4.80775291401279E-005</v>
      </c>
      <c r="Y879" s="25" t="n">
        <f aca="false">IF(T879=$C$13,0,W879)</f>
        <v>312.781288511764</v>
      </c>
      <c r="Z879" s="25" t="n">
        <f aca="false">IF(OR(T879=$C$13,T879=$N$25),0,W879)</f>
        <v>312.781288511764</v>
      </c>
    </row>
    <row r="880" customFormat="false" ht="15" hidden="false" customHeight="false" outlineLevel="0" collapsed="false">
      <c r="T880" s="4" t="n">
        <v>857</v>
      </c>
      <c r="U880" s="4" t="str">
        <f aca="false">Vocabulary!B858</f>
        <v>miles</v>
      </c>
      <c r="V880" s="24" t="n">
        <v>-6.40252423963571</v>
      </c>
      <c r="W880" s="25" t="n">
        <f aca="false">EXP(V880)</f>
        <v>0.00165736839354021</v>
      </c>
      <c r="X880" s="26" t="n">
        <f aca="false">W880/$W$22</f>
        <v>2.54753657469377E-010</v>
      </c>
      <c r="Y880" s="25" t="n">
        <f aca="false">IF(T880=$C$13,0,W880)</f>
        <v>0.00165736839354021</v>
      </c>
      <c r="Z880" s="25" t="n">
        <f aca="false">IF(OR(T880=$C$13,T880=$N$25),0,W880)</f>
        <v>0.00165736839354021</v>
      </c>
    </row>
    <row r="881" customFormat="false" ht="15" hidden="false" customHeight="false" outlineLevel="0" collapsed="false">
      <c r="T881" s="4" t="n">
        <v>858</v>
      </c>
      <c r="U881" s="4" t="str">
        <f aca="false">Vocabulary!B859</f>
        <v>somewhere</v>
      </c>
      <c r="V881" s="24" t="n">
        <v>-4.80521580661069</v>
      </c>
      <c r="W881" s="25" t="n">
        <f aca="false">EXP(V881)</f>
        <v>0.00818693402923258</v>
      </c>
      <c r="X881" s="26" t="n">
        <f aca="false">W881/$W$22</f>
        <v>1.25841146454619E-009</v>
      </c>
      <c r="Y881" s="25" t="n">
        <f aca="false">IF(T881=$C$13,0,W881)</f>
        <v>0.00818693402923258</v>
      </c>
      <c r="Z881" s="25" t="n">
        <f aca="false">IF(OR(T881=$C$13,T881=$N$25),0,W881)</f>
        <v>0.00818693402923258</v>
      </c>
    </row>
    <row r="882" customFormat="false" ht="15" hidden="false" customHeight="false" outlineLevel="0" collapsed="false">
      <c r="T882" s="4" t="n">
        <v>859</v>
      </c>
      <c r="U882" s="4" t="str">
        <f aca="false">Vocabulary!B860</f>
        <v>knowledge</v>
      </c>
      <c r="V882" s="24" t="n">
        <v>1.44958372927682</v>
      </c>
      <c r="W882" s="25" t="n">
        <f aca="false">EXP(V882)</f>
        <v>4.2613402747144</v>
      </c>
      <c r="X882" s="26" t="n">
        <f aca="false">W882/$W$22</f>
        <v>6.55009486687618E-007</v>
      </c>
      <c r="Y882" s="25" t="n">
        <f aca="false">IF(T882=$C$13,0,W882)</f>
        <v>4.2613402747144</v>
      </c>
      <c r="Z882" s="25" t="n">
        <f aca="false">IF(OR(T882=$C$13,T882=$N$25),0,W882)</f>
        <v>4.2613402747144</v>
      </c>
    </row>
    <row r="883" customFormat="false" ht="15" hidden="false" customHeight="false" outlineLevel="0" collapsed="false">
      <c r="T883" s="4" t="n">
        <v>860</v>
      </c>
      <c r="U883" s="4" t="str">
        <f aca="false">Vocabulary!B861</f>
        <v>grand</v>
      </c>
      <c r="V883" s="24" t="n">
        <v>-1.85056457245255</v>
      </c>
      <c r="W883" s="25" t="n">
        <f aca="false">EXP(V883)</f>
        <v>0.157148419595343</v>
      </c>
      <c r="X883" s="26" t="n">
        <f aca="false">W883/$W$22</f>
        <v>2.4155242017094E-008</v>
      </c>
      <c r="Y883" s="25" t="n">
        <f aca="false">IF(T883=$C$13,0,W883)</f>
        <v>0.157148419595343</v>
      </c>
      <c r="Z883" s="25" t="n">
        <f aca="false">IF(OR(T883=$C$13,T883=$N$25),0,W883)</f>
        <v>0.157148419595343</v>
      </c>
    </row>
    <row r="884" customFormat="false" ht="15" hidden="false" customHeight="false" outlineLevel="0" collapsed="false">
      <c r="T884" s="4" t="n">
        <v>861</v>
      </c>
      <c r="U884" s="4" t="str">
        <f aca="false">Vocabulary!B862</f>
        <v>funny</v>
      </c>
      <c r="V884" s="24" t="n">
        <v>-4.22166520527521</v>
      </c>
      <c r="W884" s="25" t="n">
        <f aca="false">EXP(V884)</f>
        <v>0.0146741886122257</v>
      </c>
      <c r="X884" s="26" t="n">
        <f aca="false">W884/$W$22</f>
        <v>2.25556565090204E-009</v>
      </c>
      <c r="Y884" s="25" t="n">
        <f aca="false">IF(T884=$C$13,0,W884)</f>
        <v>0.0146741886122257</v>
      </c>
      <c r="Z884" s="25" t="n">
        <f aca="false">IF(OR(T884=$C$13,T884=$N$25),0,W884)</f>
        <v>0.0146741886122257</v>
      </c>
    </row>
    <row r="885" customFormat="false" ht="15" hidden="false" customHeight="false" outlineLevel="0" collapsed="false">
      <c r="T885" s="4" t="n">
        <v>862</v>
      </c>
      <c r="U885" s="4" t="str">
        <f aca="false">Vocabulary!B863</f>
        <v>listening</v>
      </c>
      <c r="V885" s="24" t="n">
        <v>-1.98807382608405</v>
      </c>
      <c r="W885" s="25" t="n">
        <f aca="false">EXP(V885)</f>
        <v>0.136958978351327</v>
      </c>
      <c r="X885" s="26" t="n">
        <f aca="false">W885/$W$22</f>
        <v>2.10519283427034E-008</v>
      </c>
      <c r="Y885" s="25" t="n">
        <f aca="false">IF(T885=$C$13,0,W885)</f>
        <v>0.136958978351327</v>
      </c>
      <c r="Z885" s="25" t="n">
        <f aca="false">IF(OR(T885=$C$13,T885=$N$25),0,W885)</f>
        <v>0.136958978351327</v>
      </c>
    </row>
    <row r="886" customFormat="false" ht="15" hidden="false" customHeight="false" outlineLevel="0" collapsed="false">
      <c r="T886" s="4" t="n">
        <v>863</v>
      </c>
      <c r="U886" s="4" t="str">
        <f aca="false">Vocabulary!B864</f>
        <v>she'll</v>
      </c>
      <c r="V886" s="24" t="n">
        <v>1.14493399486079</v>
      </c>
      <c r="W886" s="25" t="n">
        <f aca="false">EXP(V886)</f>
        <v>3.14223394640509</v>
      </c>
      <c r="X886" s="26" t="n">
        <f aca="false">W886/$W$22</f>
        <v>4.82991948918031E-007</v>
      </c>
      <c r="Y886" s="25" t="n">
        <f aca="false">IF(T886=$C$13,0,W886)</f>
        <v>3.14223394640509</v>
      </c>
      <c r="Z886" s="25" t="n">
        <f aca="false">IF(OR(T886=$C$13,T886=$N$25),0,W886)</f>
        <v>3.14223394640509</v>
      </c>
    </row>
    <row r="887" customFormat="false" ht="15" hidden="false" customHeight="false" outlineLevel="0" collapsed="false">
      <c r="T887" s="4" t="n">
        <v>864</v>
      </c>
      <c r="U887" s="4" t="str">
        <f aca="false">Vocabulary!B865</f>
        <v>hope</v>
      </c>
      <c r="V887" s="24" t="n">
        <v>-2.47211190903839</v>
      </c>
      <c r="W887" s="25" t="n">
        <f aca="false">EXP(V887)</f>
        <v>0.0844064119716017</v>
      </c>
      <c r="X887" s="26" t="n">
        <f aca="false">W887/$W$22</f>
        <v>1.29740872623386E-008</v>
      </c>
      <c r="Y887" s="25" t="n">
        <f aca="false">IF(T887=$C$13,0,W887)</f>
        <v>0.0844064119716017</v>
      </c>
      <c r="Z887" s="25" t="n">
        <f aca="false">IF(OR(T887=$C$13,T887=$N$25),0,W887)</f>
        <v>0.0844064119716017</v>
      </c>
    </row>
    <row r="888" customFormat="false" ht="15" hidden="false" customHeight="false" outlineLevel="0" collapsed="false">
      <c r="T888" s="4" t="n">
        <v>865</v>
      </c>
      <c r="U888" s="4" t="str">
        <f aca="false">Vocabulary!B866</f>
        <v>bat</v>
      </c>
      <c r="V888" s="24" t="n">
        <v>3.61788717712193</v>
      </c>
      <c r="W888" s="25" t="n">
        <f aca="false">EXP(V888)</f>
        <v>37.2587634337204</v>
      </c>
      <c r="X888" s="26" t="n">
        <f aca="false">W888/$W$22</f>
        <v>5.72703467407851E-006</v>
      </c>
      <c r="Y888" s="25" t="n">
        <f aca="false">IF(T888=$C$13,0,W888)</f>
        <v>37.2587634337204</v>
      </c>
      <c r="Z888" s="25" t="n">
        <f aca="false">IF(OR(T888=$C$13,T888=$N$25),0,W888)</f>
        <v>37.2587634337204</v>
      </c>
    </row>
    <row r="889" customFormat="false" ht="15" hidden="false" customHeight="false" outlineLevel="0" collapsed="false">
      <c r="T889" s="4" t="n">
        <v>866</v>
      </c>
      <c r="U889" s="4" t="str">
        <f aca="false">Vocabulary!B867</f>
        <v>hurt</v>
      </c>
      <c r="V889" s="24" t="n">
        <v>-3.30157015392167</v>
      </c>
      <c r="W889" s="25" t="n">
        <f aca="false">EXP(V889)</f>
        <v>0.036825300593088</v>
      </c>
      <c r="X889" s="26" t="n">
        <f aca="false">W889/$W$22</f>
        <v>5.66040721547693E-009</v>
      </c>
      <c r="Y889" s="25" t="n">
        <f aca="false">IF(T889=$C$13,0,W889)</f>
        <v>0.036825300593088</v>
      </c>
      <c r="Z889" s="25" t="n">
        <f aca="false">IF(OR(T889=$C$13,T889=$N$25),0,W889)</f>
        <v>0.036825300593088</v>
      </c>
    </row>
    <row r="890" customFormat="false" ht="15" hidden="false" customHeight="false" outlineLevel="0" collapsed="false">
      <c r="T890" s="4" t="n">
        <v>867</v>
      </c>
      <c r="U890" s="4" t="str">
        <f aca="false">Vocabulary!B868</f>
        <v>lost</v>
      </c>
      <c r="V890" s="24" t="n">
        <v>-4.68006819175436</v>
      </c>
      <c r="W890" s="25" t="n">
        <f aca="false">EXP(V890)</f>
        <v>0.00927838115640279</v>
      </c>
      <c r="X890" s="26" t="n">
        <f aca="false">W890/$W$22</f>
        <v>1.42617751382334E-009</v>
      </c>
      <c r="Y890" s="25" t="n">
        <f aca="false">IF(T890=$C$13,0,W890)</f>
        <v>0.00927838115640279</v>
      </c>
      <c r="Z890" s="25" t="n">
        <f aca="false">IF(OR(T890=$C$13,T890=$N$25),0,W890)</f>
        <v>0.00927838115640279</v>
      </c>
    </row>
    <row r="891" customFormat="false" ht="15" hidden="false" customHeight="false" outlineLevel="0" collapsed="false">
      <c r="T891" s="4" t="n">
        <v>868</v>
      </c>
      <c r="U891" s="4" t="str">
        <f aca="false">Vocabulary!B869</f>
        <v>whiskers</v>
      </c>
      <c r="V891" s="24" t="n">
        <v>-3.41473158582811</v>
      </c>
      <c r="W891" s="25" t="n">
        <f aca="false">EXP(V891)</f>
        <v>0.0328852323794084</v>
      </c>
      <c r="X891" s="26" t="n">
        <f aca="false">W891/$W$22</f>
        <v>5.05478037232852E-009</v>
      </c>
      <c r="Y891" s="25" t="n">
        <f aca="false">IF(T891=$C$13,0,W891)</f>
        <v>0.0328852323794084</v>
      </c>
      <c r="Z891" s="25" t="n">
        <f aca="false">IF(OR(T891=$C$13,T891=$N$25),0,W891)</f>
        <v>0.0328852323794084</v>
      </c>
    </row>
    <row r="892" customFormat="false" ht="15" hidden="false" customHeight="false" outlineLevel="0" collapsed="false">
      <c r="T892" s="4" t="n">
        <v>869</v>
      </c>
      <c r="U892" s="4" t="str">
        <f aca="false">Vocabulary!B870</f>
        <v>longer</v>
      </c>
      <c r="V892" s="24" t="n">
        <v>4.72479544557248</v>
      </c>
      <c r="W892" s="25" t="n">
        <f aca="false">EXP(V892)</f>
        <v>112.707441209813</v>
      </c>
      <c r="X892" s="26" t="n">
        <f aca="false">W892/$W$22</f>
        <v>1.73242309821556E-005</v>
      </c>
      <c r="Y892" s="25" t="n">
        <f aca="false">IF(T892=$C$13,0,W892)</f>
        <v>112.707441209813</v>
      </c>
      <c r="Z892" s="25" t="n">
        <f aca="false">IF(OR(T892=$C$13,T892=$N$25),0,W892)</f>
        <v>112.707441209813</v>
      </c>
    </row>
    <row r="893" customFormat="false" ht="15" hidden="false" customHeight="false" outlineLevel="0" collapsed="false">
      <c r="T893" s="4" t="n">
        <v>870</v>
      </c>
      <c r="U893" s="4" t="str">
        <f aca="false">Vocabulary!B871</f>
        <v>hanging</v>
      </c>
      <c r="V893" s="24" t="n">
        <v>5.81065129787232</v>
      </c>
      <c r="W893" s="25" t="n">
        <f aca="false">EXP(V893)</f>
        <v>333.836481875416</v>
      </c>
      <c r="X893" s="26" t="n">
        <f aca="false">W893/$W$22</f>
        <v>5.13139173438742E-005</v>
      </c>
      <c r="Y893" s="25" t="n">
        <f aca="false">IF(T893=$C$13,0,W893)</f>
        <v>333.836481875416</v>
      </c>
      <c r="Z893" s="25" t="n">
        <f aca="false">IF(OR(T893=$C$13,T893=$N$25),0,W893)</f>
        <v>333.836481875416</v>
      </c>
    </row>
    <row r="894" customFormat="false" ht="15" hidden="false" customHeight="false" outlineLevel="0" collapsed="false">
      <c r="T894" s="4" t="n">
        <v>871</v>
      </c>
      <c r="U894" s="4" t="str">
        <f aca="false">Vocabulary!B872</f>
        <v>delight</v>
      </c>
      <c r="V894" s="24" t="n">
        <v>4.20662522550977</v>
      </c>
      <c r="W894" s="25" t="n">
        <f aca="false">EXP(V894)</f>
        <v>67.1296098119773</v>
      </c>
      <c r="X894" s="26" t="n">
        <f aca="false">W894/$W$22</f>
        <v>1.03184745713437E-005</v>
      </c>
      <c r="Y894" s="25" t="n">
        <f aca="false">IF(T894=$C$13,0,W894)</f>
        <v>67.1296098119773</v>
      </c>
      <c r="Z894" s="25" t="n">
        <f aca="false">IF(OR(T894=$C$13,T894=$N$25),0,W894)</f>
        <v>67.1296098119773</v>
      </c>
    </row>
    <row r="895" customFormat="false" ht="15" hidden="false" customHeight="false" outlineLevel="0" collapsed="false">
      <c r="T895" s="4" t="n">
        <v>872</v>
      </c>
      <c r="U895" s="4" t="str">
        <f aca="false">Vocabulary!B873</f>
        <v>telescope</v>
      </c>
      <c r="V895" s="24" t="n">
        <v>-2.48885346781449</v>
      </c>
      <c r="W895" s="25" t="n">
        <f aca="false">EXP(V895)</f>
        <v>0.0830050800352531</v>
      </c>
      <c r="X895" s="26" t="n">
        <f aca="false">W895/$W$22</f>
        <v>1.27586889009936E-008</v>
      </c>
      <c r="Y895" s="25" t="n">
        <f aca="false">IF(T895=$C$13,0,W895)</f>
        <v>0.0830050800352531</v>
      </c>
      <c r="Z895" s="25" t="n">
        <f aca="false">IF(OR(T895=$C$13,T895=$N$25),0,W895)</f>
        <v>0.0830050800352531</v>
      </c>
    </row>
    <row r="896" customFormat="false" ht="15" hidden="false" customHeight="false" outlineLevel="0" collapsed="false">
      <c r="T896" s="4" t="n">
        <v>873</v>
      </c>
      <c r="U896" s="4" t="str">
        <f aca="false">Vocabulary!B874</f>
        <v>impossible</v>
      </c>
      <c r="V896" s="24" t="n">
        <v>-1.30791902076599</v>
      </c>
      <c r="W896" s="25" t="n">
        <f aca="false">EXP(V896)</f>
        <v>0.270382130948853</v>
      </c>
      <c r="X896" s="26" t="n">
        <f aca="false">W896/$W$22</f>
        <v>4.15603658438617E-008</v>
      </c>
      <c r="Y896" s="25" t="n">
        <f aca="false">IF(T896=$C$13,0,W896)</f>
        <v>0.270382130948853</v>
      </c>
      <c r="Z896" s="25" t="n">
        <f aca="false">IF(OR(T896=$C$13,T896=$N$25),0,W896)</f>
        <v>0.270382130948853</v>
      </c>
    </row>
    <row r="897" customFormat="false" ht="15" hidden="false" customHeight="false" outlineLevel="0" collapsed="false">
      <c r="T897" s="4" t="n">
        <v>874</v>
      </c>
      <c r="U897" s="4" t="str">
        <f aca="false">Vocabulary!B875</f>
        <v>hoping</v>
      </c>
      <c r="V897" s="24" t="n">
        <v>0.119621670984733</v>
      </c>
      <c r="W897" s="25" t="n">
        <f aca="false">EXP(V897)</f>
        <v>1.12707036748654</v>
      </c>
      <c r="X897" s="26" t="n">
        <f aca="false">W897/$W$22</f>
        <v>1.73241688125378E-007</v>
      </c>
      <c r="Y897" s="25" t="n">
        <f aca="false">IF(T897=$C$13,0,W897)</f>
        <v>1.12707036748654</v>
      </c>
      <c r="Z897" s="25" t="n">
        <f aca="false">IF(OR(T897=$C$13,T897=$N$25),0,W897)</f>
        <v>1.12707036748654</v>
      </c>
    </row>
    <row r="898" customFormat="false" ht="15" hidden="false" customHeight="false" outlineLevel="0" collapsed="false">
      <c r="T898" s="4" t="n">
        <v>875</v>
      </c>
      <c r="U898" s="4" t="str">
        <f aca="false">Vocabulary!B876</f>
        <v>rules</v>
      </c>
      <c r="V898" s="24" t="n">
        <v>0.665541105103017</v>
      </c>
      <c r="W898" s="25" t="n">
        <f aca="false">EXP(V898)</f>
        <v>1.94554297980034</v>
      </c>
      <c r="X898" s="26" t="n">
        <f aca="false">W898/$W$22</f>
        <v>2.99048896913806E-007</v>
      </c>
      <c r="Y898" s="25" t="n">
        <f aca="false">IF(T898=$C$13,0,W898)</f>
        <v>1.94554297980034</v>
      </c>
      <c r="Z898" s="25" t="n">
        <f aca="false">IF(OR(T898=$C$13,T898=$N$25),0,W898)</f>
        <v>1.94554297980034</v>
      </c>
    </row>
    <row r="899" customFormat="false" ht="15" hidden="false" customHeight="false" outlineLevel="0" collapsed="false">
      <c r="T899" s="4" t="n">
        <v>876</v>
      </c>
      <c r="U899" s="4" t="str">
        <f aca="false">Vocabulary!B877</f>
        <v>poison</v>
      </c>
      <c r="V899" s="24" t="n">
        <v>-5.22756389093949</v>
      </c>
      <c r="W899" s="25" t="n">
        <f aca="false">EXP(V899)</f>
        <v>0.00536658297265176</v>
      </c>
      <c r="X899" s="26" t="n">
        <f aca="false">W899/$W$22</f>
        <v>8.24896049499058E-010</v>
      </c>
      <c r="Y899" s="25" t="n">
        <f aca="false">IF(T899=$C$13,0,W899)</f>
        <v>0.00536658297265176</v>
      </c>
      <c r="Z899" s="25" t="n">
        <f aca="false">IF(OR(T899=$C$13,T899=$N$25),0,W899)</f>
        <v>0.00536658297265176</v>
      </c>
    </row>
    <row r="900" customFormat="false" ht="15" hidden="false" customHeight="false" outlineLevel="0" collapsed="false">
      <c r="T900" s="4" t="n">
        <v>877</v>
      </c>
      <c r="U900" s="4" t="str">
        <f aca="false">Vocabulary!B878</f>
        <v>red</v>
      </c>
      <c r="V900" s="24" t="n">
        <v>4.11666370502308</v>
      </c>
      <c r="W900" s="25" t="n">
        <f aca="false">EXP(V900)</f>
        <v>61.3542046967691</v>
      </c>
      <c r="X900" s="26" t="n">
        <f aca="false">W900/$W$22</f>
        <v>9.43073857842793E-006</v>
      </c>
      <c r="Y900" s="25" t="n">
        <f aca="false">IF(T900=$C$13,0,W900)</f>
        <v>61.3542046967691</v>
      </c>
      <c r="Z900" s="25" t="n">
        <f aca="false">IF(OR(T900=$C$13,T900=$N$25),0,W900)</f>
        <v>61.3542046967691</v>
      </c>
    </row>
    <row r="901" customFormat="false" ht="15" hidden="false" customHeight="false" outlineLevel="0" collapsed="false">
      <c r="T901" s="4" t="n">
        <v>878</v>
      </c>
      <c r="U901" s="4" t="str">
        <f aca="false">Vocabulary!B879</f>
        <v>knife</v>
      </c>
      <c r="V901" s="24" t="n">
        <v>0.977569767022991</v>
      </c>
      <c r="W901" s="25" t="n">
        <f aca="false">EXP(V901)</f>
        <v>2.65798885431686</v>
      </c>
      <c r="X901" s="26" t="n">
        <f aca="false">W901/$W$22</f>
        <v>4.08558763874866E-007</v>
      </c>
      <c r="Y901" s="25" t="n">
        <f aca="false">IF(T901=$C$13,0,W901)</f>
        <v>2.65798885431686</v>
      </c>
      <c r="Z901" s="25" t="n">
        <f aca="false">IF(OR(T901=$C$13,T901=$N$25),0,W901)</f>
        <v>2.65798885431686</v>
      </c>
    </row>
    <row r="902" customFormat="false" ht="15" hidden="false" customHeight="false" outlineLevel="0" collapsed="false">
      <c r="T902" s="4" t="n">
        <v>879</v>
      </c>
      <c r="U902" s="4" t="str">
        <f aca="false">Vocabulary!B880</f>
        <v>certain</v>
      </c>
      <c r="V902" s="24" t="n">
        <v>4.70554815579826</v>
      </c>
      <c r="W902" s="25" t="n">
        <f aca="false">EXP(V902)</f>
        <v>110.558871827071</v>
      </c>
      <c r="X902" s="26" t="n">
        <f aca="false">W902/$W$22</f>
        <v>1.69939749505372E-005</v>
      </c>
      <c r="Y902" s="25" t="n">
        <f aca="false">IF(T902=$C$13,0,W902)</f>
        <v>110.558871827071</v>
      </c>
      <c r="Z902" s="25" t="n">
        <f aca="false">IF(OR(T902=$C$13,T902=$N$25),0,W902)</f>
        <v>110.558871827071</v>
      </c>
    </row>
    <row r="903" customFormat="false" ht="15" hidden="false" customHeight="false" outlineLevel="0" collapsed="false">
      <c r="T903" s="4" t="n">
        <v>880</v>
      </c>
      <c r="U903" s="4" t="str">
        <f aca="false">Vocabulary!B881</f>
        <v>later</v>
      </c>
      <c r="V903" s="24" t="n">
        <v>-1.00179454885914</v>
      </c>
      <c r="W903" s="25" t="n">
        <f aca="false">EXP(V903)</f>
        <v>0.367219855546313</v>
      </c>
      <c r="X903" s="26" t="n">
        <f aca="false">W903/$W$22</f>
        <v>5.64452668823807E-008</v>
      </c>
      <c r="Y903" s="25" t="n">
        <f aca="false">IF(T903=$C$13,0,W903)</f>
        <v>0.367219855546313</v>
      </c>
      <c r="Z903" s="25" t="n">
        <f aca="false">IF(OR(T903=$C$13,T903=$N$25),0,W903)</f>
        <v>0.367219855546313</v>
      </c>
    </row>
    <row r="904" customFormat="false" ht="15" hidden="false" customHeight="false" outlineLevel="0" collapsed="false">
      <c r="T904" s="4" t="n">
        <v>881</v>
      </c>
      <c r="U904" s="4" t="str">
        <f aca="false">Vocabulary!B882</f>
        <v>finding</v>
      </c>
      <c r="V904" s="24" t="n">
        <v>-5.53011223778374</v>
      </c>
      <c r="W904" s="25" t="n">
        <f aca="false">EXP(V904)</f>
        <v>0.00396554398024486</v>
      </c>
      <c r="X904" s="26" t="n">
        <f aca="false">W904/$W$22</f>
        <v>6.0954271648993E-010</v>
      </c>
      <c r="Y904" s="25" t="n">
        <f aca="false">IF(T904=$C$13,0,W904)</f>
        <v>0.00396554398024486</v>
      </c>
      <c r="Z904" s="25" t="n">
        <f aca="false">IF(OR(T904=$C$13,T904=$N$25),0,W904)</f>
        <v>0.00396554398024486</v>
      </c>
    </row>
    <row r="905" customFormat="false" ht="15" hidden="false" customHeight="false" outlineLevel="0" collapsed="false">
      <c r="T905" s="4" t="n">
        <v>882</v>
      </c>
      <c r="U905" s="4" t="str">
        <f aca="false">Vocabulary!B883</f>
        <v>further</v>
      </c>
      <c r="V905" s="24" t="n">
        <v>7.15971956792443</v>
      </c>
      <c r="W905" s="25" t="n">
        <f aca="false">EXP(V905)</f>
        <v>1286.55009239988</v>
      </c>
      <c r="X905" s="26" t="n">
        <f aca="false">W905/$W$22</f>
        <v>0.000197755274466372</v>
      </c>
      <c r="Y905" s="25" t="n">
        <f aca="false">IF(T905=$C$13,0,W905)</f>
        <v>1286.55009239988</v>
      </c>
      <c r="Z905" s="25" t="n">
        <f aca="false">IF(OR(T905=$C$13,T905=$N$25),0,W905)</f>
        <v>1286.55009239988</v>
      </c>
    </row>
    <row r="906" customFormat="false" ht="15" hidden="false" customHeight="false" outlineLevel="0" collapsed="false">
      <c r="T906" s="4" t="n">
        <v>883</v>
      </c>
      <c r="U906" s="4" t="str">
        <f aca="false">Vocabulary!B884</f>
        <v>candle</v>
      </c>
      <c r="V906" s="24" t="n">
        <v>4.32274854037582</v>
      </c>
      <c r="W906" s="25" t="n">
        <f aca="false">EXP(V906)</f>
        <v>75.3955715383414</v>
      </c>
      <c r="X906" s="26" t="n">
        <f aca="false">W906/$W$22</f>
        <v>1.15890333623166E-005</v>
      </c>
      <c r="Y906" s="25" t="n">
        <f aca="false">IF(T906=$C$13,0,W906)</f>
        <v>75.3955715383414</v>
      </c>
      <c r="Z906" s="25" t="n">
        <f aca="false">IF(OR(T906=$C$13,T906=$N$25),0,W906)</f>
        <v>75.3955715383414</v>
      </c>
    </row>
    <row r="907" customFormat="false" ht="15" hidden="false" customHeight="false" outlineLevel="0" collapsed="false">
      <c r="T907" s="4" t="n">
        <v>884</v>
      </c>
      <c r="U907" s="4" t="str">
        <f aca="false">Vocabulary!B885</f>
        <v>decided</v>
      </c>
      <c r="V907" s="24" t="n">
        <v>-7.43291792933331</v>
      </c>
      <c r="W907" s="25" t="n">
        <f aca="false">EXP(V907)</f>
        <v>0.00059145915550348</v>
      </c>
      <c r="X907" s="26" t="n">
        <f aca="false">W907/$W$22</f>
        <v>9.09130303772775E-011</v>
      </c>
      <c r="Y907" s="25" t="n">
        <f aca="false">IF(T907=$C$13,0,W907)</f>
        <v>0.00059145915550348</v>
      </c>
      <c r="Z907" s="25" t="n">
        <f aca="false">IF(OR(T907=$C$13,T907=$N$25),0,W907)</f>
        <v>0.00059145915550348</v>
      </c>
    </row>
    <row r="908" customFormat="false" ht="15" hidden="false" customHeight="false" outlineLevel="0" collapsed="false">
      <c r="T908" s="4" t="n">
        <v>885</v>
      </c>
      <c r="U908" s="4" t="str">
        <f aca="false">Vocabulary!B886</f>
        <v>possibly</v>
      </c>
      <c r="V908" s="24" t="n">
        <v>-4.32258544107229</v>
      </c>
      <c r="W908" s="25" t="n">
        <f aca="false">EXP(V908)</f>
        <v>0.0132655418905648</v>
      </c>
      <c r="X908" s="26" t="n">
        <f aca="false">W908/$W$22</f>
        <v>2.03904293584119E-009</v>
      </c>
      <c r="Y908" s="25" t="n">
        <f aca="false">IF(T908=$C$13,0,W908)</f>
        <v>0.0132655418905648</v>
      </c>
      <c r="Z908" s="25" t="n">
        <f aca="false">IF(OR(T908=$C$13,T908=$N$25),0,W908)</f>
        <v>0.0132655418905648</v>
      </c>
    </row>
    <row r="909" customFormat="false" ht="15" hidden="false" customHeight="false" outlineLevel="0" collapsed="false">
      <c r="T909" s="4" t="n">
        <v>886</v>
      </c>
      <c r="U909" s="4" t="str">
        <f aca="false">Vocabulary!B887</f>
        <v>legs</v>
      </c>
      <c r="V909" s="24" t="n">
        <v>6.34576451388508</v>
      </c>
      <c r="W909" s="25" t="n">
        <f aca="false">EXP(V909)</f>
        <v>570.073051923011</v>
      </c>
      <c r="X909" s="26" t="n">
        <f aca="false">W909/$W$22</f>
        <v>8.76257780516157E-005</v>
      </c>
      <c r="Y909" s="25" t="n">
        <f aca="false">IF(T909=$C$13,0,W909)</f>
        <v>570.073051923011</v>
      </c>
      <c r="Z909" s="25" t="n">
        <f aca="false">IF(OR(T909=$C$13,T909=$N$25),0,W909)</f>
        <v>570.073051923011</v>
      </c>
    </row>
    <row r="910" customFormat="false" ht="15" hidden="false" customHeight="false" outlineLevel="0" collapsed="false">
      <c r="T910" s="4" t="n">
        <v>887</v>
      </c>
      <c r="U910" s="4" t="str">
        <f aca="false">Vocabulary!B888</f>
        <v>bring</v>
      </c>
      <c r="V910" s="24" t="n">
        <v>2.73011436834954</v>
      </c>
      <c r="W910" s="25" t="n">
        <f aca="false">EXP(V910)</f>
        <v>15.3346407171712</v>
      </c>
      <c r="X910" s="26" t="n">
        <f aca="false">W910/$W$22</f>
        <v>2.35708356929241E-006</v>
      </c>
      <c r="Y910" s="25" t="n">
        <f aca="false">IF(T910=$C$13,0,W910)</f>
        <v>15.3346407171712</v>
      </c>
      <c r="Z910" s="25" t="n">
        <f aca="false">IF(OR(T910=$C$13,T910=$N$25),0,W910)</f>
        <v>15.3346407171712</v>
      </c>
    </row>
    <row r="911" customFormat="false" ht="15" hidden="false" customHeight="false" outlineLevel="0" collapsed="false">
      <c r="T911" s="4" t="n">
        <v>888</v>
      </c>
      <c r="U911" s="4" t="str">
        <f aca="false">Vocabulary!B889</f>
        <v>cake</v>
      </c>
      <c r="V911" s="24" t="n">
        <v>5.08620245486249</v>
      </c>
      <c r="W911" s="25" t="n">
        <f aca="false">EXP(V911)</f>
        <v>161.774348682083</v>
      </c>
      <c r="X911" s="26" t="n">
        <f aca="false">W911/$W$22</f>
        <v>2.48662923536602E-005</v>
      </c>
      <c r="Y911" s="25" t="n">
        <f aca="false">IF(T911=$C$13,0,W911)</f>
        <v>161.774348682083</v>
      </c>
      <c r="Z911" s="25" t="n">
        <f aca="false">IF(OR(T911=$C$13,T911=$N$25),0,W911)</f>
        <v>161.774348682083</v>
      </c>
    </row>
    <row r="912" customFormat="false" ht="15" hidden="false" customHeight="false" outlineLevel="0" collapsed="false">
      <c r="T912" s="4" t="n">
        <v>889</v>
      </c>
      <c r="U912" s="4" t="str">
        <f aca="false">Vocabulary!B890</f>
        <v>smaller</v>
      </c>
      <c r="V912" s="24" t="n">
        <v>-6.00716028854972</v>
      </c>
      <c r="W912" s="25" t="n">
        <f aca="false">EXP(V912)</f>
        <v>0.00246106698692849</v>
      </c>
      <c r="X912" s="26" t="n">
        <f aca="false">W912/$W$22</f>
        <v>3.78289955715849E-010</v>
      </c>
      <c r="Y912" s="25" t="n">
        <f aca="false">IF(T912=$C$13,0,W912)</f>
        <v>0.00246106698692849</v>
      </c>
      <c r="Z912" s="25" t="n">
        <f aca="false">IF(OR(T912=$C$13,T912=$N$25),0,W912)</f>
        <v>0.00246106698692849</v>
      </c>
    </row>
    <row r="913" customFormat="false" ht="15" hidden="false" customHeight="false" outlineLevel="0" collapsed="false">
      <c r="T913" s="4" t="n">
        <v>890</v>
      </c>
      <c r="U913" s="4" t="str">
        <f aca="false">Vocabulary!B891</f>
        <v>holding</v>
      </c>
      <c r="V913" s="24" t="n">
        <v>-0.0522535906228883</v>
      </c>
      <c r="W913" s="25" t="n">
        <f aca="false">EXP(V913)</f>
        <v>0.949088156466458</v>
      </c>
      <c r="X913" s="26" t="n">
        <f aca="false">W913/$W$22</f>
        <v>1.45884089538017E-007</v>
      </c>
      <c r="Y913" s="25" t="n">
        <f aca="false">IF(T913=$C$13,0,W913)</f>
        <v>0.949088156466458</v>
      </c>
      <c r="Z913" s="25" t="n">
        <f aca="false">IF(OR(T913=$C$13,T913=$N$25),0,W913)</f>
        <v>0.949088156466458</v>
      </c>
    </row>
    <row r="914" customFormat="false" ht="15" hidden="false" customHeight="false" outlineLevel="0" collapsed="false">
      <c r="T914" s="4" t="n">
        <v>891</v>
      </c>
      <c r="U914" s="4" t="str">
        <f aca="false">Vocabulary!B892</f>
        <v>remained</v>
      </c>
      <c r="V914" s="24" t="n">
        <v>0.274212758240066</v>
      </c>
      <c r="W914" s="25" t="n">
        <f aca="false">EXP(V914)</f>
        <v>1.31549465479477</v>
      </c>
      <c r="X914" s="26" t="n">
        <f aca="false">W914/$W$22</f>
        <v>2.02204335497516E-007</v>
      </c>
      <c r="Y914" s="25" t="n">
        <f aca="false">IF(T914=$C$13,0,W914)</f>
        <v>1.31549465479477</v>
      </c>
      <c r="Z914" s="25" t="n">
        <f aca="false">IF(OR(T914=$C$13,T914=$N$25),0,W914)</f>
        <v>1.31549465479477</v>
      </c>
    </row>
    <row r="915" customFormat="false" ht="15" hidden="false" customHeight="false" outlineLevel="0" collapsed="false">
      <c r="T915" s="4" t="n">
        <v>892</v>
      </c>
      <c r="U915" s="4" t="str">
        <f aca="false">Vocabulary!B893</f>
        <v>expecting</v>
      </c>
      <c r="V915" s="24" t="n">
        <v>0.283177253949752</v>
      </c>
      <c r="W915" s="25" t="n">
        <f aca="false">EXP(V915)</f>
        <v>1.32734041729819</v>
      </c>
      <c r="X915" s="26" t="n">
        <f aca="false">W915/$W$22</f>
        <v>2.04025144519229E-007</v>
      </c>
      <c r="Y915" s="25" t="n">
        <f aca="false">IF(T915=$C$13,0,W915)</f>
        <v>1.32734041729819</v>
      </c>
      <c r="Z915" s="25" t="n">
        <f aca="false">IF(OR(T915=$C$13,T915=$N$25),0,W915)</f>
        <v>1.32734041729819</v>
      </c>
    </row>
    <row r="916" customFormat="false" ht="15" hidden="false" customHeight="false" outlineLevel="0" collapsed="false">
      <c r="T916" s="4" t="n">
        <v>893</v>
      </c>
      <c r="U916" s="4" t="str">
        <f aca="false">Vocabulary!B894</f>
        <v>dull</v>
      </c>
      <c r="V916" s="24" t="n">
        <v>-7.93313631643946</v>
      </c>
      <c r="W916" s="25" t="n">
        <f aca="false">EXP(V916)</f>
        <v>0.000358659776556516</v>
      </c>
      <c r="X916" s="26" t="n">
        <f aca="false">W916/$W$22</f>
        <v>5.51294994046268E-011</v>
      </c>
      <c r="Y916" s="25" t="n">
        <f aca="false">IF(T916=$C$13,0,W916)</f>
        <v>0.000358659776556516</v>
      </c>
      <c r="Z916" s="25" t="n">
        <f aca="false">IF(OR(T916=$C$13,T916=$N$25),0,W916)</f>
        <v>0.000358659776556516</v>
      </c>
    </row>
    <row r="917" customFormat="false" ht="15" hidden="false" customHeight="false" outlineLevel="0" collapsed="false">
      <c r="T917" s="4" t="n">
        <v>894</v>
      </c>
      <c r="U917" s="4" t="str">
        <f aca="false">Vocabulary!B895</f>
        <v>opening</v>
      </c>
      <c r="V917" s="24" t="n">
        <v>0.0845316426040563</v>
      </c>
      <c r="W917" s="25" t="n">
        <f aca="false">EXP(V917)</f>
        <v>1.08820727739923</v>
      </c>
      <c r="X917" s="26" t="n">
        <f aca="false">W917/$W$22</f>
        <v>1.67268052825651E-007</v>
      </c>
      <c r="Y917" s="25" t="n">
        <f aca="false">IF(T917=$C$13,0,W917)</f>
        <v>1.08820727739923</v>
      </c>
      <c r="Z917" s="25" t="n">
        <f aca="false">IF(OR(T917=$C$13,T917=$N$25),0,W917)</f>
        <v>1.08820727739923</v>
      </c>
    </row>
    <row r="918" customFormat="false" ht="15" hidden="false" customHeight="false" outlineLevel="0" collapsed="false">
      <c r="T918" s="4" t="n">
        <v>895</v>
      </c>
      <c r="U918" s="4" t="str">
        <f aca="false">Vocabulary!B896</f>
        <v>dears</v>
      </c>
      <c r="V918" s="24" t="n">
        <v>5.58434890547462</v>
      </c>
      <c r="W918" s="25" t="n">
        <f aca="false">EXP(V918)</f>
        <v>266.226887428307</v>
      </c>
      <c r="X918" s="26" t="n">
        <f aca="false">W918/$W$22</f>
        <v>4.09216644611994E-005</v>
      </c>
      <c r="Y918" s="25" t="n">
        <f aca="false">IF(T918=$C$13,0,W918)</f>
        <v>266.226887428307</v>
      </c>
      <c r="Z918" s="25" t="n">
        <f aca="false">IF(OR(T918=$C$13,T918=$N$25),0,W918)</f>
        <v>266.226887428307</v>
      </c>
    </row>
    <row r="919" customFormat="false" ht="15" hidden="false" customHeight="false" outlineLevel="0" collapsed="false">
      <c r="T919" s="4" t="n">
        <v>896</v>
      </c>
      <c r="U919" s="4" t="str">
        <f aca="false">Vocabulary!B897</f>
        <v>directions</v>
      </c>
      <c r="V919" s="24" t="n">
        <v>7.46414506171509</v>
      </c>
      <c r="W919" s="25" t="n">
        <f aca="false">EXP(V919)</f>
        <v>1744.36358733219</v>
      </c>
      <c r="X919" s="26" t="n">
        <f aca="false">W919/$W$22</f>
        <v>0.000268125665700707</v>
      </c>
      <c r="Y919" s="25" t="n">
        <f aca="false">IF(T919=$C$13,0,W919)</f>
        <v>1744.36358733219</v>
      </c>
      <c r="Z919" s="25" t="n">
        <f aca="false">IF(OR(T919=$C$13,T919=$N$25),0,W919)</f>
        <v>1744.36358733219</v>
      </c>
    </row>
    <row r="920" customFormat="false" ht="15" hidden="false" customHeight="false" outlineLevel="0" collapsed="false">
      <c r="T920" s="4" t="n">
        <v>897</v>
      </c>
      <c r="U920" s="4" t="str">
        <f aca="false">Vocabulary!B898</f>
        <v>love</v>
      </c>
      <c r="V920" s="24" t="n">
        <v>-4.09813942648637</v>
      </c>
      <c r="W920" s="25" t="n">
        <f aca="false">EXP(V920)</f>
        <v>0.0166035387855576</v>
      </c>
      <c r="X920" s="26" t="n">
        <f aca="false">W920/$W$22</f>
        <v>2.55212555581587E-009</v>
      </c>
      <c r="Y920" s="25" t="n">
        <f aca="false">IF(T920=$C$13,0,W920)</f>
        <v>0.0166035387855576</v>
      </c>
      <c r="Z920" s="25" t="n">
        <f aca="false">IF(OR(T920=$C$13,T920=$N$25),0,W920)</f>
        <v>0.0166035387855576</v>
      </c>
    </row>
    <row r="921" customFormat="false" ht="15" hidden="false" customHeight="false" outlineLevel="0" collapsed="false">
      <c r="T921" s="4" t="n">
        <v>898</v>
      </c>
      <c r="U921" s="4" t="str">
        <f aca="false">Vocabulary!B899</f>
        <v>cry</v>
      </c>
      <c r="V921" s="24" t="n">
        <v>-4.00228542771828</v>
      </c>
      <c r="W921" s="25" t="n">
        <f aca="false">EXP(V921)</f>
        <v>0.0182738276164592</v>
      </c>
      <c r="X921" s="26" t="n">
        <f aca="false">W921/$W$22</f>
        <v>2.80886521029517E-009</v>
      </c>
      <c r="Y921" s="25" t="n">
        <f aca="false">IF(T921=$C$13,0,W921)</f>
        <v>0.0182738276164592</v>
      </c>
      <c r="Z921" s="25" t="n">
        <f aca="false">IF(OR(T921=$C$13,T921=$N$25),0,W921)</f>
        <v>0.0182738276164592</v>
      </c>
    </row>
    <row r="922" customFormat="false" ht="15" hidden="false" customHeight="false" outlineLevel="0" collapsed="false">
      <c r="T922" s="4" t="n">
        <v>899</v>
      </c>
      <c r="U922" s="4" t="str">
        <f aca="false">Vocabulary!B900</f>
        <v>pattering</v>
      </c>
      <c r="V922" s="24" t="n">
        <v>6.86433244532826</v>
      </c>
      <c r="W922" s="25" t="n">
        <f aca="false">EXP(V922)</f>
        <v>957.506438513484</v>
      </c>
      <c r="X922" s="26" t="n">
        <f aca="false">W922/$W$22</f>
        <v>0.000147178061445196</v>
      </c>
      <c r="Y922" s="25" t="n">
        <f aca="false">IF(T922=$C$13,0,W922)</f>
        <v>957.506438513484</v>
      </c>
      <c r="Z922" s="25" t="n">
        <f aca="false">IF(OR(T922=$C$13,T922=$N$25),0,W922)</f>
        <v>957.506438513484</v>
      </c>
    </row>
    <row r="923" customFormat="false" ht="15" hidden="false" customHeight="false" outlineLevel="0" collapsed="false">
      <c r="T923" s="4" t="n">
        <v>900</v>
      </c>
      <c r="U923" s="4" t="str">
        <f aca="false">Vocabulary!B901</f>
        <v>muttering</v>
      </c>
      <c r="V923" s="24" t="n">
        <v>3.55654507042954</v>
      </c>
      <c r="W923" s="25" t="n">
        <f aca="false">EXP(V923)</f>
        <v>35.0419203974444</v>
      </c>
      <c r="X923" s="26" t="n">
        <f aca="false">W923/$W$22</f>
        <v>5.38628431723086E-006</v>
      </c>
      <c r="Y923" s="25" t="n">
        <f aca="false">IF(T923=$C$13,0,W923)</f>
        <v>35.0419203974444</v>
      </c>
      <c r="Z923" s="25" t="n">
        <f aca="false">IF(OR(T923=$C$13,T923=$N$25),0,W923)</f>
        <v>35.0419203974444</v>
      </c>
    </row>
    <row r="924" customFormat="false" ht="15" hidden="false" customHeight="false" outlineLevel="0" collapsed="false">
      <c r="T924" s="4" t="n">
        <v>901</v>
      </c>
      <c r="U924" s="4" t="str">
        <f aca="false">Vocabulary!B902</f>
        <v>timid</v>
      </c>
      <c r="V924" s="24" t="n">
        <v>-1.21719233251558</v>
      </c>
      <c r="W924" s="25" t="n">
        <f aca="false">EXP(V924)</f>
        <v>0.296060239803136</v>
      </c>
      <c r="X924" s="26" t="n">
        <f aca="false">W924/$W$22</f>
        <v>4.55073411651131E-008</v>
      </c>
      <c r="Y924" s="25" t="n">
        <f aca="false">IF(T924=$C$13,0,W924)</f>
        <v>0.296060239803136</v>
      </c>
      <c r="Z924" s="25" t="n">
        <f aca="false">IF(OR(T924=$C$13,T924=$N$25),0,W924)</f>
        <v>0.296060239803136</v>
      </c>
    </row>
    <row r="925" customFormat="false" ht="15" hidden="false" customHeight="false" outlineLevel="0" collapsed="false">
      <c r="T925" s="4" t="n">
        <v>902</v>
      </c>
      <c r="U925" s="4" t="str">
        <f aca="false">Vocabulary!B903</f>
        <v>yesterday</v>
      </c>
      <c r="V925" s="24" t="n">
        <v>-4.41055512923277</v>
      </c>
      <c r="W925" s="25" t="n">
        <f aca="false">EXP(V925)</f>
        <v>0.0121484325076692</v>
      </c>
      <c r="X925" s="26" t="n">
        <f aca="false">W925/$W$22</f>
        <v>1.86733234802304E-009</v>
      </c>
      <c r="Y925" s="25" t="n">
        <f aca="false">IF(T925=$C$13,0,W925)</f>
        <v>0.0121484325076692</v>
      </c>
      <c r="Z925" s="25" t="n">
        <f aca="false">IF(OR(T925=$C$13,T925=$N$25),0,W925)</f>
        <v>0.0121484325076692</v>
      </c>
    </row>
    <row r="926" customFormat="false" ht="15" hidden="false" customHeight="false" outlineLevel="0" collapsed="false">
      <c r="T926" s="4" t="n">
        <v>903</v>
      </c>
      <c r="U926" s="4" t="str">
        <f aca="false">Vocabulary!B904</f>
        <v>sorts</v>
      </c>
      <c r="V926" s="24" t="n">
        <v>-0.39499238019336</v>
      </c>
      <c r="W926" s="25" t="n">
        <f aca="false">EXP(V926)</f>
        <v>0.673685172580061</v>
      </c>
      <c r="X926" s="26" t="n">
        <f aca="false">W926/$W$22</f>
        <v>1.03551969716922E-007</v>
      </c>
      <c r="Y926" s="25" t="n">
        <f aca="false">IF(T926=$C$13,0,W926)</f>
        <v>0.673685172580061</v>
      </c>
      <c r="Z926" s="25" t="n">
        <f aca="false">IF(OR(T926=$C$13,T926=$N$25),0,W926)</f>
        <v>0.673685172580061</v>
      </c>
    </row>
    <row r="927" customFormat="false" ht="15" hidden="false" customHeight="false" outlineLevel="0" collapsed="false">
      <c r="T927" s="4" t="n">
        <v>904</v>
      </c>
      <c r="U927" s="4" t="str">
        <f aca="false">Vocabulary!B905</f>
        <v>twenty</v>
      </c>
      <c r="V927" s="24" t="n">
        <v>-9.27074081022299</v>
      </c>
      <c r="W927" s="25" t="n">
        <f aca="false">EXP(V927)</f>
        <v>9.41387490541782E-005</v>
      </c>
      <c r="X927" s="26" t="n">
        <f aca="false">W927/$W$22</f>
        <v>1.44700422215225E-011</v>
      </c>
      <c r="Y927" s="25" t="n">
        <f aca="false">IF(T927=$C$13,0,W927)</f>
        <v>9.41387490541782E-005</v>
      </c>
      <c r="Z927" s="25" t="n">
        <f aca="false">IF(OR(T927=$C$13,T927=$N$25),0,W927)</f>
        <v>9.41387490541782E-005</v>
      </c>
    </row>
    <row r="928" customFormat="false" ht="15" hidden="false" customHeight="false" outlineLevel="0" collapsed="false">
      <c r="T928" s="4" t="n">
        <v>905</v>
      </c>
      <c r="U928" s="4" t="str">
        <f aca="false">Vocabulary!B906</f>
        <v>doth</v>
      </c>
      <c r="V928" s="24" t="n">
        <v>-10.8317917220401</v>
      </c>
      <c r="W928" s="25" t="n">
        <f aca="false">EXP(V928)</f>
        <v>1.97611687121849E-005</v>
      </c>
      <c r="X928" s="26" t="n">
        <f aca="false">W928/$W$22</f>
        <v>3.03748401678228E-012</v>
      </c>
      <c r="Y928" s="25" t="n">
        <f aca="false">IF(T928=$C$13,0,W928)</f>
        <v>1.97611687121849E-005</v>
      </c>
      <c r="Z928" s="25" t="n">
        <f aca="false">IF(OR(T928=$C$13,T928=$N$25),0,W928)</f>
        <v>1.97611687121849E-005</v>
      </c>
    </row>
    <row r="929" customFormat="false" ht="15" hidden="false" customHeight="false" outlineLevel="0" collapsed="false">
      <c r="T929" s="4" t="n">
        <v>906</v>
      </c>
      <c r="U929" s="4" t="str">
        <f aca="false">Vocabulary!B907</f>
        <v>crossed</v>
      </c>
      <c r="V929" s="24" t="n">
        <v>1.65539714870238</v>
      </c>
      <c r="W929" s="25" t="n">
        <f aca="false">EXP(V929)</f>
        <v>5.2351586458325</v>
      </c>
      <c r="X929" s="26" t="n">
        <f aca="false">W929/$W$22</f>
        <v>8.04694850979676E-007</v>
      </c>
      <c r="Y929" s="25" t="n">
        <f aca="false">IF(T929=$C$13,0,W929)</f>
        <v>5.2351586458325</v>
      </c>
      <c r="Z929" s="25" t="n">
        <f aca="false">IF(OR(T929=$C$13,T929=$N$25),0,W929)</f>
        <v>5.2351586458325</v>
      </c>
    </row>
    <row r="930" customFormat="false" ht="15" hidden="false" customHeight="false" outlineLevel="0" collapsed="false">
      <c r="T930" s="4" t="n">
        <v>907</v>
      </c>
      <c r="U930" s="4" t="str">
        <f aca="false">Vocabulary!B908</f>
        <v>hoarse</v>
      </c>
      <c r="V930" s="24" t="n">
        <v>-1.56486607396121</v>
      </c>
      <c r="W930" s="25" t="n">
        <f aca="false">EXP(V930)</f>
        <v>0.20911601737785</v>
      </c>
      <c r="X930" s="26" t="n">
        <f aca="false">W930/$W$22</f>
        <v>3.2143167729079E-008</v>
      </c>
      <c r="Y930" s="25" t="n">
        <f aca="false">IF(T930=$C$13,0,W930)</f>
        <v>0.20911601737785</v>
      </c>
      <c r="Z930" s="25" t="n">
        <f aca="false">IF(OR(T930=$C$13,T930=$N$25),0,W930)</f>
        <v>0.20911601737785</v>
      </c>
    </row>
    <row r="931" customFormat="false" ht="15" hidden="false" customHeight="false" outlineLevel="0" collapsed="false">
      <c r="T931" s="4" t="n">
        <v>908</v>
      </c>
      <c r="U931" s="4" t="str">
        <f aca="false">Vocabulary!B909</f>
        <v>spread</v>
      </c>
      <c r="V931" s="24" t="n">
        <v>-6.04625028137853</v>
      </c>
      <c r="W931" s="25" t="n">
        <f aca="false">EXP(V931)</f>
        <v>0.00236671992253037</v>
      </c>
      <c r="X931" s="26" t="n">
        <f aca="false">W931/$W$22</f>
        <v>3.63787893397899E-010</v>
      </c>
      <c r="Y931" s="25" t="n">
        <f aca="false">IF(T931=$C$13,0,W931)</f>
        <v>0.00236671992253037</v>
      </c>
      <c r="Z931" s="25" t="n">
        <f aca="false">IF(OR(T931=$C$13,T931=$N$25),0,W931)</f>
        <v>0.00236671992253037</v>
      </c>
    </row>
    <row r="932" customFormat="false" ht="15" hidden="false" customHeight="false" outlineLevel="0" collapsed="false">
      <c r="T932" s="4" t="n">
        <v>909</v>
      </c>
      <c r="U932" s="4" t="str">
        <f aca="false">Vocabulary!B910</f>
        <v>gently</v>
      </c>
      <c r="V932" s="24" t="n">
        <v>-3.1204700463852</v>
      </c>
      <c r="W932" s="25" t="n">
        <f aca="false">EXP(V932)</f>
        <v>0.0441364173796545</v>
      </c>
      <c r="X932" s="26" t="n">
        <f aca="false">W932/$W$22</f>
        <v>6.78419704326839E-009</v>
      </c>
      <c r="Y932" s="25" t="n">
        <f aca="false">IF(T932=$C$13,0,W932)</f>
        <v>0.0441364173796545</v>
      </c>
      <c r="Z932" s="25" t="n">
        <f aca="false">IF(OR(T932=$C$13,T932=$N$25),0,W932)</f>
        <v>0.0441364173796545</v>
      </c>
    </row>
    <row r="933" customFormat="false" ht="15" hidden="false" customHeight="false" outlineLevel="0" collapsed="false">
      <c r="T933" s="4" t="n">
        <v>910</v>
      </c>
      <c r="U933" s="4" t="str">
        <f aca="false">Vocabulary!B911</f>
        <v>putting</v>
      </c>
      <c r="V933" s="24" t="n">
        <v>-6.40841432952276</v>
      </c>
      <c r="W933" s="25" t="n">
        <f aca="false">EXP(V933)</f>
        <v>0.00164763503803576</v>
      </c>
      <c r="X933" s="26" t="n">
        <f aca="false">W933/$W$22</f>
        <v>2.53257545968837E-010</v>
      </c>
      <c r="Y933" s="25" t="n">
        <f aca="false">IF(T933=$C$13,0,W933)</f>
        <v>0.00164763503803576</v>
      </c>
      <c r="Z933" s="25" t="n">
        <f aca="false">IF(OR(T933=$C$13,T933=$N$25),0,W933)</f>
        <v>0.00164763503803576</v>
      </c>
    </row>
    <row r="934" customFormat="false" ht="15" hidden="false" customHeight="false" outlineLevel="0" collapsed="false">
      <c r="T934" s="4" t="n">
        <v>911</v>
      </c>
      <c r="U934" s="4" t="str">
        <f aca="false">Vocabulary!B912</f>
        <v>guess</v>
      </c>
      <c r="V934" s="24" t="n">
        <v>-4.83297512139592</v>
      </c>
      <c r="W934" s="25" t="n">
        <f aca="false">EXP(V934)</f>
        <v>0.00796279570636843</v>
      </c>
      <c r="X934" s="26" t="n">
        <f aca="false">W934/$W$22</f>
        <v>1.22395922221356E-009</v>
      </c>
      <c r="Y934" s="25" t="n">
        <f aca="false">IF(T934=$C$13,0,W934)</f>
        <v>0.00796279570636843</v>
      </c>
      <c r="Z934" s="25" t="n">
        <f aca="false">IF(OR(T934=$C$13,T934=$N$25),0,W934)</f>
        <v>0.00796279570636843</v>
      </c>
    </row>
    <row r="935" customFormat="false" ht="15" hidden="false" customHeight="false" outlineLevel="0" collapsed="false">
      <c r="T935" s="4" t="n">
        <v>912</v>
      </c>
      <c r="U935" s="4" t="str">
        <f aca="false">Vocabulary!B913</f>
        <v>cause</v>
      </c>
      <c r="V935" s="24" t="n">
        <v>2.50223602962905</v>
      </c>
      <c r="W935" s="25" t="n">
        <f aca="false">EXP(V935)</f>
        <v>12.2097648560579</v>
      </c>
      <c r="X935" s="26" t="n">
        <f aca="false">W935/$W$22</f>
        <v>1.87675972707413E-006</v>
      </c>
      <c r="Y935" s="25" t="n">
        <f aca="false">IF(T935=$C$13,0,W935)</f>
        <v>12.2097648560579</v>
      </c>
      <c r="Z935" s="25" t="n">
        <f aca="false">IF(OR(T935=$C$13,T935=$N$25),0,W935)</f>
        <v>12.2097648560579</v>
      </c>
    </row>
    <row r="936" customFormat="false" ht="15" hidden="false" customHeight="false" outlineLevel="0" collapsed="false">
      <c r="T936" s="4" t="n">
        <v>913</v>
      </c>
      <c r="U936" s="4" t="str">
        <f aca="false">Vocabulary!B914</f>
        <v>worse</v>
      </c>
      <c r="V936" s="24" t="n">
        <v>-3.85008153379734</v>
      </c>
      <c r="W936" s="25" t="n">
        <f aca="false">EXP(V936)</f>
        <v>0.0212780014913883</v>
      </c>
      <c r="X936" s="26" t="n">
        <f aca="false">W936/$W$22</f>
        <v>3.2706359821375E-009</v>
      </c>
      <c r="Y936" s="25" t="n">
        <f aca="false">IF(T936=$C$13,0,W936)</f>
        <v>0.0212780014913883</v>
      </c>
      <c r="Z936" s="25" t="n">
        <f aca="false">IF(OR(T936=$C$13,T936=$N$25),0,W936)</f>
        <v>0.0212780014913883</v>
      </c>
    </row>
    <row r="937" customFormat="false" ht="15" hidden="false" customHeight="false" outlineLevel="0" collapsed="false">
      <c r="T937" s="4" t="n">
        <v>914</v>
      </c>
      <c r="U937" s="4" t="str">
        <f aca="false">Vocabulary!B915</f>
        <v>slipped</v>
      </c>
      <c r="V937" s="24" t="n">
        <v>-5.9925674516659</v>
      </c>
      <c r="W937" s="25" t="n">
        <f aca="false">EXP(V937)</f>
        <v>0.00249724425854445</v>
      </c>
      <c r="X937" s="26" t="n">
        <f aca="false">W937/$W$22</f>
        <v>3.83850754568627E-010</v>
      </c>
      <c r="Y937" s="25" t="n">
        <f aca="false">IF(T937=$C$13,0,W937)</f>
        <v>0.00249724425854445</v>
      </c>
      <c r="Z937" s="25" t="n">
        <f aca="false">IF(OR(T937=$C$13,T937=$N$25),0,W937)</f>
        <v>0.00249724425854445</v>
      </c>
    </row>
    <row r="938" customFormat="false" ht="15" hidden="false" customHeight="false" outlineLevel="0" collapsed="false">
      <c r="T938" s="4" t="n">
        <v>915</v>
      </c>
      <c r="U938" s="4" t="str">
        <f aca="false">Vocabulary!B916</f>
        <v>general</v>
      </c>
      <c r="V938" s="24" t="n">
        <v>10.0402093674187</v>
      </c>
      <c r="W938" s="25" t="n">
        <f aca="false">EXP(V938)</f>
        <v>22930.1832473587</v>
      </c>
      <c r="X938" s="26" t="n">
        <f aca="false">W938/$W$22</f>
        <v>0.00352459240291767</v>
      </c>
      <c r="Y938" s="25" t="n">
        <f aca="false">IF(T938=$C$13,0,W938)</f>
        <v>22930.1832473587</v>
      </c>
      <c r="Z938" s="25" t="n">
        <f aca="false">IF(OR(T938=$C$13,T938=$N$25),0,W938)</f>
        <v>22930.1832473587</v>
      </c>
    </row>
    <row r="939" customFormat="false" ht="15" hidden="false" customHeight="false" outlineLevel="0" collapsed="false">
      <c r="T939" s="4" t="n">
        <v>916</v>
      </c>
      <c r="U939" s="4" t="str">
        <f aca="false">Vocabulary!B917</f>
        <v>o</v>
      </c>
      <c r="V939" s="24" t="n">
        <v>-3.32690859420366</v>
      </c>
      <c r="W939" s="25" t="n">
        <f aca="false">EXP(V939)</f>
        <v>0.0359039272901022</v>
      </c>
      <c r="X939" s="26" t="n">
        <f aca="false">W939/$W$22</f>
        <v>5.51878316873805E-009</v>
      </c>
      <c r="Y939" s="25" t="n">
        <f aca="false">IF(T939=$C$13,0,W939)</f>
        <v>0.0359039272901022</v>
      </c>
      <c r="Z939" s="25" t="n">
        <f aca="false">IF(OR(T939=$C$13,T939=$N$25),0,W939)</f>
        <v>0.0359039272901022</v>
      </c>
    </row>
    <row r="940" customFormat="false" ht="15" hidden="false" customHeight="false" outlineLevel="0" collapsed="false">
      <c r="T940" s="4" t="n">
        <v>917</v>
      </c>
      <c r="U940" s="4" t="str">
        <f aca="false">Vocabulary!B918</f>
        <v>notion</v>
      </c>
      <c r="V940" s="24" t="n">
        <v>-1.62956163226808</v>
      </c>
      <c r="W940" s="25" t="n">
        <f aca="false">EXP(V940)</f>
        <v>0.196015482158213</v>
      </c>
      <c r="X940" s="26" t="n">
        <f aca="false">W940/$W$22</f>
        <v>3.01294879249891E-008</v>
      </c>
      <c r="Y940" s="25" t="n">
        <f aca="false">IF(T940=$C$13,0,W940)</f>
        <v>0.196015482158213</v>
      </c>
      <c r="Z940" s="25" t="n">
        <f aca="false">IF(OR(T940=$C$13,T940=$N$25),0,W940)</f>
        <v>0.196015482158213</v>
      </c>
    </row>
    <row r="941" customFormat="false" ht="15" hidden="false" customHeight="false" outlineLevel="0" collapsed="false">
      <c r="T941" s="4" t="n">
        <v>918</v>
      </c>
      <c r="U941" s="4" t="str">
        <f aca="false">Vocabulary!B919</f>
        <v>lesson</v>
      </c>
      <c r="V941" s="24" t="n">
        <v>-0.754143358483193</v>
      </c>
      <c r="W941" s="25" t="n">
        <f aca="false">EXP(V941)</f>
        <v>0.470413417840757</v>
      </c>
      <c r="X941" s="26" t="n">
        <f aca="false">W941/$W$22</f>
        <v>7.23071220524612E-008</v>
      </c>
      <c r="Y941" s="25" t="n">
        <f aca="false">IF(T941=$C$13,0,W941)</f>
        <v>0.470413417840757</v>
      </c>
      <c r="Z941" s="25" t="n">
        <f aca="false">IF(OR(T941=$C$13,T941=$N$25),0,W941)</f>
        <v>0.470413417840757</v>
      </c>
    </row>
    <row r="942" customFormat="false" ht="15" hidden="false" customHeight="false" outlineLevel="0" collapsed="false">
      <c r="T942" s="4" t="n">
        <v>919</v>
      </c>
      <c r="U942" s="4" t="str">
        <f aca="false">Vocabulary!B920</f>
        <v>show</v>
      </c>
      <c r="V942" s="24" t="n">
        <v>-5.96822979056722</v>
      </c>
      <c r="W942" s="25" t="n">
        <f aca="false">EXP(V942)</f>
        <v>0.00255876696564739</v>
      </c>
      <c r="X942" s="26" t="n">
        <f aca="false">W942/$W$22</f>
        <v>3.93307393607346E-010</v>
      </c>
      <c r="Y942" s="25" t="n">
        <f aca="false">IF(T942=$C$13,0,W942)</f>
        <v>0.00255876696564739</v>
      </c>
      <c r="Z942" s="25" t="n">
        <f aca="false">IF(OR(T942=$C$13,T942=$N$25),0,W942)</f>
        <v>0.00255876696564739</v>
      </c>
    </row>
    <row r="943" customFormat="false" ht="15" hidden="false" customHeight="false" outlineLevel="0" collapsed="false">
      <c r="T943" s="4" t="n">
        <v>920</v>
      </c>
      <c r="U943" s="4" t="str">
        <f aca="false">Vocabulary!B921</f>
        <v>washing</v>
      </c>
      <c r="V943" s="24" t="n">
        <v>-1.08767664783122</v>
      </c>
      <c r="W943" s="25" t="n">
        <f aca="false">EXP(V943)</f>
        <v>0.336998551172227</v>
      </c>
      <c r="X943" s="26" t="n">
        <f aca="false">W943/$W$22</f>
        <v>5.17999581792575E-008</v>
      </c>
      <c r="Y943" s="25" t="n">
        <f aca="false">IF(T943=$C$13,0,W943)</f>
        <v>0.336998551172227</v>
      </c>
      <c r="Z943" s="25" t="n">
        <f aca="false">IF(OR(T943=$C$13,T943=$N$25),0,W943)</f>
        <v>0.336998551172227</v>
      </c>
    </row>
    <row r="944" customFormat="false" ht="15" hidden="false" customHeight="false" outlineLevel="0" collapsed="false">
      <c r="T944" s="4" t="n">
        <v>921</v>
      </c>
      <c r="U944" s="4" t="str">
        <f aca="false">Vocabulary!B922</f>
        <v>nurse</v>
      </c>
      <c r="V944" s="24" t="n">
        <v>0.316592610779932</v>
      </c>
      <c r="W944" s="25" t="n">
        <f aca="false">EXP(V944)</f>
        <v>1.37244333939892</v>
      </c>
      <c r="X944" s="26" t="n">
        <f aca="false">W944/$W$22</f>
        <v>2.10957902747575E-007</v>
      </c>
      <c r="Y944" s="25" t="n">
        <f aca="false">IF(T944=$C$13,0,W944)</f>
        <v>1.37244333939892</v>
      </c>
      <c r="Z944" s="25" t="n">
        <f aca="false">IF(OR(T944=$C$13,T944=$N$25),0,W944)</f>
        <v>1.37244333939892</v>
      </c>
    </row>
    <row r="945" customFormat="false" ht="15" hidden="false" customHeight="false" outlineLevel="0" collapsed="false">
      <c r="T945" s="4" t="n">
        <v>922</v>
      </c>
      <c r="U945" s="4" t="str">
        <f aca="false">Vocabulary!B923</f>
        <v>dogs</v>
      </c>
      <c r="V945" s="24" t="n">
        <v>-1.70634303989298</v>
      </c>
      <c r="W945" s="25" t="n">
        <f aca="false">EXP(V945)</f>
        <v>0.181528422472456</v>
      </c>
      <c r="X945" s="26" t="n">
        <f aca="false">W945/$W$22</f>
        <v>2.79026858118871E-008</v>
      </c>
      <c r="Y945" s="25" t="n">
        <f aca="false">IF(T945=$C$13,0,W945)</f>
        <v>0.181528422472456</v>
      </c>
      <c r="Z945" s="25" t="n">
        <f aca="false">IF(OR(T945=$C$13,T945=$N$25),0,W945)</f>
        <v>0.181528422472456</v>
      </c>
    </row>
    <row r="946" customFormat="false" ht="15" hidden="false" customHeight="false" outlineLevel="0" collapsed="false">
      <c r="T946" s="4" t="n">
        <v>923</v>
      </c>
      <c r="U946" s="4" t="str">
        <f aca="false">Vocabulary!B924</f>
        <v>throw</v>
      </c>
      <c r="V946" s="24" t="n">
        <v>-2.93087482347704</v>
      </c>
      <c r="W946" s="25" t="n">
        <f aca="false">EXP(V946)</f>
        <v>0.053350345589473</v>
      </c>
      <c r="X946" s="26" t="n">
        <f aca="false">W946/$W$22</f>
        <v>8.20046751171726E-009</v>
      </c>
      <c r="Y946" s="25" t="n">
        <f aca="false">IF(T946=$C$13,0,W946)</f>
        <v>0.053350345589473</v>
      </c>
      <c r="Z946" s="25" t="n">
        <f aca="false">IF(OR(T946=$C$13,T946=$N$25),0,W946)</f>
        <v>0.053350345589473</v>
      </c>
    </row>
    <row r="947" customFormat="false" ht="15" hidden="false" customHeight="false" outlineLevel="0" collapsed="false">
      <c r="T947" s="4" t="n">
        <v>924</v>
      </c>
      <c r="U947" s="4" t="str">
        <f aca="false">Vocabulary!B925</f>
        <v>passion</v>
      </c>
      <c r="V947" s="24" t="n">
        <v>2.53527026787481</v>
      </c>
      <c r="W947" s="25" t="n">
        <f aca="false">EXP(V947)</f>
        <v>12.6198411248133</v>
      </c>
      <c r="X947" s="26" t="n">
        <f aca="false">W947/$W$22</f>
        <v>1.93979244189722E-006</v>
      </c>
      <c r="Y947" s="25" t="n">
        <f aca="false">IF(T947=$C$13,0,W947)</f>
        <v>12.6198411248133</v>
      </c>
      <c r="Z947" s="25" t="n">
        <f aca="false">IF(OR(T947=$C$13,T947=$N$25),0,W947)</f>
        <v>12.6198411248133</v>
      </c>
    </row>
    <row r="948" customFormat="false" ht="15" hidden="false" customHeight="false" outlineLevel="0" collapsed="false">
      <c r="T948" s="4" t="n">
        <v>925</v>
      </c>
      <c r="U948" s="4" t="str">
        <f aca="false">Vocabulary!B926</f>
        <v>eaglet</v>
      </c>
      <c r="V948" s="24" t="n">
        <v>4.59702711570734</v>
      </c>
      <c r="W948" s="25" t="n">
        <f aca="false">EXP(V948)</f>
        <v>99.1889994705004</v>
      </c>
      <c r="X948" s="26" t="n">
        <f aca="false">W948/$W$22</f>
        <v>1.52463148774443E-005</v>
      </c>
      <c r="Y948" s="25" t="n">
        <f aca="false">IF(T948=$C$13,0,W948)</f>
        <v>99.1889994705004</v>
      </c>
      <c r="Z948" s="25" t="n">
        <f aca="false">IF(OR(T948=$C$13,T948=$N$25),0,W948)</f>
        <v>99.1889994705004</v>
      </c>
    </row>
    <row r="949" customFormat="false" ht="15" hidden="false" customHeight="false" outlineLevel="0" collapsed="false">
      <c r="T949" s="4" t="n">
        <v>926</v>
      </c>
      <c r="U949" s="4" t="str">
        <f aca="false">Vocabulary!B927</f>
        <v>caucus</v>
      </c>
      <c r="V949" s="24" t="n">
        <v>1.1302802017397</v>
      </c>
      <c r="W949" s="25" t="n">
        <f aca="false">EXP(V949)</f>
        <v>3.09652402999758</v>
      </c>
      <c r="X949" s="26" t="n">
        <f aca="false">W949/$W$22</f>
        <v>4.75965889755313E-007</v>
      </c>
      <c r="Y949" s="25" t="n">
        <f aca="false">IF(T949=$C$13,0,W949)</f>
        <v>3.09652402999758</v>
      </c>
      <c r="Z949" s="25" t="n">
        <f aca="false">IF(OR(T949=$C$13,T949=$N$25),0,W949)</f>
        <v>3.09652402999758</v>
      </c>
    </row>
    <row r="950" customFormat="false" ht="15" hidden="false" customHeight="false" outlineLevel="0" collapsed="false">
      <c r="T950" s="4" t="n">
        <v>927</v>
      </c>
      <c r="U950" s="4" t="str">
        <f aca="false">Vocabulary!B928</f>
        <v>fur</v>
      </c>
      <c r="V950" s="24" t="n">
        <v>-4.30100367344725</v>
      </c>
      <c r="W950" s="25" t="n">
        <f aca="false">EXP(V950)</f>
        <v>0.0135549474417315</v>
      </c>
      <c r="X950" s="26" t="n">
        <f aca="false">W950/$W$22</f>
        <v>2.08352738657587E-009</v>
      </c>
      <c r="Y950" s="25" t="n">
        <f aca="false">IF(T950=$C$13,0,W950)</f>
        <v>0.0135549474417315</v>
      </c>
      <c r="Z950" s="25" t="n">
        <f aca="false">IF(OR(T950=$C$13,T950=$N$25),0,W950)</f>
        <v>0.0135549474417315</v>
      </c>
    </row>
    <row r="951" customFormat="false" ht="15" hidden="false" customHeight="false" outlineLevel="0" collapsed="false">
      <c r="T951" s="4" t="n">
        <v>928</v>
      </c>
      <c r="U951" s="4" t="str">
        <f aca="false">Vocabulary!B929</f>
        <v>cross</v>
      </c>
      <c r="V951" s="24" t="n">
        <v>1.72459511452988</v>
      </c>
      <c r="W951" s="25" t="n">
        <f aca="false">EXP(V951)</f>
        <v>5.61024906145199</v>
      </c>
      <c r="X951" s="26" t="n">
        <f aca="false">W951/$W$22</f>
        <v>8.62349899569484E-007</v>
      </c>
      <c r="Y951" s="25" t="n">
        <f aca="false">IF(T951=$C$13,0,W951)</f>
        <v>5.61024906145199</v>
      </c>
      <c r="Z951" s="25" t="n">
        <f aca="false">IF(OR(T951=$C$13,T951=$N$25),0,W951)</f>
        <v>5.61024906145199</v>
      </c>
    </row>
    <row r="952" customFormat="false" ht="15" hidden="false" customHeight="false" outlineLevel="0" collapsed="false">
      <c r="T952" s="4" t="n">
        <v>929</v>
      </c>
      <c r="U952" s="4" t="str">
        <f aca="false">Vocabulary!B930</f>
        <v>sulky</v>
      </c>
      <c r="V952" s="24" t="n">
        <v>0.566047016629209</v>
      </c>
      <c r="W952" s="25" t="n">
        <f aca="false">EXP(V952)</f>
        <v>1.7612909185371</v>
      </c>
      <c r="X952" s="26" t="n">
        <f aca="false">W952/$W$22</f>
        <v>2.70727561303671E-007</v>
      </c>
      <c r="Y952" s="25" t="n">
        <f aca="false">IF(T952=$C$13,0,W952)</f>
        <v>1.7612909185371</v>
      </c>
      <c r="Z952" s="25" t="n">
        <f aca="false">IF(OR(T952=$C$13,T952=$N$25),0,W952)</f>
        <v>1.7612909185371</v>
      </c>
    </row>
    <row r="953" customFormat="false" ht="15" hidden="false" customHeight="false" outlineLevel="0" collapsed="false">
      <c r="T953" s="4" t="n">
        <v>930</v>
      </c>
      <c r="U953" s="4" t="str">
        <f aca="false">Vocabulary!B931</f>
        <v>allow</v>
      </c>
      <c r="V953" s="24" t="n">
        <v>-0.403074977838407</v>
      </c>
      <c r="W953" s="25" t="n">
        <f aca="false">EXP(V953)</f>
        <v>0.668261992605442</v>
      </c>
      <c r="X953" s="26" t="n">
        <f aca="false">W953/$W$22</f>
        <v>1.02718374157218E-007</v>
      </c>
      <c r="Y953" s="25" t="n">
        <f aca="false">IF(T953=$C$13,0,W953)</f>
        <v>0.668261992605442</v>
      </c>
      <c r="Z953" s="25" t="n">
        <f aca="false">IF(OR(T953=$C$13,T953=$N$25),0,W953)</f>
        <v>0.668261992605442</v>
      </c>
    </row>
    <row r="954" customFormat="false" ht="15" hidden="false" customHeight="false" outlineLevel="0" collapsed="false">
      <c r="T954" s="4" t="n">
        <v>931</v>
      </c>
      <c r="U954" s="4" t="str">
        <f aca="false">Vocabulary!B932</f>
        <v>frog</v>
      </c>
      <c r="V954" s="24" t="n">
        <v>8.34347869025027</v>
      </c>
      <c r="W954" s="25" t="n">
        <f aca="false">EXP(V954)</f>
        <v>4202.68417846167</v>
      </c>
      <c r="X954" s="26" t="n">
        <f aca="false">W954/$W$22</f>
        <v>0.000645993473644592</v>
      </c>
      <c r="Y954" s="25" t="n">
        <f aca="false">IF(T954=$C$13,0,W954)</f>
        <v>4202.68417846167</v>
      </c>
      <c r="Z954" s="25" t="n">
        <f aca="false">IF(OR(T954=$C$13,T954=$N$25),0,W954)</f>
        <v>4202.68417846167</v>
      </c>
    </row>
    <row r="955" customFormat="false" ht="15" hidden="false" customHeight="false" outlineLevel="0" collapsed="false">
      <c r="T955" s="4" t="n">
        <v>932</v>
      </c>
      <c r="U955" s="4" t="str">
        <f aca="false">Vocabulary!B933</f>
        <v>crown</v>
      </c>
      <c r="V955" s="24" t="n">
        <v>4.61749596061917</v>
      </c>
      <c r="W955" s="25" t="n">
        <f aca="false">EXP(V955)</f>
        <v>101.240205005361</v>
      </c>
      <c r="X955" s="26" t="n">
        <f aca="false">W955/$W$22</f>
        <v>1.55616051377533E-005</v>
      </c>
      <c r="Y955" s="25" t="n">
        <f aca="false">IF(T955=$C$13,0,W955)</f>
        <v>101.240205005361</v>
      </c>
      <c r="Z955" s="25" t="n">
        <f aca="false">IF(OR(T955=$C$13,T955=$N$25),0,W955)</f>
        <v>101.240205005361</v>
      </c>
    </row>
    <row r="956" customFormat="false" ht="15" hidden="false" customHeight="false" outlineLevel="0" collapsed="false">
      <c r="T956" s="4" t="n">
        <v>933</v>
      </c>
      <c r="U956" s="4" t="str">
        <f aca="false">Vocabulary!B934</f>
        <v>move</v>
      </c>
      <c r="V956" s="24" t="n">
        <v>-2.81146567066886</v>
      </c>
      <c r="W956" s="25" t="n">
        <f aca="false">EXP(V956)</f>
        <v>0.0601168163352201</v>
      </c>
      <c r="X956" s="26" t="n">
        <f aca="false">W956/$W$22</f>
        <v>9.24053994060952E-009</v>
      </c>
      <c r="Y956" s="25" t="n">
        <f aca="false">IF(T956=$C$13,0,W956)</f>
        <v>0.0601168163352201</v>
      </c>
      <c r="Z956" s="25" t="n">
        <f aca="false">IF(OR(T956=$C$13,T956=$N$25),0,W956)</f>
        <v>0.0601168163352201</v>
      </c>
    </row>
    <row r="957" customFormat="false" ht="15" hidden="false" customHeight="false" outlineLevel="0" collapsed="false">
      <c r="T957" s="4" t="n">
        <v>934</v>
      </c>
      <c r="U957" s="4" t="str">
        <f aca="false">Vocabulary!B935</f>
        <v>pressed</v>
      </c>
      <c r="V957" s="24" t="n">
        <v>4.31257022651222</v>
      </c>
      <c r="W957" s="25" t="n">
        <f aca="false">EXP(V957)</f>
        <v>74.6320639487221</v>
      </c>
      <c r="X957" s="26" t="n">
        <f aca="false">W957/$W$22</f>
        <v>1.14716748126307E-005</v>
      </c>
      <c r="Y957" s="25" t="n">
        <f aca="false">IF(T957=$C$13,0,W957)</f>
        <v>74.6320639487221</v>
      </c>
      <c r="Z957" s="25" t="n">
        <f aca="false">IF(OR(T957=$C$13,T957=$N$25),0,W957)</f>
        <v>74.6320639487221</v>
      </c>
    </row>
    <row r="958" customFormat="false" ht="15" hidden="false" customHeight="false" outlineLevel="0" collapsed="false">
      <c r="T958" s="4" t="n">
        <v>935</v>
      </c>
      <c r="U958" s="4" t="str">
        <f aca="false">Vocabulary!B936</f>
        <v>voices</v>
      </c>
      <c r="V958" s="24" t="n">
        <v>4.51873814715797</v>
      </c>
      <c r="W958" s="25" t="n">
        <f aca="false">EXP(V958)</f>
        <v>91.7197880507579</v>
      </c>
      <c r="X958" s="26" t="n">
        <f aca="false">W958/$W$22</f>
        <v>1.40982243653965E-005</v>
      </c>
      <c r="Y958" s="25" t="n">
        <f aca="false">IF(T958=$C$13,0,W958)</f>
        <v>91.7197880507579</v>
      </c>
      <c r="Z958" s="25" t="n">
        <f aca="false">IF(OR(T958=$C$13,T958=$N$25),0,W958)</f>
        <v>91.7197880507579</v>
      </c>
    </row>
    <row r="959" customFormat="false" ht="15" hidden="false" customHeight="false" outlineLevel="0" collapsed="false">
      <c r="T959" s="4" t="n">
        <v>936</v>
      </c>
      <c r="U959" s="4" t="str">
        <f aca="false">Vocabulary!B937</f>
        <v>handed</v>
      </c>
      <c r="V959" s="24" t="n">
        <v>-1.3205445025695</v>
      </c>
      <c r="W959" s="25" t="n">
        <f aca="false">EXP(V959)</f>
        <v>0.266989885700884</v>
      </c>
      <c r="X959" s="26" t="n">
        <f aca="false">W959/$W$22</f>
        <v>4.10389447238974E-008</v>
      </c>
      <c r="Y959" s="25" t="n">
        <f aca="false">IF(T959=$C$13,0,W959)</f>
        <v>0.266989885700884</v>
      </c>
      <c r="Z959" s="25" t="n">
        <f aca="false">IF(OR(T959=$C$13,T959=$N$25),0,W959)</f>
        <v>0.266989885700884</v>
      </c>
    </row>
    <row r="960" customFormat="false" ht="15" hidden="false" customHeight="false" outlineLevel="0" collapsed="false">
      <c r="T960" s="4" t="n">
        <v>937</v>
      </c>
      <c r="U960" s="4" t="str">
        <f aca="false">Vocabulary!B938</f>
        <v>gravely</v>
      </c>
      <c r="V960" s="24" t="n">
        <v>-0.224471174713612</v>
      </c>
      <c r="W960" s="25" t="n">
        <f aca="false">EXP(V960)</f>
        <v>0.798938606002132</v>
      </c>
      <c r="X960" s="26" t="n">
        <f aca="false">W960/$W$22</f>
        <v>1.22804641844156E-007</v>
      </c>
      <c r="Y960" s="25" t="n">
        <f aca="false">IF(T960=$C$13,0,W960)</f>
        <v>0.798938606002132</v>
      </c>
      <c r="Z960" s="25" t="n">
        <f aca="false">IF(OR(T960=$C$13,T960=$N$25),0,W960)</f>
        <v>0.798938606002132</v>
      </c>
    </row>
    <row r="961" customFormat="false" ht="15" hidden="false" customHeight="false" outlineLevel="0" collapsed="false">
      <c r="T961" s="4" t="n">
        <v>938</v>
      </c>
      <c r="U961" s="4" t="str">
        <f aca="false">Vocabulary!B939</f>
        <v>speech</v>
      </c>
      <c r="V961" s="24" t="n">
        <v>-4.95824021827478</v>
      </c>
      <c r="W961" s="25" t="n">
        <f aca="false">EXP(V961)</f>
        <v>0.00702527992012679</v>
      </c>
      <c r="X961" s="26" t="n">
        <f aca="false">W961/$W$22</f>
        <v>1.07985391864241E-009</v>
      </c>
      <c r="Y961" s="25" t="n">
        <f aca="false">IF(T961=$C$13,0,W961)</f>
        <v>0.00702527992012679</v>
      </c>
      <c r="Z961" s="25" t="n">
        <f aca="false">IF(OR(T961=$C$13,T961=$N$25),0,W961)</f>
        <v>0.00702527992012679</v>
      </c>
    </row>
    <row r="962" customFormat="false" ht="15" hidden="false" customHeight="false" outlineLevel="0" collapsed="false">
      <c r="T962" s="4" t="n">
        <v>939</v>
      </c>
      <c r="U962" s="4" t="str">
        <f aca="false">Vocabulary!B940</f>
        <v>cheered</v>
      </c>
      <c r="V962" s="24" t="n">
        <v>-2.70108375086735</v>
      </c>
      <c r="W962" s="25" t="n">
        <f aca="false">EXP(V962)</f>
        <v>0.0671327181597466</v>
      </c>
      <c r="X962" s="26" t="n">
        <f aca="false">W962/$W$22</f>
        <v>1.03189523546573E-008</v>
      </c>
      <c r="Y962" s="25" t="n">
        <f aca="false">IF(T962=$C$13,0,W962)</f>
        <v>0.0671327181597466</v>
      </c>
      <c r="Z962" s="25" t="n">
        <f aca="false">IF(OR(T962=$C$13,T962=$N$25),0,W962)</f>
        <v>0.0671327181597466</v>
      </c>
    </row>
    <row r="963" customFormat="false" ht="15" hidden="false" customHeight="false" outlineLevel="0" collapsed="false">
      <c r="T963" s="4" t="n">
        <v>940</v>
      </c>
      <c r="U963" s="4" t="str">
        <f aca="false">Vocabulary!B941</f>
        <v>grave</v>
      </c>
      <c r="V963" s="24" t="n">
        <v>-4.18816543681062</v>
      </c>
      <c r="W963" s="25" t="n">
        <f aca="false">EXP(V963)</f>
        <v>0.0151740971936603</v>
      </c>
      <c r="X963" s="26" t="n">
        <f aca="false">W963/$W$22</f>
        <v>2.33240646675032E-009</v>
      </c>
      <c r="Y963" s="25" t="n">
        <f aca="false">IF(T963=$C$13,0,W963)</f>
        <v>0.0151740971936603</v>
      </c>
      <c r="Z963" s="25" t="n">
        <f aca="false">IF(OR(T963=$C$13,T963=$N$25),0,W963)</f>
        <v>0.0151740971936603</v>
      </c>
    </row>
    <row r="964" customFormat="false" ht="15" hidden="false" customHeight="false" outlineLevel="0" collapsed="false">
      <c r="T964" s="4" t="n">
        <v>941</v>
      </c>
      <c r="U964" s="4" t="str">
        <f aca="false">Vocabulary!B942</f>
        <v>simply</v>
      </c>
      <c r="V964" s="24" t="n">
        <v>-3.7114625064239</v>
      </c>
      <c r="W964" s="25" t="n">
        <f aca="false">EXP(V964)</f>
        <v>0.0244417509016635</v>
      </c>
      <c r="X964" s="26" t="n">
        <f aca="false">W964/$W$22</f>
        <v>3.7569350673171E-009</v>
      </c>
      <c r="Y964" s="25" t="n">
        <f aca="false">IF(T964=$C$13,0,W964)</f>
        <v>0.0244417509016635</v>
      </c>
      <c r="Z964" s="25" t="n">
        <f aca="false">IF(OR(T964=$C$13,T964=$N$25),0,W964)</f>
        <v>0.0244417509016635</v>
      </c>
    </row>
    <row r="965" customFormat="false" ht="15" hidden="false" customHeight="false" outlineLevel="0" collapsed="false">
      <c r="T965" s="4" t="n">
        <v>942</v>
      </c>
      <c r="U965" s="4" t="str">
        <f aca="false">Vocabulary!B943</f>
        <v>solemn</v>
      </c>
      <c r="V965" s="24" t="n">
        <v>4.2289273182635</v>
      </c>
      <c r="W965" s="25" t="n">
        <f aca="false">EXP(V965)</f>
        <v>68.6435599743864</v>
      </c>
      <c r="X965" s="26" t="n">
        <f aca="false">W965/$W$22</f>
        <v>1.05511834504338E-005</v>
      </c>
      <c r="Y965" s="25" t="n">
        <f aca="false">IF(T965=$C$13,0,W965)</f>
        <v>68.6435599743864</v>
      </c>
      <c r="Z965" s="25" t="n">
        <f aca="false">IF(OR(T965=$C$13,T965=$N$25),0,W965)</f>
        <v>68.6435599743864</v>
      </c>
    </row>
    <row r="966" customFormat="false" ht="15" hidden="false" customHeight="false" outlineLevel="0" collapsed="false">
      <c r="T966" s="4" t="n">
        <v>943</v>
      </c>
      <c r="U966" s="4" t="str">
        <f aca="false">Vocabulary!B944</f>
        <v>noise</v>
      </c>
      <c r="V966" s="24" t="n">
        <v>0.45431853855559</v>
      </c>
      <c r="W966" s="25" t="n">
        <f aca="false">EXP(V966)</f>
        <v>1.57509964753997</v>
      </c>
      <c r="X966" s="26" t="n">
        <f aca="false">W966/$W$22</f>
        <v>2.42108150278178E-007</v>
      </c>
      <c r="Y966" s="25" t="n">
        <f aca="false">IF(T966=$C$13,0,W966)</f>
        <v>1.57509964753997</v>
      </c>
      <c r="Z966" s="25" t="n">
        <f aca="false">IF(OR(T966=$C$13,T966=$N$25),0,W966)</f>
        <v>1.57509964753997</v>
      </c>
    </row>
    <row r="967" customFormat="false" ht="15" hidden="false" customHeight="false" outlineLevel="0" collapsed="false">
      <c r="T967" s="4" t="n">
        <v>944</v>
      </c>
      <c r="U967" s="4" t="str">
        <f aca="false">Vocabulary!B945</f>
        <v>choked</v>
      </c>
      <c r="V967" s="24" t="n">
        <v>-10.2205902392957</v>
      </c>
      <c r="W967" s="25" t="n">
        <f aca="false">EXP(V967)</f>
        <v>3.64127984520185E-005</v>
      </c>
      <c r="X967" s="26" t="n">
        <f aca="false">W967/$W$22</f>
        <v>5.59700162046196E-012</v>
      </c>
      <c r="Y967" s="25" t="n">
        <f aca="false">IF(T967=$C$13,0,W967)</f>
        <v>3.64127984520185E-005</v>
      </c>
      <c r="Z967" s="25" t="n">
        <f aca="false">IF(OR(T967=$C$13,T967=$N$25),0,W967)</f>
        <v>3.64127984520185E-005</v>
      </c>
    </row>
    <row r="968" customFormat="false" ht="15" hidden="false" customHeight="false" outlineLevel="0" collapsed="false">
      <c r="T968" s="4" t="n">
        <v>945</v>
      </c>
      <c r="U968" s="4" t="str">
        <f aca="false">Vocabulary!B946</f>
        <v>whisper</v>
      </c>
      <c r="V968" s="24" t="n">
        <v>2.96544962617292</v>
      </c>
      <c r="W968" s="25" t="n">
        <f aca="false">EXP(V968)</f>
        <v>19.403425568411</v>
      </c>
      <c r="X968" s="26" t="n">
        <f aca="false">W968/$W$22</f>
        <v>2.98249541276028E-006</v>
      </c>
      <c r="Y968" s="25" t="n">
        <f aca="false">IF(T968=$C$13,0,W968)</f>
        <v>19.403425568411</v>
      </c>
      <c r="Z968" s="25" t="n">
        <f aca="false">IF(OR(T968=$C$13,T968=$N$25),0,W968)</f>
        <v>19.403425568411</v>
      </c>
    </row>
    <row r="969" customFormat="false" ht="15" hidden="false" customHeight="false" outlineLevel="0" collapsed="false">
      <c r="T969" s="4" t="n">
        <v>946</v>
      </c>
      <c r="U969" s="4" t="str">
        <f aca="false">Vocabulary!B947</f>
        <v>sad</v>
      </c>
      <c r="V969" s="24" t="n">
        <v>2.47970175436743</v>
      </c>
      <c r="W969" s="25" t="n">
        <f aca="false">EXP(V969)</f>
        <v>11.9377035189268</v>
      </c>
      <c r="X969" s="26" t="n">
        <f aca="false">W969/$W$22</f>
        <v>1.83494125089207E-006</v>
      </c>
      <c r="Y969" s="25" t="n">
        <f aca="false">IF(T969=$C$13,0,W969)</f>
        <v>11.9377035189268</v>
      </c>
      <c r="Z969" s="25" t="n">
        <f aca="false">IF(OR(T969=$C$13,T969=$N$25),0,W969)</f>
        <v>11.9377035189268</v>
      </c>
    </row>
    <row r="970" customFormat="false" ht="15" hidden="false" customHeight="false" outlineLevel="0" collapsed="false">
      <c r="T970" s="4" t="n">
        <v>947</v>
      </c>
      <c r="U970" s="4" t="str">
        <f aca="false">Vocabulary!B948</f>
        <v>sighing</v>
      </c>
      <c r="V970" s="24" t="n">
        <v>-6.77624686352879</v>
      </c>
      <c r="W970" s="25" t="n">
        <f aca="false">EXP(V970)</f>
        <v>0.00114054750590631</v>
      </c>
      <c r="X970" s="26" t="n">
        <f aca="false">W970/$W$22</f>
        <v>1.75313255507765E-010</v>
      </c>
      <c r="Y970" s="25" t="n">
        <f aca="false">IF(T970=$C$13,0,W970)</f>
        <v>0.00114054750590631</v>
      </c>
      <c r="Z970" s="25" t="n">
        <f aca="false">IF(OR(T970=$C$13,T970=$N$25),0,W970)</f>
        <v>0.00114054750590631</v>
      </c>
    </row>
    <row r="971" customFormat="false" ht="15" hidden="false" customHeight="false" outlineLevel="0" collapsed="false">
      <c r="T971" s="4" t="n">
        <v>948</v>
      </c>
      <c r="U971" s="4" t="str">
        <f aca="false">Vocabulary!B949</f>
        <v>fury</v>
      </c>
      <c r="V971" s="24" t="n">
        <v>-8.36671120562973</v>
      </c>
      <c r="W971" s="25" t="n">
        <f aca="false">EXP(V971)</f>
        <v>0.000232478873058855</v>
      </c>
      <c r="X971" s="26" t="n">
        <f aca="false">W971/$W$22</f>
        <v>3.57342660973495E-011</v>
      </c>
      <c r="Y971" s="25" t="n">
        <f aca="false">IF(T971=$C$13,0,W971)</f>
        <v>0.000232478873058855</v>
      </c>
      <c r="Z971" s="25" t="n">
        <f aca="false">IF(OR(T971=$C$13,T971=$N$25),0,W971)</f>
        <v>0.000232478873058855</v>
      </c>
    </row>
    <row r="972" customFormat="false" ht="15" hidden="false" customHeight="false" outlineLevel="0" collapsed="false">
      <c r="T972" s="4" t="n">
        <v>949</v>
      </c>
      <c r="U972" s="4" t="str">
        <f aca="false">Vocabulary!B950</f>
        <v>met</v>
      </c>
      <c r="V972" s="24" t="n">
        <v>-0.148590577224391</v>
      </c>
      <c r="W972" s="25" t="n">
        <f aca="false">EXP(V972)</f>
        <v>0.861921933138342</v>
      </c>
      <c r="X972" s="26" t="n">
        <f aca="false">W972/$W$22</f>
        <v>1.32485792401918E-007</v>
      </c>
      <c r="Y972" s="25" t="n">
        <f aca="false">IF(T972=$C$13,0,W972)</f>
        <v>0.861921933138342</v>
      </c>
      <c r="Z972" s="25" t="n">
        <f aca="false">IF(OR(T972=$C$13,T972=$N$25),0,W972)</f>
        <v>0.861921933138342</v>
      </c>
    </row>
    <row r="973" customFormat="false" ht="15" hidden="false" customHeight="false" outlineLevel="0" collapsed="false">
      <c r="T973" s="4" t="n">
        <v>950</v>
      </c>
      <c r="U973" s="4" t="str">
        <f aca="false">Vocabulary!B951</f>
        <v>attending</v>
      </c>
      <c r="V973" s="24" t="n">
        <v>-2.14747439288138</v>
      </c>
      <c r="W973" s="25" t="n">
        <f aca="false">EXP(V973)</f>
        <v>0.116778722812777</v>
      </c>
      <c r="X973" s="26" t="n">
        <f aca="false">W973/$W$22</f>
        <v>1.79500266006707E-008</v>
      </c>
      <c r="Y973" s="25" t="n">
        <f aca="false">IF(T973=$C$13,0,W973)</f>
        <v>0.116778722812777</v>
      </c>
      <c r="Z973" s="25" t="n">
        <f aca="false">IF(OR(T973=$C$13,T973=$N$25),0,W973)</f>
        <v>0.116778722812777</v>
      </c>
    </row>
    <row r="974" customFormat="false" ht="15" hidden="false" customHeight="false" outlineLevel="0" collapsed="false">
      <c r="T974" s="4" t="n">
        <v>951</v>
      </c>
      <c r="U974" s="4" t="str">
        <f aca="false">Vocabulary!B952</f>
        <v>pleaded</v>
      </c>
      <c r="V974" s="24" t="n">
        <v>0.693073343190439</v>
      </c>
      <c r="W974" s="25" t="n">
        <f aca="false">EXP(V974)</f>
        <v>1.99985233071281</v>
      </c>
      <c r="X974" s="26" t="n">
        <f aca="false">W974/$W$22</f>
        <v>3.07396772880107E-007</v>
      </c>
      <c r="Y974" s="25" t="n">
        <f aca="false">IF(T974=$C$13,0,W974)</f>
        <v>1.99985233071281</v>
      </c>
      <c r="Z974" s="25" t="n">
        <f aca="false">IF(OR(T974=$C$13,T974=$N$25),0,W974)</f>
        <v>1.99985233071281</v>
      </c>
    </row>
    <row r="975" customFormat="false" ht="15" hidden="false" customHeight="false" outlineLevel="0" collapsed="false">
      <c r="T975" s="4" t="n">
        <v>952</v>
      </c>
      <c r="U975" s="4" t="str">
        <f aca="false">Vocabulary!B953</f>
        <v>easily</v>
      </c>
      <c r="V975" s="24" t="n">
        <v>-1.69749530503297</v>
      </c>
      <c r="W975" s="25" t="n">
        <f aca="false">EXP(V975)</f>
        <v>0.18314166406697</v>
      </c>
      <c r="X975" s="26" t="n">
        <f aca="false">W975/$W$22</f>
        <v>2.81506567507478E-008</v>
      </c>
      <c r="Y975" s="25" t="n">
        <f aca="false">IF(T975=$C$13,0,W975)</f>
        <v>0.18314166406697</v>
      </c>
      <c r="Z975" s="25" t="n">
        <f aca="false">IF(OR(T975=$C$13,T975=$N$25),0,W975)</f>
        <v>0.18314166406697</v>
      </c>
    </row>
    <row r="976" customFormat="false" ht="15" hidden="false" customHeight="false" outlineLevel="0" collapsed="false">
      <c r="T976" s="4" t="n">
        <v>953</v>
      </c>
      <c r="U976" s="4" t="str">
        <f aca="false">Vocabulary!B954</f>
        <v>joined</v>
      </c>
      <c r="V976" s="24" t="n">
        <v>1.83228456352962</v>
      </c>
      <c r="W976" s="25" t="n">
        <f aca="false">EXP(V976)</f>
        <v>6.24814464907389</v>
      </c>
      <c r="X976" s="26" t="n">
        <f aca="false">W976/$W$22</f>
        <v>9.60400661647272E-007</v>
      </c>
      <c r="Y976" s="25" t="n">
        <f aca="false">IF(T976=$C$13,0,W976)</f>
        <v>6.24814464907389</v>
      </c>
      <c r="Z976" s="25" t="n">
        <f aca="false">IF(OR(T976=$C$13,T976=$N$25),0,W976)</f>
        <v>6.24814464907389</v>
      </c>
    </row>
    <row r="977" customFormat="false" ht="15" hidden="false" customHeight="false" outlineLevel="0" collapsed="false">
      <c r="T977" s="4" t="n">
        <v>954</v>
      </c>
      <c r="U977" s="4" t="str">
        <f aca="false">Vocabulary!B955</f>
        <v>pity</v>
      </c>
      <c r="V977" s="24" t="n">
        <v>-0.514454677572811</v>
      </c>
      <c r="W977" s="25" t="n">
        <f aca="false">EXP(V977)</f>
        <v>0.597826513950225</v>
      </c>
      <c r="X977" s="26" t="n">
        <f aca="false">W977/$W$22</f>
        <v>9.1891755360238E-008</v>
      </c>
      <c r="Y977" s="25" t="n">
        <f aca="false">IF(T977=$C$13,0,W977)</f>
        <v>0.597826513950225</v>
      </c>
      <c r="Z977" s="25" t="n">
        <f aca="false">IF(OR(T977=$C$13,T977=$N$25),0,W977)</f>
        <v>0.597826513950225</v>
      </c>
    </row>
    <row r="978" customFormat="false" ht="15" hidden="false" customHeight="false" outlineLevel="0" collapsed="false">
      <c r="T978" s="4" t="n">
        <v>955</v>
      </c>
      <c r="U978" s="4" t="str">
        <f aca="false">Vocabulary!B956</f>
        <v>crab</v>
      </c>
      <c r="V978" s="24" t="n">
        <v>1.89557938944852</v>
      </c>
      <c r="W978" s="25" t="n">
        <f aca="false">EXP(V978)</f>
        <v>6.65640393780402</v>
      </c>
      <c r="X978" s="26" t="n">
        <f aca="false">W978/$W$22</f>
        <v>1.0231540889512E-006</v>
      </c>
      <c r="Y978" s="25" t="n">
        <f aca="false">IF(T978=$C$13,0,W978)</f>
        <v>6.65640393780402</v>
      </c>
      <c r="Z978" s="25" t="n">
        <f aca="false">IF(OR(T978=$C$13,T978=$N$25),0,W978)</f>
        <v>6.65640393780402</v>
      </c>
    </row>
    <row r="979" customFormat="false" ht="15" hidden="false" customHeight="false" outlineLevel="0" collapsed="false">
      <c r="T979" s="4" t="n">
        <v>956</v>
      </c>
      <c r="U979" s="4" t="str">
        <f aca="false">Vocabulary!B957</f>
        <v>venture</v>
      </c>
      <c r="V979" s="24" t="n">
        <v>0.268742044950611</v>
      </c>
      <c r="W979" s="25" t="n">
        <f aca="false">EXP(V979)</f>
        <v>1.30831761038067</v>
      </c>
      <c r="X979" s="26" t="n">
        <f aca="false">W979/$W$22</f>
        <v>2.0110115389864E-007</v>
      </c>
      <c r="Y979" s="25" t="n">
        <f aca="false">IF(T979=$C$13,0,W979)</f>
        <v>1.30831761038067</v>
      </c>
      <c r="Z979" s="25" t="n">
        <f aca="false">IF(OR(T979=$C$13,T979=$N$25),0,W979)</f>
        <v>1.30831761038067</v>
      </c>
    </row>
    <row r="980" customFormat="false" ht="15" hidden="false" customHeight="false" outlineLevel="0" collapsed="false">
      <c r="T980" s="4" t="n">
        <v>957</v>
      </c>
      <c r="U980" s="4" t="str">
        <f aca="false">Vocabulary!B958</f>
        <v>carefully</v>
      </c>
      <c r="V980" s="24" t="n">
        <v>-2.01378497212364</v>
      </c>
      <c r="W980" s="25" t="n">
        <f aca="false">EXP(V980)</f>
        <v>0.133482489822367</v>
      </c>
      <c r="X980" s="26" t="n">
        <f aca="false">W980/$W$22</f>
        <v>2.05175582102966E-008</v>
      </c>
      <c r="Y980" s="25" t="n">
        <f aca="false">IF(T980=$C$13,0,W980)</f>
        <v>0.133482489822367</v>
      </c>
      <c r="Z980" s="25" t="n">
        <f aca="false">IF(OR(T980=$C$13,T980=$N$25),0,W980)</f>
        <v>0.133482489822367</v>
      </c>
    </row>
    <row r="981" customFormat="false" ht="15" hidden="false" customHeight="false" outlineLevel="0" collapsed="false">
      <c r="T981" s="4" t="n">
        <v>958</v>
      </c>
      <c r="U981" s="4" t="str">
        <f aca="false">Vocabulary!B959</f>
        <v>remarking</v>
      </c>
      <c r="V981" s="24" t="n">
        <v>-5.21573630601234</v>
      </c>
      <c r="W981" s="25" t="n">
        <f aca="false">EXP(V981)</f>
        <v>0.00543043354320666</v>
      </c>
      <c r="X981" s="26" t="n">
        <f aca="false">W981/$W$22</f>
        <v>8.3471050381336E-010</v>
      </c>
      <c r="Y981" s="25" t="n">
        <f aca="false">IF(T981=$C$13,0,W981)</f>
        <v>0.00543043354320666</v>
      </c>
      <c r="Z981" s="25" t="n">
        <f aca="false">IF(OR(T981=$C$13,T981=$N$25),0,W981)</f>
        <v>0.00543043354320666</v>
      </c>
    </row>
    <row r="982" customFormat="false" ht="15" hidden="false" customHeight="false" outlineLevel="0" collapsed="false">
      <c r="T982" s="4" t="n">
        <v>959</v>
      </c>
      <c r="U982" s="4" t="str">
        <f aca="false">Vocabulary!B960</f>
        <v>suit</v>
      </c>
      <c r="V982" s="24" t="n">
        <v>-8.28578033764495</v>
      </c>
      <c r="W982" s="25" t="n">
        <f aca="false">EXP(V982)</f>
        <v>0.000252075896894541</v>
      </c>
      <c r="X982" s="26" t="n">
        <f aca="false">W982/$W$22</f>
        <v>3.87465194485743E-011</v>
      </c>
      <c r="Y982" s="25" t="n">
        <f aca="false">IF(T982=$C$13,0,W982)</f>
        <v>0.000252075896894541</v>
      </c>
      <c r="Z982" s="25" t="n">
        <f aca="false">IF(OR(T982=$C$13,T982=$N$25),0,W982)</f>
        <v>0.000252075896894541</v>
      </c>
    </row>
    <row r="983" customFormat="false" ht="15" hidden="false" customHeight="false" outlineLevel="0" collapsed="false">
      <c r="T983" s="4" t="n">
        <v>960</v>
      </c>
      <c r="U983" s="4" t="str">
        <f aca="false">Vocabulary!B961</f>
        <v>mentioned</v>
      </c>
      <c r="V983" s="24" t="n">
        <v>-8.57573119257496</v>
      </c>
      <c r="W983" s="25" t="n">
        <f aca="false">EXP(V983)</f>
        <v>0.000188628479842931</v>
      </c>
      <c r="X983" s="26" t="n">
        <f aca="false">W983/$W$22</f>
        <v>2.89940337526472E-011</v>
      </c>
      <c r="Y983" s="25" t="n">
        <f aca="false">IF(T983=$C$13,0,W983)</f>
        <v>0.000188628479842931</v>
      </c>
      <c r="Z983" s="25" t="n">
        <f aca="false">IF(OR(T983=$C$13,T983=$N$25),0,W983)</f>
        <v>0.000188628479842931</v>
      </c>
    </row>
    <row r="984" customFormat="false" ht="15" hidden="false" customHeight="false" outlineLevel="0" collapsed="false">
      <c r="T984" s="4" t="n">
        <v>961</v>
      </c>
      <c r="U984" s="4" t="str">
        <f aca="false">Vocabulary!B962</f>
        <v>guessed</v>
      </c>
      <c r="V984" s="24" t="n">
        <v>-0.0225778626713897</v>
      </c>
      <c r="W984" s="25" t="n">
        <f aca="false">EXP(V984)</f>
        <v>0.977675109833832</v>
      </c>
      <c r="X984" s="26" t="n">
        <f aca="false">W984/$W$22</f>
        <v>1.50278182580113E-007</v>
      </c>
      <c r="Y984" s="25" t="n">
        <f aca="false">IF(T984=$C$13,0,W984)</f>
        <v>0.977675109833832</v>
      </c>
      <c r="Z984" s="25" t="n">
        <f aca="false">IF(OR(T984=$C$13,T984=$N$25),0,W984)</f>
        <v>0.977675109833832</v>
      </c>
    </row>
    <row r="985" customFormat="false" ht="15" hidden="false" customHeight="false" outlineLevel="0" collapsed="false">
      <c r="T985" s="4" t="n">
        <v>962</v>
      </c>
      <c r="U985" s="4" t="str">
        <f aca="false">Vocabulary!B963</f>
        <v>hunting</v>
      </c>
      <c r="V985" s="24" t="n">
        <v>-2.93087736294831</v>
      </c>
      <c r="W985" s="25" t="n">
        <f aca="false">EXP(V985)</f>
        <v>0.0533502101079753</v>
      </c>
      <c r="X985" s="26" t="n">
        <f aca="false">W985/$W$22</f>
        <v>8.20044668689208E-009</v>
      </c>
      <c r="Y985" s="25" t="n">
        <f aca="false">IF(T985=$C$13,0,W985)</f>
        <v>0.0533502101079753</v>
      </c>
      <c r="Z985" s="25" t="n">
        <f aca="false">IF(OR(T985=$C$13,T985=$N$25),0,W985)</f>
        <v>0.0533502101079753</v>
      </c>
    </row>
    <row r="986" customFormat="false" ht="15" hidden="false" customHeight="false" outlineLevel="0" collapsed="false">
      <c r="T986" s="4" t="n">
        <v>963</v>
      </c>
      <c r="U986" s="4" t="str">
        <f aca="false">Vocabulary!B964</f>
        <v>mistake</v>
      </c>
      <c r="V986" s="24" t="n">
        <v>3.6088382884496</v>
      </c>
      <c r="W986" s="25" t="n">
        <f aca="false">EXP(V986)</f>
        <v>36.9231338588452</v>
      </c>
      <c r="X986" s="26" t="n">
        <f aca="false">W986/$W$22</f>
        <v>5.67544514088383E-006</v>
      </c>
      <c r="Y986" s="25" t="n">
        <f aca="false">IF(T986=$C$13,0,W986)</f>
        <v>36.9231338588452</v>
      </c>
      <c r="Z986" s="25" t="n">
        <f aca="false">IF(OR(T986=$C$13,T986=$N$25),0,W986)</f>
        <v>36.9231338588452</v>
      </c>
    </row>
    <row r="987" customFormat="false" ht="15" hidden="false" customHeight="false" outlineLevel="0" collapsed="false">
      <c r="T987" s="4" t="n">
        <v>964</v>
      </c>
      <c r="U987" s="4" t="str">
        <f aca="false">Vocabulary!B965</f>
        <v>plate</v>
      </c>
      <c r="V987" s="24" t="n">
        <v>0.720428278512426</v>
      </c>
      <c r="W987" s="25" t="n">
        <f aca="false">EXP(V987)</f>
        <v>2.05531326868474</v>
      </c>
      <c r="X987" s="26" t="n">
        <f aca="false">W987/$W$22</f>
        <v>3.15921658988773E-007</v>
      </c>
      <c r="Y987" s="25" t="n">
        <f aca="false">IF(T987=$C$13,0,W987)</f>
        <v>2.05531326868474</v>
      </c>
      <c r="Z987" s="25" t="n">
        <f aca="false">IF(OR(T987=$C$13,T987=$N$25),0,W987)</f>
        <v>2.05531326868474</v>
      </c>
    </row>
    <row r="988" customFormat="false" ht="15" hidden="false" customHeight="false" outlineLevel="0" collapsed="false">
      <c r="T988" s="4" t="n">
        <v>965</v>
      </c>
      <c r="U988" s="4" t="str">
        <f aca="false">Vocabulary!B966</f>
        <v>knocking</v>
      </c>
      <c r="V988" s="24" t="n">
        <v>-3.72178644150087</v>
      </c>
      <c r="W988" s="25" t="n">
        <f aca="false">EXP(V988)</f>
        <v>0.0241907139266021</v>
      </c>
      <c r="X988" s="26" t="n">
        <f aca="false">W988/$W$22</f>
        <v>3.71834824026875E-009</v>
      </c>
      <c r="Y988" s="25" t="n">
        <f aca="false">IF(T988=$C$13,0,W988)</f>
        <v>0.0241907139266021</v>
      </c>
      <c r="Z988" s="25" t="n">
        <f aca="false">IF(OR(T988=$C$13,T988=$N$25),0,W988)</f>
        <v>0.0241907139266021</v>
      </c>
    </row>
    <row r="989" customFormat="false" ht="15" hidden="false" customHeight="false" outlineLevel="0" collapsed="false">
      <c r="T989" s="4" t="n">
        <v>966</v>
      </c>
      <c r="U989" s="4" t="str">
        <f aca="false">Vocabulary!B967</f>
        <v>real</v>
      </c>
      <c r="V989" s="24" t="n">
        <v>3.64792830597229</v>
      </c>
      <c r="W989" s="25" t="n">
        <f aca="false">EXP(V989)</f>
        <v>38.3950408211932</v>
      </c>
      <c r="X989" s="26" t="n">
        <f aca="false">W989/$W$22</f>
        <v>5.90169157081112E-006</v>
      </c>
      <c r="Y989" s="25" t="n">
        <f aca="false">IF(T989=$C$13,0,W989)</f>
        <v>38.3950408211932</v>
      </c>
      <c r="Z989" s="25" t="n">
        <f aca="false">IF(OR(T989=$C$13,T989=$N$25),0,W989)</f>
        <v>38.3950408211932</v>
      </c>
    </row>
    <row r="990" customFormat="false" ht="15" hidden="false" customHeight="false" outlineLevel="0" collapsed="false">
      <c r="T990" s="4" t="n">
        <v>967</v>
      </c>
      <c r="U990" s="4" t="str">
        <f aca="false">Vocabulary!B968</f>
        <v>floor</v>
      </c>
      <c r="V990" s="24" t="n">
        <v>4.55865047807007</v>
      </c>
      <c r="W990" s="25" t="n">
        <f aca="false">EXP(V990)</f>
        <v>95.4545748275241</v>
      </c>
      <c r="X990" s="26" t="n">
        <f aca="false">W990/$W$22</f>
        <v>1.4672297453165E-005</v>
      </c>
      <c r="Y990" s="25" t="n">
        <f aca="false">IF(T990=$C$13,0,W990)</f>
        <v>95.4545748275241</v>
      </c>
      <c r="Z990" s="25" t="n">
        <f aca="false">IF(OR(T990=$C$13,T990=$N$25),0,W990)</f>
        <v>95.4545748275241</v>
      </c>
    </row>
    <row r="991" customFormat="false" ht="15" hidden="false" customHeight="false" outlineLevel="0" collapsed="false">
      <c r="T991" s="4" t="n">
        <v>968</v>
      </c>
      <c r="U991" s="4" t="str">
        <f aca="false">Vocabulary!B969</f>
        <v>effect</v>
      </c>
      <c r="V991" s="24" t="n">
        <v>6.81724662053066</v>
      </c>
      <c r="W991" s="25" t="n">
        <f aca="false">EXP(V991)</f>
        <v>913.466424661998</v>
      </c>
      <c r="X991" s="26" t="n">
        <f aca="false">W991/$W$22</f>
        <v>0.000140408682562748</v>
      </c>
      <c r="Y991" s="25" t="n">
        <f aca="false">IF(T991=$C$13,0,W991)</f>
        <v>913.466424661998</v>
      </c>
      <c r="Z991" s="25" t="n">
        <f aca="false">IF(OR(T991=$C$13,T991=$N$25),0,W991)</f>
        <v>913.466424661998</v>
      </c>
    </row>
    <row r="992" customFormat="false" ht="15" hidden="false" customHeight="false" outlineLevel="0" collapsed="false">
      <c r="T992" s="4" t="n">
        <v>969</v>
      </c>
      <c r="U992" s="4" t="str">
        <f aca="false">Vocabulary!B970</f>
        <v>elbow</v>
      </c>
      <c r="V992" s="24" t="n">
        <v>1.24160402795451</v>
      </c>
      <c r="W992" s="25" t="n">
        <f aca="false">EXP(V992)</f>
        <v>3.46116081322174</v>
      </c>
      <c r="X992" s="26" t="n">
        <f aca="false">W992/$W$22</f>
        <v>5.32014113274165E-007</v>
      </c>
      <c r="Y992" s="25" t="n">
        <f aca="false">IF(T992=$C$13,0,W992)</f>
        <v>3.46116081322174</v>
      </c>
      <c r="Z992" s="25" t="n">
        <f aca="false">IF(OR(T992=$C$13,T992=$N$25),0,W992)</f>
        <v>3.46116081322174</v>
      </c>
    </row>
    <row r="993" customFormat="false" ht="15" hidden="false" customHeight="false" outlineLevel="0" collapsed="false">
      <c r="T993" s="4" t="n">
        <v>970</v>
      </c>
      <c r="U993" s="4" t="str">
        <f aca="false">Vocabulary!B971</f>
        <v>whatever</v>
      </c>
      <c r="V993" s="24" t="n">
        <v>-0.0192938275668266</v>
      </c>
      <c r="W993" s="25" t="n">
        <f aca="false">EXP(V993)</f>
        <v>0.980891107048913</v>
      </c>
      <c r="X993" s="26" t="n">
        <f aca="false">W993/$W$22</f>
        <v>1.50772512661552E-007</v>
      </c>
      <c r="Y993" s="25" t="n">
        <f aca="false">IF(T993=$C$13,0,W993)</f>
        <v>0.980891107048913</v>
      </c>
      <c r="Z993" s="25" t="n">
        <f aca="false">IF(OR(T993=$C$13,T993=$N$25),0,W993)</f>
        <v>0.980891107048913</v>
      </c>
    </row>
    <row r="994" customFormat="false" ht="15" hidden="false" customHeight="false" outlineLevel="0" collapsed="false">
      <c r="T994" s="4" t="n">
        <v>971</v>
      </c>
      <c r="U994" s="4" t="str">
        <f aca="false">Vocabulary!B972</f>
        <v>stopped</v>
      </c>
      <c r="V994" s="24" t="n">
        <v>1.42217765740541</v>
      </c>
      <c r="W994" s="25" t="n">
        <f aca="false">EXP(V994)</f>
        <v>4.14613948784892</v>
      </c>
      <c r="X994" s="26" t="n">
        <f aca="false">W994/$W$22</f>
        <v>6.37302004204111E-007</v>
      </c>
      <c r="Y994" s="25" t="n">
        <f aca="false">IF(T994=$C$13,0,W994)</f>
        <v>4.14613948784892</v>
      </c>
      <c r="Z994" s="25" t="n">
        <f aca="false">IF(OR(T994=$C$13,T994=$N$25),0,W994)</f>
        <v>4.14613948784892</v>
      </c>
    </row>
    <row r="995" customFormat="false" ht="15" hidden="false" customHeight="false" outlineLevel="0" collapsed="false">
      <c r="T995" s="4" t="n">
        <v>972</v>
      </c>
      <c r="U995" s="4" t="str">
        <f aca="false">Vocabulary!B973</f>
        <v>forgetting</v>
      </c>
      <c r="V995" s="24" t="n">
        <v>0.514305524509167</v>
      </c>
      <c r="W995" s="25" t="n">
        <f aca="false">EXP(V995)</f>
        <v>1.67247660437885</v>
      </c>
      <c r="X995" s="26" t="n">
        <f aca="false">W995/$W$22</f>
        <v>2.57075936561922E-007</v>
      </c>
      <c r="Y995" s="25" t="n">
        <f aca="false">IF(T995=$C$13,0,W995)</f>
        <v>1.67247660437885</v>
      </c>
      <c r="Z995" s="25" t="n">
        <f aca="false">IF(OR(T995=$C$13,T995=$N$25),0,W995)</f>
        <v>1.67247660437885</v>
      </c>
    </row>
    <row r="996" customFormat="false" ht="15" hidden="false" customHeight="false" outlineLevel="0" collapsed="false">
      <c r="T996" s="4" t="n">
        <v>973</v>
      </c>
      <c r="U996" s="4" t="str">
        <f aca="false">Vocabulary!B974</f>
        <v>crash</v>
      </c>
      <c r="V996" s="24" t="n">
        <v>3.17502548141278</v>
      </c>
      <c r="W996" s="25" t="n">
        <f aca="false">EXP(V996)</f>
        <v>23.9274295653165</v>
      </c>
      <c r="X996" s="26" t="n">
        <f aca="false">W996/$W$22</f>
        <v>3.67787887072279E-006</v>
      </c>
      <c r="Y996" s="25" t="n">
        <f aca="false">IF(T996=$C$13,0,W996)</f>
        <v>23.9274295653165</v>
      </c>
      <c r="Z996" s="25" t="n">
        <f aca="false">IF(OR(T996=$C$13,T996=$N$25),0,W996)</f>
        <v>23.9274295653165</v>
      </c>
    </row>
    <row r="997" customFormat="false" ht="15" hidden="false" customHeight="false" outlineLevel="0" collapsed="false">
      <c r="T997" s="4" t="n">
        <v>974</v>
      </c>
      <c r="U997" s="4" t="str">
        <f aca="false">Vocabulary!B975</f>
        <v>pat</v>
      </c>
      <c r="V997" s="24" t="n">
        <v>3.28057052616124</v>
      </c>
      <c r="W997" s="25" t="n">
        <f aca="false">EXP(V997)</f>
        <v>26.5909391994854</v>
      </c>
      <c r="X997" s="26" t="n">
        <f aca="false">W997/$W$22</f>
        <v>4.08728623220869E-006</v>
      </c>
      <c r="Y997" s="25" t="n">
        <f aca="false">IF(T997=$C$13,0,W997)</f>
        <v>26.5909391994854</v>
      </c>
      <c r="Z997" s="25" t="n">
        <f aca="false">IF(OR(T997=$C$13,T997=$N$25),0,W997)</f>
        <v>26.5909391994854</v>
      </c>
    </row>
    <row r="998" customFormat="false" ht="15" hidden="false" customHeight="false" outlineLevel="0" collapsed="false">
      <c r="T998" s="4" t="n">
        <v>975</v>
      </c>
      <c r="U998" s="4" t="str">
        <f aca="false">Vocabulary!B976</f>
        <v>em</v>
      </c>
      <c r="V998" s="24" t="n">
        <v>1.51982206544933</v>
      </c>
      <c r="W998" s="25" t="n">
        <f aca="false">EXP(V998)</f>
        <v>4.57141171068214</v>
      </c>
      <c r="X998" s="26" t="n">
        <f aca="false">W998/$W$22</f>
        <v>7.02670485109843E-007</v>
      </c>
      <c r="Y998" s="25" t="n">
        <f aca="false">IF(T998=$C$13,0,W998)</f>
        <v>4.57141171068214</v>
      </c>
      <c r="Z998" s="25" t="n">
        <f aca="false">IF(OR(T998=$C$13,T998=$N$25),0,W998)</f>
        <v>4.57141171068214</v>
      </c>
    </row>
    <row r="999" customFormat="false" ht="15" hidden="false" customHeight="false" outlineLevel="0" collapsed="false">
      <c r="T999" s="4" t="n">
        <v>976</v>
      </c>
      <c r="U999" s="4" t="str">
        <f aca="false">Vocabulary!B977</f>
        <v>below</v>
      </c>
      <c r="V999" s="24" t="n">
        <v>2.49775516855125</v>
      </c>
      <c r="W999" s="25" t="n">
        <f aca="false">EXP(V999)</f>
        <v>12.1551769876079</v>
      </c>
      <c r="X999" s="26" t="n">
        <f aca="false">W999/$W$22</f>
        <v>1.8683690402508E-006</v>
      </c>
      <c r="Y999" s="25" t="n">
        <f aca="false">IF(T999=$C$13,0,W999)</f>
        <v>12.1551769876079</v>
      </c>
      <c r="Z999" s="25" t="n">
        <f aca="false">IF(OR(T999=$C$13,T999=$N$25),0,W999)</f>
        <v>12.1551769876079</v>
      </c>
    </row>
    <row r="1000" customFormat="false" ht="15" hidden="false" customHeight="false" outlineLevel="0" collapsed="false">
      <c r="T1000" s="4" t="n">
        <v>977</v>
      </c>
      <c r="U1000" s="4" t="str">
        <f aca="false">Vocabulary!B978</f>
        <v>kick</v>
      </c>
      <c r="V1000" s="24" t="n">
        <v>-3.92676784121546</v>
      </c>
      <c r="W1000" s="25" t="n">
        <f aca="false">EXP(V1000)</f>
        <v>0.0197072667397596</v>
      </c>
      <c r="X1000" s="26" t="n">
        <f aca="false">W1000/$W$22</f>
        <v>3.02919875885552E-009</v>
      </c>
      <c r="Y1000" s="25" t="n">
        <f aca="false">IF(T1000=$C$13,0,W1000)</f>
        <v>0.0197072667397596</v>
      </c>
      <c r="Z1000" s="25" t="n">
        <f aca="false">IF(OR(T1000=$C$13,T1000=$N$25),0,W1000)</f>
        <v>0.0197072667397596</v>
      </c>
    </row>
    <row r="1001" customFormat="false" ht="15" hidden="false" customHeight="false" outlineLevel="0" collapsed="false">
      <c r="T1001" s="4" t="n">
        <v>978</v>
      </c>
      <c r="U1001" s="4" t="str">
        <f aca="false">Vocabulary!B979</f>
        <v>above</v>
      </c>
      <c r="V1001" s="24" t="n">
        <v>-0.0394097797563083</v>
      </c>
      <c r="W1001" s="25" t="n">
        <f aca="false">EXP(V1001)</f>
        <v>0.961356683912439</v>
      </c>
      <c r="X1001" s="26" t="n">
        <f aca="false">W1001/$W$22</f>
        <v>1.47769881647248E-007</v>
      </c>
      <c r="Y1001" s="25" t="n">
        <f aca="false">IF(T1001=$C$13,0,W1001)</f>
        <v>0.961356683912439</v>
      </c>
      <c r="Z1001" s="25" t="n">
        <f aca="false">IF(OR(T1001=$C$13,T1001=$N$25),0,W1001)</f>
        <v>0.961356683912439</v>
      </c>
    </row>
    <row r="1002" customFormat="false" ht="15" hidden="false" customHeight="false" outlineLevel="0" collapsed="false">
      <c r="T1002" s="4" t="n">
        <v>979</v>
      </c>
      <c r="U1002" s="4" t="str">
        <f aca="false">Vocabulary!B980</f>
        <v>sense</v>
      </c>
      <c r="V1002" s="24" t="n">
        <v>7.1681453582471</v>
      </c>
      <c r="W1002" s="25" t="n">
        <f aca="false">EXP(V1002)</f>
        <v>1297.43609088515</v>
      </c>
      <c r="X1002" s="26" t="n">
        <f aca="false">W1002/$W$22</f>
        <v>0.000199428558414671</v>
      </c>
      <c r="Y1002" s="25" t="n">
        <f aca="false">IF(T1002=$C$13,0,W1002)</f>
        <v>1297.43609088515</v>
      </c>
      <c r="Z1002" s="25" t="n">
        <f aca="false">IF(OR(T1002=$C$13,T1002=$N$25),0,W1002)</f>
        <v>1297.43609088515</v>
      </c>
    </row>
    <row r="1003" customFormat="false" ht="15" hidden="false" customHeight="false" outlineLevel="0" collapsed="false">
      <c r="T1003" s="4" t="n">
        <v>980</v>
      </c>
      <c r="U1003" s="4" t="str">
        <f aca="false">Vocabulary!B981</f>
        <v>moving</v>
      </c>
      <c r="V1003" s="24" t="n">
        <v>-4.55550459398114</v>
      </c>
      <c r="W1003" s="25" t="n">
        <f aca="false">EXP(V1003)</f>
        <v>0.0105091960169312</v>
      </c>
      <c r="X1003" s="26" t="n">
        <f aca="false">W1003/$W$22</f>
        <v>1.61536574053829E-009</v>
      </c>
      <c r="Y1003" s="25" t="n">
        <f aca="false">IF(T1003=$C$13,0,W1003)</f>
        <v>0.0105091960169312</v>
      </c>
      <c r="Z1003" s="25" t="n">
        <f aca="false">IF(OR(T1003=$C$13,T1003=$N$25),0,W1003)</f>
        <v>0.0105091960169312</v>
      </c>
    </row>
    <row r="1004" customFormat="false" ht="15" hidden="false" customHeight="false" outlineLevel="0" collapsed="false">
      <c r="T1004" s="4" t="n">
        <v>981</v>
      </c>
      <c r="U1004" s="4" t="str">
        <f aca="false">Vocabulary!B982</f>
        <v>cakes</v>
      </c>
      <c r="V1004" s="24" t="n">
        <v>4.32457761854001</v>
      </c>
      <c r="W1004" s="25" t="n">
        <f aca="false">EXP(V1004)</f>
        <v>75.5336021278054</v>
      </c>
      <c r="X1004" s="26" t="n">
        <f aca="false">W1004/$W$22</f>
        <v>1.161025000772E-005</v>
      </c>
      <c r="Y1004" s="25" t="n">
        <f aca="false">IF(T1004=$C$13,0,W1004)</f>
        <v>75.5336021278054</v>
      </c>
      <c r="Z1004" s="25" t="n">
        <f aca="false">IF(OR(T1004=$C$13,T1004=$N$25),0,W1004)</f>
        <v>75.5336021278054</v>
      </c>
    </row>
    <row r="1005" customFormat="false" ht="15" hidden="false" customHeight="false" outlineLevel="0" collapsed="false">
      <c r="T1005" s="4" t="n">
        <v>982</v>
      </c>
      <c r="U1005" s="4" t="str">
        <f aca="false">Vocabulary!B983</f>
        <v>paw</v>
      </c>
      <c r="V1005" s="24" t="n">
        <v>6.37216125628666</v>
      </c>
      <c r="W1005" s="25" t="n">
        <f aca="false">EXP(V1005)</f>
        <v>585.321492604444</v>
      </c>
      <c r="X1005" s="26" t="n">
        <f aca="false">W1005/$W$22</f>
        <v>8.99696118362111E-005</v>
      </c>
      <c r="Y1005" s="25" t="n">
        <f aca="false">IF(T1005=$C$13,0,W1005)</f>
        <v>585.321492604444</v>
      </c>
      <c r="Z1005" s="25" t="n">
        <f aca="false">IF(OR(T1005=$C$13,T1005=$N$25),0,W1005)</f>
        <v>585.321492604444</v>
      </c>
    </row>
    <row r="1006" customFormat="false" ht="15" hidden="false" customHeight="false" outlineLevel="0" collapsed="false">
      <c r="T1006" s="4" t="n">
        <v>983</v>
      </c>
      <c r="U1006" s="4" t="str">
        <f aca="false">Vocabulary!B984</f>
        <v>hungry</v>
      </c>
      <c r="V1006" s="24" t="n">
        <v>-1.83657866682483</v>
      </c>
      <c r="W1006" s="25" t="n">
        <f aca="false">EXP(V1006)</f>
        <v>0.159361724016962</v>
      </c>
      <c r="X1006" s="26" t="n">
        <f aca="false">W1006/$W$22</f>
        <v>2.44954484544186E-008</v>
      </c>
      <c r="Y1006" s="25" t="n">
        <f aca="false">IF(T1006=$C$13,0,W1006)</f>
        <v>0.159361724016962</v>
      </c>
      <c r="Z1006" s="25" t="n">
        <f aca="false">IF(OR(T1006=$C$13,T1006=$N$25),0,W1006)</f>
        <v>0.159361724016962</v>
      </c>
    </row>
    <row r="1007" customFormat="false" ht="15" hidden="false" customHeight="false" outlineLevel="0" collapsed="false">
      <c r="T1007" s="4" t="n">
        <v>984</v>
      </c>
      <c r="U1007" s="4" t="str">
        <f aca="false">Vocabulary!B985</f>
        <v>picked</v>
      </c>
      <c r="V1007" s="24" t="n">
        <v>-1.07353471190847</v>
      </c>
      <c r="W1007" s="25" t="n">
        <f aca="false">EXP(V1007)</f>
        <v>0.341798221411473</v>
      </c>
      <c r="X1007" s="26" t="n">
        <f aca="false">W1007/$W$22</f>
        <v>5.25377142224285E-008</v>
      </c>
      <c r="Y1007" s="25" t="n">
        <f aca="false">IF(T1007=$C$13,0,W1007)</f>
        <v>0.341798221411473</v>
      </c>
      <c r="Z1007" s="25" t="n">
        <f aca="false">IF(OR(T1007=$C$13,T1007=$N$25),0,W1007)</f>
        <v>0.341798221411473</v>
      </c>
    </row>
    <row r="1008" customFormat="false" ht="15" hidden="false" customHeight="false" outlineLevel="0" collapsed="false">
      <c r="T1008" s="4" t="n">
        <v>985</v>
      </c>
      <c r="U1008" s="4" t="str">
        <f aca="false">Vocabulary!B986</f>
        <v>edge</v>
      </c>
      <c r="V1008" s="24" t="n">
        <v>10.0567735076819</v>
      </c>
      <c r="W1008" s="25" t="n">
        <f aca="false">EXP(V1008)</f>
        <v>23313.1651453209</v>
      </c>
      <c r="X1008" s="26" t="n">
        <f aca="false">W1008/$W$22</f>
        <v>0.00358346044917142</v>
      </c>
      <c r="Y1008" s="25" t="n">
        <f aca="false">IF(T1008=$C$13,0,W1008)</f>
        <v>23313.1651453209</v>
      </c>
      <c r="Z1008" s="25" t="n">
        <f aca="false">IF(OR(T1008=$C$13,T1008=$N$25),0,W1008)</f>
        <v>23313.1651453209</v>
      </c>
    </row>
    <row r="1009" customFormat="false" ht="15" hidden="false" customHeight="false" outlineLevel="0" collapsed="false">
      <c r="T1009" s="4" t="n">
        <v>986</v>
      </c>
      <c r="U1009" s="4" t="str">
        <f aca="false">Vocabulary!B987</f>
        <v>immediately</v>
      </c>
      <c r="V1009" s="24" t="n">
        <v>4.32890308351635</v>
      </c>
      <c r="W1009" s="25" t="n">
        <f aca="false">EXP(V1009)</f>
        <v>75.8610277017707</v>
      </c>
      <c r="X1009" s="26" t="n">
        <f aca="false">W1009/$W$22</f>
        <v>1.16605785061045E-005</v>
      </c>
      <c r="Y1009" s="25" t="n">
        <f aca="false">IF(T1009=$C$13,0,W1009)</f>
        <v>75.8610277017707</v>
      </c>
      <c r="Z1009" s="25" t="n">
        <f aca="false">IF(OR(T1009=$C$13,T1009=$N$25),0,W1009)</f>
        <v>75.8610277017707</v>
      </c>
    </row>
    <row r="1010" customFormat="false" ht="15" hidden="false" customHeight="false" outlineLevel="0" collapsed="false">
      <c r="T1010" s="4" t="n">
        <v>987</v>
      </c>
      <c r="U1010" s="4" t="str">
        <f aca="false">Vocabulary!B988</f>
        <v>folded</v>
      </c>
      <c r="V1010" s="24" t="n">
        <v>5.20864943395477</v>
      </c>
      <c r="W1010" s="25" t="n">
        <f aca="false">EXP(V1010)</f>
        <v>182.846944484893</v>
      </c>
      <c r="X1010" s="26" t="n">
        <f aca="false">W1010/$W$22</f>
        <v>2.81053554817272E-005</v>
      </c>
      <c r="Y1010" s="25" t="n">
        <f aca="false">IF(T1010=$C$13,0,W1010)</f>
        <v>182.846944484893</v>
      </c>
      <c r="Z1010" s="25" t="n">
        <f aca="false">IF(OR(T1010=$C$13,T1010=$N$25),0,W1010)</f>
        <v>182.846944484893</v>
      </c>
    </row>
    <row r="1011" customFormat="false" ht="15" hidden="false" customHeight="false" outlineLevel="0" collapsed="false">
      <c r="T1011" s="4" t="n">
        <v>988</v>
      </c>
      <c r="U1011" s="4" t="str">
        <f aca="false">Vocabulary!B989</f>
        <v>present</v>
      </c>
      <c r="V1011" s="24" t="n">
        <v>0.421791436234626</v>
      </c>
      <c r="W1011" s="25" t="n">
        <f aca="false">EXP(V1011)</f>
        <v>1.52469049632889</v>
      </c>
      <c r="X1011" s="26" t="n">
        <f aca="false">W1011/$W$22</f>
        <v>2.34359772976546E-007</v>
      </c>
      <c r="Y1011" s="25" t="n">
        <f aca="false">IF(T1011=$C$13,0,W1011)</f>
        <v>1.52469049632889</v>
      </c>
      <c r="Z1011" s="25" t="n">
        <f aca="false">IF(OR(T1011=$C$13,T1011=$N$25),0,W1011)</f>
        <v>1.52469049632889</v>
      </c>
    </row>
    <row r="1012" customFormat="false" ht="15" hidden="false" customHeight="false" outlineLevel="0" collapsed="false">
      <c r="T1012" s="4" t="n">
        <v>989</v>
      </c>
      <c r="U1012" s="4" t="str">
        <f aca="false">Vocabulary!B990</f>
        <v>confusing</v>
      </c>
      <c r="V1012" s="24" t="n">
        <v>-2.35911508467789</v>
      </c>
      <c r="W1012" s="25" t="n">
        <f aca="false">EXP(V1012)</f>
        <v>0.0945038140784968</v>
      </c>
      <c r="X1012" s="26" t="n">
        <f aca="false">W1012/$W$22</f>
        <v>1.45261562698668E-008</v>
      </c>
      <c r="Y1012" s="25" t="n">
        <f aca="false">IF(T1012=$C$13,0,W1012)</f>
        <v>0.0945038140784968</v>
      </c>
      <c r="Z1012" s="25" t="n">
        <f aca="false">IF(OR(T1012=$C$13,T1012=$N$25),0,W1012)</f>
        <v>0.0945038140784968</v>
      </c>
    </row>
    <row r="1013" customFormat="false" ht="15" hidden="false" customHeight="false" outlineLevel="0" collapsed="false">
      <c r="T1013" s="4" t="n">
        <v>990</v>
      </c>
      <c r="U1013" s="4" t="str">
        <f aca="false">Vocabulary!B991</f>
        <v>brought</v>
      </c>
      <c r="V1013" s="24" t="n">
        <v>-2.56722353391005</v>
      </c>
      <c r="W1013" s="25" t="n">
        <f aca="false">EXP(V1013)</f>
        <v>0.0767483390408901</v>
      </c>
      <c r="X1013" s="26" t="n">
        <f aca="false">W1013/$W$22</f>
        <v>1.17969668973853E-008</v>
      </c>
      <c r="Y1013" s="25" t="n">
        <f aca="false">IF(T1013=$C$13,0,W1013)</f>
        <v>0.0767483390408901</v>
      </c>
      <c r="Z1013" s="25" t="n">
        <f aca="false">IF(OR(T1013=$C$13,T1013=$N$25),0,W1013)</f>
        <v>0.0767483390408901</v>
      </c>
    </row>
    <row r="1014" customFormat="false" ht="15" hidden="false" customHeight="false" outlineLevel="0" collapsed="false">
      <c r="T1014" s="4" t="n">
        <v>991</v>
      </c>
      <c r="U1014" s="4" t="str">
        <f aca="false">Vocabulary!B992</f>
        <v>remarks</v>
      </c>
      <c r="V1014" s="24" t="n">
        <v>-3.53174496918697</v>
      </c>
      <c r="W1014" s="25" t="n">
        <f aca="false">EXP(V1014)</f>
        <v>0.0292538242814115</v>
      </c>
      <c r="X1014" s="26" t="n">
        <f aca="false">W1014/$W$22</f>
        <v>4.49659759393454E-009</v>
      </c>
      <c r="Y1014" s="25" t="n">
        <f aca="false">IF(T1014=$C$13,0,W1014)</f>
        <v>0.0292538242814115</v>
      </c>
      <c r="Z1014" s="25" t="n">
        <f aca="false">IF(OR(T1014=$C$13,T1014=$N$25),0,W1014)</f>
        <v>0.0292538242814115</v>
      </c>
    </row>
    <row r="1015" customFormat="false" ht="15" hidden="false" customHeight="false" outlineLevel="0" collapsed="false">
      <c r="T1015" s="4" t="n">
        <v>992</v>
      </c>
      <c r="U1015" s="4" t="str">
        <f aca="false">Vocabulary!B993</f>
        <v>pray</v>
      </c>
      <c r="V1015" s="24" t="n">
        <v>1.85109972140245</v>
      </c>
      <c r="W1015" s="25" t="n">
        <f aca="false">EXP(V1015)</f>
        <v>6.36681739939872</v>
      </c>
      <c r="X1015" s="26" t="n">
        <f aca="false">W1015/$W$22</f>
        <v>9.78641818715932E-007</v>
      </c>
      <c r="Y1015" s="25" t="n">
        <f aca="false">IF(T1015=$C$13,0,W1015)</f>
        <v>6.36681739939872</v>
      </c>
      <c r="Z1015" s="25" t="n">
        <f aca="false">IF(OR(T1015=$C$13,T1015=$N$25),0,W1015)</f>
        <v>6.36681739939872</v>
      </c>
    </row>
    <row r="1016" customFormat="false" ht="15" hidden="false" customHeight="false" outlineLevel="0" collapsed="false">
      <c r="T1016" s="4" t="n">
        <v>993</v>
      </c>
      <c r="U1016" s="4" t="str">
        <f aca="false">Vocabulary!B994</f>
        <v>free</v>
      </c>
      <c r="V1016" s="24" t="n">
        <v>-2.83282861439771</v>
      </c>
      <c r="W1016" s="25" t="n">
        <f aca="false">EXP(V1016)</f>
        <v>0.0588461649221445</v>
      </c>
      <c r="X1016" s="26" t="n">
        <f aca="false">W1016/$W$22</f>
        <v>9.04522844793757E-009</v>
      </c>
      <c r="Y1016" s="25" t="n">
        <f aca="false">IF(T1016=$C$13,0,W1016)</f>
        <v>0.0588461649221445</v>
      </c>
      <c r="Z1016" s="25" t="n">
        <f aca="false">IF(OR(T1016=$C$13,T1016=$N$25),0,W1016)</f>
        <v>0.0588461649221445</v>
      </c>
    </row>
    <row r="1017" customFormat="false" ht="15" hidden="false" customHeight="false" outlineLevel="0" collapsed="false">
      <c r="T1017" s="4" t="n">
        <v>994</v>
      </c>
      <c r="U1017" s="4" t="str">
        <f aca="false">Vocabulary!B995</f>
        <v>shaking</v>
      </c>
      <c r="V1017" s="24" t="n">
        <v>1.907537309911</v>
      </c>
      <c r="W1017" s="25" t="n">
        <f aca="false">EXP(V1017)</f>
        <v>6.73647849508676</v>
      </c>
      <c r="X1017" s="26" t="n">
        <f aca="false">W1017/$W$22</f>
        <v>1.0354623279749E-006</v>
      </c>
      <c r="Y1017" s="25" t="n">
        <f aca="false">IF(T1017=$C$13,0,W1017)</f>
        <v>6.73647849508676</v>
      </c>
      <c r="Z1017" s="25" t="n">
        <f aca="false">IF(OR(T1017=$C$13,T1017=$N$25),0,W1017)</f>
        <v>6.73647849508676</v>
      </c>
    </row>
    <row r="1018" customFormat="false" ht="15" hidden="false" customHeight="false" outlineLevel="0" collapsed="false">
      <c r="T1018" s="4" t="n">
        <v>995</v>
      </c>
      <c r="U1018" s="4" t="str">
        <f aca="false">Vocabulary!B996</f>
        <v>succeeded</v>
      </c>
      <c r="V1018" s="24" t="n">
        <v>-2.53251400421482</v>
      </c>
      <c r="W1018" s="25" t="n">
        <f aca="false">EXP(V1018)</f>
        <v>0.0794590086934874</v>
      </c>
      <c r="X1018" s="26" t="n">
        <f aca="false">W1018/$W$22</f>
        <v>1.22136232128321E-008</v>
      </c>
      <c r="Y1018" s="25" t="n">
        <f aca="false">IF(T1018=$C$13,0,W1018)</f>
        <v>0.0794590086934874</v>
      </c>
      <c r="Z1018" s="25" t="n">
        <f aca="false">IF(OR(T1018=$C$13,T1018=$N$25),0,W1018)</f>
        <v>0.0794590086934874</v>
      </c>
    </row>
    <row r="1019" customFormat="false" ht="15" hidden="false" customHeight="false" outlineLevel="0" collapsed="false">
      <c r="T1019" s="4" t="n">
        <v>996</v>
      </c>
      <c r="U1019" s="4" t="str">
        <f aca="false">Vocabulary!B997</f>
        <v>serpents</v>
      </c>
      <c r="V1019" s="24" t="n">
        <v>1.88962018509099</v>
      </c>
      <c r="W1019" s="25" t="n">
        <f aca="false">EXP(V1019)</f>
        <v>6.61685502352232</v>
      </c>
      <c r="X1019" s="26" t="n">
        <f aca="false">W1019/$W$22</f>
        <v>1.01707503579592E-006</v>
      </c>
      <c r="Y1019" s="25" t="n">
        <f aca="false">IF(T1019=$C$13,0,W1019)</f>
        <v>6.61685502352232</v>
      </c>
      <c r="Z1019" s="25" t="n">
        <f aca="false">IF(OR(T1019=$C$13,T1019=$N$25),0,W1019)</f>
        <v>6.61685502352232</v>
      </c>
    </row>
    <row r="1020" customFormat="false" ht="15" hidden="false" customHeight="false" outlineLevel="0" collapsed="false">
      <c r="T1020" s="4" t="n">
        <v>997</v>
      </c>
      <c r="U1020" s="4" t="str">
        <f aca="false">Vocabulary!B998</f>
        <v>girls</v>
      </c>
      <c r="V1020" s="24" t="n">
        <v>6.57259876003237</v>
      </c>
      <c r="W1020" s="25" t="n">
        <f aca="false">EXP(V1020)</f>
        <v>715.226131148341</v>
      </c>
      <c r="X1020" s="26" t="n">
        <f aca="false">W1020/$W$22</f>
        <v>0.00010993721947268</v>
      </c>
      <c r="Y1020" s="25" t="n">
        <f aca="false">IF(T1020=$C$13,0,W1020)</f>
        <v>715.226131148341</v>
      </c>
      <c r="Z1020" s="25" t="n">
        <f aca="false">IF(OR(T1020=$C$13,T1020=$N$25),0,W1020)</f>
        <v>715.226131148341</v>
      </c>
    </row>
    <row r="1021" customFormat="false" ht="15" hidden="false" customHeight="false" outlineLevel="0" collapsed="false">
      <c r="T1021" s="4" t="n">
        <v>998</v>
      </c>
      <c r="U1021" s="4" t="str">
        <f aca="false">Vocabulary!B999</f>
        <v>tasted</v>
      </c>
      <c r="V1021" s="24" t="n">
        <v>-11.1619028043659</v>
      </c>
      <c r="W1021" s="25" t="n">
        <f aca="false">EXP(V1021)</f>
        <v>1.42051951537821E-005</v>
      </c>
      <c r="X1021" s="26" t="n">
        <f aca="false">W1021/$W$22</f>
        <v>2.183476790433E-012</v>
      </c>
      <c r="Y1021" s="25" t="n">
        <f aca="false">IF(T1021=$C$13,0,W1021)</f>
        <v>1.42051951537821E-005</v>
      </c>
      <c r="Z1021" s="25" t="n">
        <f aca="false">IF(OR(T1021=$C$13,T1021=$N$25),0,W1021)</f>
        <v>1.42051951537821E-005</v>
      </c>
    </row>
    <row r="1022" customFormat="false" ht="15" hidden="false" customHeight="false" outlineLevel="0" collapsed="false">
      <c r="T1022" s="4" t="n">
        <v>999</v>
      </c>
      <c r="U1022" s="4" t="str">
        <f aca="false">Vocabulary!B1000</f>
        <v>yours</v>
      </c>
      <c r="V1022" s="24" t="n">
        <v>-5.74168826300254</v>
      </c>
      <c r="W1022" s="25" t="n">
        <f aca="false">EXP(V1022)</f>
        <v>0.00320934547980647</v>
      </c>
      <c r="X1022" s="26" t="n">
        <f aca="false">W1022/$W$22</f>
        <v>4.93307644969082E-010</v>
      </c>
      <c r="Y1022" s="25" t="n">
        <f aca="false">IF(T1022=$C$13,0,W1022)</f>
        <v>0.00320934547980647</v>
      </c>
      <c r="Z1022" s="25" t="n">
        <f aca="false">IF(OR(T1022=$C$13,T1022=$N$25),0,W1022)</f>
        <v>0.00320934547980647</v>
      </c>
    </row>
    <row r="1023" customFormat="false" ht="15" hidden="false" customHeight="false" outlineLevel="0" collapsed="false">
      <c r="T1023" s="4" t="n">
        <v>1000</v>
      </c>
      <c r="U1023" s="4" t="str">
        <f aca="false">Vocabulary!B1001</f>
        <v>settled</v>
      </c>
      <c r="V1023" s="24" t="n">
        <v>-4.50804164545757</v>
      </c>
      <c r="W1023" s="25" t="n">
        <f aca="false">EXP(V1023)</f>
        <v>0.0110200201644123</v>
      </c>
      <c r="X1023" s="26" t="n">
        <f aca="false">W1023/$W$22</f>
        <v>1.69388438515689E-009</v>
      </c>
      <c r="Y1023" s="25" t="n">
        <f aca="false">IF(T1023=$C$13,0,W1023)</f>
        <v>0.0110200201644123</v>
      </c>
      <c r="Z1023" s="25" t="n">
        <f aca="false">IF(OR(T1023=$C$13,T1023=$N$25),0,W1023)</f>
        <v>0.0110200201644123</v>
      </c>
    </row>
    <row r="1024" customFormat="false" ht="15" hidden="false" customHeight="false" outlineLevel="0" collapsed="false">
      <c r="T1024" s="4" t="n">
        <v>1001</v>
      </c>
      <c r="U1024" s="4" t="str">
        <f aca="false">Vocabulary!B1002</f>
        <v>pieces</v>
      </c>
      <c r="V1024" s="24" t="n">
        <v>3.4109698659371</v>
      </c>
      <c r="W1024" s="25" t="n">
        <f aca="false">EXP(V1024)</f>
        <v>30.2946117278369</v>
      </c>
      <c r="X1024" s="26" t="n">
        <f aca="false">W1024/$W$22</f>
        <v>4.65657675708168E-006</v>
      </c>
      <c r="Y1024" s="25" t="n">
        <f aca="false">IF(T1024=$C$13,0,W1024)</f>
        <v>30.2946117278369</v>
      </c>
      <c r="Z1024" s="25" t="n">
        <f aca="false">IF(OR(T1024=$C$13,T1024=$N$25),0,W1024)</f>
        <v>30.2946117278369</v>
      </c>
    </row>
    <row r="1025" customFormat="false" ht="15" hidden="false" customHeight="false" outlineLevel="0" collapsed="false">
      <c r="T1025" s="4" t="n">
        <v>1002</v>
      </c>
      <c r="U1025" s="4" t="str">
        <f aca="false">Vocabulary!B1003</f>
        <v>nibbling</v>
      </c>
      <c r="V1025" s="24" t="n">
        <v>-8.79356430025453</v>
      </c>
      <c r="W1025" s="25" t="n">
        <f aca="false">EXP(V1025)</f>
        <v>0.000151706276164418</v>
      </c>
      <c r="X1025" s="26" t="n">
        <f aca="false">W1025/$W$22</f>
        <v>2.33187315895362E-011</v>
      </c>
      <c r="Y1025" s="25" t="n">
        <f aca="false">IF(T1025=$C$13,0,W1025)</f>
        <v>0.000151706276164418</v>
      </c>
      <c r="Z1025" s="25" t="n">
        <f aca="false">IF(OR(T1025=$C$13,T1025=$N$25),0,W1025)</f>
        <v>0.000151706276164418</v>
      </c>
    </row>
    <row r="1026" customFormat="false" ht="15" hidden="false" customHeight="false" outlineLevel="0" collapsed="false">
      <c r="T1026" s="4" t="n">
        <v>1003</v>
      </c>
      <c r="U1026" s="4" t="str">
        <f aca="false">Vocabulary!B1004</f>
        <v>bringing</v>
      </c>
      <c r="V1026" s="24" t="n">
        <v>-5.53518154150751</v>
      </c>
      <c r="W1026" s="25" t="n">
        <f aca="false">EXP(V1026)</f>
        <v>0.0039454923003472</v>
      </c>
      <c r="X1026" s="26" t="n">
        <f aca="false">W1026/$W$22</f>
        <v>6.06460578075656E-010</v>
      </c>
      <c r="Y1026" s="25" t="n">
        <f aca="false">IF(T1026=$C$13,0,W1026)</f>
        <v>0.0039454923003472</v>
      </c>
      <c r="Z1026" s="25" t="n">
        <f aca="false">IF(OR(T1026=$C$13,T1026=$N$25),0,W1026)</f>
        <v>0.0039454923003472</v>
      </c>
    </row>
    <row r="1027" customFormat="false" ht="15" hidden="false" customHeight="false" outlineLevel="0" collapsed="false">
      <c r="T1027" s="4" t="n">
        <v>1004</v>
      </c>
      <c r="U1027" s="4" t="str">
        <f aca="false">Vocabulary!B1005</f>
        <v>livery</v>
      </c>
      <c r="V1027" s="24" t="n">
        <v>3.76738384643526</v>
      </c>
      <c r="W1027" s="25" t="n">
        <f aca="false">EXP(V1027)</f>
        <v>43.266724247429</v>
      </c>
      <c r="X1027" s="26" t="n">
        <f aca="false">W1027/$W$22</f>
        <v>6.65051674190994E-006</v>
      </c>
      <c r="Y1027" s="25" t="n">
        <f aca="false">IF(T1027=$C$13,0,W1027)</f>
        <v>43.266724247429</v>
      </c>
      <c r="Z1027" s="25" t="n">
        <f aca="false">IF(OR(T1027=$C$13,T1027=$N$25),0,W1027)</f>
        <v>43.266724247429</v>
      </c>
    </row>
    <row r="1028" customFormat="false" ht="15" hidden="false" customHeight="false" outlineLevel="0" collapsed="false">
      <c r="T1028" s="4" t="n">
        <v>1005</v>
      </c>
      <c r="U1028" s="4" t="str">
        <f aca="false">Vocabulary!B1006</f>
        <v>considered</v>
      </c>
      <c r="V1028" s="24" t="n">
        <v>-2.45841550883434</v>
      </c>
      <c r="W1028" s="25" t="n">
        <f aca="false">EXP(V1028)</f>
        <v>0.0855704291960511</v>
      </c>
      <c r="X1028" s="26" t="n">
        <f aca="false">W1028/$W$22</f>
        <v>1.31530080420769E-008</v>
      </c>
      <c r="Y1028" s="25" t="n">
        <f aca="false">IF(T1028=$C$13,0,W1028)</f>
        <v>0.0855704291960511</v>
      </c>
      <c r="Z1028" s="25" t="n">
        <f aca="false">IF(OR(T1028=$C$13,T1028=$N$25),0,W1028)</f>
        <v>0.0855704291960511</v>
      </c>
    </row>
    <row r="1029" customFormat="false" ht="15" hidden="false" customHeight="false" outlineLevel="0" collapsed="false">
      <c r="T1029" s="4" t="n">
        <v>1006</v>
      </c>
      <c r="U1029" s="4" t="str">
        <f aca="false">Vocabulary!B1007</f>
        <v>loudly</v>
      </c>
      <c r="V1029" s="24" t="n">
        <v>-0.198739161127091</v>
      </c>
      <c r="W1029" s="25" t="n">
        <f aca="false">EXP(V1029)</f>
        <v>0.819763691685644</v>
      </c>
      <c r="X1029" s="26" t="n">
        <f aca="false">W1029/$W$22</f>
        <v>1.26005660257241E-007</v>
      </c>
      <c r="Y1029" s="25" t="n">
        <f aca="false">IF(T1029=$C$13,0,W1029)</f>
        <v>0.819763691685644</v>
      </c>
      <c r="Z1029" s="25" t="n">
        <f aca="false">IF(OR(T1029=$C$13,T1029=$N$25),0,W1029)</f>
        <v>0.819763691685644</v>
      </c>
    </row>
    <row r="1030" customFormat="false" ht="15" hidden="false" customHeight="false" outlineLevel="0" collapsed="false">
      <c r="T1030" s="4" t="n">
        <v>1007</v>
      </c>
      <c r="U1030" s="4" t="str">
        <f aca="false">Vocabulary!B1008</f>
        <v>letter</v>
      </c>
      <c r="V1030" s="24" t="n">
        <v>-0.359784673433235</v>
      </c>
      <c r="W1030" s="25" t="n">
        <f aca="false">EXP(V1030)</f>
        <v>0.697826570494265</v>
      </c>
      <c r="X1030" s="26" t="n">
        <f aca="false">W1030/$W$22</f>
        <v>1.07262737605967E-007</v>
      </c>
      <c r="Y1030" s="25" t="n">
        <f aca="false">IF(T1030=$C$13,0,W1030)</f>
        <v>0.697826570494265</v>
      </c>
      <c r="Z1030" s="25" t="n">
        <f aca="false">IF(OR(T1030=$C$13,T1030=$N$25),0,W1030)</f>
        <v>0.697826570494265</v>
      </c>
    </row>
    <row r="1031" customFormat="false" ht="15" hidden="false" customHeight="false" outlineLevel="0" collapsed="false">
      <c r="T1031" s="4" t="n">
        <v>1008</v>
      </c>
      <c r="U1031" s="4" t="str">
        <f aca="false">Vocabulary!B1009</f>
        <v>order</v>
      </c>
      <c r="V1031" s="24" t="n">
        <v>-1.36505158770474</v>
      </c>
      <c r="W1031" s="25" t="n">
        <f aca="false">EXP(V1031)</f>
        <v>0.255367501824983</v>
      </c>
      <c r="X1031" s="26" t="n">
        <f aca="false">W1031/$W$22</f>
        <v>3.92524711719465E-008</v>
      </c>
      <c r="Y1031" s="25" t="n">
        <f aca="false">IF(T1031=$C$13,0,W1031)</f>
        <v>0.255367501824983</v>
      </c>
      <c r="Z1031" s="25" t="n">
        <f aca="false">IF(OR(T1031=$C$13,T1031=$N$25),0,W1031)</f>
        <v>0.255367501824983</v>
      </c>
    </row>
    <row r="1032" customFormat="false" ht="15" hidden="false" customHeight="false" outlineLevel="0" collapsed="false">
      <c r="T1032" s="4" t="n">
        <v>1009</v>
      </c>
      <c r="U1032" s="4" t="str">
        <f aca="false">Vocabulary!B1010</f>
        <v>staring</v>
      </c>
      <c r="V1032" s="24" t="n">
        <v>-4.35501067275201</v>
      </c>
      <c r="W1032" s="25" t="n">
        <f aca="false">EXP(V1032)</f>
        <v>0.0128423025207372</v>
      </c>
      <c r="X1032" s="26" t="n">
        <f aca="false">W1032/$W$22</f>
        <v>1.97398692423334E-009</v>
      </c>
      <c r="Y1032" s="25" t="n">
        <f aca="false">IF(T1032=$C$13,0,W1032)</f>
        <v>0.0128423025207372</v>
      </c>
      <c r="Z1032" s="25" t="n">
        <f aca="false">IF(OR(T1032=$C$13,T1032=$N$25),0,W1032)</f>
        <v>0.0128423025207372</v>
      </c>
    </row>
    <row r="1033" customFormat="false" ht="15" hidden="false" customHeight="false" outlineLevel="0" collapsed="false">
      <c r="T1033" s="4" t="n">
        <v>1010</v>
      </c>
      <c r="U1033" s="4" t="str">
        <f aca="false">Vocabulary!B1011</f>
        <v>howling</v>
      </c>
      <c r="V1033" s="24" t="n">
        <v>0.847325020402187</v>
      </c>
      <c r="W1033" s="25" t="n">
        <f aca="false">EXP(V1033)</f>
        <v>2.33339670756225</v>
      </c>
      <c r="X1033" s="26" t="n">
        <f aca="false">W1033/$W$22</f>
        <v>3.58665790837687E-007</v>
      </c>
      <c r="Y1033" s="25" t="n">
        <f aca="false">IF(T1033=$C$13,0,W1033)</f>
        <v>2.33339670756225</v>
      </c>
      <c r="Z1033" s="25" t="n">
        <f aca="false">IF(OR(T1033=$C$13,T1033=$N$25),0,W1033)</f>
        <v>2.33339670756225</v>
      </c>
    </row>
    <row r="1034" customFormat="false" ht="15" hidden="false" customHeight="false" outlineLevel="0" collapsed="false">
      <c r="T1034" s="4" t="n">
        <v>1011</v>
      </c>
      <c r="U1034" s="4" t="str">
        <f aca="false">Vocabulary!B1012</f>
        <v>instance</v>
      </c>
      <c r="V1034" s="24" t="n">
        <v>-11.3895483901408</v>
      </c>
      <c r="W1034" s="25" t="n">
        <f aca="false">EXP(V1034)</f>
        <v>1.13131092940537E-005</v>
      </c>
      <c r="X1034" s="26" t="n">
        <f aca="false">W1034/$W$22</f>
        <v>1.73893503776478E-012</v>
      </c>
      <c r="Y1034" s="25" t="n">
        <f aca="false">IF(T1034=$C$13,0,W1034)</f>
        <v>1.13131092940537E-005</v>
      </c>
      <c r="Z1034" s="25" t="n">
        <f aca="false">IF(OR(T1034=$C$13,T1034=$N$25),0,W1034)</f>
        <v>1.13131092940537E-005</v>
      </c>
    </row>
    <row r="1035" customFormat="false" ht="15" hidden="false" customHeight="false" outlineLevel="0" collapsed="false">
      <c r="T1035" s="4" t="n">
        <v>1012</v>
      </c>
      <c r="U1035" s="4" t="str">
        <f aca="false">Vocabulary!B1013</f>
        <v>repeating</v>
      </c>
      <c r="V1035" s="24" t="n">
        <v>0.274816548056947</v>
      </c>
      <c r="W1035" s="25" t="n">
        <f aca="false">EXP(V1035)</f>
        <v>1.31628917690954</v>
      </c>
      <c r="X1035" s="26" t="n">
        <f aca="false">W1035/$W$22</f>
        <v>2.02326461281661E-007</v>
      </c>
      <c r="Y1035" s="25" t="n">
        <f aca="false">IF(T1035=$C$13,0,W1035)</f>
        <v>1.31628917690954</v>
      </c>
      <c r="Z1035" s="25" t="n">
        <f aca="false">IF(OR(T1035=$C$13,T1035=$N$25),0,W1035)</f>
        <v>1.31628917690954</v>
      </c>
    </row>
    <row r="1036" customFormat="false" ht="15" hidden="false" customHeight="false" outlineLevel="0" collapsed="false">
      <c r="T1036" s="4" t="n">
        <v>1013</v>
      </c>
      <c r="U1036" s="4" t="str">
        <f aca="false">Vocabulary!B1014</f>
        <v>he's</v>
      </c>
      <c r="V1036" s="24" t="n">
        <v>-2.90246818640774</v>
      </c>
      <c r="W1036" s="25" t="n">
        <f aca="false">EXP(V1036)</f>
        <v>0.0548875799539417</v>
      </c>
      <c r="X1036" s="26" t="n">
        <f aca="false">W1036/$W$22</f>
        <v>8.43675539934826E-009</v>
      </c>
      <c r="Y1036" s="25" t="n">
        <f aca="false">IF(T1036=$C$13,0,W1036)</f>
        <v>0.0548875799539417</v>
      </c>
      <c r="Z1036" s="25" t="n">
        <f aca="false">IF(OR(T1036=$C$13,T1036=$N$25),0,W1036)</f>
        <v>0.0548875799539417</v>
      </c>
    </row>
    <row r="1037" customFormat="false" ht="15" hidden="false" customHeight="false" outlineLevel="0" collapsed="false">
      <c r="T1037" s="4" t="n">
        <v>1014</v>
      </c>
      <c r="U1037" s="4" t="str">
        <f aca="false">Vocabulary!B1015</f>
        <v>nursing</v>
      </c>
      <c r="V1037" s="24" t="n">
        <v>-3.69606404988697</v>
      </c>
      <c r="W1037" s="25" t="n">
        <f aca="false">EXP(V1037)</f>
        <v>0.0248210287934115</v>
      </c>
      <c r="X1037" s="26" t="n">
        <f aca="false">W1037/$W$22</f>
        <v>3.81523377175523E-009</v>
      </c>
      <c r="Y1037" s="25" t="n">
        <f aca="false">IF(T1037=$C$13,0,W1037)</f>
        <v>0.0248210287934115</v>
      </c>
      <c r="Z1037" s="25" t="n">
        <f aca="false">IF(OR(T1037=$C$13,T1037=$N$25),0,W1037)</f>
        <v>0.0248210287934115</v>
      </c>
    </row>
    <row r="1038" customFormat="false" ht="15" hidden="false" customHeight="false" outlineLevel="0" collapsed="false">
      <c r="T1038" s="4" t="n">
        <v>1015</v>
      </c>
      <c r="U1038" s="4" t="str">
        <f aca="false">Vocabulary!B1016</f>
        <v>courage</v>
      </c>
      <c r="V1038" s="24" t="n">
        <v>0.131552049801548</v>
      </c>
      <c r="W1038" s="25" t="n">
        <f aca="false">EXP(V1038)</f>
        <v>1.14059727403911</v>
      </c>
      <c r="X1038" s="26" t="n">
        <f aca="false">W1038/$W$22</f>
        <v>1.75320905354297E-007</v>
      </c>
      <c r="Y1038" s="25" t="n">
        <f aca="false">IF(T1038=$C$13,0,W1038)</f>
        <v>1.14059727403911</v>
      </c>
      <c r="Z1038" s="25" t="n">
        <f aca="false">IF(OR(T1038=$C$13,T1038=$N$25),0,W1038)</f>
        <v>1.14059727403911</v>
      </c>
    </row>
    <row r="1039" customFormat="false" ht="15" hidden="false" customHeight="false" outlineLevel="0" collapsed="false">
      <c r="T1039" s="4" t="n">
        <v>1016</v>
      </c>
      <c r="U1039" s="4" t="str">
        <f aca="false">Vocabulary!B1017</f>
        <v>grinned</v>
      </c>
      <c r="V1039" s="24" t="n">
        <v>-1.28931604529071</v>
      </c>
      <c r="W1039" s="25" t="n">
        <f aca="false">EXP(V1039)</f>
        <v>0.275459120237875</v>
      </c>
      <c r="X1039" s="26" t="n">
        <f aca="false">W1039/$W$22</f>
        <v>4.2340748524835E-008</v>
      </c>
      <c r="Y1039" s="25" t="n">
        <f aca="false">IF(T1039=$C$13,0,W1039)</f>
        <v>0.275459120237875</v>
      </c>
      <c r="Z1039" s="25" t="n">
        <f aca="false">IF(OR(T1039=$C$13,T1039=$N$25),0,W1039)</f>
        <v>0.275459120237875</v>
      </c>
    </row>
    <row r="1040" customFormat="false" ht="15" hidden="false" customHeight="false" outlineLevel="0" collapsed="false">
      <c r="T1040" s="4" t="n">
        <v>1017</v>
      </c>
      <c r="U1040" s="4" t="str">
        <f aca="false">Vocabulary!B1018</f>
        <v>growl</v>
      </c>
      <c r="V1040" s="24" t="n">
        <v>3.86339732599821</v>
      </c>
      <c r="W1040" s="25" t="n">
        <f aca="false">EXP(V1040)</f>
        <v>47.6268808698978</v>
      </c>
      <c r="X1040" s="26" t="n">
        <f aca="false">W1040/$W$22</f>
        <v>7.32071526327826E-006</v>
      </c>
      <c r="Y1040" s="25" t="n">
        <f aca="false">IF(T1040=$C$13,0,W1040)</f>
        <v>47.6268808698978</v>
      </c>
      <c r="Z1040" s="25" t="n">
        <f aca="false">IF(OR(T1040=$C$13,T1040=$N$25),0,W1040)</f>
        <v>47.6268808698978</v>
      </c>
    </row>
    <row r="1041" customFormat="false" ht="15" hidden="false" customHeight="false" outlineLevel="0" collapsed="false">
      <c r="T1041" s="4" t="n">
        <v>1018</v>
      </c>
      <c r="U1041" s="4" t="str">
        <f aca="false">Vocabulary!B1019</f>
        <v>faster</v>
      </c>
      <c r="V1041" s="24" t="n">
        <v>10.0338257270391</v>
      </c>
      <c r="W1041" s="25" t="n">
        <f aca="false">EXP(V1041)</f>
        <v>22784.2714234757</v>
      </c>
      <c r="X1041" s="26" t="n">
        <f aca="false">W1041/$W$22</f>
        <v>0.00350216433505592</v>
      </c>
      <c r="Y1041" s="25" t="n">
        <f aca="false">IF(T1041=$C$13,0,W1041)</f>
        <v>22784.2714234757</v>
      </c>
      <c r="Z1041" s="25" t="n">
        <f aca="false">IF(OR(T1041=$C$13,T1041=$N$25),0,W1041)</f>
        <v>22784.2714234757</v>
      </c>
    </row>
    <row r="1042" customFormat="false" ht="15" hidden="false" customHeight="false" outlineLevel="0" collapsed="false">
      <c r="T1042" s="4" t="n">
        <v>1019</v>
      </c>
      <c r="U1042" s="4" t="str">
        <f aca="false">Vocabulary!B1020</f>
        <v>advantage</v>
      </c>
      <c r="V1042" s="24" t="n">
        <v>3.90978541038178</v>
      </c>
      <c r="W1042" s="25" t="n">
        <f aca="false">EXP(V1042)</f>
        <v>49.8882453251632</v>
      </c>
      <c r="X1042" s="26" t="n">
        <f aca="false">W1042/$W$22</f>
        <v>7.6683089956648E-006</v>
      </c>
      <c r="Y1042" s="25" t="n">
        <f aca="false">IF(T1042=$C$13,0,W1042)</f>
        <v>49.8882453251632</v>
      </c>
      <c r="Z1042" s="25" t="n">
        <f aca="false">IF(OR(T1042=$C$13,T1042=$N$25),0,W1042)</f>
        <v>49.8882453251632</v>
      </c>
    </row>
    <row r="1043" customFormat="false" ht="15" hidden="false" customHeight="false" outlineLevel="0" collapsed="false">
      <c r="T1043" s="4" t="n">
        <v>1020</v>
      </c>
      <c r="U1043" s="4" t="str">
        <f aca="false">Vocabulary!B1021</f>
        <v>boy</v>
      </c>
      <c r="V1043" s="24" t="n">
        <v>-0.288409798974663</v>
      </c>
      <c r="W1043" s="25" t="n">
        <f aca="false">EXP(V1043)</f>
        <v>0.749454403654382</v>
      </c>
      <c r="X1043" s="26" t="n">
        <f aca="false">W1043/$W$22</f>
        <v>1.15198438187697E-007</v>
      </c>
      <c r="Y1043" s="25" t="n">
        <f aca="false">IF(T1043=$C$13,0,W1043)</f>
        <v>0.749454403654382</v>
      </c>
      <c r="Z1043" s="25" t="n">
        <f aca="false">IF(OR(T1043=$C$13,T1043=$N$25),0,W1043)</f>
        <v>0.749454403654382</v>
      </c>
    </row>
    <row r="1044" customFormat="false" ht="15" hidden="false" customHeight="false" outlineLevel="0" collapsed="false">
      <c r="T1044" s="4" t="n">
        <v>1021</v>
      </c>
      <c r="U1044" s="4" t="str">
        <f aca="false">Vocabulary!B1022</f>
        <v>tossing</v>
      </c>
      <c r="V1044" s="24" t="n">
        <v>-1.17269952226419</v>
      </c>
      <c r="W1044" s="25" t="n">
        <f aca="false">EXP(V1044)</f>
        <v>0.309530228667737</v>
      </c>
      <c r="X1044" s="26" t="n">
        <f aca="false">W1044/$W$22</f>
        <v>4.75778095912661E-008</v>
      </c>
      <c r="Y1044" s="25" t="n">
        <f aca="false">IF(T1044=$C$13,0,W1044)</f>
        <v>0.309530228667737</v>
      </c>
      <c r="Z1044" s="25" t="n">
        <f aca="false">IF(OR(T1044=$C$13,T1044=$N$25),0,W1044)</f>
        <v>0.309530228667737</v>
      </c>
    </row>
    <row r="1045" customFormat="false" ht="15" hidden="false" customHeight="false" outlineLevel="0" collapsed="false">
      <c r="T1045" s="4" t="n">
        <v>1022</v>
      </c>
      <c r="U1045" s="4" t="str">
        <f aca="false">Vocabulary!B1023</f>
        <v>caught</v>
      </c>
      <c r="V1045" s="24" t="n">
        <v>-5.54339007748543</v>
      </c>
      <c r="W1045" s="25" t="n">
        <f aca="false">EXP(V1045)</f>
        <v>0.00391323814565085</v>
      </c>
      <c r="X1045" s="26" t="n">
        <f aca="false">W1045/$W$22</f>
        <v>6.01502800487098E-010</v>
      </c>
      <c r="Y1045" s="25" t="n">
        <f aca="false">IF(T1045=$C$13,0,W1045)</f>
        <v>0.00391323814565085</v>
      </c>
      <c r="Z1045" s="25" t="n">
        <f aca="false">IF(OR(T1045=$C$13,T1045=$N$25),0,W1045)</f>
        <v>0.00391323814565085</v>
      </c>
    </row>
    <row r="1046" customFormat="false" ht="15" hidden="false" customHeight="false" outlineLevel="0" collapsed="false">
      <c r="T1046" s="4" t="n">
        <v>1023</v>
      </c>
      <c r="U1046" s="4" t="str">
        <f aca="false">Vocabulary!B1024</f>
        <v>shaped</v>
      </c>
      <c r="V1046" s="24" t="n">
        <v>1.41105482863034</v>
      </c>
      <c r="W1046" s="25" t="n">
        <f aca="false">EXP(V1046)</f>
        <v>4.10027821461132</v>
      </c>
      <c r="X1046" s="26" t="n">
        <f aca="false">W1046/$W$22</f>
        <v>6.30252680023068E-007</v>
      </c>
      <c r="Y1046" s="25" t="n">
        <f aca="false">IF(T1046=$C$13,0,W1046)</f>
        <v>4.10027821461132</v>
      </c>
      <c r="Z1046" s="25" t="n">
        <f aca="false">IF(OR(T1046=$C$13,T1046=$N$25),0,W1046)</f>
        <v>4.10027821461132</v>
      </c>
    </row>
    <row r="1047" customFormat="false" ht="15" hidden="false" customHeight="false" outlineLevel="0" collapsed="false">
      <c r="T1047" s="4" t="n">
        <v>1024</v>
      </c>
      <c r="U1047" s="4" t="str">
        <f aca="false">Vocabulary!B1025</f>
        <v>proper</v>
      </c>
      <c r="V1047" s="24" t="n">
        <v>6.38774844335269</v>
      </c>
      <c r="W1047" s="25" t="n">
        <f aca="false">EXP(V1047)</f>
        <v>594.516484061917</v>
      </c>
      <c r="X1047" s="26" t="n">
        <f aca="false">W1047/$W$22</f>
        <v>9.13829715414648E-005</v>
      </c>
      <c r="Y1047" s="25" t="n">
        <f aca="false">IF(T1047=$C$13,0,W1047)</f>
        <v>594.516484061917</v>
      </c>
      <c r="Z1047" s="25" t="n">
        <f aca="false">IF(OR(T1047=$C$13,T1047=$N$25),0,W1047)</f>
        <v>594.516484061917</v>
      </c>
    </row>
    <row r="1048" customFormat="false" ht="15" hidden="false" customHeight="false" outlineLevel="0" collapsed="false">
      <c r="T1048" s="4" t="n">
        <v>1025</v>
      </c>
      <c r="U1048" s="4" t="str">
        <f aca="false">Vocabulary!B1026</f>
        <v>sobbing</v>
      </c>
      <c r="V1048" s="24" t="n">
        <v>-5.04775669776967</v>
      </c>
      <c r="W1048" s="25" t="n">
        <f aca="false">EXP(V1048)</f>
        <v>0.00642372765751799</v>
      </c>
      <c r="X1048" s="26" t="n">
        <f aca="false">W1048/$W$22</f>
        <v>9.87389479441163E-010</v>
      </c>
      <c r="Y1048" s="25" t="n">
        <f aca="false">IF(T1048=$C$13,0,W1048)</f>
        <v>0.00642372765751799</v>
      </c>
      <c r="Z1048" s="25" t="n">
        <f aca="false">IF(OR(T1048=$C$13,T1048=$N$25),0,W1048)</f>
        <v>0.00642372765751799</v>
      </c>
    </row>
    <row r="1049" customFormat="false" ht="15" hidden="false" customHeight="false" outlineLevel="0" collapsed="false">
      <c r="T1049" s="4" t="n">
        <v>1026</v>
      </c>
      <c r="U1049" s="4" t="str">
        <f aca="false">Vocabulary!B1027</f>
        <v>instead</v>
      </c>
      <c r="V1049" s="24" t="n">
        <v>-6.58867383152121</v>
      </c>
      <c r="W1049" s="25" t="n">
        <f aca="false">EXP(V1049)</f>
        <v>0.0013758633809216</v>
      </c>
      <c r="X1049" s="26" t="n">
        <f aca="false">W1049/$W$22</f>
        <v>2.11483596425575E-010</v>
      </c>
      <c r="Y1049" s="25" t="n">
        <f aca="false">IF(T1049=$C$13,0,W1049)</f>
        <v>0.0013758633809216</v>
      </c>
      <c r="Z1049" s="25" t="n">
        <f aca="false">IF(OR(T1049=$C$13,T1049=$N$25),0,W1049)</f>
        <v>0.0013758633809216</v>
      </c>
    </row>
    <row r="1050" customFormat="false" ht="15" hidden="false" customHeight="false" outlineLevel="0" collapsed="false">
      <c r="T1050" s="4" t="n">
        <v>1027</v>
      </c>
      <c r="U1050" s="4" t="str">
        <f aca="false">Vocabulary!B1028</f>
        <v>civil</v>
      </c>
      <c r="V1050" s="24" t="n">
        <v>0.060709851707591</v>
      </c>
      <c r="W1050" s="25" t="n">
        <f aca="false">EXP(V1050)</f>
        <v>1.06259056061853</v>
      </c>
      <c r="X1050" s="26" t="n">
        <f aca="false">W1050/$W$22</f>
        <v>1.63330514063795E-007</v>
      </c>
      <c r="Y1050" s="25" t="n">
        <f aca="false">IF(T1050=$C$13,0,W1050)</f>
        <v>1.06259056061853</v>
      </c>
      <c r="Z1050" s="25" t="n">
        <f aca="false">IF(OR(T1050=$C$13,T1050=$N$25),0,W1050)</f>
        <v>1.06259056061853</v>
      </c>
    </row>
    <row r="1051" customFormat="false" ht="15" hidden="false" customHeight="false" outlineLevel="0" collapsed="false">
      <c r="T1051" s="4" t="n">
        <v>1028</v>
      </c>
      <c r="U1051" s="4" t="str">
        <f aca="false">Vocabulary!B1029</f>
        <v>fun</v>
      </c>
      <c r="V1051" s="24" t="n">
        <v>4.90957356737916</v>
      </c>
      <c r="W1051" s="25" t="n">
        <f aca="false">EXP(V1051)</f>
        <v>135.581585668397</v>
      </c>
      <c r="X1051" s="26" t="n">
        <f aca="false">W1051/$W$22</f>
        <v>2.08402096776704E-005</v>
      </c>
      <c r="Y1051" s="25" t="n">
        <f aca="false">IF(T1051=$C$13,0,W1051)</f>
        <v>135.581585668397</v>
      </c>
      <c r="Z1051" s="25" t="n">
        <f aca="false">IF(OR(T1051=$C$13,T1051=$N$25),0,W1051)</f>
        <v>135.581585668397</v>
      </c>
    </row>
    <row r="1052" customFormat="false" ht="15" hidden="false" customHeight="false" outlineLevel="0" collapsed="false">
      <c r="T1052" s="4" t="n">
        <v>1029</v>
      </c>
      <c r="U1052" s="4" t="str">
        <f aca="false">Vocabulary!B1030</f>
        <v>breathe</v>
      </c>
      <c r="V1052" s="24" t="n">
        <v>-2.09746454606117</v>
      </c>
      <c r="W1052" s="25" t="n">
        <f aca="false">EXP(V1052)</f>
        <v>0.122767304826408</v>
      </c>
      <c r="X1052" s="26" t="n">
        <f aca="false">W1052/$W$22</f>
        <v>1.88705299582669E-008</v>
      </c>
      <c r="Y1052" s="25" t="n">
        <f aca="false">IF(T1052=$C$13,0,W1052)</f>
        <v>0.122767304826408</v>
      </c>
      <c r="Z1052" s="25" t="n">
        <f aca="false">IF(OR(T1052=$C$13,T1052=$N$25),0,W1052)</f>
        <v>0.122767304826408</v>
      </c>
    </row>
    <row r="1053" customFormat="false" ht="15" hidden="false" customHeight="false" outlineLevel="0" collapsed="false">
      <c r="T1053" s="4" t="n">
        <v>1030</v>
      </c>
      <c r="U1053" s="4" t="str">
        <f aca="false">Vocabulary!B1031</f>
        <v>o'clock</v>
      </c>
      <c r="V1053" s="24" t="n">
        <v>-4.81890808135722</v>
      </c>
      <c r="W1053" s="25" t="n">
        <f aca="false">EXP(V1053)</f>
        <v>0.00807560022507495</v>
      </c>
      <c r="X1053" s="26" t="n">
        <f aca="false">W1053/$W$22</f>
        <v>1.24129837495206E-009</v>
      </c>
      <c r="Y1053" s="25" t="n">
        <f aca="false">IF(T1053=$C$13,0,W1053)</f>
        <v>0.00807560022507495</v>
      </c>
      <c r="Z1053" s="25" t="n">
        <f aca="false">IF(OR(T1053=$C$13,T1053=$N$25),0,W1053)</f>
        <v>0.00807560022507495</v>
      </c>
    </row>
    <row r="1054" customFormat="false" ht="15" hidden="false" customHeight="false" outlineLevel="0" collapsed="false">
      <c r="T1054" s="4" t="n">
        <v>1031</v>
      </c>
      <c r="U1054" s="4" t="str">
        <f aca="false">Vocabulary!B1032</f>
        <v>cautiously</v>
      </c>
      <c r="V1054" s="24" t="n">
        <v>-1.11863348051675</v>
      </c>
      <c r="W1054" s="25" t="n">
        <f aca="false">EXP(V1054)</f>
        <v>0.326725967101644</v>
      </c>
      <c r="X1054" s="26" t="n">
        <f aca="false">W1054/$W$22</f>
        <v>5.02209619984188E-008</v>
      </c>
      <c r="Y1054" s="25" t="n">
        <f aca="false">IF(T1054=$C$13,0,W1054)</f>
        <v>0.326725967101644</v>
      </c>
      <c r="Z1054" s="25" t="n">
        <f aca="false">IF(OR(T1054=$C$13,T1054=$N$25),0,W1054)</f>
        <v>0.326725967101644</v>
      </c>
    </row>
    <row r="1055" customFormat="false" ht="15" hidden="false" customHeight="false" outlineLevel="0" collapsed="false">
      <c r="T1055" s="4" t="n">
        <v>1032</v>
      </c>
      <c r="U1055" s="4" t="str">
        <f aca="false">Vocabulary!B1033</f>
        <v>music</v>
      </c>
      <c r="V1055" s="24" t="n">
        <v>-4.99493544294129</v>
      </c>
      <c r="W1055" s="25" t="n">
        <f aca="false">EXP(V1055)</f>
        <v>0.00677215827547575</v>
      </c>
      <c r="X1055" s="26" t="n">
        <f aca="false">W1055/$W$22</f>
        <v>1.04094665758274E-009</v>
      </c>
      <c r="Y1055" s="25" t="n">
        <f aca="false">IF(T1055=$C$13,0,W1055)</f>
        <v>0.00677215827547575</v>
      </c>
      <c r="Z1055" s="25" t="n">
        <f aca="false">IF(OR(T1055=$C$13,T1055=$N$25),0,W1055)</f>
        <v>0.00677215827547575</v>
      </c>
    </row>
    <row r="1056" customFormat="false" ht="15" hidden="false" customHeight="false" outlineLevel="0" collapsed="false">
      <c r="T1056" s="4" t="n">
        <v>1033</v>
      </c>
      <c r="U1056" s="4" t="str">
        <f aca="false">Vocabulary!B1034</f>
        <v>fly</v>
      </c>
      <c r="V1056" s="24" t="n">
        <v>-2.08913352708015</v>
      </c>
      <c r="W1056" s="25" t="n">
        <f aca="false">EXP(V1056)</f>
        <v>0.123794353815212</v>
      </c>
      <c r="X1056" s="26" t="n">
        <f aca="false">W1056/$W$22</f>
        <v>1.90283973867264E-008</v>
      </c>
      <c r="Y1056" s="25" t="n">
        <f aca="false">IF(T1056=$C$13,0,W1056)</f>
        <v>0.123794353815212</v>
      </c>
      <c r="Z1056" s="25" t="n">
        <f aca="false">IF(OR(T1056=$C$13,T1056=$N$25),0,W1056)</f>
        <v>0.123794353815212</v>
      </c>
    </row>
    <row r="1057" customFormat="false" ht="15" hidden="false" customHeight="false" outlineLevel="0" collapsed="false">
      <c r="T1057" s="4" t="n">
        <v>1034</v>
      </c>
      <c r="U1057" s="4" t="str">
        <f aca="false">Vocabulary!B1035</f>
        <v>lady</v>
      </c>
      <c r="V1057" s="24" t="n">
        <v>-5.14535082966323</v>
      </c>
      <c r="W1057" s="25" t="n">
        <f aca="false">EXP(V1057)</f>
        <v>0.0058264299209559</v>
      </c>
      <c r="X1057" s="26" t="n">
        <f aca="false">W1057/$W$22</f>
        <v>8.95579002313416E-010</v>
      </c>
      <c r="Y1057" s="25" t="n">
        <f aca="false">IF(T1057=$C$13,0,W1057)</f>
        <v>0.0058264299209559</v>
      </c>
      <c r="Z1057" s="25" t="n">
        <f aca="false">IF(OR(T1057=$C$13,T1057=$N$25),0,W1057)</f>
        <v>0.0058264299209559</v>
      </c>
    </row>
    <row r="1058" customFormat="false" ht="15" hidden="false" customHeight="false" outlineLevel="0" collapsed="false">
      <c r="T1058" s="4" t="n">
        <v>1035</v>
      </c>
      <c r="U1058" s="4" t="str">
        <f aca="false">Vocabulary!B1036</f>
        <v>lived</v>
      </c>
      <c r="V1058" s="24" t="n">
        <v>-8.66070221462756</v>
      </c>
      <c r="W1058" s="25" t="n">
        <f aca="false">EXP(V1058)</f>
        <v>0.000173262596645372</v>
      </c>
      <c r="X1058" s="26" t="n">
        <f aca="false">W1058/$W$22</f>
        <v>2.66321479099565E-011</v>
      </c>
      <c r="Y1058" s="25" t="n">
        <f aca="false">IF(T1058=$C$13,0,W1058)</f>
        <v>0.000173262596645372</v>
      </c>
      <c r="Z1058" s="25" t="n">
        <f aca="false">IF(OR(T1058=$C$13,T1058=$N$25),0,W1058)</f>
        <v>0.000173262596645372</v>
      </c>
    </row>
    <row r="1059" customFormat="false" ht="15" hidden="false" customHeight="false" outlineLevel="0" collapsed="false">
      <c r="T1059" s="4" t="n">
        <v>1036</v>
      </c>
      <c r="U1059" s="4" t="str">
        <f aca="false">Vocabulary!B1037</f>
        <v>upset</v>
      </c>
      <c r="V1059" s="24" t="n">
        <v>-0.471675818611049</v>
      </c>
      <c r="W1059" s="25" t="n">
        <f aca="false">EXP(V1059)</f>
        <v>0.623955754977718</v>
      </c>
      <c r="X1059" s="26" t="n">
        <f aca="false">W1059/$W$22</f>
        <v>9.59080740885288E-008</v>
      </c>
      <c r="Y1059" s="25" t="n">
        <f aca="false">IF(T1059=$C$13,0,W1059)</f>
        <v>0.623955754977718</v>
      </c>
      <c r="Z1059" s="25" t="n">
        <f aca="false">IF(OR(T1059=$C$13,T1059=$N$25),0,W1059)</f>
        <v>0.623955754977718</v>
      </c>
    </row>
    <row r="1060" customFormat="false" ht="15" hidden="false" customHeight="false" outlineLevel="0" collapsed="false">
      <c r="T1060" s="4" t="n">
        <v>1037</v>
      </c>
      <c r="U1060" s="4" t="str">
        <f aca="false">Vocabulary!B1038</f>
        <v>muchness</v>
      </c>
      <c r="V1060" s="24" t="n">
        <v>-2.51648921565758</v>
      </c>
      <c r="W1060" s="25" t="n">
        <f aca="false">EXP(V1060)</f>
        <v>0.0807425795146318</v>
      </c>
      <c r="X1060" s="26" t="n">
        <f aca="false">W1060/$W$22</f>
        <v>1.24109205443017E-008</v>
      </c>
      <c r="Y1060" s="25" t="n">
        <f aca="false">IF(T1060=$C$13,0,W1060)</f>
        <v>0.0807425795146318</v>
      </c>
      <c r="Z1060" s="25" t="n">
        <f aca="false">IF(OR(T1060=$C$13,T1060=$N$25),0,W1060)</f>
        <v>0.0807425795146318</v>
      </c>
    </row>
    <row r="1061" customFormat="false" ht="15" hidden="false" customHeight="false" outlineLevel="0" collapsed="false">
      <c r="T1061" s="4" t="n">
        <v>1038</v>
      </c>
      <c r="U1061" s="4" t="str">
        <f aca="false">Vocabulary!B1039</f>
        <v>roses</v>
      </c>
      <c r="V1061" s="24" t="n">
        <v>9.36149455299499</v>
      </c>
      <c r="W1061" s="25" t="n">
        <f aca="false">EXP(V1061)</f>
        <v>11631.7598391539</v>
      </c>
      <c r="X1061" s="26" t="n">
        <f aca="false">W1061/$W$22</f>
        <v>0.00178791472878295</v>
      </c>
      <c r="Y1061" s="25" t="n">
        <f aca="false">IF(T1061=$C$13,0,W1061)</f>
        <v>11631.7598391539</v>
      </c>
      <c r="Z1061" s="25" t="n">
        <f aca="false">IF(OR(T1061=$C$13,T1061=$N$25),0,W1061)</f>
        <v>11631.7598391539</v>
      </c>
    </row>
    <row r="1062" customFormat="false" ht="15" hidden="false" customHeight="false" outlineLevel="0" collapsed="false">
      <c r="T1062" s="4" t="n">
        <v>1039</v>
      </c>
      <c r="U1062" s="4" t="str">
        <f aca="false">Vocabulary!B1040</f>
        <v>beheaded</v>
      </c>
      <c r="V1062" s="24" t="n">
        <v>-2.33903562209946</v>
      </c>
      <c r="W1062" s="25" t="n">
        <f aca="false">EXP(V1062)</f>
        <v>0.09642057928396</v>
      </c>
      <c r="X1062" s="26" t="n">
        <f aca="false">W1062/$W$22</f>
        <v>1.48207817426977E-008</v>
      </c>
      <c r="Y1062" s="25" t="n">
        <f aca="false">IF(T1062=$C$13,0,W1062)</f>
        <v>0.09642057928396</v>
      </c>
      <c r="Z1062" s="25" t="n">
        <f aca="false">IF(OR(T1062=$C$13,T1062=$N$25),0,W1062)</f>
        <v>0.09642057928396</v>
      </c>
    </row>
    <row r="1063" customFormat="false" ht="15" hidden="false" customHeight="false" outlineLevel="0" collapsed="false">
      <c r="T1063" s="4" t="n">
        <v>1040</v>
      </c>
      <c r="U1063" s="4" t="str">
        <f aca="false">Vocabulary!B1041</f>
        <v>watching</v>
      </c>
      <c r="V1063" s="24" t="n">
        <v>-3.38364188054411</v>
      </c>
      <c r="W1063" s="25" t="n">
        <f aca="false">EXP(V1063)</f>
        <v>0.0339236834884726</v>
      </c>
      <c r="X1063" s="26" t="n">
        <f aca="false">W1063/$W$22</f>
        <v>5.21440041767772E-009</v>
      </c>
      <c r="Y1063" s="25" t="n">
        <f aca="false">IF(T1063=$C$13,0,W1063)</f>
        <v>0.0339236834884726</v>
      </c>
      <c r="Z1063" s="25" t="n">
        <f aca="false">IF(OR(T1063=$C$13,T1063=$N$25),0,W1063)</f>
        <v>0.0339236834884726</v>
      </c>
    </row>
    <row r="1064" customFormat="false" ht="15" hidden="false" customHeight="false" outlineLevel="0" collapsed="false">
      <c r="T1064" s="4" t="n">
        <v>1041</v>
      </c>
      <c r="U1064" s="4" t="str">
        <f aca="false">Vocabulary!B1042</f>
        <v>checked</v>
      </c>
      <c r="V1064" s="24" t="n">
        <v>-7.14457737535215</v>
      </c>
      <c r="W1064" s="25" t="n">
        <f aca="false">EXP(V1064)</f>
        <v>0.000789131664918183</v>
      </c>
      <c r="X1064" s="26" t="n">
        <f aca="false">W1064/$W$22</f>
        <v>1.2129721952365E-010</v>
      </c>
      <c r="Y1064" s="25" t="n">
        <f aca="false">IF(T1064=$C$13,0,W1064)</f>
        <v>0.000789131664918183</v>
      </c>
      <c r="Z1064" s="25" t="n">
        <f aca="false">IF(OR(T1064=$C$13,T1064=$N$25),0,W1064)</f>
        <v>0.000789131664918183</v>
      </c>
    </row>
    <row r="1065" customFormat="false" ht="15" hidden="false" customHeight="false" outlineLevel="0" collapsed="false">
      <c r="T1065" s="4" t="n">
        <v>1042</v>
      </c>
      <c r="U1065" s="4" t="str">
        <f aca="false">Vocabulary!B1043</f>
        <v>themselves</v>
      </c>
      <c r="V1065" s="24" t="n">
        <v>-3.12542163000761</v>
      </c>
      <c r="W1065" s="25" t="n">
        <f aca="false">EXP(V1065)</f>
        <v>0.0439184123985757</v>
      </c>
      <c r="X1065" s="26" t="n">
        <f aca="false">W1065/$W$22</f>
        <v>6.75068755527959E-009</v>
      </c>
      <c r="Y1065" s="25" t="n">
        <f aca="false">IF(T1065=$C$13,0,W1065)</f>
        <v>0.0439184123985757</v>
      </c>
      <c r="Z1065" s="25" t="n">
        <f aca="false">IF(OR(T1065=$C$13,T1065=$N$25),0,W1065)</f>
        <v>0.0439184123985757</v>
      </c>
    </row>
    <row r="1066" customFormat="false" ht="15" hidden="false" customHeight="false" outlineLevel="0" collapsed="false">
      <c r="T1066" s="4" t="n">
        <v>1043</v>
      </c>
      <c r="U1066" s="4" t="str">
        <f aca="false">Vocabulary!B1044</f>
        <v>eager</v>
      </c>
      <c r="V1066" s="24" t="n">
        <v>4.21151221200859</v>
      </c>
      <c r="W1066" s="25" t="n">
        <f aca="false">EXP(V1066)</f>
        <v>67.4584742322781</v>
      </c>
      <c r="X1066" s="26" t="n">
        <f aca="false">W1066/$W$22</f>
        <v>1.03690242344178E-005</v>
      </c>
      <c r="Y1066" s="25" t="n">
        <f aca="false">IF(T1066=$C$13,0,W1066)</f>
        <v>67.4584742322781</v>
      </c>
      <c r="Z1066" s="25" t="n">
        <f aca="false">IF(OR(T1066=$C$13,T1066=$N$25),0,W1066)</f>
        <v>67.4584742322781</v>
      </c>
    </row>
    <row r="1067" customFormat="false" ht="15" hidden="false" customHeight="false" outlineLevel="0" collapsed="false">
      <c r="T1067" s="4" t="n">
        <v>1044</v>
      </c>
      <c r="U1067" s="4" t="str">
        <f aca="false">Vocabulary!B1045</f>
        <v>guests</v>
      </c>
      <c r="V1067" s="24" t="n">
        <v>5.06227368649652</v>
      </c>
      <c r="W1067" s="25" t="n">
        <f aca="false">EXP(V1067)</f>
        <v>157.949235405139</v>
      </c>
      <c r="X1067" s="26" t="n">
        <f aca="false">W1067/$W$22</f>
        <v>2.42783352034369E-005</v>
      </c>
      <c r="Y1067" s="25" t="n">
        <f aca="false">IF(T1067=$C$13,0,W1067)</f>
        <v>157.949235405139</v>
      </c>
      <c r="Z1067" s="25" t="n">
        <f aca="false">IF(OR(T1067=$C$13,T1067=$N$25),0,W1067)</f>
        <v>157.949235405139</v>
      </c>
    </row>
    <row r="1068" customFormat="false" ht="15" hidden="false" customHeight="false" outlineLevel="0" collapsed="false">
      <c r="T1068" s="4" t="n">
        <v>1045</v>
      </c>
      <c r="U1068" s="4" t="str">
        <f aca="false">Vocabulary!B1046</f>
        <v>cards</v>
      </c>
      <c r="V1068" s="24" t="n">
        <v>-1.6364571181042</v>
      </c>
      <c r="W1068" s="25" t="n">
        <f aca="false">EXP(V1068)</f>
        <v>0.194668509529793</v>
      </c>
      <c r="X1068" s="26" t="n">
        <f aca="false">W1068/$W$22</f>
        <v>2.99224451184901E-008</v>
      </c>
      <c r="Y1068" s="25" t="n">
        <f aca="false">IF(T1068=$C$13,0,W1068)</f>
        <v>0.194668509529793</v>
      </c>
      <c r="Z1068" s="25" t="n">
        <f aca="false">IF(OR(T1068=$C$13,T1068=$N$25),0,W1068)</f>
        <v>0.194668509529793</v>
      </c>
    </row>
    <row r="1069" customFormat="false" ht="15" hidden="false" customHeight="false" outlineLevel="0" collapsed="false">
      <c r="T1069" s="4" t="n">
        <v>1046</v>
      </c>
      <c r="U1069" s="4" t="str">
        <f aca="false">Vocabulary!B1047</f>
        <v>needn't</v>
      </c>
      <c r="V1069" s="24" t="n">
        <v>-1.15284055583756</v>
      </c>
      <c r="W1069" s="25" t="n">
        <f aca="false">EXP(V1069)</f>
        <v>0.315738621179375</v>
      </c>
      <c r="X1069" s="26" t="n">
        <f aca="false">W1069/$W$22</f>
        <v>4.85320999623809E-008</v>
      </c>
      <c r="Y1069" s="25" t="n">
        <f aca="false">IF(T1069=$C$13,0,W1069)</f>
        <v>0.315738621179375</v>
      </c>
      <c r="Z1069" s="25" t="n">
        <f aca="false">IF(OR(T1069=$C$13,T1069=$N$25),0,W1069)</f>
        <v>0.315738621179375</v>
      </c>
    </row>
    <row r="1070" customFormat="false" ht="15" hidden="false" customHeight="false" outlineLevel="0" collapsed="false">
      <c r="T1070" s="4" t="n">
        <v>1047</v>
      </c>
      <c r="U1070" s="4" t="str">
        <f aca="false">Vocabulary!B1048</f>
        <v>unfortunate</v>
      </c>
      <c r="V1070" s="24" t="n">
        <v>7.11265057953279</v>
      </c>
      <c r="W1070" s="25" t="n">
        <f aca="false">EXP(V1070)</f>
        <v>1227.39655049263</v>
      </c>
      <c r="X1070" s="26" t="n">
        <f aca="false">W1070/$W$22</f>
        <v>0.000188662799183342</v>
      </c>
      <c r="Y1070" s="25" t="n">
        <f aca="false">IF(T1070=$C$13,0,W1070)</f>
        <v>1227.39655049263</v>
      </c>
      <c r="Z1070" s="25" t="n">
        <f aca="false">IF(OR(T1070=$C$13,T1070=$N$25),0,W1070)</f>
        <v>1227.39655049263</v>
      </c>
    </row>
    <row r="1071" customFormat="false" ht="15" hidden="false" customHeight="false" outlineLevel="0" collapsed="false">
      <c r="T1071" s="4" t="n">
        <v>1048</v>
      </c>
      <c r="U1071" s="4" t="str">
        <f aca="false">Vocabulary!B1049</f>
        <v>hush</v>
      </c>
      <c r="V1071" s="24" t="n">
        <v>6.01472397622447</v>
      </c>
      <c r="W1071" s="25" t="n">
        <f aca="false">EXP(V1071)</f>
        <v>409.412815647671</v>
      </c>
      <c r="X1071" s="26" t="n">
        <f aca="false">W1071/$W$22</f>
        <v>6.29307356213619E-005</v>
      </c>
      <c r="Y1071" s="25" t="n">
        <f aca="false">IF(T1071=$C$13,0,W1071)</f>
        <v>409.412815647671</v>
      </c>
      <c r="Z1071" s="25" t="n">
        <f aca="false">IF(OR(T1071=$C$13,T1071=$N$25),0,W1071)</f>
        <v>409.412815647671</v>
      </c>
    </row>
    <row r="1072" customFormat="false" ht="15" hidden="false" customHeight="false" outlineLevel="0" collapsed="false">
      <c r="T1072" s="4" t="n">
        <v>1049</v>
      </c>
      <c r="U1072" s="4" t="str">
        <f aca="false">Vocabulary!B1050</f>
        <v>execution</v>
      </c>
      <c r="V1072" s="24" t="n">
        <v>0.305055954649456</v>
      </c>
      <c r="W1072" s="25" t="n">
        <f aca="false">EXP(V1072)</f>
        <v>1.35670091460649</v>
      </c>
      <c r="X1072" s="26" t="n">
        <f aca="false">W1072/$W$22</f>
        <v>2.08538138795917E-007</v>
      </c>
      <c r="Y1072" s="25" t="n">
        <f aca="false">IF(T1072=$C$13,0,W1072)</f>
        <v>1.35670091460649</v>
      </c>
      <c r="Z1072" s="25" t="n">
        <f aca="false">IF(OR(T1072=$C$13,T1072=$N$25),0,W1072)</f>
        <v>1.35670091460649</v>
      </c>
    </row>
    <row r="1073" customFormat="false" ht="15" hidden="false" customHeight="false" outlineLevel="0" collapsed="false">
      <c r="T1073" s="4" t="n">
        <v>1050</v>
      </c>
      <c r="U1073" s="4" t="str">
        <f aca="false">Vocabulary!B1051</f>
        <v>hedgehogs</v>
      </c>
      <c r="V1073" s="24" t="n">
        <v>4.74536056321519</v>
      </c>
      <c r="W1073" s="25" t="n">
        <f aca="false">EXP(V1073)</f>
        <v>115.049280563975</v>
      </c>
      <c r="X1073" s="26" t="n">
        <f aca="false">W1073/$W$22</f>
        <v>1.76841944899694E-005</v>
      </c>
      <c r="Y1073" s="25" t="n">
        <f aca="false">IF(T1073=$C$13,0,W1073)</f>
        <v>115.049280563975</v>
      </c>
      <c r="Z1073" s="25" t="n">
        <f aca="false">IF(OR(T1073=$C$13,T1073=$N$25),0,W1073)</f>
        <v>115.049280563975</v>
      </c>
    </row>
    <row r="1074" customFormat="false" ht="15" hidden="false" customHeight="false" outlineLevel="0" collapsed="false">
      <c r="T1074" s="4" t="n">
        <v>1051</v>
      </c>
      <c r="U1074" s="4" t="str">
        <f aca="false">Vocabulary!B1052</f>
        <v>tucked</v>
      </c>
      <c r="V1074" s="24" t="n">
        <v>-5.90441410004973</v>
      </c>
      <c r="W1074" s="25" t="n">
        <f aca="false">EXP(V1074)</f>
        <v>0.0027273792840869</v>
      </c>
      <c r="X1074" s="26" t="n">
        <f aca="false">W1074/$W$22</f>
        <v>4.19224748484075E-010</v>
      </c>
      <c r="Y1074" s="25" t="n">
        <f aca="false">IF(T1074=$C$13,0,W1074)</f>
        <v>0.0027273792840869</v>
      </c>
      <c r="Z1074" s="25" t="n">
        <f aca="false">IF(OR(T1074=$C$13,T1074=$N$25),0,W1074)</f>
        <v>0.0027273792840869</v>
      </c>
    </row>
    <row r="1075" customFormat="false" ht="15" hidden="false" customHeight="false" outlineLevel="0" collapsed="false">
      <c r="T1075" s="4" t="n">
        <v>1052</v>
      </c>
      <c r="U1075" s="4" t="str">
        <f aca="false">Vocabulary!B1053</f>
        <v>turns</v>
      </c>
      <c r="V1075" s="24" t="n">
        <v>2.29601186265544</v>
      </c>
      <c r="W1075" s="25" t="n">
        <f aca="false">EXP(V1075)</f>
        <v>9.93448326082301</v>
      </c>
      <c r="X1075" s="26" t="n">
        <f aca="false">W1075/$W$22</f>
        <v>1.52702679478337E-006</v>
      </c>
      <c r="Y1075" s="25" t="n">
        <f aca="false">IF(T1075=$C$13,0,W1075)</f>
        <v>9.93448326082301</v>
      </c>
      <c r="Z1075" s="25" t="n">
        <f aca="false">IF(OR(T1075=$C$13,T1075=$N$25),0,W1075)</f>
        <v>9.93448326082301</v>
      </c>
    </row>
    <row r="1076" customFormat="false" ht="15" hidden="false" customHeight="false" outlineLevel="0" collapsed="false">
      <c r="T1076" s="4" t="n">
        <v>1053</v>
      </c>
      <c r="U1076" s="4" t="str">
        <f aca="false">Vocabulary!B1054</f>
        <v>alive</v>
      </c>
      <c r="V1076" s="24" t="n">
        <v>-3.36755230516648</v>
      </c>
      <c r="W1076" s="25" t="n">
        <f aca="false">EXP(V1076)</f>
        <v>0.034473915782998</v>
      </c>
      <c r="X1076" s="26" t="n">
        <f aca="false">W1076/$W$22</f>
        <v>5.29897647815677E-009</v>
      </c>
      <c r="Y1076" s="25" t="n">
        <f aca="false">IF(T1076=$C$13,0,W1076)</f>
        <v>0.034473915782998</v>
      </c>
      <c r="Z1076" s="25" t="n">
        <f aca="false">IF(OR(T1076=$C$13,T1076=$N$25),0,W1076)</f>
        <v>0.034473915782998</v>
      </c>
    </row>
    <row r="1077" customFormat="false" ht="15" hidden="false" customHeight="false" outlineLevel="0" collapsed="false">
      <c r="T1077" s="4" t="n">
        <v>1054</v>
      </c>
      <c r="U1077" s="4" t="str">
        <f aca="false">Vocabulary!B1055</f>
        <v>friend</v>
      </c>
      <c r="V1077" s="24" t="n">
        <v>4.74703944470903</v>
      </c>
      <c r="W1077" s="25" t="n">
        <f aca="false">EXP(V1077)</f>
        <v>115.242596904199</v>
      </c>
      <c r="X1077" s="26" t="n">
        <f aca="false">W1077/$W$22</f>
        <v>1.77139090935014E-005</v>
      </c>
      <c r="Y1077" s="25" t="n">
        <f aca="false">IF(T1077=$C$13,0,W1077)</f>
        <v>115.242596904199</v>
      </c>
      <c r="Z1077" s="25" t="n">
        <f aca="false">IF(OR(T1077=$C$13,T1077=$N$25),0,W1077)</f>
        <v>115.242596904199</v>
      </c>
    </row>
    <row r="1078" customFormat="false" ht="15" hidden="false" customHeight="false" outlineLevel="0" collapsed="false">
      <c r="T1078" s="4" t="n">
        <v>1055</v>
      </c>
      <c r="U1078" s="4" t="str">
        <f aca="false">Vocabulary!B1056</f>
        <v>anxious</v>
      </c>
      <c r="V1078" s="24" t="n">
        <v>2.87054200751281</v>
      </c>
      <c r="W1078" s="25" t="n">
        <f aca="false">EXP(V1078)</f>
        <v>17.6465801873056</v>
      </c>
      <c r="X1078" s="26" t="n">
        <f aca="false">W1078/$W$22</f>
        <v>2.71245117383958E-006</v>
      </c>
      <c r="Y1078" s="25" t="n">
        <f aca="false">IF(T1078=$C$13,0,W1078)</f>
        <v>17.6465801873056</v>
      </c>
      <c r="Z1078" s="25" t="n">
        <f aca="false">IF(OR(T1078=$C$13,T1078=$N$25),0,W1078)</f>
        <v>17.6465801873056</v>
      </c>
    </row>
    <row r="1079" customFormat="false" ht="15" hidden="false" customHeight="false" outlineLevel="0" collapsed="false">
      <c r="T1079" s="4" t="n">
        <v>1056</v>
      </c>
      <c r="U1079" s="4" t="str">
        <f aca="false">Vocabulary!B1057</f>
        <v>mustard</v>
      </c>
      <c r="V1079" s="24" t="n">
        <v>-0.220046474717916</v>
      </c>
      <c r="W1079" s="25" t="n">
        <f aca="false">EXP(V1079)</f>
        <v>0.802481501994388</v>
      </c>
      <c r="X1079" s="26" t="n">
        <f aca="false">W1079/$W$22</f>
        <v>1.23349219450184E-007</v>
      </c>
      <c r="Y1079" s="25" t="n">
        <f aca="false">IF(T1079=$C$13,0,W1079)</f>
        <v>0.802481501994388</v>
      </c>
      <c r="Z1079" s="25" t="n">
        <f aca="false">IF(OR(T1079=$C$13,T1079=$N$25),0,W1079)</f>
        <v>0.802481501994388</v>
      </c>
    </row>
    <row r="1080" customFormat="false" ht="15" hidden="false" customHeight="false" outlineLevel="0" collapsed="false">
      <c r="T1080" s="4" t="n">
        <v>1057</v>
      </c>
      <c r="U1080" s="4" t="str">
        <f aca="false">Vocabulary!B1058</f>
        <v>duchess's</v>
      </c>
      <c r="V1080" s="24" t="n">
        <v>7.00595281394042</v>
      </c>
      <c r="W1080" s="25" t="n">
        <f aca="false">EXP(V1080)</f>
        <v>1103.18068033651</v>
      </c>
      <c r="X1080" s="26" t="n">
        <f aca="false">W1080/$W$22</f>
        <v>0.000169569610631328</v>
      </c>
      <c r="Y1080" s="25" t="n">
        <f aca="false">IF(T1080=$C$13,0,W1080)</f>
        <v>1103.18068033651</v>
      </c>
      <c r="Z1080" s="25" t="n">
        <f aca="false">IF(OR(T1080=$C$13,T1080=$N$25),0,W1080)</f>
        <v>1103.18068033651</v>
      </c>
    </row>
    <row r="1081" customFormat="false" ht="15" hidden="false" customHeight="false" outlineLevel="0" collapsed="false">
      <c r="T1081" s="4" t="n">
        <v>1058</v>
      </c>
      <c r="U1081" s="4" t="str">
        <f aca="false">Vocabulary!B1059</f>
        <v>tortoise</v>
      </c>
      <c r="V1081" s="24" t="n">
        <v>-3.39078391772993</v>
      </c>
      <c r="W1081" s="25" t="n">
        <f aca="false">EXP(V1081)</f>
        <v>0.0336822624248387</v>
      </c>
      <c r="X1081" s="26" t="n">
        <f aca="false">W1081/$W$22</f>
        <v>5.1772916498319E-009</v>
      </c>
      <c r="Y1081" s="25" t="n">
        <f aca="false">IF(T1081=$C$13,0,W1081)</f>
        <v>0.0336822624248387</v>
      </c>
      <c r="Z1081" s="25" t="n">
        <f aca="false">IF(OR(T1081=$C$13,T1081=$N$25),0,W1081)</f>
        <v>0.0336822624248387</v>
      </c>
    </row>
    <row r="1082" customFormat="false" ht="15" hidden="false" customHeight="false" outlineLevel="0" collapsed="false">
      <c r="T1082" s="4" t="n">
        <v>1059</v>
      </c>
      <c r="U1082" s="4" t="str">
        <f aca="false">Vocabulary!B1060</f>
        <v>drawling</v>
      </c>
      <c r="V1082" s="24" t="n">
        <v>5.01773440133704</v>
      </c>
      <c r="W1082" s="25" t="n">
        <f aca="false">EXP(V1082)</f>
        <v>151.068654845685</v>
      </c>
      <c r="X1082" s="26" t="n">
        <f aca="false">W1082/$W$22</f>
        <v>2.32207229852568E-005</v>
      </c>
      <c r="Y1082" s="25" t="n">
        <f aca="false">IF(T1082=$C$13,0,W1082)</f>
        <v>151.068654845685</v>
      </c>
      <c r="Z1082" s="25" t="n">
        <f aca="false">IF(OR(T1082=$C$13,T1082=$N$25),0,W1082)</f>
        <v>151.068654845685</v>
      </c>
    </row>
    <row r="1083" customFormat="false" ht="15" hidden="false" customHeight="false" outlineLevel="0" collapsed="false">
      <c r="T1083" s="4" t="n">
        <v>1060</v>
      </c>
      <c r="U1083" s="4" t="str">
        <f aca="false">Vocabulary!B1061</f>
        <v>week</v>
      </c>
      <c r="V1083" s="24" t="n">
        <v>8.46918858410946</v>
      </c>
      <c r="W1083" s="25" t="n">
        <f aca="false">EXP(V1083)</f>
        <v>4765.64697853931</v>
      </c>
      <c r="X1083" s="26" t="n">
        <f aca="false">W1083/$W$22</f>
        <v>0.000732526336765406</v>
      </c>
      <c r="Y1083" s="25" t="n">
        <f aca="false">IF(T1083=$C$13,0,W1083)</f>
        <v>4765.64697853931</v>
      </c>
      <c r="Z1083" s="25" t="n">
        <f aca="false">IF(OR(T1083=$C$13,T1083=$N$25),0,W1083)</f>
        <v>4765.64697853931</v>
      </c>
    </row>
    <row r="1084" customFormat="false" ht="15" hidden="false" customHeight="false" outlineLevel="0" collapsed="false">
      <c r="T1084" s="4" t="n">
        <v>1061</v>
      </c>
      <c r="U1084" s="4" t="str">
        <f aca="false">Vocabulary!B1062</f>
        <v>advance</v>
      </c>
      <c r="V1084" s="24" t="n">
        <v>-1.8975155051588</v>
      </c>
      <c r="W1084" s="25" t="n">
        <f aca="false">EXP(V1084)</f>
        <v>0.149940683690237</v>
      </c>
      <c r="X1084" s="26" t="n">
        <f aca="false">W1084/$W$22</f>
        <v>2.3047342837252E-008</v>
      </c>
      <c r="Y1084" s="25" t="n">
        <f aca="false">IF(T1084=$C$13,0,W1084)</f>
        <v>0.149940683690237</v>
      </c>
      <c r="Z1084" s="25" t="n">
        <f aca="false">IF(OR(T1084=$C$13,T1084=$N$25),0,W1084)</f>
        <v>0.149940683690237</v>
      </c>
    </row>
    <row r="1085" customFormat="false" ht="15" hidden="false" customHeight="false" outlineLevel="0" collapsed="false">
      <c r="T1085" s="4" t="n">
        <v>1062</v>
      </c>
      <c r="U1085" s="4" t="str">
        <f aca="false">Vocabulary!B1063</f>
        <v>figure</v>
      </c>
      <c r="V1085" s="24" t="n">
        <v>1.44290180806478</v>
      </c>
      <c r="W1085" s="25" t="n">
        <f aca="false">EXP(V1085)</f>
        <v>4.23296125352186</v>
      </c>
      <c r="X1085" s="26" t="n">
        <f aca="false">W1085/$W$22</f>
        <v>6.50647354845127E-007</v>
      </c>
      <c r="Y1085" s="25" t="n">
        <f aca="false">IF(T1085=$C$13,0,W1085)</f>
        <v>4.23296125352186</v>
      </c>
      <c r="Z1085" s="25" t="n">
        <f aca="false">IF(OR(T1085=$C$13,T1085=$N$25),0,W1085)</f>
        <v>4.23296125352186</v>
      </c>
    </row>
    <row r="1086" customFormat="false" ht="15" hidden="false" customHeight="false" outlineLevel="0" collapsed="false">
      <c r="T1086" s="4" t="n">
        <v>1063</v>
      </c>
      <c r="U1086" s="4" t="str">
        <f aca="false">Vocabulary!B1064</f>
        <v>toes</v>
      </c>
      <c r="V1086" s="24" t="n">
        <v>3.32250366345777</v>
      </c>
      <c r="W1086" s="25" t="n">
        <f aca="false">EXP(V1086)</f>
        <v>27.7296895319463</v>
      </c>
      <c r="X1086" s="26" t="n">
        <f aca="false">W1086/$W$22</f>
        <v>4.26232324466145E-006</v>
      </c>
      <c r="Y1086" s="25" t="n">
        <f aca="false">IF(T1086=$C$13,0,W1086)</f>
        <v>27.7296895319463</v>
      </c>
      <c r="Z1086" s="25" t="n">
        <f aca="false">IF(OR(T1086=$C$13,T1086=$N$25),0,W1086)</f>
        <v>27.7296895319463</v>
      </c>
    </row>
    <row r="1087" customFormat="false" ht="15" hidden="false" customHeight="false" outlineLevel="0" collapsed="false">
      <c r="T1087" s="4" t="n">
        <v>1064</v>
      </c>
      <c r="U1087" s="4" t="str">
        <f aca="false">Vocabulary!B1065</f>
        <v>mark</v>
      </c>
      <c r="V1087" s="24" t="n">
        <v>-1.78121573238684</v>
      </c>
      <c r="W1087" s="25" t="n">
        <f aca="false">EXP(V1087)</f>
        <v>0.168433252984848</v>
      </c>
      <c r="X1087" s="26" t="n">
        <f aca="false">W1087/$W$22</f>
        <v>2.58898307730483E-008</v>
      </c>
      <c r="Y1087" s="25" t="n">
        <f aca="false">IF(T1087=$C$13,0,W1087)</f>
        <v>0.168433252984848</v>
      </c>
      <c r="Z1087" s="25" t="n">
        <f aca="false">IF(OR(T1087=$C$13,T1087=$N$25),0,W1087)</f>
        <v>0.168433252984848</v>
      </c>
    </row>
    <row r="1088" customFormat="false" ht="15" hidden="false" customHeight="false" outlineLevel="0" collapsed="false">
      <c r="T1088" s="4" t="n">
        <v>1065</v>
      </c>
      <c r="U1088" s="4" t="str">
        <f aca="false">Vocabulary!B1066</f>
        <v>snail</v>
      </c>
      <c r="V1088" s="24" t="n">
        <v>5.36992542344452</v>
      </c>
      <c r="W1088" s="25" t="n">
        <f aca="false">EXP(V1088)</f>
        <v>214.846844569244</v>
      </c>
      <c r="X1088" s="26" t="n">
        <f aca="false">W1088/$W$22</f>
        <v>3.30240516611143E-005</v>
      </c>
      <c r="Y1088" s="25" t="n">
        <f aca="false">IF(T1088=$C$13,0,W1088)</f>
        <v>214.846844569244</v>
      </c>
      <c r="Z1088" s="25" t="n">
        <f aca="false">IF(OR(T1088=$C$13,T1088=$N$25),0,W1088)</f>
        <v>214.846844569244</v>
      </c>
    </row>
    <row r="1089" customFormat="false" ht="15" hidden="false" customHeight="false" outlineLevel="0" collapsed="false">
      <c r="T1089" s="4" t="n">
        <v>1066</v>
      </c>
      <c r="U1089" s="4" t="str">
        <f aca="false">Vocabulary!B1067</f>
        <v>tails</v>
      </c>
      <c r="V1089" s="24" t="n">
        <v>-3.63811378104199</v>
      </c>
      <c r="W1089" s="25" t="n">
        <f aca="false">EXP(V1089)</f>
        <v>0.0263019083645274</v>
      </c>
      <c r="X1089" s="26" t="n">
        <f aca="false">W1089/$W$22</f>
        <v>4.04285937900336E-009</v>
      </c>
      <c r="Y1089" s="25" t="n">
        <f aca="false">IF(T1089=$C$13,0,W1089)</f>
        <v>0.0263019083645274</v>
      </c>
      <c r="Z1089" s="25" t="n">
        <f aca="false">IF(OR(T1089=$C$13,T1089=$N$25),0,W1089)</f>
        <v>0.0263019083645274</v>
      </c>
    </row>
    <row r="1090" customFormat="false" ht="15" hidden="false" customHeight="false" outlineLevel="0" collapsed="false">
      <c r="T1090" s="4" t="n">
        <v>1067</v>
      </c>
      <c r="U1090" s="4" t="str">
        <f aca="false">Vocabulary!B1068</f>
        <v>obliged</v>
      </c>
      <c r="V1090" s="24" t="n">
        <v>-2.88188058188018</v>
      </c>
      <c r="W1090" s="25" t="n">
        <f aca="false">EXP(V1090)</f>
        <v>0.0560292960168752</v>
      </c>
      <c r="X1090" s="26" t="n">
        <f aca="false">W1090/$W$22</f>
        <v>8.61224827344765E-009</v>
      </c>
      <c r="Y1090" s="25" t="n">
        <f aca="false">IF(T1090=$C$13,0,W1090)</f>
        <v>0.0560292960168752</v>
      </c>
      <c r="Z1090" s="25" t="n">
        <f aca="false">IF(OR(T1090=$C$13,T1090=$N$25),0,W1090)</f>
        <v>0.0560292960168752</v>
      </c>
    </row>
    <row r="1091" customFormat="false" ht="15" hidden="false" customHeight="false" outlineLevel="0" collapsed="false">
      <c r="T1091" s="4" t="n">
        <v>1068</v>
      </c>
      <c r="U1091" s="4" t="str">
        <f aca="false">Vocabulary!B1069</f>
        <v>follows</v>
      </c>
      <c r="V1091" s="24" t="n">
        <v>-2.27531102042487</v>
      </c>
      <c r="W1091" s="25" t="n">
        <f aca="false">EXP(V1091)</f>
        <v>0.102764941468597</v>
      </c>
      <c r="X1091" s="26" t="n">
        <f aca="false">W1091/$W$22</f>
        <v>1.5795971976291E-008</v>
      </c>
      <c r="Y1091" s="25" t="n">
        <f aca="false">IF(T1091=$C$13,0,W1091)</f>
        <v>0.102764941468597</v>
      </c>
      <c r="Z1091" s="25" t="n">
        <f aca="false">IF(OR(T1091=$C$13,T1091=$N$25),0,W1091)</f>
        <v>0.102764941468597</v>
      </c>
    </row>
    <row r="1092" customFormat="false" ht="15" hidden="false" customHeight="false" outlineLevel="0" collapsed="false">
      <c r="T1092" s="4" t="n">
        <v>1069</v>
      </c>
      <c r="U1092" s="4" t="str">
        <f aca="false">Vocabulary!B1070</f>
        <v>around</v>
      </c>
      <c r="V1092" s="24" t="n">
        <v>1.24360317872114</v>
      </c>
      <c r="W1092" s="25" t="n">
        <f aca="false">EXP(V1092)</f>
        <v>3.46808711657044</v>
      </c>
      <c r="X1092" s="26" t="n">
        <f aca="false">W1092/$W$22</f>
        <v>5.33078753530188E-007</v>
      </c>
      <c r="Y1092" s="25" t="n">
        <f aca="false">IF(T1092=$C$13,0,W1092)</f>
        <v>3.46808711657044</v>
      </c>
      <c r="Z1092" s="25" t="n">
        <f aca="false">IF(OR(T1092=$C$13,T1092=$N$25),0,W1092)</f>
        <v>3.46808711657044</v>
      </c>
    </row>
    <row r="1093" customFormat="false" ht="15" hidden="false" customHeight="false" outlineLevel="0" collapsed="false">
      <c r="T1093" s="4" t="n">
        <v>1070</v>
      </c>
      <c r="U1093" s="4" t="str">
        <f aca="false">Vocabulary!B1071</f>
        <v>owl</v>
      </c>
      <c r="V1093" s="24" t="n">
        <v>-2.04910689807995</v>
      </c>
      <c r="W1093" s="25" t="n">
        <f aca="false">EXP(V1093)</f>
        <v>0.128849928334141</v>
      </c>
      <c r="X1093" s="26" t="n">
        <f aca="false">W1093/$W$22</f>
        <v>1.98054884090519E-008</v>
      </c>
      <c r="Y1093" s="25" t="n">
        <f aca="false">IF(T1093=$C$13,0,W1093)</f>
        <v>0.128849928334141</v>
      </c>
      <c r="Z1093" s="25" t="n">
        <f aca="false">IF(OR(T1093=$C$13,T1093=$N$25),0,W1093)</f>
        <v>0.128849928334141</v>
      </c>
    </row>
    <row r="1094" customFormat="false" ht="15" hidden="false" customHeight="false" outlineLevel="0" collapsed="false">
      <c r="T1094" s="4" t="n">
        <v>1071</v>
      </c>
      <c r="U1094" s="4" t="str">
        <f aca="false">Vocabulary!B1072</f>
        <v>panther</v>
      </c>
      <c r="V1094" s="24" t="n">
        <v>5.90608737921753</v>
      </c>
      <c r="W1094" s="25" t="n">
        <f aca="false">EXP(V1094)</f>
        <v>367.26636655374</v>
      </c>
      <c r="X1094" s="26" t="n">
        <f aca="false">W1094/$W$22</f>
        <v>5.64524160770321E-005</v>
      </c>
      <c r="Y1094" s="25" t="n">
        <f aca="false">IF(T1094=$C$13,0,W1094)</f>
        <v>367.26636655374</v>
      </c>
      <c r="Z1094" s="25" t="n">
        <f aca="false">IF(OR(T1094=$C$13,T1094=$N$25),0,W1094)</f>
        <v>367.26636655374</v>
      </c>
    </row>
    <row r="1095" customFormat="false" ht="15" hidden="false" customHeight="false" outlineLevel="0" collapsed="false">
      <c r="T1095" s="4" t="n">
        <v>1072</v>
      </c>
      <c r="U1095" s="4" t="str">
        <f aca="false">Vocabulary!B1073</f>
        <v>pie</v>
      </c>
      <c r="V1095" s="24" t="n">
        <v>-0.160638559740146</v>
      </c>
      <c r="W1095" s="25" t="n">
        <f aca="false">EXP(V1095)</f>
        <v>0.851599817947242</v>
      </c>
      <c r="X1095" s="26" t="n">
        <f aca="false">W1095/$W$22</f>
        <v>1.30899182805644E-007</v>
      </c>
      <c r="Y1095" s="25" t="n">
        <f aca="false">IF(T1095=$C$13,0,W1095)</f>
        <v>0.851599817947242</v>
      </c>
      <c r="Z1095" s="25" t="n">
        <f aca="false">IF(OR(T1095=$C$13,T1095=$N$25),0,W1095)</f>
        <v>0.851599817947242</v>
      </c>
    </row>
    <row r="1096" customFormat="false" ht="15" hidden="false" customHeight="false" outlineLevel="0" collapsed="false">
      <c r="T1096" s="4" t="n">
        <v>1073</v>
      </c>
      <c r="U1096" s="4" t="str">
        <f aca="false">Vocabulary!B1074</f>
        <v>trial's</v>
      </c>
      <c r="V1096" s="24" t="n">
        <v>7.08978921024304</v>
      </c>
      <c r="W1096" s="25" t="n">
        <f aca="false">EXP(V1096)</f>
        <v>1199.65489899264</v>
      </c>
      <c r="X1096" s="26" t="n">
        <f aca="false">W1096/$W$22</f>
        <v>0.000184398637267737</v>
      </c>
      <c r="Y1096" s="25" t="n">
        <f aca="false">IF(T1096=$C$13,0,W1096)</f>
        <v>1199.65489899264</v>
      </c>
      <c r="Z1096" s="25" t="n">
        <f aca="false">IF(OR(T1096=$C$13,T1096=$N$25),0,W1096)</f>
        <v>1199.65489899264</v>
      </c>
    </row>
    <row r="1097" customFormat="false" ht="15" hidden="false" customHeight="false" outlineLevel="0" collapsed="false">
      <c r="T1097" s="4" t="n">
        <v>1074</v>
      </c>
      <c r="U1097" s="4" t="str">
        <f aca="false">Vocabulary!B1075</f>
        <v>trumpet</v>
      </c>
      <c r="V1097" s="24" t="n">
        <v>-0.34068033451462</v>
      </c>
      <c r="W1097" s="25" t="n">
        <f aca="false">EXP(V1097)</f>
        <v>0.711286245531448</v>
      </c>
      <c r="X1097" s="26" t="n">
        <f aca="false">W1097/$W$22</f>
        <v>1.09331620696435E-007</v>
      </c>
      <c r="Y1097" s="25" t="n">
        <f aca="false">IF(T1097=$C$13,0,W1097)</f>
        <v>0.711286245531448</v>
      </c>
      <c r="Z1097" s="25" t="n">
        <f aca="false">IF(OR(T1097=$C$13,T1097=$N$25),0,W1097)</f>
        <v>0.711286245531448</v>
      </c>
    </row>
    <row r="1098" customFormat="false" ht="15" hidden="false" customHeight="false" outlineLevel="0" collapsed="false">
      <c r="T1098" s="4" t="n">
        <v>1075</v>
      </c>
      <c r="U1098" s="4" t="str">
        <f aca="false">Vocabulary!B1076</f>
        <v>spectacles</v>
      </c>
      <c r="V1098" s="24" t="n">
        <v>2.99291710610846</v>
      </c>
      <c r="W1098" s="25" t="n">
        <f aca="false">EXP(V1098)</f>
        <v>19.9437758284502</v>
      </c>
      <c r="X1098" s="26" t="n">
        <f aca="false">W1098/$W$22</f>
        <v>3.06555250833181E-006</v>
      </c>
      <c r="Y1098" s="25" t="n">
        <f aca="false">IF(T1098=$C$13,0,W1098)</f>
        <v>19.9437758284502</v>
      </c>
      <c r="Z1098" s="25" t="n">
        <f aca="false">IF(OR(T1098=$C$13,T1098=$N$25),0,W1098)</f>
        <v>19.9437758284502</v>
      </c>
    </row>
    <row r="1099" customFormat="false" ht="15" hidden="false" customHeight="false" outlineLevel="0" collapsed="false">
      <c r="T1099" s="4" t="n">
        <v>1076</v>
      </c>
      <c r="U1099" s="4" t="str">
        <f aca="false">Vocabulary!B1077</f>
        <v>teacup</v>
      </c>
      <c r="V1099" s="24" t="n">
        <v>-1.36950993083325</v>
      </c>
      <c r="W1099" s="25" t="n">
        <f aca="false">EXP(V1099)</f>
        <v>0.254231520057872</v>
      </c>
      <c r="X1099" s="26" t="n">
        <f aca="false">W1099/$W$22</f>
        <v>3.90778597149415E-008</v>
      </c>
      <c r="Y1099" s="25" t="n">
        <f aca="false">IF(T1099=$C$13,0,W1099)</f>
        <v>0.254231520057872</v>
      </c>
      <c r="Z1099" s="25" t="n">
        <f aca="false">IF(OR(T1099=$C$13,T1099=$N$25),0,W1099)</f>
        <v>0.254231520057872</v>
      </c>
    </row>
    <row r="1100" customFormat="false" ht="15" hidden="false" customHeight="false" outlineLevel="0" collapsed="false">
      <c r="T1100" s="4" t="n">
        <v>1077</v>
      </c>
      <c r="U1100" s="4" t="str">
        <f aca="false">Vocabulary!B1078</f>
        <v>wrote</v>
      </c>
      <c r="V1100" s="24" t="n">
        <v>3.57820389921124</v>
      </c>
      <c r="W1100" s="25" t="n">
        <f aca="false">EXP(V1100)</f>
        <v>35.8091661810517</v>
      </c>
      <c r="X1100" s="26" t="n">
        <f aca="false">W1100/$W$22</f>
        <v>5.50421746372608E-006</v>
      </c>
      <c r="Y1100" s="25" t="n">
        <f aca="false">IF(T1100=$C$13,0,W1100)</f>
        <v>35.8091661810517</v>
      </c>
      <c r="Z1100" s="25" t="n">
        <f aca="false">IF(OR(T1100=$C$13,T1100=$N$25),0,W1100)</f>
        <v>35.8091661810517</v>
      </c>
    </row>
    <row r="1101" customFormat="false" ht="15" hidden="false" customHeight="false" outlineLevel="0" collapsed="false">
      <c r="T1101" s="4" t="n">
        <v>1078</v>
      </c>
      <c r="U1101" s="4" t="str">
        <f aca="false">Vocabulary!B1079</f>
        <v>list</v>
      </c>
      <c r="V1101" s="24" t="n">
        <v>8.58165221319179</v>
      </c>
      <c r="W1101" s="25" t="n">
        <f aca="false">EXP(V1101)</f>
        <v>5332.90935358916</v>
      </c>
      <c r="X1101" s="26" t="n">
        <f aca="false">W1101/$W$22</f>
        <v>0.000819720086418151</v>
      </c>
      <c r="Y1101" s="25" t="n">
        <f aca="false">IF(T1101=$C$13,0,W1101)</f>
        <v>5332.90935358916</v>
      </c>
      <c r="Z1101" s="25" t="n">
        <f aca="false">IF(OR(T1101=$C$13,T1101=$N$25),0,W1101)</f>
        <v>5332.90935358916</v>
      </c>
    </row>
    <row r="1102" customFormat="false" ht="15" hidden="false" customHeight="false" outlineLevel="0" collapsed="false">
      <c r="T1102" s="4" t="n">
        <v>1079</v>
      </c>
      <c r="U1102" s="4" t="str">
        <f aca="false">Vocabulary!B1080</f>
        <v>fit</v>
      </c>
      <c r="V1102" s="24" t="n">
        <v>0.639169912303535</v>
      </c>
      <c r="W1102" s="25" t="n">
        <f aca="false">EXP(V1102)</f>
        <v>1.8949072870606</v>
      </c>
      <c r="X1102" s="26" t="n">
        <f aca="false">W1102/$W$22</f>
        <v>2.91265697973714E-007</v>
      </c>
      <c r="Y1102" s="25" t="n">
        <f aca="false">IF(T1102=$C$13,0,W1102)</f>
        <v>1.8949072870606</v>
      </c>
      <c r="Z1102" s="25" t="n">
        <f aca="false">IF(OR(T1102=$C$13,T1102=$N$25),0,W1102)</f>
        <v>1.8949072870606</v>
      </c>
    </row>
    <row r="1103" customFormat="false" ht="15" hidden="false" customHeight="false" outlineLevel="0" collapsed="false">
      <c r="T1103" s="4" t="n">
        <v>1080</v>
      </c>
      <c r="U1103" s="4" t="str">
        <f aca="false">Vocabulary!B1081</f>
        <v>conversations</v>
      </c>
      <c r="V1103" s="24" t="n">
        <v>3.63779285864135</v>
      </c>
      <c r="W1103" s="25" t="n">
        <f aca="false">EXP(V1103)</f>
        <v>38.007855370589</v>
      </c>
      <c r="X1103" s="26" t="n">
        <f aca="false">W1103/$W$22</f>
        <v>5.84217739759242E-006</v>
      </c>
      <c r="Y1103" s="25" t="n">
        <f aca="false">IF(T1103=$C$13,0,W1103)</f>
        <v>38.007855370589</v>
      </c>
      <c r="Z1103" s="25" t="n">
        <f aca="false">IF(OR(T1103=$C$13,T1103=$N$25),0,W1103)</f>
        <v>38.007855370589</v>
      </c>
    </row>
    <row r="1104" customFormat="false" ht="15" hidden="false" customHeight="false" outlineLevel="0" collapsed="false">
      <c r="T1104" s="4" t="n">
        <v>1081</v>
      </c>
      <c r="U1104" s="4" t="str">
        <f aca="false">Vocabulary!B1082</f>
        <v>pleasure</v>
      </c>
      <c r="V1104" s="24" t="n">
        <v>-1.66652798313784</v>
      </c>
      <c r="W1104" s="25" t="n">
        <f aca="false">EXP(V1104)</f>
        <v>0.18890179858909</v>
      </c>
      <c r="X1104" s="26" t="n">
        <f aca="false">W1104/$W$22</f>
        <v>2.90360455048384E-008</v>
      </c>
      <c r="Y1104" s="25" t="n">
        <f aca="false">IF(T1104=$C$13,0,W1104)</f>
        <v>0.18890179858909</v>
      </c>
      <c r="Z1104" s="25" t="n">
        <f aca="false">IF(OR(T1104=$C$13,T1104=$N$25),0,W1104)</f>
        <v>0.18890179858909</v>
      </c>
    </row>
    <row r="1105" customFormat="false" ht="15" hidden="false" customHeight="false" outlineLevel="0" collapsed="false">
      <c r="T1105" s="4" t="n">
        <v>1082</v>
      </c>
      <c r="U1105" s="4" t="str">
        <f aca="false">Vocabulary!B1083</f>
        <v>picking</v>
      </c>
      <c r="V1105" s="24" t="n">
        <v>-2.33957281823469</v>
      </c>
      <c r="W1105" s="25" t="n">
        <f aca="false">EXP(V1105)</f>
        <v>0.0963687964314311</v>
      </c>
      <c r="X1105" s="26" t="n">
        <f aca="false">W1105/$W$22</f>
        <v>1.48128222141298E-008</v>
      </c>
      <c r="Y1105" s="25" t="n">
        <f aca="false">IF(T1105=$C$13,0,W1105)</f>
        <v>0.0963687964314311</v>
      </c>
      <c r="Z1105" s="25" t="n">
        <f aca="false">IF(OR(T1105=$C$13,T1105=$N$25),0,W1105)</f>
        <v>0.0963687964314311</v>
      </c>
    </row>
    <row r="1106" customFormat="false" ht="15" hidden="false" customHeight="false" outlineLevel="0" collapsed="false">
      <c r="T1106" s="4" t="n">
        <v>1083</v>
      </c>
      <c r="U1106" s="4" t="str">
        <f aca="false">Vocabulary!B1084</f>
        <v>remarkable</v>
      </c>
      <c r="V1106" s="24" t="n">
        <v>-3.31309929151046</v>
      </c>
      <c r="W1106" s="25" t="n">
        <f aca="false">EXP(V1106)</f>
        <v>0.0364031746854097</v>
      </c>
      <c r="X1106" s="26" t="n">
        <f aca="false">W1106/$W$22</f>
        <v>5.5955223538416E-009</v>
      </c>
      <c r="Y1106" s="25" t="n">
        <f aca="false">IF(T1106=$C$13,0,W1106)</f>
        <v>0.0364031746854097</v>
      </c>
      <c r="Z1106" s="25" t="n">
        <f aca="false">IF(OR(T1106=$C$13,T1106=$N$25),0,W1106)</f>
        <v>0.0364031746854097</v>
      </c>
    </row>
    <row r="1107" customFormat="false" ht="15" hidden="false" customHeight="false" outlineLevel="0" collapsed="false">
      <c r="T1107" s="4" t="n">
        <v>1084</v>
      </c>
      <c r="U1107" s="4" t="str">
        <f aca="false">Vocabulary!B1085</f>
        <v>afterwards</v>
      </c>
      <c r="V1107" s="24" t="n">
        <v>0.1576770440366</v>
      </c>
      <c r="W1107" s="25" t="n">
        <f aca="false">EXP(V1107)</f>
        <v>1.17078802067102</v>
      </c>
      <c r="X1107" s="26" t="n">
        <f aca="false">W1107/$W$22</f>
        <v>1.79961517034951E-007</v>
      </c>
      <c r="Y1107" s="25" t="n">
        <f aca="false">IF(T1107=$C$13,0,W1107)</f>
        <v>1.17078802067102</v>
      </c>
      <c r="Z1107" s="25" t="n">
        <f aca="false">IF(OR(T1107=$C$13,T1107=$N$25),0,W1107)</f>
        <v>1.17078802067102</v>
      </c>
    </row>
    <row r="1108" customFormat="false" ht="15" hidden="false" customHeight="false" outlineLevel="0" collapsed="false">
      <c r="T1108" s="4" t="n">
        <v>1085</v>
      </c>
      <c r="U1108" s="4" t="str">
        <f aca="false">Vocabulary!B1086</f>
        <v>occurred</v>
      </c>
      <c r="V1108" s="24" t="n">
        <v>-5.10560753867483</v>
      </c>
      <c r="W1108" s="25" t="n">
        <f aca="false">EXP(V1108)</f>
        <v>0.00606265449898361</v>
      </c>
      <c r="X1108" s="26" t="n">
        <f aca="false">W1108/$W$22</f>
        <v>9.31889019730953E-010</v>
      </c>
      <c r="Y1108" s="25" t="n">
        <f aca="false">IF(T1108=$C$13,0,W1108)</f>
        <v>0.00606265449898361</v>
      </c>
      <c r="Z1108" s="25" t="n">
        <f aca="false">IF(OR(T1108=$C$13,T1108=$N$25),0,W1108)</f>
        <v>0.00606265449898361</v>
      </c>
    </row>
    <row r="1109" customFormat="false" ht="15" hidden="false" customHeight="false" outlineLevel="0" collapsed="false">
      <c r="T1109" s="4" t="n">
        <v>1086</v>
      </c>
      <c r="U1109" s="4" t="str">
        <f aca="false">Vocabulary!B1087</f>
        <v>waistcoat</v>
      </c>
      <c r="V1109" s="24" t="n">
        <v>-0.366944456627026</v>
      </c>
      <c r="W1109" s="25" t="n">
        <f aca="false">EXP(V1109)</f>
        <v>0.692848127097608</v>
      </c>
      <c r="X1109" s="26" t="n">
        <f aca="false">W1109/$W$22</f>
        <v>1.06497502388048E-007</v>
      </c>
      <c r="Y1109" s="25" t="n">
        <f aca="false">IF(T1109=$C$13,0,W1109)</f>
        <v>0.692848127097608</v>
      </c>
      <c r="Z1109" s="25" t="n">
        <f aca="false">IF(OR(T1109=$C$13,T1109=$N$25),0,W1109)</f>
        <v>0.692848127097608</v>
      </c>
    </row>
    <row r="1110" customFormat="false" ht="15" hidden="false" customHeight="false" outlineLevel="0" collapsed="false">
      <c r="T1110" s="4" t="n">
        <v>1087</v>
      </c>
      <c r="U1110" s="4" t="str">
        <f aca="false">Vocabulary!B1088</f>
        <v>started</v>
      </c>
      <c r="V1110" s="24" t="n">
        <v>0.951250185463017</v>
      </c>
      <c r="W1110" s="25" t="n">
        <f aca="false">EXP(V1110)</f>
        <v>2.588944297471</v>
      </c>
      <c r="X1110" s="26" t="n">
        <f aca="false">W1110/$W$22</f>
        <v>3.97945943301365E-007</v>
      </c>
      <c r="Y1110" s="25" t="n">
        <f aca="false">IF(T1110=$C$13,0,W1110)</f>
        <v>2.588944297471</v>
      </c>
      <c r="Z1110" s="25" t="n">
        <f aca="false">IF(OR(T1110=$C$13,T1110=$N$25),0,W1110)</f>
        <v>2.588944297471</v>
      </c>
    </row>
    <row r="1111" customFormat="false" ht="15" hidden="false" customHeight="false" outlineLevel="0" collapsed="false">
      <c r="T1111" s="4" t="n">
        <v>1088</v>
      </c>
      <c r="U1111" s="4" t="str">
        <f aca="false">Vocabulary!B1089</f>
        <v>hedge</v>
      </c>
      <c r="V1111" s="24" t="n">
        <v>10.2290934014533</v>
      </c>
      <c r="W1111" s="25" t="n">
        <f aca="false">EXP(V1111)</f>
        <v>27697.3882701296</v>
      </c>
      <c r="X1111" s="26" t="n">
        <f aca="false">W1111/$W$22</f>
        <v>0.00425735822624988</v>
      </c>
      <c r="Y1111" s="25" t="n">
        <f aca="false">IF(T1111=$C$13,0,W1111)</f>
        <v>27697.3882701296</v>
      </c>
      <c r="Z1111" s="25" t="n">
        <f aca="false">IF(OR(T1111=$C$13,T1111=$N$25),0,W1111)</f>
        <v>27697.3882701296</v>
      </c>
    </row>
    <row r="1112" customFormat="false" ht="15" hidden="false" customHeight="false" outlineLevel="0" collapsed="false">
      <c r="T1112" s="4" t="n">
        <v>1089</v>
      </c>
      <c r="U1112" s="4" t="str">
        <f aca="false">Vocabulary!B1090</f>
        <v>straight</v>
      </c>
      <c r="V1112" s="24" t="n">
        <v>4.89054792795192</v>
      </c>
      <c r="W1112" s="25" t="n">
        <f aca="false">EXP(V1112)</f>
        <v>133.026442992454</v>
      </c>
      <c r="X1112" s="26" t="n">
        <f aca="false">W1112/$W$22</f>
        <v>2.04474593726752E-005</v>
      </c>
      <c r="Y1112" s="25" t="n">
        <f aca="false">IF(T1112=$C$13,0,W1112)</f>
        <v>133.026442992454</v>
      </c>
      <c r="Z1112" s="25" t="n">
        <f aca="false">IF(OR(T1112=$C$13,T1112=$N$25),0,W1112)</f>
        <v>133.026442992454</v>
      </c>
    </row>
    <row r="1113" customFormat="false" ht="15" hidden="false" customHeight="false" outlineLevel="0" collapsed="false">
      <c r="T1113" s="4" t="n">
        <v>1090</v>
      </c>
      <c r="U1113" s="4" t="str">
        <f aca="false">Vocabulary!B1091</f>
        <v>dipped</v>
      </c>
      <c r="V1113" s="24" t="n">
        <v>0.378559977532105</v>
      </c>
      <c r="W1113" s="25" t="n">
        <f aca="false">EXP(V1113)</f>
        <v>1.46018038218746</v>
      </c>
      <c r="X1113" s="26" t="n">
        <f aca="false">W1113/$W$22</f>
        <v>2.24443940391979E-007</v>
      </c>
      <c r="Y1113" s="25" t="n">
        <f aca="false">IF(T1113=$C$13,0,W1113)</f>
        <v>1.46018038218746</v>
      </c>
      <c r="Z1113" s="25" t="n">
        <f aca="false">IF(OR(T1113=$C$13,T1113=$N$25),0,W1113)</f>
        <v>1.46018038218746</v>
      </c>
    </row>
    <row r="1114" customFormat="false" ht="15" hidden="false" customHeight="false" outlineLevel="0" collapsed="false">
      <c r="T1114" s="4" t="n">
        <v>1091</v>
      </c>
      <c r="U1114" s="4" t="str">
        <f aca="false">Vocabulary!B1092</f>
        <v>falling</v>
      </c>
      <c r="V1114" s="24" t="n">
        <v>-4.54647096264115</v>
      </c>
      <c r="W1114" s="25" t="n">
        <f aca="false">EXP(V1114)</f>
        <v>0.0106045623229115</v>
      </c>
      <c r="X1114" s="26" t="n">
        <f aca="false">W1114/$W$22</f>
        <v>1.6300244702103E-009</v>
      </c>
      <c r="Y1114" s="25" t="n">
        <f aca="false">IF(T1114=$C$13,0,W1114)</f>
        <v>0.0106045623229115</v>
      </c>
      <c r="Z1114" s="25" t="n">
        <f aca="false">IF(OR(T1114=$C$13,T1114=$N$25),0,W1114)</f>
        <v>0.0106045623229115</v>
      </c>
    </row>
    <row r="1115" customFormat="false" ht="15" hidden="false" customHeight="false" outlineLevel="0" collapsed="false">
      <c r="T1115" s="4" t="n">
        <v>1092</v>
      </c>
      <c r="U1115" s="4" t="str">
        <f aca="false">Vocabulary!B1093</f>
        <v>plenty</v>
      </c>
      <c r="V1115" s="24" t="n">
        <v>-1.44970204668723</v>
      </c>
      <c r="W1115" s="25" t="n">
        <f aca="false">EXP(V1115)</f>
        <v>0.234640189501373</v>
      </c>
      <c r="X1115" s="26" t="n">
        <f aca="false">W1115/$W$22</f>
        <v>3.60664814761548E-008</v>
      </c>
      <c r="Y1115" s="25" t="n">
        <f aca="false">IF(T1115=$C$13,0,W1115)</f>
        <v>0.234640189501373</v>
      </c>
      <c r="Z1115" s="25" t="n">
        <f aca="false">IF(OR(T1115=$C$13,T1115=$N$25),0,W1115)</f>
        <v>0.234640189501373</v>
      </c>
    </row>
    <row r="1116" customFormat="false" ht="15" hidden="false" customHeight="false" outlineLevel="0" collapsed="false">
      <c r="T1116" s="4" t="n">
        <v>1093</v>
      </c>
      <c r="U1116" s="4" t="str">
        <f aca="false">Vocabulary!B1094</f>
        <v>cupboards</v>
      </c>
      <c r="V1116" s="24" t="n">
        <v>9.05058714257022</v>
      </c>
      <c r="W1116" s="25" t="n">
        <f aca="false">EXP(V1116)</f>
        <v>8523.54098943315</v>
      </c>
      <c r="X1116" s="26" t="n">
        <f aca="false">W1116/$W$22</f>
        <v>0.00131015123138076</v>
      </c>
      <c r="Y1116" s="25" t="n">
        <f aca="false">IF(T1116=$C$13,0,W1116)</f>
        <v>8523.54098943315</v>
      </c>
      <c r="Z1116" s="25" t="n">
        <f aca="false">IF(OR(T1116=$C$13,T1116=$N$25),0,W1116)</f>
        <v>8523.54098943315</v>
      </c>
    </row>
    <row r="1117" customFormat="false" ht="15" hidden="false" customHeight="false" outlineLevel="0" collapsed="false">
      <c r="T1117" s="4" t="n">
        <v>1094</v>
      </c>
      <c r="U1117" s="4" t="str">
        <f aca="false">Vocabulary!B1095</f>
        <v>shelves</v>
      </c>
      <c r="V1117" s="24" t="n">
        <v>9.60520607224394</v>
      </c>
      <c r="W1117" s="25" t="n">
        <f aca="false">EXP(V1117)</f>
        <v>14841.8485190742</v>
      </c>
      <c r="X1117" s="26" t="n">
        <f aca="false">W1117/$W$22</f>
        <v>0.00228133661084498</v>
      </c>
      <c r="Y1117" s="25" t="n">
        <f aca="false">IF(T1117=$C$13,0,W1117)</f>
        <v>14841.8485190742</v>
      </c>
      <c r="Z1117" s="25" t="n">
        <f aca="false">IF(OR(T1117=$C$13,T1117=$N$25),0,W1117)</f>
        <v>14841.8485190742</v>
      </c>
    </row>
    <row r="1118" customFormat="false" ht="15" hidden="false" customHeight="false" outlineLevel="0" collapsed="false">
      <c r="T1118" s="4" t="n">
        <v>1095</v>
      </c>
      <c r="U1118" s="4" t="str">
        <f aca="false">Vocabulary!B1096</f>
        <v>jar</v>
      </c>
      <c r="V1118" s="24" t="n">
        <v>4.87218117558328</v>
      </c>
      <c r="W1118" s="25" t="n">
        <f aca="false">EXP(V1118)</f>
        <v>130.605479926533</v>
      </c>
      <c r="X1118" s="26" t="n">
        <f aca="false">W1118/$W$22</f>
        <v>2.00753337800516E-005</v>
      </c>
      <c r="Y1118" s="25" t="n">
        <f aca="false">IF(T1118=$C$13,0,W1118)</f>
        <v>130.605479926533</v>
      </c>
      <c r="Z1118" s="25" t="n">
        <f aca="false">IF(OR(T1118=$C$13,T1118=$N$25),0,W1118)</f>
        <v>130.605479926533</v>
      </c>
    </row>
    <row r="1119" customFormat="false" ht="15" hidden="false" customHeight="false" outlineLevel="0" collapsed="false">
      <c r="T1119" s="4" t="n">
        <v>1096</v>
      </c>
      <c r="U1119" s="4" t="str">
        <f aca="false">Vocabulary!B1097</f>
        <v>tumbling</v>
      </c>
      <c r="V1119" s="24" t="n">
        <v>1.07196663836539</v>
      </c>
      <c r="W1119" s="25" t="n">
        <f aca="false">EXP(V1119)</f>
        <v>2.92111863870677</v>
      </c>
      <c r="X1119" s="26" t="n">
        <f aca="false">W1119/$W$22</f>
        <v>4.49004373447082E-007</v>
      </c>
      <c r="Y1119" s="25" t="n">
        <f aca="false">IF(T1119=$C$13,0,W1119)</f>
        <v>2.92111863870677</v>
      </c>
      <c r="Z1119" s="25" t="n">
        <f aca="false">IF(OR(T1119=$C$13,T1119=$N$25),0,W1119)</f>
        <v>2.92111863870677</v>
      </c>
    </row>
    <row r="1120" customFormat="false" ht="15" hidden="false" customHeight="false" outlineLevel="0" collapsed="false">
      <c r="T1120" s="4" t="n">
        <v>1097</v>
      </c>
      <c r="U1120" s="4" t="str">
        <f aca="false">Vocabulary!B1098</f>
        <v>thousand</v>
      </c>
      <c r="V1120" s="24" t="n">
        <v>3.56092936622108</v>
      </c>
      <c r="W1120" s="25" t="n">
        <f aca="false">EXP(V1120)</f>
        <v>35.1958918230698</v>
      </c>
      <c r="X1120" s="26" t="n">
        <f aca="false">W1120/$W$22</f>
        <v>5.40995122434502E-006</v>
      </c>
      <c r="Y1120" s="25" t="n">
        <f aca="false">IF(T1120=$C$13,0,W1120)</f>
        <v>35.1958918230698</v>
      </c>
      <c r="Z1120" s="25" t="n">
        <f aca="false">IF(OR(T1120=$C$13,T1120=$N$25),0,W1120)</f>
        <v>35.1958918230698</v>
      </c>
    </row>
    <row r="1121" customFormat="false" ht="15" hidden="false" customHeight="false" outlineLevel="0" collapsed="false">
      <c r="T1121" s="4" t="n">
        <v>1098</v>
      </c>
      <c r="U1121" s="4" t="str">
        <f aca="false">Vocabulary!B1099</f>
        <v>learnt</v>
      </c>
      <c r="V1121" s="24" t="n">
        <v>-7.06406120141968</v>
      </c>
      <c r="W1121" s="25" t="n">
        <f aca="false">EXP(V1121)</f>
        <v>0.000855297495649221</v>
      </c>
      <c r="X1121" s="26" t="n">
        <f aca="false">W1121/$W$22</f>
        <v>1.3146755186734E-010</v>
      </c>
      <c r="Y1121" s="25" t="n">
        <f aca="false">IF(T1121=$C$13,0,W1121)</f>
        <v>0.000855297495649221</v>
      </c>
      <c r="Z1121" s="25" t="n">
        <f aca="false">IF(OR(T1121=$C$13,T1121=$N$25),0,W1121)</f>
        <v>0.000855297495649221</v>
      </c>
    </row>
    <row r="1122" customFormat="false" ht="15" hidden="false" customHeight="false" outlineLevel="0" collapsed="false">
      <c r="T1122" s="4" t="n">
        <v>1099</v>
      </c>
      <c r="U1122" s="4" t="str">
        <f aca="false">Vocabulary!B1100</f>
        <v>showing</v>
      </c>
      <c r="V1122" s="24" t="n">
        <v>3.17274210336406</v>
      </c>
      <c r="W1122" s="25" t="n">
        <f aca="false">EXP(V1122)</f>
        <v>23.8728565270349</v>
      </c>
      <c r="X1122" s="26" t="n">
        <f aca="false">W1122/$W$22</f>
        <v>3.66949046344071E-006</v>
      </c>
      <c r="Y1122" s="25" t="n">
        <f aca="false">IF(T1122=$C$13,0,W1122)</f>
        <v>23.8728565270349</v>
      </c>
      <c r="Z1122" s="25" t="n">
        <f aca="false">IF(OR(T1122=$C$13,T1122=$N$25),0,W1122)</f>
        <v>23.8728565270349</v>
      </c>
    </row>
    <row r="1123" customFormat="false" ht="15" hidden="false" customHeight="false" outlineLevel="0" collapsed="false">
      <c r="T1123" s="4" t="n">
        <v>1100</v>
      </c>
      <c r="U1123" s="4" t="str">
        <f aca="false">Vocabulary!B1101</f>
        <v>latitude</v>
      </c>
      <c r="V1123" s="24" t="n">
        <v>-6.03682800048572</v>
      </c>
      <c r="W1123" s="25" t="n">
        <f aca="false">EXP(V1123)</f>
        <v>0.00238912521113605</v>
      </c>
      <c r="X1123" s="26" t="n">
        <f aca="false">W1123/$W$22</f>
        <v>3.67231804384257E-010</v>
      </c>
      <c r="Y1123" s="25" t="n">
        <f aca="false">IF(T1123=$C$13,0,W1123)</f>
        <v>0.00238912521113605</v>
      </c>
      <c r="Z1123" s="25" t="n">
        <f aca="false">IF(OR(T1123=$C$13,T1123=$N$25),0,W1123)</f>
        <v>0.00238912521113605</v>
      </c>
    </row>
    <row r="1124" customFormat="false" ht="15" hidden="false" customHeight="false" outlineLevel="0" collapsed="false">
      <c r="T1124" s="4" t="n">
        <v>1101</v>
      </c>
      <c r="U1124" s="4" t="str">
        <f aca="false">Vocabulary!B1102</f>
        <v>longitude</v>
      </c>
      <c r="V1124" s="24" t="n">
        <v>-2.40078941534131</v>
      </c>
      <c r="W1124" s="25" t="n">
        <f aca="false">EXP(V1124)</f>
        <v>0.0906463674045689</v>
      </c>
      <c r="X1124" s="26" t="n">
        <f aca="false">W1124/$W$22</f>
        <v>1.39332291617438E-008</v>
      </c>
      <c r="Y1124" s="25" t="n">
        <f aca="false">IF(T1124=$C$13,0,W1124)</f>
        <v>0.0906463674045689</v>
      </c>
      <c r="Z1124" s="25" t="n">
        <f aca="false">IF(OR(T1124=$C$13,T1124=$N$25),0,W1124)</f>
        <v>0.0906463674045689</v>
      </c>
    </row>
    <row r="1125" customFormat="false" ht="15" hidden="false" customHeight="false" outlineLevel="0" collapsed="false">
      <c r="T1125" s="4" t="n">
        <v>1102</v>
      </c>
      <c r="U1125" s="4" t="str">
        <f aca="false">Vocabulary!B1103</f>
        <v>presently</v>
      </c>
      <c r="V1125" s="24" t="n">
        <v>-3.15960731596138</v>
      </c>
      <c r="W1125" s="25" t="n">
        <f aca="false">EXP(V1125)</f>
        <v>0.0424424042633291</v>
      </c>
      <c r="X1125" s="26" t="n">
        <f aca="false">W1125/$W$22</f>
        <v>6.52381073515063E-009</v>
      </c>
      <c r="Y1125" s="25" t="n">
        <f aca="false">IF(T1125=$C$13,0,W1125)</f>
        <v>0.0424424042633291</v>
      </c>
      <c r="Z1125" s="25" t="n">
        <f aca="false">IF(OR(T1125=$C$13,T1125=$N$25),0,W1125)</f>
        <v>0.0424424042633291</v>
      </c>
    </row>
    <row r="1126" customFormat="false" ht="15" hidden="false" customHeight="false" outlineLevel="0" collapsed="false">
      <c r="T1126" s="4" t="n">
        <v>1103</v>
      </c>
      <c r="U1126" s="4" t="str">
        <f aca="false">Vocabulary!B1104</f>
        <v>dinah'll</v>
      </c>
      <c r="V1126" s="24" t="n">
        <v>-4.68557795231108</v>
      </c>
      <c r="W1126" s="25" t="n">
        <f aca="false">EXP(V1126)</f>
        <v>0.00922740007362784</v>
      </c>
      <c r="X1126" s="26" t="n">
        <f aca="false">W1126/$W$22</f>
        <v>1.41834122507228E-009</v>
      </c>
      <c r="Y1126" s="25" t="n">
        <f aca="false">IF(T1126=$C$13,0,W1126)</f>
        <v>0.00922740007362784</v>
      </c>
      <c r="Z1126" s="25" t="n">
        <f aca="false">IF(OR(T1126=$C$13,T1126=$N$25),0,W1126)</f>
        <v>0.00922740007362784</v>
      </c>
    </row>
    <row r="1127" customFormat="false" ht="15" hidden="false" customHeight="false" outlineLevel="0" collapsed="false">
      <c r="T1127" s="4" t="n">
        <v>1104</v>
      </c>
      <c r="U1127" s="4" t="str">
        <f aca="false">Vocabulary!B1105</f>
        <v>milk</v>
      </c>
      <c r="V1127" s="24" t="n">
        <v>4.67837142572692</v>
      </c>
      <c r="W1127" s="25" t="n">
        <f aca="false">EXP(V1127)</f>
        <v>107.594703843062</v>
      </c>
      <c r="X1127" s="26" t="n">
        <f aca="false">W1127/$W$22</f>
        <v>1.65383534736085E-005</v>
      </c>
      <c r="Y1127" s="25" t="n">
        <f aca="false">IF(T1127=$C$13,0,W1127)</f>
        <v>107.594703843062</v>
      </c>
      <c r="Z1127" s="25" t="n">
        <f aca="false">IF(OR(T1127=$C$13,T1127=$N$25),0,W1127)</f>
        <v>107.594703843062</v>
      </c>
    </row>
    <row r="1128" customFormat="false" ht="15" hidden="false" customHeight="false" outlineLevel="0" collapsed="false">
      <c r="T1128" s="4" t="n">
        <v>1105</v>
      </c>
      <c r="U1128" s="4" t="str">
        <f aca="false">Vocabulary!B1106</f>
        <v>earnestly</v>
      </c>
      <c r="V1128" s="24" t="n">
        <v>-3.22504854352574</v>
      </c>
      <c r="W1128" s="25" t="n">
        <f aca="false">EXP(V1128)</f>
        <v>0.0397538517372562</v>
      </c>
      <c r="X1128" s="26" t="n">
        <f aca="false">W1128/$W$22</f>
        <v>6.11055403737291E-009</v>
      </c>
      <c r="Y1128" s="25" t="n">
        <f aca="false">IF(T1128=$C$13,0,W1128)</f>
        <v>0.0397538517372562</v>
      </c>
      <c r="Z1128" s="25" t="n">
        <f aca="false">IF(OR(T1128=$C$13,T1128=$N$25),0,W1128)</f>
        <v>0.0397538517372562</v>
      </c>
    </row>
    <row r="1129" customFormat="false" ht="15" hidden="false" customHeight="false" outlineLevel="0" collapsed="false">
      <c r="T1129" s="4" t="n">
        <v>1106</v>
      </c>
      <c r="U1129" s="4" t="str">
        <f aca="false">Vocabulary!B1107</f>
        <v>thump</v>
      </c>
      <c r="V1129" s="24" t="n">
        <v>-15.4604534571004</v>
      </c>
      <c r="W1129" s="25" t="n">
        <f aca="false">EXP(V1129)</f>
        <v>1.93023584292511E-007</v>
      </c>
      <c r="X1129" s="26" t="n">
        <f aca="false">W1129/$W$22</f>
        <v>2.96696040952786E-014</v>
      </c>
      <c r="Y1129" s="25" t="n">
        <f aca="false">IF(T1129=$C$13,0,W1129)</f>
        <v>1.93023584292511E-007</v>
      </c>
      <c r="Z1129" s="25" t="n">
        <f aca="false">IF(OR(T1129=$C$13,T1129=$N$25),0,W1129)</f>
        <v>1.93023584292511E-007</v>
      </c>
    </row>
    <row r="1130" customFormat="false" ht="15" hidden="false" customHeight="false" outlineLevel="0" collapsed="false">
      <c r="T1130" s="4" t="n">
        <v>1107</v>
      </c>
      <c r="U1130" s="4" t="str">
        <f aca="false">Vocabulary!B1108</f>
        <v>wind</v>
      </c>
      <c r="V1130" s="24" t="n">
        <v>3.74024437624732</v>
      </c>
      <c r="W1130" s="25" t="n">
        <f aca="false">EXP(V1130)</f>
        <v>42.1082791709961</v>
      </c>
      <c r="X1130" s="26" t="n">
        <f aca="false">W1130/$W$22</f>
        <v>6.47245245556965E-006</v>
      </c>
      <c r="Y1130" s="25" t="n">
        <f aca="false">IF(T1130=$C$13,0,W1130)</f>
        <v>42.1082791709961</v>
      </c>
      <c r="Z1130" s="25" t="n">
        <f aca="false">IF(OR(T1130=$C$13,T1130=$N$25),0,W1130)</f>
        <v>42.1082791709961</v>
      </c>
    </row>
    <row r="1131" customFormat="false" ht="15" hidden="false" customHeight="false" outlineLevel="0" collapsed="false">
      <c r="T1131" s="4" t="n">
        <v>1108</v>
      </c>
      <c r="U1131" s="4" t="str">
        <f aca="false">Vocabulary!B1109</f>
        <v>row</v>
      </c>
      <c r="V1131" s="24" t="n">
        <v>1.51473149858687</v>
      </c>
      <c r="W1131" s="25" t="n">
        <f aca="false">EXP(V1131)</f>
        <v>4.54819976482023</v>
      </c>
      <c r="X1131" s="26" t="n">
        <f aca="false">W1131/$W$22</f>
        <v>6.99102583049955E-007</v>
      </c>
      <c r="Y1131" s="25" t="n">
        <f aca="false">IF(T1131=$C$13,0,W1131)</f>
        <v>4.54819976482023</v>
      </c>
      <c r="Z1131" s="25" t="n">
        <f aca="false">IF(OR(T1131=$C$13,T1131=$N$25),0,W1131)</f>
        <v>4.54819976482023</v>
      </c>
    </row>
    <row r="1132" customFormat="false" ht="15" hidden="false" customHeight="false" outlineLevel="0" collapsed="false">
      <c r="T1132" s="4" t="n">
        <v>1109</v>
      </c>
      <c r="U1132" s="4" t="str">
        <f aca="false">Vocabulary!B1110</f>
        <v>doors</v>
      </c>
      <c r="V1132" s="24" t="n">
        <v>9.12569175644162</v>
      </c>
      <c r="W1132" s="25" t="n">
        <f aca="false">EXP(V1132)</f>
        <v>9188.35092060982</v>
      </c>
      <c r="X1132" s="26" t="n">
        <f aca="false">W1132/$W$22</f>
        <v>0.00141233899008868</v>
      </c>
      <c r="Y1132" s="25" t="n">
        <f aca="false">IF(T1132=$C$13,0,W1132)</f>
        <v>9188.35092060982</v>
      </c>
      <c r="Z1132" s="25" t="n">
        <f aca="false">IF(OR(T1132=$C$13,T1132=$N$25),0,W1132)</f>
        <v>9188.35092060982</v>
      </c>
    </row>
    <row r="1133" customFormat="false" ht="15" hidden="false" customHeight="false" outlineLevel="0" collapsed="false">
      <c r="T1133" s="4" t="n">
        <v>1110</v>
      </c>
      <c r="U1133" s="4" t="str">
        <f aca="false">Vocabulary!B1111</f>
        <v>legged</v>
      </c>
      <c r="V1133" s="24" t="n">
        <v>4.29757352807054</v>
      </c>
      <c r="W1133" s="25" t="n">
        <f aca="false">EXP(V1133)</f>
        <v>73.5211800071688</v>
      </c>
      <c r="X1133" s="26" t="n">
        <f aca="false">W1133/$W$22</f>
        <v>1.13009211357549E-005</v>
      </c>
      <c r="Y1133" s="25" t="n">
        <f aca="false">IF(T1133=$C$13,0,W1133)</f>
        <v>73.5211800071688</v>
      </c>
      <c r="Z1133" s="25" t="n">
        <f aca="false">IF(OR(T1133=$C$13,T1133=$N$25),0,W1133)</f>
        <v>73.5211800071688</v>
      </c>
    </row>
    <row r="1134" customFormat="false" ht="15" hidden="false" customHeight="false" outlineLevel="0" collapsed="false">
      <c r="T1134" s="4" t="n">
        <v>1111</v>
      </c>
      <c r="U1134" s="4" t="str">
        <f aca="false">Vocabulary!B1112</f>
        <v>locks</v>
      </c>
      <c r="V1134" s="24" t="n">
        <v>5.77328809284897</v>
      </c>
      <c r="W1134" s="25" t="n">
        <f aca="false">EXP(V1134)</f>
        <v>321.59342513021</v>
      </c>
      <c r="X1134" s="26" t="n">
        <f aca="false">W1134/$W$22</f>
        <v>4.94320403293233E-005</v>
      </c>
      <c r="Y1134" s="25" t="n">
        <f aca="false">IF(T1134=$C$13,0,W1134)</f>
        <v>321.59342513021</v>
      </c>
      <c r="Z1134" s="25" t="n">
        <f aca="false">IF(OR(T1134=$C$13,T1134=$N$25),0,W1134)</f>
        <v>321.59342513021</v>
      </c>
    </row>
    <row r="1135" customFormat="false" ht="15" hidden="false" customHeight="false" outlineLevel="0" collapsed="false">
      <c r="T1135" s="4" t="n">
        <v>1112</v>
      </c>
      <c r="U1135" s="4" t="str">
        <f aca="false">Vocabulary!B1113</f>
        <v>longed</v>
      </c>
      <c r="V1135" s="24" t="n">
        <v>-3.35201272949914</v>
      </c>
      <c r="W1135" s="25" t="n">
        <f aca="false">EXP(V1135)</f>
        <v>0.0350138098034973</v>
      </c>
      <c r="X1135" s="26" t="n">
        <f aca="false">W1135/$W$22</f>
        <v>5.38196344526928E-009</v>
      </c>
      <c r="Y1135" s="25" t="n">
        <f aca="false">IF(T1135=$C$13,0,W1135)</f>
        <v>0.0350138098034973</v>
      </c>
      <c r="Z1135" s="25" t="n">
        <f aca="false">IF(OR(T1135=$C$13,T1135=$N$25),0,W1135)</f>
        <v>0.0350138098034973</v>
      </c>
    </row>
    <row r="1136" customFormat="false" ht="15" hidden="false" customHeight="false" outlineLevel="0" collapsed="false">
      <c r="T1136" s="4" t="n">
        <v>1113</v>
      </c>
      <c r="U1136" s="4" t="str">
        <f aca="false">Vocabulary!B1114</f>
        <v>beds</v>
      </c>
      <c r="V1136" s="24" t="n">
        <v>0.70370261921852</v>
      </c>
      <c r="W1136" s="25" t="n">
        <f aca="false">EXP(V1136)</f>
        <v>2.02122268765854</v>
      </c>
      <c r="X1136" s="26" t="n">
        <f aca="false">W1136/$W$22</f>
        <v>3.10681604794707E-007</v>
      </c>
      <c r="Y1136" s="25" t="n">
        <f aca="false">IF(T1136=$C$13,0,W1136)</f>
        <v>2.02122268765854</v>
      </c>
      <c r="Z1136" s="25" t="n">
        <f aca="false">IF(OR(T1136=$C$13,T1136=$N$25),0,W1136)</f>
        <v>2.02122268765854</v>
      </c>
    </row>
    <row r="1137" customFormat="false" ht="15" hidden="false" customHeight="false" outlineLevel="0" collapsed="false">
      <c r="T1137" s="4" t="n">
        <v>1114</v>
      </c>
      <c r="U1137" s="4" t="str">
        <f aca="false">Vocabulary!B1115</f>
        <v>flowers</v>
      </c>
      <c r="V1137" s="24" t="n">
        <v>8.92291571353077</v>
      </c>
      <c r="W1137" s="25" t="n">
        <f aca="false">EXP(V1137)</f>
        <v>7501.9308535515</v>
      </c>
      <c r="X1137" s="26" t="n">
        <f aca="false">W1137/$W$22</f>
        <v>0.00115311980756573</v>
      </c>
      <c r="Y1137" s="25" t="n">
        <f aca="false">IF(T1137=$C$13,0,W1137)</f>
        <v>7501.9308535515</v>
      </c>
      <c r="Z1137" s="25" t="n">
        <f aca="false">IF(OR(T1137=$C$13,T1137=$N$25),0,W1137)</f>
        <v>7501.9308535515</v>
      </c>
    </row>
    <row r="1138" customFormat="false" ht="15" hidden="false" customHeight="false" outlineLevel="0" collapsed="false">
      <c r="T1138" s="4" t="n">
        <v>1115</v>
      </c>
      <c r="U1138" s="4" t="str">
        <f aca="false">Vocabulary!B1116</f>
        <v>cool</v>
      </c>
      <c r="V1138" s="24" t="n">
        <v>6.1223905701512</v>
      </c>
      <c r="W1138" s="25" t="n">
        <f aca="false">EXP(V1138)</f>
        <v>455.953381233562</v>
      </c>
      <c r="X1138" s="26" t="n">
        <f aca="false">W1138/$W$22</f>
        <v>7.00844736496185E-005</v>
      </c>
      <c r="Y1138" s="25" t="n">
        <f aca="false">IF(T1138=$C$13,0,W1138)</f>
        <v>455.953381233562</v>
      </c>
      <c r="Z1138" s="25" t="n">
        <f aca="false">IF(OR(T1138=$C$13,T1138=$N$25),0,W1138)</f>
        <v>455.953381233562</v>
      </c>
    </row>
    <row r="1139" customFormat="false" ht="15" hidden="false" customHeight="false" outlineLevel="0" collapsed="false">
      <c r="T1139" s="4" t="n">
        <v>1116</v>
      </c>
      <c r="U1139" s="4" t="str">
        <f aca="false">Vocabulary!B1117</f>
        <v>fountains</v>
      </c>
      <c r="V1139" s="24" t="n">
        <v>-0.456831301317512</v>
      </c>
      <c r="W1139" s="25" t="n">
        <f aca="false">EXP(V1139)</f>
        <v>0.63328716576233</v>
      </c>
      <c r="X1139" s="26" t="n">
        <f aca="false">W1139/$W$22</f>
        <v>9.73424027724801E-008</v>
      </c>
      <c r="Y1139" s="25" t="n">
        <f aca="false">IF(T1139=$C$13,0,W1139)</f>
        <v>0.63328716576233</v>
      </c>
      <c r="Z1139" s="25" t="n">
        <f aca="false">IF(OR(T1139=$C$13,T1139=$N$25),0,W1139)</f>
        <v>0.63328716576233</v>
      </c>
    </row>
    <row r="1140" customFormat="false" ht="15" hidden="false" customHeight="false" outlineLevel="0" collapsed="false">
      <c r="T1140" s="4" t="n">
        <v>1117</v>
      </c>
      <c r="U1140" s="4" t="str">
        <f aca="false">Vocabulary!B1118</f>
        <v>shutting</v>
      </c>
      <c r="V1140" s="24" t="n">
        <v>1.77891729330385</v>
      </c>
      <c r="W1140" s="25" t="n">
        <f aca="false">EXP(V1140)</f>
        <v>5.92343959773385</v>
      </c>
      <c r="X1140" s="26" t="n">
        <f aca="false">W1140/$W$22</f>
        <v>9.10490334076126E-007</v>
      </c>
      <c r="Y1140" s="25" t="n">
        <f aca="false">IF(T1140=$C$13,0,W1140)</f>
        <v>5.92343959773385</v>
      </c>
      <c r="Z1140" s="25" t="n">
        <f aca="false">IF(OR(T1140=$C$13,T1140=$N$25),0,W1140)</f>
        <v>5.92343959773385</v>
      </c>
    </row>
    <row r="1141" customFormat="false" ht="15" hidden="false" customHeight="false" outlineLevel="0" collapsed="false">
      <c r="T1141" s="4" t="n">
        <v>1118</v>
      </c>
      <c r="U1141" s="4" t="str">
        <f aca="false">Vocabulary!B1119</f>
        <v>label</v>
      </c>
      <c r="V1141" s="24" t="n">
        <v>-2.11991247733733</v>
      </c>
      <c r="W1141" s="25" t="n">
        <f aca="false">EXP(V1141)</f>
        <v>0.120042134458937</v>
      </c>
      <c r="X1141" s="26" t="n">
        <f aca="false">W1141/$W$22</f>
        <v>1.84516447417718E-008</v>
      </c>
      <c r="Y1141" s="25" t="n">
        <f aca="false">IF(T1141=$C$13,0,W1141)</f>
        <v>0.120042134458937</v>
      </c>
      <c r="Z1141" s="25" t="n">
        <f aca="false">IF(OR(T1141=$C$13,T1141=$N$25),0,W1141)</f>
        <v>0.120042134458937</v>
      </c>
    </row>
    <row r="1142" customFormat="false" ht="15" hidden="false" customHeight="false" outlineLevel="0" collapsed="false">
      <c r="T1142" s="4" t="n">
        <v>1119</v>
      </c>
      <c r="U1142" s="4" t="str">
        <f aca="false">Vocabulary!B1120</f>
        <v>beautifully</v>
      </c>
      <c r="V1142" s="24" t="n">
        <v>-1.33565695201229</v>
      </c>
      <c r="W1142" s="25" t="n">
        <f aca="false">EXP(V1142)</f>
        <v>0.262985349938365</v>
      </c>
      <c r="X1142" s="26" t="n">
        <f aca="false">W1142/$W$22</f>
        <v>4.04234085908657E-008</v>
      </c>
      <c r="Y1142" s="25" t="n">
        <f aca="false">IF(T1142=$C$13,0,W1142)</f>
        <v>0.262985349938365</v>
      </c>
      <c r="Z1142" s="25" t="n">
        <f aca="false">IF(OR(T1142=$C$13,T1142=$N$25),0,W1142)</f>
        <v>0.262985349938365</v>
      </c>
    </row>
    <row r="1143" customFormat="false" ht="15" hidden="false" customHeight="false" outlineLevel="0" collapsed="false">
      <c r="T1143" s="4" t="n">
        <v>1120</v>
      </c>
      <c r="U1143" s="4" t="str">
        <f aca="false">Vocabulary!B1121</f>
        <v>wise</v>
      </c>
      <c r="V1143" s="24" t="n">
        <v>4.75131731702786</v>
      </c>
      <c r="W1143" s="25" t="n">
        <f aca="false">EXP(V1143)</f>
        <v>115.736646005501</v>
      </c>
      <c r="X1143" s="26" t="n">
        <f aca="false">W1143/$W$22</f>
        <v>1.77898492502081E-005</v>
      </c>
      <c r="Y1143" s="25" t="n">
        <f aca="false">IF(T1143=$C$13,0,W1143)</f>
        <v>115.736646005501</v>
      </c>
      <c r="Z1143" s="25" t="n">
        <f aca="false">IF(OR(T1143=$C$13,T1143=$N$25),0,W1143)</f>
        <v>115.736646005501</v>
      </c>
    </row>
    <row r="1144" customFormat="false" ht="15" hidden="false" customHeight="false" outlineLevel="0" collapsed="false">
      <c r="T1144" s="4" t="n">
        <v>1121</v>
      </c>
      <c r="U1144" s="4" t="str">
        <f aca="false">Vocabulary!B1122</f>
        <v>wild</v>
      </c>
      <c r="V1144" s="24" t="n">
        <v>0.981465636712125</v>
      </c>
      <c r="W1144" s="25" t="n">
        <f aca="false">EXP(V1144)</f>
        <v>2.66836422996124</v>
      </c>
      <c r="X1144" s="26" t="n">
        <f aca="false">W1144/$W$22</f>
        <v>4.1015356012133E-007</v>
      </c>
      <c r="Y1144" s="25" t="n">
        <f aca="false">IF(T1144=$C$13,0,W1144)</f>
        <v>2.66836422996124</v>
      </c>
      <c r="Z1144" s="25" t="n">
        <f aca="false">IF(OR(T1144=$C$13,T1144=$N$25),0,W1144)</f>
        <v>2.66836422996124</v>
      </c>
    </row>
    <row r="1145" customFormat="false" ht="15" hidden="false" customHeight="false" outlineLevel="0" collapsed="false">
      <c r="T1145" s="4" t="n">
        <v>1122</v>
      </c>
      <c r="U1145" s="4" t="str">
        <f aca="false">Vocabulary!B1123</f>
        <v>beasts</v>
      </c>
      <c r="V1145" s="24" t="n">
        <v>1.79374968009546</v>
      </c>
      <c r="W1145" s="25" t="n">
        <f aca="false">EXP(V1145)</f>
        <v>6.01195315590934</v>
      </c>
      <c r="X1145" s="26" t="n">
        <f aca="false">W1145/$W$22</f>
        <v>9.24095729695302E-007</v>
      </c>
      <c r="Y1145" s="25" t="n">
        <f aca="false">IF(T1145=$C$13,0,W1145)</f>
        <v>6.01195315590934</v>
      </c>
      <c r="Z1145" s="25" t="n">
        <f aca="false">IF(OR(T1145=$C$13,T1145=$N$25),0,W1145)</f>
        <v>6.01195315590934</v>
      </c>
    </row>
    <row r="1146" customFormat="false" ht="15" hidden="false" customHeight="false" outlineLevel="0" collapsed="false">
      <c r="T1146" s="4" t="n">
        <v>1123</v>
      </c>
      <c r="U1146" s="4" t="str">
        <f aca="false">Vocabulary!B1124</f>
        <v>unpleasant</v>
      </c>
      <c r="V1146" s="24" t="n">
        <v>1.83681836248403</v>
      </c>
      <c r="W1146" s="25" t="n">
        <f aca="false">EXP(V1146)</f>
        <v>6.27653679425573</v>
      </c>
      <c r="X1146" s="26" t="n">
        <f aca="false">W1146/$W$22</f>
        <v>9.64764810774688E-007</v>
      </c>
      <c r="Y1146" s="25" t="n">
        <f aca="false">IF(T1146=$C$13,0,W1146)</f>
        <v>6.27653679425573</v>
      </c>
      <c r="Z1146" s="25" t="n">
        <f aca="false">IF(OR(T1146=$C$13,T1146=$N$25),0,W1146)</f>
        <v>6.27653679425573</v>
      </c>
    </row>
    <row r="1147" customFormat="false" ht="15" hidden="false" customHeight="false" outlineLevel="0" collapsed="false">
      <c r="T1147" s="4" t="n">
        <v>1124</v>
      </c>
      <c r="U1147" s="4" t="str">
        <f aca="false">Vocabulary!B1125</f>
        <v>friends</v>
      </c>
      <c r="V1147" s="24" t="n">
        <v>0.704207833572788</v>
      </c>
      <c r="W1147" s="25" t="n">
        <f aca="false">EXP(V1147)</f>
        <v>2.02224409636696</v>
      </c>
      <c r="X1147" s="26" t="n">
        <f aca="false">W1147/$W$22</f>
        <v>3.1083860525716E-007</v>
      </c>
      <c r="Y1147" s="25" t="n">
        <f aca="false">IF(T1147=$C$13,0,W1147)</f>
        <v>2.02224409636696</v>
      </c>
      <c r="Z1147" s="25" t="n">
        <f aca="false">IF(OR(T1147=$C$13,T1147=$N$25),0,W1147)</f>
        <v>2.02224409636696</v>
      </c>
    </row>
    <row r="1148" customFormat="false" ht="15" hidden="false" customHeight="false" outlineLevel="0" collapsed="false">
      <c r="T1148" s="4" t="n">
        <v>1125</v>
      </c>
      <c r="U1148" s="4" t="str">
        <f aca="false">Vocabulary!B1126</f>
        <v>burn</v>
      </c>
      <c r="V1148" s="24" t="n">
        <v>-0.0171676372910042</v>
      </c>
      <c r="W1148" s="25" t="n">
        <f aca="false">EXP(V1148)</f>
        <v>0.982978886904458</v>
      </c>
      <c r="X1148" s="26" t="n">
        <f aca="false">W1148/$W$22</f>
        <v>1.51093424751021E-007</v>
      </c>
      <c r="Y1148" s="25" t="n">
        <f aca="false">IF(T1148=$C$13,0,W1148)</f>
        <v>0.982978886904458</v>
      </c>
      <c r="Z1148" s="25" t="n">
        <f aca="false">IF(OR(T1148=$C$13,T1148=$N$25),0,W1148)</f>
        <v>0.982978886904458</v>
      </c>
    </row>
    <row r="1149" customFormat="false" ht="15" hidden="false" customHeight="false" outlineLevel="0" collapsed="false">
      <c r="T1149" s="4" t="n">
        <v>1126</v>
      </c>
      <c r="U1149" s="4" t="str">
        <f aca="false">Vocabulary!B1127</f>
        <v>usually</v>
      </c>
      <c r="V1149" s="24" t="n">
        <v>2.81813005254732</v>
      </c>
      <c r="W1149" s="25" t="n">
        <f aca="false">EXP(V1149)</f>
        <v>16.7455081565231</v>
      </c>
      <c r="X1149" s="26" t="n">
        <f aca="false">W1149/$W$22</f>
        <v>2.57394763028227E-006</v>
      </c>
      <c r="Y1149" s="25" t="n">
        <f aca="false">IF(T1149=$C$13,0,W1149)</f>
        <v>16.7455081565231</v>
      </c>
      <c r="Z1149" s="25" t="n">
        <f aca="false">IF(OR(T1149=$C$13,T1149=$N$25),0,W1149)</f>
        <v>16.7455081565231</v>
      </c>
    </row>
    <row r="1150" customFormat="false" ht="15" hidden="false" customHeight="false" outlineLevel="0" collapsed="false">
      <c r="T1150" s="4" t="n">
        <v>1127</v>
      </c>
      <c r="U1150" s="4" t="str">
        <f aca="false">Vocabulary!B1128</f>
        <v>sooner</v>
      </c>
      <c r="V1150" s="24" t="n">
        <v>-1.14073065290624</v>
      </c>
      <c r="W1150" s="25" t="n">
        <f aca="false">EXP(V1150)</f>
        <v>0.319585430466035</v>
      </c>
      <c r="X1150" s="26" t="n">
        <f aca="false">W1150/$W$22</f>
        <v>4.91233920005199E-008</v>
      </c>
      <c r="Y1150" s="25" t="n">
        <f aca="false">IF(T1150=$C$13,0,W1150)</f>
        <v>0.319585430466035</v>
      </c>
      <c r="Z1150" s="25" t="n">
        <f aca="false">IF(OR(T1150=$C$13,T1150=$N$25),0,W1150)</f>
        <v>0.319585430466035</v>
      </c>
    </row>
    <row r="1151" customFormat="false" ht="15" hidden="false" customHeight="false" outlineLevel="0" collapsed="false">
      <c r="T1151" s="4" t="n">
        <v>1128</v>
      </c>
      <c r="U1151" s="4" t="str">
        <f aca="false">Vocabulary!B1129</f>
        <v>taste</v>
      </c>
      <c r="V1151" s="24" t="n">
        <v>0.375556316120829</v>
      </c>
      <c r="W1151" s="25" t="n">
        <f aca="false">EXP(V1151)</f>
        <v>1.4558010749905</v>
      </c>
      <c r="X1151" s="26" t="n">
        <f aca="false">W1151/$W$22</f>
        <v>2.2377079824087E-007</v>
      </c>
      <c r="Y1151" s="25" t="n">
        <f aca="false">IF(T1151=$C$13,0,W1151)</f>
        <v>1.4558010749905</v>
      </c>
      <c r="Z1151" s="25" t="n">
        <f aca="false">IF(OR(T1151=$C$13,T1151=$N$25),0,W1151)</f>
        <v>1.4558010749905</v>
      </c>
    </row>
    <row r="1152" customFormat="false" ht="15" hidden="false" customHeight="false" outlineLevel="0" collapsed="false">
      <c r="T1152" s="4" t="n">
        <v>1129</v>
      </c>
      <c r="U1152" s="4" t="str">
        <f aca="false">Vocabulary!B1130</f>
        <v>mixed</v>
      </c>
      <c r="V1152" s="24" t="n">
        <v>-2.16346494557943</v>
      </c>
      <c r="W1152" s="25" t="n">
        <f aca="false">EXP(V1152)</f>
        <v>0.114926217258765</v>
      </c>
      <c r="X1152" s="26" t="n">
        <f aca="false">W1152/$W$22</f>
        <v>1.76652784618705E-008</v>
      </c>
      <c r="Y1152" s="25" t="n">
        <f aca="false">IF(T1152=$C$13,0,W1152)</f>
        <v>0.114926217258765</v>
      </c>
      <c r="Z1152" s="25" t="n">
        <f aca="false">IF(OR(T1152=$C$13,T1152=$N$25),0,W1152)</f>
        <v>0.114926217258765</v>
      </c>
    </row>
    <row r="1153" customFormat="false" ht="15" hidden="false" customHeight="false" outlineLevel="0" collapsed="false">
      <c r="T1153" s="4" t="n">
        <v>1130</v>
      </c>
      <c r="U1153" s="4" t="str">
        <f aca="false">Vocabulary!B1131</f>
        <v>brightened</v>
      </c>
      <c r="V1153" s="24" t="n">
        <v>4.51971440969374</v>
      </c>
      <c r="W1153" s="25" t="n">
        <f aca="false">EXP(V1153)</f>
        <v>91.8093743663878</v>
      </c>
      <c r="X1153" s="26" t="n">
        <f aca="false">W1153/$W$22</f>
        <v>1.41119946542803E-005</v>
      </c>
      <c r="Y1153" s="25" t="n">
        <f aca="false">IF(T1153=$C$13,0,W1153)</f>
        <v>91.8093743663878</v>
      </c>
      <c r="Z1153" s="25" t="n">
        <f aca="false">IF(OR(T1153=$C$13,T1153=$N$25),0,W1153)</f>
        <v>91.8093743663878</v>
      </c>
    </row>
    <row r="1154" customFormat="false" ht="15" hidden="false" customHeight="false" outlineLevel="0" collapsed="false">
      <c r="T1154" s="4" t="n">
        <v>1131</v>
      </c>
      <c r="U1154" s="4" t="str">
        <f aca="false">Vocabulary!B1132</f>
        <v>lovely</v>
      </c>
      <c r="V1154" s="24" t="n">
        <v>-0.205514373742054</v>
      </c>
      <c r="W1154" s="25" t="n">
        <f aca="false">EXP(V1154)</f>
        <v>0.814228390974176</v>
      </c>
      <c r="X1154" s="26" t="n">
        <f aca="false">W1154/$W$22</f>
        <v>1.25154830648727E-007</v>
      </c>
      <c r="Y1154" s="25" t="n">
        <f aca="false">IF(T1154=$C$13,0,W1154)</f>
        <v>0.814228390974176</v>
      </c>
      <c r="Z1154" s="25" t="n">
        <f aca="false">IF(OR(T1154=$C$13,T1154=$N$25),0,W1154)</f>
        <v>0.814228390974176</v>
      </c>
    </row>
    <row r="1155" customFormat="false" ht="15" hidden="false" customHeight="false" outlineLevel="0" collapsed="false">
      <c r="T1155" s="4" t="n">
        <v>1132</v>
      </c>
      <c r="U1155" s="4" t="str">
        <f aca="false">Vocabulary!B1133</f>
        <v>crying</v>
      </c>
      <c r="V1155" s="24" t="n">
        <v>1.8669061681881</v>
      </c>
      <c r="W1155" s="25" t="n">
        <f aca="false">EXP(V1155)</f>
        <v>6.46825372180519</v>
      </c>
      <c r="X1155" s="26" t="n">
        <f aca="false">W1155/$W$22</f>
        <v>9.94233569007546E-007</v>
      </c>
      <c r="Y1155" s="25" t="n">
        <f aca="false">IF(T1155=$C$13,0,W1155)</f>
        <v>6.46825372180519</v>
      </c>
      <c r="Z1155" s="25" t="n">
        <f aca="false">IF(OR(T1155=$C$13,T1155=$N$25),0,W1155)</f>
        <v>6.46825372180519</v>
      </c>
    </row>
    <row r="1156" customFormat="false" ht="15" hidden="false" customHeight="false" outlineLevel="0" collapsed="false">
      <c r="T1156" s="4" t="n">
        <v>1133</v>
      </c>
      <c r="U1156" s="4" t="str">
        <f aca="false">Vocabulary!B1134</f>
        <v>advice</v>
      </c>
      <c r="V1156" s="24" t="n">
        <v>-0.617614719936766</v>
      </c>
      <c r="W1156" s="25" t="n">
        <f aca="false">EXP(V1156)</f>
        <v>0.539229117288122</v>
      </c>
      <c r="X1156" s="26" t="n">
        <f aca="false">W1156/$W$22</f>
        <v>8.2884765015763E-008</v>
      </c>
      <c r="Y1156" s="25" t="n">
        <f aca="false">IF(T1156=$C$13,0,W1156)</f>
        <v>0.539229117288122</v>
      </c>
      <c r="Z1156" s="25" t="n">
        <f aca="false">IF(OR(T1156=$C$13,T1156=$N$25),0,W1156)</f>
        <v>0.539229117288122</v>
      </c>
    </row>
    <row r="1157" customFormat="false" ht="15" hidden="false" customHeight="false" outlineLevel="0" collapsed="false">
      <c r="T1157" s="4" t="n">
        <v>1134</v>
      </c>
      <c r="U1157" s="4" t="str">
        <f aca="false">Vocabulary!B1135</f>
        <v>playing</v>
      </c>
      <c r="V1157" s="24" t="n">
        <v>4.00486585852222</v>
      </c>
      <c r="W1157" s="25" t="n">
        <f aca="false">EXP(V1157)</f>
        <v>54.8644643051149</v>
      </c>
      <c r="X1157" s="26" t="n">
        <f aca="false">W1157/$W$22</f>
        <v>8.43320229908018E-006</v>
      </c>
      <c r="Y1157" s="25" t="n">
        <f aca="false">IF(T1157=$C$13,0,W1157)</f>
        <v>54.8644643051149</v>
      </c>
      <c r="Z1157" s="25" t="n">
        <f aca="false">IF(OR(T1157=$C$13,T1157=$N$25),0,W1157)</f>
        <v>54.8644643051149</v>
      </c>
    </row>
    <row r="1158" customFormat="false" ht="15" hidden="false" customHeight="false" outlineLevel="0" collapsed="false">
      <c r="T1158" s="4" t="n">
        <v>1135</v>
      </c>
      <c r="U1158" s="4" t="str">
        <f aca="false">Vocabulary!B1136</f>
        <v>curiouser</v>
      </c>
      <c r="V1158" s="24" t="n">
        <v>4.77726967900925</v>
      </c>
      <c r="W1158" s="25" t="n">
        <f aca="false">EXP(V1158)</f>
        <v>118.779600474822</v>
      </c>
      <c r="X1158" s="26" t="n">
        <f aca="false">W1158/$W$22</f>
        <v>1.82575809769587E-005</v>
      </c>
      <c r="Y1158" s="25" t="n">
        <f aca="false">IF(T1158=$C$13,0,W1158)</f>
        <v>118.779600474822</v>
      </c>
      <c r="Z1158" s="25" t="n">
        <f aca="false">IF(OR(T1158=$C$13,T1158=$N$25),0,W1158)</f>
        <v>118.779600474822</v>
      </c>
    </row>
    <row r="1159" customFormat="false" ht="15" hidden="false" customHeight="false" outlineLevel="0" collapsed="false">
      <c r="T1159" s="4" t="n">
        <v>1136</v>
      </c>
      <c r="U1159" s="4" t="str">
        <f aca="false">Vocabulary!B1137</f>
        <v>forgot</v>
      </c>
      <c r="V1159" s="24" t="n">
        <v>-5.59103976841704</v>
      </c>
      <c r="W1159" s="25" t="n">
        <f aca="false">EXP(V1159)</f>
        <v>0.00373114631898163</v>
      </c>
      <c r="X1159" s="26" t="n">
        <f aca="false">W1159/$W$22</f>
        <v>5.73513513965122E-010</v>
      </c>
      <c r="Y1159" s="25" t="n">
        <f aca="false">IF(T1159=$C$13,0,W1159)</f>
        <v>0.00373114631898163</v>
      </c>
      <c r="Z1159" s="25" t="n">
        <f aca="false">IF(OR(T1159=$C$13,T1159=$N$25),0,W1159)</f>
        <v>0.00373114631898163</v>
      </c>
    </row>
    <row r="1160" customFormat="false" ht="15" hidden="false" customHeight="false" outlineLevel="0" collapsed="false">
      <c r="T1160" s="4" t="n">
        <v>1137</v>
      </c>
      <c r="U1160" s="4" t="str">
        <f aca="false">Vocabulary!B1138</f>
        <v>bye</v>
      </c>
      <c r="V1160" s="24" t="n">
        <v>10.9104244894787</v>
      </c>
      <c r="W1160" s="25" t="n">
        <f aca="false">EXP(V1160)</f>
        <v>54744.0786587727</v>
      </c>
      <c r="X1160" s="26" t="n">
        <f aca="false">W1160/$W$22</f>
        <v>0.00841469785321769</v>
      </c>
      <c r="Y1160" s="25" t="n">
        <f aca="false">IF(T1160=$C$13,0,W1160)</f>
        <v>54744.0786587727</v>
      </c>
      <c r="Z1160" s="25" t="n">
        <f aca="false">IF(OR(T1160=$C$13,T1160=$N$25),0,W1160)</f>
        <v>54744.0786587727</v>
      </c>
    </row>
    <row r="1161" customFormat="false" ht="15" hidden="false" customHeight="false" outlineLevel="0" collapsed="false">
      <c r="T1161" s="4" t="n">
        <v>1138</v>
      </c>
      <c r="U1161" s="4" t="str">
        <f aca="false">Vocabulary!B1139</f>
        <v>sending</v>
      </c>
      <c r="V1161" s="24" t="n">
        <v>-4.25495419876287</v>
      </c>
      <c r="W1161" s="25" t="n">
        <f aca="false">EXP(V1161)</f>
        <v>0.0141937408215795</v>
      </c>
      <c r="X1161" s="26" t="n">
        <f aca="false">W1161/$W$22</f>
        <v>2.18171614805931E-009</v>
      </c>
      <c r="Y1161" s="25" t="n">
        <f aca="false">IF(T1161=$C$13,0,W1161)</f>
        <v>0.0141937408215795</v>
      </c>
      <c r="Z1161" s="25" t="n">
        <f aca="false">IF(OR(T1161=$C$13,T1161=$N$25),0,W1161)</f>
        <v>0.0141937408215795</v>
      </c>
    </row>
    <row r="1162" customFormat="false" ht="15" hidden="false" customHeight="false" outlineLevel="0" collapsed="false">
      <c r="T1162" s="4" t="n">
        <v>1139</v>
      </c>
      <c r="U1162" s="4" t="str">
        <f aca="false">Vocabulary!B1140</f>
        <v>presents</v>
      </c>
      <c r="V1162" s="24" t="n">
        <v>-7.74210243946068</v>
      </c>
      <c r="W1162" s="25" t="n">
        <f aca="false">EXP(V1162)</f>
        <v>0.000434157824320475</v>
      </c>
      <c r="X1162" s="26" t="n">
        <f aca="false">W1162/$W$22</f>
        <v>6.67342843604824E-011</v>
      </c>
      <c r="Y1162" s="25" t="n">
        <f aca="false">IF(T1162=$C$13,0,W1162)</f>
        <v>0.000434157824320475</v>
      </c>
      <c r="Z1162" s="25" t="n">
        <f aca="false">IF(OR(T1162=$C$13,T1162=$N$25),0,W1162)</f>
        <v>0.000434157824320475</v>
      </c>
    </row>
    <row r="1163" customFormat="false" ht="15" hidden="false" customHeight="false" outlineLevel="0" collapsed="false">
      <c r="T1163" s="4" t="n">
        <v>1140</v>
      </c>
      <c r="U1163" s="4" t="str">
        <f aca="false">Vocabulary!B1141</f>
        <v>struck</v>
      </c>
      <c r="V1163" s="24" t="n">
        <v>-5.31328728769264</v>
      </c>
      <c r="W1163" s="25" t="n">
        <f aca="false">EXP(V1163)</f>
        <v>0.00492570785544143</v>
      </c>
      <c r="X1163" s="26" t="n">
        <f aca="false">W1163/$W$22</f>
        <v>7.57129251824908E-010</v>
      </c>
      <c r="Y1163" s="25" t="n">
        <f aca="false">IF(T1163=$C$13,0,W1163)</f>
        <v>0.00492570785544143</v>
      </c>
      <c r="Z1163" s="25" t="n">
        <f aca="false">IF(OR(T1163=$C$13,T1163=$N$25),0,W1163)</f>
        <v>0.00492570785544143</v>
      </c>
    </row>
    <row r="1164" customFormat="false" ht="15" hidden="false" customHeight="false" outlineLevel="0" collapsed="false">
      <c r="T1164" s="4" t="n">
        <v>1141</v>
      </c>
      <c r="U1164" s="4" t="str">
        <f aca="false">Vocabulary!B1142</f>
        <v>ashamed</v>
      </c>
      <c r="V1164" s="24" t="n">
        <v>-1.51860516834303</v>
      </c>
      <c r="W1164" s="25" t="n">
        <f aca="false">EXP(V1164)</f>
        <v>0.219017166072888</v>
      </c>
      <c r="X1164" s="26" t="n">
        <f aca="false">W1164/$W$22</f>
        <v>3.36650706765711E-008</v>
      </c>
      <c r="Y1164" s="25" t="n">
        <f aca="false">IF(T1164=$C$13,0,W1164)</f>
        <v>0.219017166072888</v>
      </c>
      <c r="Z1164" s="25" t="n">
        <f aca="false">IF(OR(T1164=$C$13,T1164=$N$25),0,W1164)</f>
        <v>0.219017166072888</v>
      </c>
    </row>
    <row r="1165" customFormat="false" ht="15" hidden="false" customHeight="false" outlineLevel="0" collapsed="false">
      <c r="T1165" s="4" t="n">
        <v>1142</v>
      </c>
      <c r="U1165" s="4" t="str">
        <f aca="false">Vocabulary!B1143</f>
        <v>trotting</v>
      </c>
      <c r="V1165" s="24" t="n">
        <v>3.33339113107347</v>
      </c>
      <c r="W1165" s="25" t="n">
        <f aca="false">EXP(V1165)</f>
        <v>28.0332451059192</v>
      </c>
      <c r="X1165" s="26" t="n">
        <f aca="false">W1165/$W$22</f>
        <v>4.3089826916596E-006</v>
      </c>
      <c r="Y1165" s="25" t="n">
        <f aca="false">IF(T1165=$C$13,0,W1165)</f>
        <v>28.0332451059192</v>
      </c>
      <c r="Z1165" s="25" t="n">
        <f aca="false">IF(OR(T1165=$C$13,T1165=$N$25),0,W1165)</f>
        <v>28.0332451059192</v>
      </c>
    </row>
    <row r="1166" customFormat="false" ht="15" hidden="false" customHeight="false" outlineLevel="0" collapsed="false">
      <c r="T1166" s="4" t="n">
        <v>1143</v>
      </c>
      <c r="U1166" s="4" t="str">
        <f aca="false">Vocabulary!B1144</f>
        <v>ringlets</v>
      </c>
      <c r="V1166" s="24" t="n">
        <v>8.27582633478293</v>
      </c>
      <c r="W1166" s="25" t="n">
        <f aca="false">EXP(V1166)</f>
        <v>3927.76694024641</v>
      </c>
      <c r="X1166" s="26" t="n">
        <f aca="false">W1166/$W$22</f>
        <v>0.000603736017662148</v>
      </c>
      <c r="Y1166" s="25" t="n">
        <f aca="false">IF(T1166=$C$13,0,W1166)</f>
        <v>3927.76694024641</v>
      </c>
      <c r="Z1166" s="25" t="n">
        <f aca="false">IF(OR(T1166=$C$13,T1166=$N$25),0,W1166)</f>
        <v>3927.76694024641</v>
      </c>
    </row>
    <row r="1167" customFormat="false" ht="15" hidden="false" customHeight="false" outlineLevel="0" collapsed="false">
      <c r="T1167" s="4" t="n">
        <v>1144</v>
      </c>
      <c r="U1167" s="4" t="str">
        <f aca="false">Vocabulary!B1145</f>
        <v>knows</v>
      </c>
      <c r="V1167" s="24" t="n">
        <v>-3.07497840961696</v>
      </c>
      <c r="W1167" s="25" t="n">
        <f aca="false">EXP(V1167)</f>
        <v>0.0461906256442149</v>
      </c>
      <c r="X1167" s="26" t="n">
        <f aca="false">W1167/$W$22</f>
        <v>7.09994885236545E-009</v>
      </c>
      <c r="Y1167" s="25" t="n">
        <f aca="false">IF(T1167=$C$13,0,W1167)</f>
        <v>0.0461906256442149</v>
      </c>
      <c r="Z1167" s="25" t="n">
        <f aca="false">IF(OR(T1167=$C$13,T1167=$N$25),0,W1167)</f>
        <v>0.0461906256442149</v>
      </c>
    </row>
    <row r="1168" customFormat="false" ht="15" hidden="false" customHeight="false" outlineLevel="0" collapsed="false">
      <c r="T1168" s="4" t="n">
        <v>1145</v>
      </c>
      <c r="U1168" s="4" t="str">
        <f aca="false">Vocabulary!B1146</f>
        <v>six</v>
      </c>
      <c r="V1168" s="24" t="n">
        <v>6.28208873880502</v>
      </c>
      <c r="W1168" s="25" t="n">
        <f aca="false">EXP(V1168)</f>
        <v>534.904774147057</v>
      </c>
      <c r="X1168" s="26" t="n">
        <f aca="false">W1168/$W$22</f>
        <v>8.22200713751503E-005</v>
      </c>
      <c r="Y1168" s="25" t="n">
        <f aca="false">IF(T1168=$C$13,0,W1168)</f>
        <v>534.904774147057</v>
      </c>
      <c r="Z1168" s="25" t="n">
        <f aca="false">IF(OR(T1168=$C$13,T1168=$N$25),0,W1168)</f>
        <v>534.904774147057</v>
      </c>
    </row>
    <row r="1169" customFormat="false" ht="15" hidden="false" customHeight="false" outlineLevel="0" collapsed="false">
      <c r="T1169" s="4" t="n">
        <v>1146</v>
      </c>
      <c r="U1169" s="4" t="str">
        <f aca="false">Vocabulary!B1147</f>
        <v>paris</v>
      </c>
      <c r="V1169" s="24" t="n">
        <v>3.45807011040034</v>
      </c>
      <c r="W1169" s="25" t="n">
        <f aca="false">EXP(V1169)</f>
        <v>31.7556324752506</v>
      </c>
      <c r="X1169" s="26" t="n">
        <f aca="false">W1169/$W$22</f>
        <v>4.88114986979035E-006</v>
      </c>
      <c r="Y1169" s="25" t="n">
        <f aca="false">IF(T1169=$C$13,0,W1169)</f>
        <v>31.7556324752506</v>
      </c>
      <c r="Z1169" s="25" t="n">
        <f aca="false">IF(OR(T1169=$C$13,T1169=$N$25),0,W1169)</f>
        <v>31.7556324752506</v>
      </c>
    </row>
    <row r="1170" customFormat="false" ht="15" hidden="false" customHeight="false" outlineLevel="0" collapsed="false">
      <c r="T1170" s="4" t="n">
        <v>1147</v>
      </c>
      <c r="U1170" s="4" t="str">
        <f aca="false">Vocabulary!B1148</f>
        <v>rome</v>
      </c>
      <c r="V1170" s="24" t="n">
        <v>3.15192346833274</v>
      </c>
      <c r="W1170" s="25" t="n">
        <f aca="false">EXP(V1170)</f>
        <v>23.38099395844</v>
      </c>
      <c r="X1170" s="26" t="n">
        <f aca="false">W1170/$W$22</f>
        <v>3.5938863980982E-006</v>
      </c>
      <c r="Y1170" s="25" t="n">
        <f aca="false">IF(T1170=$C$13,0,W1170)</f>
        <v>23.38099395844</v>
      </c>
      <c r="Z1170" s="25" t="n">
        <f aca="false">IF(OR(T1170=$C$13,T1170=$N$25),0,W1170)</f>
        <v>23.38099395844</v>
      </c>
    </row>
    <row r="1171" customFormat="false" ht="15" hidden="false" customHeight="false" outlineLevel="0" collapsed="false">
      <c r="T1171" s="4" t="n">
        <v>1148</v>
      </c>
      <c r="U1171" s="4" t="str">
        <f aca="false">Vocabulary!B1149</f>
        <v>lap</v>
      </c>
      <c r="V1171" s="24" t="n">
        <v>6.18528199726039</v>
      </c>
      <c r="W1171" s="25" t="n">
        <f aca="false">EXP(V1171)</f>
        <v>485.549868037252</v>
      </c>
      <c r="X1171" s="26" t="n">
        <f aca="false">W1171/$W$22</f>
        <v>7.46337418092331E-005</v>
      </c>
      <c r="Y1171" s="25" t="n">
        <f aca="false">IF(T1171=$C$13,0,W1171)</f>
        <v>485.549868037252</v>
      </c>
      <c r="Z1171" s="25" t="n">
        <f aca="false">IF(OR(T1171=$C$13,T1171=$N$25),0,W1171)</f>
        <v>485.549868037252</v>
      </c>
    </row>
    <row r="1172" customFormat="false" ht="15" hidden="false" customHeight="false" outlineLevel="0" collapsed="false">
      <c r="T1172" s="4" t="n">
        <v>1149</v>
      </c>
      <c r="U1172" s="4" t="str">
        <f aca="false">Vocabulary!B1150</f>
        <v>neatly</v>
      </c>
      <c r="V1172" s="24" t="n">
        <v>-8.12760593477712</v>
      </c>
      <c r="W1172" s="25" t="n">
        <f aca="false">EXP(V1172)</f>
        <v>0.000295274261131116</v>
      </c>
      <c r="X1172" s="26" t="n">
        <f aca="false">W1172/$W$22</f>
        <v>4.53865285912941E-011</v>
      </c>
      <c r="Y1172" s="25" t="n">
        <f aca="false">IF(T1172=$C$13,0,W1172)</f>
        <v>0.000295274261131116</v>
      </c>
      <c r="Z1172" s="25" t="n">
        <f aca="false">IF(OR(T1172=$C$13,T1172=$N$25),0,W1172)</f>
        <v>0.000295274261131116</v>
      </c>
    </row>
    <row r="1173" customFormat="false" ht="15" hidden="false" customHeight="false" outlineLevel="0" collapsed="false">
      <c r="T1173" s="4" t="n">
        <v>1150</v>
      </c>
      <c r="U1173" s="4" t="str">
        <f aca="false">Vocabulary!B1151</f>
        <v>claws</v>
      </c>
      <c r="V1173" s="24" t="n">
        <v>-6.14773434747631</v>
      </c>
      <c r="W1173" s="25" t="n">
        <f aca="false">EXP(V1173)</f>
        <v>0.0021383209783064</v>
      </c>
      <c r="X1173" s="26" t="n">
        <f aca="false">W1173/$W$22</f>
        <v>3.28680752082797E-010</v>
      </c>
      <c r="Y1173" s="25" t="n">
        <f aca="false">IF(T1173=$C$13,0,W1173)</f>
        <v>0.0021383209783064</v>
      </c>
      <c r="Z1173" s="25" t="n">
        <f aca="false">IF(OR(T1173=$C$13,T1173=$N$25),0,W1173)</f>
        <v>0.0021383209783064</v>
      </c>
    </row>
    <row r="1174" customFormat="false" ht="15" hidden="false" customHeight="false" outlineLevel="0" collapsed="false">
      <c r="T1174" s="4" t="n">
        <v>1151</v>
      </c>
      <c r="U1174" s="4" t="str">
        <f aca="false">Vocabulary!B1152</f>
        <v>smiling</v>
      </c>
      <c r="V1174" s="24" t="n">
        <v>-0.155186296989251</v>
      </c>
      <c r="W1174" s="25" t="n">
        <f aca="false">EXP(V1174)</f>
        <v>0.856255644775193</v>
      </c>
      <c r="X1174" s="26" t="n">
        <f aca="false">W1174/$W$22</f>
        <v>1.31614828716105E-007</v>
      </c>
      <c r="Y1174" s="25" t="n">
        <f aca="false">IF(T1174=$C$13,0,W1174)</f>
        <v>0.856255644775193</v>
      </c>
      <c r="Z1174" s="25" t="n">
        <f aca="false">IF(OR(T1174=$C$13,T1174=$N$25),0,W1174)</f>
        <v>0.856255644775193</v>
      </c>
    </row>
    <row r="1175" customFormat="false" ht="15" hidden="false" customHeight="false" outlineLevel="0" collapsed="false">
      <c r="T1175" s="4" t="n">
        <v>1152</v>
      </c>
      <c r="U1175" s="4" t="str">
        <f aca="false">Vocabulary!B1153</f>
        <v>jaws</v>
      </c>
      <c r="V1175" s="24" t="n">
        <v>-3.22123641848387</v>
      </c>
      <c r="W1175" s="25" t="n">
        <f aca="false">EXP(V1175)</f>
        <v>0.039905687615775</v>
      </c>
      <c r="X1175" s="26" t="n">
        <f aca="false">W1175/$W$22</f>
        <v>6.13389269010607E-009</v>
      </c>
      <c r="Y1175" s="25" t="n">
        <f aca="false">IF(T1175=$C$13,0,W1175)</f>
        <v>0.039905687615775</v>
      </c>
      <c r="Z1175" s="25" t="n">
        <f aca="false">IF(OR(T1175=$C$13,T1175=$N$25),0,W1175)</f>
        <v>0.039905687615775</v>
      </c>
    </row>
    <row r="1176" customFormat="false" ht="15" hidden="false" customHeight="false" outlineLevel="0" collapsed="false">
      <c r="T1176" s="4" t="n">
        <v>1153</v>
      </c>
      <c r="U1176" s="4" t="str">
        <f aca="false">Vocabulary!B1154</f>
        <v>rapidly</v>
      </c>
      <c r="V1176" s="24" t="n">
        <v>0.468975642525513</v>
      </c>
      <c r="W1176" s="25" t="n">
        <f aca="false">EXP(V1176)</f>
        <v>1.59835606636339</v>
      </c>
      <c r="X1176" s="26" t="n">
        <f aca="false">W1176/$W$22</f>
        <v>2.45682888265216E-007</v>
      </c>
      <c r="Y1176" s="25" t="n">
        <f aca="false">IF(T1176=$C$13,0,W1176)</f>
        <v>1.59835606636339</v>
      </c>
      <c r="Z1176" s="25" t="n">
        <f aca="false">IF(OR(T1176=$C$13,T1176=$N$25),0,W1176)</f>
        <v>1.59835606636339</v>
      </c>
    </row>
    <row r="1177" customFormat="false" ht="15" hidden="false" customHeight="false" outlineLevel="0" collapsed="false">
      <c r="T1177" s="4" t="n">
        <v>1154</v>
      </c>
      <c r="U1177" s="4" t="str">
        <f aca="false">Vocabulary!B1155</f>
        <v>narrow</v>
      </c>
      <c r="V1177" s="24" t="n">
        <v>-0.111785125996573</v>
      </c>
      <c r="W1177" s="25" t="n">
        <f aca="false">EXP(V1177)</f>
        <v>0.894236385010072</v>
      </c>
      <c r="X1177" s="26" t="n">
        <f aca="false">W1177/$W$22</f>
        <v>1.37452838253358E-007</v>
      </c>
      <c r="Y1177" s="25" t="n">
        <f aca="false">IF(T1177=$C$13,0,W1177)</f>
        <v>0.894236385010072</v>
      </c>
      <c r="Z1177" s="25" t="n">
        <f aca="false">IF(OR(T1177=$C$13,T1177=$N$25),0,W1177)</f>
        <v>0.894236385010072</v>
      </c>
    </row>
    <row r="1178" customFormat="false" ht="15" hidden="false" customHeight="false" outlineLevel="0" collapsed="false">
      <c r="T1178" s="4" t="n">
        <v>1155</v>
      </c>
      <c r="U1178" s="4" t="str">
        <f aca="false">Vocabulary!B1156</f>
        <v>declare</v>
      </c>
      <c r="V1178" s="24" t="n">
        <v>0.308260813417782</v>
      </c>
      <c r="W1178" s="25" t="n">
        <f aca="false">EXP(V1178)</f>
        <v>1.36105592429659</v>
      </c>
      <c r="X1178" s="26" t="n">
        <f aca="false">W1178/$W$22</f>
        <v>2.09207546183672E-007</v>
      </c>
      <c r="Y1178" s="25" t="n">
        <f aca="false">IF(T1178=$C$13,0,W1178)</f>
        <v>1.36105592429659</v>
      </c>
      <c r="Z1178" s="25" t="n">
        <f aca="false">IF(OR(T1178=$C$13,T1178=$N$25),0,W1178)</f>
        <v>1.36105592429659</v>
      </c>
    </row>
    <row r="1179" customFormat="false" ht="15" hidden="false" customHeight="false" outlineLevel="0" collapsed="false">
      <c r="T1179" s="4" t="n">
        <v>1156</v>
      </c>
      <c r="U1179" s="4" t="str">
        <f aca="false">Vocabulary!B1157</f>
        <v>bad</v>
      </c>
      <c r="V1179" s="24" t="n">
        <v>-4.14557655414407</v>
      </c>
      <c r="W1179" s="25" t="n">
        <f aca="false">EXP(V1179)</f>
        <v>0.0158343039854564</v>
      </c>
      <c r="X1179" s="26" t="n">
        <f aca="false">W1179/$W$22</f>
        <v>2.43388667812138E-009</v>
      </c>
      <c r="Y1179" s="25" t="n">
        <f aca="false">IF(T1179=$C$13,0,W1179)</f>
        <v>0.0158343039854564</v>
      </c>
      <c r="Z1179" s="25" t="n">
        <f aca="false">IF(OR(T1179=$C$13,T1179=$N$25),0,W1179)</f>
        <v>0.0158343039854564</v>
      </c>
    </row>
    <row r="1180" customFormat="false" ht="15" hidden="false" customHeight="false" outlineLevel="0" collapsed="false">
      <c r="T1180" s="4" t="n">
        <v>1157</v>
      </c>
      <c r="U1180" s="4" t="str">
        <f aca="false">Vocabulary!B1158</f>
        <v>salt</v>
      </c>
      <c r="V1180" s="24" t="n">
        <v>5.32455551873382</v>
      </c>
      <c r="W1180" s="25" t="n">
        <f aca="false">EXP(V1180)</f>
        <v>205.317080584241</v>
      </c>
      <c r="X1180" s="26" t="n">
        <f aca="false">W1180/$W$22</f>
        <v>3.15592341591865E-005</v>
      </c>
      <c r="Y1180" s="25" t="n">
        <f aca="false">IF(T1180=$C$13,0,W1180)</f>
        <v>205.317080584241</v>
      </c>
      <c r="Z1180" s="25" t="n">
        <f aca="false">IF(OR(T1180=$C$13,T1180=$N$25),0,W1180)</f>
        <v>205.317080584241</v>
      </c>
    </row>
    <row r="1181" customFormat="false" ht="15" hidden="false" customHeight="false" outlineLevel="0" collapsed="false">
      <c r="T1181" s="4" t="n">
        <v>1158</v>
      </c>
      <c r="U1181" s="4" t="str">
        <f aca="false">Vocabulary!B1159</f>
        <v>railway</v>
      </c>
      <c r="V1181" s="24" t="n">
        <v>6.02274031786811</v>
      </c>
      <c r="W1181" s="25" t="n">
        <f aca="false">EXP(V1181)</f>
        <v>412.707998661432</v>
      </c>
      <c r="X1181" s="26" t="n">
        <f aca="false">W1181/$W$22</f>
        <v>6.34372373309748E-005</v>
      </c>
      <c r="Y1181" s="25" t="n">
        <f aca="false">IF(T1181=$C$13,0,W1181)</f>
        <v>412.707998661432</v>
      </c>
      <c r="Z1181" s="25" t="n">
        <f aca="false">IF(OR(T1181=$C$13,T1181=$N$25),0,W1181)</f>
        <v>412.707998661432</v>
      </c>
    </row>
    <row r="1182" customFormat="false" ht="15" hidden="false" customHeight="false" outlineLevel="0" collapsed="false">
      <c r="T1182" s="4" t="n">
        <v>1159</v>
      </c>
      <c r="U1182" s="4" t="str">
        <f aca="false">Vocabulary!B1160</f>
        <v>conclusion</v>
      </c>
      <c r="V1182" s="24" t="n">
        <v>7.59423125151094</v>
      </c>
      <c r="W1182" s="25" t="n">
        <f aca="false">EXP(V1182)</f>
        <v>1986.70199015174</v>
      </c>
      <c r="X1182" s="26" t="n">
        <f aca="false">W1182/$W$22</f>
        <v>0.000305375437510156</v>
      </c>
      <c r="Y1182" s="25" t="n">
        <f aca="false">IF(T1182=$C$13,0,W1182)</f>
        <v>1986.70199015174</v>
      </c>
      <c r="Z1182" s="25" t="n">
        <f aca="false">IF(OR(T1182=$C$13,T1182=$N$25),0,W1182)</f>
        <v>1986.70199015174</v>
      </c>
    </row>
    <row r="1183" customFormat="false" ht="15" hidden="false" customHeight="false" outlineLevel="0" collapsed="false">
      <c r="T1183" s="4" t="n">
        <v>1160</v>
      </c>
      <c r="U1183" s="4" t="str">
        <f aca="false">Vocabulary!B1161</f>
        <v>wherever</v>
      </c>
      <c r="V1183" s="24" t="n">
        <v>0.467771063856647</v>
      </c>
      <c r="W1183" s="25" t="n">
        <f aca="false">EXP(V1183)</f>
        <v>1.59643187989025</v>
      </c>
      <c r="X1183" s="26" t="n">
        <f aca="false">W1183/$W$22</f>
        <v>2.45387122071294E-007</v>
      </c>
      <c r="Y1183" s="25" t="n">
        <f aca="false">IF(T1183=$C$13,0,W1183)</f>
        <v>1.59643187989025</v>
      </c>
      <c r="Z1183" s="25" t="n">
        <f aca="false">IF(OR(T1183=$C$13,T1183=$N$25),0,W1183)</f>
        <v>1.59643187989025</v>
      </c>
    </row>
    <row r="1184" customFormat="false" ht="15" hidden="false" customHeight="false" outlineLevel="0" collapsed="false">
      <c r="T1184" s="4" t="n">
        <v>1161</v>
      </c>
      <c r="U1184" s="4" t="str">
        <f aca="false">Vocabulary!B1162</f>
        <v>splashing</v>
      </c>
      <c r="V1184" s="24" t="n">
        <v>1.43975855837153</v>
      </c>
      <c r="W1184" s="25" t="n">
        <f aca="false">EXP(V1184)</f>
        <v>4.21967688833609</v>
      </c>
      <c r="X1184" s="26" t="n">
        <f aca="false">W1184/$W$22</f>
        <v>6.48605418585557E-007</v>
      </c>
      <c r="Y1184" s="25" t="n">
        <f aca="false">IF(T1184=$C$13,0,W1184)</f>
        <v>4.21967688833609</v>
      </c>
      <c r="Z1184" s="25" t="n">
        <f aca="false">IF(OR(T1184=$C$13,T1184=$N$25),0,W1184)</f>
        <v>4.21967688833609</v>
      </c>
    </row>
    <row r="1185" customFormat="false" ht="15" hidden="false" customHeight="false" outlineLevel="0" collapsed="false">
      <c r="T1185" s="4" t="n">
        <v>1162</v>
      </c>
      <c r="U1185" s="4" t="str">
        <f aca="false">Vocabulary!B1163</f>
        <v>swimming</v>
      </c>
      <c r="V1185" s="24" t="n">
        <v>-1.21384857133058</v>
      </c>
      <c r="W1185" s="25" t="n">
        <f aca="false">EXP(V1185)</f>
        <v>0.297051851473805</v>
      </c>
      <c r="X1185" s="26" t="n">
        <f aca="false">W1185/$W$22</f>
        <v>4.56597615327736E-008</v>
      </c>
      <c r="Y1185" s="25" t="n">
        <f aca="false">IF(T1185=$C$13,0,W1185)</f>
        <v>0.297051851473805</v>
      </c>
      <c r="Z1185" s="25" t="n">
        <f aca="false">IF(OR(T1185=$C$13,T1185=$N$25),0,W1185)</f>
        <v>0.297051851473805</v>
      </c>
    </row>
    <row r="1186" customFormat="false" ht="15" hidden="false" customHeight="false" outlineLevel="0" collapsed="false">
      <c r="T1186" s="4" t="n">
        <v>1163</v>
      </c>
      <c r="U1186" s="4" t="str">
        <f aca="false">Vocabulary!B1164</f>
        <v>wink</v>
      </c>
      <c r="V1186" s="24" t="n">
        <v>3.27352898024581</v>
      </c>
      <c r="W1186" s="25" t="n">
        <f aca="false">EXP(V1186)</f>
        <v>26.4043555697291</v>
      </c>
      <c r="X1186" s="26" t="n">
        <f aca="false">W1186/$W$22</f>
        <v>4.05860651182209E-006</v>
      </c>
      <c r="Y1186" s="25" t="n">
        <f aca="false">IF(T1186=$C$13,0,W1186)</f>
        <v>26.4043555697291</v>
      </c>
      <c r="Z1186" s="25" t="n">
        <f aca="false">IF(OR(T1186=$C$13,T1186=$N$25),0,W1186)</f>
        <v>26.4043555697291</v>
      </c>
    </row>
    <row r="1187" customFormat="false" ht="15" hidden="false" customHeight="false" outlineLevel="0" collapsed="false">
      <c r="T1187" s="4" t="n">
        <v>1164</v>
      </c>
      <c r="U1187" s="4" t="str">
        <f aca="false">Vocabulary!B1165</f>
        <v>conqueror</v>
      </c>
      <c r="V1187" s="24" t="n">
        <v>5.61815948117159</v>
      </c>
      <c r="W1187" s="25" t="n">
        <f aca="false">EXP(V1187)</f>
        <v>275.382070632789</v>
      </c>
      <c r="X1187" s="26" t="n">
        <f aca="false">W1187/$W$22</f>
        <v>4.23289052504133E-005</v>
      </c>
      <c r="Y1187" s="25" t="n">
        <f aca="false">IF(T1187=$C$13,0,W1187)</f>
        <v>275.382070632789</v>
      </c>
      <c r="Z1187" s="25" t="n">
        <f aca="false">IF(OR(T1187=$C$13,T1187=$N$25),0,W1187)</f>
        <v>275.382070632789</v>
      </c>
    </row>
    <row r="1188" customFormat="false" ht="15" hidden="false" customHeight="false" outlineLevel="0" collapsed="false">
      <c r="T1188" s="4" t="n">
        <v>1165</v>
      </c>
      <c r="U1188" s="4" t="str">
        <f aca="false">Vocabulary!B1166</f>
        <v>clear</v>
      </c>
      <c r="V1188" s="24" t="n">
        <v>-0.418208299587708</v>
      </c>
      <c r="W1188" s="25" t="n">
        <f aca="false">EXP(V1188)</f>
        <v>0.658225106125839</v>
      </c>
      <c r="X1188" s="26" t="n">
        <f aca="false">W1188/$W$22</f>
        <v>1.01175606990757E-007</v>
      </c>
      <c r="Y1188" s="25" t="n">
        <f aca="false">IF(T1188=$C$13,0,W1188)</f>
        <v>0.658225106125839</v>
      </c>
      <c r="Z1188" s="25" t="n">
        <f aca="false">IF(OR(T1188=$C$13,T1188=$N$25),0,W1188)</f>
        <v>0.658225106125839</v>
      </c>
    </row>
    <row r="1189" customFormat="false" ht="15" hidden="false" customHeight="false" outlineLevel="0" collapsed="false">
      <c r="T1189" s="4" t="n">
        <v>1166</v>
      </c>
      <c r="U1189" s="4" t="str">
        <f aca="false">Vocabulary!B1167</f>
        <v>ago</v>
      </c>
      <c r="V1189" s="24" t="n">
        <v>2.53175218291741</v>
      </c>
      <c r="W1189" s="25" t="n">
        <f aca="false">EXP(V1189)</f>
        <v>12.5755214574765</v>
      </c>
      <c r="X1189" s="26" t="n">
        <f aca="false">W1189/$W$22</f>
        <v>1.9329800775515E-006</v>
      </c>
      <c r="Y1189" s="25" t="n">
        <f aca="false">IF(T1189=$C$13,0,W1189)</f>
        <v>12.5755214574765</v>
      </c>
      <c r="Z1189" s="25" t="n">
        <f aca="false">IF(OR(T1189=$C$13,T1189=$N$25),0,W1189)</f>
        <v>12.5755214574765</v>
      </c>
    </row>
    <row r="1190" customFormat="false" ht="15" hidden="false" customHeight="false" outlineLevel="0" collapsed="false">
      <c r="T1190" s="4" t="n">
        <v>1167</v>
      </c>
      <c r="U1190" s="4" t="str">
        <f aca="false">Vocabulary!B1168</f>
        <v>ma</v>
      </c>
      <c r="V1190" s="24" t="n">
        <v>-0.485494752540555</v>
      </c>
      <c r="W1190" s="25" t="n">
        <f aca="false">EXP(V1190)</f>
        <v>0.615392654354751</v>
      </c>
      <c r="X1190" s="26" t="n">
        <f aca="false">W1190/$W$22</f>
        <v>9.45918421563394E-008</v>
      </c>
      <c r="Y1190" s="25" t="n">
        <f aca="false">IF(T1190=$C$13,0,W1190)</f>
        <v>0.615392654354751</v>
      </c>
      <c r="Z1190" s="25" t="n">
        <f aca="false">IF(OR(T1190=$C$13,T1190=$N$25),0,W1190)</f>
        <v>0.615392654354751</v>
      </c>
    </row>
    <row r="1191" customFormat="false" ht="15" hidden="false" customHeight="false" outlineLevel="0" collapsed="false">
      <c r="T1191" s="4" t="n">
        <v>1168</v>
      </c>
      <c r="U1191" s="4" t="str">
        <f aca="false">Vocabulary!B1169</f>
        <v>fright</v>
      </c>
      <c r="V1191" s="24" t="n">
        <v>5.81692295092805</v>
      </c>
      <c r="W1191" s="25" t="n">
        <f aca="false">EXP(V1191)</f>
        <v>335.93676771482</v>
      </c>
      <c r="X1191" s="26" t="n">
        <f aca="false">W1191/$W$22</f>
        <v>5.16367517248149E-005</v>
      </c>
      <c r="Y1191" s="25" t="n">
        <f aca="false">IF(T1191=$C$13,0,W1191)</f>
        <v>335.93676771482</v>
      </c>
      <c r="Z1191" s="25" t="n">
        <f aca="false">IF(OR(T1191=$C$13,T1191=$N$25),0,W1191)</f>
        <v>335.93676771482</v>
      </c>
    </row>
    <row r="1192" customFormat="false" ht="15" hidden="false" customHeight="false" outlineLevel="0" collapsed="false">
      <c r="T1192" s="4" t="n">
        <v>1169</v>
      </c>
      <c r="U1192" s="4" t="str">
        <f aca="false">Vocabulary!B1170</f>
        <v>feelings</v>
      </c>
      <c r="V1192" s="24" t="n">
        <v>-9.27762865370123</v>
      </c>
      <c r="W1192" s="25" t="n">
        <f aca="false">EXP(V1192)</f>
        <v>9.34925640507482E-005</v>
      </c>
      <c r="X1192" s="26" t="n">
        <f aca="false">W1192/$W$22</f>
        <v>1.43707172955331E-011</v>
      </c>
      <c r="Y1192" s="25" t="n">
        <f aca="false">IF(T1192=$C$13,0,W1192)</f>
        <v>9.34925640507482E-005</v>
      </c>
      <c r="Z1192" s="25" t="n">
        <f aca="false">IF(OR(T1192=$C$13,T1192=$N$25),0,W1192)</f>
        <v>9.34925640507482E-005</v>
      </c>
    </row>
    <row r="1193" customFormat="false" ht="15" hidden="false" customHeight="false" outlineLevel="0" collapsed="false">
      <c r="T1193" s="4" t="n">
        <v>1170</v>
      </c>
      <c r="U1193" s="4" t="str">
        <f aca="false">Vocabulary!B1171</f>
        <v>quiet</v>
      </c>
      <c r="V1193" s="24" t="n">
        <v>-4.09645093328934</v>
      </c>
      <c r="W1193" s="25" t="n">
        <f aca="false">EXP(V1193)</f>
        <v>0.0166315974295921</v>
      </c>
      <c r="X1193" s="26" t="n">
        <f aca="false">W1193/$W$22</f>
        <v>2.55643844257012E-009</v>
      </c>
      <c r="Y1193" s="25" t="n">
        <f aca="false">IF(T1193=$C$13,0,W1193)</f>
        <v>0.0166315974295921</v>
      </c>
      <c r="Z1193" s="25" t="n">
        <f aca="false">IF(OR(T1193=$C$13,T1193=$N$25),0,W1193)</f>
        <v>0.0166315974295921</v>
      </c>
    </row>
    <row r="1194" customFormat="false" ht="15" hidden="false" customHeight="false" outlineLevel="0" collapsed="false">
      <c r="T1194" s="4" t="n">
        <v>1171</v>
      </c>
      <c r="U1194" s="4" t="str">
        <f aca="false">Vocabulary!B1172</f>
        <v>purring</v>
      </c>
      <c r="V1194" s="24" t="n">
        <v>-4.74724960981534</v>
      </c>
      <c r="W1194" s="25" t="n">
        <f aca="false">EXP(V1194)</f>
        <v>0.00867552349421586</v>
      </c>
      <c r="X1194" s="26" t="n">
        <f aca="false">W1194/$W$22</f>
        <v>1.33351242199816E-009</v>
      </c>
      <c r="Y1194" s="25" t="n">
        <f aca="false">IF(T1194=$C$13,0,W1194)</f>
        <v>0.00867552349421586</v>
      </c>
      <c r="Z1194" s="25" t="n">
        <f aca="false">IF(OR(T1194=$C$13,T1194=$N$25),0,W1194)</f>
        <v>0.00867552349421586</v>
      </c>
    </row>
    <row r="1195" customFormat="false" ht="15" hidden="false" customHeight="false" outlineLevel="0" collapsed="false">
      <c r="T1195" s="4" t="n">
        <v>1172</v>
      </c>
      <c r="U1195" s="4" t="str">
        <f aca="false">Vocabulary!B1173</f>
        <v>nicely</v>
      </c>
      <c r="V1195" s="24" t="n">
        <v>-11.5170303972632</v>
      </c>
      <c r="W1195" s="25" t="n">
        <f aca="false">EXP(V1195)</f>
        <v>9.95903481425041E-006</v>
      </c>
      <c r="X1195" s="26" t="n">
        <f aca="false">W1195/$W$22</f>
        <v>1.53080060756788E-012</v>
      </c>
      <c r="Y1195" s="25" t="n">
        <f aca="false">IF(T1195=$C$13,0,W1195)</f>
        <v>9.95903481425041E-006</v>
      </c>
      <c r="Z1195" s="25" t="n">
        <f aca="false">IF(OR(T1195=$C$13,T1195=$N$25),0,W1195)</f>
        <v>9.95903481425041E-006</v>
      </c>
    </row>
    <row r="1196" customFormat="false" ht="15" hidden="false" customHeight="false" outlineLevel="0" collapsed="false">
      <c r="T1196" s="4" t="n">
        <v>1173</v>
      </c>
      <c r="U1196" s="4" t="str">
        <f aca="false">Vocabulary!B1174</f>
        <v>catching</v>
      </c>
      <c r="V1196" s="24" t="n">
        <v>-4.80706339631231</v>
      </c>
      <c r="W1196" s="25" t="n">
        <f aca="false">EXP(V1196)</f>
        <v>0.00817182189903933</v>
      </c>
      <c r="X1196" s="26" t="n">
        <f aca="false">W1196/$W$22</f>
        <v>1.25608858301069E-009</v>
      </c>
      <c r="Y1196" s="25" t="n">
        <f aca="false">IF(T1196=$C$13,0,W1196)</f>
        <v>0.00817182189903933</v>
      </c>
      <c r="Z1196" s="25" t="n">
        <f aca="false">IF(OR(T1196=$C$13,T1196=$N$25),0,W1196)</f>
        <v>0.00817182189903933</v>
      </c>
    </row>
    <row r="1197" customFormat="false" ht="15" hidden="false" customHeight="false" outlineLevel="0" collapsed="false">
      <c r="T1197" s="4" t="n">
        <v>1174</v>
      </c>
      <c r="U1197" s="4" t="str">
        <f aca="false">Vocabulary!B1175</f>
        <v>dog</v>
      </c>
      <c r="V1197" s="24" t="n">
        <v>7.64449117648018</v>
      </c>
      <c r="W1197" s="25" t="n">
        <f aca="false">EXP(V1197)</f>
        <v>2089.10531943024</v>
      </c>
      <c r="X1197" s="26" t="n">
        <f aca="false">W1197/$W$22</f>
        <v>0.000321115826172339</v>
      </c>
      <c r="Y1197" s="25" t="n">
        <f aca="false">IF(T1197=$C$13,0,W1197)</f>
        <v>2089.10531943024</v>
      </c>
      <c r="Z1197" s="25" t="n">
        <f aca="false">IF(OR(T1197=$C$13,T1197=$N$25),0,W1197)</f>
        <v>2089.10531943024</v>
      </c>
    </row>
    <row r="1198" customFormat="false" ht="15" hidden="false" customHeight="false" outlineLevel="0" collapsed="false">
      <c r="T1198" s="4" t="n">
        <v>1175</v>
      </c>
      <c r="U1198" s="4" t="str">
        <f aca="false">Vocabulary!B1176</f>
        <v>brown</v>
      </c>
      <c r="V1198" s="24" t="n">
        <v>-5.35990789938609</v>
      </c>
      <c r="W1198" s="25" t="n">
        <f aca="false">EXP(V1198)</f>
        <v>0.00470133908386011</v>
      </c>
      <c r="X1198" s="26" t="n">
        <f aca="false">W1198/$W$22</f>
        <v>7.22641587280902E-010</v>
      </c>
      <c r="Y1198" s="25" t="n">
        <f aca="false">IF(T1198=$C$13,0,W1198)</f>
        <v>0.00470133908386011</v>
      </c>
      <c r="Z1198" s="25" t="n">
        <f aca="false">IF(OR(T1198=$C$13,T1198=$N$25),0,W1198)</f>
        <v>0.00470133908386011</v>
      </c>
    </row>
    <row r="1199" customFormat="false" ht="15" hidden="false" customHeight="false" outlineLevel="0" collapsed="false">
      <c r="T1199" s="4" t="n">
        <v>1176</v>
      </c>
      <c r="U1199" s="4" t="str">
        <f aca="false">Vocabulary!B1177</f>
        <v>dinner</v>
      </c>
      <c r="V1199" s="24" t="n">
        <v>-1.10812046247331</v>
      </c>
      <c r="W1199" s="25" t="n">
        <f aca="false">EXP(V1199)</f>
        <v>0.330178961984755</v>
      </c>
      <c r="X1199" s="26" t="n">
        <f aca="false">W1199/$W$22</f>
        <v>5.07517209287352E-008</v>
      </c>
      <c r="Y1199" s="25" t="n">
        <f aca="false">IF(T1199=$C$13,0,W1199)</f>
        <v>0.330178961984755</v>
      </c>
      <c r="Z1199" s="25" t="n">
        <f aca="false">IF(OR(T1199=$C$13,T1199=$N$25),0,W1199)</f>
        <v>0.330178961984755</v>
      </c>
    </row>
    <row r="1200" customFormat="false" ht="15" hidden="false" customHeight="false" outlineLevel="0" collapsed="false">
      <c r="T1200" s="4" t="n">
        <v>1177</v>
      </c>
      <c r="U1200" s="4" t="str">
        <f aca="false">Vocabulary!B1178</f>
        <v>belongs</v>
      </c>
      <c r="V1200" s="24" t="n">
        <v>-5.48171457346825</v>
      </c>
      <c r="W1200" s="25" t="n">
        <f aca="false">EXP(V1200)</f>
        <v>0.00416218720074153</v>
      </c>
      <c r="X1200" s="26" t="n">
        <f aca="false">W1200/$W$22</f>
        <v>6.39768693908913E-010</v>
      </c>
      <c r="Y1200" s="25" t="n">
        <f aca="false">IF(T1200=$C$13,0,W1200)</f>
        <v>0.00416218720074153</v>
      </c>
      <c r="Z1200" s="25" t="n">
        <f aca="false">IF(OR(T1200=$C$13,T1200=$N$25),0,W1200)</f>
        <v>0.00416218720074153</v>
      </c>
    </row>
    <row r="1201" customFormat="false" ht="15" hidden="false" customHeight="false" outlineLevel="0" collapsed="false">
      <c r="T1201" s="4" t="n">
        <v>1178</v>
      </c>
      <c r="U1201" s="4" t="str">
        <f aca="false">Vocabulary!B1179</f>
        <v>useful</v>
      </c>
      <c r="V1201" s="24" t="n">
        <v>-7.52893442425835</v>
      </c>
      <c r="W1201" s="25" t="n">
        <f aca="false">EXP(V1201)</f>
        <v>0.000537310496779829</v>
      </c>
      <c r="X1201" s="26" t="n">
        <f aca="false">W1201/$W$22</f>
        <v>8.25898543648248E-011</v>
      </c>
      <c r="Y1201" s="25" t="n">
        <f aca="false">IF(T1201=$C$13,0,W1201)</f>
        <v>0.000537310496779829</v>
      </c>
      <c r="Z1201" s="25" t="n">
        <f aca="false">IF(OR(T1201=$C$13,T1201=$N$25),0,W1201)</f>
        <v>0.000537310496779829</v>
      </c>
    </row>
    <row r="1202" customFormat="false" ht="15" hidden="false" customHeight="false" outlineLevel="0" collapsed="false">
      <c r="T1202" s="4" t="n">
        <v>1179</v>
      </c>
      <c r="U1202" s="4" t="str">
        <f aca="false">Vocabulary!B1180</f>
        <v>sorrowful</v>
      </c>
      <c r="V1202" s="24" t="n">
        <v>3.89225092124501</v>
      </c>
      <c r="W1202" s="25" t="n">
        <f aca="false">EXP(V1202)</f>
        <v>49.0211050774261</v>
      </c>
      <c r="X1202" s="26" t="n">
        <f aca="false">W1202/$W$22</f>
        <v>7.53502109750592E-006</v>
      </c>
      <c r="Y1202" s="25" t="n">
        <f aca="false">IF(T1202=$C$13,0,W1202)</f>
        <v>49.0211050774261</v>
      </c>
      <c r="Z1202" s="25" t="n">
        <f aca="false">IF(OR(T1202=$C$13,T1202=$N$25),0,W1202)</f>
        <v>49.0211050774261</v>
      </c>
    </row>
    <row r="1203" customFormat="false" ht="15" hidden="false" customHeight="false" outlineLevel="0" collapsed="false">
      <c r="T1203" s="4" t="n">
        <v>1180</v>
      </c>
      <c r="U1203" s="4" t="str">
        <f aca="false">Vocabulary!B1181</f>
        <v>hate</v>
      </c>
      <c r="V1203" s="24" t="n">
        <v>-0.11052894247111</v>
      </c>
      <c r="W1203" s="25" t="n">
        <f aca="false">EXP(V1203)</f>
        <v>0.895360415871507</v>
      </c>
      <c r="X1203" s="26" t="n">
        <f aca="false">W1203/$W$22</f>
        <v>1.37625612739812E-007</v>
      </c>
      <c r="Y1203" s="25" t="n">
        <f aca="false">IF(T1203=$C$13,0,W1203)</f>
        <v>0.895360415871507</v>
      </c>
      <c r="Z1203" s="25" t="n">
        <f aca="false">IF(OR(T1203=$C$13,T1203=$N$25),0,W1203)</f>
        <v>0.895360415871507</v>
      </c>
    </row>
    <row r="1204" customFormat="false" ht="15" hidden="false" customHeight="false" outlineLevel="0" collapsed="false">
      <c r="T1204" s="4" t="n">
        <v>1181</v>
      </c>
      <c r="U1204" s="4" t="str">
        <f aca="false">Vocabulary!B1182</f>
        <v>assembled</v>
      </c>
      <c r="V1204" s="24" t="n">
        <v>-0.382670136369765</v>
      </c>
      <c r="W1204" s="25" t="n">
        <f aca="false">EXP(V1204)</f>
        <v>0.682037841662205</v>
      </c>
      <c r="X1204" s="26" t="n">
        <f aca="false">W1204/$W$22</f>
        <v>1.04835856272621E-007</v>
      </c>
      <c r="Y1204" s="25" t="n">
        <f aca="false">IF(T1204=$C$13,0,W1204)</f>
        <v>0.682037841662205</v>
      </c>
      <c r="Z1204" s="25" t="n">
        <f aca="false">IF(OR(T1204=$C$13,T1204=$N$25),0,W1204)</f>
        <v>0.682037841662205</v>
      </c>
    </row>
    <row r="1205" customFormat="false" ht="15" hidden="false" customHeight="false" outlineLevel="0" collapsed="false">
      <c r="T1205" s="4" t="n">
        <v>1182</v>
      </c>
      <c r="U1205" s="4" t="str">
        <f aca="false">Vocabulary!B1183</f>
        <v>wet</v>
      </c>
      <c r="V1205" s="24" t="n">
        <v>-2.6664438556132</v>
      </c>
      <c r="W1205" s="25" t="n">
        <f aca="false">EXP(V1205)</f>
        <v>0.0694989346286399</v>
      </c>
      <c r="X1205" s="26" t="n">
        <f aca="false">W1205/$W$22</f>
        <v>1.06826628623298E-008</v>
      </c>
      <c r="Y1205" s="25" t="n">
        <f aca="false">IF(T1205=$C$13,0,W1205)</f>
        <v>0.0694989346286399</v>
      </c>
      <c r="Z1205" s="25" t="n">
        <f aca="false">IF(OR(T1205=$C$13,T1205=$N$25),0,W1205)</f>
        <v>0.0694989346286399</v>
      </c>
    </row>
    <row r="1206" customFormat="false" ht="15" hidden="false" customHeight="false" outlineLevel="0" collapsed="false">
      <c r="T1206" s="4" t="n">
        <v>1183</v>
      </c>
      <c r="U1206" s="4" t="str">
        <f aca="false">Vocabulary!B1184</f>
        <v>older</v>
      </c>
      <c r="V1206" s="24" t="n">
        <v>-0.530286791824313</v>
      </c>
      <c r="W1206" s="25" t="n">
        <f aca="false">EXP(V1206)</f>
        <v>0.588436186789235</v>
      </c>
      <c r="X1206" s="26" t="n">
        <f aca="false">W1206/$W$22</f>
        <v>9.04483706556544E-008</v>
      </c>
      <c r="Y1206" s="25" t="n">
        <f aca="false">IF(T1206=$C$13,0,W1206)</f>
        <v>0.588436186789235</v>
      </c>
      <c r="Z1206" s="25" t="n">
        <f aca="false">IF(OR(T1206=$C$13,T1206=$N$25),0,W1206)</f>
        <v>0.588436186789235</v>
      </c>
    </row>
    <row r="1207" customFormat="false" ht="15" hidden="false" customHeight="false" outlineLevel="0" collapsed="false">
      <c r="T1207" s="4" t="n">
        <v>1184</v>
      </c>
      <c r="U1207" s="4" t="str">
        <f aca="false">Vocabulary!B1185</f>
        <v>knowing</v>
      </c>
      <c r="V1207" s="24" t="n">
        <v>-3.22049396041656</v>
      </c>
      <c r="W1207" s="25" t="n">
        <f aca="false">EXP(V1207)</f>
        <v>0.0399353269170844</v>
      </c>
      <c r="X1207" s="26" t="n">
        <f aca="false">W1207/$W$22</f>
        <v>6.13844853927203E-009</v>
      </c>
      <c r="Y1207" s="25" t="n">
        <f aca="false">IF(T1207=$C$13,0,W1207)</f>
        <v>0.0399353269170844</v>
      </c>
      <c r="Z1207" s="25" t="n">
        <f aca="false">IF(OR(T1207=$C$13,T1207=$N$25),0,W1207)</f>
        <v>0.0399353269170844</v>
      </c>
    </row>
    <row r="1208" customFormat="false" ht="15" hidden="false" customHeight="false" outlineLevel="0" collapsed="false">
      <c r="T1208" s="4" t="n">
        <v>1185</v>
      </c>
      <c r="U1208" s="4" t="str">
        <f aca="false">Vocabulary!B1186</f>
        <v>authority</v>
      </c>
      <c r="V1208" s="24" t="n">
        <v>-4.17408341565793</v>
      </c>
      <c r="W1208" s="25" t="n">
        <f aca="false">EXP(V1208)</f>
        <v>0.0153892907754782</v>
      </c>
      <c r="X1208" s="26" t="n">
        <f aca="false">W1208/$W$22</f>
        <v>2.36548381530223E-009</v>
      </c>
      <c r="Y1208" s="25" t="n">
        <f aca="false">IF(T1208=$C$13,0,W1208)</f>
        <v>0.0153892907754782</v>
      </c>
      <c r="Z1208" s="25" t="n">
        <f aca="false">IF(OR(T1208=$C$13,T1208=$N$25),0,W1208)</f>
        <v>0.0153892907754782</v>
      </c>
    </row>
    <row r="1209" customFormat="false" ht="15" hidden="false" customHeight="false" outlineLevel="0" collapsed="false">
      <c r="T1209" s="4" t="n">
        <v>1186</v>
      </c>
      <c r="U1209" s="4" t="str">
        <f aca="false">Vocabulary!B1187</f>
        <v>ring</v>
      </c>
      <c r="V1209" s="24" t="n">
        <v>2.95520778825477</v>
      </c>
      <c r="W1209" s="25" t="n">
        <f aca="false">EXP(V1209)</f>
        <v>19.2057130268408</v>
      </c>
      <c r="X1209" s="26" t="n">
        <f aca="false">W1209/$W$22</f>
        <v>2.95210507028186E-006</v>
      </c>
      <c r="Y1209" s="25" t="n">
        <f aca="false">IF(T1209=$C$13,0,W1209)</f>
        <v>19.2057130268408</v>
      </c>
      <c r="Z1209" s="25" t="n">
        <f aca="false">IF(OR(T1209=$C$13,T1209=$N$25),0,W1209)</f>
        <v>19.2057130268408</v>
      </c>
    </row>
    <row r="1210" customFormat="false" ht="15" hidden="false" customHeight="false" outlineLevel="0" collapsed="false">
      <c r="T1210" s="4" t="n">
        <v>1187</v>
      </c>
      <c r="U1210" s="4" t="str">
        <f aca="false">Vocabulary!B1188</f>
        <v>whose</v>
      </c>
      <c r="V1210" s="24" t="n">
        <v>-0.616591925880941</v>
      </c>
      <c r="W1210" s="25" t="n">
        <f aca="false">EXP(V1210)</f>
        <v>0.539780919766055</v>
      </c>
      <c r="X1210" s="26" t="n">
        <f aca="false">W1210/$W$22</f>
        <v>8.29695824287185E-008</v>
      </c>
      <c r="Y1210" s="25" t="n">
        <f aca="false">IF(T1210=$C$13,0,W1210)</f>
        <v>0.539780919766055</v>
      </c>
      <c r="Z1210" s="25" t="n">
        <f aca="false">IF(OR(T1210=$C$13,T1210=$N$25),0,W1210)</f>
        <v>0.539780919766055</v>
      </c>
    </row>
    <row r="1211" customFormat="false" ht="15" hidden="false" customHeight="false" outlineLevel="0" collapsed="false">
      <c r="T1211" s="4" t="n">
        <v>1188</v>
      </c>
      <c r="U1211" s="4" t="str">
        <f aca="false">Vocabulary!B1189</f>
        <v>edwin</v>
      </c>
      <c r="V1211" s="24" t="n">
        <v>-0.191484154421606</v>
      </c>
      <c r="W1211" s="25" t="n">
        <f aca="false">EXP(V1211)</f>
        <v>0.825732709215196</v>
      </c>
      <c r="X1211" s="26" t="n">
        <f aca="false">W1211/$W$22</f>
        <v>1.26923156363164E-007</v>
      </c>
      <c r="Y1211" s="25" t="n">
        <f aca="false">IF(T1211=$C$13,0,W1211)</f>
        <v>0.825732709215196</v>
      </c>
      <c r="Z1211" s="25" t="n">
        <f aca="false">IF(OR(T1211=$C$13,T1211=$N$25),0,W1211)</f>
        <v>0.825732709215196</v>
      </c>
    </row>
    <row r="1212" customFormat="false" ht="15" hidden="false" customHeight="false" outlineLevel="0" collapsed="false">
      <c r="T1212" s="4" t="n">
        <v>1189</v>
      </c>
      <c r="U1212" s="4" t="str">
        <f aca="false">Vocabulary!B1190</f>
        <v>morcar</v>
      </c>
      <c r="V1212" s="24" t="n">
        <v>-2.07618868863716</v>
      </c>
      <c r="W1212" s="25" t="n">
        <f aca="false">EXP(V1212)</f>
        <v>0.125407268663779</v>
      </c>
      <c r="X1212" s="26" t="n">
        <f aca="false">W1212/$W$22</f>
        <v>1.9276318101554E-008</v>
      </c>
      <c r="Y1212" s="25" t="n">
        <f aca="false">IF(T1212=$C$13,0,W1212)</f>
        <v>0.125407268663779</v>
      </c>
      <c r="Z1212" s="25" t="n">
        <f aca="false">IF(OR(T1212=$C$13,T1212=$N$25),0,W1212)</f>
        <v>0.125407268663779</v>
      </c>
    </row>
    <row r="1213" customFormat="false" ht="15" hidden="false" customHeight="false" outlineLevel="0" collapsed="false">
      <c r="T1213" s="4" t="n">
        <v>1190</v>
      </c>
      <c r="U1213" s="4" t="str">
        <f aca="false">Vocabulary!B1191</f>
        <v>earls</v>
      </c>
      <c r="V1213" s="24" t="n">
        <v>2.18851653206085</v>
      </c>
      <c r="W1213" s="25" t="n">
        <f aca="false">EXP(V1213)</f>
        <v>8.92196783941328</v>
      </c>
      <c r="X1213" s="26" t="n">
        <f aca="false">W1213/$W$22</f>
        <v>1.37139331712467E-006</v>
      </c>
      <c r="Y1213" s="25" t="n">
        <f aca="false">IF(T1213=$C$13,0,W1213)</f>
        <v>8.92196783941328</v>
      </c>
      <c r="Z1213" s="25" t="n">
        <f aca="false">IF(OR(T1213=$C$13,T1213=$N$25),0,W1213)</f>
        <v>8.92196783941328</v>
      </c>
    </row>
    <row r="1214" customFormat="false" ht="15" hidden="false" customHeight="false" outlineLevel="0" collapsed="false">
      <c r="T1214" s="4" t="n">
        <v>1191</v>
      </c>
      <c r="U1214" s="4" t="str">
        <f aca="false">Vocabulary!B1192</f>
        <v>mercia</v>
      </c>
      <c r="V1214" s="24" t="n">
        <v>-0.996962123238359</v>
      </c>
      <c r="W1214" s="25" t="n">
        <f aca="false">EXP(V1214)</f>
        <v>0.368998712820745</v>
      </c>
      <c r="X1214" s="26" t="n">
        <f aca="false">W1214/$W$22</f>
        <v>5.67186945636034E-008</v>
      </c>
      <c r="Y1214" s="25" t="n">
        <f aca="false">IF(T1214=$C$13,0,W1214)</f>
        <v>0.368998712820745</v>
      </c>
      <c r="Z1214" s="25" t="n">
        <f aca="false">IF(OR(T1214=$C$13,T1214=$N$25),0,W1214)</f>
        <v>0.368998712820745</v>
      </c>
    </row>
    <row r="1215" customFormat="false" ht="15" hidden="false" customHeight="false" outlineLevel="0" collapsed="false">
      <c r="T1215" s="4" t="n">
        <v>1192</v>
      </c>
      <c r="U1215" s="4" t="str">
        <f aca="false">Vocabulary!B1193</f>
        <v>northumbria</v>
      </c>
      <c r="V1215" s="24" t="n">
        <v>-4.49586169242258</v>
      </c>
      <c r="W1215" s="25" t="n">
        <f aca="false">EXP(V1215)</f>
        <v>0.0111550642382052</v>
      </c>
      <c r="X1215" s="26" t="n">
        <f aca="false">W1215/$W$22</f>
        <v>1.71464197402633E-009</v>
      </c>
      <c r="Y1215" s="25" t="n">
        <f aca="false">IF(T1215=$C$13,0,W1215)</f>
        <v>0.0111550642382052</v>
      </c>
      <c r="Z1215" s="25" t="n">
        <f aca="false">IF(OR(T1215=$C$13,T1215=$N$25),0,W1215)</f>
        <v>0.0111550642382052</v>
      </c>
    </row>
    <row r="1216" customFormat="false" ht="15" hidden="false" customHeight="false" outlineLevel="0" collapsed="false">
      <c r="T1216" s="4" t="n">
        <v>1193</v>
      </c>
      <c r="U1216" s="4" t="str">
        <f aca="false">Vocabulary!B1194</f>
        <v>ugh</v>
      </c>
      <c r="V1216" s="24" t="n">
        <v>3.92448396656793</v>
      </c>
      <c r="W1216" s="25" t="n">
        <f aca="false">EXP(V1216)</f>
        <v>50.6269461201798</v>
      </c>
      <c r="X1216" s="26" t="n">
        <f aca="false">W1216/$W$22</f>
        <v>7.78185449951264E-006</v>
      </c>
      <c r="Y1216" s="25" t="n">
        <f aca="false">IF(T1216=$C$13,0,W1216)</f>
        <v>50.6269461201798</v>
      </c>
      <c r="Z1216" s="25" t="n">
        <f aca="false">IF(OR(T1216=$C$13,T1216=$N$25),0,W1216)</f>
        <v>50.6269461201798</v>
      </c>
    </row>
    <row r="1217" customFormat="false" ht="15" hidden="false" customHeight="false" outlineLevel="0" collapsed="false">
      <c r="T1217" s="4" t="n">
        <v>1194</v>
      </c>
      <c r="U1217" s="4" t="str">
        <f aca="false">Vocabulary!B1195</f>
        <v>proceed</v>
      </c>
      <c r="V1217" s="24" t="n">
        <v>-1.16465191960323</v>
      </c>
      <c r="W1217" s="25" t="n">
        <f aca="false">EXP(V1217)</f>
        <v>0.312031255095071</v>
      </c>
      <c r="X1217" s="26" t="n">
        <f aca="false">W1217/$W$22</f>
        <v>4.79622417019992E-008</v>
      </c>
      <c r="Y1217" s="25" t="n">
        <f aca="false">IF(T1217=$C$13,0,W1217)</f>
        <v>0.312031255095071</v>
      </c>
      <c r="Z1217" s="25" t="n">
        <f aca="false">IF(OR(T1217=$C$13,T1217=$N$25),0,W1217)</f>
        <v>0.312031255095071</v>
      </c>
    </row>
    <row r="1218" customFormat="false" ht="15" hidden="false" customHeight="false" outlineLevel="0" collapsed="false">
      <c r="T1218" s="4" t="n">
        <v>1195</v>
      </c>
      <c r="U1218" s="4" t="str">
        <f aca="false">Vocabulary!B1196</f>
        <v>archbishop</v>
      </c>
      <c r="V1218" s="24" t="n">
        <v>4.93936689288916</v>
      </c>
      <c r="W1218" s="25" t="n">
        <f aca="false">EXP(V1218)</f>
        <v>139.68178802689</v>
      </c>
      <c r="X1218" s="26" t="n">
        <f aca="false">W1218/$W$22</f>
        <v>2.14704506978697E-005</v>
      </c>
      <c r="Y1218" s="25" t="n">
        <f aca="false">IF(T1218=$C$13,0,W1218)</f>
        <v>139.68178802689</v>
      </c>
      <c r="Z1218" s="25" t="n">
        <f aca="false">IF(OR(T1218=$C$13,T1218=$N$25),0,W1218)</f>
        <v>139.68178802689</v>
      </c>
    </row>
    <row r="1219" customFormat="false" ht="15" hidden="false" customHeight="false" outlineLevel="0" collapsed="false">
      <c r="T1219" s="4" t="n">
        <v>1196</v>
      </c>
      <c r="U1219" s="4" t="str">
        <f aca="false">Vocabulary!B1197</f>
        <v>advisable</v>
      </c>
      <c r="V1219" s="24" t="n">
        <v>-6.87101785062286</v>
      </c>
      <c r="W1219" s="25" t="n">
        <f aca="false">EXP(V1219)</f>
        <v>0.00103742058784726</v>
      </c>
      <c r="X1219" s="26" t="n">
        <f aca="false">W1219/$W$22</f>
        <v>1.59461644205483E-010</v>
      </c>
      <c r="Y1219" s="25" t="n">
        <f aca="false">IF(T1219=$C$13,0,W1219)</f>
        <v>0.00103742058784726</v>
      </c>
      <c r="Z1219" s="25" t="n">
        <f aca="false">IF(OR(T1219=$C$13,T1219=$N$25),0,W1219)</f>
        <v>0.00103742058784726</v>
      </c>
    </row>
    <row r="1220" customFormat="false" ht="15" hidden="false" customHeight="false" outlineLevel="0" collapsed="false">
      <c r="T1220" s="4" t="n">
        <v>1197</v>
      </c>
      <c r="U1220" s="4" t="str">
        <f aca="false">Vocabulary!B1198</f>
        <v>hurriedly</v>
      </c>
      <c r="V1220" s="24" t="n">
        <v>-5.55865872658486</v>
      </c>
      <c r="W1220" s="25" t="n">
        <f aca="false">EXP(V1220)</f>
        <v>0.00385394212262385</v>
      </c>
      <c r="X1220" s="26" t="n">
        <f aca="false">W1220/$W$22</f>
        <v>5.9238842446883E-010</v>
      </c>
      <c r="Y1220" s="25" t="n">
        <f aca="false">IF(T1220=$C$13,0,W1220)</f>
        <v>0.00385394212262385</v>
      </c>
      <c r="Z1220" s="25" t="n">
        <f aca="false">IF(OR(T1220=$C$13,T1220=$N$25),0,W1220)</f>
        <v>0.00385394212262385</v>
      </c>
    </row>
    <row r="1221" customFormat="false" ht="15" hidden="false" customHeight="false" outlineLevel="0" collapsed="false">
      <c r="T1221" s="4" t="n">
        <v>1198</v>
      </c>
      <c r="U1221" s="4" t="str">
        <f aca="false">Vocabulary!B1199</f>
        <v>meet</v>
      </c>
      <c r="V1221" s="24" t="n">
        <v>0.648913877153495</v>
      </c>
      <c r="W1221" s="25" t="n">
        <f aca="false">EXP(V1221)</f>
        <v>1.91346144579332</v>
      </c>
      <c r="X1221" s="26" t="n">
        <f aca="false">W1221/$W$22</f>
        <v>2.94117652805755E-007</v>
      </c>
      <c r="Y1221" s="25" t="n">
        <f aca="false">IF(T1221=$C$13,0,W1221)</f>
        <v>1.91346144579332</v>
      </c>
      <c r="Z1221" s="25" t="n">
        <f aca="false">IF(OR(T1221=$C$13,T1221=$N$25),0,W1221)</f>
        <v>1.91346144579332</v>
      </c>
    </row>
    <row r="1222" customFormat="false" ht="15" hidden="false" customHeight="false" outlineLevel="0" collapsed="false">
      <c r="T1222" s="4" t="n">
        <v>1199</v>
      </c>
      <c r="U1222" s="4" t="str">
        <f aca="false">Vocabulary!B1200</f>
        <v>offer</v>
      </c>
      <c r="V1222" s="24" t="n">
        <v>-1.08429940307499</v>
      </c>
      <c r="W1222" s="25" t="n">
        <f aca="false">EXP(V1222)</f>
        <v>0.338138601793427</v>
      </c>
      <c r="X1222" s="26" t="n">
        <f aca="false">W1222/$W$22</f>
        <v>5.19751950587484E-008</v>
      </c>
      <c r="Y1222" s="25" t="n">
        <f aca="false">IF(T1222=$C$13,0,W1222)</f>
        <v>0.338138601793427</v>
      </c>
      <c r="Z1222" s="25" t="n">
        <f aca="false">IF(OR(T1222=$C$13,T1222=$N$25),0,W1222)</f>
        <v>0.338138601793427</v>
      </c>
    </row>
    <row r="1223" customFormat="false" ht="15" hidden="false" customHeight="false" outlineLevel="0" collapsed="false">
      <c r="T1223" s="4" t="n">
        <v>1200</v>
      </c>
      <c r="U1223" s="4" t="str">
        <f aca="false">Vocabulary!B1201</f>
        <v>smile</v>
      </c>
      <c r="V1223" s="24" t="n">
        <v>5.88717913649522</v>
      </c>
      <c r="W1223" s="25" t="n">
        <f aca="false">EXP(V1223)</f>
        <v>360.387245943956</v>
      </c>
      <c r="X1223" s="26" t="n">
        <f aca="false">W1223/$W$22</f>
        <v>5.53950282673298E-005</v>
      </c>
      <c r="Y1223" s="25" t="n">
        <f aca="false">IF(T1223=$C$13,0,W1223)</f>
        <v>360.387245943956</v>
      </c>
      <c r="Z1223" s="25" t="n">
        <f aca="false">IF(OR(T1223=$C$13,T1223=$N$25),0,W1223)</f>
        <v>360.387245943956</v>
      </c>
    </row>
    <row r="1224" customFormat="false" ht="15" hidden="false" customHeight="false" outlineLevel="0" collapsed="false">
      <c r="T1224" s="4" t="n">
        <v>1201</v>
      </c>
      <c r="U1224" s="4" t="str">
        <f aca="false">Vocabulary!B1202</f>
        <v>easy</v>
      </c>
      <c r="V1224" s="24" t="n">
        <v>-3.38594877273866</v>
      </c>
      <c r="W1224" s="25" t="n">
        <f aca="false">EXP(V1224)</f>
        <v>0.0338455154051594</v>
      </c>
      <c r="X1224" s="26" t="n">
        <f aca="false">W1224/$W$22</f>
        <v>5.2023852222637E-009</v>
      </c>
      <c r="Y1224" s="25" t="n">
        <f aca="false">IF(T1224=$C$13,0,W1224)</f>
        <v>0.0338455154051594</v>
      </c>
      <c r="Z1224" s="25" t="n">
        <f aca="false">IF(OR(T1224=$C$13,T1224=$N$25),0,W1224)</f>
        <v>0.0338455154051594</v>
      </c>
    </row>
    <row r="1225" customFormat="false" ht="15" hidden="false" customHeight="false" outlineLevel="0" collapsed="false">
      <c r="T1225" s="4" t="n">
        <v>1202</v>
      </c>
      <c r="U1225" s="4" t="str">
        <f aca="false">Vocabulary!B1203</f>
        <v>hour</v>
      </c>
      <c r="V1225" s="24" t="n">
        <v>0.463260568218035</v>
      </c>
      <c r="W1225" s="25" t="n">
        <f aca="false">EXP(V1225)</f>
        <v>1.58924739583111</v>
      </c>
      <c r="X1225" s="26" t="n">
        <f aca="false">W1225/$W$22</f>
        <v>2.44282796926545E-007</v>
      </c>
      <c r="Y1225" s="25" t="n">
        <f aca="false">IF(T1225=$C$13,0,W1225)</f>
        <v>1.58924739583111</v>
      </c>
      <c r="Z1225" s="25" t="n">
        <f aca="false">IF(OR(T1225=$C$13,T1225=$N$25),0,W1225)</f>
        <v>1.58924739583111</v>
      </c>
    </row>
    <row r="1226" customFormat="false" ht="15" hidden="false" customHeight="false" outlineLevel="0" collapsed="false">
      <c r="T1226" s="4" t="n">
        <v>1203</v>
      </c>
      <c r="U1226" s="4" t="str">
        <f aca="false">Vocabulary!B1204</f>
        <v>panting</v>
      </c>
      <c r="V1226" s="24" t="n">
        <v>-2.93452721980768</v>
      </c>
      <c r="W1226" s="25" t="n">
        <f aca="false">EXP(V1226)</f>
        <v>0.0531558443969449</v>
      </c>
      <c r="X1226" s="26" t="n">
        <f aca="false">W1226/$W$22</f>
        <v>8.17057078485086E-009</v>
      </c>
      <c r="Y1226" s="25" t="n">
        <f aca="false">IF(T1226=$C$13,0,W1226)</f>
        <v>0.0531558443969449</v>
      </c>
      <c r="Z1226" s="25" t="n">
        <f aca="false">IF(OR(T1226=$C$13,T1226=$N$25),0,W1226)</f>
        <v>0.0531558443969449</v>
      </c>
    </row>
    <row r="1227" customFormat="false" ht="15" hidden="false" customHeight="false" outlineLevel="0" collapsed="false">
      <c r="T1227" s="4" t="n">
        <v>1204</v>
      </c>
      <c r="U1227" s="4" t="str">
        <f aca="false">Vocabulary!B1205</f>
        <v>won</v>
      </c>
      <c r="V1227" s="24" t="n">
        <v>-4.49247579749614</v>
      </c>
      <c r="W1227" s="25" t="n">
        <f aca="false">EXP(V1227)</f>
        <v>0.0111928981282569</v>
      </c>
      <c r="X1227" s="26" t="n">
        <f aca="false">W1227/$W$22</f>
        <v>1.72045741126076E-009</v>
      </c>
      <c r="Y1227" s="25" t="n">
        <f aca="false">IF(T1227=$C$13,0,W1227)</f>
        <v>0.0111928981282569</v>
      </c>
      <c r="Z1227" s="25" t="n">
        <f aca="false">IF(OR(T1227=$C$13,T1227=$N$25),0,W1227)</f>
        <v>0.0111928981282569</v>
      </c>
    </row>
    <row r="1228" customFormat="false" ht="15" hidden="false" customHeight="false" outlineLevel="0" collapsed="false">
      <c r="T1228" s="4" t="n">
        <v>1205</v>
      </c>
      <c r="U1228" s="4" t="str">
        <f aca="false">Vocabulary!B1206</f>
        <v>forehead</v>
      </c>
      <c r="V1228" s="24" t="n">
        <v>-3.68646394085228</v>
      </c>
      <c r="W1228" s="25" t="n">
        <f aca="false">EXP(V1228)</f>
        <v>0.0250604608241051</v>
      </c>
      <c r="X1228" s="26" t="n">
        <f aca="false">W1228/$W$22</f>
        <v>3.85203680587381E-009</v>
      </c>
      <c r="Y1228" s="25" t="n">
        <f aca="false">IF(T1228=$C$13,0,W1228)</f>
        <v>0.0250604608241051</v>
      </c>
      <c r="Z1228" s="25" t="n">
        <f aca="false">IF(OR(T1228=$C$13,T1228=$N$25),0,W1228)</f>
        <v>0.0250604608241051</v>
      </c>
    </row>
    <row r="1229" customFormat="false" ht="15" hidden="false" customHeight="false" outlineLevel="0" collapsed="false">
      <c r="T1229" s="4" t="n">
        <v>1206</v>
      </c>
      <c r="U1229" s="4" t="str">
        <f aca="false">Vocabulary!B1207</f>
        <v>position</v>
      </c>
      <c r="V1229" s="24" t="n">
        <v>-2.28315829888074</v>
      </c>
      <c r="W1229" s="25" t="n">
        <f aca="false">EXP(V1229)</f>
        <v>0.101961672218225</v>
      </c>
      <c r="X1229" s="26" t="n">
        <f aca="false">W1229/$W$22</f>
        <v>1.56725016722459E-008</v>
      </c>
      <c r="Y1229" s="25" t="n">
        <f aca="false">IF(T1229=$C$13,0,W1229)</f>
        <v>0.101961672218225</v>
      </c>
      <c r="Z1229" s="25" t="n">
        <f aca="false">IF(OR(T1229=$C$13,T1229=$N$25),0,W1229)</f>
        <v>0.101961672218225</v>
      </c>
    </row>
    <row r="1230" customFormat="false" ht="15" hidden="false" customHeight="false" outlineLevel="0" collapsed="false">
      <c r="T1230" s="4" t="n">
        <v>1207</v>
      </c>
      <c r="U1230" s="4" t="str">
        <f aca="false">Vocabulary!B1208</f>
        <v>comfits</v>
      </c>
      <c r="V1230" s="24" t="n">
        <v>2.75461133585527</v>
      </c>
      <c r="W1230" s="25" t="n">
        <f aca="false">EXP(V1230)</f>
        <v>15.7149318851418</v>
      </c>
      <c r="X1230" s="26" t="n">
        <f aca="false">W1230/$W$22</f>
        <v>2.41553802415074E-006</v>
      </c>
      <c r="Y1230" s="25" t="n">
        <f aca="false">IF(T1230=$C$13,0,W1230)</f>
        <v>15.7149318851418</v>
      </c>
      <c r="Z1230" s="25" t="n">
        <f aca="false">IF(OR(T1230=$C$13,T1230=$N$25),0,W1230)</f>
        <v>15.7149318851418</v>
      </c>
    </row>
    <row r="1231" customFormat="false" ht="15" hidden="false" customHeight="false" outlineLevel="0" collapsed="false">
      <c r="T1231" s="4" t="n">
        <v>1208</v>
      </c>
      <c r="U1231" s="4" t="str">
        <f aca="false">Vocabulary!B1209</f>
        <v>luckily</v>
      </c>
      <c r="V1231" s="24" t="n">
        <v>-6.51110224172649</v>
      </c>
      <c r="W1231" s="25" t="n">
        <f aca="false">EXP(V1231)</f>
        <v>0.00148683996247193</v>
      </c>
      <c r="X1231" s="26" t="n">
        <f aca="false">W1231/$W$22</f>
        <v>2.28541777427207E-010</v>
      </c>
      <c r="Y1231" s="25" t="n">
        <f aca="false">IF(T1231=$C$13,0,W1231)</f>
        <v>0.00148683996247193</v>
      </c>
      <c r="Z1231" s="25" t="n">
        <f aca="false">IF(OR(T1231=$C$13,T1231=$N$25),0,W1231)</f>
        <v>0.00148683996247193</v>
      </c>
    </row>
    <row r="1232" customFormat="false" ht="15" hidden="false" customHeight="false" outlineLevel="0" collapsed="false">
      <c r="T1232" s="4" t="n">
        <v>1209</v>
      </c>
      <c r="U1232" s="4" t="str">
        <f aca="false">Vocabulary!B1210</f>
        <v>absurd</v>
      </c>
      <c r="V1232" s="24" t="n">
        <v>0.403849922550792</v>
      </c>
      <c r="W1232" s="25" t="n">
        <f aca="false">EXP(V1232)</f>
        <v>1.49757917722922</v>
      </c>
      <c r="X1232" s="26" t="n">
        <f aca="false">W1232/$W$22</f>
        <v>2.30192499287497E-007</v>
      </c>
      <c r="Y1232" s="25" t="n">
        <f aca="false">IF(T1232=$C$13,0,W1232)</f>
        <v>1.49757917722922</v>
      </c>
      <c r="Z1232" s="25" t="n">
        <f aca="false">IF(OR(T1232=$C$13,T1232=$N$25),0,W1232)</f>
        <v>1.49757917722922</v>
      </c>
    </row>
    <row r="1233" customFormat="false" ht="15" hidden="false" customHeight="false" outlineLevel="0" collapsed="false">
      <c r="T1233" s="4" t="n">
        <v>1210</v>
      </c>
      <c r="U1233" s="4" t="str">
        <f aca="false">Vocabulary!B1211</f>
        <v>caused</v>
      </c>
      <c r="V1233" s="24" t="n">
        <v>-6.20749899659794</v>
      </c>
      <c r="W1233" s="25" t="n">
        <f aca="false">EXP(V1233)</f>
        <v>0.00201426886295349</v>
      </c>
      <c r="X1233" s="26" t="n">
        <f aca="false">W1233/$W$22</f>
        <v>3.09612734238277E-010</v>
      </c>
      <c r="Y1233" s="25" t="n">
        <f aca="false">IF(T1233=$C$13,0,W1233)</f>
        <v>0.00201426886295349</v>
      </c>
      <c r="Z1233" s="25" t="n">
        <f aca="false">IF(OR(T1233=$C$13,T1233=$N$25),0,W1233)</f>
        <v>0.00201426886295349</v>
      </c>
    </row>
    <row r="1234" customFormat="false" ht="15" hidden="false" customHeight="false" outlineLevel="0" collapsed="false">
      <c r="T1234" s="4" t="n">
        <v>1211</v>
      </c>
      <c r="U1234" s="4" t="str">
        <f aca="false">Vocabulary!B1212</f>
        <v>law</v>
      </c>
      <c r="V1234" s="24" t="n">
        <v>6.59134469052851</v>
      </c>
      <c r="W1234" s="25" t="n">
        <f aca="false">EXP(V1234)</f>
        <v>728.760168220436</v>
      </c>
      <c r="X1234" s="26" t="n">
        <f aca="false">W1234/$W$22</f>
        <v>0.000112017532731869</v>
      </c>
      <c r="Y1234" s="25" t="n">
        <f aca="false">IF(T1234=$C$13,0,W1234)</f>
        <v>728.760168220436</v>
      </c>
      <c r="Z1234" s="25" t="n">
        <f aca="false">IF(OR(T1234=$C$13,T1234=$N$25),0,W1234)</f>
        <v>728.760168220436</v>
      </c>
    </row>
    <row r="1235" customFormat="false" ht="15" hidden="false" customHeight="false" outlineLevel="0" collapsed="false">
      <c r="T1235" s="4" t="n">
        <v>1212</v>
      </c>
      <c r="U1235" s="4" t="str">
        <f aca="false">Vocabulary!B1213</f>
        <v>wasting</v>
      </c>
      <c r="V1235" s="24" t="n">
        <v>-0.699358631209618</v>
      </c>
      <c r="W1235" s="25" t="n">
        <f aca="false">EXP(V1235)</f>
        <v>0.49690390026502</v>
      </c>
      <c r="X1235" s="26" t="n">
        <f aca="false">W1235/$W$22</f>
        <v>7.63789671003168E-008</v>
      </c>
      <c r="Y1235" s="25" t="n">
        <f aca="false">IF(T1235=$C$13,0,W1235)</f>
        <v>0.49690390026502</v>
      </c>
      <c r="Z1235" s="25" t="n">
        <f aca="false">IF(OR(T1235=$C$13,T1235=$N$25),0,W1235)</f>
        <v>0.49690390026502</v>
      </c>
    </row>
    <row r="1236" customFormat="false" ht="15" hidden="false" customHeight="false" outlineLevel="0" collapsed="false">
      <c r="T1236" s="4" t="n">
        <v>1213</v>
      </c>
      <c r="U1236" s="4" t="str">
        <f aca="false">Vocabulary!B1214</f>
        <v>humbly</v>
      </c>
      <c r="V1236" s="24" t="n">
        <v>-1.77090939410953</v>
      </c>
      <c r="W1236" s="25" t="n">
        <f aca="false">EXP(V1236)</f>
        <v>0.170178159419858</v>
      </c>
      <c r="X1236" s="26" t="n">
        <f aca="false">W1236/$W$22</f>
        <v>2.6158039879722E-008</v>
      </c>
      <c r="Y1236" s="25" t="n">
        <f aca="false">IF(T1236=$C$13,0,W1236)</f>
        <v>0.170178159419858</v>
      </c>
      <c r="Z1236" s="25" t="n">
        <f aca="false">IF(OR(T1236=$C$13,T1236=$N$25),0,W1236)</f>
        <v>0.170178159419858</v>
      </c>
    </row>
    <row r="1237" customFormat="false" ht="15" hidden="false" customHeight="false" outlineLevel="0" collapsed="false">
      <c r="T1237" s="4" t="n">
        <v>1214</v>
      </c>
      <c r="U1237" s="4" t="str">
        <f aca="false">Vocabulary!B1215</f>
        <v>bend</v>
      </c>
      <c r="V1237" s="24" t="n">
        <v>-3.92903004365926</v>
      </c>
      <c r="W1237" s="25" t="n">
        <f aca="false">EXP(V1237)</f>
        <v>0.0196627353013357</v>
      </c>
      <c r="X1237" s="26" t="n">
        <f aca="false">W1237/$W$22</f>
        <v>3.02235384323201E-009</v>
      </c>
      <c r="Y1237" s="25" t="n">
        <f aca="false">IF(T1237=$C$13,0,W1237)</f>
        <v>0.0196627353013357</v>
      </c>
      <c r="Z1237" s="25" t="n">
        <f aca="false">IF(OR(T1237=$C$13,T1237=$N$25),0,W1237)</f>
        <v>0.0196627353013357</v>
      </c>
    </row>
    <row r="1238" customFormat="false" ht="15" hidden="false" customHeight="false" outlineLevel="0" collapsed="false">
      <c r="T1238" s="4" t="n">
        <v>1215</v>
      </c>
      <c r="U1238" s="4" t="str">
        <f aca="false">Vocabulary!B1216</f>
        <v>knot</v>
      </c>
      <c r="V1238" s="24" t="n">
        <v>1.35979625601701</v>
      </c>
      <c r="W1238" s="25" t="n">
        <f aca="false">EXP(V1238)</f>
        <v>3.89539955671655</v>
      </c>
      <c r="X1238" s="26" t="n">
        <f aca="false">W1238/$W$22</f>
        <v>5.98760835699535E-007</v>
      </c>
      <c r="Y1238" s="25" t="n">
        <f aca="false">IF(T1238=$C$13,0,W1238)</f>
        <v>3.89539955671655</v>
      </c>
      <c r="Z1238" s="25" t="n">
        <f aca="false">IF(OR(T1238=$C$13,T1238=$N$25),0,W1238)</f>
        <v>3.89539955671655</v>
      </c>
    </row>
    <row r="1239" customFormat="false" ht="15" hidden="false" customHeight="false" outlineLevel="0" collapsed="false">
      <c r="T1239" s="4" t="n">
        <v>1216</v>
      </c>
      <c r="U1239" s="4" t="str">
        <f aca="false">Vocabulary!B1217</f>
        <v>she'd</v>
      </c>
      <c r="V1239" s="24" t="n">
        <v>-3.39190624965826</v>
      </c>
      <c r="W1239" s="25" t="n">
        <f aca="false">EXP(V1239)</f>
        <v>0.0336444809519435</v>
      </c>
      <c r="X1239" s="26" t="n">
        <f aca="false">W1239/$W$22</f>
        <v>5.17148426962474E-009</v>
      </c>
      <c r="Y1239" s="25" t="n">
        <f aca="false">IF(T1239=$C$13,0,W1239)</f>
        <v>0.0336444809519435</v>
      </c>
      <c r="Z1239" s="25" t="n">
        <f aca="false">IF(OR(T1239=$C$13,T1239=$N$25),0,W1239)</f>
        <v>0.0336444809519435</v>
      </c>
    </row>
    <row r="1240" customFormat="false" ht="15" hidden="false" customHeight="false" outlineLevel="0" collapsed="false">
      <c r="T1240" s="4" t="n">
        <v>1217</v>
      </c>
      <c r="U1240" s="4" t="str">
        <f aca="false">Vocabulary!B1218</f>
        <v>bird</v>
      </c>
      <c r="V1240" s="24" t="n">
        <v>3.96366957348164</v>
      </c>
      <c r="W1240" s="25" t="n">
        <f aca="false">EXP(V1240)</f>
        <v>52.6501755828649</v>
      </c>
      <c r="X1240" s="26" t="n">
        <f aca="false">W1240/$W$22</f>
        <v>8.09284456516598E-006</v>
      </c>
      <c r="Y1240" s="25" t="n">
        <f aca="false">IF(T1240=$C$13,0,W1240)</f>
        <v>52.6501755828649</v>
      </c>
      <c r="Z1240" s="25" t="n">
        <f aca="false">IF(OR(T1240=$C$13,T1240=$N$25),0,W1240)</f>
        <v>52.6501755828649</v>
      </c>
    </row>
    <row r="1241" customFormat="false" ht="15" hidden="false" customHeight="false" outlineLevel="0" collapsed="false">
      <c r="T1241" s="4" t="n">
        <v>1218</v>
      </c>
      <c r="U1241" s="4" t="str">
        <f aca="false">Vocabulary!B1219</f>
        <v>sensation</v>
      </c>
      <c r="V1241" s="24" t="n">
        <v>-4.48966840559801</v>
      </c>
      <c r="W1241" s="25" t="n">
        <f aca="false">EXP(V1241)</f>
        <v>0.0112243651292134</v>
      </c>
      <c r="X1241" s="26" t="n">
        <f aca="false">W1241/$W$22</f>
        <v>1.72529419565613E-009</v>
      </c>
      <c r="Y1241" s="25" t="n">
        <f aca="false">IF(T1241=$C$13,0,W1241)</f>
        <v>0.0112243651292134</v>
      </c>
      <c r="Z1241" s="25" t="n">
        <f aca="false">IF(OR(T1241=$C$13,T1241=$N$25),0,W1241)</f>
        <v>0.0112243651292134</v>
      </c>
    </row>
    <row r="1242" customFormat="false" ht="15" hidden="false" customHeight="false" outlineLevel="0" collapsed="false">
      <c r="T1242" s="4" t="n">
        <v>1219</v>
      </c>
      <c r="U1242" s="4" t="str">
        <f aca="false">Vocabulary!B1220</f>
        <v>throat</v>
      </c>
      <c r="V1242" s="24" t="n">
        <v>0.107831100517677</v>
      </c>
      <c r="W1242" s="25" t="n">
        <f aca="false">EXP(V1242)</f>
        <v>1.11385959918833</v>
      </c>
      <c r="X1242" s="26" t="n">
        <f aca="false">W1242/$W$22</f>
        <v>1.71211064423933E-007</v>
      </c>
      <c r="Y1242" s="25" t="n">
        <f aca="false">IF(T1242=$C$13,0,W1242)</f>
        <v>1.11385959918833</v>
      </c>
      <c r="Z1242" s="25" t="n">
        <f aca="false">IF(OR(T1242=$C$13,T1242=$N$25),0,W1242)</f>
        <v>1.11385959918833</v>
      </c>
    </row>
    <row r="1243" customFormat="false" ht="15" hidden="false" customHeight="false" outlineLevel="0" collapsed="false">
      <c r="T1243" s="4" t="n">
        <v>1220</v>
      </c>
      <c r="U1243" s="4" t="str">
        <f aca="false">Vocabulary!B1221</f>
        <v>lonely</v>
      </c>
      <c r="V1243" s="24" t="n">
        <v>-3.63486240907879</v>
      </c>
      <c r="W1243" s="25" t="n">
        <f aca="false">EXP(V1243)</f>
        <v>0.0263875648270136</v>
      </c>
      <c r="X1243" s="26" t="n">
        <f aca="false">W1243/$W$22</f>
        <v>4.05602561119972E-009</v>
      </c>
      <c r="Y1243" s="25" t="n">
        <f aca="false">IF(T1243=$C$13,0,W1243)</f>
        <v>0.0263875648270136</v>
      </c>
      <c r="Z1243" s="25" t="n">
        <f aca="false">IF(OR(T1243=$C$13,T1243=$N$25),0,W1243)</f>
        <v>0.0263875648270136</v>
      </c>
    </row>
    <row r="1244" customFormat="false" ht="15" hidden="false" customHeight="false" outlineLevel="0" collapsed="false">
      <c r="T1244" s="4" t="n">
        <v>1221</v>
      </c>
      <c r="U1244" s="4" t="str">
        <f aca="false">Vocabulary!B1222</f>
        <v>footsteps</v>
      </c>
      <c r="V1244" s="24" t="n">
        <v>1.69249920747324</v>
      </c>
      <c r="W1244" s="25" t="n">
        <f aca="false">EXP(V1244)</f>
        <v>5.43304205106035</v>
      </c>
      <c r="X1244" s="26" t="n">
        <f aca="false">W1244/$W$22</f>
        <v>8.35111456865713E-007</v>
      </c>
      <c r="Y1244" s="25" t="n">
        <f aca="false">IF(T1244=$C$13,0,W1244)</f>
        <v>5.43304205106035</v>
      </c>
      <c r="Z1244" s="25" t="n">
        <f aca="false">IF(OR(T1244=$C$13,T1244=$N$25),0,W1244)</f>
        <v>5.43304205106035</v>
      </c>
    </row>
    <row r="1245" customFormat="false" ht="15" hidden="false" customHeight="false" outlineLevel="0" collapsed="false">
      <c r="T1245" s="4" t="n">
        <v>1222</v>
      </c>
      <c r="U1245" s="4" t="str">
        <f aca="false">Vocabulary!B1223</f>
        <v>ferrets</v>
      </c>
      <c r="V1245" s="24" t="n">
        <v>-6.77147007583997</v>
      </c>
      <c r="W1245" s="25" t="n">
        <f aca="false">EXP(V1245)</f>
        <v>0.00114600869227062</v>
      </c>
      <c r="X1245" s="26" t="n">
        <f aca="false">W1245/$W$22</f>
        <v>1.76152693019578E-010</v>
      </c>
      <c r="Y1245" s="25" t="n">
        <f aca="false">IF(T1245=$C$13,0,W1245)</f>
        <v>0.00114600869227062</v>
      </c>
      <c r="Z1245" s="25" t="n">
        <f aca="false">IF(OR(T1245=$C$13,T1245=$N$25),0,W1245)</f>
        <v>0.00114600869227062</v>
      </c>
    </row>
    <row r="1246" customFormat="false" ht="15" hidden="false" customHeight="false" outlineLevel="0" collapsed="false">
      <c r="T1246" s="4" t="n">
        <v>1223</v>
      </c>
      <c r="U1246" s="4" t="str">
        <f aca="false">Vocabulary!B1224</f>
        <v>nowhere</v>
      </c>
      <c r="V1246" s="24" t="n">
        <v>4.25530147938118</v>
      </c>
      <c r="W1246" s="25" t="n">
        <f aca="false">EXP(V1246)</f>
        <v>70.4780616683036</v>
      </c>
      <c r="X1246" s="26" t="n">
        <f aca="false">W1246/$W$22</f>
        <v>1.08331642206601E-005</v>
      </c>
      <c r="Y1246" s="25" t="n">
        <f aca="false">IF(T1246=$C$13,0,W1246)</f>
        <v>70.4780616683036</v>
      </c>
      <c r="Z1246" s="25" t="n">
        <f aca="false">IF(OR(T1246=$C$13,T1246=$N$25),0,W1246)</f>
        <v>70.4780616683036</v>
      </c>
    </row>
    <row r="1247" customFormat="false" ht="15" hidden="false" customHeight="false" outlineLevel="0" collapsed="false">
      <c r="T1247" s="4" t="n">
        <v>1224</v>
      </c>
      <c r="U1247" s="4" t="str">
        <f aca="false">Vocabulary!B1225</f>
        <v>quick</v>
      </c>
      <c r="V1247" s="24" t="n">
        <v>0.609076552950489</v>
      </c>
      <c r="W1247" s="25" t="n">
        <f aca="false">EXP(V1247)</f>
        <v>1.83873264231315</v>
      </c>
      <c r="X1247" s="26" t="n">
        <f aca="false">W1247/$W$22</f>
        <v>2.82631108185328E-007</v>
      </c>
      <c r="Y1247" s="25" t="n">
        <f aca="false">IF(T1247=$C$13,0,W1247)</f>
        <v>1.83873264231315</v>
      </c>
      <c r="Z1247" s="25" t="n">
        <f aca="false">IF(OR(T1247=$C$13,T1247=$N$25),0,W1247)</f>
        <v>1.83873264231315</v>
      </c>
    </row>
    <row r="1248" customFormat="false" ht="15" hidden="false" customHeight="false" outlineLevel="0" collapsed="false">
      <c r="T1248" s="4" t="n">
        <v>1225</v>
      </c>
      <c r="U1248" s="4" t="str">
        <f aca="false">Vocabulary!B1226</f>
        <v>messages</v>
      </c>
      <c r="V1248" s="24" t="n">
        <v>-1.41483840609742</v>
      </c>
      <c r="W1248" s="25" t="n">
        <f aca="false">EXP(V1248)</f>
        <v>0.242964871918535</v>
      </c>
      <c r="X1248" s="26" t="n">
        <f aca="false">W1248/$W$22</f>
        <v>3.73460662089813E-008</v>
      </c>
      <c r="Y1248" s="25" t="n">
        <f aca="false">IF(T1248=$C$13,0,W1248)</f>
        <v>0.242964871918535</v>
      </c>
      <c r="Z1248" s="25" t="n">
        <f aca="false">IF(OR(T1248=$C$13,T1248=$N$25),0,W1248)</f>
        <v>0.242964871918535</v>
      </c>
    </row>
    <row r="1249" customFormat="false" ht="15" hidden="false" customHeight="false" outlineLevel="0" collapsed="false">
      <c r="T1249" s="4" t="n">
        <v>1226</v>
      </c>
      <c r="U1249" s="4" t="str">
        <f aca="false">Vocabulary!B1227</f>
        <v>directly</v>
      </c>
      <c r="V1249" s="24" t="n">
        <v>-0.971648637432869</v>
      </c>
      <c r="W1249" s="25" t="n">
        <f aca="false">EXP(V1249)</f>
        <v>0.37845858250849</v>
      </c>
      <c r="X1249" s="26" t="n">
        <f aca="false">W1249/$W$22</f>
        <v>5.81727686315836E-008</v>
      </c>
      <c r="Y1249" s="25" t="n">
        <f aca="false">IF(T1249=$C$13,0,W1249)</f>
        <v>0.37845858250849</v>
      </c>
      <c r="Z1249" s="25" t="n">
        <f aca="false">IF(OR(T1249=$C$13,T1249=$N$25),0,W1249)</f>
        <v>0.37845858250849</v>
      </c>
    </row>
    <row r="1250" customFormat="false" ht="15" hidden="false" customHeight="false" outlineLevel="0" collapsed="false">
      <c r="T1250" s="4" t="n">
        <v>1227</v>
      </c>
      <c r="U1250" s="4" t="str">
        <f aca="false">Vocabulary!B1228</f>
        <v>ordering</v>
      </c>
      <c r="V1250" s="24" t="n">
        <v>-2.78242651181095</v>
      </c>
      <c r="W1250" s="25" t="n">
        <f aca="false">EXP(V1250)</f>
        <v>0.0618881526989482</v>
      </c>
      <c r="X1250" s="26" t="n">
        <f aca="false">W1250/$W$22</f>
        <v>9.51281158463691E-009</v>
      </c>
      <c r="Y1250" s="25" t="n">
        <f aca="false">IF(T1250=$C$13,0,W1250)</f>
        <v>0.0618881526989482</v>
      </c>
      <c r="Z1250" s="25" t="n">
        <f aca="false">IF(OR(T1250=$C$13,T1250=$N$25),0,W1250)</f>
        <v>0.0618881526989482</v>
      </c>
    </row>
    <row r="1251" customFormat="false" ht="15" hidden="false" customHeight="false" outlineLevel="0" collapsed="false">
      <c r="T1251" s="4" t="n">
        <v>1228</v>
      </c>
      <c r="U1251" s="4" t="str">
        <f aca="false">Vocabulary!B1229</f>
        <v>drunk</v>
      </c>
      <c r="V1251" s="24" t="n">
        <v>-4.87291404665818</v>
      </c>
      <c r="W1251" s="25" t="n">
        <f aca="false">EXP(V1251)</f>
        <v>0.00765103729163291</v>
      </c>
      <c r="X1251" s="26" t="n">
        <f aca="false">W1251/$W$22</f>
        <v>1.17603891873107E-009</v>
      </c>
      <c r="Y1251" s="25" t="n">
        <f aca="false">IF(T1251=$C$13,0,W1251)</f>
        <v>0.00765103729163291</v>
      </c>
      <c r="Z1251" s="25" t="n">
        <f aca="false">IF(OR(T1251=$C$13,T1251=$N$25),0,W1251)</f>
        <v>0.00765103729163291</v>
      </c>
    </row>
    <row r="1252" customFormat="false" ht="15" hidden="false" customHeight="false" outlineLevel="0" collapsed="false">
      <c r="T1252" s="4" t="n">
        <v>1229</v>
      </c>
      <c r="U1252" s="4" t="str">
        <f aca="false">Vocabulary!B1230</f>
        <v>stoop</v>
      </c>
      <c r="V1252" s="24" t="n">
        <v>1.43150284885092</v>
      </c>
      <c r="W1252" s="25" t="n">
        <f aca="false">EXP(V1252)</f>
        <v>4.18498386647729</v>
      </c>
      <c r="X1252" s="26" t="n">
        <f aca="false">W1252/$W$22</f>
        <v>6.43272763370433E-007</v>
      </c>
      <c r="Y1252" s="25" t="n">
        <f aca="false">IF(T1252=$C$13,0,W1252)</f>
        <v>4.18498386647729</v>
      </c>
      <c r="Z1252" s="25" t="n">
        <f aca="false">IF(OR(T1252=$C$13,T1252=$N$25),0,W1252)</f>
        <v>4.18498386647729</v>
      </c>
    </row>
    <row r="1253" customFormat="false" ht="15" hidden="false" customHeight="false" outlineLevel="0" collapsed="false">
      <c r="T1253" s="4" t="n">
        <v>1230</v>
      </c>
      <c r="U1253" s="4" t="str">
        <f aca="false">Vocabulary!B1231</f>
        <v>curled</v>
      </c>
      <c r="V1253" s="24" t="n">
        <v>-0.758869883120899</v>
      </c>
      <c r="W1253" s="25" t="n">
        <f aca="false">EXP(V1253)</f>
        <v>0.468195243488794</v>
      </c>
      <c r="X1253" s="26" t="n">
        <f aca="false">W1253/$W$22</f>
        <v>7.19661670594313E-008</v>
      </c>
      <c r="Y1253" s="25" t="n">
        <f aca="false">IF(T1253=$C$13,0,W1253)</f>
        <v>0.468195243488794</v>
      </c>
      <c r="Z1253" s="25" t="n">
        <f aca="false">IF(OR(T1253=$C$13,T1253=$N$25),0,W1253)</f>
        <v>0.468195243488794</v>
      </c>
    </row>
    <row r="1254" customFormat="false" ht="15" hidden="false" customHeight="false" outlineLevel="0" collapsed="false">
      <c r="T1254" s="4" t="n">
        <v>1231</v>
      </c>
      <c r="U1254" s="4" t="str">
        <f aca="false">Vocabulary!B1232</f>
        <v>unhappy</v>
      </c>
      <c r="V1254" s="24" t="n">
        <v>2.79049303634009</v>
      </c>
      <c r="W1254" s="25" t="n">
        <f aca="false">EXP(V1254)</f>
        <v>16.2890489153642</v>
      </c>
      <c r="X1254" s="26" t="n">
        <f aca="false">W1254/$W$22</f>
        <v>2.5037854010373E-006</v>
      </c>
      <c r="Y1254" s="25" t="n">
        <f aca="false">IF(T1254=$C$13,0,W1254)</f>
        <v>16.2890489153642</v>
      </c>
      <c r="Z1254" s="25" t="n">
        <f aca="false">IF(OR(T1254=$C$13,T1254=$N$25),0,W1254)</f>
        <v>16.2890489153642</v>
      </c>
    </row>
    <row r="1255" customFormat="false" ht="15" hidden="false" customHeight="false" outlineLevel="0" collapsed="false">
      <c r="T1255" s="4" t="n">
        <v>1232</v>
      </c>
      <c r="U1255" s="4" t="str">
        <f aca="false">Vocabulary!B1233</f>
        <v>fancied</v>
      </c>
      <c r="V1255" s="24" t="n">
        <v>-5.71471542506121</v>
      </c>
      <c r="W1255" s="25" t="n">
        <f aca="false">EXP(V1255)</f>
        <v>0.0032970886569659</v>
      </c>
      <c r="X1255" s="26" t="n">
        <f aca="false">W1255/$W$22</f>
        <v>5.06794625526013E-010</v>
      </c>
      <c r="Y1255" s="25" t="n">
        <f aca="false">IF(T1255=$C$13,0,W1255)</f>
        <v>0.0032970886569659</v>
      </c>
      <c r="Z1255" s="25" t="n">
        <f aca="false">IF(OR(T1255=$C$13,T1255=$N$25),0,W1255)</f>
        <v>0.0032970886569659</v>
      </c>
    </row>
    <row r="1256" customFormat="false" ht="15" hidden="false" customHeight="false" outlineLevel="0" collapsed="false">
      <c r="T1256" s="4" t="n">
        <v>1233</v>
      </c>
      <c r="U1256" s="4" t="str">
        <f aca="false">Vocabulary!B1234</f>
        <v>woman</v>
      </c>
      <c r="V1256" s="24" t="n">
        <v>-3.06410266831436</v>
      </c>
      <c r="W1256" s="25" t="n">
        <f aca="false">EXP(V1256)</f>
        <v>0.0466957246235867</v>
      </c>
      <c r="X1256" s="26" t="n">
        <f aca="false">W1256/$W$22</f>
        <v>7.17758748290801E-009</v>
      </c>
      <c r="Y1256" s="25" t="n">
        <f aca="false">IF(T1256=$C$13,0,W1256)</f>
        <v>0.0466957246235867</v>
      </c>
      <c r="Z1256" s="25" t="n">
        <f aca="false">IF(OR(T1256=$C$13,T1256=$N$25),0,W1256)</f>
        <v>0.0466957246235867</v>
      </c>
    </row>
    <row r="1257" customFormat="false" ht="15" hidden="false" customHeight="false" outlineLevel="0" collapsed="false">
      <c r="T1257" s="4" t="n">
        <v>1234</v>
      </c>
      <c r="U1257" s="4" t="str">
        <f aca="false">Vocabulary!B1235</f>
        <v>books</v>
      </c>
      <c r="V1257" s="24" t="n">
        <v>4.41559437983642</v>
      </c>
      <c r="W1257" s="25" t="n">
        <f aca="false">EXP(V1257)</f>
        <v>82.7309999333012</v>
      </c>
      <c r="X1257" s="26" t="n">
        <f aca="false">W1257/$W$22</f>
        <v>1.27165601210048E-005</v>
      </c>
      <c r="Y1257" s="25" t="n">
        <f aca="false">IF(T1257=$C$13,0,W1257)</f>
        <v>82.7309999333012</v>
      </c>
      <c r="Z1257" s="25" t="n">
        <f aca="false">IF(OR(T1257=$C$13,T1257=$N$25),0,W1257)</f>
        <v>82.7309999333012</v>
      </c>
    </row>
    <row r="1258" customFormat="false" ht="15" hidden="false" customHeight="false" outlineLevel="0" collapsed="false">
      <c r="T1258" s="4" t="n">
        <v>1235</v>
      </c>
      <c r="U1258" s="4" t="str">
        <f aca="false">Vocabulary!B1236</f>
        <v>trembled</v>
      </c>
      <c r="V1258" s="24" t="n">
        <v>-6.8045816532583</v>
      </c>
      <c r="W1258" s="25" t="n">
        <f aca="false">EXP(V1258)</f>
        <v>0.00110868388840847</v>
      </c>
      <c r="X1258" s="26" t="n">
        <f aca="false">W1258/$W$22</f>
        <v>1.7041550728871E-010</v>
      </c>
      <c r="Y1258" s="25" t="n">
        <f aca="false">IF(T1258=$C$13,0,W1258)</f>
        <v>0.00110868388840847</v>
      </c>
      <c r="Z1258" s="25" t="n">
        <f aca="false">IF(OR(T1258=$C$13,T1258=$N$25),0,W1258)</f>
        <v>0.00110868388840847</v>
      </c>
    </row>
    <row r="1259" customFormat="false" ht="15" hidden="false" customHeight="false" outlineLevel="0" collapsed="false">
      <c r="T1259" s="4" t="n">
        <v>1236</v>
      </c>
      <c r="U1259" s="4" t="str">
        <f aca="false">Vocabulary!B1237</f>
        <v>proved</v>
      </c>
      <c r="V1259" s="24" t="n">
        <v>-5.19676697793784</v>
      </c>
      <c r="W1259" s="25" t="n">
        <f aca="false">EXP(V1259)</f>
        <v>0.00553442845709198</v>
      </c>
      <c r="X1259" s="26" t="n">
        <f aca="false">W1259/$W$22</f>
        <v>8.50695534524552E-010</v>
      </c>
      <c r="Y1259" s="25" t="n">
        <f aca="false">IF(T1259=$C$13,0,W1259)</f>
        <v>0.00553442845709198</v>
      </c>
      <c r="Z1259" s="25" t="n">
        <f aca="false">IF(OR(T1259=$C$13,T1259=$N$25),0,W1259)</f>
        <v>0.00553442845709198</v>
      </c>
    </row>
    <row r="1260" customFormat="false" ht="15" hidden="false" customHeight="false" outlineLevel="0" collapsed="false">
      <c r="T1260" s="4" t="n">
        <v>1237</v>
      </c>
      <c r="U1260" s="4" t="str">
        <f aca="false">Vocabulary!B1238</f>
        <v>snatch</v>
      </c>
      <c r="V1260" s="24" t="n">
        <v>-0.867199624011162</v>
      </c>
      <c r="W1260" s="25" t="n">
        <f aca="false">EXP(V1260)</f>
        <v>0.420126415372296</v>
      </c>
      <c r="X1260" s="26" t="n">
        <f aca="false">W1260/$W$22</f>
        <v>6.45775202017539E-008</v>
      </c>
      <c r="Y1260" s="25" t="n">
        <f aca="false">IF(T1260=$C$13,0,W1260)</f>
        <v>0.420126415372296</v>
      </c>
      <c r="Z1260" s="25" t="n">
        <f aca="false">IF(OR(T1260=$C$13,T1260=$N$25),0,W1260)</f>
        <v>0.420126415372296</v>
      </c>
    </row>
    <row r="1261" customFormat="false" ht="15" hidden="false" customHeight="false" outlineLevel="0" collapsed="false">
      <c r="T1261" s="4" t="n">
        <v>1238</v>
      </c>
      <c r="U1261" s="4" t="str">
        <f aca="false">Vocabulary!B1239</f>
        <v>concluded</v>
      </c>
      <c r="V1261" s="24" t="n">
        <v>0.659024903637846</v>
      </c>
      <c r="W1261" s="25" t="n">
        <f aca="false">EXP(V1261)</f>
        <v>1.93290664494911</v>
      </c>
      <c r="X1261" s="26" t="n">
        <f aca="false">W1261/$W$22</f>
        <v>2.97106569225583E-007</v>
      </c>
      <c r="Y1261" s="25" t="n">
        <f aca="false">IF(T1261=$C$13,0,W1261)</f>
        <v>1.93290664494911</v>
      </c>
      <c r="Z1261" s="25" t="n">
        <f aca="false">IF(OR(T1261=$C$13,T1261=$N$25),0,W1261)</f>
        <v>1.93290664494911</v>
      </c>
    </row>
    <row r="1262" customFormat="false" ht="15" hidden="false" customHeight="false" outlineLevel="0" collapsed="false">
      <c r="T1262" s="4" t="n">
        <v>1239</v>
      </c>
      <c r="U1262" s="4" t="str">
        <f aca="false">Vocabulary!B1240</f>
        <v>cucumber</v>
      </c>
      <c r="V1262" s="24" t="n">
        <v>1.82623058222319</v>
      </c>
      <c r="W1262" s="25" t="n">
        <f aca="false">EXP(V1262)</f>
        <v>6.21043276686393</v>
      </c>
      <c r="X1262" s="26" t="n">
        <f aca="false">W1262/$W$22</f>
        <v>9.54603978205928E-007</v>
      </c>
      <c r="Y1262" s="25" t="n">
        <f aca="false">IF(T1262=$C$13,0,W1262)</f>
        <v>6.21043276686393</v>
      </c>
      <c r="Z1262" s="25" t="n">
        <f aca="false">IF(OR(T1262=$C$13,T1262=$N$25),0,W1262)</f>
        <v>6.21043276686393</v>
      </c>
    </row>
    <row r="1263" customFormat="false" ht="15" hidden="false" customHeight="false" outlineLevel="0" collapsed="false">
      <c r="T1263" s="4" t="n">
        <v>1240</v>
      </c>
      <c r="U1263" s="4" t="str">
        <f aca="false">Vocabulary!B1241</f>
        <v>apples</v>
      </c>
      <c r="V1263" s="24" t="n">
        <v>-3.09680625396878</v>
      </c>
      <c r="W1263" s="25" t="n">
        <f aca="false">EXP(V1263)</f>
        <v>0.0451933081009374</v>
      </c>
      <c r="X1263" s="26" t="n">
        <f aca="false">W1263/$W$22</f>
        <v>6.94665143653527E-009</v>
      </c>
      <c r="Y1263" s="25" t="n">
        <f aca="false">IF(T1263=$C$13,0,W1263)</f>
        <v>0.0451933081009374</v>
      </c>
      <c r="Z1263" s="25" t="n">
        <f aca="false">IF(OR(T1263=$C$13,T1263=$N$25),0,W1263)</f>
        <v>0.0451933081009374</v>
      </c>
    </row>
    <row r="1264" customFormat="false" ht="15" hidden="false" customHeight="false" outlineLevel="0" collapsed="false">
      <c r="T1264" s="4" t="n">
        <v>1241</v>
      </c>
      <c r="U1264" s="4" t="str">
        <f aca="false">Vocabulary!B1242</f>
        <v>goose</v>
      </c>
      <c r="V1264" s="24" t="n">
        <v>3.15585983686179</v>
      </c>
      <c r="W1264" s="25" t="n">
        <f aca="false">EXP(V1264)</f>
        <v>23.4732115493715</v>
      </c>
      <c r="X1264" s="26" t="n">
        <f aca="false">W1264/$W$22</f>
        <v>3.60806113961274E-006</v>
      </c>
      <c r="Y1264" s="25" t="n">
        <f aca="false">IF(T1264=$C$13,0,W1264)</f>
        <v>23.4732115493715</v>
      </c>
      <c r="Z1264" s="25" t="n">
        <f aca="false">IF(OR(T1264=$C$13,T1264=$N$25),0,W1264)</f>
        <v>23.4732115493715</v>
      </c>
    </row>
    <row r="1265" customFormat="false" ht="15" hidden="false" customHeight="false" outlineLevel="0" collapsed="false">
      <c r="T1265" s="4" t="n">
        <v>1242</v>
      </c>
      <c r="U1265" s="4" t="str">
        <f aca="false">Vocabulary!B1243</f>
        <v>where's</v>
      </c>
      <c r="V1265" s="24" t="n">
        <v>1.26972454138099</v>
      </c>
      <c r="W1265" s="25" t="n">
        <f aca="false">EXP(V1265)</f>
        <v>3.559871829908</v>
      </c>
      <c r="X1265" s="26" t="n">
        <f aca="false">W1265/$W$22</f>
        <v>5.47186957544249E-007</v>
      </c>
      <c r="Y1265" s="25" t="n">
        <f aca="false">IF(T1265=$C$13,0,W1265)</f>
        <v>3.559871829908</v>
      </c>
      <c r="Z1265" s="25" t="n">
        <f aca="false">IF(OR(T1265=$C$13,T1265=$N$25),0,W1265)</f>
        <v>3.559871829908</v>
      </c>
    </row>
    <row r="1266" customFormat="false" ht="15" hidden="false" customHeight="false" outlineLevel="0" collapsed="false">
      <c r="T1266" s="4" t="n">
        <v>1243</v>
      </c>
      <c r="U1266" s="4" t="str">
        <f aca="false">Vocabulary!B1244</f>
        <v>bear</v>
      </c>
      <c r="V1266" s="24" t="n">
        <v>1.20280090231509</v>
      </c>
      <c r="W1266" s="25" t="n">
        <f aca="false">EXP(V1266)</f>
        <v>3.32942928132717</v>
      </c>
      <c r="X1266" s="26" t="n">
        <f aca="false">W1266/$W$22</f>
        <v>5.11765694343899E-007</v>
      </c>
      <c r="Y1266" s="25" t="n">
        <f aca="false">IF(T1266=$C$13,0,W1266)</f>
        <v>3.32942928132717</v>
      </c>
      <c r="Z1266" s="25" t="n">
        <f aca="false">IF(OR(T1266=$C$13,T1266=$N$25),0,W1266)</f>
        <v>3.32942928132717</v>
      </c>
    </row>
    <row r="1267" customFormat="false" ht="15" hidden="false" customHeight="false" outlineLevel="0" collapsed="false">
      <c r="T1267" s="4" t="n">
        <v>1244</v>
      </c>
      <c r="U1267" s="4" t="str">
        <f aca="false">Vocabulary!B1245</f>
        <v>who's</v>
      </c>
      <c r="V1267" s="24" t="n">
        <v>-3.49324369416932</v>
      </c>
      <c r="W1267" s="25" t="n">
        <f aca="false">EXP(V1267)</f>
        <v>0.0304020969548989</v>
      </c>
      <c r="X1267" s="26" t="n">
        <f aca="false">W1267/$W$22</f>
        <v>4.67309828290822E-009</v>
      </c>
      <c r="Y1267" s="25" t="n">
        <f aca="false">IF(T1267=$C$13,0,W1267)</f>
        <v>0.0304020969548989</v>
      </c>
      <c r="Z1267" s="25" t="n">
        <f aca="false">IF(OR(T1267=$C$13,T1267=$N$25),0,W1267)</f>
        <v>0.0304020969548989</v>
      </c>
    </row>
    <row r="1268" customFormat="false" ht="15" hidden="false" customHeight="false" outlineLevel="0" collapsed="false">
      <c r="T1268" s="4" t="n">
        <v>1245</v>
      </c>
      <c r="U1268" s="4" t="str">
        <f aca="false">Vocabulary!B1246</f>
        <v>feeble</v>
      </c>
      <c r="V1268" s="24" t="n">
        <v>7.03387821874485</v>
      </c>
      <c r="W1268" s="25" t="n">
        <f aca="false">EXP(V1268)</f>
        <v>1134.42162523587</v>
      </c>
      <c r="X1268" s="26" t="n">
        <f aca="false">W1268/$W$22</f>
        <v>0.00017437164800994</v>
      </c>
      <c r="Y1268" s="25" t="n">
        <f aca="false">IF(T1268=$C$13,0,W1268)</f>
        <v>1134.42162523587</v>
      </c>
      <c r="Z1268" s="25" t="n">
        <f aca="false">IF(OR(T1268=$C$13,T1268=$N$25),0,W1268)</f>
        <v>1134.42162523587</v>
      </c>
    </row>
    <row r="1269" customFormat="false" ht="15" hidden="false" customHeight="false" outlineLevel="0" collapsed="false">
      <c r="T1269" s="4" t="n">
        <v>1246</v>
      </c>
      <c r="U1269" s="4" t="str">
        <f aca="false">Vocabulary!B1247</f>
        <v>squeaking</v>
      </c>
      <c r="V1269" s="24" t="n">
        <v>-0.501888479596681</v>
      </c>
      <c r="W1269" s="25" t="n">
        <f aca="false">EXP(V1269)</f>
        <v>0.605386319808379</v>
      </c>
      <c r="X1269" s="26" t="n">
        <f aca="false">W1269/$W$22</f>
        <v>9.30537711194557E-008</v>
      </c>
      <c r="Y1269" s="25" t="n">
        <f aca="false">IF(T1269=$C$13,0,W1269)</f>
        <v>0.605386319808379</v>
      </c>
      <c r="Z1269" s="25" t="n">
        <f aca="false">IF(OR(T1269=$C$13,T1269=$N$25),0,W1269)</f>
        <v>0.605386319808379</v>
      </c>
    </row>
    <row r="1270" customFormat="false" ht="15" hidden="false" customHeight="false" outlineLevel="0" collapsed="false">
      <c r="T1270" s="4" t="n">
        <v>1247</v>
      </c>
      <c r="U1270" s="4" t="str">
        <f aca="false">Vocabulary!B1248</f>
        <v>comes</v>
      </c>
      <c r="V1270" s="24" t="n">
        <v>-3.88603601192654</v>
      </c>
      <c r="W1270" s="25" t="n">
        <f aca="false">EXP(V1270)</f>
        <v>0.020526551989167</v>
      </c>
      <c r="X1270" s="26" t="n">
        <f aca="false">W1270/$W$22</f>
        <v>3.15513087787671E-009</v>
      </c>
      <c r="Y1270" s="25" t="n">
        <f aca="false">IF(T1270=$C$13,0,W1270)</f>
        <v>0.020526551989167</v>
      </c>
      <c r="Z1270" s="25" t="n">
        <f aca="false">IF(OR(T1270=$C$13,T1270=$N$25),0,W1270)</f>
        <v>0.020526551989167</v>
      </c>
    </row>
    <row r="1271" customFormat="false" ht="15" hidden="false" customHeight="false" outlineLevel="0" collapsed="false">
      <c r="T1271" s="4" t="n">
        <v>1248</v>
      </c>
      <c r="U1271" s="4" t="str">
        <f aca="false">Vocabulary!B1249</f>
        <v>barrowful</v>
      </c>
      <c r="V1271" s="24" t="n">
        <v>1.006143182631</v>
      </c>
      <c r="W1271" s="25" t="n">
        <f aca="false">EXP(V1271)</f>
        <v>2.73503212756923</v>
      </c>
      <c r="X1271" s="26" t="n">
        <f aca="false">W1271/$W$22</f>
        <v>4.20401065031901E-007</v>
      </c>
      <c r="Y1271" s="25" t="n">
        <f aca="false">IF(T1271=$C$13,0,W1271)</f>
        <v>2.73503212756923</v>
      </c>
      <c r="Z1271" s="25" t="n">
        <f aca="false">IF(OR(T1271=$C$13,T1271=$N$25),0,W1271)</f>
        <v>2.73503212756923</v>
      </c>
    </row>
    <row r="1272" customFormat="false" ht="15" hidden="false" customHeight="false" outlineLevel="0" collapsed="false">
      <c r="T1272" s="4" t="n">
        <v>1249</v>
      </c>
      <c r="U1272" s="4" t="str">
        <f aca="false">Vocabulary!B1250</f>
        <v>shower</v>
      </c>
      <c r="V1272" s="24" t="n">
        <v>2.11879721945377</v>
      </c>
      <c r="W1272" s="25" t="n">
        <f aca="false">EXP(V1272)</f>
        <v>8.32112298142351</v>
      </c>
      <c r="X1272" s="26" t="n">
        <f aca="false">W1272/$W$22</f>
        <v>1.27903761290033E-006</v>
      </c>
      <c r="Y1272" s="25" t="n">
        <f aca="false">IF(T1272=$C$13,0,W1272)</f>
        <v>8.32112298142351</v>
      </c>
      <c r="Z1272" s="25" t="n">
        <f aca="false">IF(OR(T1272=$C$13,T1272=$N$25),0,W1272)</f>
        <v>8.32112298142351</v>
      </c>
    </row>
    <row r="1273" customFormat="false" ht="15" hidden="false" customHeight="false" outlineLevel="0" collapsed="false">
      <c r="T1273" s="4" t="n">
        <v>1250</v>
      </c>
      <c r="U1273" s="4" t="str">
        <f aca="false">Vocabulary!B1251</f>
        <v>pebbles</v>
      </c>
      <c r="V1273" s="24" t="n">
        <v>9.91167152885878</v>
      </c>
      <c r="W1273" s="25" t="n">
        <f aca="false">EXP(V1273)</f>
        <v>20164.3511320221</v>
      </c>
      <c r="X1273" s="26" t="n">
        <f aca="false">W1273/$W$22</f>
        <v>0.0030994570799113</v>
      </c>
      <c r="Y1273" s="25" t="n">
        <f aca="false">IF(T1273=$C$13,0,W1273)</f>
        <v>20164.3511320221</v>
      </c>
      <c r="Z1273" s="25" t="n">
        <f aca="false">IF(OR(T1273=$C$13,T1273=$N$25),0,W1273)</f>
        <v>20164.3511320221</v>
      </c>
    </row>
    <row r="1274" customFormat="false" ht="15" hidden="false" customHeight="false" outlineLevel="0" collapsed="false">
      <c r="T1274" s="4" t="n">
        <v>1251</v>
      </c>
      <c r="U1274" s="4" t="str">
        <f aca="false">Vocabulary!B1252</f>
        <v>rattling</v>
      </c>
      <c r="V1274" s="24" t="n">
        <v>2.01388679988482</v>
      </c>
      <c r="W1274" s="25" t="n">
        <f aca="false">EXP(V1274)</f>
        <v>7.49238221639927</v>
      </c>
      <c r="X1274" s="26" t="n">
        <f aca="false">W1274/$W$22</f>
        <v>1.15165208907426E-006</v>
      </c>
      <c r="Y1274" s="25" t="n">
        <f aca="false">IF(T1274=$C$13,0,W1274)</f>
        <v>7.49238221639927</v>
      </c>
      <c r="Z1274" s="25" t="n">
        <f aca="false">IF(OR(T1274=$C$13,T1274=$N$25),0,W1274)</f>
        <v>7.49238221639927</v>
      </c>
    </row>
    <row r="1275" customFormat="false" ht="15" hidden="false" customHeight="false" outlineLevel="0" collapsed="false">
      <c r="T1275" s="4" t="n">
        <v>1252</v>
      </c>
      <c r="U1275" s="4" t="str">
        <f aca="false">Vocabulary!B1253</f>
        <v>hit</v>
      </c>
      <c r="V1275" s="24" t="n">
        <v>-4.57897851456271</v>
      </c>
      <c r="W1275" s="25" t="n">
        <f aca="false">EXP(V1275)</f>
        <v>0.0102653768755999</v>
      </c>
      <c r="X1275" s="26" t="n">
        <f aca="false">W1275/$W$22</f>
        <v>1.57788836480379E-009</v>
      </c>
      <c r="Y1275" s="25" t="n">
        <f aca="false">IF(T1275=$C$13,0,W1275)</f>
        <v>0.0102653768755999</v>
      </c>
      <c r="Z1275" s="25" t="n">
        <f aca="false">IF(OR(T1275=$C$13,T1275=$N$25),0,W1275)</f>
        <v>0.0102653768755999</v>
      </c>
    </row>
    <row r="1276" customFormat="false" ht="15" hidden="false" customHeight="false" outlineLevel="0" collapsed="false">
      <c r="T1276" s="4" t="n">
        <v>1253</v>
      </c>
      <c r="U1276" s="4" t="str">
        <f aca="false">Vocabulary!B1254</f>
        <v>delighted</v>
      </c>
      <c r="V1276" s="24" t="n">
        <v>-2.64098119363218</v>
      </c>
      <c r="W1276" s="25" t="n">
        <f aca="false">EXP(V1276)</f>
        <v>0.0712912846730885</v>
      </c>
      <c r="X1276" s="26" t="n">
        <f aca="false">W1276/$W$22</f>
        <v>1.09581645136635E-008</v>
      </c>
      <c r="Y1276" s="25" t="n">
        <f aca="false">IF(T1276=$C$13,0,W1276)</f>
        <v>0.0712912846730885</v>
      </c>
      <c r="Z1276" s="25" t="n">
        <f aca="false">IF(OR(T1276=$C$13,T1276=$N$25),0,W1276)</f>
        <v>0.0712912846730885</v>
      </c>
    </row>
    <row r="1277" customFormat="false" ht="15" hidden="false" customHeight="false" outlineLevel="0" collapsed="false">
      <c r="T1277" s="4" t="n">
        <v>1254</v>
      </c>
      <c r="U1277" s="4" t="str">
        <f aca="false">Vocabulary!B1255</f>
        <v>giving</v>
      </c>
      <c r="V1277" s="24" t="n">
        <v>-0.382180005855242</v>
      </c>
      <c r="W1277" s="25" t="n">
        <f aca="false">EXP(V1277)</f>
        <v>0.682372211156115</v>
      </c>
      <c r="X1277" s="26" t="n">
        <f aca="false">W1277/$W$22</f>
        <v>1.04887252119104E-007</v>
      </c>
      <c r="Y1277" s="25" t="n">
        <f aca="false">IF(T1277=$C$13,0,W1277)</f>
        <v>0.682372211156115</v>
      </c>
      <c r="Z1277" s="25" t="n">
        <f aca="false">IF(OR(T1277=$C$13,T1277=$N$25),0,W1277)</f>
        <v>0.682372211156115</v>
      </c>
    </row>
    <row r="1278" customFormat="false" ht="15" hidden="false" customHeight="false" outlineLevel="0" collapsed="false">
      <c r="T1278" s="4" t="n">
        <v>1255</v>
      </c>
      <c r="U1278" s="4" t="str">
        <f aca="false">Vocabulary!B1256</f>
        <v>rush</v>
      </c>
      <c r="V1278" s="24" t="n">
        <v>-0.997846370972708</v>
      </c>
      <c r="W1278" s="25" t="n">
        <f aca="false">EXP(V1278)</f>
        <v>0.368672570761395</v>
      </c>
      <c r="X1278" s="26" t="n">
        <f aca="false">W1278/$W$22</f>
        <v>5.6668563353911E-008</v>
      </c>
      <c r="Y1278" s="25" t="n">
        <f aca="false">IF(T1278=$C$13,0,W1278)</f>
        <v>0.368672570761395</v>
      </c>
      <c r="Z1278" s="25" t="n">
        <f aca="false">IF(OR(T1278=$C$13,T1278=$N$25),0,W1278)</f>
        <v>0.368672570761395</v>
      </c>
    </row>
    <row r="1279" customFormat="false" ht="15" hidden="false" customHeight="false" outlineLevel="0" collapsed="false">
      <c r="T1279" s="4" t="n">
        <v>1256</v>
      </c>
      <c r="U1279" s="4" t="str">
        <f aca="false">Vocabulary!B1257</f>
        <v>safe</v>
      </c>
      <c r="V1279" s="24" t="n">
        <v>-3.20859809100515</v>
      </c>
      <c r="W1279" s="25" t="n">
        <f aca="false">EXP(V1279)</f>
        <v>0.0404132292471287</v>
      </c>
      <c r="X1279" s="26" t="n">
        <f aca="false">W1279/$W$22</f>
        <v>6.21190678003881E-009</v>
      </c>
      <c r="Y1279" s="25" t="n">
        <f aca="false">IF(T1279=$C$13,0,W1279)</f>
        <v>0.0404132292471287</v>
      </c>
      <c r="Z1279" s="25" t="n">
        <f aca="false">IF(OR(T1279=$C$13,T1279=$N$25),0,W1279)</f>
        <v>0.0404132292471287</v>
      </c>
    </row>
    <row r="1280" customFormat="false" ht="15" hidden="false" customHeight="false" outlineLevel="0" collapsed="false">
      <c r="T1280" s="4" t="n">
        <v>1257</v>
      </c>
      <c r="U1280" s="4" t="str">
        <f aca="false">Vocabulary!B1258</f>
        <v>wandered</v>
      </c>
      <c r="V1280" s="24" t="n">
        <v>-2.28213795068571</v>
      </c>
      <c r="W1280" s="25" t="n">
        <f aca="false">EXP(V1280)</f>
        <v>0.102065761721172</v>
      </c>
      <c r="X1280" s="26" t="n">
        <f aca="false">W1280/$W$22</f>
        <v>1.56885012422168E-008</v>
      </c>
      <c r="Y1280" s="25" t="n">
        <f aca="false">IF(T1280=$C$13,0,W1280)</f>
        <v>0.102065761721172</v>
      </c>
      <c r="Z1280" s="25" t="n">
        <f aca="false">IF(OR(T1280=$C$13,T1280=$N$25),0,W1280)</f>
        <v>0.102065761721172</v>
      </c>
    </row>
    <row r="1281" customFormat="false" ht="15" hidden="false" customHeight="false" outlineLevel="0" collapsed="false">
      <c r="T1281" s="4" t="n">
        <v>1258</v>
      </c>
      <c r="U1281" s="4" t="str">
        <f aca="false">Vocabulary!B1259</f>
        <v>excellent</v>
      </c>
      <c r="V1281" s="24" t="n">
        <v>-3.67309301772374</v>
      </c>
      <c r="W1281" s="25" t="n">
        <f aca="false">EXP(V1281)</f>
        <v>0.0253977925116721</v>
      </c>
      <c r="X1281" s="26" t="n">
        <f aca="false">W1281/$W$22</f>
        <v>3.9038879703602E-009</v>
      </c>
      <c r="Y1281" s="25" t="n">
        <f aca="false">IF(T1281=$C$13,0,W1281)</f>
        <v>0.0253977925116721</v>
      </c>
      <c r="Z1281" s="25" t="n">
        <f aca="false">IF(OR(T1281=$C$13,T1281=$N$25),0,W1281)</f>
        <v>0.0253977925116721</v>
      </c>
    </row>
    <row r="1282" customFormat="false" ht="15" hidden="false" customHeight="false" outlineLevel="0" collapsed="false">
      <c r="T1282" s="4" t="n">
        <v>1259</v>
      </c>
      <c r="U1282" s="4" t="str">
        <f aca="false">Vocabulary!B1260</f>
        <v>smallest</v>
      </c>
      <c r="V1282" s="24" t="n">
        <v>5.08320413440297</v>
      </c>
      <c r="W1282" s="25" t="n">
        <f aca="false">EXP(V1282)</f>
        <v>161.290023786063</v>
      </c>
      <c r="X1282" s="26" t="n">
        <f aca="false">W1282/$W$22</f>
        <v>2.47918469019758E-005</v>
      </c>
      <c r="Y1282" s="25" t="n">
        <f aca="false">IF(T1282=$C$13,0,W1282)</f>
        <v>161.290023786063</v>
      </c>
      <c r="Z1282" s="25" t="n">
        <f aca="false">IF(OR(T1282=$C$13,T1282=$N$25),0,W1282)</f>
        <v>161.290023786063</v>
      </c>
    </row>
    <row r="1283" customFormat="false" ht="15" hidden="false" customHeight="false" outlineLevel="0" collapsed="false">
      <c r="T1283" s="4" t="n">
        <v>1260</v>
      </c>
      <c r="U1283" s="4" t="str">
        <f aca="false">Vocabulary!B1261</f>
        <v>bark</v>
      </c>
      <c r="V1283" s="24" t="n">
        <v>0.517513536547046</v>
      </c>
      <c r="W1283" s="25" t="n">
        <f aca="false">EXP(V1283)</f>
        <v>1.67785054468261</v>
      </c>
      <c r="X1283" s="26" t="n">
        <f aca="false">W1283/$W$22</f>
        <v>2.5790196350484E-007</v>
      </c>
      <c r="Y1283" s="25" t="n">
        <f aca="false">IF(T1283=$C$13,0,W1283)</f>
        <v>1.67785054468261</v>
      </c>
      <c r="Z1283" s="25" t="n">
        <f aca="false">IF(OR(T1283=$C$13,T1283=$N$25),0,W1283)</f>
        <v>1.67785054468261</v>
      </c>
    </row>
    <row r="1284" customFormat="false" ht="15" hidden="false" customHeight="false" outlineLevel="0" collapsed="false">
      <c r="T1284" s="4" t="n">
        <v>1261</v>
      </c>
      <c r="U1284" s="4" t="str">
        <f aca="false">Vocabulary!B1262</f>
        <v>stretching</v>
      </c>
      <c r="V1284" s="24" t="n">
        <v>3.05870256552404</v>
      </c>
      <c r="W1284" s="25" t="n">
        <f aca="false">EXP(V1284)</f>
        <v>21.2999039970408</v>
      </c>
      <c r="X1284" s="26" t="n">
        <f aca="false">W1284/$W$22</f>
        <v>3.27400261048908E-006</v>
      </c>
      <c r="Y1284" s="25" t="n">
        <f aca="false">IF(T1284=$C$13,0,W1284)</f>
        <v>21.2999039970408</v>
      </c>
      <c r="Z1284" s="25" t="n">
        <f aca="false">IF(OR(T1284=$C$13,T1284=$N$25),0,W1284)</f>
        <v>21.2999039970408</v>
      </c>
    </row>
    <row r="1285" customFormat="false" ht="15" hidden="false" customHeight="false" outlineLevel="0" collapsed="false">
      <c r="T1285" s="4" t="n">
        <v>1262</v>
      </c>
      <c r="U1285" s="4" t="str">
        <f aca="false">Vocabulary!B1263</f>
        <v>coaxing</v>
      </c>
      <c r="V1285" s="24" t="n">
        <v>0.460807867753198</v>
      </c>
      <c r="W1285" s="25" t="n">
        <f aca="false">EXP(V1285)</f>
        <v>1.58535422434805</v>
      </c>
      <c r="X1285" s="26" t="n">
        <f aca="false">W1285/$W$22</f>
        <v>2.4368437856746E-007</v>
      </c>
      <c r="Y1285" s="25" t="n">
        <f aca="false">IF(T1285=$C$13,0,W1285)</f>
        <v>1.58535422434805</v>
      </c>
      <c r="Z1285" s="25" t="n">
        <f aca="false">IF(OR(T1285=$C$13,T1285=$N$25),0,W1285)</f>
        <v>1.58535422434805</v>
      </c>
    </row>
    <row r="1286" customFormat="false" ht="15" hidden="false" customHeight="false" outlineLevel="0" collapsed="false">
      <c r="T1286" s="4" t="n">
        <v>1263</v>
      </c>
      <c r="U1286" s="4" t="str">
        <f aca="false">Vocabulary!B1264</f>
        <v>thistle</v>
      </c>
      <c r="V1286" s="24" t="n">
        <v>4.52096362497387</v>
      </c>
      <c r="W1286" s="25" t="n">
        <f aca="false">EXP(V1286)</f>
        <v>91.9241357055899</v>
      </c>
      <c r="X1286" s="26" t="n">
        <f aca="false">W1286/$W$22</f>
        <v>1.41296345893797E-005</v>
      </c>
      <c r="Y1286" s="25" t="n">
        <f aca="false">IF(T1286=$C$13,0,W1286)</f>
        <v>91.9241357055899</v>
      </c>
      <c r="Z1286" s="25" t="n">
        <f aca="false">IF(OR(T1286=$C$13,T1286=$N$25),0,W1286)</f>
        <v>91.9241357055899</v>
      </c>
    </row>
    <row r="1287" customFormat="false" ht="15" hidden="false" customHeight="false" outlineLevel="0" collapsed="false">
      <c r="T1287" s="4" t="n">
        <v>1264</v>
      </c>
      <c r="U1287" s="4" t="str">
        <f aca="false">Vocabulary!B1265</f>
        <v>stretched</v>
      </c>
      <c r="V1287" s="24" t="n">
        <v>-1.09607164269306</v>
      </c>
      <c r="W1287" s="25" t="n">
        <f aca="false">EXP(V1287)</f>
        <v>0.334181292050344</v>
      </c>
      <c r="X1287" s="26" t="n">
        <f aca="false">W1287/$W$22</f>
        <v>5.13669180246751E-008</v>
      </c>
      <c r="Y1287" s="25" t="n">
        <f aca="false">IF(T1287=$C$13,0,W1287)</f>
        <v>0.334181292050344</v>
      </c>
      <c r="Z1287" s="25" t="n">
        <f aca="false">IF(OR(T1287=$C$13,T1287=$N$25),0,W1287)</f>
        <v>0.334181292050344</v>
      </c>
    </row>
    <row r="1288" customFormat="false" ht="15" hidden="false" customHeight="false" outlineLevel="0" collapsed="false">
      <c r="T1288" s="4" t="n">
        <v>1265</v>
      </c>
      <c r="U1288" s="4" t="str">
        <f aca="false">Vocabulary!B1266</f>
        <v>tiptoe</v>
      </c>
      <c r="V1288" s="24" t="n">
        <v>-3.95003125741246</v>
      </c>
      <c r="W1288" s="25" t="n">
        <f aca="false">EXP(V1288)</f>
        <v>0.0192540999326378</v>
      </c>
      <c r="X1288" s="26" t="n">
        <f aca="false">W1288/$W$22</f>
        <v>2.95954260877569E-009</v>
      </c>
      <c r="Y1288" s="25" t="n">
        <f aca="false">IF(T1288=$C$13,0,W1288)</f>
        <v>0.0192540999326378</v>
      </c>
      <c r="Z1288" s="25" t="n">
        <f aca="false">IF(OR(T1288=$C$13,T1288=$N$25),0,W1288)</f>
        <v>0.0192540999326378</v>
      </c>
    </row>
    <row r="1289" customFormat="false" ht="15" hidden="false" customHeight="false" outlineLevel="0" collapsed="false">
      <c r="T1289" s="4" t="n">
        <v>1266</v>
      </c>
      <c r="U1289" s="4" t="str">
        <f aca="false">Vocabulary!B1267</f>
        <v>smoking</v>
      </c>
      <c r="V1289" s="24" t="n">
        <v>0.667114032556243</v>
      </c>
      <c r="W1289" s="25" t="n">
        <f aca="false">EXP(V1289)</f>
        <v>1.94860558576176</v>
      </c>
      <c r="X1289" s="26" t="n">
        <f aca="false">W1289/$W$22</f>
        <v>2.99519649266211E-007</v>
      </c>
      <c r="Y1289" s="25" t="n">
        <f aca="false">IF(T1289=$C$13,0,W1289)</f>
        <v>1.94860558576176</v>
      </c>
      <c r="Z1289" s="25" t="n">
        <f aca="false">IF(OR(T1289=$C$13,T1289=$N$25),0,W1289)</f>
        <v>1.94860558576176</v>
      </c>
    </row>
    <row r="1290" customFormat="false" ht="15" hidden="false" customHeight="false" outlineLevel="0" collapsed="false">
      <c r="T1290" s="4" t="n">
        <v>1267</v>
      </c>
      <c r="U1290" s="4" t="str">
        <f aca="false">Vocabulary!B1268</f>
        <v>addressed</v>
      </c>
      <c r="V1290" s="24" t="n">
        <v>-0.255392438851032</v>
      </c>
      <c r="W1290" s="25" t="n">
        <f aca="false">EXP(V1290)</f>
        <v>0.774612450284938</v>
      </c>
      <c r="X1290" s="26" t="n">
        <f aca="false">W1290/$W$22</f>
        <v>1.19065474882073E-007</v>
      </c>
      <c r="Y1290" s="25" t="n">
        <f aca="false">IF(T1290=$C$13,0,W1290)</f>
        <v>0.774612450284938</v>
      </c>
      <c r="Z1290" s="25" t="n">
        <f aca="false">IF(OR(T1290=$C$13,T1290=$N$25),0,W1290)</f>
        <v>0.774612450284938</v>
      </c>
    </row>
    <row r="1291" customFormat="false" ht="15" hidden="false" customHeight="false" outlineLevel="0" collapsed="false">
      <c r="T1291" s="4" t="n">
        <v>1268</v>
      </c>
      <c r="U1291" s="4" t="str">
        <f aca="false">Vocabulary!B1269</f>
        <v>encouraging</v>
      </c>
      <c r="V1291" s="24" t="n">
        <v>0.619474627900889</v>
      </c>
      <c r="W1291" s="25" t="n">
        <f aca="false">EXP(V1291)</f>
        <v>1.85795166942077</v>
      </c>
      <c r="X1291" s="26" t="n">
        <f aca="false">W1291/$W$22</f>
        <v>2.85585259759447E-007</v>
      </c>
      <c r="Y1291" s="25" t="n">
        <f aca="false">IF(T1291=$C$13,0,W1291)</f>
        <v>1.85795166942077</v>
      </c>
      <c r="Z1291" s="25" t="n">
        <f aca="false">IF(OR(T1291=$C$13,T1291=$N$25),0,W1291)</f>
        <v>1.85795166942077</v>
      </c>
    </row>
    <row r="1292" customFormat="false" ht="15" hidden="false" customHeight="false" outlineLevel="0" collapsed="false">
      <c r="T1292" s="4" t="n">
        <v>1269</v>
      </c>
      <c r="U1292" s="4" t="str">
        <f aca="false">Vocabulary!B1270</f>
        <v>contemptuously</v>
      </c>
      <c r="V1292" s="24" t="n">
        <v>1.47779873691983</v>
      </c>
      <c r="W1292" s="25" t="n">
        <f aca="false">EXP(V1292)</f>
        <v>4.38328628711207</v>
      </c>
      <c r="X1292" s="26" t="n">
        <f aca="false">W1292/$W$22</f>
        <v>6.7375377600386E-007</v>
      </c>
      <c r="Y1292" s="25" t="n">
        <f aca="false">IF(T1292=$C$13,0,W1292)</f>
        <v>4.38328628711207</v>
      </c>
      <c r="Z1292" s="25" t="n">
        <f aca="false">IF(OR(T1292=$C$13,T1292=$N$25),0,W1292)</f>
        <v>4.38328628711207</v>
      </c>
    </row>
    <row r="1293" customFormat="false" ht="15" hidden="false" customHeight="false" outlineLevel="0" collapsed="false">
      <c r="T1293" s="4" t="n">
        <v>1270</v>
      </c>
      <c r="U1293" s="4" t="str">
        <f aca="false">Vocabulary!B1271</f>
        <v>anger</v>
      </c>
      <c r="V1293" s="24" t="n">
        <v>6.51339441755645</v>
      </c>
      <c r="W1293" s="25" t="n">
        <f aca="false">EXP(V1293)</f>
        <v>674.110751776529</v>
      </c>
      <c r="X1293" s="26" t="n">
        <f aca="false">W1293/$W$22</f>
        <v>0.000103617385382664</v>
      </c>
      <c r="Y1293" s="25" t="n">
        <f aca="false">IF(T1293=$C$13,0,W1293)</f>
        <v>674.110751776529</v>
      </c>
      <c r="Z1293" s="25" t="n">
        <f aca="false">IF(OR(T1293=$C$13,T1293=$N$25),0,W1293)</f>
        <v>674.110751776529</v>
      </c>
    </row>
    <row r="1294" customFormat="false" ht="15" hidden="false" customHeight="false" outlineLevel="0" collapsed="false">
      <c r="T1294" s="4" t="n">
        <v>1271</v>
      </c>
      <c r="U1294" s="4" t="str">
        <f aca="false">Vocabulary!B1272</f>
        <v>unfolded</v>
      </c>
      <c r="V1294" s="24" t="n">
        <v>3.5069756692892</v>
      </c>
      <c r="W1294" s="25" t="n">
        <f aca="false">EXP(V1294)</f>
        <v>33.3472619749362</v>
      </c>
      <c r="X1294" s="26" t="n">
        <f aca="false">W1294/$W$22</f>
        <v>5.1257988192704E-006</v>
      </c>
      <c r="Y1294" s="25" t="n">
        <f aca="false">IF(T1294=$C$13,0,W1294)</f>
        <v>33.3472619749362</v>
      </c>
      <c r="Z1294" s="25" t="n">
        <f aca="false">IF(OR(T1294=$C$13,T1294=$N$25),0,W1294)</f>
        <v>33.3472619749362</v>
      </c>
    </row>
    <row r="1295" customFormat="false" ht="15" hidden="false" customHeight="false" outlineLevel="0" collapsed="false">
      <c r="T1295" s="4" t="n">
        <v>1272</v>
      </c>
      <c r="U1295" s="4" t="str">
        <f aca="false">Vocabulary!B1273</f>
        <v>busy</v>
      </c>
      <c r="V1295" s="24" t="n">
        <v>5.74696270705312</v>
      </c>
      <c r="W1295" s="25" t="n">
        <f aca="false">EXP(V1295)</f>
        <v>313.237818970844</v>
      </c>
      <c r="X1295" s="26" t="n">
        <f aca="false">W1295/$W$22</f>
        <v>4.81477023162607E-005</v>
      </c>
      <c r="Y1295" s="25" t="n">
        <f aca="false">IF(T1295=$C$13,0,W1295)</f>
        <v>313.237818970844</v>
      </c>
      <c r="Z1295" s="25" t="n">
        <f aca="false">IF(OR(T1295=$C$13,T1295=$N$25),0,W1295)</f>
        <v>313.237818970844</v>
      </c>
    </row>
    <row r="1296" customFormat="false" ht="15" hidden="false" customHeight="false" outlineLevel="0" collapsed="false">
      <c r="T1296" s="4" t="n">
        <v>1273</v>
      </c>
      <c r="U1296" s="4" t="str">
        <f aca="false">Vocabulary!B1274</f>
        <v>somersault</v>
      </c>
      <c r="V1296" s="24" t="n">
        <v>3.34894506598618</v>
      </c>
      <c r="W1296" s="25" t="n">
        <f aca="false">EXP(V1296)</f>
        <v>28.4726809951274</v>
      </c>
      <c r="X1296" s="26" t="n">
        <f aca="false">W1296/$W$22</f>
        <v>4.37652826597816E-006</v>
      </c>
      <c r="Y1296" s="25" t="n">
        <f aca="false">IF(T1296=$C$13,0,W1296)</f>
        <v>28.4726809951274</v>
      </c>
      <c r="Z1296" s="25" t="n">
        <f aca="false">IF(OR(T1296=$C$13,T1296=$N$25),0,W1296)</f>
        <v>28.4726809951274</v>
      </c>
    </row>
    <row r="1297" customFormat="false" ht="15" hidden="false" customHeight="false" outlineLevel="0" collapsed="false">
      <c r="T1297" s="4" t="n">
        <v>1274</v>
      </c>
      <c r="U1297" s="4" t="str">
        <f aca="false">Vocabulary!B1275</f>
        <v>sell</v>
      </c>
      <c r="V1297" s="24" t="n">
        <v>-2.13374619055215</v>
      </c>
      <c r="W1297" s="25" t="n">
        <f aca="false">EXP(V1297)</f>
        <v>0.118392939542566</v>
      </c>
      <c r="X1297" s="26" t="n">
        <f aca="false">W1297/$W$22</f>
        <v>1.81981474273166E-008</v>
      </c>
      <c r="Y1297" s="25" t="n">
        <f aca="false">IF(T1297=$C$13,0,W1297)</f>
        <v>0.118392939542566</v>
      </c>
      <c r="Z1297" s="25" t="n">
        <f aca="false">IF(OR(T1297=$C$13,T1297=$N$25),0,W1297)</f>
        <v>0.118392939542566</v>
      </c>
    </row>
    <row r="1298" customFormat="false" ht="15" hidden="false" customHeight="false" outlineLevel="0" collapsed="false">
      <c r="T1298" s="4" t="n">
        <v>1275</v>
      </c>
      <c r="U1298" s="4" t="str">
        <f aca="false">Vocabulary!B1276</f>
        <v>weak</v>
      </c>
      <c r="V1298" s="24" t="n">
        <v>-0.578989168380292</v>
      </c>
      <c r="W1298" s="25" t="n">
        <f aca="false">EXP(V1298)</f>
        <v>0.560464615681189</v>
      </c>
      <c r="X1298" s="26" t="n">
        <f aca="false">W1298/$W$22</f>
        <v>8.61488678578979E-008</v>
      </c>
      <c r="Y1298" s="25" t="n">
        <f aca="false">IF(T1298=$C$13,0,W1298)</f>
        <v>0.560464615681189</v>
      </c>
      <c r="Z1298" s="25" t="n">
        <f aca="false">IF(OR(T1298=$C$13,T1298=$N$25),0,W1298)</f>
        <v>0.560464615681189</v>
      </c>
    </row>
    <row r="1299" customFormat="false" ht="15" hidden="false" customHeight="false" outlineLevel="0" collapsed="false">
      <c r="T1299" s="4" t="n">
        <v>1276</v>
      </c>
      <c r="U1299" s="4" t="str">
        <f aca="false">Vocabulary!B1277</f>
        <v>lasted</v>
      </c>
      <c r="V1299" s="24" t="n">
        <v>-9.00631188252228</v>
      </c>
      <c r="W1299" s="25" t="n">
        <f aca="false">EXP(V1299)</f>
        <v>0.000122633309051859</v>
      </c>
      <c r="X1299" s="26" t="n">
        <f aca="false">W1299/$W$22</f>
        <v>1.88499335031972E-011</v>
      </c>
      <c r="Y1299" s="25" t="n">
        <f aca="false">IF(T1299=$C$13,0,W1299)</f>
        <v>0.000122633309051859</v>
      </c>
      <c r="Z1299" s="25" t="n">
        <f aca="false">IF(OR(T1299=$C$13,T1299=$N$25),0,W1299)</f>
        <v>0.000122633309051859</v>
      </c>
    </row>
    <row r="1300" customFormat="false" ht="15" hidden="false" customHeight="false" outlineLevel="0" collapsed="false">
      <c r="T1300" s="4" t="n">
        <v>1277</v>
      </c>
      <c r="U1300" s="4" t="str">
        <f aca="false">Vocabulary!B1278</f>
        <v>eel</v>
      </c>
      <c r="V1300" s="24" t="n">
        <v>-3.44248669356746</v>
      </c>
      <c r="W1300" s="25" t="n">
        <f aca="false">EXP(V1300)</f>
        <v>0.0319850493373028</v>
      </c>
      <c r="X1300" s="26" t="n">
        <f aca="false">W1300/$W$22</f>
        <v>4.91641347498564E-009</v>
      </c>
      <c r="Y1300" s="25" t="n">
        <f aca="false">IF(T1300=$C$13,0,W1300)</f>
        <v>0.0319850493373028</v>
      </c>
      <c r="Z1300" s="25" t="n">
        <f aca="false">IF(OR(T1300=$C$13,T1300=$N$25),0,W1300)</f>
        <v>0.0319850493373028</v>
      </c>
    </row>
    <row r="1301" customFormat="false" ht="15" hidden="false" customHeight="false" outlineLevel="0" collapsed="false">
      <c r="T1301" s="4" t="n">
        <v>1278</v>
      </c>
      <c r="U1301" s="4" t="str">
        <f aca="false">Vocabulary!B1279</f>
        <v>clever</v>
      </c>
      <c r="V1301" s="24" t="n">
        <v>-1.1777459910776</v>
      </c>
      <c r="W1301" s="25" t="n">
        <f aca="false">EXP(V1301)</f>
        <v>0.307972128779859</v>
      </c>
      <c r="X1301" s="26" t="n">
        <f aca="false">W1301/$W$22</f>
        <v>4.73383144695499E-008</v>
      </c>
      <c r="Y1301" s="25" t="n">
        <f aca="false">IF(T1301=$C$13,0,W1301)</f>
        <v>0.307972128779859</v>
      </c>
      <c r="Z1301" s="25" t="n">
        <f aca="false">IF(OR(T1301=$C$13,T1301=$N$25),0,W1301)</f>
        <v>0.307972128779859</v>
      </c>
    </row>
    <row r="1302" customFormat="false" ht="15" hidden="false" customHeight="false" outlineLevel="0" collapsed="false">
      <c r="T1302" s="4" t="n">
        <v>1279</v>
      </c>
      <c r="U1302" s="4" t="str">
        <f aca="false">Vocabulary!B1280</f>
        <v>changing</v>
      </c>
      <c r="V1302" s="24" t="n">
        <v>-2.30202599317216</v>
      </c>
      <c r="W1302" s="25" t="n">
        <f aca="false">EXP(V1302)</f>
        <v>0.100055925614733</v>
      </c>
      <c r="X1302" s="26" t="n">
        <f aca="false">W1302/$W$22</f>
        <v>1.53795698658101E-008</v>
      </c>
      <c r="Y1302" s="25" t="n">
        <f aca="false">IF(T1302=$C$13,0,W1302)</f>
        <v>0.100055925614733</v>
      </c>
      <c r="Z1302" s="25" t="n">
        <f aca="false">IF(OR(T1302=$C$13,T1302=$N$25),0,W1302)</f>
        <v>0.100055925614733</v>
      </c>
    </row>
    <row r="1303" customFormat="false" ht="15" hidden="false" customHeight="false" outlineLevel="0" collapsed="false">
      <c r="T1303" s="4" t="n">
        <v>1280</v>
      </c>
      <c r="U1303" s="4" t="str">
        <f aca="false">Vocabulary!B1281</f>
        <v>wretched</v>
      </c>
      <c r="V1303" s="24" t="n">
        <v>8.30850731528857</v>
      </c>
      <c r="W1303" s="25" t="n">
        <f aca="false">EXP(V1303)</f>
        <v>4058.25077146373</v>
      </c>
      <c r="X1303" s="26" t="n">
        <f aca="false">W1303/$W$22</f>
        <v>0.000623792652851277</v>
      </c>
      <c r="Y1303" s="25" t="n">
        <f aca="false">IF(T1303=$C$13,0,W1303)</f>
        <v>4058.25077146373</v>
      </c>
      <c r="Z1303" s="25" t="n">
        <f aca="false">IF(OR(T1303=$C$13,T1303=$N$25),0,W1303)</f>
        <v>4058.25077146373</v>
      </c>
    </row>
    <row r="1304" customFormat="false" ht="15" hidden="false" customHeight="false" outlineLevel="0" collapsed="false">
      <c r="T1304" s="4" t="n">
        <v>1281</v>
      </c>
      <c r="U1304" s="4" t="str">
        <f aca="false">Vocabulary!B1282</f>
        <v>patiently</v>
      </c>
      <c r="V1304" s="24" t="n">
        <v>3.68463474490714</v>
      </c>
      <c r="W1304" s="25" t="n">
        <f aca="false">EXP(V1304)</f>
        <v>39.8305714735319</v>
      </c>
      <c r="X1304" s="26" t="n">
        <f aca="false">W1304/$W$22</f>
        <v>6.12234660774682E-006</v>
      </c>
      <c r="Y1304" s="25" t="n">
        <f aca="false">IF(T1304=$C$13,0,W1304)</f>
        <v>39.8305714735319</v>
      </c>
      <c r="Z1304" s="25" t="n">
        <f aca="false">IF(OR(T1304=$C$13,T1304=$N$25),0,W1304)</f>
        <v>39.8305714735319</v>
      </c>
    </row>
    <row r="1305" customFormat="false" ht="15" hidden="false" customHeight="false" outlineLevel="0" collapsed="false">
      <c r="T1305" s="4" t="n">
        <v>1282</v>
      </c>
      <c r="U1305" s="4" t="str">
        <f aca="false">Vocabulary!B1283</f>
        <v>chose</v>
      </c>
      <c r="V1305" s="24" t="n">
        <v>-7.06973895718282</v>
      </c>
      <c r="W1305" s="25" t="n">
        <f aca="false">EXP(V1305)</f>
        <v>0.000850455085384189</v>
      </c>
      <c r="X1305" s="26" t="n">
        <f aca="false">W1305/$W$22</f>
        <v>1.30723226266109E-010</v>
      </c>
      <c r="Y1305" s="25" t="n">
        <f aca="false">IF(T1305=$C$13,0,W1305)</f>
        <v>0.000850455085384189</v>
      </c>
      <c r="Z1305" s="25" t="n">
        <f aca="false">IF(OR(T1305=$C$13,T1305=$N$25),0,W1305)</f>
        <v>0.000850455085384189</v>
      </c>
    </row>
    <row r="1306" customFormat="false" ht="15" hidden="false" customHeight="false" outlineLevel="0" collapsed="false">
      <c r="T1306" s="4" t="n">
        <v>1283</v>
      </c>
      <c r="U1306" s="4" t="str">
        <f aca="false">Vocabulary!B1284</f>
        <v>yawned</v>
      </c>
      <c r="V1306" s="24" t="n">
        <v>3.1515535827361</v>
      </c>
      <c r="W1306" s="25" t="n">
        <f aca="false">EXP(V1306)</f>
        <v>23.372347264782</v>
      </c>
      <c r="X1306" s="26" t="n">
        <f aca="false">W1306/$W$22</f>
        <v>3.5925573171027E-006</v>
      </c>
      <c r="Y1306" s="25" t="n">
        <f aca="false">IF(T1306=$C$13,0,W1306)</f>
        <v>23.372347264782</v>
      </c>
      <c r="Z1306" s="25" t="n">
        <f aca="false">IF(OR(T1306=$C$13,T1306=$N$25),0,W1306)</f>
        <v>23.372347264782</v>
      </c>
    </row>
    <row r="1307" customFormat="false" ht="15" hidden="false" customHeight="false" outlineLevel="0" collapsed="false">
      <c r="T1307" s="4" t="n">
        <v>1284</v>
      </c>
      <c r="U1307" s="4" t="str">
        <f aca="false">Vocabulary!B1285</f>
        <v>merely</v>
      </c>
      <c r="V1307" s="24" t="n">
        <v>1.59494380776807</v>
      </c>
      <c r="W1307" s="25" t="n">
        <f aca="false">EXP(V1307)</f>
        <v>4.9280521460895</v>
      </c>
      <c r="X1307" s="26" t="n">
        <f aca="false">W1307/$W$22</f>
        <v>7.57489592120459E-007</v>
      </c>
      <c r="Y1307" s="25" t="n">
        <f aca="false">IF(T1307=$C$13,0,W1307)</f>
        <v>4.9280521460895</v>
      </c>
      <c r="Z1307" s="25" t="n">
        <f aca="false">IF(OR(T1307=$C$13,T1307=$N$25),0,W1307)</f>
        <v>4.9280521460895</v>
      </c>
    </row>
    <row r="1308" customFormat="false" ht="15" hidden="false" customHeight="false" outlineLevel="0" collapsed="false">
      <c r="T1308" s="4" t="n">
        <v>1285</v>
      </c>
      <c r="U1308" s="4" t="str">
        <f aca="false">Vocabulary!B1286</f>
        <v>taller</v>
      </c>
      <c r="V1308" s="24" t="n">
        <v>-9.4890285522034</v>
      </c>
      <c r="W1308" s="25" t="n">
        <f aca="false">EXP(V1308)</f>
        <v>7.56775844099376E-005</v>
      </c>
      <c r="X1308" s="26" t="n">
        <f aca="false">W1308/$W$22</f>
        <v>1.16323814862295E-011</v>
      </c>
      <c r="Y1308" s="25" t="n">
        <f aca="false">IF(T1308=$C$13,0,W1308)</f>
        <v>7.56775844099376E-005</v>
      </c>
      <c r="Z1308" s="25" t="n">
        <f aca="false">IF(OR(T1308=$C$13,T1308=$N$25),0,W1308)</f>
        <v>7.56775844099376E-005</v>
      </c>
    </row>
    <row r="1309" customFormat="false" ht="15" hidden="false" customHeight="false" outlineLevel="0" collapsed="false">
      <c r="T1309" s="4" t="n">
        <v>1286</v>
      </c>
      <c r="U1309" s="4" t="str">
        <f aca="false">Vocabulary!B1287</f>
        <v>shorter</v>
      </c>
      <c r="V1309" s="24" t="n">
        <v>-10.7937861519943</v>
      </c>
      <c r="W1309" s="25" t="n">
        <f aca="false">EXP(V1309)</f>
        <v>2.05266574736315E-005</v>
      </c>
      <c r="X1309" s="26" t="n">
        <f aca="false">W1309/$W$22</f>
        <v>3.15514709186585E-012</v>
      </c>
      <c r="Y1309" s="25" t="n">
        <f aca="false">IF(T1309=$C$13,0,W1309)</f>
        <v>2.05266574736315E-005</v>
      </c>
      <c r="Z1309" s="25" t="n">
        <f aca="false">IF(OR(T1309=$C$13,T1309=$N$25),0,W1309)</f>
        <v>2.05266574736315E-005</v>
      </c>
    </row>
    <row r="1310" customFormat="false" ht="15" hidden="false" customHeight="false" outlineLevel="0" collapsed="false">
      <c r="T1310" s="4" t="n">
        <v>1287</v>
      </c>
      <c r="U1310" s="4" t="str">
        <f aca="false">Vocabulary!B1288</f>
        <v>difficult</v>
      </c>
      <c r="V1310" s="24" t="n">
        <v>-3.27301363268715</v>
      </c>
      <c r="W1310" s="25" t="n">
        <f aca="false">EXP(V1310)</f>
        <v>0.0378920620778211</v>
      </c>
      <c r="X1310" s="26" t="n">
        <f aca="false">W1310/$W$22</f>
        <v>5.82437884118334E-009</v>
      </c>
      <c r="Y1310" s="25" t="n">
        <f aca="false">IF(T1310=$C$13,0,W1310)</f>
        <v>0.0378920620778211</v>
      </c>
      <c r="Z1310" s="25" t="n">
        <f aca="false">IF(OR(T1310=$C$13,T1310=$N$25),0,W1310)</f>
        <v>0.0378920620778211</v>
      </c>
    </row>
    <row r="1311" customFormat="false" ht="15" hidden="false" customHeight="false" outlineLevel="0" collapsed="false">
      <c r="T1311" s="4" t="n">
        <v>1288</v>
      </c>
      <c r="U1311" s="4" t="str">
        <f aca="false">Vocabulary!B1289</f>
        <v>broke</v>
      </c>
      <c r="V1311" s="24" t="n">
        <v>0.551499551094258</v>
      </c>
      <c r="W1311" s="25" t="n">
        <f aca="false">EXP(V1311)</f>
        <v>1.73585406904413</v>
      </c>
      <c r="X1311" s="26" t="n">
        <f aca="false">W1311/$W$22</f>
        <v>2.66817669895045E-007</v>
      </c>
      <c r="Y1311" s="25" t="n">
        <f aca="false">IF(T1311=$C$13,0,W1311)</f>
        <v>1.73585406904413</v>
      </c>
      <c r="Z1311" s="25" t="n">
        <f aca="false">IF(OR(T1311=$C$13,T1311=$N$25),0,W1311)</f>
        <v>1.73585406904413</v>
      </c>
    </row>
    <row r="1312" customFormat="false" ht="15" hidden="false" customHeight="false" outlineLevel="0" collapsed="false">
      <c r="T1312" s="4" t="n">
        <v>1289</v>
      </c>
      <c r="U1312" s="4" t="str">
        <f aca="false">Vocabulary!B1290</f>
        <v>nibbled</v>
      </c>
      <c r="V1312" s="24" t="n">
        <v>-4.2623963634905</v>
      </c>
      <c r="W1312" s="25" t="n">
        <f aca="false">EXP(V1312)</f>
        <v>0.014088500756966</v>
      </c>
      <c r="X1312" s="26" t="n">
        <f aca="false">W1312/$W$22</f>
        <v>2.16553972555897E-009</v>
      </c>
      <c r="Y1312" s="25" t="n">
        <f aca="false">IF(T1312=$C$13,0,W1312)</f>
        <v>0.014088500756966</v>
      </c>
      <c r="Z1312" s="25" t="n">
        <f aca="false">IF(OR(T1312=$C$13,T1312=$N$25),0,W1312)</f>
        <v>0.014088500756966</v>
      </c>
    </row>
    <row r="1313" customFormat="false" ht="15" hidden="false" customHeight="false" outlineLevel="0" collapsed="false">
      <c r="T1313" s="4" t="n">
        <v>1290</v>
      </c>
      <c r="U1313" s="4" t="str">
        <f aca="false">Vocabulary!B1291</f>
        <v>violent</v>
      </c>
      <c r="V1313" s="24" t="n">
        <v>4.21916443604289</v>
      </c>
      <c r="W1313" s="25" t="n">
        <f aca="false">EXP(V1313)</f>
        <v>67.9766617048289</v>
      </c>
      <c r="X1313" s="26" t="n">
        <f aca="false">W1313/$W$22</f>
        <v>1.04486746937856E-005</v>
      </c>
      <c r="Y1313" s="25" t="n">
        <f aca="false">IF(T1313=$C$13,0,W1313)</f>
        <v>67.9766617048289</v>
      </c>
      <c r="Z1313" s="25" t="n">
        <f aca="false">IF(OR(T1313=$C$13,T1313=$N$25),0,W1313)</f>
        <v>67.9766617048289</v>
      </c>
    </row>
    <row r="1314" customFormat="false" ht="15" hidden="false" customHeight="false" outlineLevel="0" collapsed="false">
      <c r="T1314" s="4" t="n">
        <v>1291</v>
      </c>
      <c r="U1314" s="4" t="str">
        <f aca="false">Vocabulary!B1292</f>
        <v>blow</v>
      </c>
      <c r="V1314" s="24" t="n">
        <v>9.03784538698445</v>
      </c>
      <c r="W1314" s="25" t="n">
        <f aca="false">EXP(V1314)</f>
        <v>8415.62509244135</v>
      </c>
      <c r="X1314" s="26" t="n">
        <f aca="false">W1314/$W$22</f>
        <v>0.0012935635073932</v>
      </c>
      <c r="Y1314" s="25" t="n">
        <f aca="false">IF(T1314=$C$13,0,W1314)</f>
        <v>8415.62509244135</v>
      </c>
      <c r="Z1314" s="25" t="n">
        <f aca="false">IF(OR(T1314=$C$13,T1314=$N$25),0,W1314)</f>
        <v>8415.62509244135</v>
      </c>
    </row>
    <row r="1315" customFormat="false" ht="15" hidden="false" customHeight="false" outlineLevel="0" collapsed="false">
      <c r="T1315" s="4" t="n">
        <v>1292</v>
      </c>
      <c r="U1315" s="4" t="str">
        <f aca="false">Vocabulary!B1293</f>
        <v>lefthand</v>
      </c>
      <c r="V1315" s="24" t="n">
        <v>9.19075219567604</v>
      </c>
      <c r="W1315" s="25" t="n">
        <f aca="false">EXP(V1315)</f>
        <v>9806.0242548264</v>
      </c>
      <c r="X1315" s="26" t="n">
        <f aca="false">W1315/$W$22</f>
        <v>0.00150728139494344</v>
      </c>
      <c r="Y1315" s="25" t="n">
        <f aca="false">IF(T1315=$C$13,0,W1315)</f>
        <v>9806.0242548264</v>
      </c>
      <c r="Z1315" s="25" t="n">
        <f aca="false">IF(OR(T1315=$C$13,T1315=$N$25),0,W1315)</f>
        <v>9806.0242548264</v>
      </c>
    </row>
    <row r="1316" customFormat="false" ht="15" hidden="false" customHeight="false" outlineLevel="0" collapsed="false">
      <c r="T1316" s="4" t="n">
        <v>1293</v>
      </c>
      <c r="U1316" s="4" t="str">
        <f aca="false">Vocabulary!B1294</f>
        <v>alarm</v>
      </c>
      <c r="V1316" s="24" t="n">
        <v>6.35523959534455</v>
      </c>
      <c r="W1316" s="25" t="n">
        <f aca="false">EXP(V1316)</f>
        <v>575.500211313632</v>
      </c>
      <c r="X1316" s="26" t="n">
        <f aca="false">W1316/$W$22</f>
        <v>8.84599852863011E-005</v>
      </c>
      <c r="Y1316" s="25" t="n">
        <f aca="false">IF(T1316=$C$13,0,W1316)</f>
        <v>575.500211313632</v>
      </c>
      <c r="Z1316" s="25" t="n">
        <f aca="false">IF(OR(T1316=$C$13,T1316=$N$25),0,W1316)</f>
        <v>575.500211313632</v>
      </c>
    </row>
    <row r="1317" customFormat="false" ht="15" hidden="false" customHeight="false" outlineLevel="0" collapsed="false">
      <c r="T1317" s="4" t="n">
        <v>1294</v>
      </c>
      <c r="U1317" s="4" t="str">
        <f aca="false">Vocabulary!B1295</f>
        <v>follow</v>
      </c>
      <c r="V1317" s="24" t="n">
        <v>-6.49653752989687</v>
      </c>
      <c r="W1317" s="25" t="n">
        <f aca="false">EXP(V1317)</f>
        <v>0.0015086538287857</v>
      </c>
      <c r="X1317" s="26" t="n">
        <f aca="false">W1317/$W$22</f>
        <v>2.31894781049481E-010</v>
      </c>
      <c r="Y1317" s="25" t="n">
        <f aca="false">IF(T1317=$C$13,0,W1317)</f>
        <v>0.0015086538287857</v>
      </c>
      <c r="Z1317" s="25" t="n">
        <f aca="false">IF(OR(T1317=$C$13,T1317=$N$25),0,W1317)</f>
        <v>0.0015086538287857</v>
      </c>
    </row>
    <row r="1318" customFormat="false" ht="15" hidden="false" customHeight="false" outlineLevel="0" collapsed="false">
      <c r="T1318" s="4" t="n">
        <v>1295</v>
      </c>
      <c r="U1318" s="4" t="str">
        <f aca="false">Vocabulary!B1296</f>
        <v>distant</v>
      </c>
      <c r="V1318" s="24" t="n">
        <v>3.4638791108671</v>
      </c>
      <c r="W1318" s="25" t="n">
        <f aca="false">EXP(V1318)</f>
        <v>31.9406377868505</v>
      </c>
      <c r="X1318" s="26" t="n">
        <f aca="false">W1318/$W$22</f>
        <v>4.90958698731052E-006</v>
      </c>
      <c r="Y1318" s="25" t="n">
        <f aca="false">IF(T1318=$C$13,0,W1318)</f>
        <v>31.9406377868505</v>
      </c>
      <c r="Z1318" s="25" t="n">
        <f aca="false">IF(OR(T1318=$C$13,T1318=$N$25),0,W1318)</f>
        <v>31.9406377868505</v>
      </c>
    </row>
    <row r="1319" customFormat="false" ht="15" hidden="false" customHeight="false" outlineLevel="0" collapsed="false">
      <c r="T1319" s="4" t="n">
        <v>1296</v>
      </c>
      <c r="U1319" s="4" t="str">
        <f aca="false">Vocabulary!B1297</f>
        <v>wandering</v>
      </c>
      <c r="V1319" s="24" t="n">
        <v>9.24083836954788</v>
      </c>
      <c r="W1319" s="25" t="n">
        <f aca="false">EXP(V1319)</f>
        <v>10309.6782560756</v>
      </c>
      <c r="X1319" s="26" t="n">
        <f aca="false">W1319/$W$22</f>
        <v>0.00158469791828093</v>
      </c>
      <c r="Y1319" s="25" t="n">
        <f aca="false">IF(T1319=$C$13,0,W1319)</f>
        <v>10309.6782560756</v>
      </c>
      <c r="Z1319" s="25" t="n">
        <f aca="false">IF(OR(T1319=$C$13,T1319=$N$25),0,W1319)</f>
        <v>10309.6782560756</v>
      </c>
    </row>
    <row r="1320" customFormat="false" ht="15" hidden="false" customHeight="false" outlineLevel="0" collapsed="false">
      <c r="T1320" s="4" t="n">
        <v>1297</v>
      </c>
      <c r="U1320" s="4" t="str">
        <f aca="false">Vocabulary!B1298</f>
        <v>beating</v>
      </c>
      <c r="V1320" s="24" t="n">
        <v>-2.95041932163219</v>
      </c>
      <c r="W1320" s="25" t="n">
        <f aca="false">EXP(V1320)</f>
        <v>0.0523177633783246</v>
      </c>
      <c r="X1320" s="26" t="n">
        <f aca="false">W1320/$W$22</f>
        <v>8.04174957311463E-009</v>
      </c>
      <c r="Y1320" s="25" t="n">
        <f aca="false">IF(T1320=$C$13,0,W1320)</f>
        <v>0.0523177633783246</v>
      </c>
      <c r="Z1320" s="25" t="n">
        <f aca="false">IF(OR(T1320=$C$13,T1320=$N$25),0,W1320)</f>
        <v>0.0523177633783246</v>
      </c>
    </row>
    <row r="1321" customFormat="false" ht="15" hidden="false" customHeight="false" outlineLevel="0" collapsed="false">
      <c r="T1321" s="4" t="n">
        <v>1298</v>
      </c>
      <c r="U1321" s="4" t="str">
        <f aca="false">Vocabulary!B1299</f>
        <v>roots</v>
      </c>
      <c r="V1321" s="24" t="n">
        <v>-2.78921846683148</v>
      </c>
      <c r="W1321" s="25" t="n">
        <f aca="false">EXP(V1321)</f>
        <v>0.0614692353936701</v>
      </c>
      <c r="X1321" s="26" t="n">
        <f aca="false">W1321/$W$22</f>
        <v>9.44841991642798E-009</v>
      </c>
      <c r="Y1321" s="25" t="n">
        <f aca="false">IF(T1321=$C$13,0,W1321)</f>
        <v>0.0614692353936701</v>
      </c>
      <c r="Z1321" s="25" t="n">
        <f aca="false">IF(OR(T1321=$C$13,T1321=$N$25),0,W1321)</f>
        <v>0.0614692353936701</v>
      </c>
    </row>
    <row r="1322" customFormat="false" ht="15" hidden="false" customHeight="false" outlineLevel="0" collapsed="false">
      <c r="T1322" s="4" t="n">
        <v>1299</v>
      </c>
      <c r="U1322" s="4" t="str">
        <f aca="false">Vocabulary!B1300</f>
        <v>doubtfully</v>
      </c>
      <c r="V1322" s="24" t="n">
        <v>-1.32204490884876</v>
      </c>
      <c r="W1322" s="25" t="n">
        <f aca="false">EXP(V1322)</f>
        <v>0.266589592775985</v>
      </c>
      <c r="X1322" s="26" t="n">
        <f aca="false">W1322/$W$22</f>
        <v>4.09774158042711E-008</v>
      </c>
      <c r="Y1322" s="25" t="n">
        <f aca="false">IF(T1322=$C$13,0,W1322)</f>
        <v>0.266589592775985</v>
      </c>
      <c r="Z1322" s="25" t="n">
        <f aca="false">IF(OR(T1322=$C$13,T1322=$N$25),0,W1322)</f>
        <v>0.266589592775985</v>
      </c>
    </row>
    <row r="1323" customFormat="false" ht="15" hidden="false" customHeight="false" outlineLevel="0" collapsed="false">
      <c r="T1323" s="4" t="n">
        <v>1300</v>
      </c>
      <c r="U1323" s="4" t="str">
        <f aca="false">Vocabulary!B1301</f>
        <v>changes</v>
      </c>
      <c r="V1323" s="24" t="n">
        <v>-1.3640464625098</v>
      </c>
      <c r="W1323" s="25" t="n">
        <f aca="false">EXP(V1323)</f>
        <v>0.25562430717418</v>
      </c>
      <c r="X1323" s="26" t="n">
        <f aca="false">W1323/$W$22</f>
        <v>3.92919446542577E-008</v>
      </c>
      <c r="Y1323" s="25" t="n">
        <f aca="false">IF(T1323=$C$13,0,W1323)</f>
        <v>0.25562430717418</v>
      </c>
      <c r="Z1323" s="25" t="n">
        <f aca="false">IF(OR(T1323=$C$13,T1323=$N$25),0,W1323)</f>
        <v>0.25562430717418</v>
      </c>
    </row>
    <row r="1324" customFormat="false" ht="15" hidden="false" customHeight="false" outlineLevel="0" collapsed="false">
      <c r="T1324" s="4" t="n">
        <v>1301</v>
      </c>
      <c r="U1324" s="4" t="str">
        <f aca="false">Vocabulary!B1302</f>
        <v>telling</v>
      </c>
      <c r="V1324" s="24" t="n">
        <v>-3.97102870075997</v>
      </c>
      <c r="W1324" s="25" t="n">
        <f aca="false">EXP(V1324)</f>
        <v>0.0188540280028905</v>
      </c>
      <c r="X1324" s="26" t="n">
        <f aca="false">W1324/$W$22</f>
        <v>2.89804765825582E-009</v>
      </c>
      <c r="Y1324" s="25" t="n">
        <f aca="false">IF(T1324=$C$13,0,W1324)</f>
        <v>0.0188540280028905</v>
      </c>
      <c r="Z1324" s="25" t="n">
        <f aca="false">IF(OR(T1324=$C$13,T1324=$N$25),0,W1324)</f>
        <v>0.0188540280028905</v>
      </c>
    </row>
    <row r="1325" customFormat="false" ht="15" hidden="false" customHeight="false" outlineLevel="0" collapsed="false">
      <c r="T1325" s="4" t="n">
        <v>1302</v>
      </c>
      <c r="U1325" s="4" t="str">
        <f aca="false">Vocabulary!B1303</f>
        <v>matters</v>
      </c>
      <c r="V1325" s="24" t="n">
        <v>3.5500928332812</v>
      </c>
      <c r="W1325" s="25" t="n">
        <f aca="false">EXP(V1325)</f>
        <v>34.8165494721095</v>
      </c>
      <c r="X1325" s="26" t="n">
        <f aca="false">W1325/$W$22</f>
        <v>5.35164261189842E-006</v>
      </c>
      <c r="Y1325" s="25" t="n">
        <f aca="false">IF(T1325=$C$13,0,W1325)</f>
        <v>34.8165494721095</v>
      </c>
      <c r="Z1325" s="25" t="n">
        <f aca="false">IF(OR(T1325=$C$13,T1325=$N$25),0,W1325)</f>
        <v>34.8165494721095</v>
      </c>
    </row>
    <row r="1326" customFormat="false" ht="15" hidden="false" customHeight="false" outlineLevel="0" collapsed="false">
      <c r="T1326" s="4" t="n">
        <v>1303</v>
      </c>
      <c r="U1326" s="4" t="str">
        <f aca="false">Vocabulary!B1304</f>
        <v>entangled</v>
      </c>
      <c r="V1326" s="24" t="n">
        <v>-9.97917395703378</v>
      </c>
      <c r="W1326" s="25" t="n">
        <f aca="false">EXP(V1326)</f>
        <v>4.63553448765287E-005</v>
      </c>
      <c r="X1326" s="26" t="n">
        <f aca="false">W1326/$W$22</f>
        <v>7.12526780200334E-012</v>
      </c>
      <c r="Y1326" s="25" t="n">
        <f aca="false">IF(T1326=$C$13,0,W1326)</f>
        <v>4.63553448765287E-005</v>
      </c>
      <c r="Z1326" s="25" t="n">
        <f aca="false">IF(OR(T1326=$C$13,T1326=$N$25),0,W1326)</f>
        <v>4.63553448765287E-005</v>
      </c>
    </row>
    <row r="1327" customFormat="false" ht="15" hidden="false" customHeight="false" outlineLevel="0" collapsed="false">
      <c r="T1327" s="4" t="n">
        <v>1304</v>
      </c>
      <c r="U1327" s="4" t="str">
        <f aca="false">Vocabulary!B1305</f>
        <v>branches</v>
      </c>
      <c r="V1327" s="24" t="n">
        <v>5.2886190612648</v>
      </c>
      <c r="W1327" s="25" t="n">
        <f aca="false">EXP(V1327)</f>
        <v>198.069714322979</v>
      </c>
      <c r="X1327" s="26" t="n">
        <f aca="false">W1327/$W$22</f>
        <v>3.04452434077803E-005</v>
      </c>
      <c r="Y1327" s="25" t="n">
        <f aca="false">IF(T1327=$C$13,0,W1327)</f>
        <v>198.069714322979</v>
      </c>
      <c r="Z1327" s="25" t="n">
        <f aca="false">IF(OR(T1327=$C$13,T1327=$N$25),0,W1327)</f>
        <v>198.069714322979</v>
      </c>
    </row>
    <row r="1328" customFormat="false" ht="15" hidden="false" customHeight="false" outlineLevel="0" collapsed="false">
      <c r="T1328" s="4" t="n">
        <v>1305</v>
      </c>
      <c r="U1328" s="4" t="str">
        <f aca="false">Vocabulary!B1306</f>
        <v>invitation</v>
      </c>
      <c r="V1328" s="24" t="n">
        <v>2.05693896990323</v>
      </c>
      <c r="W1328" s="25" t="n">
        <f aca="false">EXP(V1328)</f>
        <v>7.8219897811105</v>
      </c>
      <c r="X1328" s="26" t="n">
        <f aca="false">W1328/$W$22</f>
        <v>1.20231598067919E-006</v>
      </c>
      <c r="Y1328" s="25" t="n">
        <f aca="false">IF(T1328=$C$13,0,W1328)</f>
        <v>7.8219897811105</v>
      </c>
      <c r="Z1328" s="25" t="n">
        <f aca="false">IF(OR(T1328=$C$13,T1328=$N$25),0,W1328)</f>
        <v>7.8219897811105</v>
      </c>
    </row>
    <row r="1329" customFormat="false" ht="15" hidden="false" customHeight="false" outlineLevel="0" collapsed="false">
      <c r="T1329" s="4" t="n">
        <v>1306</v>
      </c>
      <c r="U1329" s="4" t="str">
        <f aca="false">Vocabulary!B1307</f>
        <v>laughed</v>
      </c>
      <c r="V1329" s="24" t="n">
        <v>-2.34617109423267</v>
      </c>
      <c r="W1329" s="25" t="n">
        <f aca="false">EXP(V1329)</f>
        <v>0.0957350217246001</v>
      </c>
      <c r="X1329" s="26" t="n">
        <f aca="false">W1329/$W$22</f>
        <v>1.47154048715485E-008</v>
      </c>
      <c r="Y1329" s="25" t="n">
        <f aca="false">IF(T1329=$C$13,0,W1329)</f>
        <v>0.0957350217246001</v>
      </c>
      <c r="Z1329" s="25" t="n">
        <f aca="false">IF(OR(T1329=$C$13,T1329=$N$25),0,W1329)</f>
        <v>0.0957350217246001</v>
      </c>
    </row>
    <row r="1330" customFormat="false" ht="15" hidden="false" customHeight="false" outlineLevel="0" collapsed="false">
      <c r="T1330" s="4" t="n">
        <v>1307</v>
      </c>
      <c r="U1330" s="4" t="str">
        <f aca="false">Vocabulary!B1308</f>
        <v>secondly</v>
      </c>
      <c r="V1330" s="24" t="n">
        <v>-4.90097602524901</v>
      </c>
      <c r="W1330" s="25" t="n">
        <f aca="false">EXP(V1330)</f>
        <v>0.00743931856357623</v>
      </c>
      <c r="X1330" s="26" t="n">
        <f aca="false">W1330/$W$22</f>
        <v>1.14349568903185E-009</v>
      </c>
      <c r="Y1330" s="25" t="n">
        <f aca="false">IF(T1330=$C$13,0,W1330)</f>
        <v>0.00743931856357623</v>
      </c>
      <c r="Z1330" s="25" t="n">
        <f aca="false">IF(OR(T1330=$C$13,T1330=$N$25),0,W1330)</f>
        <v>0.00743931856357623</v>
      </c>
    </row>
    <row r="1331" customFormat="false" ht="15" hidden="false" customHeight="false" outlineLevel="0" collapsed="false">
      <c r="T1331" s="4" t="n">
        <v>1308</v>
      </c>
      <c r="U1331" s="4" t="str">
        <f aca="false">Vocabulary!B1309</f>
        <v>inside</v>
      </c>
      <c r="V1331" s="24" t="n">
        <v>1.32576062151541</v>
      </c>
      <c r="W1331" s="25" t="n">
        <f aca="false">EXP(V1331)</f>
        <v>3.76504804269878</v>
      </c>
      <c r="X1331" s="26" t="n">
        <f aca="false">W1331/$W$22</f>
        <v>5.78724538952158E-007</v>
      </c>
      <c r="Y1331" s="25" t="n">
        <f aca="false">IF(T1331=$C$13,0,W1331)</f>
        <v>3.76504804269878</v>
      </c>
      <c r="Z1331" s="25" t="n">
        <f aca="false">IF(OR(T1331=$C$13,T1331=$N$25),0,W1331)</f>
        <v>3.76504804269878</v>
      </c>
    </row>
    <row r="1332" customFormat="false" ht="15" hidden="false" customHeight="false" outlineLevel="0" collapsed="false">
      <c r="T1332" s="4" t="n">
        <v>1309</v>
      </c>
      <c r="U1332" s="4" t="str">
        <f aca="false">Vocabulary!B1310</f>
        <v>extraordinary</v>
      </c>
      <c r="V1332" s="24" t="n">
        <v>-1.23437076004441</v>
      </c>
      <c r="W1332" s="25" t="n">
        <f aca="false">EXP(V1332)</f>
        <v>0.291017824809871</v>
      </c>
      <c r="X1332" s="26" t="n">
        <f aca="false">W1332/$W$22</f>
        <v>4.47322728899973E-008</v>
      </c>
      <c r="Y1332" s="25" t="n">
        <f aca="false">IF(T1332=$C$13,0,W1332)</f>
        <v>0.291017824809871</v>
      </c>
      <c r="Z1332" s="25" t="n">
        <f aca="false">IF(OR(T1332=$C$13,T1332=$N$25),0,W1332)</f>
        <v>0.291017824809871</v>
      </c>
    </row>
    <row r="1333" customFormat="false" ht="15" hidden="false" customHeight="false" outlineLevel="0" collapsed="false">
      <c r="T1333" s="4" t="n">
        <v>1310</v>
      </c>
      <c r="U1333" s="4" t="str">
        <f aca="false">Vocabulary!B1311</f>
        <v>within</v>
      </c>
      <c r="V1333" s="24" t="n">
        <v>1.35913820172285</v>
      </c>
      <c r="W1333" s="25" t="n">
        <f aca="false">EXP(V1333)</f>
        <v>3.89283701554886</v>
      </c>
      <c r="X1333" s="26" t="n">
        <f aca="false">W1333/$W$22</f>
        <v>5.9836694817433E-007</v>
      </c>
      <c r="Y1333" s="25" t="n">
        <f aca="false">IF(T1333=$C$13,0,W1333)</f>
        <v>3.89283701554886</v>
      </c>
      <c r="Z1333" s="25" t="n">
        <f aca="false">IF(OR(T1333=$C$13,T1333=$N$25),0,W1333)</f>
        <v>3.89283701554886</v>
      </c>
    </row>
    <row r="1334" customFormat="false" ht="15" hidden="false" customHeight="false" outlineLevel="0" collapsed="false">
      <c r="T1334" s="4" t="n">
        <v>1311</v>
      </c>
      <c r="U1334" s="4" t="str">
        <f aca="false">Vocabulary!B1312</f>
        <v>constant</v>
      </c>
      <c r="V1334" s="24" t="n">
        <v>10.7305086155466</v>
      </c>
      <c r="W1334" s="25" t="n">
        <f aca="false">EXP(V1334)</f>
        <v>45729.9450734805</v>
      </c>
      <c r="X1334" s="26" t="n">
        <f aca="false">W1334/$W$22</f>
        <v>0.00702913776366778</v>
      </c>
      <c r="Y1334" s="25" t="n">
        <f aca="false">IF(T1334=$C$13,0,W1334)</f>
        <v>45729.9450734805</v>
      </c>
      <c r="Z1334" s="25" t="n">
        <f aca="false">IF(OR(T1334=$C$13,T1334=$N$25),0,W1334)</f>
        <v>45729.9450734805</v>
      </c>
    </row>
    <row r="1335" customFormat="false" ht="15" hidden="false" customHeight="false" outlineLevel="0" collapsed="false">
      <c r="T1335" s="4" t="n">
        <v>1312</v>
      </c>
      <c r="U1335" s="4" t="str">
        <f aca="false">Vocabulary!B1313</f>
        <v>maybe</v>
      </c>
      <c r="V1335" s="24" t="n">
        <v>1.43833941354938</v>
      </c>
      <c r="W1335" s="25" t="n">
        <f aca="false">EXP(V1335)</f>
        <v>4.21369280287511</v>
      </c>
      <c r="X1335" s="26" t="n">
        <f aca="false">W1335/$W$22</f>
        <v>6.47685606391879E-007</v>
      </c>
      <c r="Y1335" s="25" t="n">
        <f aca="false">IF(T1335=$C$13,0,W1335)</f>
        <v>4.21369280287511</v>
      </c>
      <c r="Z1335" s="25" t="n">
        <f aca="false">IF(OR(T1335=$C$13,T1335=$N$25),0,W1335)</f>
        <v>4.21369280287511</v>
      </c>
    </row>
    <row r="1336" customFormat="false" ht="15" hidden="false" customHeight="false" outlineLevel="0" collapsed="false">
      <c r="T1336" s="4" t="n">
        <v>1313</v>
      </c>
      <c r="U1336" s="4" t="str">
        <f aca="false">Vocabulary!B1314</f>
        <v>dreadful</v>
      </c>
      <c r="V1336" s="24" t="n">
        <v>-3.66790040769151</v>
      </c>
      <c r="W1336" s="25" t="n">
        <f aca="false">EXP(V1336)</f>
        <v>0.0255300163401558</v>
      </c>
      <c r="X1336" s="26" t="n">
        <f aca="false">W1336/$W$22</f>
        <v>3.92421206006899E-009</v>
      </c>
      <c r="Y1336" s="25" t="n">
        <f aca="false">IF(T1336=$C$13,0,W1336)</f>
        <v>0.0255300163401558</v>
      </c>
      <c r="Z1336" s="25" t="n">
        <f aca="false">IF(OR(T1336=$C$13,T1336=$N$25),0,W1336)</f>
        <v>0.0255300163401558</v>
      </c>
    </row>
    <row r="1337" customFormat="false" ht="15" hidden="false" customHeight="false" outlineLevel="0" collapsed="false">
      <c r="T1337" s="4" t="n">
        <v>1314</v>
      </c>
      <c r="U1337" s="4" t="str">
        <f aca="false">Vocabulary!B1315</f>
        <v>muttered</v>
      </c>
      <c r="V1337" s="24" t="n">
        <v>1.32266412756749</v>
      </c>
      <c r="W1337" s="25" t="n">
        <f aca="false">EXP(V1337)</f>
        <v>3.75340762576222</v>
      </c>
      <c r="X1337" s="26" t="n">
        <f aca="false">W1337/$W$22</f>
        <v>5.76935293543222E-007</v>
      </c>
      <c r="Y1337" s="25" t="n">
        <f aca="false">IF(T1337=$C$13,0,W1337)</f>
        <v>3.75340762576222</v>
      </c>
      <c r="Z1337" s="25" t="n">
        <f aca="false">IF(OR(T1337=$C$13,T1337=$N$25),0,W1337)</f>
        <v>3.75340762576222</v>
      </c>
    </row>
    <row r="1338" customFormat="false" ht="15" hidden="false" customHeight="false" outlineLevel="0" collapsed="false">
      <c r="T1338" s="4" t="n">
        <v>1315</v>
      </c>
      <c r="U1338" s="4" t="str">
        <f aca="false">Vocabulary!B1316</f>
        <v>drive</v>
      </c>
      <c r="V1338" s="24" t="n">
        <v>-0.108543236333649</v>
      </c>
      <c r="W1338" s="25" t="n">
        <f aca="false">EXP(V1338)</f>
        <v>0.897140104929504</v>
      </c>
      <c r="X1338" s="26" t="n">
        <f aca="false">W1338/$W$22</f>
        <v>1.37899168274267E-007</v>
      </c>
      <c r="Y1338" s="25" t="n">
        <f aca="false">IF(T1338=$C$13,0,W1338)</f>
        <v>0.897140104929504</v>
      </c>
      <c r="Z1338" s="25" t="n">
        <f aca="false">IF(OR(T1338=$C$13,T1338=$N$25),0,W1338)</f>
        <v>0.897140104929504</v>
      </c>
    </row>
    <row r="1339" customFormat="false" ht="15" hidden="false" customHeight="false" outlineLevel="0" collapsed="false">
      <c r="T1339" s="4" t="n">
        <v>1316</v>
      </c>
      <c r="U1339" s="4" t="str">
        <f aca="false">Vocabulary!B1317</f>
        <v>leaning</v>
      </c>
      <c r="V1339" s="24" t="n">
        <v>-3.50652103663963</v>
      </c>
      <c r="W1339" s="25" t="n">
        <f aca="false">EXP(V1339)</f>
        <v>0.0300011058407915</v>
      </c>
      <c r="X1339" s="26" t="n">
        <f aca="false">W1339/$W$22</f>
        <v>4.61146204480345E-009</v>
      </c>
      <c r="Y1339" s="25" t="n">
        <f aca="false">IF(T1339=$C$13,0,W1339)</f>
        <v>0.0300011058407915</v>
      </c>
      <c r="Z1339" s="25" t="n">
        <f aca="false">IF(OR(T1339=$C$13,T1339=$N$25),0,W1339)</f>
        <v>0.0300011058407915</v>
      </c>
    </row>
    <row r="1340" customFormat="false" ht="15" hidden="false" customHeight="false" outlineLevel="0" collapsed="false">
      <c r="T1340" s="4" t="n">
        <v>1317</v>
      </c>
      <c r="U1340" s="4" t="str">
        <f aca="false">Vocabulary!B1318</f>
        <v>stirring</v>
      </c>
      <c r="V1340" s="24" t="n">
        <v>-0.57448384031599</v>
      </c>
      <c r="W1340" s="25" t="n">
        <f aca="false">EXP(V1340)</f>
        <v>0.562995389345274</v>
      </c>
      <c r="X1340" s="26" t="n">
        <f aca="false">W1340/$W$22</f>
        <v>8.65378724085251E-008</v>
      </c>
      <c r="Y1340" s="25" t="n">
        <f aca="false">IF(T1340=$C$13,0,W1340)</f>
        <v>0.562995389345274</v>
      </c>
      <c r="Z1340" s="25" t="n">
        <f aca="false">IF(OR(T1340=$C$13,T1340=$N$25),0,W1340)</f>
        <v>0.562995389345274</v>
      </c>
    </row>
    <row r="1341" customFormat="false" ht="15" hidden="false" customHeight="false" outlineLevel="0" collapsed="false">
      <c r="T1341" s="4" t="n">
        <v>1318</v>
      </c>
      <c r="U1341" s="4" t="str">
        <f aca="false">Vocabulary!B1319</f>
        <v>cauldron</v>
      </c>
      <c r="V1341" s="24" t="n">
        <v>3.71336132900831</v>
      </c>
      <c r="W1341" s="25" t="n">
        <f aca="false">EXP(V1341)</f>
        <v>40.991360664813</v>
      </c>
      <c r="X1341" s="26" t="n">
        <f aca="false">W1341/$W$22</f>
        <v>6.3007712073605E-006</v>
      </c>
      <c r="Y1341" s="25" t="n">
        <f aca="false">IF(T1341=$C$13,0,W1341)</f>
        <v>40.991360664813</v>
      </c>
      <c r="Z1341" s="25" t="n">
        <f aca="false">IF(OR(T1341=$C$13,T1341=$N$25),0,W1341)</f>
        <v>40.991360664813</v>
      </c>
    </row>
    <row r="1342" customFormat="false" ht="15" hidden="false" customHeight="false" outlineLevel="0" collapsed="false">
      <c r="T1342" s="4" t="n">
        <v>1319</v>
      </c>
      <c r="U1342" s="4" t="str">
        <f aca="false">Vocabulary!B1320</f>
        <v>moment's</v>
      </c>
      <c r="V1342" s="24" t="n">
        <v>2.50692870510744</v>
      </c>
      <c r="W1342" s="25" t="n">
        <f aca="false">EXP(V1342)</f>
        <v>12.2671959675874</v>
      </c>
      <c r="X1342" s="26" t="n">
        <f aca="false">W1342/$W$22</f>
        <v>1.88558744803931E-006</v>
      </c>
      <c r="Y1342" s="25" t="n">
        <f aca="false">IF(T1342=$C$13,0,W1342)</f>
        <v>12.2671959675874</v>
      </c>
      <c r="Z1342" s="25" t="n">
        <f aca="false">IF(OR(T1342=$C$13,T1342=$N$25),0,W1342)</f>
        <v>12.2671959675874</v>
      </c>
    </row>
    <row r="1343" customFormat="false" ht="15" hidden="false" customHeight="false" outlineLevel="0" collapsed="false">
      <c r="T1343" s="4" t="n">
        <v>1320</v>
      </c>
      <c r="U1343" s="4" t="str">
        <f aca="false">Vocabulary!B1321</f>
        <v>pause</v>
      </c>
      <c r="V1343" s="24" t="n">
        <v>-4.98288447631896</v>
      </c>
      <c r="W1343" s="25" t="n">
        <f aca="false">EXP(V1343)</f>
        <v>0.00685426305615843</v>
      </c>
      <c r="X1343" s="26" t="n">
        <f aca="false">W1343/$W$22</f>
        <v>1.05356696170834E-009</v>
      </c>
      <c r="Y1343" s="25" t="n">
        <f aca="false">IF(T1343=$C$13,0,W1343)</f>
        <v>0.00685426305615843</v>
      </c>
      <c r="Z1343" s="25" t="n">
        <f aca="false">IF(OR(T1343=$C$13,T1343=$N$25),0,W1343)</f>
        <v>0.00685426305615843</v>
      </c>
    </row>
    <row r="1344" customFormat="false" ht="15" hidden="false" customHeight="false" outlineLevel="0" collapsed="false">
      <c r="T1344" s="4" t="n">
        <v>1321</v>
      </c>
      <c r="U1344" s="4" t="str">
        <f aca="false">Vocabulary!B1322</f>
        <v>sneeze</v>
      </c>
      <c r="V1344" s="24" t="n">
        <v>8.4971069865624</v>
      </c>
      <c r="W1344" s="25" t="n">
        <f aca="false">EXP(V1344)</f>
        <v>4900.57089532677</v>
      </c>
      <c r="X1344" s="26" t="n">
        <f aca="false">W1344/$W$22</f>
        <v>0.000753265456333314</v>
      </c>
      <c r="Y1344" s="25" t="n">
        <f aca="false">IF(T1344=$C$13,0,W1344)</f>
        <v>4900.57089532677</v>
      </c>
      <c r="Z1344" s="25" t="n">
        <f aca="false">IF(OR(T1344=$C$13,T1344=$N$25),0,W1344)</f>
        <v>4900.57089532677</v>
      </c>
    </row>
    <row r="1345" customFormat="false" ht="15" hidden="false" customHeight="false" outlineLevel="0" collapsed="false">
      <c r="T1345" s="4" t="n">
        <v>1322</v>
      </c>
      <c r="U1345" s="4" t="str">
        <f aca="false">Vocabulary!B1323</f>
        <v>introduce</v>
      </c>
      <c r="V1345" s="24" t="n">
        <v>-5.92633790586008</v>
      </c>
      <c r="W1345" s="25" t="n">
        <f aca="false">EXP(V1345)</f>
        <v>0.00266823544823165</v>
      </c>
      <c r="X1345" s="26" t="n">
        <f aca="false">W1345/$W$22</f>
        <v>4.10133765115731E-010</v>
      </c>
      <c r="Y1345" s="25" t="n">
        <f aca="false">IF(T1345=$C$13,0,W1345)</f>
        <v>0.00266823544823165</v>
      </c>
      <c r="Z1345" s="25" t="n">
        <f aca="false">IF(OR(T1345=$C$13,T1345=$N$25),0,W1345)</f>
        <v>0.00266823544823165</v>
      </c>
    </row>
    <row r="1346" customFormat="false" ht="15" hidden="false" customHeight="false" outlineLevel="0" collapsed="false">
      <c r="T1346" s="4" t="n">
        <v>1323</v>
      </c>
      <c r="U1346" s="4" t="str">
        <f aca="false">Vocabulary!B1324</f>
        <v>throwing</v>
      </c>
      <c r="V1346" s="24" t="n">
        <v>-3.14880321985051</v>
      </c>
      <c r="W1346" s="25" t="n">
        <f aca="false">EXP(V1346)</f>
        <v>0.0429034421422647</v>
      </c>
      <c r="X1346" s="26" t="n">
        <f aca="false">W1346/$W$22</f>
        <v>6.5946767455974E-009</v>
      </c>
      <c r="Y1346" s="25" t="n">
        <f aca="false">IF(T1346=$C$13,0,W1346)</f>
        <v>0.0429034421422647</v>
      </c>
      <c r="Z1346" s="25" t="n">
        <f aca="false">IF(OR(T1346=$C$13,T1346=$N$25),0,W1346)</f>
        <v>0.0429034421422647</v>
      </c>
    </row>
    <row r="1347" customFormat="false" ht="15" hidden="false" customHeight="false" outlineLevel="0" collapsed="false">
      <c r="T1347" s="4" t="n">
        <v>1324</v>
      </c>
      <c r="U1347" s="4" t="str">
        <f aca="false">Vocabulary!B1325</f>
        <v>plates</v>
      </c>
      <c r="V1347" s="24" t="n">
        <v>3.93998989504764</v>
      </c>
      <c r="W1347" s="25" t="n">
        <f aca="false">EXP(V1347)</f>
        <v>51.4180817206357</v>
      </c>
      <c r="X1347" s="26" t="n">
        <f aca="false">W1347/$W$22</f>
        <v>7.90345974343783E-006</v>
      </c>
      <c r="Y1347" s="25" t="n">
        <f aca="false">IF(T1347=$C$13,0,W1347)</f>
        <v>51.4180817206357</v>
      </c>
      <c r="Z1347" s="25" t="n">
        <f aca="false">IF(OR(T1347=$C$13,T1347=$N$25),0,W1347)</f>
        <v>51.4180817206357</v>
      </c>
    </row>
    <row r="1348" customFormat="false" ht="15" hidden="false" customHeight="false" outlineLevel="0" collapsed="false">
      <c r="T1348" s="4" t="n">
        <v>1325</v>
      </c>
      <c r="U1348" s="4" t="str">
        <f aca="false">Vocabulary!B1326</f>
        <v>dishes</v>
      </c>
      <c r="V1348" s="24" t="n">
        <v>-1.44825396981761</v>
      </c>
      <c r="W1348" s="25" t="n">
        <f aca="false">EXP(V1348)</f>
        <v>0.234980212662894</v>
      </c>
      <c r="X1348" s="26" t="n">
        <f aca="false">W1348/$W$22</f>
        <v>3.6118746346391E-008</v>
      </c>
      <c r="Y1348" s="25" t="n">
        <f aca="false">IF(T1348=$C$13,0,W1348)</f>
        <v>0.234980212662894</v>
      </c>
      <c r="Z1348" s="25" t="n">
        <f aca="false">IF(OR(T1348=$C$13,T1348=$N$25),0,W1348)</f>
        <v>0.234980212662894</v>
      </c>
    </row>
    <row r="1349" customFormat="false" ht="15" hidden="false" customHeight="false" outlineLevel="0" collapsed="false">
      <c r="T1349" s="4" t="n">
        <v>1326</v>
      </c>
      <c r="U1349" s="4" t="str">
        <f aca="false">Vocabulary!B1327</f>
        <v>already</v>
      </c>
      <c r="V1349" s="24" t="n">
        <v>-1.95606536076067</v>
      </c>
      <c r="W1349" s="25" t="n">
        <f aca="false">EXP(V1349)</f>
        <v>0.141413739764421</v>
      </c>
      <c r="X1349" s="26" t="n">
        <f aca="false">W1349/$W$22</f>
        <v>2.17366685414198E-008</v>
      </c>
      <c r="Y1349" s="25" t="n">
        <f aca="false">IF(T1349=$C$13,0,W1349)</f>
        <v>0.141413739764421</v>
      </c>
      <c r="Z1349" s="25" t="n">
        <f aca="false">IF(OR(T1349=$C$13,T1349=$N$25),0,W1349)</f>
        <v>0.141413739764421</v>
      </c>
    </row>
    <row r="1350" customFormat="false" ht="15" hidden="false" customHeight="false" outlineLevel="0" collapsed="false">
      <c r="T1350" s="4" t="n">
        <v>1327</v>
      </c>
      <c r="U1350" s="4" t="str">
        <f aca="false">Vocabulary!B1328</f>
        <v>takes</v>
      </c>
      <c r="V1350" s="24" t="n">
        <v>-5.94114046415858</v>
      </c>
      <c r="W1350" s="25" t="n">
        <f aca="false">EXP(V1350)</f>
        <v>0.00262902962656725</v>
      </c>
      <c r="X1350" s="26" t="n">
        <f aca="false">W1350/$W$22</f>
        <v>4.04107448635926E-010</v>
      </c>
      <c r="Y1350" s="25" t="n">
        <f aca="false">IF(T1350=$C$13,0,W1350)</f>
        <v>0.00262902962656725</v>
      </c>
      <c r="Z1350" s="25" t="n">
        <f aca="false">IF(OR(T1350=$C$13,T1350=$N$25),0,W1350)</f>
        <v>0.00262902962656725</v>
      </c>
    </row>
    <row r="1351" customFormat="false" ht="15" hidden="false" customHeight="false" outlineLevel="0" collapsed="false">
      <c r="T1351" s="4" t="n">
        <v>1328</v>
      </c>
      <c r="U1351" s="4" t="str">
        <f aca="false">Vocabulary!B1329</f>
        <v>hint</v>
      </c>
      <c r="V1351" s="24" t="n">
        <v>5.92234093813046</v>
      </c>
      <c r="W1351" s="25" t="n">
        <f aca="false">EXP(V1351)</f>
        <v>373.284527860609</v>
      </c>
      <c r="X1351" s="26" t="n">
        <f aca="false">W1351/$W$22</f>
        <v>5.73774660599697E-005</v>
      </c>
      <c r="Y1351" s="25" t="n">
        <f aca="false">IF(T1351=$C$13,0,W1351)</f>
        <v>373.284527860609</v>
      </c>
      <c r="Z1351" s="25" t="n">
        <f aca="false">IF(OR(T1351=$C$13,T1351=$N$25),0,W1351)</f>
        <v>373.284527860609</v>
      </c>
    </row>
    <row r="1352" customFormat="false" ht="15" hidden="false" customHeight="false" outlineLevel="0" collapsed="false">
      <c r="T1352" s="4" t="n">
        <v>1329</v>
      </c>
      <c r="U1352" s="4" t="str">
        <f aca="false">Vocabulary!B1330</f>
        <v>singing</v>
      </c>
      <c r="V1352" s="24" t="n">
        <v>-1.90419862104205</v>
      </c>
      <c r="W1352" s="25" t="n">
        <f aca="false">EXP(V1352)</f>
        <v>0.148941953756736</v>
      </c>
      <c r="X1352" s="26" t="n">
        <f aca="false">W1352/$W$22</f>
        <v>2.28938283232941E-008</v>
      </c>
      <c r="Y1352" s="25" t="n">
        <f aca="false">IF(T1352=$C$13,0,W1352)</f>
        <v>0.148941953756736</v>
      </c>
      <c r="Z1352" s="25" t="n">
        <f aca="false">IF(OR(T1352=$C$13,T1352=$N$25),0,W1352)</f>
        <v>0.148941953756736</v>
      </c>
    </row>
    <row r="1353" customFormat="false" ht="15" hidden="false" customHeight="false" outlineLevel="0" collapsed="false">
      <c r="T1353" s="4" t="n">
        <v>1330</v>
      </c>
      <c r="U1353" s="4" t="str">
        <f aca="false">Vocabulary!B1331</f>
        <v>line</v>
      </c>
      <c r="V1353" s="24" t="n">
        <v>1.75056033583115</v>
      </c>
      <c r="W1353" s="25" t="n">
        <f aca="false">EXP(V1353)</f>
        <v>5.75782808965218</v>
      </c>
      <c r="X1353" s="26" t="n">
        <f aca="false">W1353/$W$22</f>
        <v>8.85034232965916E-007</v>
      </c>
      <c r="Y1353" s="25" t="n">
        <f aca="false">IF(T1353=$C$13,0,W1353)</f>
        <v>5.75782808965218</v>
      </c>
      <c r="Z1353" s="25" t="n">
        <f aca="false">IF(OR(T1353=$C$13,T1353=$N$25),0,W1353)</f>
        <v>5.75782808965218</v>
      </c>
    </row>
    <row r="1354" customFormat="false" ht="15" hidden="false" customHeight="false" outlineLevel="0" collapsed="false">
      <c r="T1354" s="4" t="n">
        <v>1331</v>
      </c>
      <c r="U1354" s="4" t="str">
        <f aca="false">Vocabulary!B1332</f>
        <v>sneezes</v>
      </c>
      <c r="V1354" s="24" t="n">
        <v>0.578527668242027</v>
      </c>
      <c r="W1354" s="25" t="n">
        <f aca="false">EXP(V1354)</f>
        <v>1.78341072454985</v>
      </c>
      <c r="X1354" s="26" t="n">
        <f aca="false">W1354/$W$22</f>
        <v>2.74127590836168E-007</v>
      </c>
      <c r="Y1354" s="25" t="n">
        <f aca="false">IF(T1354=$C$13,0,W1354)</f>
        <v>1.78341072454985</v>
      </c>
      <c r="Z1354" s="25" t="n">
        <f aca="false">IF(OR(T1354=$C$13,T1354=$N$25),0,W1354)</f>
        <v>1.78341072454985</v>
      </c>
    </row>
    <row r="1355" customFormat="false" ht="15" hidden="false" customHeight="false" outlineLevel="0" collapsed="false">
      <c r="T1355" s="4" t="n">
        <v>1332</v>
      </c>
      <c r="U1355" s="4" t="str">
        <f aca="false">Vocabulary!B1333</f>
        <v>sang</v>
      </c>
      <c r="V1355" s="24" t="n">
        <v>1.5875662330923</v>
      </c>
      <c r="W1355" s="25" t="n">
        <f aca="false">EXP(V1355)</f>
        <v>4.89182885768171</v>
      </c>
      <c r="X1355" s="26" t="n">
        <f aca="false">W1355/$W$22</f>
        <v>7.51921720038779E-007</v>
      </c>
      <c r="Y1355" s="25" t="n">
        <f aca="false">IF(T1355=$C$13,0,W1355)</f>
        <v>4.89182885768171</v>
      </c>
      <c r="Z1355" s="25" t="n">
        <f aca="false">IF(OR(T1355=$C$13,T1355=$N$25),0,W1355)</f>
        <v>4.89182885768171</v>
      </c>
    </row>
    <row r="1356" customFormat="false" ht="15" hidden="false" customHeight="false" outlineLevel="0" collapsed="false">
      <c r="T1356" s="4" t="n">
        <v>1333</v>
      </c>
      <c r="U1356" s="4" t="str">
        <f aca="false">Vocabulary!B1334</f>
        <v>thoroughly</v>
      </c>
      <c r="V1356" s="24" t="n">
        <v>-0.649177542204722</v>
      </c>
      <c r="W1356" s="25" t="n">
        <f aca="false">EXP(V1356)</f>
        <v>0.522475313993515</v>
      </c>
      <c r="X1356" s="26" t="n">
        <f aca="false">W1356/$W$22</f>
        <v>8.03095423419996E-008</v>
      </c>
      <c r="Y1356" s="25" t="n">
        <f aca="false">IF(T1356=$C$13,0,W1356)</f>
        <v>0.522475313993515</v>
      </c>
      <c r="Z1356" s="25" t="n">
        <f aca="false">IF(OR(T1356=$C$13,T1356=$N$25),0,W1356)</f>
        <v>0.522475313993515</v>
      </c>
    </row>
    <row r="1357" customFormat="false" ht="15" hidden="false" customHeight="false" outlineLevel="0" collapsed="false">
      <c r="T1357" s="4" t="n">
        <v>1334</v>
      </c>
      <c r="U1357" s="4" t="str">
        <f aca="false">Vocabulary!B1335</f>
        <v>threw</v>
      </c>
      <c r="V1357" s="24" t="n">
        <v>3.27260756211246</v>
      </c>
      <c r="W1357" s="25" t="n">
        <f aca="false">EXP(V1357)</f>
        <v>26.3800373230648</v>
      </c>
      <c r="X1357" s="26" t="n">
        <f aca="false">W1357/$W$22</f>
        <v>4.05486856055845E-006</v>
      </c>
      <c r="Y1357" s="25" t="n">
        <f aca="false">IF(T1357=$C$13,0,W1357)</f>
        <v>26.3800373230648</v>
      </c>
      <c r="Z1357" s="25" t="n">
        <f aca="false">IF(OR(T1357=$C$13,T1357=$N$25),0,W1357)</f>
        <v>26.3800373230648</v>
      </c>
    </row>
    <row r="1358" customFormat="false" ht="15" hidden="false" customHeight="false" outlineLevel="0" collapsed="false">
      <c r="T1358" s="4" t="n">
        <v>1335</v>
      </c>
      <c r="U1358" s="4" t="str">
        <f aca="false">Vocabulary!B1336</f>
        <v>missed</v>
      </c>
      <c r="V1358" s="24" t="n">
        <v>-1.09067908138233</v>
      </c>
      <c r="W1358" s="25" t="n">
        <f aca="false">EXP(V1358)</f>
        <v>0.335988252851254</v>
      </c>
      <c r="X1358" s="26" t="n">
        <f aca="false">W1358/$W$22</f>
        <v>5.16446654915206E-008</v>
      </c>
      <c r="Y1358" s="25" t="n">
        <f aca="false">IF(T1358=$C$13,0,W1358)</f>
        <v>0.335988252851254</v>
      </c>
      <c r="Z1358" s="25" t="n">
        <f aca="false">IF(OR(T1358=$C$13,T1358=$N$25),0,W1358)</f>
        <v>0.335988252851254</v>
      </c>
    </row>
    <row r="1359" customFormat="false" ht="15" hidden="false" customHeight="false" outlineLevel="0" collapsed="false">
      <c r="T1359" s="4" t="n">
        <v>1336</v>
      </c>
      <c r="U1359" s="4" t="str">
        <f aca="false">Vocabulary!B1337</f>
        <v>twist</v>
      </c>
      <c r="V1359" s="24" t="n">
        <v>1.30461161889555</v>
      </c>
      <c r="W1359" s="25" t="n">
        <f aca="false">EXP(V1359)</f>
        <v>3.68625714303121</v>
      </c>
      <c r="X1359" s="26" t="n">
        <f aca="false">W1359/$W$22</f>
        <v>5.66613610601013E-007</v>
      </c>
      <c r="Y1359" s="25" t="n">
        <f aca="false">IF(T1359=$C$13,0,W1359)</f>
        <v>3.68625714303121</v>
      </c>
      <c r="Z1359" s="25" t="n">
        <f aca="false">IF(OR(T1359=$C$13,T1359=$N$25),0,W1359)</f>
        <v>3.68625714303121</v>
      </c>
    </row>
    <row r="1360" customFormat="false" ht="15" hidden="false" customHeight="false" outlineLevel="0" collapsed="false">
      <c r="T1360" s="4" t="n">
        <v>1337</v>
      </c>
      <c r="U1360" s="4" t="str">
        <f aca="false">Vocabulary!B1338</f>
        <v>also</v>
      </c>
      <c r="V1360" s="24" t="n">
        <v>-1.57950452606463</v>
      </c>
      <c r="W1360" s="25" t="n">
        <f aca="false">EXP(V1360)</f>
        <v>0.206077178784425</v>
      </c>
      <c r="X1360" s="26" t="n">
        <f aca="false">W1360/$W$22</f>
        <v>3.16760686525239E-008</v>
      </c>
      <c r="Y1360" s="25" t="n">
        <f aca="false">IF(T1360=$C$13,0,W1360)</f>
        <v>0.206077178784425</v>
      </c>
      <c r="Z1360" s="25" t="n">
        <f aca="false">IF(OR(T1360=$C$13,T1360=$N$25),0,W1360)</f>
        <v>0.206077178784425</v>
      </c>
    </row>
    <row r="1361" customFormat="false" ht="15" hidden="false" customHeight="false" outlineLevel="0" collapsed="false">
      <c r="T1361" s="4" t="n">
        <v>1338</v>
      </c>
      <c r="U1361" s="4" t="str">
        <f aca="false">Vocabulary!B1339</f>
        <v>extremely</v>
      </c>
      <c r="V1361" s="24" t="n">
        <v>-6.23454919519925</v>
      </c>
      <c r="W1361" s="25" t="n">
        <f aca="false">EXP(V1361)</f>
        <v>0.00196051282373642</v>
      </c>
      <c r="X1361" s="26" t="n">
        <f aca="false">W1361/$W$22</f>
        <v>3.01349907666351E-010</v>
      </c>
      <c r="Y1361" s="25" t="n">
        <f aca="false">IF(T1361=$C$13,0,W1361)</f>
        <v>0.00196051282373642</v>
      </c>
      <c r="Z1361" s="25" t="n">
        <f aca="false">IF(OR(T1361=$C$13,T1361=$N$25),0,W1361)</f>
        <v>0.00196051282373642</v>
      </c>
    </row>
    <row r="1362" customFormat="false" ht="15" hidden="false" customHeight="false" outlineLevel="0" collapsed="false">
      <c r="T1362" s="4" t="n">
        <v>1339</v>
      </c>
      <c r="U1362" s="4" t="str">
        <f aca="false">Vocabulary!B1340</f>
        <v>neither</v>
      </c>
      <c r="V1362" s="24" t="n">
        <v>-1.64696513933088</v>
      </c>
      <c r="W1362" s="25" t="n">
        <f aca="false">EXP(V1362)</f>
        <v>0.192633638656567</v>
      </c>
      <c r="X1362" s="26" t="n">
        <f aca="false">W1362/$W$22</f>
        <v>2.96096656547013E-008</v>
      </c>
      <c r="Y1362" s="25" t="n">
        <f aca="false">IF(T1362=$C$13,0,W1362)</f>
        <v>0.192633638656567</v>
      </c>
      <c r="Z1362" s="25" t="n">
        <f aca="false">IF(OR(T1362=$C$13,T1362=$N$25),0,W1362)</f>
        <v>0.192633638656567</v>
      </c>
    </row>
    <row r="1363" customFormat="false" ht="15" hidden="false" customHeight="false" outlineLevel="0" collapsed="false">
      <c r="T1363" s="4" t="n">
        <v>1340</v>
      </c>
      <c r="U1363" s="4" t="str">
        <f aca="false">Vocabulary!B1341</f>
        <v>ugly</v>
      </c>
      <c r="V1363" s="24" t="n">
        <v>-4.82313595730099</v>
      </c>
      <c r="W1363" s="25" t="n">
        <f aca="false">EXP(V1363)</f>
        <v>0.00804152966295755</v>
      </c>
      <c r="X1363" s="26" t="n">
        <f aca="false">W1363/$W$22</f>
        <v>1.23606139785917E-009</v>
      </c>
      <c r="Y1363" s="25" t="n">
        <f aca="false">IF(T1363=$C$13,0,W1363)</f>
        <v>0.00804152966295755</v>
      </c>
      <c r="Z1363" s="25" t="n">
        <f aca="false">IF(OR(T1363=$C$13,T1363=$N$25),0,W1363)</f>
        <v>0.00804152966295755</v>
      </c>
    </row>
    <row r="1364" customFormat="false" ht="15" hidden="false" customHeight="false" outlineLevel="0" collapsed="false">
      <c r="T1364" s="4" t="n">
        <v>1341</v>
      </c>
      <c r="U1364" s="4" t="str">
        <f aca="false">Vocabulary!B1342</f>
        <v>startled</v>
      </c>
      <c r="V1364" s="24" t="n">
        <v>6.15638218423446</v>
      </c>
      <c r="W1364" s="25" t="n">
        <f aca="false">EXP(V1364)</f>
        <v>471.718393802121</v>
      </c>
      <c r="X1364" s="26" t="n">
        <f aca="false">W1364/$W$22</f>
        <v>7.25077095623732E-005</v>
      </c>
      <c r="Y1364" s="25" t="n">
        <f aca="false">IF(T1364=$C$13,0,W1364)</f>
        <v>471.718393802121</v>
      </c>
      <c r="Z1364" s="25" t="n">
        <f aca="false">IF(OR(T1364=$C$13,T1364=$N$25),0,W1364)</f>
        <v>471.718393802121</v>
      </c>
    </row>
    <row r="1365" customFormat="false" ht="15" hidden="false" customHeight="false" outlineLevel="0" collapsed="false">
      <c r="T1365" s="4" t="n">
        <v>1342</v>
      </c>
      <c r="U1365" s="4" t="str">
        <f aca="false">Vocabulary!B1343</f>
        <v>explanation</v>
      </c>
      <c r="V1365" s="24" t="n">
        <v>-3.92605613215553</v>
      </c>
      <c r="W1365" s="25" t="n">
        <f aca="false">EXP(V1365)</f>
        <v>0.0197212975723879</v>
      </c>
      <c r="X1365" s="26" t="n">
        <f aca="false">W1365/$W$22</f>
        <v>3.03135543442827E-009</v>
      </c>
      <c r="Y1365" s="25" t="n">
        <f aca="false">IF(T1365=$C$13,0,W1365)</f>
        <v>0.0197212975723879</v>
      </c>
      <c r="Z1365" s="25" t="n">
        <f aca="false">IF(OR(T1365=$C$13,T1365=$N$25),0,W1365)</f>
        <v>0.0197212975723879</v>
      </c>
    </row>
    <row r="1366" customFormat="false" ht="15" hidden="false" customHeight="false" outlineLevel="0" collapsed="false">
      <c r="T1366" s="4" t="n">
        <v>1343</v>
      </c>
      <c r="U1366" s="4" t="str">
        <f aca="false">Vocabulary!B1344</f>
        <v>denied</v>
      </c>
      <c r="V1366" s="24" t="n">
        <v>2.48402471834038</v>
      </c>
      <c r="W1366" s="25" t="n">
        <f aca="false">EXP(V1366)</f>
        <v>11.9894214880754</v>
      </c>
      <c r="X1366" s="26" t="n">
        <f aca="false">W1366/$W$22</f>
        <v>1.84289080625275E-006</v>
      </c>
      <c r="Y1366" s="25" t="n">
        <f aca="false">IF(T1366=$C$13,0,W1366)</f>
        <v>11.9894214880754</v>
      </c>
      <c r="Z1366" s="25" t="n">
        <f aca="false">IF(OR(T1366=$C$13,T1366=$N$25),0,W1366)</f>
        <v>11.9894214880754</v>
      </c>
    </row>
    <row r="1367" customFormat="false" ht="15" hidden="false" customHeight="false" outlineLevel="0" collapsed="false">
      <c r="T1367" s="4" t="n">
        <v>1344</v>
      </c>
      <c r="U1367" s="4" t="str">
        <f aca="false">Vocabulary!B1345</f>
        <v>we're</v>
      </c>
      <c r="V1367" s="24" t="n">
        <v>-5.74477879074741</v>
      </c>
      <c r="W1367" s="25" t="n">
        <f aca="false">EXP(V1367)</f>
        <v>0.00319944221959094</v>
      </c>
      <c r="X1367" s="26" t="n">
        <f aca="false">W1367/$W$22</f>
        <v>4.91785417460334E-010</v>
      </c>
      <c r="Y1367" s="25" t="n">
        <f aca="false">IF(T1367=$C$13,0,W1367)</f>
        <v>0.00319944221959094</v>
      </c>
      <c r="Z1367" s="25" t="n">
        <f aca="false">IF(OR(T1367=$C$13,T1367=$N$25),0,W1367)</f>
        <v>0.00319944221959094</v>
      </c>
    </row>
    <row r="1368" customFormat="false" ht="15" hidden="false" customHeight="false" outlineLevel="0" collapsed="false">
      <c r="T1368" s="4" t="n">
        <v>1345</v>
      </c>
      <c r="U1368" s="4" t="str">
        <f aca="false">Vocabulary!B1346</f>
        <v>invited</v>
      </c>
      <c r="V1368" s="24" t="n">
        <v>-5.01020723840057</v>
      </c>
      <c r="W1368" s="25" t="n">
        <f aca="false">EXP(V1368)</f>
        <v>0.006669520982164</v>
      </c>
      <c r="X1368" s="26" t="n">
        <f aca="false">W1368/$W$22</f>
        <v>1.02517030637088E-009</v>
      </c>
      <c r="Y1368" s="25" t="n">
        <f aca="false">IF(T1368=$C$13,0,W1368)</f>
        <v>0.006669520982164</v>
      </c>
      <c r="Z1368" s="25" t="n">
        <f aca="false">IF(OR(T1368=$C$13,T1368=$N$25),0,W1368)</f>
        <v>0.006669520982164</v>
      </c>
    </row>
    <row r="1369" customFormat="false" ht="15" hidden="false" customHeight="false" outlineLevel="0" collapsed="false">
      <c r="T1369" s="4" t="n">
        <v>1346</v>
      </c>
      <c r="U1369" s="4" t="str">
        <f aca="false">Vocabulary!B1347</f>
        <v>became</v>
      </c>
      <c r="V1369" s="24" t="n">
        <v>-5.16435566561408</v>
      </c>
      <c r="W1369" s="25" t="n">
        <f aca="false">EXP(V1369)</f>
        <v>0.0057167451480305</v>
      </c>
      <c r="X1369" s="26" t="n">
        <f aca="false">W1369/$W$22</f>
        <v>8.78719384873894E-010</v>
      </c>
      <c r="Y1369" s="25" t="n">
        <f aca="false">IF(T1369=$C$13,0,W1369)</f>
        <v>0.0057167451480305</v>
      </c>
      <c r="Z1369" s="25" t="n">
        <f aca="false">IF(OR(T1369=$C$13,T1369=$N$25),0,W1369)</f>
        <v>0.0057167451480305</v>
      </c>
    </row>
    <row r="1370" customFormat="false" ht="15" hidden="false" customHeight="false" outlineLevel="0" collapsed="false">
      <c r="T1370" s="4" t="n">
        <v>1347</v>
      </c>
      <c r="U1370" s="4" t="str">
        <f aca="false">Vocabulary!B1348</f>
        <v>appear</v>
      </c>
      <c r="V1370" s="24" t="n">
        <v>-3.23929924235214</v>
      </c>
      <c r="W1370" s="25" t="n">
        <f aca="false">EXP(V1370)</f>
        <v>0.0391913491161804</v>
      </c>
      <c r="X1370" s="26" t="n">
        <f aca="false">W1370/$W$22</f>
        <v>6.02409190824477E-009</v>
      </c>
      <c r="Y1370" s="25" t="n">
        <f aca="false">IF(T1370=$C$13,0,W1370)</f>
        <v>0.0391913491161804</v>
      </c>
      <c r="Z1370" s="25" t="n">
        <f aca="false">IF(OR(T1370=$C$13,T1370=$N$25),0,W1370)</f>
        <v>0.0391913491161804</v>
      </c>
    </row>
    <row r="1371" customFormat="false" ht="15" hidden="false" customHeight="false" outlineLevel="0" collapsed="false">
      <c r="T1371" s="4" t="n">
        <v>1348</v>
      </c>
      <c r="U1371" s="4" t="str">
        <f aca="false">Vocabulary!B1349</f>
        <v>raving</v>
      </c>
      <c r="V1371" s="24" t="n">
        <v>-3.34340525369506</v>
      </c>
      <c r="W1371" s="25" t="n">
        <f aca="false">EXP(V1371)</f>
        <v>0.0353164911164601</v>
      </c>
      <c r="X1371" s="26" t="n">
        <f aca="false">W1371/$W$22</f>
        <v>5.42848850983878E-009</v>
      </c>
      <c r="Y1371" s="25" t="n">
        <f aca="false">IF(T1371=$C$13,0,W1371)</f>
        <v>0.0353164911164601</v>
      </c>
      <c r="Z1371" s="25" t="n">
        <f aca="false">IF(OR(T1371=$C$13,T1371=$N$25),0,W1371)</f>
        <v>0.0353164911164601</v>
      </c>
    </row>
    <row r="1372" customFormat="false" ht="15" hidden="false" customHeight="false" outlineLevel="0" collapsed="false">
      <c r="T1372" s="4" t="n">
        <v>1349</v>
      </c>
      <c r="U1372" s="4" t="str">
        <f aca="false">Vocabulary!B1350</f>
        <v>giddy</v>
      </c>
      <c r="V1372" s="24" t="n">
        <v>-8.96838113854746</v>
      </c>
      <c r="W1372" s="25" t="n">
        <f aca="false">EXP(V1372)</f>
        <v>0.000127374226565289</v>
      </c>
      <c r="X1372" s="26" t="n">
        <f aca="false">W1372/$W$22</f>
        <v>1.95786586804205E-011</v>
      </c>
      <c r="Y1372" s="25" t="n">
        <f aca="false">IF(T1372=$C$13,0,W1372)</f>
        <v>0.000127374226565289</v>
      </c>
      <c r="Z1372" s="25" t="n">
        <f aca="false">IF(OR(T1372=$C$13,T1372=$N$25),0,W1372)</f>
        <v>0.000127374226565289</v>
      </c>
    </row>
    <row r="1373" customFormat="false" ht="15" hidden="false" customHeight="false" outlineLevel="0" collapsed="false">
      <c r="T1373" s="4" t="n">
        <v>1350</v>
      </c>
      <c r="U1373" s="4" t="str">
        <f aca="false">Vocabulary!B1351</f>
        <v>ending</v>
      </c>
      <c r="V1373" s="24" t="n">
        <v>-6.17207103829709</v>
      </c>
      <c r="W1373" s="25" t="n">
        <f aca="false">EXP(V1373)</f>
        <v>0.00208690945243963</v>
      </c>
      <c r="X1373" s="26" t="n">
        <f aca="false">W1373/$W$22</f>
        <v>3.20778300037922E-010</v>
      </c>
      <c r="Y1373" s="25" t="n">
        <f aca="false">IF(T1373=$C$13,0,W1373)</f>
        <v>0.00208690945243963</v>
      </c>
      <c r="Z1373" s="25" t="n">
        <f aca="false">IF(OR(T1373=$C$13,T1373=$N$25),0,W1373)</f>
        <v>0.00208690945243963</v>
      </c>
    </row>
    <row r="1374" customFormat="false" ht="15" hidden="false" customHeight="false" outlineLevel="0" collapsed="false">
      <c r="T1374" s="4" t="n">
        <v>1351</v>
      </c>
      <c r="U1374" s="4" t="str">
        <f aca="false">Vocabulary!B1352</f>
        <v>raised</v>
      </c>
      <c r="V1374" s="24" t="n">
        <v>-0.743074216125162</v>
      </c>
      <c r="W1374" s="25" t="n">
        <f aca="false">EXP(V1374)</f>
        <v>0.475649416475083</v>
      </c>
      <c r="X1374" s="26" t="n">
        <f aca="false">W1374/$W$22</f>
        <v>7.311194601785E-008</v>
      </c>
      <c r="Y1374" s="25" t="n">
        <f aca="false">IF(T1374=$C$13,0,W1374)</f>
        <v>0.475649416475083</v>
      </c>
      <c r="Z1374" s="25" t="n">
        <f aca="false">IF(OR(T1374=$C$13,T1374=$N$25),0,W1374)</f>
        <v>0.475649416475083</v>
      </c>
    </row>
    <row r="1375" customFormat="false" ht="15" hidden="false" customHeight="false" outlineLevel="0" collapsed="false">
      <c r="T1375" s="4" t="n">
        <v>1352</v>
      </c>
      <c r="U1375" s="4" t="str">
        <f aca="false">Vocabulary!B1353</f>
        <v>front</v>
      </c>
      <c r="V1375" s="24" t="n">
        <v>8.05452919349729</v>
      </c>
      <c r="W1375" s="25" t="n">
        <f aca="false">EXP(V1375)</f>
        <v>3148.02072637429</v>
      </c>
      <c r="X1375" s="26" t="n">
        <f aca="false">W1375/$W$22</f>
        <v>0.000483881433336745</v>
      </c>
      <c r="Y1375" s="25" t="n">
        <f aca="false">IF(T1375=$C$13,0,W1375)</f>
        <v>3148.02072637429</v>
      </c>
      <c r="Z1375" s="25" t="n">
        <f aca="false">IF(OR(T1375=$C$13,T1375=$N$25),0,W1375)</f>
        <v>3148.02072637429</v>
      </c>
    </row>
    <row r="1376" customFormat="false" ht="15" hidden="false" customHeight="false" outlineLevel="0" collapsed="false">
      <c r="T1376" s="4" t="n">
        <v>1353</v>
      </c>
      <c r="U1376" s="4" t="str">
        <f aca="false">Vocabulary!B1354</f>
        <v>using</v>
      </c>
      <c r="V1376" s="24" t="n">
        <v>1.64393274760824</v>
      </c>
      <c r="W1376" s="25" t="n">
        <f aca="false">EXP(V1376)</f>
        <v>5.17548341134097</v>
      </c>
      <c r="X1376" s="26" t="n">
        <f aca="false">W1376/$W$22</f>
        <v>7.9552218646748E-007</v>
      </c>
      <c r="Y1376" s="25" t="n">
        <f aca="false">IF(T1376=$C$13,0,W1376)</f>
        <v>5.17548341134097</v>
      </c>
      <c r="Z1376" s="25" t="n">
        <f aca="false">IF(OR(T1376=$C$13,T1376=$N$25),0,W1376)</f>
        <v>5.17548341134097</v>
      </c>
    </row>
    <row r="1377" customFormat="false" ht="15" hidden="false" customHeight="false" outlineLevel="0" collapsed="false">
      <c r="T1377" s="4" t="n">
        <v>1354</v>
      </c>
      <c r="U1377" s="4" t="str">
        <f aca="false">Vocabulary!B1355</f>
        <v>cushion</v>
      </c>
      <c r="V1377" s="24" t="n">
        <v>2.42126593472098</v>
      </c>
      <c r="W1377" s="25" t="n">
        <f aca="false">EXP(V1377)</f>
        <v>11.2601048537144</v>
      </c>
      <c r="X1377" s="26" t="n">
        <f aca="false">W1377/$W$22</f>
        <v>1.73078773925759E-006</v>
      </c>
      <c r="Y1377" s="25" t="n">
        <f aca="false">IF(T1377=$C$13,0,W1377)</f>
        <v>11.2601048537144</v>
      </c>
      <c r="Z1377" s="25" t="n">
        <f aca="false">IF(OR(T1377=$C$13,T1377=$N$25),0,W1377)</f>
        <v>11.2601048537144</v>
      </c>
    </row>
    <row r="1378" customFormat="false" ht="15" hidden="false" customHeight="false" outlineLevel="0" collapsed="false">
      <c r="T1378" s="4" t="n">
        <v>1355</v>
      </c>
      <c r="U1378" s="4" t="str">
        <f aca="false">Vocabulary!B1356</f>
        <v>resting</v>
      </c>
      <c r="V1378" s="24" t="n">
        <v>8.32898375927117</v>
      </c>
      <c r="W1378" s="25" t="n">
        <f aca="false">EXP(V1378)</f>
        <v>4142.20593424058</v>
      </c>
      <c r="X1378" s="26" t="n">
        <f aca="false">W1378/$W$22</f>
        <v>0.000636697378719227</v>
      </c>
      <c r="Y1378" s="25" t="n">
        <f aca="false">IF(T1378=$C$13,0,W1378)</f>
        <v>4142.20593424058</v>
      </c>
      <c r="Z1378" s="25" t="n">
        <f aca="false">IF(OR(T1378=$C$13,T1378=$N$25),0,W1378)</f>
        <v>4142.20593424058</v>
      </c>
    </row>
    <row r="1379" customFormat="false" ht="15" hidden="false" customHeight="false" outlineLevel="0" collapsed="false">
      <c r="T1379" s="4" t="n">
        <v>1356</v>
      </c>
      <c r="U1379" s="4" t="str">
        <f aca="false">Vocabulary!B1357</f>
        <v>wine</v>
      </c>
      <c r="V1379" s="24" t="n">
        <v>1.75430465289491</v>
      </c>
      <c r="W1379" s="25" t="n">
        <f aca="false">EXP(V1379)</f>
        <v>5.77942763615843</v>
      </c>
      <c r="X1379" s="26" t="n">
        <f aca="false">W1379/$W$22</f>
        <v>8.88354293547252E-007</v>
      </c>
      <c r="Y1379" s="25" t="n">
        <f aca="false">IF(T1379=$C$13,0,W1379)</f>
        <v>5.77942763615843</v>
      </c>
      <c r="Z1379" s="25" t="n">
        <f aca="false">IF(OR(T1379=$C$13,T1379=$N$25),0,W1379)</f>
        <v>5.77942763615843</v>
      </c>
    </row>
    <row r="1380" customFormat="false" ht="15" hidden="false" customHeight="false" outlineLevel="0" collapsed="false">
      <c r="T1380" s="4" t="n">
        <v>1357</v>
      </c>
      <c r="U1380" s="4" t="str">
        <f aca="false">Vocabulary!B1358</f>
        <v>laid</v>
      </c>
      <c r="V1380" s="24" t="n">
        <v>2.5331707924353</v>
      </c>
      <c r="W1380" s="25" t="n">
        <f aca="false">EXP(V1380)</f>
        <v>12.593373871717</v>
      </c>
      <c r="X1380" s="26" t="n">
        <f aca="false">W1380/$W$22</f>
        <v>1.93572416742323E-006</v>
      </c>
      <c r="Y1380" s="25" t="n">
        <f aca="false">IF(T1380=$C$13,0,W1380)</f>
        <v>12.593373871717</v>
      </c>
      <c r="Z1380" s="25" t="n">
        <f aca="false">IF(OR(T1380=$C$13,T1380=$N$25),0,W1380)</f>
        <v>12.593373871717</v>
      </c>
    </row>
    <row r="1381" customFormat="false" ht="15" hidden="false" customHeight="false" outlineLevel="0" collapsed="false">
      <c r="T1381" s="4" t="n">
        <v>1358</v>
      </c>
      <c r="U1381" s="4" t="str">
        <f aca="false">Vocabulary!B1359</f>
        <v>wants</v>
      </c>
      <c r="V1381" s="24" t="n">
        <v>-10.26090787558</v>
      </c>
      <c r="W1381" s="25" t="n">
        <f aca="false">EXP(V1381)</f>
        <v>3.49739214517294E-005</v>
      </c>
      <c r="X1381" s="26" t="n">
        <f aca="false">W1381/$W$22</f>
        <v>5.37583221726776E-012</v>
      </c>
      <c r="Y1381" s="25" t="n">
        <f aca="false">IF(T1381=$C$13,0,W1381)</f>
        <v>3.49739214517294E-005</v>
      </c>
      <c r="Z1381" s="25" t="n">
        <f aca="false">IF(OR(T1381=$C$13,T1381=$N$25),0,W1381)</f>
        <v>3.49739214517294E-005</v>
      </c>
    </row>
    <row r="1382" customFormat="false" ht="15" hidden="false" customHeight="false" outlineLevel="0" collapsed="false">
      <c r="T1382" s="4" t="n">
        <v>1359</v>
      </c>
      <c r="U1382" s="4" t="str">
        <f aca="false">Vocabulary!B1360</f>
        <v>personal</v>
      </c>
      <c r="V1382" s="24" t="n">
        <v>-11.5435464775616</v>
      </c>
      <c r="W1382" s="25" t="n">
        <f aca="false">EXP(V1382)</f>
        <v>9.69843061743587E-006</v>
      </c>
      <c r="X1382" s="26" t="n">
        <f aca="false">W1382/$W$22</f>
        <v>1.49074320539397E-012</v>
      </c>
      <c r="Y1382" s="25" t="n">
        <f aca="false">IF(T1382=$C$13,0,W1382)</f>
        <v>9.69843061743587E-006</v>
      </c>
      <c r="Z1382" s="25" t="n">
        <f aca="false">IF(OR(T1382=$C$13,T1382=$N$25),0,W1382)</f>
        <v>9.69843061743587E-006</v>
      </c>
    </row>
    <row r="1383" customFormat="false" ht="15" hidden="false" customHeight="false" outlineLevel="0" collapsed="false">
      <c r="T1383" s="4" t="n">
        <v>1360</v>
      </c>
      <c r="U1383" s="4" t="str">
        <f aca="false">Vocabulary!B1361</f>
        <v>rude</v>
      </c>
      <c r="V1383" s="24" t="n">
        <v>-4.15185328696864</v>
      </c>
      <c r="W1383" s="25" t="n">
        <f aca="false">EXP(V1383)</f>
        <v>0.0157352275533027</v>
      </c>
      <c r="X1383" s="26" t="n">
        <f aca="false">W1383/$W$22</f>
        <v>2.41865766593644E-009</v>
      </c>
      <c r="Y1383" s="25" t="n">
        <f aca="false">IF(T1383=$C$13,0,W1383)</f>
        <v>0.0157352275533027</v>
      </c>
      <c r="Z1383" s="25" t="n">
        <f aca="false">IF(OR(T1383=$C$13,T1383=$N$25),0,W1383)</f>
        <v>0.0157352275533027</v>
      </c>
    </row>
    <row r="1384" customFormat="false" ht="15" hidden="false" customHeight="false" outlineLevel="0" collapsed="false">
      <c r="T1384" s="4" t="n">
        <v>1361</v>
      </c>
      <c r="U1384" s="4" t="str">
        <f aca="false">Vocabulary!B1362</f>
        <v>wide</v>
      </c>
      <c r="V1384" s="24" t="n">
        <v>-1.57250666616281</v>
      </c>
      <c r="W1384" s="25" t="n">
        <f aca="false">EXP(V1384)</f>
        <v>0.207524335605259</v>
      </c>
      <c r="X1384" s="26" t="n">
        <f aca="false">W1384/$W$22</f>
        <v>3.18985107447445E-008</v>
      </c>
      <c r="Y1384" s="25" t="n">
        <f aca="false">IF(T1384=$C$13,0,W1384)</f>
        <v>0.207524335605259</v>
      </c>
      <c r="Z1384" s="25" t="n">
        <f aca="false">IF(OR(T1384=$C$13,T1384=$N$25),0,W1384)</f>
        <v>0.207524335605259</v>
      </c>
    </row>
    <row r="1385" customFormat="false" ht="15" hidden="false" customHeight="false" outlineLevel="0" collapsed="false">
      <c r="T1385" s="4" t="n">
        <v>1362</v>
      </c>
      <c r="U1385" s="4" t="str">
        <f aca="false">Vocabulary!B1363</f>
        <v>riddles</v>
      </c>
      <c r="V1385" s="24" t="n">
        <v>-11.9073273060896</v>
      </c>
      <c r="W1385" s="25" t="n">
        <f aca="false">EXP(V1385)</f>
        <v>6.7408312749042E-006</v>
      </c>
      <c r="X1385" s="26" t="n">
        <f aca="false">W1385/$W$22</f>
        <v>1.03613139260952E-012</v>
      </c>
      <c r="Y1385" s="25" t="n">
        <f aca="false">IF(T1385=$C$13,0,W1385)</f>
        <v>6.7408312749042E-006</v>
      </c>
      <c r="Z1385" s="25" t="n">
        <f aca="false">IF(OR(T1385=$C$13,T1385=$N$25),0,W1385)</f>
        <v>6.7408312749042E-006</v>
      </c>
    </row>
    <row r="1386" customFormat="false" ht="15" hidden="false" customHeight="false" outlineLevel="0" collapsed="false">
      <c r="T1386" s="4" t="n">
        <v>1363</v>
      </c>
      <c r="U1386" s="4" t="str">
        <f aca="false">Vocabulary!B1364</f>
        <v>break</v>
      </c>
      <c r="V1386" s="24" t="n">
        <v>2.1885549373075</v>
      </c>
      <c r="W1386" s="25" t="n">
        <f aca="false">EXP(V1386)</f>
        <v>8.92231049636863</v>
      </c>
      <c r="X1386" s="26" t="n">
        <f aca="false">W1386/$W$22</f>
        <v>1.37144598683466E-006</v>
      </c>
      <c r="Y1386" s="25" t="n">
        <f aca="false">IF(T1386=$C$13,0,W1386)</f>
        <v>8.92231049636863</v>
      </c>
      <c r="Z1386" s="25" t="n">
        <f aca="false">IF(OR(T1386=$C$13,T1386=$N$25),0,W1386)</f>
        <v>8.92231049636863</v>
      </c>
    </row>
    <row r="1387" customFormat="false" ht="15" hidden="false" customHeight="false" outlineLevel="0" collapsed="false">
      <c r="T1387" s="4" t="n">
        <v>1364</v>
      </c>
      <c r="U1387" s="4" t="str">
        <f aca="false">Vocabulary!B1365</f>
        <v>month</v>
      </c>
      <c r="V1387" s="24" t="n">
        <v>8.27142000292293</v>
      </c>
      <c r="W1387" s="25" t="n">
        <f aca="false">EXP(V1387)</f>
        <v>3910.4979699867</v>
      </c>
      <c r="X1387" s="26" t="n">
        <f aca="false">W1387/$W$22</f>
        <v>0.000601081608810418</v>
      </c>
      <c r="Y1387" s="25" t="n">
        <f aca="false">IF(T1387=$C$13,0,W1387)</f>
        <v>3910.4979699867</v>
      </c>
      <c r="Z1387" s="25" t="n">
        <f aca="false">IF(OR(T1387=$C$13,T1387=$N$25),0,W1387)</f>
        <v>3910.4979699867</v>
      </c>
    </row>
    <row r="1388" customFormat="false" ht="15" hidden="false" customHeight="false" outlineLevel="0" collapsed="false">
      <c r="T1388" s="4" t="n">
        <v>1365</v>
      </c>
      <c r="U1388" s="4" t="str">
        <f aca="false">Vocabulary!B1366</f>
        <v>uneasily</v>
      </c>
      <c r="V1388" s="24" t="n">
        <v>5.52000517960002</v>
      </c>
      <c r="W1388" s="25" t="n">
        <f aca="false">EXP(V1388)</f>
        <v>249.636330202686</v>
      </c>
      <c r="X1388" s="26" t="n">
        <f aca="false">W1388/$W$22</f>
        <v>3.83715342975283E-005</v>
      </c>
      <c r="Y1388" s="25" t="n">
        <f aca="false">IF(T1388=$C$13,0,W1388)</f>
        <v>249.636330202686</v>
      </c>
      <c r="Z1388" s="25" t="n">
        <f aca="false">IF(OR(T1388=$C$13,T1388=$N$25),0,W1388)</f>
        <v>249.636330202686</v>
      </c>
    </row>
    <row r="1389" customFormat="false" ht="15" hidden="false" customHeight="false" outlineLevel="0" collapsed="false">
      <c r="T1389" s="4" t="n">
        <v>1366</v>
      </c>
      <c r="U1389" s="4" t="str">
        <f aca="false">Vocabulary!B1367</f>
        <v>meekly</v>
      </c>
      <c r="V1389" s="24" t="n">
        <v>-0.651752110430808</v>
      </c>
      <c r="W1389" s="25" t="n">
        <f aca="false">EXP(V1389)</f>
        <v>0.521131895754209</v>
      </c>
      <c r="X1389" s="26" t="n">
        <f aca="false">W1389/$W$22</f>
        <v>8.01030458797114E-008</v>
      </c>
      <c r="Y1389" s="25" t="n">
        <f aca="false">IF(T1389=$C$13,0,W1389)</f>
        <v>0.521131895754209</v>
      </c>
      <c r="Z1389" s="25" t="n">
        <f aca="false">IF(OR(T1389=$C$13,T1389=$N$25),0,W1389)</f>
        <v>0.521131895754209</v>
      </c>
    </row>
    <row r="1390" customFormat="false" ht="15" hidden="false" customHeight="false" outlineLevel="0" collapsed="false">
      <c r="T1390" s="4" t="n">
        <v>1367</v>
      </c>
      <c r="U1390" s="4" t="str">
        <f aca="false">Vocabulary!B1368</f>
        <v>cup</v>
      </c>
      <c r="V1390" s="24" t="n">
        <v>-5.87538856939619</v>
      </c>
      <c r="W1390" s="25" t="n">
        <f aca="false">EXP(V1390)</f>
        <v>0.0028077029950784</v>
      </c>
      <c r="X1390" s="26" t="n">
        <f aca="false">W1390/$W$22</f>
        <v>4.31571284858458E-010</v>
      </c>
      <c r="Y1390" s="25" t="n">
        <f aca="false">IF(T1390=$C$13,0,W1390)</f>
        <v>0.0028077029950784</v>
      </c>
      <c r="Z1390" s="25" t="n">
        <f aca="false">IF(OR(T1390=$C$13,T1390=$N$25),0,W1390)</f>
        <v>0.0028077029950784</v>
      </c>
    </row>
    <row r="1391" customFormat="false" ht="15" hidden="false" customHeight="false" outlineLevel="0" collapsed="false">
      <c r="T1391" s="4" t="n">
        <v>1368</v>
      </c>
      <c r="U1391" s="4" t="str">
        <f aca="false">Vocabulary!B1369</f>
        <v>tells</v>
      </c>
      <c r="V1391" s="24" t="n">
        <v>3.49279305517194</v>
      </c>
      <c r="W1391" s="25" t="n">
        <f aca="false">EXP(V1391)</f>
        <v>32.8776486703513</v>
      </c>
      <c r="X1391" s="26" t="n">
        <f aca="false">W1391/$W$22</f>
        <v>5.0536146824149E-006</v>
      </c>
      <c r="Y1391" s="25" t="n">
        <f aca="false">IF(T1391=$C$13,0,W1391)</f>
        <v>32.8776486703513</v>
      </c>
      <c r="Z1391" s="25" t="n">
        <f aca="false">IF(OR(T1391=$C$13,T1391=$N$25),0,W1391)</f>
        <v>32.8776486703513</v>
      </c>
    </row>
    <row r="1392" customFormat="false" ht="15" hidden="false" customHeight="false" outlineLevel="0" collapsed="false">
      <c r="T1392" s="4" t="n">
        <v>1369</v>
      </c>
      <c r="U1392" s="4" t="str">
        <f aca="false">Vocabulary!B1370</f>
        <v>year</v>
      </c>
      <c r="V1392" s="24" t="n">
        <v>2.61514150730323</v>
      </c>
      <c r="W1392" s="25" t="n">
        <f aca="false">EXP(V1392)</f>
        <v>13.6691505256708</v>
      </c>
      <c r="X1392" s="26" t="n">
        <f aca="false">W1392/$W$22</f>
        <v>2.10108151240645E-006</v>
      </c>
      <c r="Y1392" s="25" t="n">
        <f aca="false">IF(T1392=$C$13,0,W1392)</f>
        <v>13.6691505256708</v>
      </c>
      <c r="Z1392" s="25" t="n">
        <f aca="false">IF(OR(T1392=$C$13,T1392=$N$25),0,W1392)</f>
        <v>13.6691505256708</v>
      </c>
    </row>
    <row r="1393" customFormat="false" ht="15" hidden="false" customHeight="false" outlineLevel="0" collapsed="false">
      <c r="T1393" s="4" t="n">
        <v>1370</v>
      </c>
      <c r="U1393" s="4" t="str">
        <f aca="false">Vocabulary!B1371</f>
        <v>clock</v>
      </c>
      <c r="V1393" s="24" t="n">
        <v>5.76472071694272</v>
      </c>
      <c r="W1393" s="25" t="n">
        <f aca="false">EXP(V1393)</f>
        <v>318.849982202254</v>
      </c>
      <c r="X1393" s="26" t="n">
        <f aca="false">W1393/$W$22</f>
        <v>4.90103464423882E-005</v>
      </c>
      <c r="Y1393" s="25" t="n">
        <f aca="false">IF(T1393=$C$13,0,W1393)</f>
        <v>318.849982202254</v>
      </c>
      <c r="Z1393" s="25" t="n">
        <f aca="false">IF(OR(T1393=$C$13,T1393=$N$25),0,W1393)</f>
        <v>318.849982202254</v>
      </c>
    </row>
    <row r="1394" customFormat="false" ht="15" hidden="false" customHeight="false" outlineLevel="0" collapsed="false">
      <c r="T1394" s="4" t="n">
        <v>1371</v>
      </c>
      <c r="U1394" s="4" t="str">
        <f aca="false">Vocabulary!B1372</f>
        <v>spoon</v>
      </c>
      <c r="V1394" s="24" t="n">
        <v>3.02794517754195</v>
      </c>
      <c r="W1394" s="25" t="n">
        <f aca="false">EXP(V1394)</f>
        <v>20.6547471160466</v>
      </c>
      <c r="X1394" s="26" t="n">
        <f aca="false">W1394/$W$22</f>
        <v>3.17483571692734E-006</v>
      </c>
      <c r="Y1394" s="25" t="n">
        <f aca="false">IF(T1394=$C$13,0,W1394)</f>
        <v>20.6547471160466</v>
      </c>
      <c r="Z1394" s="25" t="n">
        <f aca="false">IF(OR(T1394=$C$13,T1394=$N$25),0,W1394)</f>
        <v>20.6547471160466</v>
      </c>
    </row>
    <row r="1395" customFormat="false" ht="15" hidden="false" customHeight="false" outlineLevel="0" collapsed="false">
      <c r="T1395" s="4" t="n">
        <v>1372</v>
      </c>
      <c r="U1395" s="4" t="str">
        <f aca="false">Vocabulary!B1373</f>
        <v>concert</v>
      </c>
      <c r="V1395" s="24" t="n">
        <v>4.45115160368083</v>
      </c>
      <c r="W1395" s="25" t="n">
        <f aca="false">EXP(V1395)</f>
        <v>85.7256091067367</v>
      </c>
      <c r="X1395" s="26" t="n">
        <f aca="false">W1395/$W$22</f>
        <v>1.317686070511E-005</v>
      </c>
      <c r="Y1395" s="25" t="n">
        <f aca="false">IF(T1395=$C$13,0,W1395)</f>
        <v>85.7256091067367</v>
      </c>
      <c r="Z1395" s="25" t="n">
        <f aca="false">IF(OR(T1395=$C$13,T1395=$N$25),0,W1395)</f>
        <v>85.7256091067367</v>
      </c>
    </row>
    <row r="1396" customFormat="false" ht="15" hidden="false" customHeight="false" outlineLevel="0" collapsed="false">
      <c r="T1396" s="4" t="n">
        <v>1373</v>
      </c>
      <c r="U1396" s="4" t="str">
        <f aca="false">Vocabulary!B1374</f>
        <v>pinch</v>
      </c>
      <c r="V1396" s="24" t="n">
        <v>0.112146664569366</v>
      </c>
      <c r="W1396" s="25" t="n">
        <f aca="false">EXP(V1396)</f>
        <v>1.11867691888255</v>
      </c>
      <c r="X1396" s="26" t="n">
        <f aca="false">W1396/$W$22</f>
        <v>1.7195153336016E-007</v>
      </c>
      <c r="Y1396" s="25" t="n">
        <f aca="false">IF(T1396=$C$13,0,W1396)</f>
        <v>1.11867691888255</v>
      </c>
      <c r="Z1396" s="25" t="n">
        <f aca="false">IF(OR(T1396=$C$13,T1396=$N$25),0,W1396)</f>
        <v>1.11867691888255</v>
      </c>
    </row>
    <row r="1397" customFormat="false" ht="15" hidden="false" customHeight="false" outlineLevel="0" collapsed="false">
      <c r="T1397" s="4" t="n">
        <v>1374</v>
      </c>
      <c r="U1397" s="4" t="str">
        <f aca="false">Vocabulary!B1375</f>
        <v>we've</v>
      </c>
      <c r="V1397" s="24" t="n">
        <v>-6.11978970783934</v>
      </c>
      <c r="W1397" s="25" t="n">
        <f aca="false">EXP(V1397)</f>
        <v>0.00219891832971147</v>
      </c>
      <c r="X1397" s="26" t="n">
        <f aca="false">W1397/$W$22</f>
        <v>3.37995154941912E-010</v>
      </c>
      <c r="Y1397" s="25" t="n">
        <f aca="false">IF(T1397=$C$13,0,W1397)</f>
        <v>0.00219891832971147</v>
      </c>
      <c r="Z1397" s="25" t="n">
        <f aca="false">IF(OR(T1397=$C$13,T1397=$N$25),0,W1397)</f>
        <v>0.00219891832971147</v>
      </c>
    </row>
    <row r="1398" customFormat="false" ht="15" hidden="false" customHeight="false" outlineLevel="0" collapsed="false">
      <c r="T1398" s="4" t="n">
        <v>1375</v>
      </c>
      <c r="U1398" s="4" t="str">
        <f aca="false">Vocabulary!B1376</f>
        <v>wash</v>
      </c>
      <c r="V1398" s="24" t="n">
        <v>-0.0428750445929509</v>
      </c>
      <c r="W1398" s="25" t="n">
        <f aca="false">EXP(V1398)</f>
        <v>0.958031093753349</v>
      </c>
      <c r="X1398" s="26" t="n">
        <f aca="false">W1398/$W$22</f>
        <v>1.47258706063368E-007</v>
      </c>
      <c r="Y1398" s="25" t="n">
        <f aca="false">IF(T1398=$C$13,0,W1398)</f>
        <v>0.958031093753349</v>
      </c>
      <c r="Z1398" s="25" t="n">
        <f aca="false">IF(OR(T1398=$C$13,T1398=$N$25),0,W1398)</f>
        <v>0.958031093753349</v>
      </c>
    </row>
    <row r="1399" customFormat="false" ht="15" hidden="false" customHeight="false" outlineLevel="0" collapsed="false">
      <c r="T1399" s="4" t="n">
        <v>1376</v>
      </c>
      <c r="U1399" s="4" t="str">
        <f aca="false">Vocabulary!B1377</f>
        <v>yawning</v>
      </c>
      <c r="V1399" s="24" t="n">
        <v>1.80586854524747</v>
      </c>
      <c r="W1399" s="25" t="n">
        <f aca="false">EXP(V1399)</f>
        <v>6.08525447276737</v>
      </c>
      <c r="X1399" s="26" t="n">
        <f aca="false">W1399/$W$22</f>
        <v>9.35362855724548E-007</v>
      </c>
      <c r="Y1399" s="25" t="n">
        <f aca="false">IF(T1399=$C$13,0,W1399)</f>
        <v>6.08525447276737</v>
      </c>
      <c r="Z1399" s="25" t="n">
        <f aca="false">IF(OR(T1399=$C$13,T1399=$N$25),0,W1399)</f>
        <v>6.08525447276737</v>
      </c>
    </row>
    <row r="1400" customFormat="false" ht="15" hidden="false" customHeight="false" outlineLevel="0" collapsed="false">
      <c r="T1400" s="4" t="n">
        <v>1377</v>
      </c>
      <c r="U1400" s="4" t="str">
        <f aca="false">Vocabulary!B1378</f>
        <v>wake</v>
      </c>
      <c r="V1400" s="24" t="n">
        <v>0.759732961332761</v>
      </c>
      <c r="W1400" s="25" t="n">
        <f aca="false">EXP(V1400)</f>
        <v>2.13770529429779</v>
      </c>
      <c r="X1400" s="26" t="n">
        <f aca="false">W1400/$W$22</f>
        <v>3.28586115456654E-007</v>
      </c>
      <c r="Y1400" s="25" t="n">
        <f aca="false">IF(T1400=$C$13,0,W1400)</f>
        <v>2.13770529429779</v>
      </c>
      <c r="Z1400" s="25" t="n">
        <f aca="false">IF(OR(T1400=$C$13,T1400=$N$25),0,W1400)</f>
        <v>2.13770529429779</v>
      </c>
    </row>
    <row r="1401" customFormat="false" ht="15" hidden="false" customHeight="false" outlineLevel="0" collapsed="false">
      <c r="T1401" s="4" t="n">
        <v>1378</v>
      </c>
      <c r="U1401" s="4" t="str">
        <f aca="false">Vocabulary!B1379</f>
        <v>pinched</v>
      </c>
      <c r="V1401" s="24" t="n">
        <v>-7.50608045291516</v>
      </c>
      <c r="W1401" s="25" t="n">
        <f aca="false">EXP(V1401)</f>
        <v>0.000549731570277856</v>
      </c>
      <c r="X1401" s="26" t="n">
        <f aca="false">W1401/$W$22</f>
        <v>8.44990942873741E-011</v>
      </c>
      <c r="Y1401" s="25" t="n">
        <f aca="false">IF(T1401=$C$13,0,W1401)</f>
        <v>0.000549731570277856</v>
      </c>
      <c r="Z1401" s="25" t="n">
        <f aca="false">IF(OR(T1401=$C$13,T1401=$N$25),0,W1401)</f>
        <v>0.000549731570277856</v>
      </c>
    </row>
    <row r="1402" customFormat="false" ht="15" hidden="false" customHeight="false" outlineLevel="0" collapsed="false">
      <c r="T1402" s="4" t="n">
        <v>1379</v>
      </c>
      <c r="U1402" s="4" t="str">
        <f aca="false">Vocabulary!B1380</f>
        <v>sisters</v>
      </c>
      <c r="V1402" s="24" t="n">
        <v>1.61542459778881</v>
      </c>
      <c r="W1402" s="25" t="n">
        <f aca="false">EXP(V1402)</f>
        <v>5.03002320684967</v>
      </c>
      <c r="X1402" s="26" t="n">
        <f aca="false">W1402/$W$22</f>
        <v>7.73163536903006E-007</v>
      </c>
      <c r="Y1402" s="25" t="n">
        <f aca="false">IF(T1402=$C$13,0,W1402)</f>
        <v>5.03002320684967</v>
      </c>
      <c r="Z1402" s="25" t="n">
        <f aca="false">IF(OR(T1402=$C$13,T1402=$N$25),0,W1402)</f>
        <v>5.03002320684967</v>
      </c>
    </row>
    <row r="1403" customFormat="false" ht="15" hidden="false" customHeight="false" outlineLevel="0" collapsed="false">
      <c r="T1403" s="4" t="n">
        <v>1380</v>
      </c>
      <c r="U1403" s="4" t="str">
        <f aca="false">Vocabulary!B1381</f>
        <v>names</v>
      </c>
      <c r="V1403" s="24" t="n">
        <v>-0.0849011558586467</v>
      </c>
      <c r="W1403" s="25" t="n">
        <f aca="false">EXP(V1403)</f>
        <v>0.918603078446687</v>
      </c>
      <c r="X1403" s="26" t="n">
        <f aca="false">W1403/$W$22</f>
        <v>1.41198236257572E-007</v>
      </c>
      <c r="Y1403" s="25" t="n">
        <f aca="false">IF(T1403=$C$13,0,W1403)</f>
        <v>0.918603078446687</v>
      </c>
      <c r="Z1403" s="25" t="n">
        <f aca="false">IF(OR(T1403=$C$13,T1403=$N$25),0,W1403)</f>
        <v>0.918603078446687</v>
      </c>
    </row>
    <row r="1404" customFormat="false" ht="15" hidden="false" customHeight="false" outlineLevel="0" collapsed="false">
      <c r="T1404" s="4" t="n">
        <v>1381</v>
      </c>
      <c r="U1404" s="4" t="str">
        <f aca="false">Vocabulary!B1382</f>
        <v>ill</v>
      </c>
      <c r="V1404" s="24" t="n">
        <v>-0.834484455226897</v>
      </c>
      <c r="W1404" s="25" t="n">
        <f aca="false">EXP(V1404)</f>
        <v>0.434098220822958</v>
      </c>
      <c r="X1404" s="26" t="n">
        <f aca="false">W1404/$W$22</f>
        <v>6.67251227226416E-008</v>
      </c>
      <c r="Y1404" s="25" t="n">
        <f aca="false">IF(T1404=$C$13,0,W1404)</f>
        <v>0.434098220822958</v>
      </c>
      <c r="Z1404" s="25" t="n">
        <f aca="false">IF(OR(T1404=$C$13,T1404=$N$25),0,W1404)</f>
        <v>0.434098220822958</v>
      </c>
    </row>
    <row r="1405" customFormat="false" ht="15" hidden="false" customHeight="false" outlineLevel="0" collapsed="false">
      <c r="T1405" s="4" t="n">
        <v>1382</v>
      </c>
      <c r="U1405" s="4" t="str">
        <f aca="false">Vocabulary!B1383</f>
        <v>living</v>
      </c>
      <c r="V1405" s="24" t="n">
        <v>-0.343247917624425</v>
      </c>
      <c r="W1405" s="25" t="n">
        <f aca="false">EXP(V1405)</f>
        <v>0.709462301547095</v>
      </c>
      <c r="X1405" s="26" t="n">
        <f aca="false">W1405/$W$22</f>
        <v>1.09051262748954E-007</v>
      </c>
      <c r="Y1405" s="25" t="n">
        <f aca="false">IF(T1405=$C$13,0,W1405)</f>
        <v>0.709462301547095</v>
      </c>
      <c r="Z1405" s="25" t="n">
        <f aca="false">IF(OR(T1405=$C$13,T1405=$N$25),0,W1405)</f>
        <v>0.709462301547095</v>
      </c>
    </row>
    <row r="1406" customFormat="false" ht="15" hidden="false" customHeight="false" outlineLevel="0" collapsed="false">
      <c r="T1406" s="4" t="n">
        <v>1383</v>
      </c>
      <c r="U1406" s="4" t="str">
        <f aca="false">Vocabulary!B1384</f>
        <v>triumphantly</v>
      </c>
      <c r="V1406" s="24" t="n">
        <v>-1.24011936938945</v>
      </c>
      <c r="W1406" s="25" t="n">
        <f aca="false">EXP(V1406)</f>
        <v>0.289349676383281</v>
      </c>
      <c r="X1406" s="26" t="n">
        <f aca="false">W1406/$W$22</f>
        <v>4.44758622364988E-008</v>
      </c>
      <c r="Y1406" s="25" t="n">
        <f aca="false">IF(T1406=$C$13,0,W1406)</f>
        <v>0.289349676383281</v>
      </c>
      <c r="Z1406" s="25" t="n">
        <f aca="false">IF(OR(T1406=$C$13,T1406=$N$25),0,W1406)</f>
        <v>0.289349676383281</v>
      </c>
    </row>
    <row r="1407" customFormat="false" ht="15" hidden="false" customHeight="false" outlineLevel="0" collapsed="false">
      <c r="T1407" s="4" t="n">
        <v>1384</v>
      </c>
      <c r="U1407" s="4" t="str">
        <f aca="false">Vocabulary!B1385</f>
        <v>sh</v>
      </c>
      <c r="V1407" s="24" t="n">
        <v>4.56156185027321</v>
      </c>
      <c r="W1407" s="25" t="n">
        <f aca="false">EXP(V1407)</f>
        <v>95.7328835569078</v>
      </c>
      <c r="X1407" s="26" t="n">
        <f aca="false">W1407/$W$22</f>
        <v>1.4715076214358E-005</v>
      </c>
      <c r="Y1407" s="25" t="n">
        <f aca="false">IF(T1407=$C$13,0,W1407)</f>
        <v>95.7328835569078</v>
      </c>
      <c r="Z1407" s="25" t="n">
        <f aca="false">IF(OR(T1407=$C$13,T1407=$N$25),0,W1407)</f>
        <v>95.7328835569078</v>
      </c>
    </row>
    <row r="1408" customFormat="false" ht="15" hidden="false" customHeight="false" outlineLevel="0" collapsed="false">
      <c r="T1408" s="4" t="n">
        <v>1385</v>
      </c>
      <c r="U1408" s="4" t="str">
        <f aca="false">Vocabulary!B1386</f>
        <v>sulkily</v>
      </c>
      <c r="V1408" s="24" t="n">
        <v>1.82449152725223</v>
      </c>
      <c r="W1408" s="25" t="n">
        <f aca="false">EXP(V1408)</f>
        <v>6.19964186859113</v>
      </c>
      <c r="X1408" s="26" t="n">
        <f aca="false">W1408/$W$22</f>
        <v>9.52945312086138E-007</v>
      </c>
      <c r="Y1408" s="25" t="n">
        <f aca="false">IF(T1408=$C$13,0,W1408)</f>
        <v>6.19964186859113</v>
      </c>
      <c r="Z1408" s="25" t="n">
        <f aca="false">IF(OR(T1408=$C$13,T1408=$N$25),0,W1408)</f>
        <v>6.19964186859113</v>
      </c>
    </row>
    <row r="1409" customFormat="false" ht="15" hidden="false" customHeight="false" outlineLevel="0" collapsed="false">
      <c r="T1409" s="4" t="n">
        <v>1386</v>
      </c>
      <c r="U1409" s="4" t="str">
        <f aca="false">Vocabulary!B1387</f>
        <v>learning</v>
      </c>
      <c r="V1409" s="24" t="n">
        <v>-0.0202198031079097</v>
      </c>
      <c r="W1409" s="25" t="n">
        <f aca="false">EXP(V1409)</f>
        <v>0.979983246268627</v>
      </c>
      <c r="X1409" s="26" t="n">
        <f aca="false">W1409/$W$22</f>
        <v>1.50632965621104E-007</v>
      </c>
      <c r="Y1409" s="25" t="n">
        <f aca="false">IF(T1409=$C$13,0,W1409)</f>
        <v>0.979983246268627</v>
      </c>
      <c r="Z1409" s="25" t="n">
        <f aca="false">IF(OR(T1409=$C$13,T1409=$N$25),0,W1409)</f>
        <v>0.979983246268627</v>
      </c>
    </row>
    <row r="1410" customFormat="false" ht="15" hidden="false" customHeight="false" outlineLevel="0" collapsed="false">
      <c r="T1410" s="4" t="n">
        <v>1387</v>
      </c>
      <c r="U1410" s="4" t="str">
        <f aca="false">Vocabulary!B1388</f>
        <v>interrupting</v>
      </c>
      <c r="V1410" s="24" t="n">
        <v>-2.61233423932842</v>
      </c>
      <c r="W1410" s="25" t="n">
        <f aca="false">EXP(V1410)</f>
        <v>0.0733630967160743</v>
      </c>
      <c r="X1410" s="26" t="n">
        <f aca="false">W1410/$W$22</f>
        <v>1.12766221948869E-008</v>
      </c>
      <c r="Y1410" s="25" t="n">
        <f aca="false">IF(T1410=$C$13,0,W1410)</f>
        <v>0.0733630967160743</v>
      </c>
      <c r="Z1410" s="25" t="n">
        <f aca="false">IF(OR(T1410=$C$13,T1410=$N$25),0,W1410)</f>
        <v>0.0733630967160743</v>
      </c>
    </row>
    <row r="1411" customFormat="false" ht="15" hidden="false" customHeight="false" outlineLevel="0" collapsed="false">
      <c r="T1411" s="4" t="n">
        <v>1388</v>
      </c>
      <c r="U1411" s="4" t="str">
        <f aca="false">Vocabulary!B1389</f>
        <v>rubbing</v>
      </c>
      <c r="V1411" s="24" t="n">
        <v>-0.352703417894747</v>
      </c>
      <c r="W1411" s="25" t="n">
        <f aca="false">EXP(V1411)</f>
        <v>0.702785596103088</v>
      </c>
      <c r="X1411" s="26" t="n">
        <f aca="false">W1411/$W$22</f>
        <v>1.08024988120853E-007</v>
      </c>
      <c r="Y1411" s="25" t="n">
        <f aca="false">IF(T1411=$C$13,0,W1411)</f>
        <v>0.702785596103088</v>
      </c>
      <c r="Z1411" s="25" t="n">
        <f aca="false">IF(OR(T1411=$C$13,T1411=$N$25),0,W1411)</f>
        <v>0.702785596103088</v>
      </c>
    </row>
    <row r="1412" customFormat="false" ht="15" hidden="false" customHeight="false" outlineLevel="0" collapsed="false">
      <c r="T1412" s="4" t="n">
        <v>1389</v>
      </c>
      <c r="U1412" s="4" t="str">
        <f aca="false">Vocabulary!B1390</f>
        <v>manner</v>
      </c>
      <c r="V1412" s="24" t="n">
        <v>-7.25446954250601</v>
      </c>
      <c r="W1412" s="25" t="n">
        <f aca="false">EXP(V1412)</f>
        <v>0.00070700731717798</v>
      </c>
      <c r="X1412" s="26" t="n">
        <f aca="false">W1412/$W$22</f>
        <v>1.08673907750813E-010</v>
      </c>
      <c r="Y1412" s="25" t="n">
        <f aca="false">IF(T1412=$C$13,0,W1412)</f>
        <v>0.00070700731717798</v>
      </c>
      <c r="Z1412" s="25" t="n">
        <f aca="false">IF(OR(T1412=$C$13,T1412=$N$25),0,W1412)</f>
        <v>0.00070700731717798</v>
      </c>
    </row>
    <row r="1413" customFormat="false" ht="15" hidden="false" customHeight="false" outlineLevel="0" collapsed="false">
      <c r="T1413" s="4" t="n">
        <v>1390</v>
      </c>
      <c r="U1413" s="4" t="str">
        <f aca="false">Vocabulary!B1391</f>
        <v>closed</v>
      </c>
      <c r="V1413" s="24" t="n">
        <v>-1.62195061813683</v>
      </c>
      <c r="W1413" s="25" t="n">
        <f aca="false">EXP(V1413)</f>
        <v>0.197513050540728</v>
      </c>
      <c r="X1413" s="26" t="n">
        <f aca="false">W1413/$W$22</f>
        <v>3.03596787650238E-008</v>
      </c>
      <c r="Y1413" s="25" t="n">
        <f aca="false">IF(T1413=$C$13,0,W1413)</f>
        <v>0.197513050540728</v>
      </c>
      <c r="Z1413" s="25" t="n">
        <f aca="false">IF(OR(T1413=$C$13,T1413=$N$25),0,W1413)</f>
        <v>0.197513050540728</v>
      </c>
    </row>
    <row r="1414" customFormat="false" ht="15" hidden="false" customHeight="false" outlineLevel="0" collapsed="false">
      <c r="T1414" s="4" t="n">
        <v>1391</v>
      </c>
      <c r="U1414" s="4" t="str">
        <f aca="false">Vocabulary!B1392</f>
        <v>everything's</v>
      </c>
      <c r="V1414" s="24" t="n">
        <v>-1.09256414110063</v>
      </c>
      <c r="W1414" s="25" t="n">
        <f aca="false">EXP(V1414)</f>
        <v>0.335355491513811</v>
      </c>
      <c r="X1414" s="26" t="n">
        <f aca="false">W1414/$W$22</f>
        <v>5.154740391368E-008</v>
      </c>
      <c r="Y1414" s="25" t="n">
        <f aca="false">IF(T1414=$C$13,0,W1414)</f>
        <v>0.335355491513811</v>
      </c>
      <c r="Z1414" s="25" t="n">
        <f aca="false">IF(OR(T1414=$C$13,T1414=$N$25),0,W1414)</f>
        <v>0.335355491513811</v>
      </c>
    </row>
    <row r="1415" customFormat="false" ht="15" hidden="false" customHeight="false" outlineLevel="0" collapsed="false">
      <c r="T1415" s="4" t="n">
        <v>1392</v>
      </c>
      <c r="U1415" s="4" t="str">
        <f aca="false">Vocabulary!B1393</f>
        <v>flower</v>
      </c>
      <c r="V1415" s="24" t="n">
        <v>5.2972664763679</v>
      </c>
      <c r="W1415" s="25" t="n">
        <f aca="false">EXP(V1415)</f>
        <v>199.789932362314</v>
      </c>
      <c r="X1415" s="26" t="n">
        <f aca="false">W1415/$W$22</f>
        <v>3.07096576676839E-005</v>
      </c>
      <c r="Y1415" s="25" t="n">
        <f aca="false">IF(T1415=$C$13,0,W1415)</f>
        <v>199.789932362314</v>
      </c>
      <c r="Z1415" s="25" t="n">
        <f aca="false">IF(OR(T1415=$C$13,T1415=$N$25),0,W1415)</f>
        <v>199.789932362314</v>
      </c>
    </row>
    <row r="1416" customFormat="false" ht="15" hidden="false" customHeight="false" outlineLevel="0" collapsed="false">
      <c r="T1416" s="4" t="n">
        <v>1393</v>
      </c>
      <c r="U1416" s="4" t="str">
        <f aca="false">Vocabulary!B1394</f>
        <v>painting</v>
      </c>
      <c r="V1416" s="24" t="n">
        <v>-4.35763253667374</v>
      </c>
      <c r="W1416" s="25" t="n">
        <f aca="false">EXP(V1416)</f>
        <v>0.012808675852623</v>
      </c>
      <c r="X1416" s="26" t="n">
        <f aca="false">W1416/$W$22</f>
        <v>1.9688181779703E-009</v>
      </c>
      <c r="Y1416" s="25" t="n">
        <f aca="false">IF(T1416=$C$13,0,W1416)</f>
        <v>0.012808675852623</v>
      </c>
      <c r="Z1416" s="25" t="n">
        <f aca="false">IF(OR(T1416=$C$13,T1416=$N$25),0,W1416)</f>
        <v>0.012808675852623</v>
      </c>
    </row>
    <row r="1417" customFormat="false" ht="15" hidden="false" customHeight="false" outlineLevel="0" collapsed="false">
      <c r="T1417" s="4" t="n">
        <v>1394</v>
      </c>
      <c r="U1417" s="4" t="str">
        <f aca="false">Vocabulary!B1395</f>
        <v>flat</v>
      </c>
      <c r="V1417" s="24" t="n">
        <v>-3.42972485248759</v>
      </c>
      <c r="W1417" s="25" t="n">
        <f aca="false">EXP(V1417)</f>
        <v>0.032395853185153</v>
      </c>
      <c r="X1417" s="26" t="n">
        <f aca="false">W1417/$W$22</f>
        <v>4.97955802579897E-009</v>
      </c>
      <c r="Y1417" s="25" t="n">
        <f aca="false">IF(T1417=$C$13,0,W1417)</f>
        <v>0.032395853185153</v>
      </c>
      <c r="Z1417" s="25" t="n">
        <f aca="false">IF(OR(T1417=$C$13,T1417=$N$25),0,W1417)</f>
        <v>0.032395853185153</v>
      </c>
    </row>
    <row r="1418" customFormat="false" ht="15" hidden="false" customHeight="false" outlineLevel="0" collapsed="false">
      <c r="T1418" s="4" t="n">
        <v>1395</v>
      </c>
      <c r="U1418" s="4" t="str">
        <f aca="false">Vocabulary!B1396</f>
        <v>carrying</v>
      </c>
      <c r="V1418" s="24" t="n">
        <v>0.299290251988751</v>
      </c>
      <c r="W1418" s="25" t="n">
        <f aca="false">EXP(V1418)</f>
        <v>1.34890108788189</v>
      </c>
      <c r="X1418" s="26" t="n">
        <f aca="false">W1418/$W$22</f>
        <v>2.07339229492792E-007</v>
      </c>
      <c r="Y1418" s="25" t="n">
        <f aca="false">IF(T1418=$C$13,0,W1418)</f>
        <v>1.34890108788189</v>
      </c>
      <c r="Z1418" s="25" t="n">
        <f aca="false">IF(OR(T1418=$C$13,T1418=$N$25),0,W1418)</f>
        <v>1.34890108788189</v>
      </c>
    </row>
    <row r="1419" customFormat="false" ht="15" hidden="false" customHeight="false" outlineLevel="0" collapsed="false">
      <c r="T1419" s="4" t="n">
        <v>1396</v>
      </c>
      <c r="U1419" s="4" t="str">
        <f aca="false">Vocabulary!B1397</f>
        <v>courtiers</v>
      </c>
      <c r="V1419" s="24" t="n">
        <v>2.50652064565785</v>
      </c>
      <c r="W1419" s="25" t="n">
        <f aca="false">EXP(V1419)</f>
        <v>12.2621912435348</v>
      </c>
      <c r="X1419" s="26" t="n">
        <f aca="false">W1419/$W$22</f>
        <v>1.88481817322871E-006</v>
      </c>
      <c r="Y1419" s="25" t="n">
        <f aca="false">IF(T1419=$C$13,0,W1419)</f>
        <v>12.2621912435348</v>
      </c>
      <c r="Z1419" s="25" t="n">
        <f aca="false">IF(OR(T1419=$C$13,T1419=$N$25),0,W1419)</f>
        <v>12.2621912435348</v>
      </c>
    </row>
    <row r="1420" customFormat="false" ht="15" hidden="false" customHeight="false" outlineLevel="0" collapsed="false">
      <c r="T1420" s="4" t="n">
        <v>1397</v>
      </c>
      <c r="U1420" s="4" t="str">
        <f aca="false">Vocabulary!B1398</f>
        <v>ornamented</v>
      </c>
      <c r="V1420" s="24" t="n">
        <v>2.96413048428312</v>
      </c>
      <c r="W1420" s="25" t="n">
        <f aca="false">EXP(V1420)</f>
        <v>19.3778465718104</v>
      </c>
      <c r="X1420" s="26" t="n">
        <f aca="false">W1420/$W$22</f>
        <v>2.97856367195732E-006</v>
      </c>
      <c r="Y1420" s="25" t="n">
        <f aca="false">IF(T1420=$C$13,0,W1420)</f>
        <v>19.3778465718104</v>
      </c>
      <c r="Z1420" s="25" t="n">
        <f aca="false">IF(OR(T1420=$C$13,T1420=$N$25),0,W1420)</f>
        <v>19.3778465718104</v>
      </c>
    </row>
    <row r="1421" customFormat="false" ht="15" hidden="false" customHeight="false" outlineLevel="0" collapsed="false">
      <c r="T1421" s="4" t="n">
        <v>1398</v>
      </c>
      <c r="U1421" s="4" t="str">
        <f aca="false">Vocabulary!B1399</f>
        <v>royal</v>
      </c>
      <c r="V1421" s="24" t="n">
        <v>4.04462456738582</v>
      </c>
      <c r="W1421" s="25" t="n">
        <f aca="false">EXP(V1421)</f>
        <v>57.0897486566704</v>
      </c>
      <c r="X1421" s="26" t="n">
        <f aca="false">W1421/$W$22</f>
        <v>8.77525016826707E-006</v>
      </c>
      <c r="Y1421" s="25" t="n">
        <f aca="false">IF(T1421=$C$13,0,W1421)</f>
        <v>57.0897486566704</v>
      </c>
      <c r="Z1421" s="25" t="n">
        <f aca="false">IF(OR(T1421=$C$13,T1421=$N$25),0,W1421)</f>
        <v>57.0897486566704</v>
      </c>
    </row>
    <row r="1422" customFormat="false" ht="15" hidden="false" customHeight="false" outlineLevel="0" collapsed="false">
      <c r="T1422" s="4" t="n">
        <v>1399</v>
      </c>
      <c r="U1422" s="4" t="str">
        <f aca="false">Vocabulary!B1400</f>
        <v>mostly</v>
      </c>
      <c r="V1422" s="24" t="n">
        <v>1.92662101962155</v>
      </c>
      <c r="W1422" s="25" t="n">
        <f aca="false">EXP(V1422)</f>
        <v>6.86627000791675</v>
      </c>
      <c r="X1422" s="26" t="n">
        <f aca="false">W1422/$W$22</f>
        <v>1.0554125470878E-006</v>
      </c>
      <c r="Y1422" s="25" t="n">
        <f aca="false">IF(T1422=$C$13,0,W1422)</f>
        <v>6.86627000791675</v>
      </c>
      <c r="Z1422" s="25" t="n">
        <f aca="false">IF(OR(T1422=$C$13,T1422=$N$25),0,W1422)</f>
        <v>6.86627000791675</v>
      </c>
    </row>
    <row r="1423" customFormat="false" ht="15" hidden="false" customHeight="false" outlineLevel="0" collapsed="false">
      <c r="T1423" s="4" t="n">
        <v>1400</v>
      </c>
      <c r="U1423" s="4" t="str">
        <f aca="false">Vocabulary!B1401</f>
        <v>king's</v>
      </c>
      <c r="V1423" s="24" t="n">
        <v>-2.36039305711458</v>
      </c>
      <c r="W1423" s="25" t="n">
        <f aca="false">EXP(V1423)</f>
        <v>0.0943831179485336</v>
      </c>
      <c r="X1423" s="26" t="n">
        <f aca="false">W1423/$W$22</f>
        <v>1.4507604099649E-008</v>
      </c>
      <c r="Y1423" s="25" t="n">
        <f aca="false">IF(T1423=$C$13,0,W1423)</f>
        <v>0.0943831179485336</v>
      </c>
      <c r="Z1423" s="25" t="n">
        <f aca="false">IF(OR(T1423=$C$13,T1423=$N$25),0,W1423)</f>
        <v>0.0943831179485336</v>
      </c>
    </row>
    <row r="1424" customFormat="false" ht="15" hidden="false" customHeight="false" outlineLevel="0" collapsed="false">
      <c r="T1424" s="4" t="n">
        <v>1401</v>
      </c>
      <c r="U1424" s="4" t="str">
        <f aca="false">Vocabulary!B1402</f>
        <v>crimson</v>
      </c>
      <c r="V1424" s="24" t="n">
        <v>3.65210241972396</v>
      </c>
      <c r="W1424" s="25" t="n">
        <f aca="false">EXP(V1424)</f>
        <v>38.5556410376861</v>
      </c>
      <c r="X1424" s="26" t="n">
        <f aca="false">W1424/$W$22</f>
        <v>5.92637738761649E-006</v>
      </c>
      <c r="Y1424" s="25" t="n">
        <f aca="false">IF(T1424=$C$13,0,W1424)</f>
        <v>38.5556410376861</v>
      </c>
      <c r="Z1424" s="25" t="n">
        <f aca="false">IF(OR(T1424=$C$13,T1424=$N$25),0,W1424)</f>
        <v>38.5556410376861</v>
      </c>
    </row>
    <row r="1425" customFormat="false" ht="15" hidden="false" customHeight="false" outlineLevel="0" collapsed="false">
      <c r="T1425" s="4" t="n">
        <v>1402</v>
      </c>
      <c r="U1425" s="4" t="str">
        <f aca="false">Vocabulary!B1403</f>
        <v>doubtful</v>
      </c>
      <c r="V1425" s="24" t="n">
        <v>2.32092281112259</v>
      </c>
      <c r="W1425" s="25" t="n">
        <f aca="false">EXP(V1425)</f>
        <v>10.1850688655382</v>
      </c>
      <c r="X1425" s="26" t="n">
        <f aca="false">W1425/$W$22</f>
        <v>1.56554424181517E-006</v>
      </c>
      <c r="Y1425" s="25" t="n">
        <f aca="false">IF(T1425=$C$13,0,W1425)</f>
        <v>10.1850688655382</v>
      </c>
      <c r="Z1425" s="25" t="n">
        <f aca="false">IF(OR(T1425=$C$13,T1425=$N$25),0,W1425)</f>
        <v>10.1850688655382</v>
      </c>
    </row>
    <row r="1426" customFormat="false" ht="15" hidden="false" customHeight="false" outlineLevel="0" collapsed="false">
      <c r="T1426" s="4" t="n">
        <v>1403</v>
      </c>
      <c r="U1426" s="4" t="str">
        <f aca="false">Vocabulary!B1404</f>
        <v>lie</v>
      </c>
      <c r="V1426" s="24" t="n">
        <v>-8.48234614482245</v>
      </c>
      <c r="W1426" s="25" t="n">
        <f aca="false">EXP(V1426)</f>
        <v>0.000207092263870208</v>
      </c>
      <c r="X1426" s="26" t="n">
        <f aca="false">W1426/$W$22</f>
        <v>3.18320971126139E-011</v>
      </c>
      <c r="Y1426" s="25" t="n">
        <f aca="false">IF(T1426=$C$13,0,W1426)</f>
        <v>0.000207092263870208</v>
      </c>
      <c r="Z1426" s="25" t="n">
        <f aca="false">IF(OR(T1426=$C$13,T1426=$N$25),0,W1426)</f>
        <v>0.000207092263870208</v>
      </c>
    </row>
    <row r="1427" customFormat="false" ht="15" hidden="false" customHeight="false" outlineLevel="0" collapsed="false">
      <c r="T1427" s="4" t="n">
        <v>1404</v>
      </c>
      <c r="U1427" s="4" t="str">
        <f aca="false">Vocabulary!B1405</f>
        <v>smiled</v>
      </c>
      <c r="V1427" s="24" t="n">
        <v>3.90995177259602</v>
      </c>
      <c r="W1427" s="25" t="n">
        <f aca="false">EXP(V1427)</f>
        <v>49.8965455345216</v>
      </c>
      <c r="X1427" s="26" t="n">
        <f aca="false">W1427/$W$22</f>
        <v>7.66958481865024E-006</v>
      </c>
      <c r="Y1427" s="25" t="n">
        <f aca="false">IF(T1427=$C$13,0,W1427)</f>
        <v>49.8965455345216</v>
      </c>
      <c r="Z1427" s="25" t="n">
        <f aca="false">IF(OR(T1427=$C$13,T1427=$N$25),0,W1427)</f>
        <v>49.8965455345216</v>
      </c>
    </row>
    <row r="1428" customFormat="false" ht="15" hidden="false" customHeight="false" outlineLevel="0" collapsed="false">
      <c r="T1428" s="4" t="n">
        <v>1405</v>
      </c>
      <c r="U1428" s="4" t="str">
        <f aca="false">Vocabulary!B1406</f>
        <v>fine</v>
      </c>
      <c r="V1428" s="24" t="n">
        <v>-7.1297825004043</v>
      </c>
      <c r="W1428" s="25" t="n">
        <f aca="false">EXP(V1428)</f>
        <v>0.00080089356257615</v>
      </c>
      <c r="X1428" s="26" t="n">
        <f aca="false">W1428/$W$22</f>
        <v>1.23105137702147E-010</v>
      </c>
      <c r="Y1428" s="25" t="n">
        <f aca="false">IF(T1428=$C$13,0,W1428)</f>
        <v>0.00080089356257615</v>
      </c>
      <c r="Z1428" s="25" t="n">
        <f aca="false">IF(OR(T1428=$C$13,T1428=$N$25),0,W1428)</f>
        <v>0.00080089356257615</v>
      </c>
    </row>
    <row r="1429" customFormat="false" ht="15" hidden="false" customHeight="false" outlineLevel="0" collapsed="false">
      <c r="T1429" s="4" t="n">
        <v>1406</v>
      </c>
      <c r="U1429" s="4" t="str">
        <f aca="false">Vocabulary!B1407</f>
        <v>scream</v>
      </c>
      <c r="V1429" s="24" t="n">
        <v>5.60869926946546</v>
      </c>
      <c r="W1429" s="25" t="n">
        <f aca="false">EXP(V1429)</f>
        <v>272.789181920255</v>
      </c>
      <c r="X1429" s="26" t="n">
        <f aca="false">W1429/$W$22</f>
        <v>4.19303530121158E-005</v>
      </c>
      <c r="Y1429" s="25" t="n">
        <f aca="false">IF(T1429=$C$13,0,W1429)</f>
        <v>272.789181920255</v>
      </c>
      <c r="Z1429" s="25" t="n">
        <f aca="false">IF(OR(T1429=$C$13,T1429=$N$25),0,W1429)</f>
        <v>272.789181920255</v>
      </c>
    </row>
    <row r="1430" customFormat="false" ht="15" hidden="false" customHeight="false" outlineLevel="0" collapsed="false">
      <c r="T1430" s="4" t="n">
        <v>1407</v>
      </c>
      <c r="U1430" s="4" t="str">
        <f aca="false">Vocabulary!B1408</f>
        <v>places</v>
      </c>
      <c r="V1430" s="24" t="n">
        <v>-5.82590170434033</v>
      </c>
      <c r="W1430" s="25" t="n">
        <f aca="false">EXP(V1430)</f>
        <v>0.00295014279611167</v>
      </c>
      <c r="X1430" s="26" t="n">
        <f aca="false">W1430/$W$22</f>
        <v>4.53465669006165E-010</v>
      </c>
      <c r="Y1430" s="25" t="n">
        <f aca="false">IF(T1430=$C$13,0,W1430)</f>
        <v>0.00295014279611167</v>
      </c>
      <c r="Z1430" s="25" t="n">
        <f aca="false">IF(OR(T1430=$C$13,T1430=$N$25),0,W1430)</f>
        <v>0.00295014279611167</v>
      </c>
    </row>
    <row r="1431" customFormat="false" ht="15" hidden="false" customHeight="false" outlineLevel="0" collapsed="false">
      <c r="T1431" s="4" t="n">
        <v>1408</v>
      </c>
      <c r="U1431" s="4" t="str">
        <f aca="false">Vocabulary!B1409</f>
        <v>flamingoes</v>
      </c>
      <c r="V1431" s="24" t="n">
        <v>-3.98088847738852</v>
      </c>
      <c r="W1431" s="25" t="n">
        <f aca="false">EXP(V1431)</f>
        <v>0.0186690449426552</v>
      </c>
      <c r="X1431" s="26" t="n">
        <f aca="false">W1431/$W$22</f>
        <v>2.86961396098701E-009</v>
      </c>
      <c r="Y1431" s="25" t="n">
        <f aca="false">IF(T1431=$C$13,0,W1431)</f>
        <v>0.0186690449426552</v>
      </c>
      <c r="Z1431" s="25" t="n">
        <f aca="false">IF(OR(T1431=$C$13,T1431=$N$25),0,W1431)</f>
        <v>0.0186690449426552</v>
      </c>
    </row>
    <row r="1432" customFormat="false" ht="15" hidden="false" customHeight="false" outlineLevel="0" collapsed="false">
      <c r="T1432" s="4" t="n">
        <v>1409</v>
      </c>
      <c r="U1432" s="4" t="str">
        <f aca="false">Vocabulary!B1410</f>
        <v>body</v>
      </c>
      <c r="V1432" s="24" t="n">
        <v>-1.24700984379567</v>
      </c>
      <c r="W1432" s="25" t="n">
        <f aca="false">EXP(V1432)</f>
        <v>0.287362773058252</v>
      </c>
      <c r="X1432" s="26" t="n">
        <f aca="false">W1432/$W$22</f>
        <v>4.41704558518579E-008</v>
      </c>
      <c r="Y1432" s="25" t="n">
        <f aca="false">IF(T1432=$C$13,0,W1432)</f>
        <v>0.287362773058252</v>
      </c>
      <c r="Z1432" s="25" t="n">
        <f aca="false">IF(OR(T1432=$C$13,T1432=$N$25),0,W1432)</f>
        <v>0.287362773058252</v>
      </c>
    </row>
    <row r="1433" customFormat="false" ht="15" hidden="false" customHeight="false" outlineLevel="0" collapsed="false">
      <c r="T1433" s="4" t="n">
        <v>1410</v>
      </c>
      <c r="U1433" s="4" t="str">
        <f aca="false">Vocabulary!B1411</f>
        <v>laughing</v>
      </c>
      <c r="V1433" s="24" t="n">
        <v>1.31318834255168</v>
      </c>
      <c r="W1433" s="25" t="n">
        <f aca="false">EXP(V1433)</f>
        <v>3.71800912120371</v>
      </c>
      <c r="X1433" s="26" t="n">
        <f aca="false">W1433/$W$22</f>
        <v>5.71494198768893E-007</v>
      </c>
      <c r="Y1433" s="25" t="n">
        <f aca="false">IF(T1433=$C$13,0,W1433)</f>
        <v>3.71800912120371</v>
      </c>
      <c r="Z1433" s="25" t="n">
        <f aca="false">IF(OR(T1433=$C$13,T1433=$N$25),0,W1433)</f>
        <v>3.71800912120371</v>
      </c>
    </row>
    <row r="1434" customFormat="false" ht="15" hidden="false" customHeight="false" outlineLevel="0" collapsed="false">
      <c r="T1434" s="4" t="n">
        <v>1411</v>
      </c>
      <c r="U1434" s="4" t="str">
        <f aca="false">Vocabulary!B1412</f>
        <v>unrolled</v>
      </c>
      <c r="V1434" s="24" t="n">
        <v>-3.28956296984091</v>
      </c>
      <c r="W1434" s="25" t="n">
        <f aca="false">EXP(V1434)</f>
        <v>0.0372701340101189</v>
      </c>
      <c r="X1434" s="26" t="n">
        <f aca="false">W1434/$W$22</f>
        <v>5.72878244236969E-009</v>
      </c>
      <c r="Y1434" s="25" t="n">
        <f aca="false">IF(T1434=$C$13,0,W1434)</f>
        <v>0.0372701340101189</v>
      </c>
      <c r="Z1434" s="25" t="n">
        <f aca="false">IF(OR(T1434=$C$13,T1434=$N$25),0,W1434)</f>
        <v>0.0372701340101189</v>
      </c>
    </row>
    <row r="1435" customFormat="false" ht="15" hidden="false" customHeight="false" outlineLevel="0" collapsed="false">
      <c r="T1435" s="4" t="n">
        <v>1412</v>
      </c>
      <c r="U1435" s="4" t="str">
        <f aca="false">Vocabulary!B1413</f>
        <v>quarrelling</v>
      </c>
      <c r="V1435" s="24" t="n">
        <v>-5.13431634136924</v>
      </c>
      <c r="W1435" s="25" t="n">
        <f aca="false">EXP(V1435)</f>
        <v>0.00589107761486836</v>
      </c>
      <c r="X1435" s="26" t="n">
        <f aca="false">W1435/$W$22</f>
        <v>9.05515982248205E-010</v>
      </c>
      <c r="Y1435" s="25" t="n">
        <f aca="false">IF(T1435=$C$13,0,W1435)</f>
        <v>0.00589107761486836</v>
      </c>
      <c r="Z1435" s="25" t="n">
        <f aca="false">IF(OR(T1435=$C$13,T1435=$N$25),0,W1435)</f>
        <v>0.00589107761486836</v>
      </c>
    </row>
    <row r="1436" customFormat="false" ht="15" hidden="false" customHeight="false" outlineLevel="0" collapsed="false">
      <c r="T1436" s="4" t="n">
        <v>1413</v>
      </c>
      <c r="U1436" s="4" t="str">
        <f aca="false">Vocabulary!B1414</f>
        <v>stamping</v>
      </c>
      <c r="V1436" s="24" t="n">
        <v>-4.87057838273737</v>
      </c>
      <c r="W1436" s="25" t="n">
        <f aca="false">EXP(V1436)</f>
        <v>0.00766892842910036</v>
      </c>
      <c r="X1436" s="26" t="n">
        <f aca="false">W1436/$W$22</f>
        <v>1.17878896073977E-009</v>
      </c>
      <c r="Y1436" s="25" t="n">
        <f aca="false">IF(T1436=$C$13,0,W1436)</f>
        <v>0.00766892842910036</v>
      </c>
      <c r="Z1436" s="25" t="n">
        <f aca="false">IF(OR(T1436=$C$13,T1436=$N$25),0,W1436)</f>
        <v>0.00766892842910036</v>
      </c>
    </row>
    <row r="1437" customFormat="false" ht="15" hidden="false" customHeight="false" outlineLevel="0" collapsed="false">
      <c r="T1437" s="4" t="n">
        <v>1414</v>
      </c>
      <c r="U1437" s="4" t="str">
        <f aca="false">Vocabulary!B1415</f>
        <v>shouting</v>
      </c>
      <c r="V1437" s="24" t="n">
        <v>1.70706808760229</v>
      </c>
      <c r="W1437" s="25" t="n">
        <f aca="false">EXP(V1437)</f>
        <v>5.51277478749523</v>
      </c>
      <c r="X1437" s="26" t="n">
        <f aca="false">W1437/$W$22</f>
        <v>8.47367154697286E-007</v>
      </c>
      <c r="Y1437" s="25" t="n">
        <f aca="false">IF(T1437=$C$13,0,W1437)</f>
        <v>5.51277478749523</v>
      </c>
      <c r="Z1437" s="25" t="n">
        <f aca="false">IF(OR(T1437=$C$13,T1437=$N$25),0,W1437)</f>
        <v>5.51277478749523</v>
      </c>
    </row>
    <row r="1438" customFormat="false" ht="15" hidden="false" customHeight="false" outlineLevel="0" collapsed="false">
      <c r="T1438" s="4" t="n">
        <v>1415</v>
      </c>
      <c r="U1438" s="4" t="str">
        <f aca="false">Vocabulary!B1416</f>
        <v>dispute</v>
      </c>
      <c r="V1438" s="24" t="n">
        <v>2.8246981213197</v>
      </c>
      <c r="W1438" s="25" t="n">
        <f aca="false">EXP(V1438)</f>
        <v>16.855855794466</v>
      </c>
      <c r="X1438" s="26" t="n">
        <f aca="false">W1438/$W$22</f>
        <v>2.59090913652832E-006</v>
      </c>
      <c r="Y1438" s="25" t="n">
        <f aca="false">IF(T1438=$C$13,0,W1438)</f>
        <v>16.855855794466</v>
      </c>
      <c r="Z1438" s="25" t="n">
        <f aca="false">IF(OR(T1438=$C$13,T1438=$N$25),0,W1438)</f>
        <v>16.855855794466</v>
      </c>
    </row>
    <row r="1439" customFormat="false" ht="15" hidden="false" customHeight="false" outlineLevel="0" collapsed="false">
      <c r="T1439" s="4" t="n">
        <v>1416</v>
      </c>
      <c r="U1439" s="4" t="str">
        <f aca="false">Vocabulary!B1417</f>
        <v>cat's</v>
      </c>
      <c r="V1439" s="24" t="n">
        <v>11.4308790834513</v>
      </c>
      <c r="W1439" s="25" t="n">
        <f aca="false">EXP(V1439)</f>
        <v>92122.9229694481</v>
      </c>
      <c r="X1439" s="26" t="n">
        <f aca="false">W1439/$W$22</f>
        <v>0.0141601901271368</v>
      </c>
      <c r="Y1439" s="25" t="n">
        <f aca="false">IF(T1439=$C$13,0,W1439)</f>
        <v>92122.9229694481</v>
      </c>
      <c r="Z1439" s="25" t="n">
        <f aca="false">IF(OR(T1439=$C$13,T1439=$N$25),0,W1439)</f>
        <v>92122.9229694481</v>
      </c>
    </row>
    <row r="1440" customFormat="false" ht="15" hidden="false" customHeight="false" outlineLevel="0" collapsed="false">
      <c r="T1440" s="4" t="n">
        <v>1417</v>
      </c>
      <c r="U1440" s="4" t="str">
        <f aca="false">Vocabulary!B1418</f>
        <v>removed</v>
      </c>
      <c r="V1440" s="24" t="n">
        <v>-4.77180243241848</v>
      </c>
      <c r="W1440" s="25" t="n">
        <f aca="false">EXP(V1440)</f>
        <v>0.00846510861493033</v>
      </c>
      <c r="X1440" s="26" t="n">
        <f aca="false">W1440/$W$22</f>
        <v>1.30116960654874E-009</v>
      </c>
      <c r="Y1440" s="25" t="n">
        <f aca="false">IF(T1440=$C$13,0,W1440)</f>
        <v>0.00846510861493033</v>
      </c>
      <c r="Z1440" s="25" t="n">
        <f aca="false">IF(OR(T1440=$C$13,T1440=$N$25),0,W1440)</f>
        <v>0.00846510861493033</v>
      </c>
    </row>
    <row r="1441" customFormat="false" ht="15" hidden="false" customHeight="false" outlineLevel="0" collapsed="false">
      <c r="T1441" s="4" t="n">
        <v>1418</v>
      </c>
      <c r="U1441" s="4" t="str">
        <f aca="false">Vocabulary!B1419</f>
        <v>fight</v>
      </c>
      <c r="V1441" s="24" t="n">
        <v>1.11138305708226</v>
      </c>
      <c r="W1441" s="25" t="n">
        <f aca="false">EXP(V1441)</f>
        <v>3.03855798877314</v>
      </c>
      <c r="X1441" s="26" t="n">
        <f aca="false">W1441/$W$22</f>
        <v>4.67055944888195E-007</v>
      </c>
      <c r="Y1441" s="25" t="n">
        <f aca="false">IF(T1441=$C$13,0,W1441)</f>
        <v>3.03855798877314</v>
      </c>
      <c r="Z1441" s="25" t="n">
        <f aca="false">IF(OR(T1441=$C$13,T1441=$N$25),0,W1441)</f>
        <v>3.03855798877314</v>
      </c>
    </row>
    <row r="1442" customFormat="false" ht="15" hidden="false" customHeight="false" outlineLevel="0" collapsed="false">
      <c r="T1442" s="4" t="n">
        <v>1419</v>
      </c>
      <c r="U1442" s="4" t="str">
        <f aca="false">Vocabulary!B1420</f>
        <v>collected</v>
      </c>
      <c r="V1442" s="24" t="n">
        <v>3.03402881654104</v>
      </c>
      <c r="W1442" s="25" t="n">
        <f aca="false">EXP(V1442)</f>
        <v>20.7807861403478</v>
      </c>
      <c r="X1442" s="26" t="n">
        <f aca="false">W1442/$W$22</f>
        <v>3.19420914202086E-006</v>
      </c>
      <c r="Y1442" s="25" t="n">
        <f aca="false">IF(T1442=$C$13,0,W1442)</f>
        <v>20.7807861403478</v>
      </c>
      <c r="Z1442" s="25" t="n">
        <f aca="false">IF(OR(T1442=$C$13,T1442=$N$25),0,W1442)</f>
        <v>20.7807861403478</v>
      </c>
    </row>
    <row r="1443" customFormat="false" ht="15" hidden="false" customHeight="false" outlineLevel="0" collapsed="false">
      <c r="T1443" s="4" t="n">
        <v>1420</v>
      </c>
      <c r="U1443" s="4" t="str">
        <f aca="false">Vocabulary!B1421</f>
        <v>unless</v>
      </c>
      <c r="V1443" s="24" t="n">
        <v>-3.64471429181131</v>
      </c>
      <c r="W1443" s="25" t="n">
        <f aca="false">EXP(V1443)</f>
        <v>0.0261288740208495</v>
      </c>
      <c r="X1443" s="26" t="n">
        <f aca="false">W1443/$W$22</f>
        <v>4.01626231579668E-009</v>
      </c>
      <c r="Y1443" s="25" t="n">
        <f aca="false">IF(T1443=$C$13,0,W1443)</f>
        <v>0.0261288740208495</v>
      </c>
      <c r="Z1443" s="25" t="n">
        <f aca="false">IF(OR(T1443=$C$13,T1443=$N$25),0,W1443)</f>
        <v>0.0261288740208495</v>
      </c>
    </row>
    <row r="1444" customFormat="false" ht="15" hidden="false" customHeight="false" outlineLevel="0" collapsed="false">
      <c r="T1444" s="4" t="n">
        <v>1421</v>
      </c>
      <c r="U1444" s="4" t="str">
        <f aca="false">Vocabulary!B1422</f>
        <v>entirely</v>
      </c>
      <c r="V1444" s="24" t="n">
        <v>-3.81345098235696</v>
      </c>
      <c r="W1444" s="25" t="n">
        <f aca="false">EXP(V1444)</f>
        <v>0.0220718777150621</v>
      </c>
      <c r="X1444" s="26" t="n">
        <f aca="false">W1444/$W$22</f>
        <v>3.39266248653275E-009</v>
      </c>
      <c r="Y1444" s="25" t="n">
        <f aca="false">IF(T1444=$C$13,0,W1444)</f>
        <v>0.0220718777150621</v>
      </c>
      <c r="Z1444" s="25" t="n">
        <f aca="false">IF(OR(T1444=$C$13,T1444=$N$25),0,W1444)</f>
        <v>0.0220718777150621</v>
      </c>
    </row>
    <row r="1445" customFormat="false" ht="15" hidden="false" customHeight="false" outlineLevel="0" collapsed="false">
      <c r="T1445" s="4" t="n">
        <v>1422</v>
      </c>
      <c r="U1445" s="4" t="str">
        <f aca="false">Vocabulary!B1423</f>
        <v>disappeared</v>
      </c>
      <c r="V1445" s="24" t="n">
        <v>3.71780718693484</v>
      </c>
      <c r="W1445" s="25" t="n">
        <f aca="false">EXP(V1445)</f>
        <v>41.1740081420657</v>
      </c>
      <c r="X1445" s="26" t="n">
        <f aca="false">W1445/$W$22</f>
        <v>6.32884590278673E-006</v>
      </c>
      <c r="Y1445" s="25" t="n">
        <f aca="false">IF(T1445=$C$13,0,W1445)</f>
        <v>41.1740081420657</v>
      </c>
      <c r="Z1445" s="25" t="n">
        <f aca="false">IF(OR(T1445=$C$13,T1445=$N$25),0,W1445)</f>
        <v>41.1740081420657</v>
      </c>
    </row>
    <row r="1446" customFormat="false" ht="15" hidden="false" customHeight="false" outlineLevel="0" collapsed="false">
      <c r="T1446" s="4" t="n">
        <v>1423</v>
      </c>
      <c r="U1446" s="4" t="str">
        <f aca="false">Vocabulary!B1424</f>
        <v>wildly</v>
      </c>
      <c r="V1446" s="24" t="n">
        <v>1.70745031393685</v>
      </c>
      <c r="W1446" s="25" t="n">
        <f aca="false">EXP(V1446)</f>
        <v>5.51488231794668</v>
      </c>
      <c r="X1446" s="26" t="n">
        <f aca="false">W1446/$W$22</f>
        <v>8.4769110264563E-007</v>
      </c>
      <c r="Y1446" s="25" t="n">
        <f aca="false">IF(T1446=$C$13,0,W1446)</f>
        <v>5.51488231794668</v>
      </c>
      <c r="Z1446" s="25" t="n">
        <f aca="false">IF(OR(T1446=$C$13,T1446=$N$25),0,W1446)</f>
        <v>5.51488231794668</v>
      </c>
    </row>
    <row r="1447" customFormat="false" ht="15" hidden="false" customHeight="false" outlineLevel="0" collapsed="false">
      <c r="T1447" s="4" t="n">
        <v>1424</v>
      </c>
      <c r="U1447" s="4" t="str">
        <f aca="false">Vocabulary!B1425</f>
        <v>turtle's</v>
      </c>
      <c r="V1447" s="24" t="n">
        <v>2.19180736502587</v>
      </c>
      <c r="W1447" s="25" t="n">
        <f aca="false">EXP(V1447)</f>
        <v>8.95137690891912</v>
      </c>
      <c r="X1447" s="26" t="n">
        <f aca="false">W1447/$W$22</f>
        <v>1.375913777421E-006</v>
      </c>
      <c r="Y1447" s="25" t="n">
        <f aca="false">IF(T1447=$C$13,0,W1447)</f>
        <v>8.95137690891912</v>
      </c>
      <c r="Z1447" s="25" t="n">
        <f aca="false">IF(OR(T1447=$C$13,T1447=$N$25),0,W1447)</f>
        <v>8.95137690891912</v>
      </c>
    </row>
    <row r="1448" customFormat="false" ht="15" hidden="false" customHeight="false" outlineLevel="0" collapsed="false">
      <c r="T1448" s="4" t="n">
        <v>1425</v>
      </c>
      <c r="U1448" s="4" t="str">
        <f aca="false">Vocabulary!B1426</f>
        <v>tempered</v>
      </c>
      <c r="V1448" s="24" t="n">
        <v>-7.29043504031432</v>
      </c>
      <c r="W1448" s="25" t="n">
        <f aca="false">EXP(V1448)</f>
        <v>0.000682031277105202</v>
      </c>
      <c r="X1448" s="26" t="n">
        <f aca="false">W1448/$W$22</f>
        <v>1.04834847236301E-010</v>
      </c>
      <c r="Y1448" s="25" t="n">
        <f aca="false">IF(T1448=$C$13,0,W1448)</f>
        <v>0.000682031277105202</v>
      </c>
      <c r="Z1448" s="25" t="n">
        <f aca="false">IF(OR(T1448=$C$13,T1448=$N$25),0,W1448)</f>
        <v>0.000682031277105202</v>
      </c>
    </row>
    <row r="1449" customFormat="false" ht="15" hidden="false" customHeight="false" outlineLevel="0" collapsed="false">
      <c r="T1449" s="4" t="n">
        <v>1426</v>
      </c>
      <c r="U1449" s="4" t="str">
        <f aca="false">Vocabulary!B1427</f>
        <v>sugar</v>
      </c>
      <c r="V1449" s="24" t="n">
        <v>-3.15422697442307</v>
      </c>
      <c r="W1449" s="25" t="n">
        <f aca="false">EXP(V1449)</f>
        <v>0.0426713743101468</v>
      </c>
      <c r="X1449" s="26" t="n">
        <f aca="false">W1449/$W$22</f>
        <v>6.5590056604944E-009</v>
      </c>
      <c r="Y1449" s="25" t="n">
        <f aca="false">IF(T1449=$C$13,0,W1449)</f>
        <v>0.0426713743101468</v>
      </c>
      <c r="Z1449" s="25" t="n">
        <f aca="false">IF(OR(T1449=$C$13,T1449=$N$25),0,W1449)</f>
        <v>0.0426713743101468</v>
      </c>
    </row>
    <row r="1450" customFormat="false" ht="15" hidden="false" customHeight="false" outlineLevel="0" collapsed="false">
      <c r="T1450" s="4" t="n">
        <v>1427</v>
      </c>
      <c r="U1450" s="4" t="str">
        <f aca="false">Vocabulary!B1428</f>
        <v>forget</v>
      </c>
      <c r="V1450" s="24" t="n">
        <v>1.82697240509607</v>
      </c>
      <c r="W1450" s="25" t="n">
        <f aca="false">EXP(V1450)</f>
        <v>6.21504151716771</v>
      </c>
      <c r="X1450" s="26" t="n">
        <f aca="false">W1450/$W$22</f>
        <v>9.55312387996308E-007</v>
      </c>
      <c r="Y1450" s="25" t="n">
        <f aca="false">IF(T1450=$C$13,0,W1450)</f>
        <v>6.21504151716771</v>
      </c>
      <c r="Z1450" s="25" t="n">
        <f aca="false">IF(OR(T1450=$C$13,T1450=$N$25),0,W1450)</f>
        <v>6.21504151716771</v>
      </c>
    </row>
    <row r="1451" customFormat="false" ht="15" hidden="false" customHeight="false" outlineLevel="0" collapsed="false">
      <c r="T1451" s="4" t="n">
        <v>1428</v>
      </c>
      <c r="U1451" s="4" t="str">
        <f aca="false">Vocabulary!B1429</f>
        <v>hasn't</v>
      </c>
      <c r="V1451" s="24" t="n">
        <v>-2.54684764829817</v>
      </c>
      <c r="W1451" s="25" t="n">
        <f aca="false">EXP(V1451)</f>
        <v>0.0783281952431384</v>
      </c>
      <c r="X1451" s="26" t="n">
        <f aca="false">W1451/$W$22</f>
        <v>1.20398061764298E-008</v>
      </c>
      <c r="Y1451" s="25" t="n">
        <f aca="false">IF(T1451=$C$13,0,W1451)</f>
        <v>0.0783281952431384</v>
      </c>
      <c r="Z1451" s="25" t="n">
        <f aca="false">IF(OR(T1451=$C$13,T1451=$N$25),0,W1451)</f>
        <v>0.0783281952431384</v>
      </c>
    </row>
    <row r="1452" customFormat="false" ht="15" hidden="false" customHeight="false" outlineLevel="0" collapsed="false">
      <c r="T1452" s="4" t="n">
        <v>1429</v>
      </c>
      <c r="U1452" s="4" t="str">
        <f aca="false">Vocabulary!B1430</f>
        <v>tut</v>
      </c>
      <c r="V1452" s="24" t="n">
        <v>-0.70973074263303</v>
      </c>
      <c r="W1452" s="25" t="n">
        <f aca="false">EXP(V1452)</f>
        <v>0.491776594106646</v>
      </c>
      <c r="X1452" s="26" t="n">
        <f aca="false">W1452/$W$22</f>
        <v>7.55908502266621E-008</v>
      </c>
      <c r="Y1452" s="25" t="n">
        <f aca="false">IF(T1452=$C$13,0,W1452)</f>
        <v>0.491776594106646</v>
      </c>
      <c r="Z1452" s="25" t="n">
        <f aca="false">IF(OR(T1452=$C$13,T1452=$N$25),0,W1452)</f>
        <v>0.491776594106646</v>
      </c>
    </row>
    <row r="1453" customFormat="false" ht="15" hidden="false" customHeight="false" outlineLevel="0" collapsed="false">
      <c r="T1453" s="4" t="n">
        <v>1430</v>
      </c>
      <c r="U1453" s="4" t="str">
        <f aca="false">Vocabulary!B1431</f>
        <v>keeping</v>
      </c>
      <c r="V1453" s="24" t="n">
        <v>-0.809889338558383</v>
      </c>
      <c r="W1453" s="25" t="n">
        <f aca="false">EXP(V1453)</f>
        <v>0.444907297581821</v>
      </c>
      <c r="X1453" s="26" t="n">
        <f aca="false">W1453/$W$22</f>
        <v>6.83865830527169E-008</v>
      </c>
      <c r="Y1453" s="25" t="n">
        <f aca="false">IF(T1453=$C$13,0,W1453)</f>
        <v>0.444907297581821</v>
      </c>
      <c r="Z1453" s="25" t="n">
        <f aca="false">IF(OR(T1453=$C$13,T1453=$N$25),0,W1453)</f>
        <v>0.444907297581821</v>
      </c>
    </row>
    <row r="1454" customFormat="false" ht="15" hidden="false" customHeight="false" outlineLevel="0" collapsed="false">
      <c r="T1454" s="4" t="n">
        <v>1431</v>
      </c>
      <c r="U1454" s="4" t="str">
        <f aca="false">Vocabulary!B1432</f>
        <v>experiment</v>
      </c>
      <c r="V1454" s="24" t="n">
        <v>6.18343204130142</v>
      </c>
      <c r="W1454" s="25" t="n">
        <f aca="false">EXP(V1454)</f>
        <v>484.652452511039</v>
      </c>
      <c r="X1454" s="26" t="n">
        <f aca="false">W1454/$W$22</f>
        <v>7.44958003060263E-005</v>
      </c>
      <c r="Y1454" s="25" t="n">
        <f aca="false">IF(T1454=$C$13,0,W1454)</f>
        <v>484.652452511039</v>
      </c>
      <c r="Z1454" s="25" t="n">
        <f aca="false">IF(OR(T1454=$C$13,T1454=$N$25),0,W1454)</f>
        <v>484.652452511039</v>
      </c>
    </row>
    <row r="1455" customFormat="false" ht="15" hidden="false" customHeight="false" outlineLevel="0" collapsed="false">
      <c r="T1455" s="4" t="n">
        <v>1432</v>
      </c>
      <c r="U1455" s="4" t="str">
        <f aca="false">Vocabulary!B1433</f>
        <v>bite</v>
      </c>
      <c r="V1455" s="24" t="n">
        <v>7.3190948461503</v>
      </c>
      <c r="W1455" s="25" t="n">
        <f aca="false">EXP(V1455)</f>
        <v>1508.83762129727</v>
      </c>
      <c r="X1455" s="26" t="n">
        <f aca="false">W1455/$W$22</f>
        <v>0.000231923031747829</v>
      </c>
      <c r="Y1455" s="25" t="n">
        <f aca="false">IF(T1455=$C$13,0,W1455)</f>
        <v>1508.83762129727</v>
      </c>
      <c r="Z1455" s="25" t="n">
        <f aca="false">IF(OR(T1455=$C$13,T1455=$N$25),0,W1455)</f>
        <v>1508.83762129727</v>
      </c>
    </row>
    <row r="1456" customFormat="false" ht="15" hidden="false" customHeight="false" outlineLevel="0" collapsed="false">
      <c r="T1456" s="4" t="n">
        <v>1433</v>
      </c>
      <c r="U1456" s="4" t="str">
        <f aca="false">Vocabulary!B1434</f>
        <v>agree</v>
      </c>
      <c r="V1456" s="24" t="n">
        <v>-6.44379576536328</v>
      </c>
      <c r="W1456" s="25" t="n">
        <f aca="false">EXP(V1456)</f>
        <v>0.00159035858127293</v>
      </c>
      <c r="X1456" s="26" t="n">
        <f aca="false">W1456/$W$22</f>
        <v>2.44453596946948E-010</v>
      </c>
      <c r="Y1456" s="25" t="n">
        <f aca="false">IF(T1456=$C$13,0,W1456)</f>
        <v>0.00159035858127293</v>
      </c>
      <c r="Z1456" s="25" t="n">
        <f aca="false">IF(OR(T1456=$C$13,T1456=$N$25),0,W1456)</f>
        <v>0.00159035858127293</v>
      </c>
    </row>
    <row r="1457" customFormat="false" ht="15" hidden="false" customHeight="false" outlineLevel="0" collapsed="false">
      <c r="T1457" s="4" t="n">
        <v>1434</v>
      </c>
      <c r="U1457" s="4" t="str">
        <f aca="false">Vocabulary!B1435</f>
        <v>imagine</v>
      </c>
      <c r="V1457" s="24" t="n">
        <v>-8.56726365749915</v>
      </c>
      <c r="W1457" s="25" t="n">
        <f aca="false">EXP(V1457)</f>
        <v>0.000190232479490163</v>
      </c>
      <c r="X1457" s="26" t="n">
        <f aca="false">W1457/$W$22</f>
        <v>2.92405841142352E-011</v>
      </c>
      <c r="Y1457" s="25" t="n">
        <f aca="false">IF(T1457=$C$13,0,W1457)</f>
        <v>0.000190232479490163</v>
      </c>
      <c r="Z1457" s="25" t="n">
        <f aca="false">IF(OR(T1457=$C$13,T1457=$N$25),0,W1457)</f>
        <v>0.000190232479490163</v>
      </c>
    </row>
    <row r="1458" customFormat="false" ht="15" hidden="false" customHeight="false" outlineLevel="0" collapsed="false">
      <c r="T1458" s="4" t="n">
        <v>1435</v>
      </c>
      <c r="U1458" s="4" t="str">
        <f aca="false">Vocabulary!B1436</f>
        <v>choice</v>
      </c>
      <c r="V1458" s="24" t="n">
        <v>-5.0169914221083</v>
      </c>
      <c r="W1458" s="25" t="n">
        <f aca="false">EXP(V1458)</f>
        <v>0.00662442686292814</v>
      </c>
      <c r="X1458" s="26" t="n">
        <f aca="false">W1458/$W$22</f>
        <v>1.01823890122857E-009</v>
      </c>
      <c r="Y1458" s="25" t="n">
        <f aca="false">IF(T1458=$C$13,0,W1458)</f>
        <v>0.00662442686292814</v>
      </c>
      <c r="Z1458" s="25" t="n">
        <f aca="false">IF(OR(T1458=$C$13,T1458=$N$25),0,W1458)</f>
        <v>0.00662442686292814</v>
      </c>
    </row>
    <row r="1459" customFormat="false" ht="15" hidden="false" customHeight="false" outlineLevel="0" collapsed="false">
      <c r="T1459" s="4" t="n">
        <v>1436</v>
      </c>
      <c r="U1459" s="4" t="str">
        <f aca="false">Vocabulary!B1437</f>
        <v>custody</v>
      </c>
      <c r="V1459" s="24" t="n">
        <v>5.88086033842528</v>
      </c>
      <c r="W1459" s="25" t="n">
        <f aca="false">EXP(V1459)</f>
        <v>358.117211208416</v>
      </c>
      <c r="X1459" s="26" t="n">
        <f aca="false">W1459/$W$22</f>
        <v>5.50461018284552E-005</v>
      </c>
      <c r="Y1459" s="25" t="n">
        <f aca="false">IF(T1459=$C$13,0,W1459)</f>
        <v>358.117211208416</v>
      </c>
      <c r="Z1459" s="25" t="n">
        <f aca="false">IF(OR(T1459=$C$13,T1459=$N$25),0,W1459)</f>
        <v>358.117211208416</v>
      </c>
    </row>
    <row r="1460" customFormat="false" ht="15" hidden="false" customHeight="false" outlineLevel="0" collapsed="false">
      <c r="T1460" s="4" t="n">
        <v>1437</v>
      </c>
      <c r="U1460" s="4" t="str">
        <f aca="false">Vocabulary!B1438</f>
        <v>executions</v>
      </c>
      <c r="V1460" s="24" t="n">
        <v>3.45118235854115</v>
      </c>
      <c r="W1460" s="25" t="n">
        <f aca="false">EXP(V1460)</f>
        <v>31.5376590936531</v>
      </c>
      <c r="X1460" s="26" t="n">
        <f aca="false">W1460/$W$22</f>
        <v>4.84764523894945E-006</v>
      </c>
      <c r="Y1460" s="25" t="n">
        <f aca="false">IF(T1460=$C$13,0,W1460)</f>
        <v>31.5376590936531</v>
      </c>
      <c r="Z1460" s="25" t="n">
        <f aca="false">IF(OR(T1460=$C$13,T1460=$N$25),0,W1460)</f>
        <v>31.5376590936531</v>
      </c>
    </row>
    <row r="1461" customFormat="false" ht="15" hidden="false" customHeight="false" outlineLevel="0" collapsed="false">
      <c r="T1461" s="4" t="n">
        <v>1438</v>
      </c>
      <c r="U1461" s="4" t="str">
        <f aca="false">Vocabulary!B1439</f>
        <v>sun</v>
      </c>
      <c r="V1461" s="24" t="n">
        <v>8.58474937347175</v>
      </c>
      <c r="W1461" s="25" t="n">
        <f aca="false">EXP(V1461)</f>
        <v>5349.45183274694</v>
      </c>
      <c r="X1461" s="26" t="n">
        <f aca="false">W1461/$W$22</f>
        <v>0.000822262826514728</v>
      </c>
      <c r="Y1461" s="25" t="n">
        <f aca="false">IF(T1461=$C$13,0,W1461)</f>
        <v>5349.45183274694</v>
      </c>
      <c r="Z1461" s="25" t="n">
        <f aca="false">IF(OR(T1461=$C$13,T1461=$N$25),0,W1461)</f>
        <v>5349.45183274694</v>
      </c>
    </row>
    <row r="1462" customFormat="false" ht="15" hidden="false" customHeight="false" outlineLevel="0" collapsed="false">
      <c r="T1462" s="4" t="n">
        <v>1439</v>
      </c>
      <c r="U1462" s="4" t="str">
        <f aca="false">Vocabulary!B1440</f>
        <v>watched</v>
      </c>
      <c r="V1462" s="24" t="n">
        <v>-1.33763976221236</v>
      </c>
      <c r="W1462" s="25" t="n">
        <f aca="false">EXP(V1462)</f>
        <v>0.262464416530747</v>
      </c>
      <c r="X1462" s="26" t="n">
        <f aca="false">W1462/$W$22</f>
        <v>4.03433360545449E-008</v>
      </c>
      <c r="Y1462" s="25" t="n">
        <f aca="false">IF(T1462=$C$13,0,W1462)</f>
        <v>0.262464416530747</v>
      </c>
      <c r="Z1462" s="25" t="n">
        <f aca="false">IF(OR(T1462=$C$13,T1462=$N$25),0,W1462)</f>
        <v>0.262464416530747</v>
      </c>
    </row>
    <row r="1463" customFormat="false" ht="15" hidden="false" customHeight="false" outlineLevel="0" collapsed="false">
      <c r="T1463" s="4" t="n">
        <v>1440</v>
      </c>
      <c r="U1463" s="4" t="str">
        <f aca="false">Vocabulary!B1441</f>
        <v>heart</v>
      </c>
      <c r="V1463" s="24" t="n">
        <v>-4.16772204935703</v>
      </c>
      <c r="W1463" s="25" t="n">
        <f aca="false">EXP(V1463)</f>
        <v>0.0154874997315992</v>
      </c>
      <c r="X1463" s="26" t="n">
        <f aca="false">W1463/$W$22</f>
        <v>2.3805794879756E-009</v>
      </c>
      <c r="Y1463" s="25" t="n">
        <f aca="false">IF(T1463=$C$13,0,W1463)</f>
        <v>0.0154874997315992</v>
      </c>
      <c r="Z1463" s="25" t="n">
        <f aca="false">IF(OR(T1463=$C$13,T1463=$N$25),0,W1463)</f>
        <v>0.0154874997315992</v>
      </c>
    </row>
    <row r="1464" customFormat="false" ht="15" hidden="false" customHeight="false" outlineLevel="0" collapsed="false">
      <c r="T1464" s="4" t="n">
        <v>1441</v>
      </c>
      <c r="U1464" s="4" t="str">
        <f aca="false">Vocabulary!B1442</f>
        <v>sorrow</v>
      </c>
      <c r="V1464" s="24" t="n">
        <v>-0.965233006315653</v>
      </c>
      <c r="W1464" s="25" t="n">
        <f aca="false">EXP(V1464)</f>
        <v>0.380894438588996</v>
      </c>
      <c r="X1464" s="26" t="n">
        <f aca="false">W1464/$W$22</f>
        <v>5.85471834255404E-008</v>
      </c>
      <c r="Y1464" s="25" t="n">
        <f aca="false">IF(T1464=$C$13,0,W1464)</f>
        <v>0.380894438588996</v>
      </c>
      <c r="Z1464" s="25" t="n">
        <f aca="false">IF(OR(T1464=$C$13,T1464=$N$25),0,W1464)</f>
        <v>0.380894438588996</v>
      </c>
    </row>
    <row r="1465" customFormat="false" ht="15" hidden="false" customHeight="false" outlineLevel="0" collapsed="false">
      <c r="T1465" s="4" t="n">
        <v>1442</v>
      </c>
      <c r="U1465" s="4" t="str">
        <f aca="false">Vocabulary!B1443</f>
        <v>heavy</v>
      </c>
      <c r="V1465" s="24" t="n">
        <v>1.29854696020403</v>
      </c>
      <c r="W1465" s="25" t="n">
        <f aca="false">EXP(V1465)</f>
        <v>3.66396890520075</v>
      </c>
      <c r="X1465" s="26" t="n">
        <f aca="false">W1465/$W$22</f>
        <v>5.6318769145836E-007</v>
      </c>
      <c r="Y1465" s="25" t="n">
        <f aca="false">IF(T1465=$C$13,0,W1465)</f>
        <v>3.66396890520075</v>
      </c>
      <c r="Z1465" s="25" t="n">
        <f aca="false">IF(OR(T1465=$C$13,T1465=$N$25),0,W1465)</f>
        <v>3.66396890520075</v>
      </c>
    </row>
    <row r="1466" customFormat="false" ht="15" hidden="false" customHeight="false" outlineLevel="0" collapsed="false">
      <c r="T1466" s="4" t="n">
        <v>1443</v>
      </c>
      <c r="U1466" s="4" t="str">
        <f aca="false">Vocabulary!B1444</f>
        <v>proud</v>
      </c>
      <c r="V1466" s="24" t="n">
        <v>-5.28478393581227</v>
      </c>
      <c r="W1466" s="25" t="n">
        <f aca="false">EXP(V1466)</f>
        <v>0.00506812711063721</v>
      </c>
      <c r="X1466" s="26" t="n">
        <f aca="false">W1466/$W$22</f>
        <v>7.79020477877366E-010</v>
      </c>
      <c r="Y1466" s="25" t="n">
        <f aca="false">IF(T1466=$C$13,0,W1466)</f>
        <v>0.00506812711063721</v>
      </c>
      <c r="Z1466" s="25" t="n">
        <f aca="false">IF(OR(T1466=$C$13,T1466=$N$25),0,W1466)</f>
        <v>0.00506812711063721</v>
      </c>
    </row>
    <row r="1467" customFormat="false" ht="15" hidden="false" customHeight="false" outlineLevel="0" collapsed="false">
      <c r="T1467" s="4" t="n">
        <v>1444</v>
      </c>
      <c r="U1467" s="4" t="str">
        <f aca="false">Vocabulary!B1445</f>
        <v>relief</v>
      </c>
      <c r="V1467" s="24" t="n">
        <v>-1.34299029247571</v>
      </c>
      <c r="W1467" s="25" t="n">
        <f aca="false">EXP(V1467)</f>
        <v>0.261063842973967</v>
      </c>
      <c r="X1467" s="26" t="n">
        <f aca="false">W1467/$W$22</f>
        <v>4.01280542635229E-008</v>
      </c>
      <c r="Y1467" s="25" t="n">
        <f aca="false">IF(T1467=$C$13,0,W1467)</f>
        <v>0.261063842973967</v>
      </c>
      <c r="Z1467" s="25" t="n">
        <f aca="false">IF(OR(T1467=$C$13,T1467=$N$25),0,W1467)</f>
        <v>0.261063842973967</v>
      </c>
    </row>
    <row r="1468" customFormat="false" ht="15" hidden="false" customHeight="false" outlineLevel="0" collapsed="false">
      <c r="T1468" s="4" t="n">
        <v>1445</v>
      </c>
      <c r="U1468" s="4" t="str">
        <f aca="false">Vocabulary!B1446</f>
        <v>regular</v>
      </c>
      <c r="V1468" s="24" t="n">
        <v>3.30015509535984</v>
      </c>
      <c r="W1468" s="25" t="n">
        <f aca="false">EXP(V1468)</f>
        <v>27.1168442912558</v>
      </c>
      <c r="X1468" s="26" t="n">
        <f aca="false">W1468/$W$22</f>
        <v>4.16812296478576E-006</v>
      </c>
      <c r="Y1468" s="25" t="n">
        <f aca="false">IF(T1468=$C$13,0,W1468)</f>
        <v>27.1168442912558</v>
      </c>
      <c r="Z1468" s="25" t="n">
        <f aca="false">IF(OR(T1468=$C$13,T1468=$N$25),0,W1468)</f>
        <v>27.1168442912558</v>
      </c>
    </row>
    <row r="1469" customFormat="false" ht="15" hidden="false" customHeight="false" outlineLevel="0" collapsed="false">
      <c r="T1469" s="4" t="n">
        <v>1446</v>
      </c>
      <c r="U1469" s="4" t="str">
        <f aca="false">Vocabulary!B1447</f>
        <v>uglification</v>
      </c>
      <c r="V1469" s="24" t="n">
        <v>3.79754907763952</v>
      </c>
      <c r="W1469" s="25" t="n">
        <f aca="false">EXP(V1469)</f>
        <v>44.5917595115302</v>
      </c>
      <c r="X1469" s="26" t="n">
        <f aca="false">W1469/$W$22</f>
        <v>6.85418756194087E-006</v>
      </c>
      <c r="Y1469" s="25" t="n">
        <f aca="false">IF(T1469=$C$13,0,W1469)</f>
        <v>44.5917595115302</v>
      </c>
      <c r="Z1469" s="25" t="n">
        <f aca="false">IF(OR(T1469=$C$13,T1469=$N$25),0,W1469)</f>
        <v>44.5917595115302</v>
      </c>
    </row>
    <row r="1470" customFormat="false" ht="15" hidden="false" customHeight="false" outlineLevel="0" collapsed="false">
      <c r="T1470" s="4" t="n">
        <v>1447</v>
      </c>
      <c r="U1470" s="4" t="str">
        <f aca="false">Vocabulary!B1448</f>
        <v>mystery</v>
      </c>
      <c r="V1470" s="24" t="n">
        <v>-0.0239969156760573</v>
      </c>
      <c r="W1470" s="25" t="n">
        <f aca="false">EXP(V1470)</f>
        <v>0.976288720943943</v>
      </c>
      <c r="X1470" s="26" t="n">
        <f aca="false">W1470/$W$22</f>
        <v>1.50065081110487E-007</v>
      </c>
      <c r="Y1470" s="25" t="n">
        <f aca="false">IF(T1470=$C$13,0,W1470)</f>
        <v>0.976288720943943</v>
      </c>
      <c r="Z1470" s="25" t="n">
        <f aca="false">IF(OR(T1470=$C$13,T1470=$N$25),0,W1470)</f>
        <v>0.976288720943943</v>
      </c>
    </row>
    <row r="1471" customFormat="false" ht="15" hidden="false" customHeight="false" outlineLevel="0" collapsed="false">
      <c r="T1471" s="4" t="n">
        <v>1448</v>
      </c>
      <c r="U1471" s="4" t="str">
        <f aca="false">Vocabulary!B1449</f>
        <v>recovered</v>
      </c>
      <c r="V1471" s="24" t="n">
        <v>5.32250361124931</v>
      </c>
      <c r="W1471" s="25" t="n">
        <f aca="false">EXP(V1471)</f>
        <v>204.896220860165</v>
      </c>
      <c r="X1471" s="26" t="n">
        <f aca="false">W1471/$W$22</f>
        <v>3.14945439222978E-005</v>
      </c>
      <c r="Y1471" s="25" t="n">
        <f aca="false">IF(T1471=$C$13,0,W1471)</f>
        <v>204.896220860165</v>
      </c>
      <c r="Z1471" s="25" t="n">
        <f aca="false">IF(OR(T1471=$C$13,T1471=$N$25),0,W1471)</f>
        <v>204.896220860165</v>
      </c>
    </row>
    <row r="1472" customFormat="false" ht="15" hidden="false" customHeight="false" outlineLevel="0" collapsed="false">
      <c r="T1472" s="4" t="n">
        <v>1449</v>
      </c>
      <c r="U1472" s="4" t="str">
        <f aca="false">Vocabulary!B1450</f>
        <v>delightful</v>
      </c>
      <c r="V1472" s="24" t="n">
        <v>-2.42116146967509</v>
      </c>
      <c r="W1472" s="25" t="n">
        <f aca="false">EXP(V1472)</f>
        <v>0.0888183976521888</v>
      </c>
      <c r="X1472" s="26" t="n">
        <f aca="false">W1472/$W$22</f>
        <v>1.36522524145237E-008</v>
      </c>
      <c r="Y1472" s="25" t="n">
        <f aca="false">IF(T1472=$C$13,0,W1472)</f>
        <v>0.0888183976521888</v>
      </c>
      <c r="Z1472" s="25" t="n">
        <f aca="false">IF(OR(T1472=$C$13,T1472=$N$25),0,W1472)</f>
        <v>0.0888183976521888</v>
      </c>
    </row>
    <row r="1473" customFormat="false" ht="15" hidden="false" customHeight="false" outlineLevel="0" collapsed="false">
      <c r="T1473" s="4" t="n">
        <v>1450</v>
      </c>
      <c r="U1473" s="4" t="str">
        <f aca="false">Vocabulary!B1451</f>
        <v>turtles</v>
      </c>
      <c r="V1473" s="24" t="n">
        <v>4.10027678521577</v>
      </c>
      <c r="W1473" s="25" t="n">
        <f aca="false">EXP(V1473)</f>
        <v>60.3569912084337</v>
      </c>
      <c r="X1473" s="26" t="n">
        <f aca="false">W1473/$W$22</f>
        <v>9.27745715685539E-006</v>
      </c>
      <c r="Y1473" s="25" t="n">
        <f aca="false">IF(T1473=$C$13,0,W1473)</f>
        <v>60.3569912084337</v>
      </c>
      <c r="Z1473" s="25" t="n">
        <f aca="false">IF(OR(T1473=$C$13,T1473=$N$25),0,W1473)</f>
        <v>60.3569912084337</v>
      </c>
    </row>
    <row r="1474" customFormat="false" ht="15" hidden="false" customHeight="false" outlineLevel="0" collapsed="false">
      <c r="T1474" s="4" t="n">
        <v>1451</v>
      </c>
      <c r="U1474" s="4" t="str">
        <f aca="false">Vocabulary!B1452</f>
        <v>dancing</v>
      </c>
      <c r="V1474" s="24" t="n">
        <v>-3.40291229377949</v>
      </c>
      <c r="W1474" s="25" t="n">
        <f aca="false">EXP(V1474)</f>
        <v>0.0332762185834746</v>
      </c>
      <c r="X1474" s="26" t="n">
        <f aca="false">W1474/$W$22</f>
        <v>5.11487875835672E-009</v>
      </c>
      <c r="Y1474" s="25" t="n">
        <f aca="false">IF(T1474=$C$13,0,W1474)</f>
        <v>0.0332762185834746</v>
      </c>
      <c r="Z1474" s="25" t="n">
        <f aca="false">IF(OR(T1474=$C$13,T1474=$N$25),0,W1474)</f>
        <v>0.0332762185834746</v>
      </c>
    </row>
    <row r="1475" customFormat="false" ht="15" hidden="false" customHeight="false" outlineLevel="0" collapsed="false">
      <c r="T1475" s="4" t="n">
        <v>1452</v>
      </c>
      <c r="U1475" s="4" t="str">
        <f aca="false">Vocabulary!B1453</f>
        <v>treading</v>
      </c>
      <c r="V1475" s="24" t="n">
        <v>-2.58934467739475</v>
      </c>
      <c r="W1475" s="25" t="n">
        <f aca="false">EXP(V1475)</f>
        <v>0.0750692185255533</v>
      </c>
      <c r="X1475" s="26" t="n">
        <f aca="false">W1475/$W$22</f>
        <v>1.15388697270271E-008</v>
      </c>
      <c r="Y1475" s="25" t="n">
        <f aca="false">IF(T1475=$C$13,0,W1475)</f>
        <v>0.0750692185255533</v>
      </c>
      <c r="Z1475" s="25" t="n">
        <f aca="false">IF(OR(T1475=$C$13,T1475=$N$25),0,W1475)</f>
        <v>0.0750692185255533</v>
      </c>
    </row>
    <row r="1476" customFormat="false" ht="15" hidden="false" customHeight="false" outlineLevel="0" collapsed="false">
      <c r="T1476" s="4" t="n">
        <v>1453</v>
      </c>
      <c r="U1476" s="4" t="str">
        <f aca="false">Vocabulary!B1454</f>
        <v>kindly</v>
      </c>
      <c r="V1476" s="24" t="n">
        <v>3.41422275482506</v>
      </c>
      <c r="W1476" s="25" t="n">
        <f aca="false">EXP(V1476)</f>
        <v>30.393317185599</v>
      </c>
      <c r="X1476" s="26" t="n">
        <f aca="false">W1476/$W$22</f>
        <v>4.67174874689101E-006</v>
      </c>
      <c r="Y1476" s="25" t="n">
        <f aca="false">IF(T1476=$C$13,0,W1476)</f>
        <v>30.393317185599</v>
      </c>
      <c r="Z1476" s="25" t="n">
        <f aca="false">IF(OR(T1476=$C$13,T1476=$N$25),0,W1476)</f>
        <v>30.393317185599</v>
      </c>
    </row>
    <row r="1477" customFormat="false" ht="15" hidden="false" customHeight="false" outlineLevel="0" collapsed="false">
      <c r="T1477" s="4" t="n">
        <v>1454</v>
      </c>
      <c r="U1477" s="4" t="str">
        <f aca="false">Vocabulary!B1455</f>
        <v>dinn</v>
      </c>
      <c r="V1477" s="24" t="n">
        <v>-3.30166406162441</v>
      </c>
      <c r="W1477" s="25" t="n">
        <f aca="false">EXP(V1477)</f>
        <v>0.0368218425760761</v>
      </c>
      <c r="X1477" s="26" t="n">
        <f aca="false">W1477/$W$22</f>
        <v>5.65987568459653E-009</v>
      </c>
      <c r="Y1477" s="25" t="n">
        <f aca="false">IF(T1477=$C$13,0,W1477)</f>
        <v>0.0368218425760761</v>
      </c>
      <c r="Z1477" s="25" t="n">
        <f aca="false">IF(OR(T1477=$C$13,T1477=$N$25),0,W1477)</f>
        <v>0.0368218425760761</v>
      </c>
    </row>
    <row r="1478" customFormat="false" ht="15" hidden="false" customHeight="false" outlineLevel="0" collapsed="false">
      <c r="T1478" s="4" t="n">
        <v>1455</v>
      </c>
      <c r="U1478" s="4" t="str">
        <f aca="false">Vocabulary!B1456</f>
        <v>thoughts</v>
      </c>
      <c r="V1478" s="24" t="n">
        <v>-3.45018183422542</v>
      </c>
      <c r="W1478" s="25" t="n">
        <f aca="false">EXP(V1478)</f>
        <v>0.0317398644596488</v>
      </c>
      <c r="X1478" s="26" t="n">
        <f aca="false">W1478/$W$22</f>
        <v>4.87872617228215E-009</v>
      </c>
      <c r="Y1478" s="25" t="n">
        <f aca="false">IF(T1478=$C$13,0,W1478)</f>
        <v>0.0317398644596488</v>
      </c>
      <c r="Z1478" s="25" t="n">
        <f aca="false">IF(OR(T1478=$C$13,T1478=$N$25),0,W1478)</f>
        <v>0.0317398644596488</v>
      </c>
    </row>
    <row r="1479" customFormat="false" ht="15" hidden="false" customHeight="false" outlineLevel="0" collapsed="false">
      <c r="T1479" s="4" t="n">
        <v>1456</v>
      </c>
      <c r="U1479" s="4" t="str">
        <f aca="false">Vocabulary!B1457</f>
        <v>part</v>
      </c>
      <c r="V1479" s="24" t="n">
        <v>7.61401820381513</v>
      </c>
      <c r="W1479" s="25" t="n">
        <f aca="false">EXP(V1479)</f>
        <v>2026.40426583519</v>
      </c>
      <c r="X1479" s="26" t="n">
        <f aca="false">W1479/$W$22</f>
        <v>0.000311478063805938</v>
      </c>
      <c r="Y1479" s="25" t="n">
        <f aca="false">IF(T1479=$C$13,0,W1479)</f>
        <v>2026.40426583519</v>
      </c>
      <c r="Z1479" s="25" t="n">
        <f aca="false">IF(OR(T1479=$C$13,T1479=$N$25),0,W1479)</f>
        <v>2026.40426583519</v>
      </c>
    </row>
    <row r="1480" customFormat="false" ht="15" hidden="false" customHeight="false" outlineLevel="0" collapsed="false">
      <c r="T1480" s="4" t="n">
        <v>1457</v>
      </c>
      <c r="U1480" s="4" t="str">
        <f aca="false">Vocabulary!B1458</f>
        <v>editions</v>
      </c>
      <c r="V1480" s="24" t="n">
        <v>-0.227241264080232</v>
      </c>
      <c r="W1480" s="25" t="n">
        <f aca="false">EXP(V1480)</f>
        <v>0.796728537122442</v>
      </c>
      <c r="X1480" s="26" t="n">
        <f aca="false">W1480/$W$22</f>
        <v>1.22464932741125E-007</v>
      </c>
      <c r="Y1480" s="25" t="n">
        <f aca="false">IF(T1480=$C$13,0,W1480)</f>
        <v>0.796728537122442</v>
      </c>
      <c r="Z1480" s="25" t="n">
        <f aca="false">IF(OR(T1480=$C$13,T1480=$N$25),0,W1480)</f>
        <v>0.796728537122442</v>
      </c>
    </row>
    <row r="1481" customFormat="false" ht="15" hidden="false" customHeight="false" outlineLevel="0" collapsed="false">
      <c r="T1481" s="4" t="n">
        <v>1458</v>
      </c>
      <c r="U1481" s="4" t="str">
        <f aca="false">Vocabulary!B1459</f>
        <v>tones</v>
      </c>
      <c r="V1481" s="24" t="n">
        <v>-1.62408797674993</v>
      </c>
      <c r="W1481" s="25" t="n">
        <f aca="false">EXP(V1481)</f>
        <v>0.197091345149321</v>
      </c>
      <c r="X1481" s="26" t="n">
        <f aca="false">W1481/$W$22</f>
        <v>3.02948585408334E-008</v>
      </c>
      <c r="Y1481" s="25" t="n">
        <f aca="false">IF(T1481=$C$13,0,W1481)</f>
        <v>0.197091345149321</v>
      </c>
      <c r="Z1481" s="25" t="n">
        <f aca="false">IF(OR(T1481=$C$13,T1481=$N$25),0,W1481)</f>
        <v>0.197091345149321</v>
      </c>
    </row>
    <row r="1482" customFormat="false" ht="15" hidden="false" customHeight="false" outlineLevel="0" collapsed="false">
      <c r="T1482" s="4" t="n">
        <v>1459</v>
      </c>
      <c r="U1482" s="4" t="str">
        <f aca="false">Vocabulary!B1460</f>
        <v>persisted</v>
      </c>
      <c r="V1482" s="24" t="n">
        <v>-3.73772476416469</v>
      </c>
      <c r="W1482" s="25" t="n">
        <f aca="false">EXP(V1482)</f>
        <v>0.0238082108485519</v>
      </c>
      <c r="X1482" s="26" t="n">
        <f aca="false">W1482/$W$22</f>
        <v>3.65955379329705E-009</v>
      </c>
      <c r="Y1482" s="25" t="n">
        <f aca="false">IF(T1482=$C$13,0,W1482)</f>
        <v>0.0238082108485519</v>
      </c>
      <c r="Z1482" s="25" t="n">
        <f aca="false">IF(OR(T1482=$C$13,T1482=$N$25),0,W1482)</f>
        <v>0.0238082108485519</v>
      </c>
    </row>
    <row r="1483" customFormat="false" ht="15" hidden="false" customHeight="false" outlineLevel="0" collapsed="false">
      <c r="T1483" s="4" t="n">
        <v>1460</v>
      </c>
      <c r="U1483" s="4" t="str">
        <f aca="false">Vocabulary!B1461</f>
        <v>cares</v>
      </c>
      <c r="V1483" s="24" t="n">
        <v>2.63625286061399</v>
      </c>
      <c r="W1483" s="25" t="n">
        <f aca="false">EXP(V1483)</f>
        <v>13.960792437876</v>
      </c>
      <c r="X1483" s="26" t="n">
        <f aca="false">W1483/$W$22</f>
        <v>2.14590971360494E-006</v>
      </c>
      <c r="Y1483" s="25" t="n">
        <f aca="false">IF(T1483=$C$13,0,W1483)</f>
        <v>13.960792437876</v>
      </c>
      <c r="Z1483" s="25" t="n">
        <f aca="false">IF(OR(T1483=$C$13,T1483=$N$25),0,W1483)</f>
        <v>13.960792437876</v>
      </c>
    </row>
    <row r="1484" customFormat="false" ht="15" hidden="false" customHeight="false" outlineLevel="0" collapsed="false">
      <c r="T1484" s="4" t="n">
        <v>1461</v>
      </c>
      <c r="U1484" s="4" t="str">
        <f aca="false">Vocabulary!B1462</f>
        <v>pennyworth</v>
      </c>
      <c r="V1484" s="24" t="n">
        <v>-2.75797096982273</v>
      </c>
      <c r="W1484" s="25" t="n">
        <f aca="false">EXP(V1484)</f>
        <v>0.0634203196407261</v>
      </c>
      <c r="X1484" s="26" t="n">
        <f aca="false">W1484/$W$22</f>
        <v>9.74832056006624E-009</v>
      </c>
      <c r="Y1484" s="25" t="n">
        <f aca="false">IF(T1484=$C$13,0,W1484)</f>
        <v>0.0634203196407261</v>
      </c>
      <c r="Z1484" s="25" t="n">
        <f aca="false">IF(OR(T1484=$C$13,T1484=$N$25),0,W1484)</f>
        <v>0.0634203196407261</v>
      </c>
    </row>
    <row r="1485" customFormat="false" ht="15" hidden="false" customHeight="false" outlineLevel="0" collapsed="false">
      <c r="T1485" s="4" t="n">
        <v>1462</v>
      </c>
      <c r="U1485" s="4" t="str">
        <f aca="false">Vocabulary!B1463</f>
        <v>stole</v>
      </c>
      <c r="V1485" s="24" t="n">
        <v>1.83107115045387</v>
      </c>
      <c r="W1485" s="25" t="n">
        <f aca="false">EXP(V1485)</f>
        <v>6.24056766659196</v>
      </c>
      <c r="X1485" s="26" t="n">
        <f aca="false">W1485/$W$22</f>
        <v>9.59236005673756E-007</v>
      </c>
      <c r="Y1485" s="25" t="n">
        <f aca="false">IF(T1485=$C$13,0,W1485)</f>
        <v>6.24056766659196</v>
      </c>
      <c r="Z1485" s="25" t="n">
        <f aca="false">IF(OR(T1485=$C$13,T1485=$N$25),0,W1485)</f>
        <v>6.24056766659196</v>
      </c>
    </row>
    <row r="1486" customFormat="false" ht="15" hidden="false" customHeight="false" outlineLevel="0" collapsed="false">
      <c r="T1486" s="4" t="n">
        <v>1463</v>
      </c>
      <c r="U1486" s="4" t="str">
        <f aca="false">Vocabulary!B1464</f>
        <v>scroll</v>
      </c>
      <c r="V1486" s="24" t="n">
        <v>2.24883707196902</v>
      </c>
      <c r="W1486" s="25" t="n">
        <f aca="false">EXP(V1486)</f>
        <v>9.47670869553222</v>
      </c>
      <c r="X1486" s="26" t="n">
        <f aca="false">W1486/$W$22</f>
        <v>1.45666238741394E-006</v>
      </c>
      <c r="Y1486" s="25" t="n">
        <f aca="false">IF(T1486=$C$13,0,W1486)</f>
        <v>9.47670869553222</v>
      </c>
      <c r="Z1486" s="25" t="n">
        <f aca="false">IF(OR(T1486=$C$13,T1486=$N$25),0,W1486)</f>
        <v>9.47670869553222</v>
      </c>
    </row>
    <row r="1487" customFormat="false" ht="15" hidden="false" customHeight="false" outlineLevel="0" collapsed="false">
      <c r="T1487" s="4" t="n">
        <v>1464</v>
      </c>
      <c r="U1487" s="4" t="str">
        <f aca="false">Vocabulary!B1465</f>
        <v>parchment</v>
      </c>
      <c r="V1487" s="24" t="n">
        <v>6.85449322289069</v>
      </c>
      <c r="W1487" s="25" t="n">
        <f aca="false">EXP(V1487)</f>
        <v>948.131516284417</v>
      </c>
      <c r="X1487" s="26" t="n">
        <f aca="false">W1487/$W$22</f>
        <v>0.000145737044628625</v>
      </c>
      <c r="Y1487" s="25" t="n">
        <f aca="false">IF(T1487=$C$13,0,W1487)</f>
        <v>948.131516284417</v>
      </c>
      <c r="Z1487" s="25" t="n">
        <f aca="false">IF(OR(T1487=$C$13,T1487=$N$25),0,W1487)</f>
        <v>948.131516284417</v>
      </c>
    </row>
    <row r="1488" customFormat="false" ht="15" hidden="false" customHeight="false" outlineLevel="0" collapsed="false">
      <c r="T1488" s="4" t="n">
        <v>1465</v>
      </c>
      <c r="U1488" s="4" t="str">
        <f aca="false">Vocabulary!B1466</f>
        <v>wig</v>
      </c>
      <c r="V1488" s="24" t="n">
        <v>8.4832577735524</v>
      </c>
      <c r="W1488" s="25" t="n">
        <f aca="false">EXP(V1488)</f>
        <v>4833.16964952891</v>
      </c>
      <c r="X1488" s="26" t="n">
        <f aca="false">W1488/$W$22</f>
        <v>0.000742905228666416</v>
      </c>
      <c r="Y1488" s="25" t="n">
        <f aca="false">IF(T1488=$C$13,0,W1488)</f>
        <v>4833.16964952891</v>
      </c>
      <c r="Z1488" s="25" t="n">
        <f aca="false">IF(OR(T1488=$C$13,T1488=$N$25),0,W1488)</f>
        <v>4833.16964952891</v>
      </c>
    </row>
    <row r="1489" customFormat="false" ht="15" hidden="false" customHeight="false" outlineLevel="0" collapsed="false">
      <c r="T1489" s="4" t="n">
        <v>1466</v>
      </c>
      <c r="U1489" s="4" t="str">
        <f aca="false">Vocabulary!B1467</f>
        <v>pencil</v>
      </c>
      <c r="V1489" s="24" t="n">
        <v>3.79667979572316</v>
      </c>
      <c r="W1489" s="25" t="n">
        <f aca="false">EXP(V1489)</f>
        <v>44.553013544392</v>
      </c>
      <c r="X1489" s="26" t="n">
        <f aca="false">W1489/$W$22</f>
        <v>6.84823192957867E-006</v>
      </c>
      <c r="Y1489" s="25" t="n">
        <f aca="false">IF(T1489=$C$13,0,W1489)</f>
        <v>44.553013544392</v>
      </c>
      <c r="Z1489" s="25" t="n">
        <f aca="false">IF(OR(T1489=$C$13,T1489=$N$25),0,W1489)</f>
        <v>44.553013544392</v>
      </c>
    </row>
    <row r="1490" customFormat="false" ht="15" hidden="false" customHeight="false" outlineLevel="0" collapsed="false">
      <c r="T1490" s="4" t="n">
        <v>1467</v>
      </c>
      <c r="U1490" s="4" t="str">
        <f aca="false">Vocabulary!B1468</f>
        <v>quickly</v>
      </c>
      <c r="V1490" s="24" t="n">
        <v>-5.36772989042161</v>
      </c>
      <c r="W1490" s="25" t="n">
        <f aca="false">EXP(V1490)</f>
        <v>0.00466470869972394</v>
      </c>
      <c r="X1490" s="26" t="n">
        <f aca="false">W1490/$W$22</f>
        <v>7.17011140622471E-010</v>
      </c>
      <c r="Y1490" s="25" t="n">
        <f aca="false">IF(T1490=$C$13,0,W1490)</f>
        <v>0.00466470869972394</v>
      </c>
      <c r="Z1490" s="25" t="n">
        <f aca="false">IF(OR(T1490=$C$13,T1490=$N$25),0,W1490)</f>
        <v>0.00466470869972394</v>
      </c>
    </row>
    <row r="1491" customFormat="false" ht="15" hidden="false" customHeight="false" outlineLevel="0" collapsed="false">
      <c r="T1491" s="4" t="n">
        <v>1468</v>
      </c>
      <c r="U1491" s="4" t="str">
        <f aca="false">Vocabulary!B1469</f>
        <v>blew</v>
      </c>
      <c r="V1491" s="24" t="n">
        <v>0.429261770050129</v>
      </c>
      <c r="W1491" s="25" t="n">
        <f aca="false">EXP(V1491)</f>
        <v>1.53612309279063</v>
      </c>
      <c r="X1491" s="26" t="n">
        <f aca="false">W1491/$W$22</f>
        <v>2.36117074355257E-007</v>
      </c>
      <c r="Y1491" s="25" t="n">
        <f aca="false">IF(T1491=$C$13,0,W1491)</f>
        <v>1.53612309279063</v>
      </c>
      <c r="Z1491" s="25" t="n">
        <f aca="false">IF(OR(T1491=$C$13,T1491=$N$25),0,W1491)</f>
        <v>1.53612309279063</v>
      </c>
    </row>
    <row r="1492" customFormat="false" ht="15" hidden="false" customHeight="false" outlineLevel="0" collapsed="false">
      <c r="T1492" s="4" t="n">
        <v>1469</v>
      </c>
      <c r="U1492" s="4" t="str">
        <f aca="false">Vocabulary!B1470</f>
        <v>blasts</v>
      </c>
      <c r="V1492" s="24" t="n">
        <v>1.81168893049777</v>
      </c>
      <c r="W1492" s="25" t="n">
        <f aca="false">EXP(V1492)</f>
        <v>6.12077627314593</v>
      </c>
      <c r="X1492" s="26" t="n">
        <f aca="false">W1492/$W$22</f>
        <v>9.40822902266767E-007</v>
      </c>
      <c r="Y1492" s="25" t="n">
        <f aca="false">IF(T1492=$C$13,0,W1492)</f>
        <v>6.12077627314593</v>
      </c>
      <c r="Z1492" s="25" t="n">
        <f aca="false">IF(OR(T1492=$C$13,T1492=$N$25),0,W1492)</f>
        <v>6.12077627314593</v>
      </c>
    </row>
    <row r="1493" customFormat="false" ht="15" hidden="false" customHeight="false" outlineLevel="0" collapsed="false">
      <c r="T1493" s="4" t="n">
        <v>1470</v>
      </c>
      <c r="U1493" s="4" t="str">
        <f aca="false">Vocabulary!B1471</f>
        <v>summer</v>
      </c>
      <c r="V1493" s="24" t="n">
        <v>2.72010887950372</v>
      </c>
      <c r="W1493" s="25" t="n">
        <f aca="false">EXP(V1493)</f>
        <v>15.181975160889</v>
      </c>
      <c r="X1493" s="26" t="n">
        <f aca="false">W1493/$W$22</f>
        <v>2.33361738700967E-006</v>
      </c>
      <c r="Y1493" s="25" t="n">
        <f aca="false">IF(T1493=$C$13,0,W1493)</f>
        <v>15.181975160889</v>
      </c>
      <c r="Z1493" s="25" t="n">
        <f aca="false">IF(OR(T1493=$C$13,T1493=$N$25),0,W1493)</f>
        <v>15.181975160889</v>
      </c>
    </row>
    <row r="1494" customFormat="false" ht="15" hidden="false" customHeight="false" outlineLevel="0" collapsed="false">
      <c r="T1494" s="4" t="n">
        <v>1471</v>
      </c>
      <c r="U1494" s="4" t="str">
        <f aca="false">Vocabulary!B1472</f>
        <v>sent</v>
      </c>
      <c r="V1494" s="24" t="n">
        <v>-3.78854468835618</v>
      </c>
      <c r="W1494" s="25" t="n">
        <f aca="false">EXP(V1494)</f>
        <v>0.0226285094331806</v>
      </c>
      <c r="X1494" s="26" t="n">
        <f aca="false">W1494/$W$22</f>
        <v>3.47822220071992E-009</v>
      </c>
      <c r="Y1494" s="25" t="n">
        <f aca="false">IF(T1494=$C$13,0,W1494)</f>
        <v>0.0226285094331806</v>
      </c>
      <c r="Z1494" s="25" t="n">
        <f aca="false">IF(OR(T1494=$C$13,T1494=$N$25),0,W1494)</f>
        <v>0.0226285094331806</v>
      </c>
    </row>
    <row r="1495" customFormat="false" ht="15" hidden="false" customHeight="false" outlineLevel="0" collapsed="false">
      <c r="T1495" s="4" t="n">
        <v>1472</v>
      </c>
      <c r="U1495" s="4" t="str">
        <f aca="false">Vocabulary!B1473</f>
        <v>fashion</v>
      </c>
      <c r="V1495" s="24" t="n">
        <v>-2.21809671256369</v>
      </c>
      <c r="W1495" s="25" t="n">
        <f aca="false">EXP(V1495)</f>
        <v>0.108816020020532</v>
      </c>
      <c r="X1495" s="26" t="n">
        <f aca="false">W1495/$W$22</f>
        <v>1.67260816602624E-008</v>
      </c>
      <c r="Y1495" s="25" t="n">
        <f aca="false">IF(T1495=$C$13,0,W1495)</f>
        <v>0.108816020020532</v>
      </c>
      <c r="Z1495" s="25" t="n">
        <f aca="false">IF(OR(T1495=$C$13,T1495=$N$25),0,W1495)</f>
        <v>0.108816020020532</v>
      </c>
    </row>
    <row r="1496" customFormat="false" ht="15" hidden="false" customHeight="false" outlineLevel="0" collapsed="false">
      <c r="T1496" s="4" t="n">
        <v>1473</v>
      </c>
      <c r="U1496" s="4" t="str">
        <f aca="false">Vocabulary!B1474</f>
        <v>singers</v>
      </c>
      <c r="V1496" s="24" t="n">
        <v>8.25466228247733</v>
      </c>
      <c r="W1496" s="25" t="n">
        <f aca="false">EXP(V1496)</f>
        <v>3845.51295928076</v>
      </c>
      <c r="X1496" s="26" t="n">
        <f aca="false">W1496/$W$22</f>
        <v>0.00059109278000051</v>
      </c>
      <c r="Y1496" s="25" t="n">
        <f aca="false">IF(T1496=$C$13,0,W1496)</f>
        <v>3845.51295928076</v>
      </c>
      <c r="Z1496" s="25" t="n">
        <f aca="false">IF(OR(T1496=$C$13,T1496=$N$25),0,W1496)</f>
        <v>3845.51295928076</v>
      </c>
    </row>
    <row r="1497" customFormat="false" ht="15" hidden="false" customHeight="false" outlineLevel="0" collapsed="false">
      <c r="T1497" s="4" t="n">
        <v>1474</v>
      </c>
      <c r="U1497" s="4" t="str">
        <f aca="false">Vocabulary!B1475</f>
        <v>deny</v>
      </c>
      <c r="V1497" s="24" t="n">
        <v>-7.86926443981859</v>
      </c>
      <c r="W1497" s="25" t="n">
        <f aca="false">EXP(V1497)</f>
        <v>0.000382315474839768</v>
      </c>
      <c r="X1497" s="26" t="n">
        <f aca="false">W1497/$W$22</f>
        <v>5.87656105318445E-011</v>
      </c>
      <c r="Y1497" s="25" t="n">
        <f aca="false">IF(T1497=$C$13,0,W1497)</f>
        <v>0.000382315474839768</v>
      </c>
      <c r="Z1497" s="25" t="n">
        <f aca="false">IF(OR(T1497=$C$13,T1497=$N$25),0,W1497)</f>
        <v>0.000382315474839768</v>
      </c>
    </row>
    <row r="1498" customFormat="false" ht="15" hidden="false" customHeight="false" outlineLevel="0" collapsed="false">
      <c r="T1498" s="4" t="n">
        <v>1475</v>
      </c>
      <c r="U1498" s="4" t="str">
        <f aca="false">Vocabulary!B1476</f>
        <v>miserable</v>
      </c>
      <c r="V1498" s="24" t="n">
        <v>4.12049583347116</v>
      </c>
      <c r="W1498" s="25" t="n">
        <f aca="false">EXP(V1498)</f>
        <v>61.5897729656485</v>
      </c>
      <c r="X1498" s="26" t="n">
        <f aca="false">W1498/$W$22</f>
        <v>9.46694771473985E-006</v>
      </c>
      <c r="Y1498" s="25" t="n">
        <f aca="false">IF(T1498=$C$13,0,W1498)</f>
        <v>61.5897729656485</v>
      </c>
      <c r="Z1498" s="25" t="n">
        <f aca="false">IF(OR(T1498=$C$13,T1498=$N$25),0,W1498)</f>
        <v>61.5897729656485</v>
      </c>
    </row>
    <row r="1499" customFormat="false" ht="15" hidden="false" customHeight="false" outlineLevel="0" collapsed="false">
      <c r="T1499" s="4" t="n">
        <v>1476</v>
      </c>
      <c r="U1499" s="4" t="str">
        <f aca="false">Vocabulary!B1477</f>
        <v>examine</v>
      </c>
      <c r="V1499" s="24" t="n">
        <v>-1.24419984165171</v>
      </c>
      <c r="W1499" s="25" t="n">
        <f aca="false">EXP(V1499)</f>
        <v>0.288171398654386</v>
      </c>
      <c r="X1499" s="26" t="n">
        <f aca="false">W1499/$W$22</f>
        <v>4.42947494783934E-008</v>
      </c>
      <c r="Y1499" s="25" t="n">
        <f aca="false">IF(T1499=$C$13,0,W1499)</f>
        <v>0.288171398654386</v>
      </c>
      <c r="Z1499" s="25" t="n">
        <f aca="false">IF(OR(T1499=$C$13,T1499=$N$25),0,W1499)</f>
        <v>0.288171398654386</v>
      </c>
    </row>
    <row r="1500" customFormat="false" ht="15" hidden="false" customHeight="false" outlineLevel="0" collapsed="false">
      <c r="T1500" s="4" t="n">
        <v>1477</v>
      </c>
      <c r="U1500" s="4" t="str">
        <f aca="false">Vocabulary!B1478</f>
        <v>undertone</v>
      </c>
      <c r="V1500" s="24" t="n">
        <v>3.71787804910415</v>
      </c>
      <c r="W1500" s="25" t="n">
        <f aca="false">EXP(V1500)</f>
        <v>41.1769259249808</v>
      </c>
      <c r="X1500" s="26" t="n">
        <f aca="false">W1500/$W$22</f>
        <v>6.32929439442697E-006</v>
      </c>
      <c r="Y1500" s="25" t="n">
        <f aca="false">IF(T1500=$C$13,0,W1500)</f>
        <v>41.1769259249808</v>
      </c>
      <c r="Z1500" s="25" t="n">
        <f aca="false">IF(OR(T1500=$C$13,T1500=$N$25),0,W1500)</f>
        <v>41.1769259249808</v>
      </c>
    </row>
    <row r="1501" customFormat="false" ht="15" hidden="false" customHeight="false" outlineLevel="0" collapsed="false">
      <c r="T1501" s="4" t="n">
        <v>1478</v>
      </c>
      <c r="U1501" s="4" t="str">
        <f aca="false">Vocabulary!B1479</f>
        <v>goldfish</v>
      </c>
      <c r="V1501" s="24" t="n">
        <v>5.03455845678523</v>
      </c>
      <c r="W1501" s="25" t="n">
        <f aca="false">EXP(V1501)</f>
        <v>153.631742580075</v>
      </c>
      <c r="X1501" s="26" t="n">
        <f aca="false">W1501/$W$22</f>
        <v>2.36146945230848E-005</v>
      </c>
      <c r="Y1501" s="25" t="n">
        <f aca="false">IF(T1501=$C$13,0,W1501)</f>
        <v>153.631742580075</v>
      </c>
      <c r="Z1501" s="25" t="n">
        <f aca="false">IF(OR(T1501=$C$13,T1501=$N$25),0,W1501)</f>
        <v>153.631742580075</v>
      </c>
    </row>
    <row r="1502" customFormat="false" ht="15" hidden="false" customHeight="false" outlineLevel="0" collapsed="false">
      <c r="T1502" s="4" t="n">
        <v>1479</v>
      </c>
      <c r="U1502" s="4" t="str">
        <f aca="false">Vocabulary!B1480</f>
        <v>accident</v>
      </c>
      <c r="V1502" s="24" t="n">
        <v>1.50089987186563</v>
      </c>
      <c r="W1502" s="25" t="n">
        <f aca="false">EXP(V1502)</f>
        <v>4.48572383135468</v>
      </c>
      <c r="X1502" s="26" t="n">
        <f aca="false">W1502/$W$22</f>
        <v>6.89499423839126E-007</v>
      </c>
      <c r="Y1502" s="25" t="n">
        <f aca="false">IF(T1502=$C$13,0,W1502)</f>
        <v>4.48572383135468</v>
      </c>
      <c r="Z1502" s="25" t="n">
        <f aca="false">IF(OR(T1502=$C$13,T1502=$N$25),0,W1502)</f>
        <v>4.48572383135468</v>
      </c>
    </row>
    <row r="1503" customFormat="false" ht="15" hidden="false" customHeight="false" outlineLevel="0" collapsed="false">
      <c r="T1503" s="4" t="n">
        <v>1480</v>
      </c>
      <c r="U1503" s="4" t="str">
        <f aca="false">Vocabulary!B1481</f>
        <v>note</v>
      </c>
      <c r="V1503" s="24" t="n">
        <v>-3.82723977258483</v>
      </c>
      <c r="W1503" s="25" t="n">
        <f aca="false">EXP(V1503)</f>
        <v>0.0217696218834377</v>
      </c>
      <c r="X1503" s="26" t="n">
        <f aca="false">W1503/$W$22</f>
        <v>3.34620282258725E-009</v>
      </c>
      <c r="Y1503" s="25" t="n">
        <f aca="false">IF(T1503=$C$13,0,W1503)</f>
        <v>0.0217696218834377</v>
      </c>
      <c r="Z1503" s="25" t="n">
        <f aca="false">IF(OR(T1503=$C$13,T1503=$N$25),0,W1503)</f>
        <v>0.0217696218834377</v>
      </c>
    </row>
    <row r="1504" customFormat="false" ht="15" hidden="false" customHeight="false" outlineLevel="0" collapsed="false">
      <c r="T1504" s="4" t="n">
        <v>1481</v>
      </c>
      <c r="U1504" s="4" t="str">
        <f aca="false">Vocabulary!B1482</f>
        <v>mile</v>
      </c>
      <c r="V1504" s="24" t="n">
        <v>6.41523638664694</v>
      </c>
      <c r="W1504" s="25" t="n">
        <f aca="false">EXP(V1504)</f>
        <v>611.085196126637</v>
      </c>
      <c r="X1504" s="26" t="n">
        <f aca="false">W1504/$W$22</f>
        <v>9.39297438912309E-005</v>
      </c>
      <c r="Y1504" s="25" t="n">
        <f aca="false">IF(T1504=$C$13,0,W1504)</f>
        <v>611.085196126637</v>
      </c>
      <c r="Z1504" s="25" t="n">
        <f aca="false">IF(OR(T1504=$C$13,T1504=$N$25),0,W1504)</f>
        <v>611.085196126637</v>
      </c>
    </row>
    <row r="1505" customFormat="false" ht="15" hidden="false" customHeight="false" outlineLevel="0" collapsed="false">
      <c r="T1505" s="4" t="n">
        <v>1482</v>
      </c>
      <c r="U1505" s="4" t="str">
        <f aca="false">Vocabulary!B1483</f>
        <v>directed</v>
      </c>
      <c r="V1505" s="24" t="n">
        <v>-2.2884646688648</v>
      </c>
      <c r="W1505" s="25" t="n">
        <f aca="false">EXP(V1505)</f>
        <v>0.101422058821589</v>
      </c>
      <c r="X1505" s="26" t="n">
        <f aca="false">W1505/$W$22</f>
        <v>1.55895578397533E-008</v>
      </c>
      <c r="Y1505" s="25" t="n">
        <f aca="false">IF(T1505=$C$13,0,W1505)</f>
        <v>0.101422058821589</v>
      </c>
      <c r="Z1505" s="25" t="n">
        <f aca="false">IF(OR(T1505=$C$13,T1505=$N$25),0,W1505)</f>
        <v>0.101422058821589</v>
      </c>
    </row>
    <row r="1506" customFormat="false" ht="15" hidden="false" customHeight="false" outlineLevel="0" collapsed="false">
      <c r="T1506" s="4" t="n">
        <v>1483</v>
      </c>
      <c r="U1506" s="4" t="str">
        <f aca="false">Vocabulary!B1484</f>
        <v>signed</v>
      </c>
      <c r="V1506" s="24" t="n">
        <v>-3.46381293822835</v>
      </c>
      <c r="W1506" s="25" t="n">
        <f aca="false">EXP(V1506)</f>
        <v>0.0313101504579201</v>
      </c>
      <c r="X1506" s="26" t="n">
        <f aca="false">W1506/$W$22</f>
        <v>4.81267494671704E-009</v>
      </c>
      <c r="Y1506" s="25" t="n">
        <f aca="false">IF(T1506=$C$13,0,W1506)</f>
        <v>0.0313101504579201</v>
      </c>
      <c r="Z1506" s="25" t="n">
        <f aca="false">IF(OR(T1506=$C$13,T1506=$N$25),0,W1506)</f>
        <v>0.0313101504579201</v>
      </c>
    </row>
    <row r="1507" customFormat="false" ht="15" hidden="false" customHeight="false" outlineLevel="0" collapsed="false">
      <c r="T1507" s="4" t="n">
        <v>1484</v>
      </c>
      <c r="U1507" s="4" t="str">
        <f aca="false">Vocabulary!B1485</f>
        <v>proves</v>
      </c>
      <c r="V1507" s="24" t="n">
        <v>-3.44751017953039</v>
      </c>
      <c r="W1507" s="25" t="n">
        <f aca="false">EXP(V1507)</f>
        <v>0.0318247757939281</v>
      </c>
      <c r="X1507" s="26" t="n">
        <f aca="false">W1507/$W$22</f>
        <v>4.89177787101888E-009</v>
      </c>
      <c r="Y1507" s="25" t="n">
        <f aca="false">IF(T1507=$C$13,0,W1507)</f>
        <v>0.0318247757939281</v>
      </c>
      <c r="Z1507" s="25" t="n">
        <f aca="false">IF(OR(T1507=$C$13,T1507=$N$25),0,W1507)</f>
        <v>0.0318247757939281</v>
      </c>
    </row>
    <row r="1508" customFormat="false" ht="15" hidden="false" customHeight="false" outlineLevel="0" collapsed="false">
      <c r="T1508" s="4" t="n">
        <v>1485</v>
      </c>
      <c r="U1508" s="4" t="str">
        <f aca="false">Vocabulary!B1486</f>
        <v>returned</v>
      </c>
      <c r="V1508" s="24" t="n">
        <v>-2.01302743014081</v>
      </c>
      <c r="W1508" s="25" t="n">
        <f aca="false">EXP(V1508)</f>
        <v>0.133583646722842</v>
      </c>
      <c r="X1508" s="26" t="n">
        <f aca="false">W1508/$W$22</f>
        <v>2.0533107010717E-008</v>
      </c>
      <c r="Y1508" s="25" t="n">
        <f aca="false">IF(T1508=$C$13,0,W1508)</f>
        <v>0.133583646722842</v>
      </c>
      <c r="Z1508" s="25" t="n">
        <f aca="false">IF(OR(T1508=$C$13,T1508=$N$25),0,W1508)</f>
        <v>0.133583646722842</v>
      </c>
    </row>
    <row r="1509" customFormat="false" ht="15" hidden="false" customHeight="false" outlineLevel="0" collapsed="false">
      <c r="T1509" s="4" t="n">
        <v>1486</v>
      </c>
      <c r="U1509" s="4" t="str">
        <f aca="false">Vocabulary!B1487</f>
        <v>atom</v>
      </c>
      <c r="V1509" s="24" t="n">
        <v>-0.0119646372155131</v>
      </c>
      <c r="W1509" s="25" t="n">
        <f aca="false">EXP(V1509)</f>
        <v>0.988106654446782</v>
      </c>
      <c r="X1509" s="26" t="n">
        <f aca="false">W1509/$W$22</f>
        <v>1.51881612543881E-007</v>
      </c>
      <c r="Y1509" s="25" t="n">
        <f aca="false">IF(T1509=$C$13,0,W1509)</f>
        <v>0.988106654446782</v>
      </c>
      <c r="Z1509" s="25" t="n">
        <f aca="false">IF(OR(T1509=$C$13,T1509=$N$25),0,W1509)</f>
        <v>0.988106654446782</v>
      </c>
    </row>
    <row r="1510" customFormat="false" ht="15" hidden="false" customHeight="false" outlineLevel="0" collapsed="false">
      <c r="T1510" s="4" t="n">
        <v>1487</v>
      </c>
      <c r="U1510" s="4" t="str">
        <f aca="false">Vocabulary!B1488</f>
        <v>wonderful</v>
      </c>
      <c r="V1510" s="24" t="n">
        <v>3.04561675548958</v>
      </c>
      <c r="W1510" s="25" t="n">
        <f aca="false">EXP(V1510)</f>
        <v>21.0229932517567</v>
      </c>
      <c r="X1510" s="26" t="n">
        <f aca="false">W1510/$W$22</f>
        <v>3.23143873306229E-006</v>
      </c>
      <c r="Y1510" s="25" t="n">
        <f aca="false">IF(T1510=$C$13,0,W1510)</f>
        <v>21.0229932517567</v>
      </c>
      <c r="Z1510" s="25" t="n">
        <f aca="false">IF(OR(T1510=$C$13,T1510=$N$25),0,W1510)</f>
        <v>21.0229932517567</v>
      </c>
    </row>
    <row r="1511" customFormat="false" ht="15" hidden="false" customHeight="false" outlineLevel="0" collapsed="false">
      <c r="T1511" s="4" t="n">
        <v>1488</v>
      </c>
      <c r="U1511" s="4" t="str">
        <f aca="false">Vocabulary!B1489</f>
        <v>teacups</v>
      </c>
      <c r="V1511" s="24" t="n">
        <v>4.291500813197</v>
      </c>
      <c r="W1511" s="25" t="n">
        <f aca="false">EXP(V1511)</f>
        <v>73.0760597559271</v>
      </c>
      <c r="X1511" s="26" t="n">
        <f aca="false">W1511/$W$22</f>
        <v>1.12325018196514E-005</v>
      </c>
      <c r="Y1511" s="25" t="n">
        <f aca="false">IF(T1511=$C$13,0,W1511)</f>
        <v>73.0760597559271</v>
      </c>
      <c r="Z1511" s="25" t="n">
        <f aca="false">IF(OR(T1511=$C$13,T1511=$N$25),0,W1511)</f>
        <v>73.0760597559271</v>
      </c>
    </row>
    <row r="1512" customFormat="false" ht="15" hidden="false" customHeight="false" outlineLevel="0" collapsed="false">
      <c r="T1512" s="4" t="n">
        <v>1489</v>
      </c>
      <c r="U1512" s="4" t="str">
        <f aca="false">Vocabulary!B1490</f>
        <v>wonderland</v>
      </c>
      <c r="V1512" s="24" t="n">
        <v>-1.31739138464161</v>
      </c>
      <c r="W1512" s="25" t="n">
        <f aca="false">EXP(V1512)</f>
        <v>0.267833064919224</v>
      </c>
      <c r="X1512" s="26" t="n">
        <f aca="false">W1512/$W$22</f>
        <v>4.11685495785642E-008</v>
      </c>
      <c r="Y1512" s="25" t="n">
        <f aca="false">IF(T1512=$C$13,0,W1512)</f>
        <v>0.267833064919224</v>
      </c>
      <c r="Z1512" s="25" t="n">
        <f aca="false">IF(OR(T1512=$C$13,T1512=$N$25),0,W1512)</f>
        <v>0.267833064919224</v>
      </c>
    </row>
    <row r="1513" customFormat="false" ht="15" hidden="false" customHeight="false" outlineLevel="0" collapsed="false">
      <c r="T1513" s="4" t="n">
        <v>1490</v>
      </c>
      <c r="U1513" s="4" t="str">
        <f aca="false">Vocabulary!B1491</f>
        <v>daisy</v>
      </c>
      <c r="V1513" s="24" t="n">
        <v>3.14016807184972</v>
      </c>
      <c r="W1513" s="25" t="n">
        <f aca="false">EXP(V1513)</f>
        <v>23.1077502946998</v>
      </c>
      <c r="X1513" s="26" t="n">
        <f aca="false">W1513/$W$22</f>
        <v>3.55188618680573E-006</v>
      </c>
      <c r="Y1513" s="25" t="n">
        <f aca="false">IF(T1513=$C$13,0,W1513)</f>
        <v>23.1077502946998</v>
      </c>
      <c r="Z1513" s="25" t="n">
        <f aca="false">IF(OR(T1513=$C$13,T1513=$N$25),0,W1513)</f>
        <v>23.1077502946998</v>
      </c>
    </row>
    <row r="1514" customFormat="false" ht="15" hidden="false" customHeight="false" outlineLevel="0" collapsed="false">
      <c r="T1514" s="4" t="n">
        <v>1491</v>
      </c>
      <c r="U1514" s="4" t="str">
        <f aca="false">Vocabulary!B1492</f>
        <v>chain</v>
      </c>
      <c r="V1514" s="24" t="n">
        <v>-6.88068328291155</v>
      </c>
      <c r="W1514" s="25" t="n">
        <f aca="false">EXP(V1514)</f>
        <v>0.00102744177187105</v>
      </c>
      <c r="X1514" s="26" t="n">
        <f aca="false">W1514/$W$22</f>
        <v>1.57927803040741E-010</v>
      </c>
      <c r="Y1514" s="25" t="n">
        <f aca="false">IF(T1514=$C$13,0,W1514)</f>
        <v>0.00102744177187105</v>
      </c>
      <c r="Z1514" s="25" t="n">
        <f aca="false">IF(OR(T1514=$C$13,T1514=$N$25),0,W1514)</f>
        <v>0.00102744177187105</v>
      </c>
    </row>
    <row r="1515" customFormat="false" ht="15" hidden="false" customHeight="false" outlineLevel="0" collapsed="false">
      <c r="T1515" s="4" t="n">
        <v>1492</v>
      </c>
      <c r="U1515" s="4" t="str">
        <f aca="false">Vocabulary!B1493</f>
        <v>daisies</v>
      </c>
      <c r="V1515" s="24" t="n">
        <v>3.32241665031596</v>
      </c>
      <c r="W1515" s="25" t="n">
        <f aca="false">EXP(V1515)</f>
        <v>27.7272767895102</v>
      </c>
      <c r="X1515" s="26" t="n">
        <f aca="false">W1515/$W$22</f>
        <v>4.26195238265966E-006</v>
      </c>
      <c r="Y1515" s="25" t="n">
        <f aca="false">IF(T1515=$C$13,0,W1515)</f>
        <v>27.7272767895102</v>
      </c>
      <c r="Z1515" s="25" t="n">
        <f aca="false">IF(OR(T1515=$C$13,T1515=$N$25),0,W1515)</f>
        <v>27.7272767895102</v>
      </c>
    </row>
    <row r="1516" customFormat="false" ht="15" hidden="false" customHeight="false" outlineLevel="0" collapsed="false">
      <c r="T1516" s="4" t="n">
        <v>1493</v>
      </c>
      <c r="U1516" s="4" t="str">
        <f aca="false">Vocabulary!B1494</f>
        <v>pink</v>
      </c>
      <c r="V1516" s="24" t="n">
        <v>-2.26683298553665</v>
      </c>
      <c r="W1516" s="25" t="n">
        <f aca="false">EXP(V1516)</f>
        <v>0.103639889908632</v>
      </c>
      <c r="X1516" s="26" t="n">
        <f aca="false">W1516/$W$22</f>
        <v>1.5930460069623E-008</v>
      </c>
      <c r="Y1516" s="25" t="n">
        <f aca="false">IF(T1516=$C$13,0,W1516)</f>
        <v>0.103639889908632</v>
      </c>
      <c r="Z1516" s="25" t="n">
        <f aca="false">IF(OR(T1516=$C$13,T1516=$N$25),0,W1516)</f>
        <v>0.103639889908632</v>
      </c>
    </row>
    <row r="1517" customFormat="false" ht="15" hidden="false" customHeight="false" outlineLevel="0" collapsed="false">
      <c r="T1517" s="4" t="n">
        <v>1494</v>
      </c>
      <c r="U1517" s="4" t="str">
        <f aca="false">Vocabulary!B1495</f>
        <v>wondered</v>
      </c>
      <c r="V1517" s="24" t="n">
        <v>-6.36414150776028</v>
      </c>
      <c r="W1517" s="25" t="n">
        <f aca="false">EXP(V1517)</f>
        <v>0.00172221933687015</v>
      </c>
      <c r="X1517" s="26" t="n">
        <f aca="false">W1517/$W$22</f>
        <v>2.64721878818375E-010</v>
      </c>
      <c r="Y1517" s="25" t="n">
        <f aca="false">IF(T1517=$C$13,0,W1517)</f>
        <v>0.00172221933687015</v>
      </c>
      <c r="Z1517" s="25" t="n">
        <f aca="false">IF(OR(T1517=$C$13,T1517=$N$25),0,W1517)</f>
        <v>0.00172221933687015</v>
      </c>
    </row>
    <row r="1518" customFormat="false" ht="15" hidden="false" customHeight="false" outlineLevel="0" collapsed="false">
      <c r="T1518" s="4" t="n">
        <v>1495</v>
      </c>
      <c r="U1518" s="4" t="str">
        <f aca="false">Vocabulary!B1496</f>
        <v>actually</v>
      </c>
      <c r="V1518" s="24" t="n">
        <v>-1.74927318764948</v>
      </c>
      <c r="W1518" s="25" t="n">
        <f aca="false">EXP(V1518)</f>
        <v>0.173900290408446</v>
      </c>
      <c r="X1518" s="26" t="n">
        <f aca="false">W1518/$W$22</f>
        <v>2.67301676496364E-008</v>
      </c>
      <c r="Y1518" s="25" t="n">
        <f aca="false">IF(T1518=$C$13,0,W1518)</f>
        <v>0.173900290408446</v>
      </c>
      <c r="Z1518" s="25" t="n">
        <f aca="false">IF(OR(T1518=$C$13,T1518=$N$25),0,W1518)</f>
        <v>0.173900290408446</v>
      </c>
    </row>
    <row r="1519" customFormat="false" ht="15" hidden="false" customHeight="false" outlineLevel="0" collapsed="false">
      <c r="T1519" s="4" t="n">
        <v>1496</v>
      </c>
      <c r="U1519" s="4" t="str">
        <f aca="false">Vocabulary!B1497</f>
        <v>flashed</v>
      </c>
      <c r="V1519" s="24" t="n">
        <v>-6.34642377316669</v>
      </c>
      <c r="W1519" s="25" t="n">
        <f aca="false">EXP(V1519)</f>
        <v>0.00175300508349062</v>
      </c>
      <c r="X1519" s="26" t="n">
        <f aca="false">W1519/$W$22</f>
        <v>2.69453947789919E-010</v>
      </c>
      <c r="Y1519" s="25" t="n">
        <f aca="false">IF(T1519=$C$13,0,W1519)</f>
        <v>0.00175300508349062</v>
      </c>
      <c r="Z1519" s="25" t="n">
        <f aca="false">IF(OR(T1519=$C$13,T1519=$N$25),0,W1519)</f>
        <v>0.00175300508349062</v>
      </c>
    </row>
    <row r="1520" customFormat="false" ht="15" hidden="false" customHeight="false" outlineLevel="0" collapsed="false">
      <c r="T1520" s="4" t="n">
        <v>1497</v>
      </c>
      <c r="U1520" s="4" t="str">
        <f aca="false">Vocabulary!B1498</f>
        <v>burning</v>
      </c>
      <c r="V1520" s="24" t="n">
        <v>-0.275693366562419</v>
      </c>
      <c r="W1520" s="25" t="n">
        <f aca="false">EXP(V1520)</f>
        <v>0.759045643855667</v>
      </c>
      <c r="X1520" s="26" t="n">
        <f aca="false">W1520/$W$22</f>
        <v>1.16672705182572E-007</v>
      </c>
      <c r="Y1520" s="25" t="n">
        <f aca="false">IF(T1520=$C$13,0,W1520)</f>
        <v>0.759045643855667</v>
      </c>
      <c r="Z1520" s="25" t="n">
        <f aca="false">IF(OR(T1520=$C$13,T1520=$N$25),0,W1520)</f>
        <v>0.759045643855667</v>
      </c>
    </row>
    <row r="1521" customFormat="false" ht="15" hidden="false" customHeight="false" outlineLevel="0" collapsed="false">
      <c r="T1521" s="4" t="n">
        <v>1498</v>
      </c>
      <c r="U1521" s="4" t="str">
        <f aca="false">Vocabulary!B1499</f>
        <v>field</v>
      </c>
      <c r="V1521" s="24" t="n">
        <v>3.66607868051983</v>
      </c>
      <c r="W1521" s="25" t="n">
        <f aca="false">EXP(V1521)</f>
        <v>39.0982879864466</v>
      </c>
      <c r="X1521" s="26" t="n">
        <f aca="false">W1521/$W$22</f>
        <v>6.00978750660399E-006</v>
      </c>
      <c r="Y1521" s="25" t="n">
        <f aca="false">IF(T1521=$C$13,0,W1521)</f>
        <v>39.0982879864466</v>
      </c>
      <c r="Z1521" s="25" t="n">
        <f aca="false">IF(OR(T1521=$C$13,T1521=$N$25),0,W1521)</f>
        <v>39.0982879864466</v>
      </c>
    </row>
    <row r="1522" customFormat="false" ht="15" hidden="false" customHeight="false" outlineLevel="0" collapsed="false">
      <c r="T1522" s="4" t="n">
        <v>1499</v>
      </c>
      <c r="U1522" s="4" t="str">
        <f aca="false">Vocabulary!B1500</f>
        <v>fortunately</v>
      </c>
      <c r="V1522" s="24" t="n">
        <v>-1.77433420895649</v>
      </c>
      <c r="W1522" s="25" t="n">
        <f aca="false">EXP(V1522)</f>
        <v>0.169596327634627</v>
      </c>
      <c r="X1522" s="26" t="n">
        <f aca="false">W1522/$W$22</f>
        <v>2.60686066698833E-008</v>
      </c>
      <c r="Y1522" s="25" t="n">
        <f aca="false">IF(T1522=$C$13,0,W1522)</f>
        <v>0.169596327634627</v>
      </c>
      <c r="Z1522" s="25" t="n">
        <f aca="false">IF(OR(T1522=$C$13,T1522=$N$25),0,W1522)</f>
        <v>0.169596327634627</v>
      </c>
    </row>
    <row r="1523" customFormat="false" ht="15" hidden="false" customHeight="false" outlineLevel="0" collapsed="false">
      <c r="T1523" s="4" t="n">
        <v>1500</v>
      </c>
      <c r="U1523" s="4" t="str">
        <f aca="false">Vocabulary!B1501</f>
        <v>pop</v>
      </c>
      <c r="V1523" s="24" t="n">
        <v>-5.13656441025765</v>
      </c>
      <c r="W1523" s="25" t="n">
        <f aca="false">EXP(V1523)</f>
        <v>0.00587784894161882</v>
      </c>
      <c r="X1523" s="26" t="n">
        <f aca="false">W1523/$W$22</f>
        <v>9.03482606381425E-010</v>
      </c>
      <c r="Y1523" s="25" t="n">
        <f aca="false">IF(T1523=$C$13,0,W1523)</f>
        <v>0.00587784894161882</v>
      </c>
      <c r="Z1523" s="25" t="n">
        <f aca="false">IF(OR(T1523=$C$13,T1523=$N$25),0,W1523)</f>
        <v>0.00587784894161882</v>
      </c>
    </row>
    <row r="1524" customFormat="false" ht="15" hidden="false" customHeight="false" outlineLevel="0" collapsed="false">
      <c r="T1524" s="4" t="n">
        <v>1501</v>
      </c>
      <c r="U1524" s="4" t="str">
        <f aca="false">Vocabulary!B1502</f>
        <v>tunnel</v>
      </c>
      <c r="V1524" s="24" t="n">
        <v>1.58560797920519</v>
      </c>
      <c r="W1524" s="25" t="n">
        <f aca="false">EXP(V1524)</f>
        <v>4.88225878817719</v>
      </c>
      <c r="X1524" s="26" t="n">
        <f aca="false">W1524/$W$22</f>
        <v>7.50450707186105E-007</v>
      </c>
      <c r="Y1524" s="25" t="n">
        <f aca="false">IF(T1524=$C$13,0,W1524)</f>
        <v>4.88225878817719</v>
      </c>
      <c r="Z1524" s="25" t="n">
        <f aca="false">IF(OR(T1524=$C$13,T1524=$N$25),0,W1524)</f>
        <v>4.88225878817719</v>
      </c>
    </row>
    <row r="1525" customFormat="false" ht="15" hidden="false" customHeight="false" outlineLevel="0" collapsed="false">
      <c r="T1525" s="4" t="n">
        <v>1502</v>
      </c>
      <c r="U1525" s="4" t="str">
        <f aca="false">Vocabulary!B1503</f>
        <v>stopping</v>
      </c>
      <c r="V1525" s="24" t="n">
        <v>1.10945983776393</v>
      </c>
      <c r="W1525" s="25" t="n">
        <f aca="false">EXP(V1525)</f>
        <v>3.03271979121592</v>
      </c>
      <c r="X1525" s="26" t="n">
        <f aca="false">W1525/$W$22</f>
        <v>4.66158557085623E-007</v>
      </c>
      <c r="Y1525" s="25" t="n">
        <f aca="false">IF(T1525=$C$13,0,W1525)</f>
        <v>3.03271979121592</v>
      </c>
      <c r="Z1525" s="25" t="n">
        <f aca="false">IF(OR(T1525=$C$13,T1525=$N$25),0,W1525)</f>
        <v>3.03271979121592</v>
      </c>
    </row>
    <row r="1526" customFormat="false" ht="15" hidden="false" customHeight="false" outlineLevel="0" collapsed="false">
      <c r="T1526" s="4" t="n">
        <v>1503</v>
      </c>
      <c r="U1526" s="4" t="str">
        <f aca="false">Vocabulary!B1504</f>
        <v>maps</v>
      </c>
      <c r="V1526" s="24" t="n">
        <v>1.79667814908246</v>
      </c>
      <c r="W1526" s="25" t="n">
        <f aca="false">EXP(V1526)</f>
        <v>6.02958477850708</v>
      </c>
      <c r="X1526" s="26" t="n">
        <f aca="false">W1526/$W$22</f>
        <v>9.26805881742006E-007</v>
      </c>
      <c r="Y1526" s="25" t="n">
        <f aca="false">IF(T1526=$C$13,0,W1526)</f>
        <v>6.02958477850708</v>
      </c>
      <c r="Z1526" s="25" t="n">
        <f aca="false">IF(OR(T1526=$C$13,T1526=$N$25),0,W1526)</f>
        <v>6.02958477850708</v>
      </c>
    </row>
    <row r="1527" customFormat="false" ht="15" hidden="false" customHeight="false" outlineLevel="0" collapsed="false">
      <c r="T1527" s="4" t="n">
        <v>1504</v>
      </c>
      <c r="U1527" s="4" t="str">
        <f aca="false">Vocabulary!B1505</f>
        <v>hung</v>
      </c>
      <c r="V1527" s="24" t="n">
        <v>1.98957636020324</v>
      </c>
      <c r="W1527" s="25" t="n">
        <f aca="false">EXP(V1527)</f>
        <v>7.31243526744254</v>
      </c>
      <c r="X1527" s="26" t="n">
        <f aca="false">W1527/$W$22</f>
        <v>1.12399249113825E-006</v>
      </c>
      <c r="Y1527" s="25" t="n">
        <f aca="false">IF(T1527=$C$13,0,W1527)</f>
        <v>7.31243526744254</v>
      </c>
      <c r="Z1527" s="25" t="n">
        <f aca="false">IF(OR(T1527=$C$13,T1527=$N$25),0,W1527)</f>
        <v>7.31243526744254</v>
      </c>
    </row>
    <row r="1528" customFormat="false" ht="15" hidden="false" customHeight="false" outlineLevel="0" collapsed="false">
      <c r="T1528" s="4" t="n">
        <v>1505</v>
      </c>
      <c r="U1528" s="4" t="str">
        <f aca="false">Vocabulary!B1506</f>
        <v>pegs</v>
      </c>
      <c r="V1528" s="24" t="n">
        <v>4.5214075430681</v>
      </c>
      <c r="W1528" s="25" t="n">
        <f aca="false">EXP(V1528)</f>
        <v>91.9649515515028</v>
      </c>
      <c r="X1528" s="26" t="n">
        <f aca="false">W1528/$W$22</f>
        <v>1.4135908382261E-005</v>
      </c>
      <c r="Y1528" s="25" t="n">
        <f aca="false">IF(T1528=$C$13,0,W1528)</f>
        <v>91.9649515515028</v>
      </c>
      <c r="Z1528" s="25" t="n">
        <f aca="false">IF(OR(T1528=$C$13,T1528=$N$25),0,W1528)</f>
        <v>91.9649515515028</v>
      </c>
    </row>
    <row r="1529" customFormat="false" ht="15" hidden="false" customHeight="false" outlineLevel="0" collapsed="false">
      <c r="T1529" s="4" t="n">
        <v>1506</v>
      </c>
      <c r="U1529" s="4" t="str">
        <f aca="false">Vocabulary!B1507</f>
        <v>labelled</v>
      </c>
      <c r="V1529" s="24" t="n">
        <v>3.06817492662597</v>
      </c>
      <c r="W1529" s="25" t="n">
        <f aca="false">EXP(V1529)</f>
        <v>21.5026229770728</v>
      </c>
      <c r="X1529" s="26" t="n">
        <f aca="false">W1529/$W$22</f>
        <v>3.30516249129948E-006</v>
      </c>
      <c r="Y1529" s="25" t="n">
        <f aca="false">IF(T1529=$C$13,0,W1529)</f>
        <v>21.5026229770728</v>
      </c>
      <c r="Z1529" s="25" t="n">
        <f aca="false">IF(OR(T1529=$C$13,T1529=$N$25),0,W1529)</f>
        <v>21.5026229770728</v>
      </c>
    </row>
    <row r="1530" customFormat="false" ht="15" hidden="false" customHeight="false" outlineLevel="0" collapsed="false">
      <c r="T1530" s="4" t="n">
        <v>1507</v>
      </c>
      <c r="U1530" s="4" t="str">
        <f aca="false">Vocabulary!B1508</f>
        <v>orange</v>
      </c>
      <c r="V1530" s="24" t="n">
        <v>-4.03728987137199</v>
      </c>
      <c r="W1530" s="25" t="n">
        <f aca="false">EXP(V1530)</f>
        <v>0.0176452285127506</v>
      </c>
      <c r="X1530" s="26" t="n">
        <f aca="false">W1530/$W$22</f>
        <v>2.71224340830119E-009</v>
      </c>
      <c r="Y1530" s="25" t="n">
        <f aca="false">IF(T1530=$C$13,0,W1530)</f>
        <v>0.0176452285127506</v>
      </c>
      <c r="Z1530" s="25" t="n">
        <f aca="false">IF(OR(T1530=$C$13,T1530=$N$25),0,W1530)</f>
        <v>0.0176452285127506</v>
      </c>
    </row>
    <row r="1531" customFormat="false" ht="15" hidden="false" customHeight="false" outlineLevel="0" collapsed="false">
      <c r="T1531" s="4" t="n">
        <v>1508</v>
      </c>
      <c r="U1531" s="4" t="str">
        <f aca="false">Vocabulary!B1509</f>
        <v>marmalade</v>
      </c>
      <c r="V1531" s="24" t="n">
        <v>-2.250137430944</v>
      </c>
      <c r="W1531" s="25" t="n">
        <f aca="false">EXP(V1531)</f>
        <v>0.105384740442242</v>
      </c>
      <c r="X1531" s="26" t="n">
        <f aca="false">W1531/$W$22</f>
        <v>1.61986605837074E-008</v>
      </c>
      <c r="Y1531" s="25" t="n">
        <f aca="false">IF(T1531=$C$13,0,W1531)</f>
        <v>0.105384740442242</v>
      </c>
      <c r="Z1531" s="25" t="n">
        <f aca="false">IF(OR(T1531=$C$13,T1531=$N$25),0,W1531)</f>
        <v>0.105384740442242</v>
      </c>
    </row>
    <row r="1532" customFormat="false" ht="15" hidden="false" customHeight="false" outlineLevel="0" collapsed="false">
      <c r="T1532" s="4" t="n">
        <v>1509</v>
      </c>
      <c r="U1532" s="4" t="str">
        <f aca="false">Vocabulary!B1510</f>
        <v>disappointment</v>
      </c>
      <c r="V1532" s="24" t="n">
        <v>-4.60546319065416</v>
      </c>
      <c r="W1532" s="25" t="n">
        <f aca="false">EXP(V1532)</f>
        <v>0.00999707038255605</v>
      </c>
      <c r="X1532" s="26" t="n">
        <f aca="false">W1532/$W$22</f>
        <v>1.53664704471339E-009</v>
      </c>
      <c r="Y1532" s="25" t="n">
        <f aca="false">IF(T1532=$C$13,0,W1532)</f>
        <v>0.00999707038255605</v>
      </c>
      <c r="Z1532" s="25" t="n">
        <f aca="false">IF(OR(T1532=$C$13,T1532=$N$25),0,W1532)</f>
        <v>0.00999707038255605</v>
      </c>
    </row>
    <row r="1533" customFormat="false" ht="15" hidden="false" customHeight="false" outlineLevel="0" collapsed="false">
      <c r="T1533" s="4" t="n">
        <v>1510</v>
      </c>
      <c r="U1533" s="4" t="str">
        <f aca="false">Vocabulary!B1511</f>
        <v>empty</v>
      </c>
      <c r="V1533" s="24" t="n">
        <v>-5.07442006250528</v>
      </c>
      <c r="W1533" s="25" t="n">
        <f aca="false">EXP(V1533)</f>
        <v>0.00625471273044698</v>
      </c>
      <c r="X1533" s="26" t="n">
        <f aca="false">W1533/$W$22</f>
        <v>9.61410239698159E-010</v>
      </c>
      <c r="Y1533" s="25" t="n">
        <f aca="false">IF(T1533=$C$13,0,W1533)</f>
        <v>0.00625471273044698</v>
      </c>
      <c r="Z1533" s="25" t="n">
        <f aca="false">IF(OR(T1533=$C$13,T1533=$N$25),0,W1533)</f>
        <v>0.00625471273044698</v>
      </c>
    </row>
    <row r="1534" customFormat="false" ht="15" hidden="false" customHeight="false" outlineLevel="0" collapsed="false">
      <c r="T1534" s="4" t="n">
        <v>1511</v>
      </c>
      <c r="U1534" s="4" t="str">
        <f aca="false">Vocabulary!B1512</f>
        <v>drop</v>
      </c>
      <c r="V1534" s="24" t="n">
        <v>-6.45094471701881</v>
      </c>
      <c r="W1534" s="25" t="n">
        <f aca="false">EXP(V1534)</f>
        <v>0.00157902972762307</v>
      </c>
      <c r="X1534" s="26" t="n">
        <f aca="false">W1534/$W$22</f>
        <v>2.42712241848416E-010</v>
      </c>
      <c r="Y1534" s="25" t="n">
        <f aca="false">IF(T1534=$C$13,0,W1534)</f>
        <v>0.00157902972762307</v>
      </c>
      <c r="Z1534" s="25" t="n">
        <f aca="false">IF(OR(T1534=$C$13,T1534=$N$25),0,W1534)</f>
        <v>0.00157902972762307</v>
      </c>
    </row>
    <row r="1535" customFormat="false" ht="15" hidden="false" customHeight="false" outlineLevel="0" collapsed="false">
      <c r="T1535" s="4" t="n">
        <v>1512</v>
      </c>
      <c r="U1535" s="4" t="str">
        <f aca="false">Vocabulary!B1513</f>
        <v>killing</v>
      </c>
      <c r="V1535" s="24" t="n">
        <v>-4.58835598095289</v>
      </c>
      <c r="W1535" s="25" t="n">
        <f aca="false">EXP(V1535)</f>
        <v>0.0101695635940061</v>
      </c>
      <c r="X1535" s="26" t="n">
        <f aca="false">W1535/$W$22</f>
        <v>1.56316093062844E-009</v>
      </c>
      <c r="Y1535" s="25" t="n">
        <f aca="false">IF(T1535=$C$13,0,W1535)</f>
        <v>0.0101695635940061</v>
      </c>
      <c r="Z1535" s="25" t="n">
        <f aca="false">IF(OR(T1535=$C$13,T1535=$N$25),0,W1535)</f>
        <v>0.0101695635940061</v>
      </c>
    </row>
    <row r="1536" customFormat="false" ht="15" hidden="false" customHeight="false" outlineLevel="0" collapsed="false">
      <c r="T1536" s="4" t="n">
        <v>1513</v>
      </c>
      <c r="U1536" s="4" t="str">
        <f aca="false">Vocabulary!B1514</f>
        <v>brave</v>
      </c>
      <c r="V1536" s="24" t="n">
        <v>-4.61522718638232</v>
      </c>
      <c r="W1536" s="25" t="n">
        <f aca="false">EXP(V1536)</f>
        <v>0.00989993402126666</v>
      </c>
      <c r="X1536" s="26" t="n">
        <f aca="false">W1536/$W$22</f>
        <v>1.52171624030793E-009</v>
      </c>
      <c r="Y1536" s="25" t="n">
        <f aca="false">IF(T1536=$C$13,0,W1536)</f>
        <v>0.00989993402126666</v>
      </c>
      <c r="Z1536" s="25" t="n">
        <f aca="false">IF(OR(T1536=$C$13,T1536=$N$25),0,W1536)</f>
        <v>0.00989993402126666</v>
      </c>
    </row>
    <row r="1537" customFormat="false" ht="15" hidden="false" customHeight="false" outlineLevel="0" collapsed="false">
      <c r="T1537" s="4" t="n">
        <v>1514</v>
      </c>
      <c r="U1537" s="4" t="str">
        <f aca="false">Vocabulary!B1515</f>
        <v>centre</v>
      </c>
      <c r="V1537" s="24" t="n">
        <v>3.49417137006231</v>
      </c>
      <c r="W1537" s="25" t="n">
        <f aca="false">EXP(V1537)</f>
        <v>32.9229956671155</v>
      </c>
      <c r="X1537" s="26" t="n">
        <f aca="false">W1537/$W$22</f>
        <v>5.06058495729522E-006</v>
      </c>
      <c r="Y1537" s="25" t="n">
        <f aca="false">IF(T1537=$C$13,0,W1537)</f>
        <v>32.9229956671155</v>
      </c>
      <c r="Z1537" s="25" t="n">
        <f aca="false">IF(OR(T1537=$C$13,T1537=$N$25),0,W1537)</f>
        <v>32.9229956671155</v>
      </c>
    </row>
    <row r="1538" customFormat="false" ht="15" hidden="false" customHeight="false" outlineLevel="0" collapsed="false">
      <c r="T1538" s="4" t="n">
        <v>1515</v>
      </c>
      <c r="U1538" s="4" t="str">
        <f aca="false">Vocabulary!B1516</f>
        <v>schoolroom</v>
      </c>
      <c r="V1538" s="24" t="n">
        <v>4.03795326957397</v>
      </c>
      <c r="W1538" s="25" t="n">
        <f aca="false">EXP(V1538)</f>
        <v>56.7101535452569</v>
      </c>
      <c r="X1538" s="26" t="n">
        <f aca="false">W1538/$W$22</f>
        <v>8.71690270407807E-006</v>
      </c>
      <c r="Y1538" s="25" t="n">
        <f aca="false">IF(T1538=$C$13,0,W1538)</f>
        <v>56.7101535452569</v>
      </c>
      <c r="Z1538" s="25" t="n">
        <f aca="false">IF(OR(T1538=$C$13,T1538=$N$25),0,W1538)</f>
        <v>56.7101535452569</v>
      </c>
    </row>
    <row r="1539" customFormat="false" ht="15" hidden="false" customHeight="false" outlineLevel="0" collapsed="false">
      <c r="T1539" s="4" t="n">
        <v>1516</v>
      </c>
      <c r="U1539" s="4" t="str">
        <f aca="false">Vocabulary!B1517</f>
        <v>practice</v>
      </c>
      <c r="V1539" s="24" t="n">
        <v>4.21517201265541</v>
      </c>
      <c r="W1539" s="25" t="n">
        <f aca="false">EXP(V1539)</f>
        <v>67.7058111256963</v>
      </c>
      <c r="X1539" s="26" t="n">
        <f aca="false">W1539/$W$22</f>
        <v>1.04070423228953E-005</v>
      </c>
      <c r="Y1539" s="25" t="n">
        <f aca="false">IF(T1539=$C$13,0,W1539)</f>
        <v>67.7058111256963</v>
      </c>
      <c r="Z1539" s="25" t="n">
        <f aca="false">IF(OR(T1539=$C$13,T1539=$N$25),0,W1539)</f>
        <v>67.7058111256963</v>
      </c>
    </row>
    <row r="1540" customFormat="false" ht="15" hidden="false" customHeight="false" outlineLevel="0" collapsed="false">
      <c r="T1540" s="4" t="n">
        <v>1517</v>
      </c>
      <c r="U1540" s="4" t="str">
        <f aca="false">Vocabulary!B1518</f>
        <v>downward</v>
      </c>
      <c r="V1540" s="24" t="n">
        <v>3.30244189119771</v>
      </c>
      <c r="W1540" s="25" t="n">
        <f aca="false">EXP(V1540)</f>
        <v>27.1789259348851</v>
      </c>
      <c r="X1540" s="26" t="n">
        <f aca="false">W1540/$W$22</f>
        <v>4.17766551781012E-006</v>
      </c>
      <c r="Y1540" s="25" t="n">
        <f aca="false">IF(T1540=$C$13,0,W1540)</f>
        <v>27.1789259348851</v>
      </c>
      <c r="Z1540" s="25" t="n">
        <f aca="false">IF(OR(T1540=$C$13,T1540=$N$25),0,W1540)</f>
        <v>27.1789259348851</v>
      </c>
    </row>
    <row r="1541" customFormat="false" ht="15" hidden="false" customHeight="false" outlineLevel="0" collapsed="false">
      <c r="T1541" s="4" t="n">
        <v>1518</v>
      </c>
      <c r="U1541" s="4" t="str">
        <f aca="false">Vocabulary!B1519</f>
        <v>antipathies</v>
      </c>
      <c r="V1541" s="24" t="n">
        <v>-0.428958941537324</v>
      </c>
      <c r="W1541" s="25" t="n">
        <f aca="false">EXP(V1541)</f>
        <v>0.651186665355551</v>
      </c>
      <c r="X1541" s="26" t="n">
        <f aca="false">W1541/$W$22</f>
        <v>1.00093730121317E-007</v>
      </c>
      <c r="Y1541" s="25" t="n">
        <f aca="false">IF(T1541=$C$13,0,W1541)</f>
        <v>0.651186665355551</v>
      </c>
      <c r="Z1541" s="25" t="n">
        <f aca="false">IF(OR(T1541=$C$13,T1541=$N$25),0,W1541)</f>
        <v>0.651186665355551</v>
      </c>
    </row>
    <row r="1542" customFormat="false" ht="15" hidden="false" customHeight="false" outlineLevel="0" collapsed="false">
      <c r="T1542" s="4" t="n">
        <v>1519</v>
      </c>
      <c r="U1542" s="4" t="str">
        <f aca="false">Vocabulary!B1520</f>
        <v>country</v>
      </c>
      <c r="V1542" s="24" t="n">
        <v>4.59799013424621</v>
      </c>
      <c r="W1542" s="25" t="n">
        <f aca="false">EXP(V1542)</f>
        <v>99.2845663247831</v>
      </c>
      <c r="X1542" s="26" t="n">
        <f aca="false">W1542/$W$22</f>
        <v>1.52610044333429E-005</v>
      </c>
      <c r="Y1542" s="25" t="n">
        <f aca="false">IF(T1542=$C$13,0,W1542)</f>
        <v>99.2845663247831</v>
      </c>
      <c r="Z1542" s="25" t="n">
        <f aca="false">IF(OR(T1542=$C$13,T1542=$N$25),0,W1542)</f>
        <v>99.2845663247831</v>
      </c>
    </row>
    <row r="1543" customFormat="false" ht="15" hidden="false" customHeight="false" outlineLevel="0" collapsed="false">
      <c r="T1543" s="4" t="n">
        <v>1520</v>
      </c>
      <c r="U1543" s="4" t="str">
        <f aca="false">Vocabulary!B1521</f>
        <v>ma'am</v>
      </c>
      <c r="V1543" s="24" t="n">
        <v>3.11762700716568</v>
      </c>
      <c r="W1543" s="25" t="n">
        <f aca="false">EXP(V1543)</f>
        <v>22.5927036581108</v>
      </c>
      <c r="X1543" s="26" t="n">
        <f aca="false">W1543/$W$22</f>
        <v>3.472718504503E-006</v>
      </c>
      <c r="Y1543" s="25" t="n">
        <f aca="false">IF(T1543=$C$13,0,W1543)</f>
        <v>22.5927036581108</v>
      </c>
      <c r="Z1543" s="25" t="n">
        <f aca="false">IF(OR(T1543=$C$13,T1543=$N$25),0,W1543)</f>
        <v>22.5927036581108</v>
      </c>
    </row>
    <row r="1544" customFormat="false" ht="15" hidden="false" customHeight="false" outlineLevel="0" collapsed="false">
      <c r="T1544" s="4" t="n">
        <v>1521</v>
      </c>
      <c r="U1544" s="4" t="str">
        <f aca="false">Vocabulary!B1522</f>
        <v>zealand</v>
      </c>
      <c r="V1544" s="24" t="n">
        <v>5.65533764921597</v>
      </c>
      <c r="W1544" s="25" t="n">
        <f aca="false">EXP(V1544)</f>
        <v>285.812970961567</v>
      </c>
      <c r="X1544" s="26" t="n">
        <f aca="false">W1544/$W$22</f>
        <v>4.39322361814315E-005</v>
      </c>
      <c r="Y1544" s="25" t="n">
        <f aca="false">IF(T1544=$C$13,0,W1544)</f>
        <v>285.812970961567</v>
      </c>
      <c r="Z1544" s="25" t="n">
        <f aca="false">IF(OR(T1544=$C$13,T1544=$N$25),0,W1544)</f>
        <v>285.812970961567</v>
      </c>
    </row>
    <row r="1545" customFormat="false" ht="15" hidden="false" customHeight="false" outlineLevel="0" collapsed="false">
      <c r="T1545" s="4" t="n">
        <v>1522</v>
      </c>
      <c r="U1545" s="4" t="str">
        <f aca="false">Vocabulary!B1523</f>
        <v>australia</v>
      </c>
      <c r="V1545" s="24" t="n">
        <v>-1.3659503856231</v>
      </c>
      <c r="W1545" s="25" t="n">
        <f aca="false">EXP(V1545)</f>
        <v>0.255138081162777</v>
      </c>
      <c r="X1545" s="26" t="n">
        <f aca="false">W1545/$W$22</f>
        <v>3.92172069826306E-008</v>
      </c>
      <c r="Y1545" s="25" t="n">
        <f aca="false">IF(T1545=$C$13,0,W1545)</f>
        <v>0.255138081162777</v>
      </c>
      <c r="Z1545" s="25" t="n">
        <f aca="false">IF(OR(T1545=$C$13,T1545=$N$25),0,W1545)</f>
        <v>0.255138081162777</v>
      </c>
    </row>
    <row r="1546" customFormat="false" ht="15" hidden="false" customHeight="false" outlineLevel="0" collapsed="false">
      <c r="T1546" s="4" t="n">
        <v>1523</v>
      </c>
      <c r="U1546" s="4" t="str">
        <f aca="false">Vocabulary!B1524</f>
        <v>curtsey</v>
      </c>
      <c r="V1546" s="24" t="n">
        <v>0.15942383957835</v>
      </c>
      <c r="W1546" s="25" t="n">
        <f aca="false">EXP(V1546)</f>
        <v>1.17283493521599</v>
      </c>
      <c r="X1546" s="26" t="n">
        <f aca="false">W1546/$W$22</f>
        <v>1.80276147728338E-007</v>
      </c>
      <c r="Y1546" s="25" t="n">
        <f aca="false">IF(T1546=$C$13,0,W1546)</f>
        <v>1.17283493521599</v>
      </c>
      <c r="Z1546" s="25" t="n">
        <f aca="false">IF(OR(T1546=$C$13,T1546=$N$25),0,W1546)</f>
        <v>1.17283493521599</v>
      </c>
    </row>
    <row r="1547" customFormat="false" ht="15" hidden="false" customHeight="false" outlineLevel="0" collapsed="false">
      <c r="T1547" s="4" t="n">
        <v>1524</v>
      </c>
      <c r="U1547" s="4" t="str">
        <f aca="false">Vocabulary!B1525</f>
        <v>curtseying</v>
      </c>
      <c r="V1547" s="24" t="n">
        <v>-10.3989880483803</v>
      </c>
      <c r="W1547" s="25" t="n">
        <f aca="false">EXP(V1547)</f>
        <v>3.04632947962642E-005</v>
      </c>
      <c r="X1547" s="26" t="n">
        <f aca="false">W1547/$W$22</f>
        <v>4.68250498692033E-012</v>
      </c>
      <c r="Y1547" s="25" t="n">
        <f aca="false">IF(T1547=$C$13,0,W1547)</f>
        <v>3.04632947962642E-005</v>
      </c>
      <c r="Z1547" s="25" t="n">
        <f aca="false">IF(OR(T1547=$C$13,T1547=$N$25),0,W1547)</f>
        <v>3.04632947962642E-005</v>
      </c>
    </row>
    <row r="1548" customFormat="false" ht="15" hidden="false" customHeight="false" outlineLevel="0" collapsed="false">
      <c r="T1548" s="4" t="n">
        <v>1525</v>
      </c>
      <c r="U1548" s="4" t="str">
        <f aca="false">Vocabulary!B1526</f>
        <v>ignorant</v>
      </c>
      <c r="V1548" s="24" t="n">
        <v>0.565136266820432</v>
      </c>
      <c r="W1548" s="25" t="n">
        <f aca="false">EXP(V1548)</f>
        <v>1.75968755341291</v>
      </c>
      <c r="X1548" s="26" t="n">
        <f aca="false">W1548/$W$22</f>
        <v>2.70481108474452E-007</v>
      </c>
      <c r="Y1548" s="25" t="n">
        <f aca="false">IF(T1548=$C$13,0,W1548)</f>
        <v>1.75968755341291</v>
      </c>
      <c r="Z1548" s="25" t="n">
        <f aca="false">IF(OR(T1548=$C$13,T1548=$N$25),0,W1548)</f>
        <v>1.75968755341291</v>
      </c>
    </row>
    <row r="1549" customFormat="false" ht="15" hidden="false" customHeight="false" outlineLevel="0" collapsed="false">
      <c r="T1549" s="4" t="n">
        <v>1526</v>
      </c>
      <c r="U1549" s="4" t="str">
        <f aca="false">Vocabulary!B1527</f>
        <v>saucer</v>
      </c>
      <c r="V1549" s="24" t="n">
        <v>-2.78979723297988</v>
      </c>
      <c r="W1549" s="25" t="n">
        <f aca="false">EXP(V1549)</f>
        <v>0.0614336693742533</v>
      </c>
      <c r="X1549" s="26" t="n">
        <f aca="false">W1549/$W$22</f>
        <v>9.44295307298908E-009</v>
      </c>
      <c r="Y1549" s="25" t="n">
        <f aca="false">IF(T1549=$C$13,0,W1549)</f>
        <v>0.0614336693742533</v>
      </c>
      <c r="Z1549" s="25" t="n">
        <f aca="false">IF(OR(T1549=$C$13,T1549=$N$25),0,W1549)</f>
        <v>0.0614336693742533</v>
      </c>
    </row>
    <row r="1550" customFormat="false" ht="15" hidden="false" customHeight="false" outlineLevel="0" collapsed="false">
      <c r="T1550" s="4" t="n">
        <v>1527</v>
      </c>
      <c r="U1550" s="4" t="str">
        <f aca="false">Vocabulary!B1528</f>
        <v>dreamy</v>
      </c>
      <c r="V1550" s="24" t="n">
        <v>2.54903656807638</v>
      </c>
      <c r="W1550" s="25" t="n">
        <f aca="false">EXP(V1550)</f>
        <v>12.7947709519051</v>
      </c>
      <c r="X1550" s="26" t="n">
        <f aca="false">W1550/$W$22</f>
        <v>1.96668085935819E-006</v>
      </c>
      <c r="Y1550" s="25" t="n">
        <f aca="false">IF(T1550=$C$13,0,W1550)</f>
        <v>12.7947709519051</v>
      </c>
      <c r="Z1550" s="25" t="n">
        <f aca="false">IF(OR(T1550=$C$13,T1550=$N$25),0,W1550)</f>
        <v>12.7947709519051</v>
      </c>
    </row>
    <row r="1551" customFormat="false" ht="15" hidden="false" customHeight="false" outlineLevel="0" collapsed="false">
      <c r="T1551" s="4" t="n">
        <v>1528</v>
      </c>
      <c r="U1551" s="4" t="str">
        <f aca="false">Vocabulary!B1529</f>
        <v>dozing</v>
      </c>
      <c r="V1551" s="24" t="n">
        <v>-0.627519001874891</v>
      </c>
      <c r="W1551" s="25" t="n">
        <f aca="false">EXP(V1551)</f>
        <v>0.53391480076798</v>
      </c>
      <c r="X1551" s="26" t="n">
        <f aca="false">W1551/$W$22</f>
        <v>8.20679028288571E-008</v>
      </c>
      <c r="Y1551" s="25" t="n">
        <f aca="false">IF(T1551=$C$13,0,W1551)</f>
        <v>0.53391480076798</v>
      </c>
      <c r="Z1551" s="25" t="n">
        <f aca="false">IF(OR(T1551=$C$13,T1551=$N$25),0,W1551)</f>
        <v>0.53391480076798</v>
      </c>
    </row>
    <row r="1552" customFormat="false" ht="15" hidden="false" customHeight="false" outlineLevel="0" collapsed="false">
      <c r="T1552" s="4" t="n">
        <v>1529</v>
      </c>
      <c r="U1552" s="4" t="str">
        <f aca="false">Vocabulary!B1530</f>
        <v>truth</v>
      </c>
      <c r="V1552" s="24" t="n">
        <v>1.59411005254614</v>
      </c>
      <c r="W1552" s="25" t="n">
        <f aca="false">EXP(V1552)</f>
        <v>4.92394506926506</v>
      </c>
      <c r="X1552" s="26" t="n">
        <f aca="false">W1552/$W$22</f>
        <v>7.56858294427918E-007</v>
      </c>
      <c r="Y1552" s="25" t="n">
        <f aca="false">IF(T1552=$C$13,0,W1552)</f>
        <v>4.92394506926506</v>
      </c>
      <c r="Z1552" s="25" t="n">
        <f aca="false">IF(OR(T1552=$C$13,T1552=$N$25),0,W1552)</f>
        <v>4.92394506926506</v>
      </c>
    </row>
    <row r="1553" customFormat="false" ht="15" hidden="false" customHeight="false" outlineLevel="0" collapsed="false">
      <c r="T1553" s="4" t="n">
        <v>1530</v>
      </c>
      <c r="U1553" s="4" t="str">
        <f aca="false">Vocabulary!B1531</f>
        <v>heap</v>
      </c>
      <c r="V1553" s="24" t="n">
        <v>-0.204971324519515</v>
      </c>
      <c r="W1553" s="25" t="n">
        <f aca="false">EXP(V1553)</f>
        <v>0.814670677149577</v>
      </c>
      <c r="X1553" s="26" t="n">
        <f aca="false">W1553/$W$22</f>
        <v>1.25222814339783E-007</v>
      </c>
      <c r="Y1553" s="25" t="n">
        <f aca="false">IF(T1553=$C$13,0,W1553)</f>
        <v>0.814670677149577</v>
      </c>
      <c r="Z1553" s="25" t="n">
        <f aca="false">IF(OR(T1553=$C$13,T1553=$N$25),0,W1553)</f>
        <v>0.814670677149577</v>
      </c>
    </row>
    <row r="1554" customFormat="false" ht="15" hidden="false" customHeight="false" outlineLevel="0" collapsed="false">
      <c r="T1554" s="4" t="n">
        <v>1531</v>
      </c>
      <c r="U1554" s="4" t="str">
        <f aca="false">Vocabulary!B1532</f>
        <v>sticks</v>
      </c>
      <c r="V1554" s="24" t="n">
        <v>1.01560171395586</v>
      </c>
      <c r="W1554" s="25" t="n">
        <f aca="false">EXP(V1554)</f>
        <v>2.7610242444691</v>
      </c>
      <c r="X1554" s="26" t="n">
        <f aca="false">W1554/$W$22</f>
        <v>4.24396306446798E-007</v>
      </c>
      <c r="Y1554" s="25" t="n">
        <f aca="false">IF(T1554=$C$13,0,W1554)</f>
        <v>2.7610242444691</v>
      </c>
      <c r="Z1554" s="25" t="n">
        <f aca="false">IF(OR(T1554=$C$13,T1554=$N$25),0,W1554)</f>
        <v>2.7610242444691</v>
      </c>
    </row>
    <row r="1555" customFormat="false" ht="15" hidden="false" customHeight="false" outlineLevel="0" collapsed="false">
      <c r="T1555" s="4" t="n">
        <v>1532</v>
      </c>
      <c r="U1555" s="4" t="str">
        <f aca="false">Vocabulary!B1533</f>
        <v>overhead</v>
      </c>
      <c r="V1555" s="24" t="n">
        <v>2.49719833562041</v>
      </c>
      <c r="W1555" s="25" t="n">
        <f aca="false">EXP(V1555)</f>
        <v>12.148410468866</v>
      </c>
      <c r="X1555" s="26" t="n">
        <f aca="false">W1555/$W$22</f>
        <v>1.86732896044443E-006</v>
      </c>
      <c r="Y1555" s="25" t="n">
        <f aca="false">IF(T1555=$C$13,0,W1555)</f>
        <v>12.148410468866</v>
      </c>
      <c r="Z1555" s="25" t="n">
        <f aca="false">IF(OR(T1555=$C$13,T1555=$N$25),0,W1555)</f>
        <v>12.148410468866</v>
      </c>
    </row>
    <row r="1556" customFormat="false" ht="15" hidden="false" customHeight="false" outlineLevel="0" collapsed="false">
      <c r="T1556" s="4" t="n">
        <v>1533</v>
      </c>
      <c r="U1556" s="4" t="str">
        <f aca="false">Vocabulary!B1534</f>
        <v>hurrying</v>
      </c>
      <c r="V1556" s="24" t="n">
        <v>3.16399805467492</v>
      </c>
      <c r="W1556" s="25" t="n">
        <f aca="false">EXP(V1556)</f>
        <v>23.6650210930193</v>
      </c>
      <c r="X1556" s="26" t="n">
        <f aca="false">W1556/$W$22</f>
        <v>3.63754413384158E-006</v>
      </c>
      <c r="Y1556" s="25" t="n">
        <f aca="false">IF(T1556=$C$13,0,W1556)</f>
        <v>23.6650210930193</v>
      </c>
      <c r="Z1556" s="25" t="n">
        <f aca="false">IF(OR(T1556=$C$13,T1556=$N$25),0,W1556)</f>
        <v>23.6650210930193</v>
      </c>
    </row>
    <row r="1557" customFormat="false" ht="15" hidden="false" customHeight="false" outlineLevel="0" collapsed="false">
      <c r="T1557" s="4" t="n">
        <v>1534</v>
      </c>
      <c r="U1557" s="4" t="str">
        <f aca="false">Vocabulary!B1535</f>
        <v>lit</v>
      </c>
      <c r="V1557" s="24" t="n">
        <v>-1.73254995267563</v>
      </c>
      <c r="W1557" s="25" t="n">
        <f aca="false">EXP(V1557)</f>
        <v>0.176832918999275</v>
      </c>
      <c r="X1557" s="26" t="n">
        <f aca="false">W1557/$W$22</f>
        <v>2.71809412147804E-008</v>
      </c>
      <c r="Y1557" s="25" t="n">
        <f aca="false">IF(T1557=$C$13,0,W1557)</f>
        <v>0.176832918999275</v>
      </c>
      <c r="Z1557" s="25" t="n">
        <f aca="false">IF(OR(T1557=$C$13,T1557=$N$25),0,W1557)</f>
        <v>0.176832918999275</v>
      </c>
    </row>
    <row r="1558" customFormat="false" ht="15" hidden="false" customHeight="false" outlineLevel="0" collapsed="false">
      <c r="T1558" s="4" t="n">
        <v>1535</v>
      </c>
      <c r="U1558" s="4" t="str">
        <f aca="false">Vocabulary!B1536</f>
        <v>lamps</v>
      </c>
      <c r="V1558" s="24" t="n">
        <v>2.79341775583297</v>
      </c>
      <c r="W1558" s="25" t="n">
        <f aca="false">EXP(V1558)</f>
        <v>16.3367595503499</v>
      </c>
      <c r="X1558" s="26" t="n">
        <f aca="false">W1558/$W$22</f>
        <v>2.51111899012357E-006</v>
      </c>
      <c r="Y1558" s="25" t="n">
        <f aca="false">IF(T1558=$C$13,0,W1558)</f>
        <v>16.3367595503499</v>
      </c>
      <c r="Z1558" s="25" t="n">
        <f aca="false">IF(OR(T1558=$C$13,T1558=$N$25),0,W1558)</f>
        <v>16.3367595503499</v>
      </c>
    </row>
    <row r="1559" customFormat="false" ht="15" hidden="false" customHeight="false" outlineLevel="0" collapsed="false">
      <c r="T1559" s="4" t="n">
        <v>1536</v>
      </c>
      <c r="U1559" s="4" t="str">
        <f aca="false">Vocabulary!B1537</f>
        <v>locked</v>
      </c>
      <c r="V1559" s="24" t="n">
        <v>2.50945083823356</v>
      </c>
      <c r="W1559" s="25" t="n">
        <f aca="false">EXP(V1559)</f>
        <v>12.2981745184949</v>
      </c>
      <c r="X1559" s="26" t="n">
        <f aca="false">W1559/$W$22</f>
        <v>1.89034915290682E-006</v>
      </c>
      <c r="Y1559" s="25" t="n">
        <f aca="false">IF(T1559=$C$13,0,W1559)</f>
        <v>12.2981745184949</v>
      </c>
      <c r="Z1559" s="25" t="n">
        <f aca="false">IF(OR(T1559=$C$13,T1559=$N$25),0,W1559)</f>
        <v>12.2981745184949</v>
      </c>
    </row>
    <row r="1560" customFormat="false" ht="15" hidden="false" customHeight="false" outlineLevel="0" collapsed="false">
      <c r="T1560" s="4" t="n">
        <v>1537</v>
      </c>
      <c r="U1560" s="4" t="str">
        <f aca="false">Vocabulary!B1538</f>
        <v>solid</v>
      </c>
      <c r="V1560" s="24" t="n">
        <v>-5.68311163475564</v>
      </c>
      <c r="W1560" s="25" t="n">
        <f aca="false">EXP(V1560)</f>
        <v>0.00340295320467414</v>
      </c>
      <c r="X1560" s="26" t="n">
        <f aca="false">W1560/$W$22</f>
        <v>5.23067037157688E-010</v>
      </c>
      <c r="Y1560" s="25" t="n">
        <f aca="false">IF(T1560=$C$13,0,W1560)</f>
        <v>0.00340295320467414</v>
      </c>
      <c r="Z1560" s="25" t="n">
        <f aca="false">IF(OR(T1560=$C$13,T1560=$N$25),0,W1560)</f>
        <v>0.00340295320467414</v>
      </c>
    </row>
    <row r="1561" customFormat="false" ht="15" hidden="false" customHeight="false" outlineLevel="0" collapsed="false">
      <c r="T1561" s="4" t="n">
        <v>1538</v>
      </c>
      <c r="U1561" s="4" t="str">
        <f aca="false">Vocabulary!B1539</f>
        <v>belong</v>
      </c>
      <c r="V1561" s="24" t="n">
        <v>-3.18453362765851</v>
      </c>
      <c r="W1561" s="25" t="n">
        <f aca="false">EXP(V1561)</f>
        <v>0.0413975479710004</v>
      </c>
      <c r="X1561" s="26" t="n">
        <f aca="false">W1561/$W$22</f>
        <v>6.36320615077573E-009</v>
      </c>
      <c r="Y1561" s="25" t="n">
        <f aca="false">IF(T1561=$C$13,0,W1561)</f>
        <v>0.0413975479710004</v>
      </c>
      <c r="Z1561" s="25" t="n">
        <f aca="false">IF(OR(T1561=$C$13,T1561=$N$25),0,W1561)</f>
        <v>0.0413975479710004</v>
      </c>
    </row>
    <row r="1562" customFormat="false" ht="15" hidden="false" customHeight="false" outlineLevel="0" collapsed="false">
      <c r="T1562" s="4" t="n">
        <v>1539</v>
      </c>
      <c r="U1562" s="4" t="str">
        <f aca="false">Vocabulary!B1540</f>
        <v>curtain</v>
      </c>
      <c r="V1562" s="24" t="n">
        <v>3.46717214932958</v>
      </c>
      <c r="W1562" s="25" t="n">
        <f aca="false">EXP(V1562)</f>
        <v>32.0459929096275</v>
      </c>
      <c r="X1562" s="26" t="n">
        <f aca="false">W1562/$W$22</f>
        <v>4.92578109537074E-006</v>
      </c>
      <c r="Y1562" s="25" t="n">
        <f aca="false">IF(T1562=$C$13,0,W1562)</f>
        <v>32.0459929096275</v>
      </c>
      <c r="Z1562" s="25" t="n">
        <f aca="false">IF(OR(T1562=$C$13,T1562=$N$25),0,W1562)</f>
        <v>32.0459929096275</v>
      </c>
    </row>
    <row r="1563" customFormat="false" ht="15" hidden="false" customHeight="false" outlineLevel="0" collapsed="false">
      <c r="T1563" s="4" t="n">
        <v>1540</v>
      </c>
      <c r="U1563" s="4" t="str">
        <f aca="false">Vocabulary!B1541</f>
        <v>fifteen</v>
      </c>
      <c r="V1563" s="24" t="n">
        <v>6.31891288959757</v>
      </c>
      <c r="W1563" s="25" t="n">
        <f aca="false">EXP(V1563)</f>
        <v>554.969351443657</v>
      </c>
      <c r="X1563" s="26" t="n">
        <f aca="false">W1563/$W$22</f>
        <v>8.53041922452046E-005</v>
      </c>
      <c r="Y1563" s="25" t="n">
        <f aca="false">IF(T1563=$C$13,0,W1563)</f>
        <v>554.969351443657</v>
      </c>
      <c r="Z1563" s="25" t="n">
        <f aca="false">IF(OR(T1563=$C$13,T1563=$N$25),0,W1563)</f>
        <v>554.969351443657</v>
      </c>
    </row>
    <row r="1564" customFormat="false" ht="15" hidden="false" customHeight="false" outlineLevel="0" collapsed="false">
      <c r="T1564" s="4" t="n">
        <v>1541</v>
      </c>
      <c r="U1564" s="4" t="str">
        <f aca="false">Vocabulary!B1542</f>
        <v>lock</v>
      </c>
      <c r="V1564" s="24" t="n">
        <v>4.43146184921208</v>
      </c>
      <c r="W1564" s="25" t="n">
        <f aca="false">EXP(V1564)</f>
        <v>84.0542017105137</v>
      </c>
      <c r="X1564" s="26" t="n">
        <f aca="false">W1564/$W$22</f>
        <v>1.2919949116251E-005</v>
      </c>
      <c r="Y1564" s="25" t="n">
        <f aca="false">IF(T1564=$C$13,0,W1564)</f>
        <v>84.0542017105137</v>
      </c>
      <c r="Z1564" s="25" t="n">
        <f aca="false">IF(OR(T1564=$C$13,T1564=$N$25),0,W1564)</f>
        <v>84.0542017105137</v>
      </c>
    </row>
    <row r="1565" customFormat="false" ht="15" hidden="false" customHeight="false" outlineLevel="0" collapsed="false">
      <c r="T1565" s="4" t="n">
        <v>1542</v>
      </c>
      <c r="U1565" s="4" t="str">
        <f aca="false">Vocabulary!B1543</f>
        <v>fitted</v>
      </c>
      <c r="V1565" s="24" t="n">
        <v>-3.1145570755652</v>
      </c>
      <c r="W1565" s="25" t="n">
        <f aca="false">EXP(V1565)</f>
        <v>0.0443981678264605</v>
      </c>
      <c r="X1565" s="26" t="n">
        <f aca="false">W1565/$W$22</f>
        <v>6.82443063522536E-009</v>
      </c>
      <c r="Y1565" s="25" t="n">
        <f aca="false">IF(T1565=$C$13,0,W1565)</f>
        <v>0.0443981678264605</v>
      </c>
      <c r="Z1565" s="25" t="n">
        <f aca="false">IF(OR(T1565=$C$13,T1565=$N$25),0,W1565)</f>
        <v>0.0443981678264605</v>
      </c>
    </row>
    <row r="1566" customFormat="false" ht="15" hidden="false" customHeight="false" outlineLevel="0" collapsed="false">
      <c r="T1566" s="4" t="n">
        <v>1543</v>
      </c>
      <c r="U1566" s="4" t="str">
        <f aca="false">Vocabulary!B1544</f>
        <v>rat</v>
      </c>
      <c r="V1566" s="24" t="n">
        <v>2.56040461827138</v>
      </c>
      <c r="W1566" s="25" t="n">
        <f aca="false">EXP(V1566)</f>
        <v>12.9410524426268</v>
      </c>
      <c r="X1566" s="26" t="n">
        <f aca="false">W1566/$W$22</f>
        <v>1.98916574861195E-006</v>
      </c>
      <c r="Y1566" s="25" t="n">
        <f aca="false">IF(T1566=$C$13,0,W1566)</f>
        <v>12.9410524426268</v>
      </c>
      <c r="Z1566" s="25" t="n">
        <f aca="false">IF(OR(T1566=$C$13,T1566=$N$25),0,W1566)</f>
        <v>12.9410524426268</v>
      </c>
    </row>
    <row r="1567" customFormat="false" ht="15" hidden="false" customHeight="false" outlineLevel="0" collapsed="false">
      <c r="T1567" s="4" t="n">
        <v>1544</v>
      </c>
      <c r="U1567" s="4" t="str">
        <f aca="false">Vocabulary!B1545</f>
        <v>knelt</v>
      </c>
      <c r="V1567" s="24" t="n">
        <v>-8.18677133576901</v>
      </c>
      <c r="W1567" s="25" t="n">
        <f aca="false">EXP(V1567)</f>
        <v>0.000278311008002231</v>
      </c>
      <c r="X1567" s="26" t="n">
        <f aca="false">W1567/$W$22</f>
        <v>4.27791114388941E-011</v>
      </c>
      <c r="Y1567" s="25" t="n">
        <f aca="false">IF(T1567=$C$13,0,W1567)</f>
        <v>0.000278311008002231</v>
      </c>
      <c r="Z1567" s="25" t="n">
        <f aca="false">IF(OR(T1567=$C$13,T1567=$N$25),0,W1567)</f>
        <v>0.000278311008002231</v>
      </c>
    </row>
    <row r="1568" customFormat="false" ht="15" hidden="false" customHeight="false" outlineLevel="0" collapsed="false">
      <c r="T1568" s="4" t="n">
        <v>1545</v>
      </c>
      <c r="U1568" s="4" t="str">
        <f aca="false">Vocabulary!B1546</f>
        <v>loveliest</v>
      </c>
      <c r="V1568" s="24" t="n">
        <v>11.5717629090132</v>
      </c>
      <c r="W1568" s="25" t="n">
        <f aca="false">EXP(V1568)</f>
        <v>106060.281942014</v>
      </c>
      <c r="X1568" s="26" t="n">
        <f aca="false">W1568/$W$22</f>
        <v>0.016302497888986</v>
      </c>
      <c r="Y1568" s="25" t="n">
        <f aca="false">IF(T1568=$C$13,0,W1568)</f>
        <v>106060.281942014</v>
      </c>
      <c r="Z1568" s="25" t="n">
        <f aca="false">IF(OR(T1568=$C$13,T1568=$N$25),0,W1568)</f>
        <v>106060.281942014</v>
      </c>
    </row>
    <row r="1569" customFormat="false" ht="15" hidden="false" customHeight="false" outlineLevel="0" collapsed="false">
      <c r="T1569" s="4" t="n">
        <v>1546</v>
      </c>
      <c r="U1569" s="4" t="str">
        <f aca="false">Vocabulary!B1547</f>
        <v>wander</v>
      </c>
      <c r="V1569" s="24" t="n">
        <v>-4.20294006639118</v>
      </c>
      <c r="W1569" s="25" t="n">
        <f aca="false">EXP(V1569)</f>
        <v>0.014951553576393</v>
      </c>
      <c r="X1569" s="26" t="n">
        <f aca="false">W1569/$W$22</f>
        <v>2.29819934619325E-009</v>
      </c>
      <c r="Y1569" s="25" t="n">
        <f aca="false">IF(T1569=$C$13,0,W1569)</f>
        <v>0.014951553576393</v>
      </c>
      <c r="Z1569" s="25" t="n">
        <f aca="false">IF(OR(T1569=$C$13,T1569=$N$25),0,W1569)</f>
        <v>0.014951553576393</v>
      </c>
    </row>
    <row r="1570" customFormat="false" ht="15" hidden="false" customHeight="false" outlineLevel="0" collapsed="false">
      <c r="T1570" s="4" t="n">
        <v>1547</v>
      </c>
      <c r="U1570" s="4" t="str">
        <f aca="false">Vocabulary!B1548</f>
        <v>doorway</v>
      </c>
      <c r="V1570" s="24" t="n">
        <v>6.10823997425194</v>
      </c>
      <c r="W1570" s="25" t="n">
        <f aca="false">EXP(V1570)</f>
        <v>449.546804529559</v>
      </c>
      <c r="X1570" s="26" t="n">
        <f aca="false">W1570/$W$22</f>
        <v>6.90997204387065E-005</v>
      </c>
      <c r="Y1570" s="25" t="n">
        <f aca="false">IF(T1570=$C$13,0,W1570)</f>
        <v>449.546804529559</v>
      </c>
      <c r="Z1570" s="25" t="n">
        <f aca="false">IF(OR(T1570=$C$13,T1570=$N$25),0,W1570)</f>
        <v>449.546804529559</v>
      </c>
    </row>
    <row r="1571" customFormat="false" ht="15" hidden="false" customHeight="false" outlineLevel="0" collapsed="false">
      <c r="T1571" s="4" t="n">
        <v>1548</v>
      </c>
      <c r="U1571" s="4" t="str">
        <f aca="false">Vocabulary!B1549</f>
        <v>lately</v>
      </c>
      <c r="V1571" s="24" t="n">
        <v>-8.74220260679564</v>
      </c>
      <c r="W1571" s="25" t="n">
        <f aca="false">EXP(V1571)</f>
        <v>0.000159701740092322</v>
      </c>
      <c r="X1571" s="26" t="n">
        <f aca="false">W1571/$W$22</f>
        <v>2.45477122354427E-011</v>
      </c>
      <c r="Y1571" s="25" t="n">
        <f aca="false">IF(T1571=$C$13,0,W1571)</f>
        <v>0.000159701740092322</v>
      </c>
      <c r="Z1571" s="25" t="n">
        <f aca="false">IF(OR(T1571=$C$13,T1571=$N$25),0,W1571)</f>
        <v>0.000159701740092322</v>
      </c>
    </row>
    <row r="1572" customFormat="false" ht="15" hidden="false" customHeight="false" outlineLevel="0" collapsed="false">
      <c r="T1572" s="4" t="n">
        <v>1549</v>
      </c>
      <c r="U1572" s="4" t="str">
        <f aca="false">Vocabulary!B1550</f>
        <v>telescopes</v>
      </c>
      <c r="V1572" s="24" t="n">
        <v>0.219709382097281</v>
      </c>
      <c r="W1572" s="25" t="n">
        <f aca="false">EXP(V1572)</f>
        <v>1.24571465099726</v>
      </c>
      <c r="X1572" s="26" t="n">
        <f aca="false">W1572/$W$22</f>
        <v>1.9147846956757E-007</v>
      </c>
      <c r="Y1572" s="25" t="n">
        <f aca="false">IF(T1572=$C$13,0,W1572)</f>
        <v>1.24571465099726</v>
      </c>
      <c r="Z1572" s="25" t="n">
        <f aca="false">IF(OR(T1572=$C$13,T1572=$N$25),0,W1572)</f>
        <v>1.24571465099726</v>
      </c>
    </row>
    <row r="1573" customFormat="false" ht="15" hidden="false" customHeight="false" outlineLevel="0" collapsed="false">
      <c r="T1573" s="4" t="n">
        <v>1550</v>
      </c>
      <c r="U1573" s="4" t="str">
        <f aca="false">Vocabulary!B1551</f>
        <v>printed</v>
      </c>
      <c r="V1573" s="24" t="n">
        <v>-1.83564055291048</v>
      </c>
      <c r="W1573" s="25" t="n">
        <f aca="false">EXP(V1573)</f>
        <v>0.159511293613369</v>
      </c>
      <c r="X1573" s="26" t="n">
        <f aca="false">W1573/$W$22</f>
        <v>2.45184387575275E-008</v>
      </c>
      <c r="Y1573" s="25" t="n">
        <f aca="false">IF(T1573=$C$13,0,W1573)</f>
        <v>0.159511293613369</v>
      </c>
      <c r="Z1573" s="25" t="n">
        <f aca="false">IF(OR(T1573=$C$13,T1573=$N$25),0,W1573)</f>
        <v>0.159511293613369</v>
      </c>
    </row>
    <row r="1574" customFormat="false" ht="15" hidden="false" customHeight="false" outlineLevel="0" collapsed="false">
      <c r="T1574" s="4" t="n">
        <v>1551</v>
      </c>
      <c r="U1574" s="4" t="str">
        <f aca="false">Vocabulary!B1552</f>
        <v>letters</v>
      </c>
      <c r="V1574" s="24" t="n">
        <v>2.12583386209278</v>
      </c>
      <c r="W1574" s="25" t="n">
        <f aca="false">EXP(V1574)</f>
        <v>8.37988224170522</v>
      </c>
      <c r="X1574" s="26" t="n">
        <f aca="false">W1574/$W$22</f>
        <v>1.28806948325897E-006</v>
      </c>
      <c r="Y1574" s="25" t="n">
        <f aca="false">IF(T1574=$C$13,0,W1574)</f>
        <v>8.37988224170522</v>
      </c>
      <c r="Z1574" s="25" t="n">
        <f aca="false">IF(OR(T1574=$C$13,T1574=$N$25),0,W1574)</f>
        <v>8.37988224170522</v>
      </c>
    </row>
    <row r="1575" customFormat="false" ht="15" hidden="false" customHeight="false" outlineLevel="0" collapsed="false">
      <c r="T1575" s="4" t="n">
        <v>1552</v>
      </c>
      <c r="U1575" s="4" t="str">
        <f aca="false">Vocabulary!B1553</f>
        <v>histories</v>
      </c>
      <c r="V1575" s="24" t="n">
        <v>2.83656769399332</v>
      </c>
      <c r="W1575" s="25" t="n">
        <f aca="false">EXP(V1575)</f>
        <v>17.057119695096</v>
      </c>
      <c r="X1575" s="26" t="n">
        <f aca="false">W1575/$W$22</f>
        <v>2.62184535746865E-006</v>
      </c>
      <c r="Y1575" s="25" t="n">
        <f aca="false">IF(T1575=$C$13,0,W1575)</f>
        <v>17.057119695096</v>
      </c>
      <c r="Z1575" s="25" t="n">
        <f aca="false">IF(OR(T1575=$C$13,T1575=$N$25),0,W1575)</f>
        <v>17.057119695096</v>
      </c>
    </row>
    <row r="1576" customFormat="false" ht="15" hidden="false" customHeight="false" outlineLevel="0" collapsed="false">
      <c r="T1576" s="4" t="n">
        <v>1553</v>
      </c>
      <c r="U1576" s="4" t="str">
        <f aca="false">Vocabulary!B1554</f>
        <v>burnt</v>
      </c>
      <c r="V1576" s="24" t="n">
        <v>-7.1792025248937</v>
      </c>
      <c r="W1576" s="25" t="n">
        <f aca="false">EXP(V1576)</f>
        <v>0.000762275495556263</v>
      </c>
      <c r="X1576" s="26" t="n">
        <f aca="false">W1576/$W$22</f>
        <v>1.17169164833316E-010</v>
      </c>
      <c r="Y1576" s="25" t="n">
        <f aca="false">IF(T1576=$C$13,0,W1576)</f>
        <v>0.000762275495556263</v>
      </c>
      <c r="Z1576" s="25" t="n">
        <f aca="false">IF(OR(T1576=$C$13,T1576=$N$25),0,W1576)</f>
        <v>0.000762275495556263</v>
      </c>
    </row>
    <row r="1577" customFormat="false" ht="15" hidden="false" customHeight="false" outlineLevel="0" collapsed="false">
      <c r="T1577" s="4" t="n">
        <v>1554</v>
      </c>
      <c r="U1577" s="4" t="str">
        <f aca="false">Vocabulary!B1555</f>
        <v>eaten</v>
      </c>
      <c r="V1577" s="24" t="n">
        <v>-1.07197651203802</v>
      </c>
      <c r="W1577" s="25" t="n">
        <f aca="false">EXP(V1577)</f>
        <v>0.342331226512192</v>
      </c>
      <c r="X1577" s="26" t="n">
        <f aca="false">W1577/$W$22</f>
        <v>5.26196422955034E-008</v>
      </c>
      <c r="Y1577" s="25" t="n">
        <f aca="false">IF(T1577=$C$13,0,W1577)</f>
        <v>0.342331226512192</v>
      </c>
      <c r="Z1577" s="25" t="n">
        <f aca="false">IF(OR(T1577=$C$13,T1577=$N$25),0,W1577)</f>
        <v>0.342331226512192</v>
      </c>
    </row>
    <row r="1578" customFormat="false" ht="15" hidden="false" customHeight="false" outlineLevel="0" collapsed="false">
      <c r="T1578" s="4" t="n">
        <v>1555</v>
      </c>
      <c r="U1578" s="4" t="str">
        <f aca="false">Vocabulary!B1556</f>
        <v>poker</v>
      </c>
      <c r="V1578" s="24" t="n">
        <v>-0.861217775909571</v>
      </c>
      <c r="W1578" s="25" t="n">
        <f aca="false">EXP(V1578)</f>
        <v>0.422647079370794</v>
      </c>
      <c r="X1578" s="26" t="n">
        <f aca="false">W1578/$W$22</f>
        <v>6.49649707983574E-008</v>
      </c>
      <c r="Y1578" s="25" t="n">
        <f aca="false">IF(T1578=$C$13,0,W1578)</f>
        <v>0.422647079370794</v>
      </c>
      <c r="Z1578" s="25" t="n">
        <f aca="false">IF(OR(T1578=$C$13,T1578=$N$25),0,W1578)</f>
        <v>0.422647079370794</v>
      </c>
    </row>
    <row r="1579" customFormat="false" ht="15" hidden="false" customHeight="false" outlineLevel="0" collapsed="false">
      <c r="T1579" s="4" t="n">
        <v>1556</v>
      </c>
      <c r="U1579" s="4" t="str">
        <f aca="false">Vocabulary!B1557</f>
        <v>bleeds</v>
      </c>
      <c r="V1579" s="24" t="n">
        <v>-5.84591841409</v>
      </c>
      <c r="W1579" s="25" t="n">
        <f aca="false">EXP(V1579)</f>
        <v>0.00289167773519935</v>
      </c>
      <c r="X1579" s="26" t="n">
        <f aca="false">W1579/$W$22</f>
        <v>4.44479019954792E-010</v>
      </c>
      <c r="Y1579" s="25" t="n">
        <f aca="false">IF(T1579=$C$13,0,W1579)</f>
        <v>0.00289167773519935</v>
      </c>
      <c r="Z1579" s="25" t="n">
        <f aca="false">IF(OR(T1579=$C$13,T1579=$N$25),0,W1579)</f>
        <v>0.00289167773519935</v>
      </c>
    </row>
    <row r="1580" customFormat="false" ht="15" hidden="false" customHeight="false" outlineLevel="0" collapsed="false">
      <c r="T1580" s="4" t="n">
        <v>1557</v>
      </c>
      <c r="U1580" s="4" t="str">
        <f aca="false">Vocabulary!B1558</f>
        <v>disagree</v>
      </c>
      <c r="V1580" s="24" t="n">
        <v>-1.38564375923775</v>
      </c>
      <c r="W1580" s="25" t="n">
        <f aca="false">EXP(V1580)</f>
        <v>0.250162703392363</v>
      </c>
      <c r="X1580" s="26" t="n">
        <f aca="false">W1580/$W$22</f>
        <v>3.84524429813108E-008</v>
      </c>
      <c r="Y1580" s="25" t="n">
        <f aca="false">IF(T1580=$C$13,0,W1580)</f>
        <v>0.250162703392363</v>
      </c>
      <c r="Z1580" s="25" t="n">
        <f aca="false">IF(OR(T1580=$C$13,T1580=$N$25),0,W1580)</f>
        <v>0.250162703392363</v>
      </c>
    </row>
    <row r="1581" customFormat="false" ht="15" hidden="false" customHeight="false" outlineLevel="0" collapsed="false">
      <c r="T1581" s="4" t="n">
        <v>1558</v>
      </c>
      <c r="U1581" s="4" t="str">
        <f aca="false">Vocabulary!B1559</f>
        <v>flavour</v>
      </c>
      <c r="V1581" s="24" t="n">
        <v>-7.0351602381931</v>
      </c>
      <c r="W1581" s="25" t="n">
        <f aca="false">EXP(V1581)</f>
        <v>0.000880377083590905</v>
      </c>
      <c r="X1581" s="26" t="n">
        <f aca="false">W1581/$W$22</f>
        <v>1.35322528697399E-010</v>
      </c>
      <c r="Y1581" s="25" t="n">
        <f aca="false">IF(T1581=$C$13,0,W1581)</f>
        <v>0.000880377083590905</v>
      </c>
      <c r="Z1581" s="25" t="n">
        <f aca="false">IF(OR(T1581=$C$13,T1581=$N$25),0,W1581)</f>
        <v>0.000880377083590905</v>
      </c>
    </row>
    <row r="1582" customFormat="false" ht="15" hidden="false" customHeight="false" outlineLevel="0" collapsed="false">
      <c r="T1582" s="4" t="n">
        <v>1559</v>
      </c>
      <c r="U1582" s="4" t="str">
        <f aca="false">Vocabulary!B1560</f>
        <v>cherry</v>
      </c>
      <c r="V1582" s="24" t="n">
        <v>-5.02181341244979</v>
      </c>
      <c r="W1582" s="25" t="n">
        <f aca="false">EXP(V1582)</f>
        <v>0.00659256083117046</v>
      </c>
      <c r="X1582" s="26" t="n">
        <f aca="false">W1582/$W$22</f>
        <v>1.01334078191427E-009</v>
      </c>
      <c r="Y1582" s="25" t="n">
        <f aca="false">IF(T1582=$C$13,0,W1582)</f>
        <v>0.00659256083117046</v>
      </c>
      <c r="Z1582" s="25" t="n">
        <f aca="false">IF(OR(T1582=$C$13,T1582=$N$25),0,W1582)</f>
        <v>0.00659256083117046</v>
      </c>
    </row>
    <row r="1583" customFormat="false" ht="15" hidden="false" customHeight="false" outlineLevel="0" collapsed="false">
      <c r="T1583" s="4" t="n">
        <v>1560</v>
      </c>
      <c r="U1583" s="4" t="str">
        <f aca="false">Vocabulary!B1561</f>
        <v>tart</v>
      </c>
      <c r="V1583" s="24" t="n">
        <v>-5.27284767105033</v>
      </c>
      <c r="W1583" s="25" t="n">
        <f aca="false">EXP(V1583)</f>
        <v>0.00512898409768669</v>
      </c>
      <c r="X1583" s="26" t="n">
        <f aca="false">W1583/$W$22</f>
        <v>7.88374789262723E-010</v>
      </c>
      <c r="Y1583" s="25" t="n">
        <f aca="false">IF(T1583=$C$13,0,W1583)</f>
        <v>0.00512898409768669</v>
      </c>
      <c r="Z1583" s="25" t="n">
        <f aca="false">IF(OR(T1583=$C$13,T1583=$N$25),0,W1583)</f>
        <v>0.00512898409768669</v>
      </c>
    </row>
    <row r="1584" customFormat="false" ht="15" hidden="false" customHeight="false" outlineLevel="0" collapsed="false">
      <c r="T1584" s="4" t="n">
        <v>1561</v>
      </c>
      <c r="U1584" s="4" t="str">
        <f aca="false">Vocabulary!B1562</f>
        <v>custard</v>
      </c>
      <c r="V1584" s="24" t="n">
        <v>0.322691802034154</v>
      </c>
      <c r="W1584" s="25" t="n">
        <f aca="false">EXP(V1584)</f>
        <v>1.38083971332787</v>
      </c>
      <c r="X1584" s="26" t="n">
        <f aca="false">W1584/$W$22</f>
        <v>2.1224850716372E-007</v>
      </c>
      <c r="Y1584" s="25" t="n">
        <f aca="false">IF(T1584=$C$13,0,W1584)</f>
        <v>1.38083971332787</v>
      </c>
      <c r="Z1584" s="25" t="n">
        <f aca="false">IF(OR(T1584=$C$13,T1584=$N$25),0,W1584)</f>
        <v>1.38083971332787</v>
      </c>
    </row>
    <row r="1585" customFormat="false" ht="15" hidden="false" customHeight="false" outlineLevel="0" collapsed="false">
      <c r="T1585" s="4" t="n">
        <v>1562</v>
      </c>
      <c r="U1585" s="4" t="str">
        <f aca="false">Vocabulary!B1563</f>
        <v>pine</v>
      </c>
      <c r="V1585" s="24" t="n">
        <v>-5.77190102098062</v>
      </c>
      <c r="W1585" s="25" t="n">
        <f aca="false">EXP(V1585)</f>
        <v>0.0031138324233215</v>
      </c>
      <c r="X1585" s="26" t="n">
        <f aca="false">W1585/$W$22</f>
        <v>4.78626358315817E-010</v>
      </c>
      <c r="Y1585" s="25" t="n">
        <f aca="false">IF(T1585=$C$13,0,W1585)</f>
        <v>0.0031138324233215</v>
      </c>
      <c r="Z1585" s="25" t="n">
        <f aca="false">IF(OR(T1585=$C$13,T1585=$N$25),0,W1585)</f>
        <v>0.0031138324233215</v>
      </c>
    </row>
    <row r="1586" customFormat="false" ht="15" hidden="false" customHeight="false" outlineLevel="0" collapsed="false">
      <c r="T1586" s="4" t="n">
        <v>1563</v>
      </c>
      <c r="U1586" s="4" t="str">
        <f aca="false">Vocabulary!B1564</f>
        <v>apple</v>
      </c>
      <c r="V1586" s="24" t="n">
        <v>-8.39163321564235</v>
      </c>
      <c r="W1586" s="25" t="n">
        <f aca="false">EXP(V1586)</f>
        <v>0.000226756633288847</v>
      </c>
      <c r="X1586" s="26" t="n">
        <f aca="false">W1586/$W$22</f>
        <v>3.48547021355844E-011</v>
      </c>
      <c r="Y1586" s="25" t="n">
        <f aca="false">IF(T1586=$C$13,0,W1586)</f>
        <v>0.000226756633288847</v>
      </c>
      <c r="Z1586" s="25" t="n">
        <f aca="false">IF(OR(T1586=$C$13,T1586=$N$25),0,W1586)</f>
        <v>0.000226756633288847</v>
      </c>
    </row>
    <row r="1587" customFormat="false" ht="15" hidden="false" customHeight="false" outlineLevel="0" collapsed="false">
      <c r="T1587" s="4" t="n">
        <v>1564</v>
      </c>
      <c r="U1587" s="4" t="str">
        <f aca="false">Vocabulary!B1565</f>
        <v>roast</v>
      </c>
      <c r="V1587" s="24" t="n">
        <v>-8.28523155152743</v>
      </c>
      <c r="W1587" s="25" t="n">
        <f aca="false">EXP(V1587)</f>
        <v>0.000252214270612632</v>
      </c>
      <c r="X1587" s="26" t="n">
        <f aca="false">W1587/$W$22</f>
        <v>3.87677888361882E-011</v>
      </c>
      <c r="Y1587" s="25" t="n">
        <f aca="false">IF(T1587=$C$13,0,W1587)</f>
        <v>0.000252214270612632</v>
      </c>
      <c r="Z1587" s="25" t="n">
        <f aca="false">IF(OR(T1587=$C$13,T1587=$N$25),0,W1587)</f>
        <v>0.000252214270612632</v>
      </c>
    </row>
    <row r="1588" customFormat="false" ht="15" hidden="false" customHeight="false" outlineLevel="0" collapsed="false">
      <c r="T1588" s="4" t="n">
        <v>1565</v>
      </c>
      <c r="U1588" s="4" t="str">
        <f aca="false">Vocabulary!B1566</f>
        <v>turkey</v>
      </c>
      <c r="V1588" s="24" t="n">
        <v>-6.50456634758364</v>
      </c>
      <c r="W1588" s="25" t="n">
        <f aca="false">EXP(V1588)</f>
        <v>0.00149658961772428</v>
      </c>
      <c r="X1588" s="26" t="n">
        <f aca="false">W1588/$W$22</f>
        <v>2.30040394357688E-010</v>
      </c>
      <c r="Y1588" s="25" t="n">
        <f aca="false">IF(T1588=$C$13,0,W1588)</f>
        <v>0.00149658961772428</v>
      </c>
      <c r="Z1588" s="25" t="n">
        <f aca="false">IF(OR(T1588=$C$13,T1588=$N$25),0,W1588)</f>
        <v>0.00149658961772428</v>
      </c>
    </row>
    <row r="1589" customFormat="false" ht="15" hidden="false" customHeight="false" outlineLevel="0" collapsed="false">
      <c r="T1589" s="4" t="n">
        <v>1566</v>
      </c>
      <c r="U1589" s="4" t="str">
        <f aca="false">Vocabulary!B1567</f>
        <v>toffee</v>
      </c>
      <c r="V1589" s="24" t="n">
        <v>-3.60518266459765</v>
      </c>
      <c r="W1589" s="25" t="n">
        <f aca="false">EXP(V1589)</f>
        <v>0.0271824790829308</v>
      </c>
      <c r="X1589" s="26" t="n">
        <f aca="false">W1589/$W$22</f>
        <v>4.17821167125658E-009</v>
      </c>
      <c r="Y1589" s="25" t="n">
        <f aca="false">IF(T1589=$C$13,0,W1589)</f>
        <v>0.0271824790829308</v>
      </c>
      <c r="Z1589" s="25" t="n">
        <f aca="false">IF(OR(T1589=$C$13,T1589=$N$25),0,W1589)</f>
        <v>0.0271824790829308</v>
      </c>
    </row>
    <row r="1590" customFormat="false" ht="15" hidden="false" customHeight="false" outlineLevel="0" collapsed="false">
      <c r="T1590" s="4" t="n">
        <v>1567</v>
      </c>
      <c r="U1590" s="4" t="str">
        <f aca="false">Vocabulary!B1568</f>
        <v>buttered</v>
      </c>
      <c r="V1590" s="24" t="n">
        <v>-7.0356417176061</v>
      </c>
      <c r="W1590" s="25" t="n">
        <f aca="false">EXP(V1590)</f>
        <v>0.000879953302178681</v>
      </c>
      <c r="X1590" s="26" t="n">
        <f aca="false">W1590/$W$22</f>
        <v>1.35257389368598E-010</v>
      </c>
      <c r="Y1590" s="25" t="n">
        <f aca="false">IF(T1590=$C$13,0,W1590)</f>
        <v>0.000879953302178681</v>
      </c>
      <c r="Z1590" s="25" t="n">
        <f aca="false">IF(OR(T1590=$C$13,T1590=$N$25),0,W1590)</f>
        <v>0.000879953302178681</v>
      </c>
    </row>
    <row r="1591" customFormat="false" ht="15" hidden="false" customHeight="false" outlineLevel="0" collapsed="false">
      <c r="T1591" s="4" t="n">
        <v>1568</v>
      </c>
      <c r="U1591" s="4" t="str">
        <f aca="false">Vocabulary!B1569</f>
        <v>toast</v>
      </c>
      <c r="V1591" s="24" t="n">
        <v>-5.2871193063968</v>
      </c>
      <c r="W1591" s="25" t="n">
        <f aca="false">EXP(V1591)</f>
        <v>0.00505630496558243</v>
      </c>
      <c r="X1591" s="26" t="n">
        <f aca="false">W1591/$W$22</f>
        <v>7.77203299087438E-010</v>
      </c>
      <c r="Y1591" s="25" t="n">
        <f aca="false">IF(T1591=$C$13,0,W1591)</f>
        <v>0.00505630496558243</v>
      </c>
      <c r="Z1591" s="25" t="n">
        <f aca="false">IF(OR(T1591=$C$13,T1591=$N$25),0,W1591)</f>
        <v>0.00505630496558243</v>
      </c>
    </row>
    <row r="1592" customFormat="false" ht="15" hidden="false" customHeight="false" outlineLevel="0" collapsed="false">
      <c r="T1592" s="4" t="n">
        <v>1569</v>
      </c>
      <c r="U1592" s="4" t="str">
        <f aca="false">Vocabulary!B1570</f>
        <v>shrink</v>
      </c>
      <c r="V1592" s="24" t="n">
        <v>-3.59683035900056</v>
      </c>
      <c r="W1592" s="25" t="n">
        <f aca="false">EXP(V1592)</f>
        <v>0.0274104662389346</v>
      </c>
      <c r="X1592" s="26" t="n">
        <f aca="false">W1592/$W$22</f>
        <v>4.21325551671326E-009</v>
      </c>
      <c r="Y1592" s="25" t="n">
        <f aca="false">IF(T1592=$C$13,0,W1592)</f>
        <v>0.0274104662389346</v>
      </c>
      <c r="Z1592" s="25" t="n">
        <f aca="false">IF(OR(T1592=$C$13,T1592=$N$25),0,W1592)</f>
        <v>0.0274104662389346</v>
      </c>
    </row>
    <row r="1593" customFormat="false" ht="15" hidden="false" customHeight="false" outlineLevel="0" collapsed="false">
      <c r="T1593" s="4" t="n">
        <v>1570</v>
      </c>
      <c r="U1593" s="4" t="str">
        <f aca="false">Vocabulary!B1571</f>
        <v>flame</v>
      </c>
      <c r="V1593" s="24" t="n">
        <v>-2.22411778615046</v>
      </c>
      <c r="W1593" s="25" t="n">
        <f aca="false">EXP(V1593)</f>
        <v>0.108162799275108</v>
      </c>
      <c r="X1593" s="26" t="n">
        <f aca="false">W1593/$W$22</f>
        <v>1.66256752722317E-008</v>
      </c>
      <c r="Y1593" s="25" t="n">
        <f aca="false">IF(T1593=$C$13,0,W1593)</f>
        <v>0.108162799275108</v>
      </c>
      <c r="Z1593" s="25" t="n">
        <f aca="false">IF(OR(T1593=$C$13,T1593=$N$25),0,W1593)</f>
        <v>0.108162799275108</v>
      </c>
    </row>
    <row r="1594" customFormat="false" ht="15" hidden="false" customHeight="false" outlineLevel="0" collapsed="false">
      <c r="T1594" s="4" t="n">
        <v>1571</v>
      </c>
      <c r="U1594" s="4" t="str">
        <f aca="false">Vocabulary!B1572</f>
        <v>blown</v>
      </c>
      <c r="V1594" s="24" t="n">
        <v>0.926920879055441</v>
      </c>
      <c r="W1594" s="25" t="n">
        <f aca="false">EXP(V1594)</f>
        <v>2.52671711982541</v>
      </c>
      <c r="X1594" s="26" t="n">
        <f aca="false">W1594/$W$22</f>
        <v>3.88381020281837E-007</v>
      </c>
      <c r="Y1594" s="25" t="n">
        <f aca="false">IF(T1594=$C$13,0,W1594)</f>
        <v>2.52671711982541</v>
      </c>
      <c r="Z1594" s="25" t="n">
        <f aca="false">IF(OR(T1594=$C$13,T1594=$N$25),0,W1594)</f>
        <v>2.52671711982541</v>
      </c>
    </row>
    <row r="1595" customFormat="false" ht="15" hidden="false" customHeight="false" outlineLevel="0" collapsed="false">
      <c r="T1595" s="4" t="n">
        <v>1572</v>
      </c>
      <c r="U1595" s="4" t="str">
        <f aca="false">Vocabulary!B1573</f>
        <v>plainly</v>
      </c>
      <c r="V1595" s="24" t="n">
        <v>-2.86624634715642</v>
      </c>
      <c r="W1595" s="25" t="n">
        <f aca="false">EXP(V1595)</f>
        <v>0.0569121546084655</v>
      </c>
      <c r="X1595" s="26" t="n">
        <f aca="false">W1595/$W$22</f>
        <v>8.74795223408339E-009</v>
      </c>
      <c r="Y1595" s="25" t="n">
        <f aca="false">IF(T1595=$C$13,0,W1595)</f>
        <v>0.0569121546084655</v>
      </c>
      <c r="Z1595" s="25" t="n">
        <f aca="false">IF(OR(T1595=$C$13,T1595=$N$25),0,W1595)</f>
        <v>0.0569121546084655</v>
      </c>
    </row>
    <row r="1596" customFormat="false" ht="15" hidden="false" customHeight="false" outlineLevel="0" collapsed="false">
      <c r="T1596" s="4" t="n">
        <v>1573</v>
      </c>
      <c r="U1596" s="4" t="str">
        <f aca="false">Vocabulary!B1574</f>
        <v>climb</v>
      </c>
      <c r="V1596" s="24" t="n">
        <v>1.18953727787746</v>
      </c>
      <c r="W1596" s="25" t="n">
        <f aca="false">EXP(V1596)</f>
        <v>3.28556055403697</v>
      </c>
      <c r="X1596" s="26" t="n">
        <f aca="false">W1596/$W$22</f>
        <v>5.05022643873488E-007</v>
      </c>
      <c r="Y1596" s="25" t="n">
        <f aca="false">IF(T1596=$C$13,0,W1596)</f>
        <v>3.28556055403697</v>
      </c>
      <c r="Z1596" s="25" t="n">
        <f aca="false">IF(OR(T1596=$C$13,T1596=$N$25),0,W1596)</f>
        <v>3.28556055403697</v>
      </c>
    </row>
    <row r="1597" customFormat="false" ht="15" hidden="false" customHeight="false" outlineLevel="0" collapsed="false">
      <c r="T1597" s="4" t="n">
        <v>1574</v>
      </c>
      <c r="U1597" s="4" t="str">
        <f aca="false">Vocabulary!B1575</f>
        <v>slippery</v>
      </c>
      <c r="V1597" s="24" t="n">
        <v>-0.641402776589746</v>
      </c>
      <c r="W1597" s="25" t="n">
        <f aca="false">EXP(V1597)</f>
        <v>0.526553269130462</v>
      </c>
      <c r="X1597" s="26" t="n">
        <f aca="false">W1597/$W$22</f>
        <v>8.09363637476584E-008</v>
      </c>
      <c r="Y1597" s="25" t="n">
        <f aca="false">IF(T1597=$C$13,0,W1597)</f>
        <v>0.526553269130462</v>
      </c>
      <c r="Z1597" s="25" t="n">
        <f aca="false">IF(OR(T1597=$C$13,T1597=$N$25),0,W1597)</f>
        <v>0.526553269130462</v>
      </c>
    </row>
    <row r="1598" customFormat="false" ht="15" hidden="false" customHeight="false" outlineLevel="0" collapsed="false">
      <c r="T1598" s="4" t="n">
        <v>1575</v>
      </c>
      <c r="U1598" s="4" t="str">
        <f aca="false">Vocabulary!B1576</f>
        <v>advise</v>
      </c>
      <c r="V1598" s="24" t="n">
        <v>0.15615125433568</v>
      </c>
      <c r="W1598" s="25" t="n">
        <f aca="false">EXP(V1598)</f>
        <v>1.16900300649155</v>
      </c>
      <c r="X1598" s="26" t="n">
        <f aca="false">W1598/$W$22</f>
        <v>1.79687142977482E-007</v>
      </c>
      <c r="Y1598" s="25" t="n">
        <f aca="false">IF(T1598=$C$13,0,W1598)</f>
        <v>1.16900300649155</v>
      </c>
      <c r="Z1598" s="25" t="n">
        <f aca="false">IF(OR(T1598=$C$13,T1598=$N$25),0,W1598)</f>
        <v>1.16900300649155</v>
      </c>
    </row>
    <row r="1599" customFormat="false" ht="15" hidden="false" customHeight="false" outlineLevel="0" collapsed="false">
      <c r="T1599" s="4" t="n">
        <v>1576</v>
      </c>
      <c r="U1599" s="4" t="str">
        <f aca="false">Vocabulary!B1577</f>
        <v>seldom</v>
      </c>
      <c r="V1599" s="24" t="n">
        <v>-2.30062092572901</v>
      </c>
      <c r="W1599" s="25" t="n">
        <f aca="false">EXP(V1599)</f>
        <v>0.100196609750512</v>
      </c>
      <c r="X1599" s="26" t="n">
        <f aca="false">W1599/$W$22</f>
        <v>1.5401194387116E-008</v>
      </c>
      <c r="Y1599" s="25" t="n">
        <f aca="false">IF(T1599=$C$13,0,W1599)</f>
        <v>0.100196609750512</v>
      </c>
      <c r="Z1599" s="25" t="n">
        <f aca="false">IF(OR(T1599=$C$13,T1599=$N$25),0,W1599)</f>
        <v>0.100196609750512</v>
      </c>
    </row>
    <row r="1600" customFormat="false" ht="15" hidden="false" customHeight="false" outlineLevel="0" collapsed="false">
      <c r="T1600" s="4" t="n">
        <v>1577</v>
      </c>
      <c r="U1600" s="4" t="str">
        <f aca="false">Vocabulary!B1578</f>
        <v>scolded</v>
      </c>
      <c r="V1600" s="24" t="n">
        <v>-7.53988861196747</v>
      </c>
      <c r="W1600" s="25" t="n">
        <f aca="false">EXP(V1600)</f>
        <v>0.000531456816430561</v>
      </c>
      <c r="X1600" s="26" t="n">
        <f aca="false">W1600/$W$22</f>
        <v>8.16900867063822E-011</v>
      </c>
      <c r="Y1600" s="25" t="n">
        <f aca="false">IF(T1600=$C$13,0,W1600)</f>
        <v>0.000531456816430561</v>
      </c>
      <c r="Z1600" s="25" t="n">
        <f aca="false">IF(OR(T1600=$C$13,T1600=$N$25),0,W1600)</f>
        <v>0.000531456816430561</v>
      </c>
    </row>
    <row r="1601" customFormat="false" ht="15" hidden="false" customHeight="false" outlineLevel="0" collapsed="false">
      <c r="T1601" s="4" t="n">
        <v>1578</v>
      </c>
      <c r="U1601" s="4" t="str">
        <f aca="false">Vocabulary!B1579</f>
        <v>cheated</v>
      </c>
      <c r="V1601" s="24" t="n">
        <v>-0.965198886160476</v>
      </c>
      <c r="W1601" s="25" t="n">
        <f aca="false">EXP(V1601)</f>
        <v>0.380907434988065</v>
      </c>
      <c r="X1601" s="26" t="n">
        <f aca="false">W1601/$W$22</f>
        <v>5.85491810986044E-008</v>
      </c>
      <c r="Y1601" s="25" t="n">
        <f aca="false">IF(T1601=$C$13,0,W1601)</f>
        <v>0.380907434988065</v>
      </c>
      <c r="Z1601" s="25" t="n">
        <f aca="false">IF(OR(T1601=$C$13,T1601=$N$25),0,W1601)</f>
        <v>0.380907434988065</v>
      </c>
    </row>
    <row r="1602" customFormat="false" ht="15" hidden="false" customHeight="false" outlineLevel="0" collapsed="false">
      <c r="T1602" s="4" t="n">
        <v>1579</v>
      </c>
      <c r="U1602" s="4" t="str">
        <f aca="false">Vocabulary!B1580</f>
        <v>pretending</v>
      </c>
      <c r="V1602" s="24" t="n">
        <v>-1.50518035153002</v>
      </c>
      <c r="W1602" s="25" t="n">
        <f aca="false">EXP(V1602)</f>
        <v>0.221977256283842</v>
      </c>
      <c r="X1602" s="26" t="n">
        <f aca="false">W1602/$W$22</f>
        <v>3.4120065360082E-008</v>
      </c>
      <c r="Y1602" s="25" t="n">
        <f aca="false">IF(T1602=$C$13,0,W1602)</f>
        <v>0.221977256283842</v>
      </c>
      <c r="Z1602" s="25" t="n">
        <f aca="false">IF(OR(T1602=$C$13,T1602=$N$25),0,W1602)</f>
        <v>0.221977256283842</v>
      </c>
    </row>
    <row r="1603" customFormat="false" ht="15" hidden="false" customHeight="false" outlineLevel="0" collapsed="false">
      <c r="T1603" s="4" t="n">
        <v>1580</v>
      </c>
      <c r="U1603" s="4" t="str">
        <f aca="false">Vocabulary!B1581</f>
        <v>pretend</v>
      </c>
      <c r="V1603" s="24" t="n">
        <v>-4.96438411862885</v>
      </c>
      <c r="W1603" s="25" t="n">
        <f aca="false">EXP(V1603)</f>
        <v>0.0069822496226252</v>
      </c>
      <c r="X1603" s="26" t="n">
        <f aca="false">W1603/$W$22</f>
        <v>1.07323974299308E-009</v>
      </c>
      <c r="Y1603" s="25" t="n">
        <f aca="false">IF(T1603=$C$13,0,W1603)</f>
        <v>0.0069822496226252</v>
      </c>
      <c r="Z1603" s="25" t="n">
        <f aca="false">IF(OR(T1603=$C$13,T1603=$N$25),0,W1603)</f>
        <v>0.0069822496226252</v>
      </c>
    </row>
    <row r="1604" customFormat="false" ht="15" hidden="false" customHeight="false" outlineLevel="0" collapsed="false">
      <c r="T1604" s="4" t="n">
        <v>1581</v>
      </c>
      <c r="U1604" s="4" t="str">
        <f aca="false">Vocabulary!B1582</f>
        <v>respectable</v>
      </c>
      <c r="V1604" s="24" t="n">
        <v>-5.00527002291849</v>
      </c>
      <c r="W1604" s="25" t="n">
        <f aca="false">EXP(V1604)</f>
        <v>0.00670253126680429</v>
      </c>
      <c r="X1604" s="26" t="n">
        <f aca="false">W1604/$W$22</f>
        <v>1.03024430849316E-009</v>
      </c>
      <c r="Y1604" s="25" t="n">
        <f aca="false">IF(T1604=$C$13,0,W1604)</f>
        <v>0.00670253126680429</v>
      </c>
      <c r="Z1604" s="25" t="n">
        <f aca="false">IF(OR(T1604=$C$13,T1604=$N$25),0,W1604)</f>
        <v>0.00670253126680429</v>
      </c>
    </row>
    <row r="1605" customFormat="false" ht="15" hidden="false" customHeight="false" outlineLevel="0" collapsed="false">
      <c r="T1605" s="4" t="n">
        <v>1582</v>
      </c>
      <c r="U1605" s="4" t="str">
        <f aca="false">Vocabulary!B1583</f>
        <v>currants</v>
      </c>
      <c r="V1605" s="24" t="n">
        <v>4.16530218562712</v>
      </c>
      <c r="W1605" s="25" t="n">
        <f aca="false">EXP(V1605)</f>
        <v>64.4121439269308</v>
      </c>
      <c r="X1605" s="26" t="n">
        <f aca="false">W1605/$W$22</f>
        <v>9.90077360880447E-006</v>
      </c>
      <c r="Y1605" s="25" t="n">
        <f aca="false">IF(T1605=$C$13,0,W1605)</f>
        <v>64.4121439269308</v>
      </c>
      <c r="Z1605" s="25" t="n">
        <f aca="false">IF(OR(T1605=$C$13,T1605=$N$25),0,W1605)</f>
        <v>64.4121439269308</v>
      </c>
    </row>
    <row r="1606" customFormat="false" ht="15" hidden="false" customHeight="false" outlineLevel="0" collapsed="false">
      <c r="T1606" s="4" t="n">
        <v>1583</v>
      </c>
      <c r="U1606" s="4" t="str">
        <f aca="false">Vocabulary!B1584</f>
        <v>creep</v>
      </c>
      <c r="V1606" s="24" t="n">
        <v>-7.48419738454352</v>
      </c>
      <c r="W1606" s="25" t="n">
        <f aca="false">EXP(V1606)</f>
        <v>0.000561893973824844</v>
      </c>
      <c r="X1606" s="26" t="n">
        <f aca="false">W1606/$W$22</f>
        <v>8.63685741201561E-011</v>
      </c>
      <c r="Y1606" s="25" t="n">
        <f aca="false">IF(T1606=$C$13,0,W1606)</f>
        <v>0.000561893973824844</v>
      </c>
      <c r="Z1606" s="25" t="n">
        <f aca="false">IF(OR(T1606=$C$13,T1606=$N$25),0,W1606)</f>
        <v>0.000561893973824844</v>
      </c>
    </row>
    <row r="1607" customFormat="false" ht="15" hidden="false" customHeight="false" outlineLevel="0" collapsed="false">
      <c r="T1607" s="4" t="n">
        <v>1584</v>
      </c>
      <c r="U1607" s="4" t="str">
        <f aca="false">Vocabulary!B1585</f>
        <v>ate</v>
      </c>
      <c r="V1607" s="24" t="n">
        <v>-0.0570214544842392</v>
      </c>
      <c r="W1607" s="25" t="n">
        <f aca="false">EXP(V1607)</f>
        <v>0.944573803805344</v>
      </c>
      <c r="X1607" s="26" t="n">
        <f aca="false">W1607/$W$22</f>
        <v>1.45190189584326E-007</v>
      </c>
      <c r="Y1607" s="25" t="n">
        <f aca="false">IF(T1607=$C$13,0,W1607)</f>
        <v>0.944573803805344</v>
      </c>
      <c r="Z1607" s="25" t="n">
        <f aca="false">IF(OR(T1607=$C$13,T1607=$N$25),0,W1607)</f>
        <v>0.944573803805344</v>
      </c>
    </row>
    <row r="1608" customFormat="false" ht="15" hidden="false" customHeight="false" outlineLevel="0" collapsed="false">
      <c r="T1608" s="4" t="n">
        <v>1585</v>
      </c>
      <c r="U1608" s="4" t="str">
        <f aca="false">Vocabulary!B1586</f>
        <v>eats</v>
      </c>
      <c r="V1608" s="24" t="n">
        <v>1.66175426673988</v>
      </c>
      <c r="W1608" s="25" t="n">
        <f aca="false">EXP(V1608)</f>
        <v>5.26854517590807</v>
      </c>
      <c r="X1608" s="26" t="n">
        <f aca="false">W1608/$W$22</f>
        <v>8.09826685688309E-007</v>
      </c>
      <c r="Y1608" s="25" t="n">
        <f aca="false">IF(T1608=$C$13,0,W1608)</f>
        <v>5.26854517590807</v>
      </c>
      <c r="Z1608" s="25" t="n">
        <f aca="false">IF(OR(T1608=$C$13,T1608=$N$25),0,W1608)</f>
        <v>5.26854517590807</v>
      </c>
    </row>
    <row r="1609" customFormat="false" ht="15" hidden="false" customHeight="false" outlineLevel="0" collapsed="false">
      <c r="T1609" s="4" t="n">
        <v>1586</v>
      </c>
      <c r="U1609" s="4" t="str">
        <f aca="false">Vocabulary!B1587</f>
        <v>common</v>
      </c>
      <c r="V1609" s="24" t="n">
        <v>6.44132043372612</v>
      </c>
      <c r="W1609" s="25" t="n">
        <f aca="false">EXP(V1609)</f>
        <v>627.234474800956</v>
      </c>
      <c r="X1609" s="26" t="n">
        <f aca="false">W1609/$W$22</f>
        <v>9.64120452454802E-005</v>
      </c>
      <c r="Y1609" s="25" t="n">
        <f aca="false">IF(T1609=$C$13,0,W1609)</f>
        <v>627.234474800956</v>
      </c>
      <c r="Z1609" s="25" t="n">
        <f aca="false">IF(OR(T1609=$C$13,T1609=$N$25),0,W1609)</f>
        <v>627.234474800956</v>
      </c>
    </row>
    <row r="1610" customFormat="false" ht="15" hidden="false" customHeight="false" outlineLevel="0" collapsed="false">
      <c r="T1610" s="4" t="n">
        <v>1587</v>
      </c>
      <c r="U1610" s="4" t="str">
        <f aca="false">Vocabulary!B1588</f>
        <v>ii</v>
      </c>
      <c r="V1610" s="24" t="n">
        <v>-4.90827252785787</v>
      </c>
      <c r="W1610" s="25" t="n">
        <f aca="false">EXP(V1610)</f>
        <v>0.007385235106258</v>
      </c>
      <c r="X1610" s="26" t="n">
        <f aca="false">W1610/$W$22</f>
        <v>1.13518253511019E-009</v>
      </c>
      <c r="Y1610" s="25" t="n">
        <f aca="false">IF(T1610=$C$13,0,W1610)</f>
        <v>0.007385235106258</v>
      </c>
      <c r="Z1610" s="25" t="n">
        <f aca="false">IF(OR(T1610=$C$13,T1610=$N$25),0,W1610)</f>
        <v>0.007385235106258</v>
      </c>
    </row>
    <row r="1611" customFormat="false" ht="15" hidden="false" customHeight="false" outlineLevel="0" collapsed="false">
      <c r="T1611" s="4" t="n">
        <v>1588</v>
      </c>
      <c r="U1611" s="4" t="str">
        <f aca="false">Vocabulary!B1589</f>
        <v>largest</v>
      </c>
      <c r="V1611" s="24" t="n">
        <v>6.32613914677946</v>
      </c>
      <c r="W1611" s="25" t="n">
        <f aca="false">EXP(V1611)</f>
        <v>558.994227585823</v>
      </c>
      <c r="X1611" s="26" t="n">
        <f aca="false">W1611/$W$22</f>
        <v>8.59228548926127E-005</v>
      </c>
      <c r="Y1611" s="25" t="n">
        <f aca="false">IF(T1611=$C$13,0,W1611)</f>
        <v>558.994227585823</v>
      </c>
      <c r="Z1611" s="25" t="n">
        <f aca="false">IF(OR(T1611=$C$13,T1611=$N$25),0,W1611)</f>
        <v>558.994227585823</v>
      </c>
    </row>
    <row r="1612" customFormat="false" ht="15" hidden="false" customHeight="false" outlineLevel="0" collapsed="false">
      <c r="T1612" s="4" t="n">
        <v>1589</v>
      </c>
      <c r="U1612" s="4" t="str">
        <f aca="false">Vocabulary!B1590</f>
        <v>stockings</v>
      </c>
      <c r="V1612" s="24" t="n">
        <v>-4.02487044859645</v>
      </c>
      <c r="W1612" s="25" t="n">
        <f aca="false">EXP(V1612)</f>
        <v>0.0178657385348979</v>
      </c>
      <c r="X1612" s="26" t="n">
        <f aca="false">W1612/$W$22</f>
        <v>2.74613794549015E-009</v>
      </c>
      <c r="Y1612" s="25" t="n">
        <f aca="false">IF(T1612=$C$13,0,W1612)</f>
        <v>0.0178657385348979</v>
      </c>
      <c r="Z1612" s="25" t="n">
        <f aca="false">IF(OR(T1612=$C$13,T1612=$N$25),0,W1612)</f>
        <v>0.0178657385348979</v>
      </c>
    </row>
    <row r="1613" customFormat="false" ht="15" hidden="false" customHeight="false" outlineLevel="0" collapsed="false">
      <c r="T1613" s="4" t="n">
        <v>1590</v>
      </c>
      <c r="U1613" s="4" t="str">
        <f aca="false">Vocabulary!B1591</f>
        <v>able</v>
      </c>
      <c r="V1613" s="24" t="n">
        <v>-2.14006897635825</v>
      </c>
      <c r="W1613" s="25" t="n">
        <f aca="false">EXP(V1613)</f>
        <v>0.117646727899056</v>
      </c>
      <c r="X1613" s="26" t="n">
        <f aca="false">W1613/$W$22</f>
        <v>1.80834474329332E-008</v>
      </c>
      <c r="Y1613" s="25" t="n">
        <f aca="false">IF(T1613=$C$13,0,W1613)</f>
        <v>0.117646727899056</v>
      </c>
      <c r="Z1613" s="25" t="n">
        <f aca="false">IF(OR(T1613=$C$13,T1613=$N$25),0,W1613)</f>
        <v>0.117646727899056</v>
      </c>
    </row>
    <row r="1614" customFormat="false" ht="15" hidden="false" customHeight="false" outlineLevel="0" collapsed="false">
      <c r="T1614" s="4" t="n">
        <v>1591</v>
      </c>
      <c r="U1614" s="4" t="str">
        <f aca="false">Vocabulary!B1592</f>
        <v>christmas</v>
      </c>
      <c r="V1614" s="24" t="n">
        <v>0.246660835231567</v>
      </c>
      <c r="W1614" s="25" t="n">
        <f aca="false">EXP(V1614)</f>
        <v>1.27974499474886</v>
      </c>
      <c r="X1614" s="26" t="n">
        <f aca="false">W1614/$W$22</f>
        <v>1.96709264706086E-007</v>
      </c>
      <c r="Y1614" s="25" t="n">
        <f aca="false">IF(T1614=$C$13,0,W1614)</f>
        <v>1.27974499474886</v>
      </c>
      <c r="Z1614" s="25" t="n">
        <f aca="false">IF(OR(T1614=$C$13,T1614=$N$25),0,W1614)</f>
        <v>1.27974499474886</v>
      </c>
    </row>
    <row r="1615" customFormat="false" ht="15" hidden="false" customHeight="false" outlineLevel="0" collapsed="false">
      <c r="T1615" s="4" t="n">
        <v>1592</v>
      </c>
      <c r="U1615" s="4" t="str">
        <f aca="false">Vocabulary!B1593</f>
        <v>planning</v>
      </c>
      <c r="V1615" s="24" t="n">
        <v>3.02937011449944</v>
      </c>
      <c r="W1615" s="25" t="n">
        <f aca="false">EXP(V1615)</f>
        <v>20.6841998076907</v>
      </c>
      <c r="X1615" s="26" t="n">
        <f aca="false">W1615/$W$22</f>
        <v>3.179362882371E-006</v>
      </c>
      <c r="Y1615" s="25" t="n">
        <f aca="false">IF(T1615=$C$13,0,W1615)</f>
        <v>20.6841998076907</v>
      </c>
      <c r="Z1615" s="25" t="n">
        <f aca="false">IF(OR(T1615=$C$13,T1615=$N$25),0,W1615)</f>
        <v>20.6841998076907</v>
      </c>
    </row>
    <row r="1616" customFormat="false" ht="15" hidden="false" customHeight="false" outlineLevel="0" collapsed="false">
      <c r="T1616" s="4" t="n">
        <v>1593</v>
      </c>
      <c r="U1616" s="4" t="str">
        <f aca="false">Vocabulary!B1594</f>
        <v>carrier</v>
      </c>
      <c r="V1616" s="24" t="n">
        <v>6.75286717679279</v>
      </c>
      <c r="W1616" s="25" t="n">
        <f aca="false">EXP(V1616)</f>
        <v>856.511013828825</v>
      </c>
      <c r="X1616" s="26" t="n">
        <f aca="false">W1616/$W$22</f>
        <v>0.000131654081425805</v>
      </c>
      <c r="Y1616" s="25" t="n">
        <f aca="false">IF(T1616=$C$13,0,W1616)</f>
        <v>856.511013828825</v>
      </c>
      <c r="Z1616" s="25" t="n">
        <f aca="false">IF(OR(T1616=$C$13,T1616=$N$25),0,W1616)</f>
        <v>856.511013828825</v>
      </c>
    </row>
    <row r="1617" customFormat="false" ht="15" hidden="false" customHeight="false" outlineLevel="0" collapsed="false">
      <c r="T1617" s="4" t="n">
        <v>1594</v>
      </c>
      <c r="U1617" s="4" t="str">
        <f aca="false">Vocabulary!B1595</f>
        <v>one's</v>
      </c>
      <c r="V1617" s="24" t="n">
        <v>-10.919654422161</v>
      </c>
      <c r="W1617" s="25" t="n">
        <f aca="false">EXP(V1617)</f>
        <v>1.8098990003501E-005</v>
      </c>
      <c r="X1617" s="26" t="n">
        <f aca="false">W1617/$W$22</f>
        <v>2.78199096704429E-012</v>
      </c>
      <c r="Y1617" s="25" t="n">
        <f aca="false">IF(T1617=$C$13,0,W1617)</f>
        <v>1.8098990003501E-005</v>
      </c>
      <c r="Z1617" s="25" t="n">
        <f aca="false">IF(OR(T1617=$C$13,T1617=$N$25),0,W1617)</f>
        <v>1.8098990003501E-005</v>
      </c>
    </row>
    <row r="1618" customFormat="false" ht="15" hidden="false" customHeight="false" outlineLevel="0" collapsed="false">
      <c r="T1618" s="4" t="n">
        <v>1595</v>
      </c>
      <c r="U1618" s="4" t="str">
        <f aca="false">Vocabulary!B1596</f>
        <v>odd</v>
      </c>
      <c r="V1618" s="24" t="n">
        <v>-6.16347905957718</v>
      </c>
      <c r="W1618" s="25" t="n">
        <f aca="false">EXP(V1618)</f>
        <v>0.00210491738515088</v>
      </c>
      <c r="X1618" s="26" t="n">
        <f aca="false">W1618/$W$22</f>
        <v>3.23546294612656E-010</v>
      </c>
      <c r="Y1618" s="25" t="n">
        <f aca="false">IF(T1618=$C$13,0,W1618)</f>
        <v>0.00210491738515088</v>
      </c>
      <c r="Z1618" s="25" t="n">
        <f aca="false">IF(OR(T1618=$C$13,T1618=$N$25),0,W1618)</f>
        <v>0.00210491738515088</v>
      </c>
    </row>
    <row r="1619" customFormat="false" ht="15" hidden="false" customHeight="false" outlineLevel="0" collapsed="false">
      <c r="T1619" s="4" t="n">
        <v>1596</v>
      </c>
      <c r="U1619" s="4" t="str">
        <f aca="false">Vocabulary!B1597</f>
        <v>esq</v>
      </c>
      <c r="V1619" s="24" t="n">
        <v>-9.27585881196184</v>
      </c>
      <c r="W1619" s="25" t="n">
        <f aca="false">EXP(V1619)</f>
        <v>9.36581776045879E-005</v>
      </c>
      <c r="X1619" s="26" t="n">
        <f aca="false">W1619/$W$22</f>
        <v>1.43961737110962E-011</v>
      </c>
      <c r="Y1619" s="25" t="n">
        <f aca="false">IF(T1619=$C$13,0,W1619)</f>
        <v>9.36581776045879E-005</v>
      </c>
      <c r="Z1619" s="25" t="n">
        <f aca="false">IF(OR(T1619=$C$13,T1619=$N$25),0,W1619)</f>
        <v>9.36581776045879E-005</v>
      </c>
    </row>
    <row r="1620" customFormat="false" ht="15" hidden="false" customHeight="false" outlineLevel="0" collapsed="false">
      <c r="T1620" s="4" t="n">
        <v>1597</v>
      </c>
      <c r="U1620" s="4" t="str">
        <f aca="false">Vocabulary!B1598</f>
        <v>hearthrug</v>
      </c>
      <c r="V1620" s="24" t="n">
        <v>-4.82885279040535</v>
      </c>
      <c r="W1620" s="25" t="n">
        <f aca="false">EXP(V1620)</f>
        <v>0.00799568873727976</v>
      </c>
      <c r="X1620" s="26" t="n">
        <f aca="false">W1620/$W$22</f>
        <v>1.22901520129617E-009</v>
      </c>
      <c r="Y1620" s="25" t="n">
        <f aca="false">IF(T1620=$C$13,0,W1620)</f>
        <v>0.00799568873727976</v>
      </c>
      <c r="Z1620" s="25" t="n">
        <f aca="false">IF(OR(T1620=$C$13,T1620=$N$25),0,W1620)</f>
        <v>0.00799568873727976</v>
      </c>
    </row>
    <row r="1621" customFormat="false" ht="15" hidden="false" customHeight="false" outlineLevel="0" collapsed="false">
      <c r="T1621" s="4" t="n">
        <v>1598</v>
      </c>
      <c r="U1621" s="4" t="str">
        <f aca="false">Vocabulary!B1599</f>
        <v>fender</v>
      </c>
      <c r="V1621" s="24" t="n">
        <v>0.649495279316925</v>
      </c>
      <c r="W1621" s="25" t="n">
        <f aca="false">EXP(V1621)</f>
        <v>1.91457425988245</v>
      </c>
      <c r="X1621" s="26" t="n">
        <f aca="false">W1621/$W$22</f>
        <v>2.94288703165105E-007</v>
      </c>
      <c r="Y1621" s="25" t="n">
        <f aca="false">IF(T1621=$C$13,0,W1621)</f>
        <v>1.91457425988245</v>
      </c>
      <c r="Z1621" s="25" t="n">
        <f aca="false">IF(OR(T1621=$C$13,T1621=$N$25),0,W1621)</f>
        <v>1.91457425988245</v>
      </c>
    </row>
    <row r="1622" customFormat="false" ht="15" hidden="false" customHeight="false" outlineLevel="0" collapsed="false">
      <c r="T1622" s="4" t="n">
        <v>1599</v>
      </c>
      <c r="U1622" s="4" t="str">
        <f aca="false">Vocabulary!B1600</f>
        <v>hopeless</v>
      </c>
      <c r="V1622" s="24" t="n">
        <v>-0.0416520825350784</v>
      </c>
      <c r="W1622" s="25" t="n">
        <f aca="false">EXP(V1622)</f>
        <v>0.959203446156408</v>
      </c>
      <c r="X1622" s="26" t="n">
        <f aca="false">W1622/$W$22</f>
        <v>1.47438908041206E-007</v>
      </c>
      <c r="Y1622" s="25" t="n">
        <f aca="false">IF(T1622=$C$13,0,W1622)</f>
        <v>0.959203446156408</v>
      </c>
      <c r="Z1622" s="25" t="n">
        <f aca="false">IF(OR(T1622=$C$13,T1622=$N$25),0,W1622)</f>
        <v>0.959203446156408</v>
      </c>
    </row>
    <row r="1623" customFormat="false" ht="15" hidden="false" customHeight="false" outlineLevel="0" collapsed="false">
      <c r="T1623" s="4" t="n">
        <v>1600</v>
      </c>
      <c r="U1623" s="4" t="str">
        <f aca="false">Vocabulary!B1601</f>
        <v>shedding</v>
      </c>
      <c r="V1623" s="24" t="n">
        <v>-3.46118606336731</v>
      </c>
      <c r="W1623" s="25" t="n">
        <f aca="false">EXP(V1623)</f>
        <v>0.0313925064271081</v>
      </c>
      <c r="X1623" s="26" t="n">
        <f aca="false">W1623/$W$22</f>
        <v>4.82533386096137E-009</v>
      </c>
      <c r="Y1623" s="25" t="n">
        <f aca="false">IF(T1623=$C$13,0,W1623)</f>
        <v>0.0313925064271081</v>
      </c>
      <c r="Z1623" s="25" t="n">
        <f aca="false">IF(OR(T1623=$C$13,T1623=$N$25),0,W1623)</f>
        <v>0.0313925064271081</v>
      </c>
    </row>
    <row r="1624" customFormat="false" ht="15" hidden="false" customHeight="false" outlineLevel="0" collapsed="false">
      <c r="T1624" s="4" t="n">
        <v>1601</v>
      </c>
      <c r="U1624" s="4" t="str">
        <f aca="false">Vocabulary!B1602</f>
        <v>gallons</v>
      </c>
      <c r="V1624" s="24" t="n">
        <v>-7.87960976686291</v>
      </c>
      <c r="W1624" s="25" t="n">
        <f aca="false">EXP(V1624)</f>
        <v>0.000378380684657697</v>
      </c>
      <c r="X1624" s="26" t="n">
        <f aca="false">W1624/$W$22</f>
        <v>5.81607949735388E-011</v>
      </c>
      <c r="Y1624" s="25" t="n">
        <f aca="false">IF(T1624=$C$13,0,W1624)</f>
        <v>0.000378380684657697</v>
      </c>
      <c r="Z1624" s="25" t="n">
        <f aca="false">IF(OR(T1624=$C$13,T1624=$N$25),0,W1624)</f>
        <v>0.000378380684657697</v>
      </c>
    </row>
    <row r="1625" customFormat="false" ht="15" hidden="false" customHeight="false" outlineLevel="0" collapsed="false">
      <c r="T1625" s="4" t="n">
        <v>1602</v>
      </c>
      <c r="U1625" s="4" t="str">
        <f aca="false">Vocabulary!B1603</f>
        <v>reaching</v>
      </c>
      <c r="V1625" s="24" t="n">
        <v>-0.473295040481616</v>
      </c>
      <c r="W1625" s="25" t="n">
        <f aca="false">EXP(V1625)</f>
        <v>0.62294624970007</v>
      </c>
      <c r="X1625" s="26" t="n">
        <f aca="false">W1625/$W$22</f>
        <v>9.57529032992717E-008</v>
      </c>
      <c r="Y1625" s="25" t="n">
        <f aca="false">IF(T1625=$C$13,0,W1625)</f>
        <v>0.62294624970007</v>
      </c>
      <c r="Z1625" s="25" t="n">
        <f aca="false">IF(OR(T1625=$C$13,T1625=$N$25),0,W1625)</f>
        <v>0.62294624970007</v>
      </c>
    </row>
    <row r="1626" customFormat="false" ht="15" hidden="false" customHeight="false" outlineLevel="0" collapsed="false">
      <c r="T1626" s="4" t="n">
        <v>1603</v>
      </c>
      <c r="U1626" s="4" t="str">
        <f aca="false">Vocabulary!B1604</f>
        <v>dried</v>
      </c>
      <c r="V1626" s="24" t="n">
        <v>5.01973994186857</v>
      </c>
      <c r="W1626" s="25" t="n">
        <f aca="false">EXP(V1626)</f>
        <v>151.371933172858</v>
      </c>
      <c r="X1626" s="26" t="n">
        <f aca="false">W1626/$W$22</f>
        <v>2.32673398167226E-005</v>
      </c>
      <c r="Y1626" s="25" t="n">
        <f aca="false">IF(T1626=$C$13,0,W1626)</f>
        <v>151.371933172858</v>
      </c>
      <c r="Z1626" s="25" t="n">
        <f aca="false">IF(OR(T1626=$C$13,T1626=$N$25),0,W1626)</f>
        <v>151.371933172858</v>
      </c>
    </row>
    <row r="1627" customFormat="false" ht="15" hidden="false" customHeight="false" outlineLevel="0" collapsed="false">
      <c r="T1627" s="4" t="n">
        <v>1604</v>
      </c>
      <c r="U1627" s="4" t="str">
        <f aca="false">Vocabulary!B1605</f>
        <v>returning</v>
      </c>
      <c r="V1627" s="24" t="n">
        <v>-2.7177483571023</v>
      </c>
      <c r="W1627" s="25" t="n">
        <f aca="false">EXP(V1627)</f>
        <v>0.0660232479638171</v>
      </c>
      <c r="X1627" s="26" t="n">
        <f aca="false">W1627/$W$22</f>
        <v>1.01484159842475E-008</v>
      </c>
      <c r="Y1627" s="25" t="n">
        <f aca="false">IF(T1627=$C$13,0,W1627)</f>
        <v>0.0660232479638171</v>
      </c>
      <c r="Z1627" s="25" t="n">
        <f aca="false">IF(OR(T1627=$C$13,T1627=$N$25),0,W1627)</f>
        <v>0.0660232479638171</v>
      </c>
    </row>
    <row r="1628" customFormat="false" ht="15" hidden="false" customHeight="false" outlineLevel="0" collapsed="false">
      <c r="T1628" s="4" t="n">
        <v>1605</v>
      </c>
      <c r="U1628" s="4" t="str">
        <f aca="false">Vocabulary!B1606</f>
        <v>splendidly</v>
      </c>
      <c r="V1628" s="24" t="n">
        <v>-4.03464670070972</v>
      </c>
      <c r="W1628" s="25" t="n">
        <f aca="false">EXP(V1628)</f>
        <v>0.0176919295553084</v>
      </c>
      <c r="X1628" s="26" t="n">
        <f aca="false">W1628/$W$22</f>
        <v>2.71942181320235E-009</v>
      </c>
      <c r="Y1628" s="25" t="n">
        <f aca="false">IF(T1628=$C$13,0,W1628)</f>
        <v>0.0176919295553084</v>
      </c>
      <c r="Z1628" s="25" t="n">
        <f aca="false">IF(OR(T1628=$C$13,T1628=$N$25),0,W1628)</f>
        <v>0.0176919295553084</v>
      </c>
    </row>
    <row r="1629" customFormat="false" ht="15" hidden="false" customHeight="false" outlineLevel="0" collapsed="false">
      <c r="T1629" s="4" t="n">
        <v>1606</v>
      </c>
      <c r="U1629" s="4" t="str">
        <f aca="false">Vocabulary!B1607</f>
        <v>dressed</v>
      </c>
      <c r="V1629" s="24" t="n">
        <v>-0.0186760149452422</v>
      </c>
      <c r="W1629" s="25" t="n">
        <f aca="false">EXP(V1629)</f>
        <v>0.981497301193163</v>
      </c>
      <c r="X1629" s="26" t="n">
        <f aca="false">W1629/$W$22</f>
        <v>1.50865690603153E-007</v>
      </c>
      <c r="Y1629" s="25" t="n">
        <f aca="false">IF(T1629=$C$13,0,W1629)</f>
        <v>0.981497301193163</v>
      </c>
      <c r="Z1629" s="25" t="n">
        <f aca="false">IF(OR(T1629=$C$13,T1629=$N$25),0,W1629)</f>
        <v>0.981497301193163</v>
      </c>
    </row>
    <row r="1630" customFormat="false" ht="15" hidden="false" customHeight="false" outlineLevel="0" collapsed="false">
      <c r="T1630" s="4" t="n">
        <v>1607</v>
      </c>
      <c r="U1630" s="4" t="str">
        <f aca="false">Vocabulary!B1608</f>
        <v>desperate</v>
      </c>
      <c r="V1630" s="24" t="n">
        <v>-0.946766264875881</v>
      </c>
      <c r="W1630" s="25" t="n">
        <f aca="false">EXP(V1630)</f>
        <v>0.387993665751102</v>
      </c>
      <c r="X1630" s="26" t="n">
        <f aca="false">W1630/$W$22</f>
        <v>5.96384037551917E-008</v>
      </c>
      <c r="Y1630" s="25" t="n">
        <f aca="false">IF(T1630=$C$13,0,W1630)</f>
        <v>0.387993665751102</v>
      </c>
      <c r="Z1630" s="25" t="n">
        <f aca="false">IF(OR(T1630=$C$13,T1630=$N$25),0,W1630)</f>
        <v>0.387993665751102</v>
      </c>
    </row>
    <row r="1631" customFormat="false" ht="15" hidden="false" customHeight="false" outlineLevel="0" collapsed="false">
      <c r="T1631" s="4" t="n">
        <v>1608</v>
      </c>
      <c r="U1631" s="4" t="str">
        <f aca="false">Vocabulary!B1609</f>
        <v>skurried</v>
      </c>
      <c r="V1631" s="24" t="n">
        <v>0.916838998251828</v>
      </c>
      <c r="W1631" s="25" t="n">
        <f aca="false">EXP(V1631)</f>
        <v>2.50137104175789</v>
      </c>
      <c r="X1631" s="26" t="n">
        <f aca="false">W1631/$W$22</f>
        <v>3.8448508132501E-007</v>
      </c>
      <c r="Y1631" s="25" t="n">
        <f aca="false">IF(T1631=$C$13,0,W1631)</f>
        <v>2.50137104175789</v>
      </c>
      <c r="Z1631" s="25" t="n">
        <f aca="false">IF(OR(T1631=$C$13,T1631=$N$25),0,W1631)</f>
        <v>2.50137104175789</v>
      </c>
    </row>
    <row r="1632" customFormat="false" ht="15" hidden="false" customHeight="false" outlineLevel="0" collapsed="false">
      <c r="T1632" s="4" t="n">
        <v>1609</v>
      </c>
      <c r="U1632" s="4" t="str">
        <f aca="false">Vocabulary!B1610</f>
        <v>darkness</v>
      </c>
      <c r="V1632" s="24" t="n">
        <v>10.8617061765086</v>
      </c>
      <c r="W1632" s="25" t="n">
        <f aca="false">EXP(V1632)</f>
        <v>52140.9640264709</v>
      </c>
      <c r="X1632" s="26" t="n">
        <f aca="false">W1632/$W$22</f>
        <v>0.0080145737914969</v>
      </c>
      <c r="Y1632" s="25" t="n">
        <f aca="false">IF(T1632=$C$13,0,W1632)</f>
        <v>52140.9640264709</v>
      </c>
      <c r="Z1632" s="25" t="n">
        <f aca="false">IF(OR(T1632=$C$13,T1632=$N$25),0,W1632)</f>
        <v>52140.9640264709</v>
      </c>
    </row>
    <row r="1633" customFormat="false" ht="15" hidden="false" customHeight="false" outlineLevel="0" collapsed="false">
      <c r="T1633" s="4" t="n">
        <v>1610</v>
      </c>
      <c r="U1633" s="4" t="str">
        <f aca="false">Vocabulary!B1611</f>
        <v>fanning</v>
      </c>
      <c r="V1633" s="24" t="n">
        <v>-3.07694304031009</v>
      </c>
      <c r="W1633" s="25" t="n">
        <f aca="false">EXP(V1633)</f>
        <v>0.0460999672076732</v>
      </c>
      <c r="X1633" s="26" t="n">
        <f aca="false">W1633/$W$22</f>
        <v>7.08601376805982E-009</v>
      </c>
      <c r="Y1633" s="25" t="n">
        <f aca="false">IF(T1633=$C$13,0,W1633)</f>
        <v>0.0460999672076732</v>
      </c>
      <c r="Z1633" s="25" t="n">
        <f aca="false">IF(OR(T1633=$C$13,T1633=$N$25),0,W1633)</f>
        <v>0.0460999672076732</v>
      </c>
    </row>
    <row r="1634" customFormat="false" ht="15" hidden="false" customHeight="false" outlineLevel="0" collapsed="false">
      <c r="T1634" s="4" t="n">
        <v>1611</v>
      </c>
      <c r="U1634" s="4" t="str">
        <f aca="false">Vocabulary!B1612</f>
        <v>puzzle</v>
      </c>
      <c r="V1634" s="24" t="n">
        <v>2.40893231734021</v>
      </c>
      <c r="W1634" s="25" t="n">
        <f aca="false">EXP(V1634)</f>
        <v>11.1220799516167</v>
      </c>
      <c r="X1634" s="26" t="n">
        <f aca="false">W1634/$W$22</f>
        <v>1.70957196805772E-006</v>
      </c>
      <c r="Y1634" s="25" t="n">
        <f aca="false">IF(T1634=$C$13,0,W1634)</f>
        <v>11.1220799516167</v>
      </c>
      <c r="Z1634" s="25" t="n">
        <f aca="false">IF(OR(T1634=$C$13,T1634=$N$25),0,W1634)</f>
        <v>11.1220799516167</v>
      </c>
    </row>
    <row r="1635" customFormat="false" ht="15" hidden="false" customHeight="false" outlineLevel="0" collapsed="false">
      <c r="T1635" s="4" t="n">
        <v>1612</v>
      </c>
      <c r="U1635" s="4" t="str">
        <f aca="false">Vocabulary!B1613</f>
        <v>ada</v>
      </c>
      <c r="V1635" s="24" t="n">
        <v>-0.17451559005846</v>
      </c>
      <c r="W1635" s="25" t="n">
        <f aca="false">EXP(V1635)</f>
        <v>0.83986376060202</v>
      </c>
      <c r="X1635" s="26" t="n">
        <f aca="false">W1635/$W$22</f>
        <v>1.29095236534785E-007</v>
      </c>
      <c r="Y1635" s="25" t="n">
        <f aca="false">IF(T1635=$C$13,0,W1635)</f>
        <v>0.83986376060202</v>
      </c>
      <c r="Z1635" s="25" t="n">
        <f aca="false">IF(OR(T1635=$C$13,T1635=$N$25),0,W1635)</f>
        <v>0.83986376060202</v>
      </c>
    </row>
    <row r="1636" customFormat="false" ht="15" hidden="false" customHeight="false" outlineLevel="0" collapsed="false">
      <c r="T1636" s="4" t="n">
        <v>1613</v>
      </c>
      <c r="U1636" s="4" t="str">
        <f aca="false">Vocabulary!B1614</f>
        <v>thirteen</v>
      </c>
      <c r="V1636" s="24" t="n">
        <v>-0.982514877689093</v>
      </c>
      <c r="W1636" s="25" t="n">
        <f aca="false">EXP(V1636)</f>
        <v>0.374368423196254</v>
      </c>
      <c r="X1636" s="26" t="n">
        <f aca="false">W1636/$W$22</f>
        <v>5.75440713253686E-008</v>
      </c>
      <c r="Y1636" s="25" t="n">
        <f aca="false">IF(T1636=$C$13,0,W1636)</f>
        <v>0.374368423196254</v>
      </c>
      <c r="Z1636" s="25" t="n">
        <f aca="false">IF(OR(T1636=$C$13,T1636=$N$25),0,W1636)</f>
        <v>0.374368423196254</v>
      </c>
    </row>
    <row r="1637" customFormat="false" ht="15" hidden="false" customHeight="false" outlineLevel="0" collapsed="false">
      <c r="T1637" s="4" t="n">
        <v>1614</v>
      </c>
      <c r="U1637" s="4" t="str">
        <f aca="false">Vocabulary!B1615</f>
        <v>multiplication</v>
      </c>
      <c r="V1637" s="24" t="n">
        <v>2.32560224709405</v>
      </c>
      <c r="W1637" s="25" t="n">
        <f aca="false">EXP(V1637)</f>
        <v>10.2328409291432</v>
      </c>
      <c r="X1637" s="26" t="n">
        <f aca="false">W1637/$W$22</f>
        <v>1.57288727307827E-006</v>
      </c>
      <c r="Y1637" s="25" t="n">
        <f aca="false">IF(T1637=$C$13,0,W1637)</f>
        <v>10.2328409291432</v>
      </c>
      <c r="Z1637" s="25" t="n">
        <f aca="false">IF(OR(T1637=$C$13,T1637=$N$25),0,W1637)</f>
        <v>10.2328409291432</v>
      </c>
    </row>
    <row r="1638" customFormat="false" ht="15" hidden="false" customHeight="false" outlineLevel="0" collapsed="false">
      <c r="T1638" s="4" t="n">
        <v>1615</v>
      </c>
      <c r="U1638" s="4" t="str">
        <f aca="false">Vocabulary!B1616</f>
        <v>signify</v>
      </c>
      <c r="V1638" s="24" t="n">
        <v>-0.458028262731425</v>
      </c>
      <c r="W1638" s="25" t="n">
        <f aca="false">EXP(V1638)</f>
        <v>0.632529598940561</v>
      </c>
      <c r="X1638" s="26" t="n">
        <f aca="false">W1638/$W$22</f>
        <v>9.72259573766494E-008</v>
      </c>
      <c r="Y1638" s="25" t="n">
        <f aca="false">IF(T1638=$C$13,0,W1638)</f>
        <v>0.632529598940561</v>
      </c>
      <c r="Z1638" s="25" t="n">
        <f aca="false">IF(OR(T1638=$C$13,T1638=$N$25),0,W1638)</f>
        <v>0.632529598940561</v>
      </c>
    </row>
    <row r="1639" customFormat="false" ht="15" hidden="false" customHeight="false" outlineLevel="0" collapsed="false">
      <c r="T1639" s="4" t="n">
        <v>1616</v>
      </c>
      <c r="U1639" s="4" t="str">
        <f aca="false">Vocabulary!B1617</f>
        <v>geography</v>
      </c>
      <c r="V1639" s="24" t="n">
        <v>6.48673229577558</v>
      </c>
      <c r="W1639" s="25" t="n">
        <f aca="false">EXP(V1639)</f>
        <v>656.375015633251</v>
      </c>
      <c r="X1639" s="26" t="n">
        <f aca="false">W1639/$W$22</f>
        <v>0.00010089123007041</v>
      </c>
      <c r="Y1639" s="25" t="n">
        <f aca="false">IF(T1639=$C$13,0,W1639)</f>
        <v>656.375015633251</v>
      </c>
      <c r="Z1639" s="25" t="n">
        <f aca="false">IF(OR(T1639=$C$13,T1639=$N$25),0,W1639)</f>
        <v>656.375015633251</v>
      </c>
    </row>
    <row r="1640" customFormat="false" ht="15" hidden="false" customHeight="false" outlineLevel="0" collapsed="false">
      <c r="T1640" s="4" t="n">
        <v>1617</v>
      </c>
      <c r="U1640" s="4" t="str">
        <f aca="false">Vocabulary!B1618</f>
        <v>london</v>
      </c>
      <c r="V1640" s="24" t="n">
        <v>-1.16919483426328</v>
      </c>
      <c r="W1640" s="25" t="n">
        <f aca="false">EXP(V1640)</f>
        <v>0.310616938723592</v>
      </c>
      <c r="X1640" s="26" t="n">
        <f aca="false">W1640/$W$22</f>
        <v>4.77448475065641E-008</v>
      </c>
      <c r="Y1640" s="25" t="n">
        <f aca="false">IF(T1640=$C$13,0,W1640)</f>
        <v>0.310616938723592</v>
      </c>
      <c r="Z1640" s="25" t="n">
        <f aca="false">IF(OR(T1640=$C$13,T1640=$N$25),0,W1640)</f>
        <v>0.310616938723592</v>
      </c>
    </row>
    <row r="1641" customFormat="false" ht="15" hidden="false" customHeight="false" outlineLevel="0" collapsed="false">
      <c r="T1641" s="4" t="n">
        <v>1618</v>
      </c>
      <c r="U1641" s="4" t="str">
        <f aca="false">Vocabulary!B1619</f>
        <v>crocodile</v>
      </c>
      <c r="V1641" s="24" t="n">
        <v>3.1609933609592</v>
      </c>
      <c r="W1641" s="25" t="n">
        <f aca="false">EXP(V1641)</f>
        <v>23.5940216720321</v>
      </c>
      <c r="X1641" s="26" t="n">
        <f aca="false">W1641/$W$22</f>
        <v>3.62663083161789E-006</v>
      </c>
      <c r="Y1641" s="25" t="n">
        <f aca="false">IF(T1641=$C$13,0,W1641)</f>
        <v>23.5940216720321</v>
      </c>
      <c r="Z1641" s="25" t="n">
        <f aca="false">IF(OR(T1641=$C$13,T1641=$N$25),0,W1641)</f>
        <v>23.5940216720321</v>
      </c>
    </row>
    <row r="1642" customFormat="false" ht="15" hidden="false" customHeight="false" outlineLevel="0" collapsed="false">
      <c r="T1642" s="4" t="n">
        <v>1619</v>
      </c>
      <c r="U1642" s="4" t="str">
        <f aca="false">Vocabulary!B1620</f>
        <v>improve</v>
      </c>
      <c r="V1642" s="24" t="n">
        <v>-2.30453427211416</v>
      </c>
      <c r="W1642" s="25" t="n">
        <f aca="false">EXP(V1642)</f>
        <v>0.0998052719295851</v>
      </c>
      <c r="X1642" s="26" t="n">
        <f aca="false">W1642/$W$22</f>
        <v>1.53410419541531E-008</v>
      </c>
      <c r="Y1642" s="25" t="n">
        <f aca="false">IF(T1642=$C$13,0,W1642)</f>
        <v>0.0998052719295851</v>
      </c>
      <c r="Z1642" s="25" t="n">
        <f aca="false">IF(OR(T1642=$C$13,T1642=$N$25),0,W1642)</f>
        <v>0.0998052719295851</v>
      </c>
    </row>
    <row r="1643" customFormat="false" ht="15" hidden="false" customHeight="false" outlineLevel="0" collapsed="false">
      <c r="T1643" s="4" t="n">
        <v>1620</v>
      </c>
      <c r="U1643" s="4" t="str">
        <f aca="false">Vocabulary!B1621</f>
        <v>shining</v>
      </c>
      <c r="V1643" s="24" t="n">
        <v>-0.858601952826765</v>
      </c>
      <c r="W1643" s="25" t="n">
        <f aca="false">EXP(V1643)</f>
        <v>0.423754096606279</v>
      </c>
      <c r="X1643" s="26" t="n">
        <f aca="false">W1643/$W$22</f>
        <v>6.51351301248658E-008</v>
      </c>
      <c r="Y1643" s="25" t="n">
        <f aca="false">IF(T1643=$C$13,0,W1643)</f>
        <v>0.423754096606279</v>
      </c>
      <c r="Z1643" s="25" t="n">
        <f aca="false">IF(OR(T1643=$C$13,T1643=$N$25),0,W1643)</f>
        <v>0.423754096606279</v>
      </c>
    </row>
    <row r="1644" customFormat="false" ht="15" hidden="false" customHeight="false" outlineLevel="0" collapsed="false">
      <c r="T1644" s="4" t="n">
        <v>1621</v>
      </c>
      <c r="U1644" s="4" t="str">
        <f aca="false">Vocabulary!B1622</f>
        <v>pour</v>
      </c>
      <c r="V1644" s="24" t="n">
        <v>-0.553643009748834</v>
      </c>
      <c r="W1644" s="25" t="n">
        <f aca="false">EXP(V1644)</f>
        <v>0.574851800452308</v>
      </c>
      <c r="X1644" s="26" t="n">
        <f aca="false">W1644/$W$22</f>
        <v>8.83603182242834E-008</v>
      </c>
      <c r="Y1644" s="25" t="n">
        <f aca="false">IF(T1644=$C$13,0,W1644)</f>
        <v>0.574851800452308</v>
      </c>
      <c r="Z1644" s="25" t="n">
        <f aca="false">IF(OR(T1644=$C$13,T1644=$N$25),0,W1644)</f>
        <v>0.574851800452308</v>
      </c>
    </row>
    <row r="1645" customFormat="false" ht="15" hidden="false" customHeight="false" outlineLevel="0" collapsed="false">
      <c r="T1645" s="4" t="n">
        <v>1622</v>
      </c>
      <c r="U1645" s="4" t="str">
        <f aca="false">Vocabulary!B1623</f>
        <v>waters</v>
      </c>
      <c r="V1645" s="24" t="n">
        <v>2.70953568300115</v>
      </c>
      <c r="W1645" s="25" t="n">
        <f aca="false">EXP(V1645)</f>
        <v>15.0222987866056</v>
      </c>
      <c r="X1645" s="26" t="n">
        <f aca="false">W1645/$W$22</f>
        <v>2.30907357374601E-006</v>
      </c>
      <c r="Y1645" s="25" t="n">
        <f aca="false">IF(T1645=$C$13,0,W1645)</f>
        <v>15.0222987866056</v>
      </c>
      <c r="Z1645" s="25" t="n">
        <f aca="false">IF(OR(T1645=$C$13,T1645=$N$25),0,W1645)</f>
        <v>15.0222987866056</v>
      </c>
    </row>
    <row r="1646" customFormat="false" ht="15" hidden="false" customHeight="false" outlineLevel="0" collapsed="false">
      <c r="T1646" s="4" t="n">
        <v>1623</v>
      </c>
      <c r="U1646" s="4" t="str">
        <f aca="false">Vocabulary!B1624</f>
        <v>nile</v>
      </c>
      <c r="V1646" s="24" t="n">
        <v>3.51039977137095</v>
      </c>
      <c r="W1646" s="25" t="n">
        <f aca="false">EXP(V1646)</f>
        <v>33.4616421169723</v>
      </c>
      <c r="X1646" s="26" t="n">
        <f aca="false">W1646/$W$22</f>
        <v>5.14338016065421E-006</v>
      </c>
      <c r="Y1646" s="25" t="n">
        <f aca="false">IF(T1646=$C$13,0,W1646)</f>
        <v>33.4616421169723</v>
      </c>
      <c r="Z1646" s="25" t="n">
        <f aca="false">IF(OR(T1646=$C$13,T1646=$N$25),0,W1646)</f>
        <v>33.4616421169723</v>
      </c>
    </row>
    <row r="1647" customFormat="false" ht="15" hidden="false" customHeight="false" outlineLevel="0" collapsed="false">
      <c r="T1647" s="4" t="n">
        <v>1624</v>
      </c>
      <c r="U1647" s="4" t="str">
        <f aca="false">Vocabulary!B1625</f>
        <v>scale</v>
      </c>
      <c r="V1647" s="24" t="n">
        <v>1.17282716208774</v>
      </c>
      <c r="W1647" s="25" t="n">
        <f aca="false">EXP(V1647)</f>
        <v>3.23111462255095</v>
      </c>
      <c r="X1647" s="26" t="n">
        <f aca="false">W1647/$W$22</f>
        <v>4.96653774143347E-007</v>
      </c>
      <c r="Y1647" s="25" t="n">
        <f aca="false">IF(T1647=$C$13,0,W1647)</f>
        <v>3.23111462255095</v>
      </c>
      <c r="Z1647" s="25" t="n">
        <f aca="false">IF(OR(T1647=$C$13,T1647=$N$25),0,W1647)</f>
        <v>3.23111462255095</v>
      </c>
    </row>
    <row r="1648" customFormat="false" ht="15" hidden="false" customHeight="false" outlineLevel="0" collapsed="false">
      <c r="T1648" s="4" t="n">
        <v>1625</v>
      </c>
      <c r="U1648" s="4" t="str">
        <f aca="false">Vocabulary!B1626</f>
        <v>cheerfully</v>
      </c>
      <c r="V1648" s="24" t="n">
        <v>-7.46642641618546</v>
      </c>
      <c r="W1648" s="25" t="n">
        <f aca="false">EXP(V1648)</f>
        <v>0.000571968626888646</v>
      </c>
      <c r="X1648" s="26" t="n">
        <f aca="false">W1648/$W$22</f>
        <v>8.79171463782865E-011</v>
      </c>
      <c r="Y1648" s="25" t="n">
        <f aca="false">IF(T1648=$C$13,0,W1648)</f>
        <v>0.000571968626888646</v>
      </c>
      <c r="Z1648" s="25" t="n">
        <f aca="false">IF(OR(T1648=$C$13,T1648=$N$25),0,W1648)</f>
        <v>0.000571968626888646</v>
      </c>
    </row>
    <row r="1649" customFormat="false" ht="15" hidden="false" customHeight="false" outlineLevel="0" collapsed="false">
      <c r="T1649" s="4" t="n">
        <v>1626</v>
      </c>
      <c r="U1649" s="4" t="str">
        <f aca="false">Vocabulary!B1627</f>
        <v>welcome</v>
      </c>
      <c r="V1649" s="24" t="n">
        <v>-5.87991186673116</v>
      </c>
      <c r="W1649" s="25" t="n">
        <f aca="false">EXP(V1649)</f>
        <v>0.00279503159945338</v>
      </c>
      <c r="X1649" s="26" t="n">
        <f aca="false">W1649/$W$22</f>
        <v>4.29623567987969E-010</v>
      </c>
      <c r="Y1649" s="25" t="n">
        <f aca="false">IF(T1649=$C$13,0,W1649)</f>
        <v>0.00279503159945338</v>
      </c>
      <c r="Z1649" s="25" t="n">
        <f aca="false">IF(OR(T1649=$C$13,T1649=$N$25),0,W1649)</f>
        <v>0.00279503159945338</v>
      </c>
    </row>
    <row r="1650" customFormat="false" ht="15" hidden="false" customHeight="false" outlineLevel="0" collapsed="false">
      <c r="T1650" s="4" t="n">
        <v>1627</v>
      </c>
      <c r="U1650" s="4" t="str">
        <f aca="false">Vocabulary!B1628</f>
        <v>fishes</v>
      </c>
      <c r="V1650" s="24" t="n">
        <v>0.543569066051813</v>
      </c>
      <c r="W1650" s="25" t="n">
        <f aca="false">EXP(V1650)</f>
        <v>1.72214234648279</v>
      </c>
      <c r="X1650" s="26" t="n">
        <f aca="false">W1650/$W$22</f>
        <v>2.64710044646294E-007</v>
      </c>
      <c r="Y1650" s="25" t="n">
        <f aca="false">IF(T1650=$C$13,0,W1650)</f>
        <v>1.72214234648279</v>
      </c>
      <c r="Z1650" s="25" t="n">
        <f aca="false">IF(OR(T1650=$C$13,T1650=$N$25),0,W1650)</f>
        <v>1.72214234648279</v>
      </c>
    </row>
    <row r="1651" customFormat="false" ht="15" hidden="false" customHeight="false" outlineLevel="0" collapsed="false">
      <c r="T1651" s="4" t="n">
        <v>1628</v>
      </c>
      <c r="U1651" s="4" t="str">
        <f aca="false">Vocabulary!B1629</f>
        <v>poky</v>
      </c>
      <c r="V1651" s="24" t="n">
        <v>-2.78478516818803</v>
      </c>
      <c r="W1651" s="25" t="n">
        <f aca="false">EXP(V1651)</f>
        <v>0.061742351827591</v>
      </c>
      <c r="X1651" s="26" t="n">
        <f aca="false">W1651/$W$22</f>
        <v>9.49040057125857E-009</v>
      </c>
      <c r="Y1651" s="25" t="n">
        <f aca="false">IF(T1651=$C$13,0,W1651)</f>
        <v>0.061742351827591</v>
      </c>
      <c r="Z1651" s="25" t="n">
        <f aca="false">IF(OR(T1651=$C$13,T1651=$N$25),0,W1651)</f>
        <v>0.061742351827591</v>
      </c>
    </row>
    <row r="1652" customFormat="false" ht="15" hidden="false" customHeight="false" outlineLevel="0" collapsed="false">
      <c r="T1652" s="4" t="n">
        <v>1629</v>
      </c>
      <c r="U1652" s="4" t="str">
        <f aca="false">Vocabulary!B1630</f>
        <v>toys</v>
      </c>
      <c r="V1652" s="24" t="n">
        <v>-0.964751468206644</v>
      </c>
      <c r="W1652" s="25" t="n">
        <f aca="false">EXP(V1652)</f>
        <v>0.381077897944477</v>
      </c>
      <c r="X1652" s="26" t="n">
        <f aca="false">W1652/$W$22</f>
        <v>5.85753829145544E-008</v>
      </c>
      <c r="Y1652" s="25" t="n">
        <f aca="false">IF(T1652=$C$13,0,W1652)</f>
        <v>0.381077897944477</v>
      </c>
      <c r="Z1652" s="25" t="n">
        <f aca="false">IF(OR(T1652=$C$13,T1652=$N$25),0,W1652)</f>
        <v>0.381077897944477</v>
      </c>
    </row>
    <row r="1653" customFormat="false" ht="15" hidden="false" customHeight="false" outlineLevel="0" collapsed="false">
      <c r="T1653" s="4" t="n">
        <v>1630</v>
      </c>
      <c r="U1653" s="4" t="str">
        <f aca="false">Vocabulary!B1631</f>
        <v>burst</v>
      </c>
      <c r="V1653" s="24" t="n">
        <v>-7.17451695904146</v>
      </c>
      <c r="W1653" s="25" t="n">
        <f aca="false">EXP(V1653)</f>
        <v>0.000765855568371807</v>
      </c>
      <c r="X1653" s="26" t="n">
        <f aca="false">W1653/$W$22</f>
        <v>1.1771945687902E-010</v>
      </c>
      <c r="Y1653" s="25" t="n">
        <f aca="false">IF(T1653=$C$13,0,W1653)</f>
        <v>0.000765855568371807</v>
      </c>
      <c r="Z1653" s="25" t="n">
        <f aca="false">IF(OR(T1653=$C$13,T1653=$N$25),0,W1653)</f>
        <v>0.000765855568371807</v>
      </c>
    </row>
    <row r="1654" customFormat="false" ht="15" hidden="false" customHeight="false" outlineLevel="0" collapsed="false">
      <c r="T1654" s="4" t="n">
        <v>1631</v>
      </c>
      <c r="U1654" s="4" t="str">
        <f aca="false">Vocabulary!B1632</f>
        <v>measure</v>
      </c>
      <c r="V1654" s="24" t="n">
        <v>-3.40116011748256</v>
      </c>
      <c r="W1654" s="25" t="n">
        <f aca="false">EXP(V1654)</f>
        <v>0.0333345754957971</v>
      </c>
      <c r="X1654" s="26" t="n">
        <f aca="false">W1654/$W$22</f>
        <v>5.12384878391696E-009</v>
      </c>
      <c r="Y1654" s="25" t="n">
        <f aca="false">IF(T1654=$C$13,0,W1654)</f>
        <v>0.0333345754957971</v>
      </c>
      <c r="Z1654" s="25" t="n">
        <f aca="false">IF(OR(T1654=$C$13,T1654=$N$25),0,W1654)</f>
        <v>0.0333345754957971</v>
      </c>
    </row>
    <row r="1655" customFormat="false" ht="15" hidden="false" customHeight="false" outlineLevel="0" collapsed="false">
      <c r="T1655" s="4" t="n">
        <v>1632</v>
      </c>
      <c r="U1655" s="4" t="str">
        <f aca="false">Vocabulary!B1633</f>
        <v>avoid</v>
      </c>
      <c r="V1655" s="24" t="n">
        <v>-4.52317298063647</v>
      </c>
      <c r="W1655" s="25" t="n">
        <f aca="false">EXP(V1655)</f>
        <v>0.0108545277636647</v>
      </c>
      <c r="X1655" s="26" t="n">
        <f aca="false">W1655/$W$22</f>
        <v>1.6684465920035E-009</v>
      </c>
      <c r="Y1655" s="25" t="n">
        <f aca="false">IF(T1655=$C$13,0,W1655)</f>
        <v>0.0108545277636647</v>
      </c>
      <c r="Z1655" s="25" t="n">
        <f aca="false">IF(OR(T1655=$C$13,T1655=$N$25),0,W1655)</f>
        <v>0.0108545277636647</v>
      </c>
    </row>
    <row r="1656" customFormat="false" ht="15" hidden="false" customHeight="false" outlineLevel="0" collapsed="false">
      <c r="T1656" s="4" t="n">
        <v>1633</v>
      </c>
      <c r="U1656" s="4" t="str">
        <f aca="false">Vocabulary!B1634</f>
        <v>existence</v>
      </c>
      <c r="V1656" s="24" t="n">
        <v>0.441456526340783</v>
      </c>
      <c r="W1656" s="25" t="n">
        <f aca="false">EXP(V1656)</f>
        <v>1.55497042528465</v>
      </c>
      <c r="X1656" s="26" t="n">
        <f aca="false">W1656/$W$22</f>
        <v>2.39014092848614E-007</v>
      </c>
      <c r="Y1656" s="25" t="n">
        <f aca="false">IF(T1656=$C$13,0,W1656)</f>
        <v>1.55497042528465</v>
      </c>
      <c r="Z1656" s="25" t="n">
        <f aca="false">IF(OR(T1656=$C$13,T1656=$N$25),0,W1656)</f>
        <v>1.55497042528465</v>
      </c>
    </row>
    <row r="1657" customFormat="false" ht="15" hidden="false" customHeight="false" outlineLevel="0" collapsed="false">
      <c r="T1657" s="4" t="n">
        <v>1634</v>
      </c>
      <c r="U1657" s="4" t="str">
        <f aca="false">Vocabulary!B1635</f>
        <v>speed</v>
      </c>
      <c r="V1657" s="24" t="n">
        <v>0.765472192820707</v>
      </c>
      <c r="W1657" s="25" t="n">
        <f aca="false">EXP(V1657)</f>
        <v>2.15000935398479</v>
      </c>
      <c r="X1657" s="26" t="n">
        <f aca="false">W1657/$W$22</f>
        <v>3.30477369217256E-007</v>
      </c>
      <c r="Y1657" s="25" t="n">
        <f aca="false">IF(T1657=$C$13,0,W1657)</f>
        <v>2.15000935398479</v>
      </c>
      <c r="Z1657" s="25" t="n">
        <f aca="false">IF(OR(T1657=$C$13,T1657=$N$25),0,W1657)</f>
        <v>2.15000935398479</v>
      </c>
    </row>
    <row r="1658" customFormat="false" ht="15" hidden="false" customHeight="false" outlineLevel="0" collapsed="false">
      <c r="T1658" s="4" t="n">
        <v>1635</v>
      </c>
      <c r="U1658" s="4" t="str">
        <f aca="false">Vocabulary!B1636</f>
        <v>splash</v>
      </c>
      <c r="V1658" s="24" t="n">
        <v>-4.6259713724713</v>
      </c>
      <c r="W1658" s="25" t="n">
        <f aca="false">EXP(V1658)</f>
        <v>0.00979413665889501</v>
      </c>
      <c r="X1658" s="26" t="n">
        <f aca="false">W1658/$W$22</f>
        <v>1.50545415571658E-009</v>
      </c>
      <c r="Y1658" s="25" t="n">
        <f aca="false">IF(T1658=$C$13,0,W1658)</f>
        <v>0.00979413665889501</v>
      </c>
      <c r="Z1658" s="25" t="n">
        <f aca="false">IF(OR(T1658=$C$13,T1658=$N$25),0,W1658)</f>
        <v>0.00979413665889501</v>
      </c>
    </row>
    <row r="1659" customFormat="false" ht="15" hidden="false" customHeight="false" outlineLevel="0" collapsed="false">
      <c r="T1659" s="4" t="n">
        <v>1636</v>
      </c>
      <c r="U1659" s="4" t="str">
        <f aca="false">Vocabulary!B1637</f>
        <v>somehow</v>
      </c>
      <c r="V1659" s="24" t="n">
        <v>-6.70897921292576</v>
      </c>
      <c r="W1659" s="25" t="n">
        <f aca="false">EXP(V1659)</f>
        <v>0.0012199087563319</v>
      </c>
      <c r="X1659" s="26" t="n">
        <f aca="false">W1659/$W$22</f>
        <v>1.87511852323091E-010</v>
      </c>
      <c r="Y1659" s="25" t="n">
        <f aca="false">IF(T1659=$C$13,0,W1659)</f>
        <v>0.0012199087563319</v>
      </c>
      <c r="Z1659" s="25" t="n">
        <f aca="false">IF(OR(T1659=$C$13,T1659=$N$25),0,W1659)</f>
        <v>0.0012199087563319</v>
      </c>
    </row>
    <row r="1660" customFormat="false" ht="15" hidden="false" customHeight="false" outlineLevel="0" collapsed="false">
      <c r="T1660" s="4" t="n">
        <v>1637</v>
      </c>
      <c r="U1660" s="4" t="str">
        <f aca="false">Vocabulary!B1638</f>
        <v>seaside</v>
      </c>
      <c r="V1660" s="24" t="n">
        <v>7.93911974284126</v>
      </c>
      <c r="W1660" s="25" t="n">
        <f aca="false">EXP(V1660)</f>
        <v>2804.89039644231</v>
      </c>
      <c r="X1660" s="26" t="n">
        <f aca="false">W1660/$W$22</f>
        <v>0.000431138961065915</v>
      </c>
      <c r="Y1660" s="25" t="n">
        <f aca="false">IF(T1660=$C$13,0,W1660)</f>
        <v>2804.89039644231</v>
      </c>
      <c r="Z1660" s="25" t="n">
        <f aca="false">IF(OR(T1660=$C$13,T1660=$N$25),0,W1660)</f>
        <v>2804.89039644231</v>
      </c>
    </row>
    <row r="1661" customFormat="false" ht="15" hidden="false" customHeight="false" outlineLevel="0" collapsed="false">
      <c r="T1661" s="4" t="n">
        <v>1638</v>
      </c>
      <c r="U1661" s="4" t="str">
        <f aca="false">Vocabulary!B1639</f>
        <v>coast</v>
      </c>
      <c r="V1661" s="24" t="n">
        <v>-5.99946415485247</v>
      </c>
      <c r="W1661" s="25" t="n">
        <f aca="false">EXP(V1661)</f>
        <v>0.0024800807599178</v>
      </c>
      <c r="X1661" s="26" t="n">
        <f aca="false">W1661/$W$22</f>
        <v>3.81212557733722E-010</v>
      </c>
      <c r="Y1661" s="25" t="n">
        <f aca="false">IF(T1661=$C$13,0,W1661)</f>
        <v>0.0024800807599178</v>
      </c>
      <c r="Z1661" s="25" t="n">
        <f aca="false">IF(OR(T1661=$C$13,T1661=$N$25),0,W1661)</f>
        <v>0.0024800807599178</v>
      </c>
    </row>
    <row r="1662" customFormat="false" ht="15" hidden="false" customHeight="false" outlineLevel="0" collapsed="false">
      <c r="T1662" s="4" t="n">
        <v>1639</v>
      </c>
      <c r="U1662" s="4" t="str">
        <f aca="false">Vocabulary!B1640</f>
        <v>bathing</v>
      </c>
      <c r="V1662" s="24" t="n">
        <v>-5.30021558861781</v>
      </c>
      <c r="W1662" s="25" t="n">
        <f aca="false">EXP(V1662)</f>
        <v>0.00499051789207161</v>
      </c>
      <c r="X1662" s="26" t="n">
        <f aca="false">W1662/$W$22</f>
        <v>7.67091185415904E-010</v>
      </c>
      <c r="Y1662" s="25" t="n">
        <f aca="false">IF(T1662=$C$13,0,W1662)</f>
        <v>0.00499051789207161</v>
      </c>
      <c r="Z1662" s="25" t="n">
        <f aca="false">IF(OR(T1662=$C$13,T1662=$N$25),0,W1662)</f>
        <v>0.00499051789207161</v>
      </c>
    </row>
    <row r="1663" customFormat="false" ht="15" hidden="false" customHeight="false" outlineLevel="0" collapsed="false">
      <c r="T1663" s="4" t="n">
        <v>1640</v>
      </c>
      <c r="U1663" s="4" t="str">
        <f aca="false">Vocabulary!B1641</f>
        <v>machines</v>
      </c>
      <c r="V1663" s="24" t="n">
        <v>-0.770592149982048</v>
      </c>
      <c r="W1663" s="25" t="n">
        <f aca="false">EXP(V1663)</f>
        <v>0.462738976290941</v>
      </c>
      <c r="X1663" s="26" t="n">
        <f aca="false">W1663/$W$22</f>
        <v>7.11274856713942E-008</v>
      </c>
      <c r="Y1663" s="25" t="n">
        <f aca="false">IF(T1663=$C$13,0,W1663)</f>
        <v>0.462738976290941</v>
      </c>
      <c r="Z1663" s="25" t="n">
        <f aca="false">IF(OR(T1663=$C$13,T1663=$N$25),0,W1663)</f>
        <v>0.462738976290941</v>
      </c>
    </row>
    <row r="1664" customFormat="false" ht="15" hidden="false" customHeight="false" outlineLevel="0" collapsed="false">
      <c r="T1664" s="4" t="n">
        <v>1641</v>
      </c>
      <c r="U1664" s="4" t="str">
        <f aca="false">Vocabulary!B1642</f>
        <v>sand</v>
      </c>
      <c r="V1664" s="24" t="n">
        <v>4.34027925160748</v>
      </c>
      <c r="W1664" s="25" t="n">
        <f aca="false">EXP(V1664)</f>
        <v>76.7289630331233</v>
      </c>
      <c r="X1664" s="26" t="n">
        <f aca="false">W1664/$W$22</f>
        <v>1.17939886163556E-005</v>
      </c>
      <c r="Y1664" s="25" t="n">
        <f aca="false">IF(T1664=$C$13,0,W1664)</f>
        <v>76.7289630331233</v>
      </c>
      <c r="Z1664" s="25" t="n">
        <f aca="false">IF(OR(T1664=$C$13,T1664=$N$25),0,W1664)</f>
        <v>76.7289630331233</v>
      </c>
    </row>
    <row r="1665" customFormat="false" ht="15" hidden="false" customHeight="false" outlineLevel="0" collapsed="false">
      <c r="T1665" s="4" t="n">
        <v>1642</v>
      </c>
      <c r="U1665" s="4" t="str">
        <f aca="false">Vocabulary!B1643</f>
        <v>wooden</v>
      </c>
      <c r="V1665" s="24" t="n">
        <v>0.852428121187262</v>
      </c>
      <c r="W1665" s="25" t="n">
        <f aca="false">EXP(V1665)</f>
        <v>2.3453347006163</v>
      </c>
      <c r="X1665" s="26" t="n">
        <f aca="false">W1665/$W$22</f>
        <v>3.60500776592947E-007</v>
      </c>
      <c r="Y1665" s="25" t="n">
        <f aca="false">IF(T1665=$C$13,0,W1665)</f>
        <v>2.3453347006163</v>
      </c>
      <c r="Z1665" s="25" t="n">
        <f aca="false">IF(OR(T1665=$C$13,T1665=$N$25),0,W1665)</f>
        <v>2.3453347006163</v>
      </c>
    </row>
    <row r="1666" customFormat="false" ht="15" hidden="false" customHeight="false" outlineLevel="0" collapsed="false">
      <c r="T1666" s="4" t="n">
        <v>1643</v>
      </c>
      <c r="U1666" s="4" t="str">
        <f aca="false">Vocabulary!B1644</f>
        <v>spades</v>
      </c>
      <c r="V1666" s="24" t="n">
        <v>-0.200443158554547</v>
      </c>
      <c r="W1666" s="25" t="n">
        <f aca="false">EXP(V1666)</f>
        <v>0.818368005924074</v>
      </c>
      <c r="X1666" s="26" t="n">
        <f aca="false">W1666/$W$22</f>
        <v>1.25791129767928E-007</v>
      </c>
      <c r="Y1666" s="25" t="n">
        <f aca="false">IF(T1666=$C$13,0,W1666)</f>
        <v>0.818368005924074</v>
      </c>
      <c r="Z1666" s="25" t="n">
        <f aca="false">IF(OR(T1666=$C$13,T1666=$N$25),0,W1666)</f>
        <v>0.818368005924074</v>
      </c>
    </row>
    <row r="1667" customFormat="false" ht="15" hidden="false" customHeight="false" outlineLevel="0" collapsed="false">
      <c r="T1667" s="4" t="n">
        <v>1644</v>
      </c>
      <c r="U1667" s="4" t="str">
        <f aca="false">Vocabulary!B1645</f>
        <v>lodging</v>
      </c>
      <c r="V1667" s="24" t="n">
        <v>0.301694661864184</v>
      </c>
      <c r="W1667" s="25" t="n">
        <f aca="false">EXP(V1667)</f>
        <v>1.3521483012301</v>
      </c>
      <c r="X1667" s="26" t="n">
        <f aca="false">W1667/$W$22</f>
        <v>2.07838357797799E-007</v>
      </c>
      <c r="Y1667" s="25" t="n">
        <f aca="false">IF(T1667=$C$13,0,W1667)</f>
        <v>1.3521483012301</v>
      </c>
      <c r="Z1667" s="25" t="n">
        <f aca="false">IF(OR(T1667=$C$13,T1667=$N$25),0,W1667)</f>
        <v>1.3521483012301</v>
      </c>
    </row>
    <row r="1668" customFormat="false" ht="15" hidden="false" customHeight="false" outlineLevel="0" collapsed="false">
      <c r="T1668" s="4" t="n">
        <v>1645</v>
      </c>
      <c r="U1668" s="4" t="str">
        <f aca="false">Vocabulary!B1646</f>
        <v>houses</v>
      </c>
      <c r="V1668" s="24" t="n">
        <v>-2.39214802984055</v>
      </c>
      <c r="W1668" s="25" t="n">
        <f aca="false">EXP(V1668)</f>
        <v>0.0914330718221347</v>
      </c>
      <c r="X1668" s="26" t="n">
        <f aca="false">W1668/$W$22</f>
        <v>1.40541532897188E-008</v>
      </c>
      <c r="Y1668" s="25" t="n">
        <f aca="false">IF(T1668=$C$13,0,W1668)</f>
        <v>0.0914330718221347</v>
      </c>
      <c r="Z1668" s="25" t="n">
        <f aca="false">IF(OR(T1668=$C$13,T1668=$N$25),0,W1668)</f>
        <v>0.0914330718221347</v>
      </c>
    </row>
    <row r="1669" customFormat="false" ht="15" hidden="false" customHeight="false" outlineLevel="0" collapsed="false">
      <c r="T1669" s="4" t="n">
        <v>1646</v>
      </c>
      <c r="U1669" s="4" t="str">
        <f aca="false">Vocabulary!B1647</f>
        <v>station</v>
      </c>
      <c r="V1669" s="24" t="n">
        <v>-4.6944341143781</v>
      </c>
      <c r="W1669" s="25" t="n">
        <f aca="false">EXP(V1669)</f>
        <v>0.00914604151715555</v>
      </c>
      <c r="X1669" s="26" t="n">
        <f aca="false">W1669/$W$22</f>
        <v>1.40583562287271E-009</v>
      </c>
      <c r="Y1669" s="25" t="n">
        <f aca="false">IF(T1669=$C$13,0,W1669)</f>
        <v>0.00914604151715555</v>
      </c>
      <c r="Z1669" s="25" t="n">
        <f aca="false">IF(OR(T1669=$C$13,T1669=$N$25),0,W1669)</f>
        <v>0.00914604151715555</v>
      </c>
    </row>
    <row r="1670" customFormat="false" ht="15" hidden="false" customHeight="false" outlineLevel="0" collapsed="false">
      <c r="T1670" s="4" t="n">
        <v>1647</v>
      </c>
      <c r="U1670" s="4" t="str">
        <f aca="false">Vocabulary!B1648</f>
        <v>wept</v>
      </c>
      <c r="V1670" s="24" t="n">
        <v>3.37479652280146</v>
      </c>
      <c r="W1670" s="25" t="n">
        <f aca="false">EXP(V1670)</f>
        <v>29.2183379107869</v>
      </c>
      <c r="X1670" s="26" t="n">
        <f aca="false">W1670/$W$22</f>
        <v>4.49114299329043E-006</v>
      </c>
      <c r="Y1670" s="25" t="n">
        <f aca="false">IF(T1670=$C$13,0,W1670)</f>
        <v>29.2183379107869</v>
      </c>
      <c r="Z1670" s="25" t="n">
        <f aca="false">IF(OR(T1670=$C$13,T1670=$N$25),0,W1670)</f>
        <v>29.2183379107869</v>
      </c>
    </row>
    <row r="1671" customFormat="false" ht="15" hidden="false" customHeight="false" outlineLevel="0" collapsed="false">
      <c r="T1671" s="4" t="n">
        <v>1648</v>
      </c>
      <c r="U1671" s="4" t="str">
        <f aca="false">Vocabulary!B1649</f>
        <v>punished</v>
      </c>
      <c r="V1671" s="24" t="n">
        <v>0.78333507738804</v>
      </c>
      <c r="W1671" s="25" t="n">
        <f aca="false">EXP(V1671)</f>
        <v>2.18875978979748</v>
      </c>
      <c r="X1671" s="26" t="n">
        <f aca="false">W1671/$W$22</f>
        <v>3.36433688458225E-007</v>
      </c>
      <c r="Y1671" s="25" t="n">
        <f aca="false">IF(T1671=$C$13,0,W1671)</f>
        <v>2.18875978979748</v>
      </c>
      <c r="Z1671" s="25" t="n">
        <f aca="false">IF(OR(T1671=$C$13,T1671=$N$25),0,W1671)</f>
        <v>2.18875978979748</v>
      </c>
    </row>
    <row r="1672" customFormat="false" ht="15" hidden="false" customHeight="false" outlineLevel="0" collapsed="false">
      <c r="T1672" s="4" t="n">
        <v>1649</v>
      </c>
      <c r="U1672" s="4" t="str">
        <f aca="false">Vocabulary!B1650</f>
        <v>drowned</v>
      </c>
      <c r="V1672" s="24" t="n">
        <v>-6.92143751765202</v>
      </c>
      <c r="W1672" s="25" t="n">
        <f aca="false">EXP(V1672)</f>
        <v>0.000986410937719678</v>
      </c>
      <c r="X1672" s="26" t="n">
        <f aca="false">W1672/$W$22</f>
        <v>1.51620964374201E-010</v>
      </c>
      <c r="Y1672" s="25" t="n">
        <f aca="false">IF(T1672=$C$13,0,W1672)</f>
        <v>0.000986410937719678</v>
      </c>
      <c r="Z1672" s="25" t="n">
        <f aca="false">IF(OR(T1672=$C$13,T1672=$N$25),0,W1672)</f>
        <v>0.000986410937719678</v>
      </c>
    </row>
    <row r="1673" customFormat="false" ht="15" hidden="false" customHeight="false" outlineLevel="0" collapsed="false">
      <c r="T1673" s="4" t="n">
        <v>1650</v>
      </c>
      <c r="U1673" s="4" t="str">
        <f aca="false">Vocabulary!B1651</f>
        <v>walrus</v>
      </c>
      <c r="V1673" s="24" t="n">
        <v>-0.573688518411704</v>
      </c>
      <c r="W1673" s="25" t="n">
        <f aca="false">EXP(V1673)</f>
        <v>0.563443330015334</v>
      </c>
      <c r="X1673" s="26" t="n">
        <f aca="false">W1673/$W$22</f>
        <v>8.66067252504592E-008</v>
      </c>
      <c r="Y1673" s="25" t="n">
        <f aca="false">IF(T1673=$C$13,0,W1673)</f>
        <v>0.563443330015334</v>
      </c>
      <c r="Z1673" s="25" t="n">
        <f aca="false">IF(OR(T1673=$C$13,T1673=$N$25),0,W1673)</f>
        <v>0.563443330015334</v>
      </c>
    </row>
    <row r="1674" customFormat="false" ht="15" hidden="false" customHeight="false" outlineLevel="0" collapsed="false">
      <c r="T1674" s="4" t="n">
        <v>1651</v>
      </c>
      <c r="U1674" s="4" t="str">
        <f aca="false">Vocabulary!B1652</f>
        <v>hippopotamus</v>
      </c>
      <c r="V1674" s="24" t="n">
        <v>0.303166574961834</v>
      </c>
      <c r="W1674" s="25" t="n">
        <f aca="false">EXP(V1674)</f>
        <v>1.35414001147725</v>
      </c>
      <c r="X1674" s="26" t="n">
        <f aca="false">W1674/$W$22</f>
        <v>2.08144503053168E-007</v>
      </c>
      <c r="Y1674" s="25" t="n">
        <f aca="false">IF(T1674=$C$13,0,W1674)</f>
        <v>1.35414001147725</v>
      </c>
      <c r="Z1674" s="25" t="n">
        <f aca="false">IF(OR(T1674=$C$13,T1674=$N$25),0,W1674)</f>
        <v>1.35414001147725</v>
      </c>
    </row>
    <row r="1675" customFormat="false" ht="15" hidden="false" customHeight="false" outlineLevel="0" collapsed="false">
      <c r="T1675" s="4" t="n">
        <v>1652</v>
      </c>
      <c r="U1675" s="4" t="str">
        <f aca="false">Vocabulary!B1653</f>
        <v>harm</v>
      </c>
      <c r="V1675" s="24" t="n">
        <v>5.14681781229387</v>
      </c>
      <c r="W1675" s="25" t="n">
        <f aca="false">EXP(V1675)</f>
        <v>171.883653070991</v>
      </c>
      <c r="X1675" s="26" t="n">
        <f aca="false">W1675/$W$22</f>
        <v>2.64201908578089E-005</v>
      </c>
      <c r="Y1675" s="25" t="n">
        <f aca="false">IF(T1675=$C$13,0,W1675)</f>
        <v>171.883653070991</v>
      </c>
      <c r="Z1675" s="25" t="n">
        <f aca="false">IF(OR(T1675=$C$13,T1675=$N$25),0,W1675)</f>
        <v>171.883653070991</v>
      </c>
    </row>
    <row r="1676" customFormat="false" ht="15" hidden="false" customHeight="false" outlineLevel="0" collapsed="false">
      <c r="T1676" s="4" t="n">
        <v>1653</v>
      </c>
      <c r="U1676" s="4" t="str">
        <f aca="false">Vocabulary!B1654</f>
        <v>brother's</v>
      </c>
      <c r="V1676" s="24" t="n">
        <v>-5.29751445498947</v>
      </c>
      <c r="W1676" s="25" t="n">
        <f aca="false">EXP(V1676)</f>
        <v>0.00500401616989168</v>
      </c>
      <c r="X1676" s="26" t="n">
        <f aca="false">W1676/$W$22</f>
        <v>7.6916600212992E-010</v>
      </c>
      <c r="Y1676" s="25" t="n">
        <f aca="false">IF(T1676=$C$13,0,W1676)</f>
        <v>0.00500401616989168</v>
      </c>
      <c r="Z1676" s="25" t="n">
        <f aca="false">IF(OR(T1676=$C$13,T1676=$N$25),0,W1676)</f>
        <v>0.00500401616989168</v>
      </c>
    </row>
    <row r="1677" customFormat="false" ht="15" hidden="false" customHeight="false" outlineLevel="0" collapsed="false">
      <c r="T1677" s="4" t="n">
        <v>1654</v>
      </c>
      <c r="U1677" s="4" t="str">
        <f aca="false">Vocabulary!B1655</f>
        <v>latin</v>
      </c>
      <c r="V1677" s="24" t="n">
        <v>-6.86173070826812</v>
      </c>
      <c r="W1677" s="25" t="n">
        <f aca="false">EXP(V1677)</f>
        <v>0.00104710013863891</v>
      </c>
      <c r="X1677" s="26" t="n">
        <f aca="false">W1677/$W$22</f>
        <v>1.60949485397848E-010</v>
      </c>
      <c r="Y1677" s="25" t="n">
        <f aca="false">IF(T1677=$C$13,0,W1677)</f>
        <v>0.00104710013863891</v>
      </c>
      <c r="Z1677" s="25" t="n">
        <f aca="false">IF(OR(T1677=$C$13,T1677=$N$25),0,W1677)</f>
        <v>0.00104710013863891</v>
      </c>
    </row>
    <row r="1678" customFormat="false" ht="15" hidden="false" customHeight="false" outlineLevel="0" collapsed="false">
      <c r="T1678" s="4" t="n">
        <v>1655</v>
      </c>
      <c r="U1678" s="4" t="str">
        <f aca="false">Vocabulary!B1656</f>
        <v>grammar</v>
      </c>
      <c r="V1678" s="24" t="n">
        <v>1.29359502459665</v>
      </c>
      <c r="W1678" s="25" t="n">
        <f aca="false">EXP(V1678)</f>
        <v>3.64587001636536</v>
      </c>
      <c r="X1678" s="26" t="n">
        <f aca="false">W1678/$W$22</f>
        <v>5.6040571604184E-007</v>
      </c>
      <c r="Y1678" s="25" t="n">
        <f aca="false">IF(T1678=$C$13,0,W1678)</f>
        <v>3.64587001636536</v>
      </c>
      <c r="Z1678" s="25" t="n">
        <f aca="false">IF(OR(T1678=$C$13,T1678=$N$25),0,W1678)</f>
        <v>3.64587001636536</v>
      </c>
    </row>
    <row r="1679" customFormat="false" ht="15" hidden="false" customHeight="false" outlineLevel="0" collapsed="false">
      <c r="T1679" s="4" t="n">
        <v>1656</v>
      </c>
      <c r="U1679" s="4" t="str">
        <f aca="false">Vocabulary!B1657</f>
        <v>inquisitively</v>
      </c>
      <c r="V1679" s="24" t="n">
        <v>5.3231012383602</v>
      </c>
      <c r="W1679" s="25" t="n">
        <f aca="false">EXP(V1679)</f>
        <v>205.018708994139</v>
      </c>
      <c r="X1679" s="26" t="n">
        <f aca="false">W1679/$W$22</f>
        <v>3.15133715409782E-005</v>
      </c>
      <c r="Y1679" s="25" t="n">
        <f aca="false">IF(T1679=$C$13,0,W1679)</f>
        <v>205.018708994139</v>
      </c>
      <c r="Z1679" s="25" t="n">
        <f aca="false">IF(OR(T1679=$C$13,T1679=$N$25),0,W1679)</f>
        <v>205.018708994139</v>
      </c>
    </row>
    <row r="1680" customFormat="false" ht="15" hidden="false" customHeight="false" outlineLevel="0" collapsed="false">
      <c r="T1680" s="4" t="n">
        <v>1657</v>
      </c>
      <c r="U1680" s="4" t="str">
        <f aca="false">Vocabulary!B1658</f>
        <v>daresay</v>
      </c>
      <c r="V1680" s="24" t="n">
        <v>-5.74939007694498</v>
      </c>
      <c r="W1680" s="25" t="n">
        <f aca="false">EXP(V1680)</f>
        <v>0.00318472264002391</v>
      </c>
      <c r="X1680" s="26" t="n">
        <f aca="false">W1680/$W$22</f>
        <v>4.89522874777773E-010</v>
      </c>
      <c r="Y1680" s="25" t="n">
        <f aca="false">IF(T1680=$C$13,0,W1680)</f>
        <v>0.00318472264002391</v>
      </c>
      <c r="Z1680" s="25" t="n">
        <f aca="false">IF(OR(T1680=$C$13,T1680=$N$25),0,W1680)</f>
        <v>0.00318472264002391</v>
      </c>
    </row>
    <row r="1681" customFormat="false" ht="15" hidden="false" customHeight="false" outlineLevel="0" collapsed="false">
      <c r="T1681" s="4" t="n">
        <v>1658</v>
      </c>
      <c r="U1681" s="4" t="str">
        <f aca="false">Vocabulary!B1659</f>
        <v>ou</v>
      </c>
      <c r="V1681" s="24" t="n">
        <v>-8.73145355748664</v>
      </c>
      <c r="W1681" s="25" t="n">
        <f aca="false">EXP(V1681)</f>
        <v>0.000161427641251825</v>
      </c>
      <c r="X1681" s="26" t="n">
        <f aca="false">W1681/$W$22</f>
        <v>2.48130000462442E-011</v>
      </c>
      <c r="Y1681" s="25" t="n">
        <f aca="false">IF(T1681=$C$13,0,W1681)</f>
        <v>0.000161427641251825</v>
      </c>
      <c r="Z1681" s="25" t="n">
        <f aca="false">IF(OR(T1681=$C$13,T1681=$N$25),0,W1681)</f>
        <v>0.000161427641251825</v>
      </c>
    </row>
    <row r="1682" customFormat="false" ht="15" hidden="false" customHeight="false" outlineLevel="0" collapsed="false">
      <c r="T1682" s="4" t="n">
        <v>1659</v>
      </c>
      <c r="U1682" s="4" t="str">
        <f aca="false">Vocabulary!B1660</f>
        <v>est</v>
      </c>
      <c r="V1682" s="24" t="n">
        <v>-11.2303320323518</v>
      </c>
      <c r="W1682" s="25" t="n">
        <f aca="false">EXP(V1682)</f>
        <v>1.32656571381481E-005</v>
      </c>
      <c r="X1682" s="26" t="n">
        <f aca="false">W1682/$W$22</f>
        <v>2.03906065051675E-012</v>
      </c>
      <c r="Y1682" s="25" t="n">
        <f aca="false">IF(T1682=$C$13,0,W1682)</f>
        <v>1.32656571381481E-005</v>
      </c>
      <c r="Z1682" s="25" t="n">
        <f aca="false">IF(OR(T1682=$C$13,T1682=$N$25),0,W1682)</f>
        <v>1.32656571381481E-005</v>
      </c>
    </row>
    <row r="1683" customFormat="false" ht="15" hidden="false" customHeight="false" outlineLevel="0" collapsed="false">
      <c r="T1683" s="4" t="n">
        <v>1660</v>
      </c>
      <c r="U1683" s="4" t="str">
        <f aca="false">Vocabulary!B1661</f>
        <v>chatte</v>
      </c>
      <c r="V1683" s="24" t="n">
        <v>-8.92737803231201</v>
      </c>
      <c r="W1683" s="25" t="n">
        <f aca="false">EXP(V1683)</f>
        <v>0.000132705518353219</v>
      </c>
      <c r="X1683" s="26" t="n">
        <f aca="false">W1683/$W$22</f>
        <v>2.03981301312489E-011</v>
      </c>
      <c r="Y1683" s="25" t="n">
        <f aca="false">IF(T1683=$C$13,0,W1683)</f>
        <v>0.000132705518353219</v>
      </c>
      <c r="Z1683" s="25" t="n">
        <f aca="false">IF(OR(T1683=$C$13,T1683=$N$25),0,W1683)</f>
        <v>0.000132705518353219</v>
      </c>
    </row>
    <row r="1684" customFormat="false" ht="15" hidden="false" customHeight="false" outlineLevel="0" collapsed="false">
      <c r="T1684" s="4" t="n">
        <v>1661</v>
      </c>
      <c r="U1684" s="4" t="str">
        <f aca="false">Vocabulary!B1662</f>
        <v>leap</v>
      </c>
      <c r="V1684" s="24" t="n">
        <v>0.423416863113931</v>
      </c>
      <c r="W1684" s="25" t="n">
        <f aca="false">EXP(V1684)</f>
        <v>1.52717078446167</v>
      </c>
      <c r="X1684" s="26" t="n">
        <f aca="false">W1684/$W$22</f>
        <v>2.34741017409506E-007</v>
      </c>
      <c r="Y1684" s="25" t="n">
        <f aca="false">IF(T1684=$C$13,0,W1684)</f>
        <v>1.52717078446167</v>
      </c>
      <c r="Z1684" s="25" t="n">
        <f aca="false">IF(OR(T1684=$C$13,T1684=$N$25),0,W1684)</f>
        <v>1.52717078446167</v>
      </c>
    </row>
    <row r="1685" customFormat="false" ht="15" hidden="false" customHeight="false" outlineLevel="0" collapsed="false">
      <c r="T1685" s="4" t="n">
        <v>1662</v>
      </c>
      <c r="U1685" s="4" t="str">
        <f aca="false">Vocabulary!B1663</f>
        <v>quiver</v>
      </c>
      <c r="V1685" s="24" t="n">
        <v>-4.1130430544057</v>
      </c>
      <c r="W1685" s="25" t="n">
        <f aca="false">EXP(V1685)</f>
        <v>0.0163579206682053</v>
      </c>
      <c r="X1685" s="26" t="n">
        <f aca="false">W1685/$W$22</f>
        <v>2.51437165995293E-009</v>
      </c>
      <c r="Y1685" s="25" t="n">
        <f aca="false">IF(T1685=$C$13,0,W1685)</f>
        <v>0.0163579206682053</v>
      </c>
      <c r="Z1685" s="25" t="n">
        <f aca="false">IF(OR(T1685=$C$13,T1685=$N$25),0,W1685)</f>
        <v>0.0163579206682053</v>
      </c>
    </row>
    <row r="1686" customFormat="false" ht="15" hidden="false" customHeight="false" outlineLevel="0" collapsed="false">
      <c r="T1686" s="4" t="n">
        <v>1663</v>
      </c>
      <c r="U1686" s="4" t="str">
        <f aca="false">Vocabulary!B1664</f>
        <v>animal's</v>
      </c>
      <c r="V1686" s="24" t="n">
        <v>-2.25699292417463</v>
      </c>
      <c r="W1686" s="25" t="n">
        <f aca="false">EXP(V1686)</f>
        <v>0.104664746842991</v>
      </c>
      <c r="X1686" s="26" t="n">
        <f aca="false">W1686/$W$22</f>
        <v>1.60879905579734E-008</v>
      </c>
      <c r="Y1686" s="25" t="n">
        <f aca="false">IF(T1686=$C$13,0,W1686)</f>
        <v>0.104664746842991</v>
      </c>
      <c r="Z1686" s="25" t="n">
        <f aca="false">IF(OR(T1686=$C$13,T1686=$N$25),0,W1686)</f>
        <v>0.104664746842991</v>
      </c>
    </row>
    <row r="1687" customFormat="false" ht="15" hidden="false" customHeight="false" outlineLevel="0" collapsed="false">
      <c r="T1687" s="4" t="n">
        <v>1664</v>
      </c>
      <c r="U1687" s="4" t="str">
        <f aca="false">Vocabulary!B1665</f>
        <v>passionate</v>
      </c>
      <c r="V1687" s="24" t="n">
        <v>1.5986047394234</v>
      </c>
      <c r="W1687" s="25" t="n">
        <f aca="false">EXP(V1687)</f>
        <v>4.94612647244033</v>
      </c>
      <c r="X1687" s="26" t="n">
        <f aca="false">W1687/$W$22</f>
        <v>7.60267792043974E-007</v>
      </c>
      <c r="Y1687" s="25" t="n">
        <f aca="false">IF(T1687=$C$13,0,W1687)</f>
        <v>4.94612647244033</v>
      </c>
      <c r="Z1687" s="25" t="n">
        <f aca="false">IF(OR(T1687=$C$13,T1687=$N$25),0,W1687)</f>
        <v>4.94612647244033</v>
      </c>
    </row>
    <row r="1688" customFormat="false" ht="15" hidden="false" customHeight="false" outlineLevel="0" collapsed="false">
      <c r="T1688" s="4" t="n">
        <v>1665</v>
      </c>
      <c r="U1688" s="4" t="str">
        <f aca="false">Vocabulary!B1666</f>
        <v>soothing</v>
      </c>
      <c r="V1688" s="24" t="n">
        <v>1.81604612303221</v>
      </c>
      <c r="W1688" s="25" t="n">
        <f aca="false">EXP(V1688)</f>
        <v>6.14750386016401</v>
      </c>
      <c r="X1688" s="26" t="n">
        <f aca="false">W1688/$W$22</f>
        <v>9.44931192599035E-007</v>
      </c>
      <c r="Y1688" s="25" t="n">
        <f aca="false">IF(T1688=$C$13,0,W1688)</f>
        <v>6.14750386016401</v>
      </c>
      <c r="Z1688" s="25" t="n">
        <f aca="false">IF(OR(T1688=$C$13,T1688=$N$25),0,W1688)</f>
        <v>6.14750386016401</v>
      </c>
    </row>
    <row r="1689" customFormat="false" ht="15" hidden="false" customHeight="false" outlineLevel="0" collapsed="false">
      <c r="T1689" s="4" t="n">
        <v>1666</v>
      </c>
      <c r="U1689" s="4" t="str">
        <f aca="false">Vocabulary!B1667</f>
        <v>lazily</v>
      </c>
      <c r="V1689" s="24" t="n">
        <v>-3.52885486247533</v>
      </c>
      <c r="W1689" s="25" t="n">
        <f aca="false">EXP(V1689)</f>
        <v>0.0293384932475475</v>
      </c>
      <c r="X1689" s="26" t="n">
        <f aca="false">W1689/$W$22</f>
        <v>4.50961203832805E-009</v>
      </c>
      <c r="Y1689" s="25" t="n">
        <f aca="false">IF(T1689=$C$13,0,W1689)</f>
        <v>0.0293384932475475</v>
      </c>
      <c r="Z1689" s="25" t="n">
        <f aca="false">IF(OR(T1689=$C$13,T1689=$N$25),0,W1689)</f>
        <v>0.0293384932475475</v>
      </c>
    </row>
    <row r="1690" customFormat="false" ht="15" hidden="false" customHeight="false" outlineLevel="0" collapsed="false">
      <c r="T1690" s="4" t="n">
        <v>1667</v>
      </c>
      <c r="U1690" s="4" t="str">
        <f aca="false">Vocabulary!B1668</f>
        <v>sits</v>
      </c>
      <c r="V1690" s="24" t="n">
        <v>0.237186814808334</v>
      </c>
      <c r="W1690" s="25" t="n">
        <f aca="false">EXP(V1690)</f>
        <v>1.26767791666286</v>
      </c>
      <c r="X1690" s="26" t="n">
        <f aca="false">W1690/$W$22</f>
        <v>1.94854437324702E-007</v>
      </c>
      <c r="Y1690" s="25" t="n">
        <f aca="false">IF(T1690=$C$13,0,W1690)</f>
        <v>1.26767791666286</v>
      </c>
      <c r="Z1690" s="25" t="n">
        <f aca="false">IF(OR(T1690=$C$13,T1690=$N$25),0,W1690)</f>
        <v>1.26767791666286</v>
      </c>
    </row>
    <row r="1691" customFormat="false" ht="15" hidden="false" customHeight="false" outlineLevel="0" collapsed="false">
      <c r="T1691" s="4" t="n">
        <v>1668</v>
      </c>
      <c r="U1691" s="4" t="str">
        <f aca="false">Vocabulary!B1669</f>
        <v>licking</v>
      </c>
      <c r="V1691" s="24" t="n">
        <v>-4.11923453066394</v>
      </c>
      <c r="W1691" s="25" t="n">
        <f aca="false">EXP(V1691)</f>
        <v>0.0162569538800311</v>
      </c>
      <c r="X1691" s="26" t="n">
        <f aca="false">W1691/$W$22</f>
        <v>2.498852081644E-009</v>
      </c>
      <c r="Y1691" s="25" t="n">
        <f aca="false">IF(T1691=$C$13,0,W1691)</f>
        <v>0.0162569538800311</v>
      </c>
      <c r="Z1691" s="25" t="n">
        <f aca="false">IF(OR(T1691=$C$13,T1691=$N$25),0,W1691)</f>
        <v>0.0162569538800311</v>
      </c>
    </row>
    <row r="1692" customFormat="false" ht="15" hidden="false" customHeight="false" outlineLevel="0" collapsed="false">
      <c r="T1692" s="4" t="n">
        <v>1669</v>
      </c>
      <c r="U1692" s="4" t="str">
        <f aca="false">Vocabulary!B1670</f>
        <v>soft</v>
      </c>
      <c r="V1692" s="24" t="n">
        <v>2.77644834106794</v>
      </c>
      <c r="W1692" s="25" t="n">
        <f aca="false">EXP(V1692)</f>
        <v>16.0618732279797</v>
      </c>
      <c r="X1692" s="26" t="n">
        <f aca="false">W1692/$W$22</f>
        <v>2.4688662862075E-006</v>
      </c>
      <c r="Y1692" s="25" t="n">
        <f aca="false">IF(T1692=$C$13,0,W1692)</f>
        <v>16.0618732279797</v>
      </c>
      <c r="Z1692" s="25" t="n">
        <f aca="false">IF(OR(T1692=$C$13,T1692=$N$25),0,W1692)</f>
        <v>16.0618732279797</v>
      </c>
    </row>
    <row r="1693" customFormat="false" ht="15" hidden="false" customHeight="false" outlineLevel="0" collapsed="false">
      <c r="T1693" s="4" t="n">
        <v>1670</v>
      </c>
      <c r="U1693" s="4" t="str">
        <f aca="false">Vocabulary!B1671</f>
        <v>bristling</v>
      </c>
      <c r="V1693" s="24" t="n">
        <v>3.07504434861231</v>
      </c>
      <c r="W1693" s="25" t="n">
        <f aca="false">EXP(V1693)</f>
        <v>21.6508420750222</v>
      </c>
      <c r="X1693" s="26" t="n">
        <f aca="false">W1693/$W$22</f>
        <v>3.32794520964779E-006</v>
      </c>
      <c r="Y1693" s="25" t="n">
        <f aca="false">IF(T1693=$C$13,0,W1693)</f>
        <v>21.6508420750222</v>
      </c>
      <c r="Z1693" s="25" t="n">
        <f aca="false">IF(OR(T1693=$C$13,T1693=$N$25),0,W1693)</f>
        <v>21.6508420750222</v>
      </c>
    </row>
    <row r="1694" customFormat="false" ht="15" hidden="false" customHeight="false" outlineLevel="0" collapsed="false">
      <c r="T1694" s="4" t="n">
        <v>1671</v>
      </c>
      <c r="U1694" s="4" t="str">
        <f aca="false">Vocabulary!B1672</f>
        <v>family</v>
      </c>
      <c r="V1694" s="24" t="n">
        <v>0.0439039273972232</v>
      </c>
      <c r="W1694" s="25" t="n">
        <f aca="false">EXP(V1694)</f>
        <v>1.04488196553616</v>
      </c>
      <c r="X1694" s="26" t="n">
        <f aca="false">W1694/$W$22</f>
        <v>1.60608530596835E-007</v>
      </c>
      <c r="Y1694" s="25" t="n">
        <f aca="false">IF(T1694=$C$13,0,W1694)</f>
        <v>1.04488196553616</v>
      </c>
      <c r="Z1694" s="25" t="n">
        <f aca="false">IF(OR(T1694=$C$13,T1694=$N$25),0,W1694)</f>
        <v>1.04488196553616</v>
      </c>
    </row>
    <row r="1695" customFormat="false" ht="15" hidden="false" customHeight="false" outlineLevel="0" collapsed="false">
      <c r="T1695" s="4" t="n">
        <v>1672</v>
      </c>
      <c r="U1695" s="4" t="str">
        <f aca="false">Vocabulary!B1673</f>
        <v>hated</v>
      </c>
      <c r="V1695" s="24" t="n">
        <v>0.877956464520391</v>
      </c>
      <c r="W1695" s="25" t="n">
        <f aca="false">EXP(V1695)</f>
        <v>2.40597797790556</v>
      </c>
      <c r="X1695" s="26" t="n">
        <f aca="false">W1695/$W$22</f>
        <v>3.69822238707576E-007</v>
      </c>
      <c r="Y1695" s="25" t="n">
        <f aca="false">IF(T1695=$C$13,0,W1695)</f>
        <v>2.40597797790556</v>
      </c>
      <c r="Z1695" s="25" t="n">
        <f aca="false">IF(OR(T1695=$C$13,T1695=$N$25),0,W1695)</f>
        <v>2.40597797790556</v>
      </c>
    </row>
    <row r="1696" customFormat="false" ht="15" hidden="false" customHeight="false" outlineLevel="0" collapsed="false">
      <c r="T1696" s="4" t="n">
        <v>1673</v>
      </c>
      <c r="U1696" s="4" t="str">
        <f aca="false">Vocabulary!B1674</f>
        <v>nasty</v>
      </c>
      <c r="V1696" s="24" t="n">
        <v>2.64064230737895</v>
      </c>
      <c r="W1696" s="25" t="n">
        <f aca="false">EXP(V1696)</f>
        <v>14.0222072830676</v>
      </c>
      <c r="X1696" s="26" t="n">
        <f aca="false">W1696/$W$22</f>
        <v>2.15534977321779E-006</v>
      </c>
      <c r="Y1696" s="25" t="n">
        <f aca="false">IF(T1696=$C$13,0,W1696)</f>
        <v>14.0222072830676</v>
      </c>
      <c r="Z1696" s="25" t="n">
        <f aca="false">IF(OR(T1696=$C$13,T1696=$N$25),0,W1696)</f>
        <v>14.0222072830676</v>
      </c>
    </row>
    <row r="1697" customFormat="false" ht="15" hidden="false" customHeight="false" outlineLevel="0" collapsed="false">
      <c r="T1697" s="4" t="n">
        <v>1674</v>
      </c>
      <c r="U1697" s="4" t="str">
        <f aca="false">Vocabulary!B1675</f>
        <v>vulgar</v>
      </c>
      <c r="V1697" s="24" t="n">
        <v>3.05995172961162</v>
      </c>
      <c r="W1697" s="25" t="n">
        <f aca="false">EXP(V1697)</f>
        <v>21.3265276974059</v>
      </c>
      <c r="X1697" s="26" t="n">
        <f aca="false">W1697/$W$22</f>
        <v>3.27809493243141E-006</v>
      </c>
      <c r="Y1697" s="25" t="n">
        <f aca="false">IF(T1697=$C$13,0,W1697)</f>
        <v>21.3265276974059</v>
      </c>
      <c r="Z1697" s="25" t="n">
        <f aca="false">IF(OR(T1697=$C$13,T1697=$N$25),0,W1697)</f>
        <v>21.3265276974059</v>
      </c>
    </row>
    <row r="1698" customFormat="false" ht="15" hidden="false" customHeight="false" outlineLevel="0" collapsed="false">
      <c r="T1698" s="4" t="n">
        <v>1675</v>
      </c>
      <c r="U1698" s="4" t="str">
        <f aca="false">Vocabulary!B1676</f>
        <v>eyed</v>
      </c>
      <c r="V1698" s="24" t="n">
        <v>-3.56905743605183</v>
      </c>
      <c r="W1698" s="25" t="n">
        <f aca="false">EXP(V1698)</f>
        <v>0.028182404884047</v>
      </c>
      <c r="X1698" s="26" t="n">
        <f aca="false">W1698/$W$22</f>
        <v>4.33191000170936E-009</v>
      </c>
      <c r="Y1698" s="25" t="n">
        <f aca="false">IF(T1698=$C$13,0,W1698)</f>
        <v>0.028182404884047</v>
      </c>
      <c r="Z1698" s="25" t="n">
        <f aca="false">IF(OR(T1698=$C$13,T1698=$N$25),0,W1698)</f>
        <v>0.028182404884047</v>
      </c>
    </row>
    <row r="1699" customFormat="false" ht="15" hidden="false" customHeight="false" outlineLevel="0" collapsed="false">
      <c r="T1699" s="4" t="n">
        <v>1676</v>
      </c>
      <c r="U1699" s="4" t="str">
        <f aca="false">Vocabulary!B1677</f>
        <v>terrier</v>
      </c>
      <c r="V1699" s="24" t="n">
        <v>-1.41202064480034</v>
      </c>
      <c r="W1699" s="25" t="n">
        <f aca="false">EXP(V1699)</f>
        <v>0.243650454381428</v>
      </c>
      <c r="X1699" s="26" t="n">
        <f aca="false">W1699/$W$22</f>
        <v>3.74514469080459E-008</v>
      </c>
      <c r="Y1699" s="25" t="n">
        <f aca="false">IF(T1699=$C$13,0,W1699)</f>
        <v>0.243650454381428</v>
      </c>
      <c r="Z1699" s="25" t="n">
        <f aca="false">IF(OR(T1699=$C$13,T1699=$N$25),0,W1699)</f>
        <v>0.243650454381428</v>
      </c>
    </row>
    <row r="1700" customFormat="false" ht="15" hidden="false" customHeight="false" outlineLevel="0" collapsed="false">
      <c r="T1700" s="4" t="n">
        <v>1677</v>
      </c>
      <c r="U1700" s="4" t="str">
        <f aca="false">Vocabulary!B1678</f>
        <v>curly</v>
      </c>
      <c r="V1700" s="24" t="n">
        <v>1.08254080948604</v>
      </c>
      <c r="W1700" s="25" t="n">
        <f aca="false">EXP(V1700)</f>
        <v>2.95217093386027</v>
      </c>
      <c r="X1700" s="26" t="n">
        <f aca="false">W1700/$W$22</f>
        <v>4.53777413523148E-007</v>
      </c>
      <c r="Y1700" s="25" t="n">
        <f aca="false">IF(T1700=$C$13,0,W1700)</f>
        <v>2.95217093386027</v>
      </c>
      <c r="Z1700" s="25" t="n">
        <f aca="false">IF(OR(T1700=$C$13,T1700=$N$25),0,W1700)</f>
        <v>2.95217093386027</v>
      </c>
    </row>
    <row r="1701" customFormat="false" ht="15" hidden="false" customHeight="false" outlineLevel="0" collapsed="false">
      <c r="T1701" s="4" t="n">
        <v>1678</v>
      </c>
      <c r="U1701" s="4" t="str">
        <f aca="false">Vocabulary!B1679</f>
        <v>farmer</v>
      </c>
      <c r="V1701" s="24" t="n">
        <v>-3.51912127578407</v>
      </c>
      <c r="W1701" s="25" t="n">
        <f aca="false">EXP(V1701)</f>
        <v>0.0296254563393943</v>
      </c>
      <c r="X1701" s="26" t="n">
        <f aca="false">W1701/$W$22</f>
        <v>4.5537210592866E-009</v>
      </c>
      <c r="Y1701" s="25" t="n">
        <f aca="false">IF(T1701=$C$13,0,W1701)</f>
        <v>0.0296254563393943</v>
      </c>
      <c r="Z1701" s="25" t="n">
        <f aca="false">IF(OR(T1701=$C$13,T1701=$N$25),0,W1701)</f>
        <v>0.0296254563393943</v>
      </c>
    </row>
    <row r="1702" customFormat="false" ht="15" hidden="false" customHeight="false" outlineLevel="0" collapsed="false">
      <c r="T1702" s="4" t="n">
        <v>1679</v>
      </c>
      <c r="U1702" s="4" t="str">
        <f aca="false">Vocabulary!B1680</f>
        <v>hundred</v>
      </c>
      <c r="V1702" s="24" t="n">
        <v>1.72068356423523</v>
      </c>
      <c r="W1702" s="25" t="n">
        <f aca="false">EXP(V1702)</f>
        <v>5.58834715321573</v>
      </c>
      <c r="X1702" s="26" t="n">
        <f aca="false">W1702/$W$22</f>
        <v>8.58983363046589E-007</v>
      </c>
      <c r="Y1702" s="25" t="n">
        <f aca="false">IF(T1702=$C$13,0,W1702)</f>
        <v>5.58834715321573</v>
      </c>
      <c r="Z1702" s="25" t="n">
        <f aca="false">IF(OR(T1702=$C$13,T1702=$N$25),0,W1702)</f>
        <v>5.58834715321573</v>
      </c>
    </row>
    <row r="1703" customFormat="false" ht="15" hidden="false" customHeight="false" outlineLevel="0" collapsed="false">
      <c r="T1703" s="4" t="n">
        <v>1680</v>
      </c>
      <c r="U1703" s="4" t="str">
        <f aca="false">Vocabulary!B1681</f>
        <v>pounds</v>
      </c>
      <c r="V1703" s="24" t="n">
        <v>-2.62758720064241</v>
      </c>
      <c r="W1703" s="25" t="n">
        <f aca="false">EXP(V1703)</f>
        <v>0.072252583081008</v>
      </c>
      <c r="X1703" s="26" t="n">
        <f aca="false">W1703/$W$22</f>
        <v>1.11059254377233E-008</v>
      </c>
      <c r="Y1703" s="25" t="n">
        <f aca="false">IF(T1703=$C$13,0,W1703)</f>
        <v>0.072252583081008</v>
      </c>
      <c r="Z1703" s="25" t="n">
        <f aca="false">IF(OR(T1703=$C$13,T1703=$N$25),0,W1703)</f>
        <v>0.072252583081008</v>
      </c>
    </row>
    <row r="1704" customFormat="false" ht="15" hidden="false" customHeight="false" outlineLevel="0" collapsed="false">
      <c r="T1704" s="4" t="n">
        <v>1681</v>
      </c>
      <c r="U1704" s="4" t="str">
        <f aca="false">Vocabulary!B1682</f>
        <v>kills</v>
      </c>
      <c r="V1704" s="24" t="n">
        <v>-4.44294196017639</v>
      </c>
      <c r="W1704" s="25" t="n">
        <f aca="false">EXP(V1704)</f>
        <v>0.0117612863360489</v>
      </c>
      <c r="X1704" s="26" t="n">
        <f aca="false">W1704/$W$22</f>
        <v>1.80782421236656E-009</v>
      </c>
      <c r="Y1704" s="25" t="n">
        <f aca="false">IF(T1704=$C$13,0,W1704)</f>
        <v>0.0117612863360489</v>
      </c>
      <c r="Z1704" s="25" t="n">
        <f aca="false">IF(OR(T1704=$C$13,T1704=$N$25),0,W1704)</f>
        <v>0.0117612863360489</v>
      </c>
    </row>
    <row r="1705" customFormat="false" ht="15" hidden="false" customHeight="false" outlineLevel="0" collapsed="false">
      <c r="T1705" s="4" t="n">
        <v>1682</v>
      </c>
      <c r="U1705" s="4" t="str">
        <f aca="false">Vocabulary!B1683</f>
        <v>rats</v>
      </c>
      <c r="V1705" s="24" t="n">
        <v>2.48711315878138</v>
      </c>
      <c r="W1705" s="25" t="n">
        <f aca="false">EXP(V1705)</f>
        <v>12.0265073415096</v>
      </c>
      <c r="X1705" s="26" t="n">
        <f aca="false">W1705/$W$22</f>
        <v>1.84859126297654E-006</v>
      </c>
      <c r="Y1705" s="25" t="n">
        <f aca="false">IF(T1705=$C$13,0,W1705)</f>
        <v>12.0265073415096</v>
      </c>
      <c r="Z1705" s="25" t="n">
        <f aca="false">IF(OR(T1705=$C$13,T1705=$N$25),0,W1705)</f>
        <v>12.0265073415096</v>
      </c>
    </row>
    <row r="1706" customFormat="false" ht="15" hidden="false" customHeight="false" outlineLevel="0" collapsed="false">
      <c r="T1706" s="4" t="n">
        <v>1683</v>
      </c>
      <c r="U1706" s="4" t="str">
        <f aca="false">Vocabulary!B1684</f>
        <v>commotion</v>
      </c>
      <c r="V1706" s="24" t="n">
        <v>-1.2570067977471</v>
      </c>
      <c r="W1706" s="25" t="n">
        <f aca="false">EXP(V1706)</f>
        <v>0.284504332304717</v>
      </c>
      <c r="X1706" s="26" t="n">
        <f aca="false">W1706/$W$22</f>
        <v>4.37310856795649E-008</v>
      </c>
      <c r="Y1706" s="25" t="n">
        <f aca="false">IF(T1706=$C$13,0,W1706)</f>
        <v>0.284504332304717</v>
      </c>
      <c r="Z1706" s="25" t="n">
        <f aca="false">IF(OR(T1706=$C$13,T1706=$N$25),0,W1706)</f>
        <v>0.284504332304717</v>
      </c>
    </row>
    <row r="1707" customFormat="false" ht="15" hidden="false" customHeight="false" outlineLevel="0" collapsed="false">
      <c r="T1707" s="4" t="n">
        <v>1684</v>
      </c>
      <c r="U1707" s="4" t="str">
        <f aca="false">Vocabulary!B1685</f>
        <v>softly</v>
      </c>
      <c r="V1707" s="24" t="n">
        <v>-9.4843981555112</v>
      </c>
      <c r="W1707" s="25" t="n">
        <f aca="false">EXP(V1707)</f>
        <v>7.60288141855112E-005</v>
      </c>
      <c r="X1707" s="26" t="n">
        <f aca="false">W1707/$W$22</f>
        <v>1.1686368922148E-011</v>
      </c>
      <c r="Y1707" s="25" t="n">
        <f aca="false">IF(T1707=$C$13,0,W1707)</f>
        <v>7.60288141855112E-005</v>
      </c>
      <c r="Z1707" s="25" t="n">
        <f aca="false">IF(OR(T1707=$C$13,T1707=$N$25),0,W1707)</f>
        <v>7.60288141855112E-005</v>
      </c>
    </row>
    <row r="1708" customFormat="false" ht="15" hidden="false" customHeight="false" outlineLevel="0" collapsed="false">
      <c r="T1708" s="4" t="n">
        <v>1685</v>
      </c>
      <c r="U1708" s="4" t="str">
        <f aca="false">Vocabulary!B1686</f>
        <v>iii</v>
      </c>
      <c r="V1708" s="24" t="n">
        <v>-3.25772591994247</v>
      </c>
      <c r="W1708" s="25" t="n">
        <f aca="false">EXP(V1708)</f>
        <v>0.0384757956448605</v>
      </c>
      <c r="X1708" s="26" t="n">
        <f aca="false">W1708/$W$22</f>
        <v>5.91410437340089E-009</v>
      </c>
      <c r="Y1708" s="25" t="n">
        <f aca="false">IF(T1708=$C$13,0,W1708)</f>
        <v>0.0384757956448605</v>
      </c>
      <c r="Z1708" s="25" t="n">
        <f aca="false">IF(OR(T1708=$C$13,T1708=$N$25),0,W1708)</f>
        <v>0.0384757956448605</v>
      </c>
    </row>
    <row r="1709" customFormat="false" ht="15" hidden="false" customHeight="false" outlineLevel="0" collapsed="false">
      <c r="T1709" s="4" t="n">
        <v>1686</v>
      </c>
      <c r="U1709" s="4" t="str">
        <f aca="false">Vocabulary!B1687</f>
        <v>draggled</v>
      </c>
      <c r="V1709" s="24" t="n">
        <v>4.70131595309643</v>
      </c>
      <c r="W1709" s="25" t="n">
        <f aca="false">EXP(V1709)</f>
        <v>110.091953015477</v>
      </c>
      <c r="X1709" s="26" t="n">
        <f aca="false">W1709/$W$22</f>
        <v>1.69222049834868E-005</v>
      </c>
      <c r="Y1709" s="25" t="n">
        <f aca="false">IF(T1709=$C$13,0,W1709)</f>
        <v>110.091953015477</v>
      </c>
      <c r="Z1709" s="25" t="n">
        <f aca="false">IF(OR(T1709=$C$13,T1709=$N$25),0,W1709)</f>
        <v>110.091953015477</v>
      </c>
    </row>
    <row r="1710" customFormat="false" ht="15" hidden="false" customHeight="false" outlineLevel="0" collapsed="false">
      <c r="T1710" s="4" t="n">
        <v>1687</v>
      </c>
      <c r="U1710" s="4" t="str">
        <f aca="false">Vocabulary!B1688</f>
        <v>feathers</v>
      </c>
      <c r="V1710" s="24" t="n">
        <v>-0.582440199390756</v>
      </c>
      <c r="W1710" s="25" t="n">
        <f aca="false">EXP(V1710)</f>
        <v>0.558533768535198</v>
      </c>
      <c r="X1710" s="26" t="n">
        <f aca="false">W1710/$W$22</f>
        <v>8.58520778537125E-008</v>
      </c>
      <c r="Y1710" s="25" t="n">
        <f aca="false">IF(T1710=$C$13,0,W1710)</f>
        <v>0.558533768535198</v>
      </c>
      <c r="Z1710" s="25" t="n">
        <f aca="false">IF(OR(T1710=$C$13,T1710=$N$25),0,W1710)</f>
        <v>0.558533768535198</v>
      </c>
    </row>
    <row r="1711" customFormat="false" ht="15" hidden="false" customHeight="false" outlineLevel="0" collapsed="false">
      <c r="T1711" s="4" t="n">
        <v>1688</v>
      </c>
      <c r="U1711" s="4" t="str">
        <f aca="false">Vocabulary!B1689</f>
        <v>clinging</v>
      </c>
      <c r="V1711" s="24" t="n">
        <v>-0.477717622001106</v>
      </c>
      <c r="W1711" s="25" t="n">
        <f aca="false">EXP(V1711)</f>
        <v>0.620197302331033</v>
      </c>
      <c r="X1711" s="26" t="n">
        <f aca="false">W1711/$W$22</f>
        <v>9.53303633261538E-008</v>
      </c>
      <c r="Y1711" s="25" t="n">
        <f aca="false">IF(T1711=$C$13,0,W1711)</f>
        <v>0.620197302331033</v>
      </c>
      <c r="Z1711" s="25" t="n">
        <f aca="false">IF(OR(T1711=$C$13,T1711=$N$25),0,W1711)</f>
        <v>0.620197302331033</v>
      </c>
    </row>
    <row r="1712" customFormat="false" ht="15" hidden="false" customHeight="false" outlineLevel="0" collapsed="false">
      <c r="T1712" s="4" t="n">
        <v>1689</v>
      </c>
      <c r="U1712" s="4" t="str">
        <f aca="false">Vocabulary!B1690</f>
        <v>dripping</v>
      </c>
      <c r="V1712" s="24" t="n">
        <v>-3.13706976066081</v>
      </c>
      <c r="W1712" s="25" t="n">
        <f aca="false">EXP(V1712)</f>
        <v>0.04340981286032</v>
      </c>
      <c r="X1712" s="26" t="n">
        <f aca="false">W1712/$W$22</f>
        <v>6.67251085475672E-009</v>
      </c>
      <c r="Y1712" s="25" t="n">
        <f aca="false">IF(T1712=$C$13,0,W1712)</f>
        <v>0.04340981286032</v>
      </c>
      <c r="Z1712" s="25" t="n">
        <f aca="false">IF(OR(T1712=$C$13,T1712=$N$25),0,W1712)</f>
        <v>0.04340981286032</v>
      </c>
    </row>
    <row r="1713" customFormat="false" ht="15" hidden="false" customHeight="false" outlineLevel="0" collapsed="false">
      <c r="T1713" s="4" t="n">
        <v>1690</v>
      </c>
      <c r="U1713" s="4" t="str">
        <f aca="false">Vocabulary!B1691</f>
        <v>consultation</v>
      </c>
      <c r="V1713" s="24" t="n">
        <v>-4.04533109941496</v>
      </c>
      <c r="W1713" s="25" t="n">
        <f aca="false">EXP(V1713)</f>
        <v>0.0175039081624873</v>
      </c>
      <c r="X1713" s="26" t="n">
        <f aca="false">W1713/$W$22</f>
        <v>2.69052109463529E-009</v>
      </c>
      <c r="Y1713" s="25" t="n">
        <f aca="false">IF(T1713=$C$13,0,W1713)</f>
        <v>0.0175039081624873</v>
      </c>
      <c r="Z1713" s="25" t="n">
        <f aca="false">IF(OR(T1713=$C$13,T1713=$N$25),0,W1713)</f>
        <v>0.0175039081624873</v>
      </c>
    </row>
    <row r="1714" customFormat="false" ht="15" hidden="false" customHeight="false" outlineLevel="0" collapsed="false">
      <c r="T1714" s="4" t="n">
        <v>1691</v>
      </c>
      <c r="U1714" s="4" t="str">
        <f aca="false">Vocabulary!B1692</f>
        <v>familiarly</v>
      </c>
      <c r="V1714" s="24" t="n">
        <v>-6.36108518362313</v>
      </c>
      <c r="W1714" s="25" t="n">
        <f aca="false">EXP(V1714)</f>
        <v>0.00172749104932626</v>
      </c>
      <c r="X1714" s="26" t="n">
        <f aca="false">W1714/$W$22</f>
        <v>2.65532192345865E-010</v>
      </c>
      <c r="Y1714" s="25" t="n">
        <f aca="false">IF(T1714=$C$13,0,W1714)</f>
        <v>0.00172749104932626</v>
      </c>
      <c r="Z1714" s="25" t="n">
        <f aca="false">IF(OR(T1714=$C$13,T1714=$N$25),0,W1714)</f>
        <v>0.00172749104932626</v>
      </c>
    </row>
    <row r="1715" customFormat="false" ht="15" hidden="false" customHeight="false" outlineLevel="0" collapsed="false">
      <c r="T1715" s="4" t="n">
        <v>1692</v>
      </c>
      <c r="U1715" s="4" t="str">
        <f aca="false">Vocabulary!B1693</f>
        <v>known</v>
      </c>
      <c r="V1715" s="24" t="n">
        <v>-6.55393878394912</v>
      </c>
      <c r="W1715" s="25" t="n">
        <f aca="false">EXP(V1715)</f>
        <v>0.00142449376081362</v>
      </c>
      <c r="X1715" s="26" t="n">
        <f aca="false">W1715/$W$22</f>
        <v>2.18958559258161E-010</v>
      </c>
      <c r="Y1715" s="25" t="n">
        <f aca="false">IF(T1715=$C$13,0,W1715)</f>
        <v>0.00142449376081362</v>
      </c>
      <c r="Z1715" s="25" t="n">
        <f aca="false">IF(OR(T1715=$C$13,T1715=$N$25),0,W1715)</f>
        <v>0.00142449376081362</v>
      </c>
    </row>
    <row r="1716" customFormat="false" ht="15" hidden="false" customHeight="false" outlineLevel="0" collapsed="false">
      <c r="T1716" s="4" t="n">
        <v>1693</v>
      </c>
      <c r="U1716" s="4" t="str">
        <f aca="false">Vocabulary!B1694</f>
        <v>positively</v>
      </c>
      <c r="V1716" s="24" t="n">
        <v>0.158023797770102</v>
      </c>
      <c r="W1716" s="25" t="n">
        <f aca="false">EXP(V1716)</f>
        <v>1.17119406618316</v>
      </c>
      <c r="X1716" s="26" t="n">
        <f aca="false">W1716/$W$22</f>
        <v>1.80023930183241E-007</v>
      </c>
      <c r="Y1716" s="25" t="n">
        <f aca="false">IF(T1716=$C$13,0,W1716)</f>
        <v>1.17119406618316</v>
      </c>
      <c r="Z1716" s="25" t="n">
        <f aca="false">IF(OR(T1716=$C$13,T1716=$N$25),0,W1716)</f>
        <v>1.17119406618316</v>
      </c>
    </row>
    <row r="1717" customFormat="false" ht="15" hidden="false" customHeight="false" outlineLevel="0" collapsed="false">
      <c r="T1717" s="4" t="n">
        <v>1694</v>
      </c>
      <c r="U1717" s="4" t="str">
        <f aca="false">Vocabulary!B1695</f>
        <v>refused</v>
      </c>
      <c r="V1717" s="24" t="n">
        <v>-0.0491712636250773</v>
      </c>
      <c r="W1717" s="25" t="n">
        <f aca="false">EXP(V1717)</f>
        <v>0.952018069670027</v>
      </c>
      <c r="X1717" s="26" t="n">
        <f aca="false">W1717/$W$22</f>
        <v>1.46334445721703E-007</v>
      </c>
      <c r="Y1717" s="25" t="n">
        <f aca="false">IF(T1717=$C$13,0,W1717)</f>
        <v>0.952018069670027</v>
      </c>
      <c r="Z1717" s="25" t="n">
        <f aca="false">IF(OR(T1717=$C$13,T1717=$N$25),0,W1717)</f>
        <v>0.952018069670027</v>
      </c>
    </row>
    <row r="1718" customFormat="false" ht="15" hidden="false" customHeight="false" outlineLevel="0" collapsed="false">
      <c r="T1718" s="4" t="n">
        <v>1695</v>
      </c>
      <c r="U1718" s="4" t="str">
        <f aca="false">Vocabulary!B1696</f>
        <v>fixed</v>
      </c>
      <c r="V1718" s="24" t="n">
        <v>0.67998637145045</v>
      </c>
      <c r="W1718" s="25" t="n">
        <f aca="false">EXP(V1718)</f>
        <v>1.97385083132328</v>
      </c>
      <c r="X1718" s="26" t="n">
        <f aca="false">W1718/$W$22</f>
        <v>3.03400089285205E-007</v>
      </c>
      <c r="Y1718" s="25" t="n">
        <f aca="false">IF(T1718=$C$13,0,W1718)</f>
        <v>1.97385083132328</v>
      </c>
      <c r="Z1718" s="25" t="n">
        <f aca="false">IF(OR(T1718=$C$13,T1718=$N$25),0,W1718)</f>
        <v>1.97385083132328</v>
      </c>
    </row>
    <row r="1719" customFormat="false" ht="15" hidden="false" customHeight="false" outlineLevel="0" collapsed="false">
      <c r="T1719" s="4" t="n">
        <v>1696</v>
      </c>
      <c r="U1719" s="4" t="str">
        <f aca="false">Vocabulary!B1697</f>
        <v>cold</v>
      </c>
      <c r="V1719" s="24" t="n">
        <v>-1.87772731844273</v>
      </c>
      <c r="W1719" s="25" t="n">
        <f aca="false">EXP(V1719)</f>
        <v>0.152937288844924</v>
      </c>
      <c r="X1719" s="26" t="n">
        <f aca="false">W1719/$W$22</f>
        <v>2.35079502231075E-008</v>
      </c>
      <c r="Y1719" s="25" t="n">
        <f aca="false">IF(T1719=$C$13,0,W1719)</f>
        <v>0.152937288844924</v>
      </c>
      <c r="Z1719" s="25" t="n">
        <f aca="false">IF(OR(T1719=$C$13,T1719=$N$25),0,W1719)</f>
        <v>0.152937288844924</v>
      </c>
    </row>
    <row r="1720" customFormat="false" ht="15" hidden="false" customHeight="false" outlineLevel="0" collapsed="false">
      <c r="T1720" s="4" t="n">
        <v>1697</v>
      </c>
      <c r="U1720" s="4" t="str">
        <f aca="false">Vocabulary!B1698</f>
        <v>ahem</v>
      </c>
      <c r="V1720" s="24" t="n">
        <v>-6.90309104744497</v>
      </c>
      <c r="W1720" s="25" t="n">
        <f aca="false">EXP(V1720)</f>
        <v>0.00100467512599659</v>
      </c>
      <c r="X1720" s="26" t="n">
        <f aca="false">W1720/$W$22</f>
        <v>1.54428347924163E-010</v>
      </c>
      <c r="Y1720" s="25" t="n">
        <f aca="false">IF(T1720=$C$13,0,W1720)</f>
        <v>0.00100467512599659</v>
      </c>
      <c r="Z1720" s="25" t="n">
        <f aca="false">IF(OR(T1720=$C$13,T1720=$N$25),0,W1720)</f>
        <v>0.00100467512599659</v>
      </c>
    </row>
    <row r="1721" customFormat="false" ht="15" hidden="false" customHeight="false" outlineLevel="0" collapsed="false">
      <c r="T1721" s="4" t="n">
        <v>1698</v>
      </c>
      <c r="U1721" s="4" t="str">
        <f aca="false">Vocabulary!B1699</f>
        <v>driest</v>
      </c>
      <c r="V1721" s="24" t="n">
        <v>6.93967203064671</v>
      </c>
      <c r="W1721" s="25" t="n">
        <f aca="false">EXP(V1721)</f>
        <v>1032.43155351923</v>
      </c>
      <c r="X1721" s="26" t="n">
        <f aca="false">W1721/$W$22</f>
        <v>0.000158694781058303</v>
      </c>
      <c r="Y1721" s="25" t="n">
        <f aca="false">IF(T1721=$C$13,0,W1721)</f>
        <v>1032.43155351923</v>
      </c>
      <c r="Z1721" s="25" t="n">
        <f aca="false">IF(OR(T1721=$C$13,T1721=$N$25),0,W1721)</f>
        <v>1032.43155351923</v>
      </c>
    </row>
    <row r="1722" customFormat="false" ht="15" hidden="false" customHeight="false" outlineLevel="0" collapsed="false">
      <c r="T1722" s="4" t="n">
        <v>1699</v>
      </c>
      <c r="U1722" s="4" t="str">
        <f aca="false">Vocabulary!B1700</f>
        <v>favoured</v>
      </c>
      <c r="V1722" s="24" t="n">
        <v>5.10828983111854</v>
      </c>
      <c r="W1722" s="25" t="n">
        <f aca="false">EXP(V1722)</f>
        <v>165.387272716386</v>
      </c>
      <c r="X1722" s="26" t="n">
        <f aca="false">W1722/$W$22</f>
        <v>2.5421633951512E-005</v>
      </c>
      <c r="Y1722" s="25" t="n">
        <f aca="false">IF(T1722=$C$13,0,W1722)</f>
        <v>165.387272716386</v>
      </c>
      <c r="Z1722" s="25" t="n">
        <f aca="false">IF(OR(T1722=$C$13,T1722=$N$25),0,W1722)</f>
        <v>165.387272716386</v>
      </c>
    </row>
    <row r="1723" customFormat="false" ht="15" hidden="false" customHeight="false" outlineLevel="0" collapsed="false">
      <c r="T1723" s="4" t="n">
        <v>1700</v>
      </c>
      <c r="U1723" s="4" t="str">
        <f aca="false">Vocabulary!B1701</f>
        <v>pope</v>
      </c>
      <c r="V1723" s="24" t="n">
        <v>9.88432323745528</v>
      </c>
      <c r="W1723" s="25" t="n">
        <f aca="false">EXP(V1723)</f>
        <v>19620.3630584298</v>
      </c>
      <c r="X1723" s="26" t="n">
        <f aca="false">W1723/$W$22</f>
        <v>0.00301584081698056</v>
      </c>
      <c r="Y1723" s="25" t="n">
        <f aca="false">IF(T1723=$C$13,0,W1723)</f>
        <v>19620.3630584298</v>
      </c>
      <c r="Z1723" s="25" t="n">
        <f aca="false">IF(OR(T1723=$C$13,T1723=$N$25),0,W1723)</f>
        <v>19620.3630584298</v>
      </c>
    </row>
    <row r="1724" customFormat="false" ht="15" hidden="false" customHeight="false" outlineLevel="0" collapsed="false">
      <c r="T1724" s="4" t="n">
        <v>1701</v>
      </c>
      <c r="U1724" s="4" t="str">
        <f aca="false">Vocabulary!B1702</f>
        <v>submitted</v>
      </c>
      <c r="V1724" s="24" t="n">
        <v>-3.854524798503</v>
      </c>
      <c r="W1724" s="25" t="n">
        <f aca="false">EXP(V1724)</f>
        <v>0.0211836674291592</v>
      </c>
      <c r="X1724" s="26" t="n">
        <f aca="false">W1724/$W$22</f>
        <v>3.25613591837952E-009</v>
      </c>
      <c r="Y1724" s="25" t="n">
        <f aca="false">IF(T1724=$C$13,0,W1724)</f>
        <v>0.0211836674291592</v>
      </c>
      <c r="Z1724" s="25" t="n">
        <f aca="false">IF(OR(T1724=$C$13,T1724=$N$25),0,W1724)</f>
        <v>0.0211836674291592</v>
      </c>
    </row>
    <row r="1725" customFormat="false" ht="15" hidden="false" customHeight="false" outlineLevel="0" collapsed="false">
      <c r="T1725" s="4" t="n">
        <v>1702</v>
      </c>
      <c r="U1725" s="4" t="str">
        <f aca="false">Vocabulary!B1703</f>
        <v>leaders</v>
      </c>
      <c r="V1725" s="24" t="n">
        <v>-3.38497977038573</v>
      </c>
      <c r="W1725" s="25" t="n">
        <f aca="false">EXP(V1725)</f>
        <v>0.0338783276842436</v>
      </c>
      <c r="X1725" s="26" t="n">
        <f aca="false">W1725/$W$22</f>
        <v>5.20742878900431E-009</v>
      </c>
      <c r="Y1725" s="25" t="n">
        <f aca="false">IF(T1725=$C$13,0,W1725)</f>
        <v>0.0338783276842436</v>
      </c>
      <c r="Z1725" s="25" t="n">
        <f aca="false">IF(OR(T1725=$C$13,T1725=$N$25),0,W1725)</f>
        <v>0.0338783276842436</v>
      </c>
    </row>
    <row r="1726" customFormat="false" ht="15" hidden="false" customHeight="false" outlineLevel="0" collapsed="false">
      <c r="T1726" s="4" t="n">
        <v>1703</v>
      </c>
      <c r="U1726" s="4" t="str">
        <f aca="false">Vocabulary!B1704</f>
        <v>accustomed</v>
      </c>
      <c r="V1726" s="24" t="n">
        <v>-3.04774882287917</v>
      </c>
      <c r="W1726" s="25" t="n">
        <f aca="false">EXP(V1726)</f>
        <v>0.0474656578110387</v>
      </c>
      <c r="X1726" s="26" t="n">
        <f aca="false">W1726/$W$22</f>
        <v>7.2959337095375E-009</v>
      </c>
      <c r="Y1726" s="25" t="n">
        <f aca="false">IF(T1726=$C$13,0,W1726)</f>
        <v>0.0474656578110387</v>
      </c>
      <c r="Z1726" s="25" t="n">
        <f aca="false">IF(OR(T1726=$C$13,T1726=$N$25),0,W1726)</f>
        <v>0.0474656578110387</v>
      </c>
    </row>
    <row r="1727" customFormat="false" ht="15" hidden="false" customHeight="false" outlineLevel="0" collapsed="false">
      <c r="T1727" s="4" t="n">
        <v>1704</v>
      </c>
      <c r="U1727" s="4" t="str">
        <f aca="false">Vocabulary!B1705</f>
        <v>usurpation</v>
      </c>
      <c r="V1727" s="24" t="n">
        <v>-10.4900137295201</v>
      </c>
      <c r="W1727" s="25" t="n">
        <f aca="false">EXP(V1727)</f>
        <v>2.78128134074146E-005</v>
      </c>
      <c r="X1727" s="26" t="n">
        <f aca="false">W1727/$W$22</f>
        <v>4.27510019357703E-012</v>
      </c>
      <c r="Y1727" s="25" t="n">
        <f aca="false">IF(T1727=$C$13,0,W1727)</f>
        <v>2.78128134074146E-005</v>
      </c>
      <c r="Z1727" s="25" t="n">
        <f aca="false">IF(OR(T1727=$C$13,T1727=$N$25),0,W1727)</f>
        <v>2.78128134074146E-005</v>
      </c>
    </row>
    <row r="1728" customFormat="false" ht="15" hidden="false" customHeight="false" outlineLevel="0" collapsed="false">
      <c r="T1728" s="4" t="n">
        <v>1705</v>
      </c>
      <c r="U1728" s="4" t="str">
        <f aca="false">Vocabulary!B1706</f>
        <v>conquest</v>
      </c>
      <c r="V1728" s="24" t="n">
        <v>-9.93749571343801</v>
      </c>
      <c r="W1728" s="25" t="n">
        <f aca="false">EXP(V1728)</f>
        <v>4.83281808287242E-005</v>
      </c>
      <c r="X1728" s="26" t="n">
        <f aca="false">W1728/$W$22</f>
        <v>7.42851189448621E-012</v>
      </c>
      <c r="Y1728" s="25" t="n">
        <f aca="false">IF(T1728=$C$13,0,W1728)</f>
        <v>4.83281808287242E-005</v>
      </c>
      <c r="Z1728" s="25" t="n">
        <f aca="false">IF(OR(T1728=$C$13,T1728=$N$25),0,W1728)</f>
        <v>4.83281808287242E-005</v>
      </c>
    </row>
    <row r="1729" customFormat="false" ht="15" hidden="false" customHeight="false" outlineLevel="0" collapsed="false">
      <c r="T1729" s="4" t="n">
        <v>1706</v>
      </c>
      <c r="U1729" s="4" t="str">
        <f aca="false">Vocabulary!B1707</f>
        <v>shiver</v>
      </c>
      <c r="V1729" s="24" t="n">
        <v>-3.13787174123639</v>
      </c>
      <c r="W1729" s="25" t="n">
        <f aca="false">EXP(V1729)</f>
        <v>0.0433750129898918</v>
      </c>
      <c r="X1729" s="26" t="n">
        <f aca="false">W1729/$W$22</f>
        <v>6.66716177587624E-009</v>
      </c>
      <c r="Y1729" s="25" t="n">
        <f aca="false">IF(T1729=$C$13,0,W1729)</f>
        <v>0.0433750129898918</v>
      </c>
      <c r="Z1729" s="25" t="n">
        <f aca="false">IF(OR(T1729=$C$13,T1729=$N$25),0,W1729)</f>
        <v>0.0433750129898918</v>
      </c>
    </row>
    <row r="1730" customFormat="false" ht="15" hidden="false" customHeight="false" outlineLevel="0" collapsed="false">
      <c r="T1730" s="4" t="n">
        <v>1707</v>
      </c>
      <c r="U1730" s="4" t="str">
        <f aca="false">Vocabulary!B1708</f>
        <v>declared</v>
      </c>
      <c r="V1730" s="24" t="n">
        <v>3.1728224268743</v>
      </c>
      <c r="W1730" s="25" t="n">
        <f aca="false">EXP(V1730)</f>
        <v>23.8747741556849</v>
      </c>
      <c r="X1730" s="26" t="n">
        <f aca="false">W1730/$W$22</f>
        <v>3.66978522163337E-006</v>
      </c>
      <c r="Y1730" s="25" t="n">
        <f aca="false">IF(T1730=$C$13,0,W1730)</f>
        <v>23.8747741556849</v>
      </c>
      <c r="Z1730" s="25" t="n">
        <f aca="false">IF(OR(T1730=$C$13,T1730=$N$25),0,W1730)</f>
        <v>23.8747741556849</v>
      </c>
    </row>
    <row r="1731" customFormat="false" ht="15" hidden="false" customHeight="false" outlineLevel="0" collapsed="false">
      <c r="T1731" s="4" t="n">
        <v>1708</v>
      </c>
      <c r="U1731" s="4" t="str">
        <f aca="false">Vocabulary!B1709</f>
        <v>stigand</v>
      </c>
      <c r="V1731" s="24" t="n">
        <v>-6.52208080389485</v>
      </c>
      <c r="W1731" s="25" t="n">
        <f aca="false">EXP(V1731)</f>
        <v>0.00147060587404005</v>
      </c>
      <c r="X1731" s="26" t="n">
        <f aca="false">W1731/$W$22</f>
        <v>2.26046439987552E-010</v>
      </c>
      <c r="Y1731" s="25" t="n">
        <f aca="false">IF(T1731=$C$13,0,W1731)</f>
        <v>0.00147060587404005</v>
      </c>
      <c r="Z1731" s="25" t="n">
        <f aca="false">IF(OR(T1731=$C$13,T1731=$N$25),0,W1731)</f>
        <v>0.00147060587404005</v>
      </c>
    </row>
    <row r="1732" customFormat="false" ht="15" hidden="false" customHeight="false" outlineLevel="0" collapsed="false">
      <c r="T1732" s="4" t="n">
        <v>1709</v>
      </c>
      <c r="U1732" s="4" t="str">
        <f aca="false">Vocabulary!B1710</f>
        <v>patriotic</v>
      </c>
      <c r="V1732" s="24" t="n">
        <v>1.78313691569979</v>
      </c>
      <c r="W1732" s="25" t="n">
        <f aca="false">EXP(V1732)</f>
        <v>5.94848708442469</v>
      </c>
      <c r="X1732" s="26" t="n">
        <f aca="false">W1732/$W$22</f>
        <v>9.14340376631406E-007</v>
      </c>
      <c r="Y1732" s="25" t="n">
        <f aca="false">IF(T1732=$C$13,0,W1732)</f>
        <v>5.94848708442469</v>
      </c>
      <c r="Z1732" s="25" t="n">
        <f aca="false">IF(OR(T1732=$C$13,T1732=$N$25),0,W1732)</f>
        <v>5.94848708442469</v>
      </c>
    </row>
    <row r="1733" customFormat="false" ht="15" hidden="false" customHeight="false" outlineLevel="0" collapsed="false">
      <c r="T1733" s="4" t="n">
        <v>1710</v>
      </c>
      <c r="U1733" s="4" t="str">
        <f aca="false">Vocabulary!B1711</f>
        <v>canterbury</v>
      </c>
      <c r="V1733" s="24" t="n">
        <v>-0.390006725652861</v>
      </c>
      <c r="W1733" s="25" t="n">
        <f aca="false">EXP(V1733)</f>
        <v>0.677052320863973</v>
      </c>
      <c r="X1733" s="26" t="n">
        <f aca="false">W1733/$W$22</f>
        <v>1.04069533189178E-007</v>
      </c>
      <c r="Y1733" s="25" t="n">
        <f aca="false">IF(T1733=$C$13,0,W1733)</f>
        <v>0.677052320863973</v>
      </c>
      <c r="Z1733" s="25" t="n">
        <f aca="false">IF(OR(T1733=$C$13,T1733=$N$25),0,W1733)</f>
        <v>0.677052320863973</v>
      </c>
    </row>
    <row r="1734" customFormat="false" ht="15" hidden="false" customHeight="false" outlineLevel="0" collapsed="false">
      <c r="T1734" s="4" t="n">
        <v>1711</v>
      </c>
      <c r="U1734" s="4" t="str">
        <f aca="false">Vocabulary!B1712</f>
        <v>crossly</v>
      </c>
      <c r="V1734" s="24" t="n">
        <v>2.91711256503545</v>
      </c>
      <c r="W1734" s="25" t="n">
        <f aca="false">EXP(V1734)</f>
        <v>18.4878279156684</v>
      </c>
      <c r="X1734" s="26" t="n">
        <f aca="false">W1734/$W$22</f>
        <v>2.84175913969288E-006</v>
      </c>
      <c r="Y1734" s="25" t="n">
        <f aca="false">IF(T1734=$C$13,0,W1734)</f>
        <v>18.4878279156684</v>
      </c>
      <c r="Z1734" s="25" t="n">
        <f aca="false">IF(OR(T1734=$C$13,T1734=$N$25),0,W1734)</f>
        <v>18.4878279156684</v>
      </c>
    </row>
    <row r="1735" customFormat="false" ht="15" hidden="false" customHeight="false" outlineLevel="0" collapsed="false">
      <c r="T1735" s="4" t="n">
        <v>1712</v>
      </c>
      <c r="U1735" s="4" t="str">
        <f aca="false">Vocabulary!B1713</f>
        <v>worm</v>
      </c>
      <c r="V1735" s="24" t="n">
        <v>8.02429647267838</v>
      </c>
      <c r="W1735" s="25" t="n">
        <f aca="false">EXP(V1735)</f>
        <v>3054.27177808416</v>
      </c>
      <c r="X1735" s="26" t="n">
        <f aca="false">W1735/$W$22</f>
        <v>0.00046947130728758</v>
      </c>
      <c r="Y1735" s="25" t="n">
        <f aca="false">IF(T1735=$C$13,0,W1735)</f>
        <v>3054.27177808416</v>
      </c>
      <c r="Z1735" s="25" t="n">
        <f aca="false">IF(OR(T1735=$C$13,T1735=$N$25),0,W1735)</f>
        <v>3054.27177808416</v>
      </c>
    </row>
    <row r="1736" customFormat="false" ht="15" hidden="false" customHeight="false" outlineLevel="0" collapsed="false">
      <c r="T1736" s="4" t="n">
        <v>1713</v>
      </c>
      <c r="U1736" s="4" t="str">
        <f aca="false">Vocabulary!B1714</f>
        <v>edgar</v>
      </c>
      <c r="V1736" s="24" t="n">
        <v>0.22276879634139</v>
      </c>
      <c r="W1736" s="25" t="n">
        <f aca="false">EXP(V1736)</f>
        <v>1.24953164404882</v>
      </c>
      <c r="X1736" s="26" t="n">
        <f aca="false">W1736/$W$22</f>
        <v>1.92065178560096E-007</v>
      </c>
      <c r="Y1736" s="25" t="n">
        <f aca="false">IF(T1736=$C$13,0,W1736)</f>
        <v>1.24953164404882</v>
      </c>
      <c r="Z1736" s="25" t="n">
        <f aca="false">IF(OR(T1736=$C$13,T1736=$N$25),0,W1736)</f>
        <v>1.24953164404882</v>
      </c>
    </row>
    <row r="1737" customFormat="false" ht="15" hidden="false" customHeight="false" outlineLevel="0" collapsed="false">
      <c r="T1737" s="4" t="n">
        <v>1714</v>
      </c>
      <c r="U1737" s="4" t="str">
        <f aca="false">Vocabulary!B1715</f>
        <v>atheling</v>
      </c>
      <c r="V1737" s="24" t="n">
        <v>0.987444411955968</v>
      </c>
      <c r="W1737" s="25" t="n">
        <f aca="false">EXP(V1737)</f>
        <v>2.6843655664933</v>
      </c>
      <c r="X1737" s="26" t="n">
        <f aca="false">W1737/$W$22</f>
        <v>4.12613121328016E-007</v>
      </c>
      <c r="Y1737" s="25" t="n">
        <f aca="false">IF(T1737=$C$13,0,W1737)</f>
        <v>2.6843655664933</v>
      </c>
      <c r="Z1737" s="25" t="n">
        <f aca="false">IF(OR(T1737=$C$13,T1737=$N$25),0,W1737)</f>
        <v>2.6843655664933</v>
      </c>
    </row>
    <row r="1738" customFormat="false" ht="15" hidden="false" customHeight="false" outlineLevel="0" collapsed="false">
      <c r="T1738" s="4" t="n">
        <v>1715</v>
      </c>
      <c r="U1738" s="4" t="str">
        <f aca="false">Vocabulary!B1716</f>
        <v>william's</v>
      </c>
      <c r="V1738" s="24" t="n">
        <v>4.71797864334674</v>
      </c>
      <c r="W1738" s="25" t="n">
        <f aca="false">EXP(V1738)</f>
        <v>111.941749622835</v>
      </c>
      <c r="X1738" s="26" t="n">
        <f aca="false">W1738/$W$22</f>
        <v>1.72065367308132E-005</v>
      </c>
      <c r="Y1738" s="25" t="n">
        <f aca="false">IF(T1738=$C$13,0,W1738)</f>
        <v>111.941749622835</v>
      </c>
      <c r="Z1738" s="25" t="n">
        <f aca="false">IF(OR(T1738=$C$13,T1738=$N$25),0,W1738)</f>
        <v>111.941749622835</v>
      </c>
    </row>
    <row r="1739" customFormat="false" ht="15" hidden="false" customHeight="false" outlineLevel="0" collapsed="false">
      <c r="T1739" s="4" t="n">
        <v>1716</v>
      </c>
      <c r="U1739" s="4" t="str">
        <f aca="false">Vocabulary!B1717</f>
        <v>conduct</v>
      </c>
      <c r="V1739" s="24" t="n">
        <v>-3.72091280301682</v>
      </c>
      <c r="W1739" s="25" t="n">
        <f aca="false">EXP(V1739)</f>
        <v>0.0242118570996452</v>
      </c>
      <c r="X1739" s="26" t="n">
        <f aca="false">W1739/$W$22</f>
        <v>3.72159815180576E-009</v>
      </c>
      <c r="Y1739" s="25" t="n">
        <f aca="false">IF(T1739=$C$13,0,W1739)</f>
        <v>0.0242118570996452</v>
      </c>
      <c r="Z1739" s="25" t="n">
        <f aca="false">IF(OR(T1739=$C$13,T1739=$N$25),0,W1739)</f>
        <v>0.0242118570996452</v>
      </c>
    </row>
    <row r="1740" customFormat="false" ht="15" hidden="false" customHeight="false" outlineLevel="0" collapsed="false">
      <c r="T1740" s="4" t="n">
        <v>1717</v>
      </c>
      <c r="U1740" s="4" t="str">
        <f aca="false">Vocabulary!B1718</f>
        <v>moderate</v>
      </c>
      <c r="V1740" s="24" t="n">
        <v>-1.1501057258467</v>
      </c>
      <c r="W1740" s="25" t="n">
        <f aca="false">EXP(V1740)</f>
        <v>0.316603294458129</v>
      </c>
      <c r="X1740" s="26" t="n">
        <f aca="false">W1740/$W$22</f>
        <v>4.86650086633897E-008</v>
      </c>
      <c r="Y1740" s="25" t="n">
        <f aca="false">IF(T1740=$C$13,0,W1740)</f>
        <v>0.316603294458129</v>
      </c>
      <c r="Z1740" s="25" t="n">
        <f aca="false">IF(OR(T1740=$C$13,T1740=$N$25),0,W1740)</f>
        <v>0.316603294458129</v>
      </c>
    </row>
    <row r="1741" customFormat="false" ht="15" hidden="false" customHeight="false" outlineLevel="0" collapsed="false">
      <c r="T1741" s="4" t="n">
        <v>1718</v>
      </c>
      <c r="U1741" s="4" t="str">
        <f aca="false">Vocabulary!B1719</f>
        <v>insolence</v>
      </c>
      <c r="V1741" s="24" t="n">
        <v>0.437844712927814</v>
      </c>
      <c r="W1741" s="25" t="n">
        <f aca="false">EXP(V1741)</f>
        <v>1.54936429249307</v>
      </c>
      <c r="X1741" s="26" t="n">
        <f aca="false">W1741/$W$22</f>
        <v>2.38152375659798E-007</v>
      </c>
      <c r="Y1741" s="25" t="n">
        <f aca="false">IF(T1741=$C$13,0,W1741)</f>
        <v>1.54936429249307</v>
      </c>
      <c r="Z1741" s="25" t="n">
        <f aca="false">IF(OR(T1741=$C$13,T1741=$N$25),0,W1741)</f>
        <v>1.54936429249307</v>
      </c>
    </row>
    <row r="1742" customFormat="false" ht="15" hidden="false" customHeight="false" outlineLevel="0" collapsed="false">
      <c r="T1742" s="4" t="n">
        <v>1719</v>
      </c>
      <c r="U1742" s="4" t="str">
        <f aca="false">Vocabulary!B1720</f>
        <v>normans</v>
      </c>
      <c r="V1742" s="24" t="n">
        <v>0.0702691529143144</v>
      </c>
      <c r="W1742" s="25" t="n">
        <f aca="false">EXP(V1742)</f>
        <v>1.07279688880832</v>
      </c>
      <c r="X1742" s="26" t="n">
        <f aca="false">W1742/$W$22</f>
        <v>1.64899326070718E-007</v>
      </c>
      <c r="Y1742" s="25" t="n">
        <f aca="false">IF(T1742=$C$13,0,W1742)</f>
        <v>1.07279688880832</v>
      </c>
      <c r="Z1742" s="25" t="n">
        <f aca="false">IF(OR(T1742=$C$13,T1742=$N$25),0,W1742)</f>
        <v>1.07279688880832</v>
      </c>
    </row>
    <row r="1743" customFormat="false" ht="15" hidden="false" customHeight="false" outlineLevel="0" collapsed="false">
      <c r="T1743" s="4" t="n">
        <v>1720</v>
      </c>
      <c r="U1743" s="4" t="str">
        <f aca="false">Vocabulary!B1721</f>
        <v>rising</v>
      </c>
      <c r="V1743" s="24" t="n">
        <v>-3.43450174274158</v>
      </c>
      <c r="W1743" s="25" t="n">
        <f aca="false">EXP(V1743)</f>
        <v>0.0322414707772799</v>
      </c>
      <c r="X1743" s="26" t="n">
        <f aca="false">W1743/$W$22</f>
        <v>4.95582794671222E-009</v>
      </c>
      <c r="Y1743" s="25" t="n">
        <f aca="false">IF(T1743=$C$13,0,W1743)</f>
        <v>0.0322414707772799</v>
      </c>
      <c r="Z1743" s="25" t="n">
        <f aca="false">IF(OR(T1743=$C$13,T1743=$N$25),0,W1743)</f>
        <v>0.0322414707772799</v>
      </c>
    </row>
    <row r="1744" customFormat="false" ht="15" hidden="false" customHeight="false" outlineLevel="0" collapsed="false">
      <c r="T1744" s="4" t="n">
        <v>1721</v>
      </c>
      <c r="U1744" s="4" t="str">
        <f aca="false">Vocabulary!B1722</f>
        <v>meeting</v>
      </c>
      <c r="V1744" s="24" t="n">
        <v>0.141465183812508</v>
      </c>
      <c r="W1744" s="25" t="n">
        <f aca="false">EXP(V1744)</f>
        <v>1.15196039669346</v>
      </c>
      <c r="X1744" s="26" t="n">
        <f aca="false">W1744/$W$22</f>
        <v>1.77067527932446E-007</v>
      </c>
      <c r="Y1744" s="25" t="n">
        <f aca="false">IF(T1744=$C$13,0,W1744)</f>
        <v>1.15196039669346</v>
      </c>
      <c r="Z1744" s="25" t="n">
        <f aca="false">IF(OR(T1744=$C$13,T1744=$N$25),0,W1744)</f>
        <v>1.15196039669346</v>
      </c>
    </row>
    <row r="1745" customFormat="false" ht="15" hidden="false" customHeight="false" outlineLevel="0" collapsed="false">
      <c r="T1745" s="4" t="n">
        <v>1722</v>
      </c>
      <c r="U1745" s="4" t="str">
        <f aca="false">Vocabulary!B1723</f>
        <v>adjourn</v>
      </c>
      <c r="V1745" s="24" t="n">
        <v>-1.56507032125619</v>
      </c>
      <c r="W1745" s="25" t="n">
        <f aca="false">EXP(V1745)</f>
        <v>0.209073310358509</v>
      </c>
      <c r="X1745" s="26" t="n">
        <f aca="false">W1745/$W$22</f>
        <v>3.21366032444303E-008</v>
      </c>
      <c r="Y1745" s="25" t="n">
        <f aca="false">IF(T1745=$C$13,0,W1745)</f>
        <v>0.209073310358509</v>
      </c>
      <c r="Z1745" s="25" t="n">
        <f aca="false">IF(OR(T1745=$C$13,T1745=$N$25),0,W1745)</f>
        <v>0.209073310358509</v>
      </c>
    </row>
    <row r="1746" customFormat="false" ht="15" hidden="false" customHeight="false" outlineLevel="0" collapsed="false">
      <c r="T1746" s="4" t="n">
        <v>1723</v>
      </c>
      <c r="U1746" s="4" t="str">
        <f aca="false">Vocabulary!B1724</f>
        <v>immediate</v>
      </c>
      <c r="V1746" s="24" t="n">
        <v>-0.733886306902029</v>
      </c>
      <c r="W1746" s="25" t="n">
        <f aca="false">EXP(V1746)</f>
        <v>0.48003977837368</v>
      </c>
      <c r="X1746" s="26" t="n">
        <f aca="false">W1746/$W$22</f>
        <v>7.3786787384224E-008</v>
      </c>
      <c r="Y1746" s="25" t="n">
        <f aca="false">IF(T1746=$C$13,0,W1746)</f>
        <v>0.48003977837368</v>
      </c>
      <c r="Z1746" s="25" t="n">
        <f aca="false">IF(OR(T1746=$C$13,T1746=$N$25),0,W1746)</f>
        <v>0.48003977837368</v>
      </c>
    </row>
    <row r="1747" customFormat="false" ht="15" hidden="false" customHeight="false" outlineLevel="0" collapsed="false">
      <c r="T1747" s="4" t="n">
        <v>1724</v>
      </c>
      <c r="U1747" s="4" t="str">
        <f aca="false">Vocabulary!B1725</f>
        <v>adoption</v>
      </c>
      <c r="V1747" s="24" t="n">
        <v>-0.978787165457326</v>
      </c>
      <c r="W1747" s="25" t="n">
        <f aca="false">EXP(V1747)</f>
        <v>0.375766565263203</v>
      </c>
      <c r="X1747" s="26" t="n">
        <f aca="false">W1747/$W$22</f>
        <v>5.77589793727317E-008</v>
      </c>
      <c r="Y1747" s="25" t="n">
        <f aca="false">IF(T1747=$C$13,0,W1747)</f>
        <v>0.375766565263203</v>
      </c>
      <c r="Z1747" s="25" t="n">
        <f aca="false">IF(OR(T1747=$C$13,T1747=$N$25),0,W1747)</f>
        <v>0.375766565263203</v>
      </c>
    </row>
    <row r="1748" customFormat="false" ht="15" hidden="false" customHeight="false" outlineLevel="0" collapsed="false">
      <c r="T1748" s="4" t="n">
        <v>1725</v>
      </c>
      <c r="U1748" s="4" t="str">
        <f aca="false">Vocabulary!B1726</f>
        <v>energetic</v>
      </c>
      <c r="V1748" s="24" t="n">
        <v>5.13796389013974</v>
      </c>
      <c r="W1748" s="25" t="n">
        <f aca="false">EXP(V1748)</f>
        <v>170.368525893972</v>
      </c>
      <c r="X1748" s="26" t="n">
        <f aca="false">W1748/$W$22</f>
        <v>2.61873010601145E-005</v>
      </c>
      <c r="Y1748" s="25" t="n">
        <f aca="false">IF(T1748=$C$13,0,W1748)</f>
        <v>170.368525893972</v>
      </c>
      <c r="Z1748" s="25" t="n">
        <f aca="false">IF(OR(T1748=$C$13,T1748=$N$25),0,W1748)</f>
        <v>170.368525893972</v>
      </c>
    </row>
    <row r="1749" customFormat="false" ht="15" hidden="false" customHeight="false" outlineLevel="0" collapsed="false">
      <c r="T1749" s="4" t="n">
        <v>1726</v>
      </c>
      <c r="U1749" s="4" t="str">
        <f aca="false">Vocabulary!B1727</f>
        <v>remedies</v>
      </c>
      <c r="V1749" s="24" t="n">
        <v>-2.37390523561178</v>
      </c>
      <c r="W1749" s="25" t="n">
        <f aca="false">EXP(V1749)</f>
        <v>0.0931163739207397</v>
      </c>
      <c r="X1749" s="26" t="n">
        <f aca="false">W1749/$W$22</f>
        <v>1.43128932101353E-008</v>
      </c>
      <c r="Y1749" s="25" t="n">
        <f aca="false">IF(T1749=$C$13,0,W1749)</f>
        <v>0.0931163739207397</v>
      </c>
      <c r="Z1749" s="25" t="n">
        <f aca="false">IF(OR(T1749=$C$13,T1749=$N$25),0,W1749)</f>
        <v>0.0931163739207397</v>
      </c>
    </row>
    <row r="1750" customFormat="false" ht="15" hidden="false" customHeight="false" outlineLevel="0" collapsed="false">
      <c r="T1750" s="4" t="n">
        <v>1727</v>
      </c>
      <c r="U1750" s="4" t="str">
        <f aca="false">Vocabulary!B1728</f>
        <v>bent</v>
      </c>
      <c r="V1750" s="24" t="n">
        <v>-2.92083511367259</v>
      </c>
      <c r="W1750" s="25" t="n">
        <f aca="false">EXP(V1750)</f>
        <v>0.053888665342521</v>
      </c>
      <c r="X1750" s="26" t="n">
        <f aca="false">W1750/$W$22</f>
        <v>8.28321249859616E-009</v>
      </c>
      <c r="Y1750" s="25" t="n">
        <f aca="false">IF(T1750=$C$13,0,W1750)</f>
        <v>0.053888665342521</v>
      </c>
      <c r="Z1750" s="25" t="n">
        <f aca="false">IF(OR(T1750=$C$13,T1750=$N$25),0,W1750)</f>
        <v>0.053888665342521</v>
      </c>
    </row>
    <row r="1751" customFormat="false" ht="15" hidden="false" customHeight="false" outlineLevel="0" collapsed="false">
      <c r="T1751" s="4" t="n">
        <v>1728</v>
      </c>
      <c r="U1751" s="4" t="str">
        <f aca="false">Vocabulary!B1729</f>
        <v>hide</v>
      </c>
      <c r="V1751" s="24" t="n">
        <v>2.22819737884359</v>
      </c>
      <c r="W1751" s="25" t="n">
        <f aca="false">EXP(V1751)</f>
        <v>9.28311704475453</v>
      </c>
      <c r="X1751" s="26" t="n">
        <f aca="false">W1751/$W$22</f>
        <v>1.42690546596945E-006</v>
      </c>
      <c r="Y1751" s="25" t="n">
        <f aca="false">IF(T1751=$C$13,0,W1751)</f>
        <v>9.28311704475453</v>
      </c>
      <c r="Z1751" s="25" t="n">
        <f aca="false">IF(OR(T1751=$C$13,T1751=$N$25),0,W1751)</f>
        <v>9.28311704475453</v>
      </c>
    </row>
    <row r="1752" customFormat="false" ht="15" hidden="false" customHeight="false" outlineLevel="0" collapsed="false">
      <c r="T1752" s="4" t="n">
        <v>1729</v>
      </c>
      <c r="U1752" s="4" t="str">
        <f aca="false">Vocabulary!B1730</f>
        <v>tittered</v>
      </c>
      <c r="V1752" s="24" t="n">
        <v>2.52776522804304</v>
      </c>
      <c r="W1752" s="25" t="n">
        <f aca="false">EXP(V1752)</f>
        <v>12.52548323725</v>
      </c>
      <c r="X1752" s="26" t="n">
        <f aca="false">W1752/$W$22</f>
        <v>1.92528871595342E-006</v>
      </c>
      <c r="Y1752" s="25" t="n">
        <f aca="false">IF(T1752=$C$13,0,W1752)</f>
        <v>12.52548323725</v>
      </c>
      <c r="Z1752" s="25" t="n">
        <f aca="false">IF(OR(T1752=$C$13,T1752=$N$25),0,W1752)</f>
        <v>12.52548323725</v>
      </c>
    </row>
    <row r="1753" customFormat="false" ht="15" hidden="false" customHeight="false" outlineLevel="0" collapsed="false">
      <c r="T1753" s="4" t="n">
        <v>1730</v>
      </c>
      <c r="U1753" s="4" t="str">
        <f aca="false">Vocabulary!B1731</f>
        <v>audibly</v>
      </c>
      <c r="V1753" s="24" t="n">
        <v>-6.37372220707388</v>
      </c>
      <c r="W1753" s="25" t="n">
        <f aca="false">EXP(V1753)</f>
        <v>0.00170579806051569</v>
      </c>
      <c r="X1753" s="26" t="n">
        <f aca="false">W1753/$W$22</f>
        <v>2.62197768772643E-010</v>
      </c>
      <c r="Y1753" s="25" t="n">
        <f aca="false">IF(T1753=$C$13,0,W1753)</f>
        <v>0.00170579806051569</v>
      </c>
      <c r="Z1753" s="25" t="n">
        <f aca="false">IF(OR(T1753=$C$13,T1753=$N$25),0,W1753)</f>
        <v>0.00170579806051569</v>
      </c>
    </row>
    <row r="1754" customFormat="false" ht="15" hidden="false" customHeight="false" outlineLevel="0" collapsed="false">
      <c r="T1754" s="4" t="n">
        <v>1731</v>
      </c>
      <c r="U1754" s="4" t="str">
        <f aca="false">Vocabulary!B1732</f>
        <v>paused</v>
      </c>
      <c r="V1754" s="24" t="n">
        <v>-7.71571226606708</v>
      </c>
      <c r="W1754" s="25" t="n">
        <f aca="false">EXP(V1754)</f>
        <v>0.000445767846027102</v>
      </c>
      <c r="X1754" s="26" t="n">
        <f aca="false">W1754/$W$22</f>
        <v>6.85188577266636E-011</v>
      </c>
      <c r="Y1754" s="25" t="n">
        <f aca="false">IF(T1754=$C$13,0,W1754)</f>
        <v>0.000445767846027102</v>
      </c>
      <c r="Z1754" s="25" t="n">
        <f aca="false">IF(OR(T1754=$C$13,T1754=$N$25),0,W1754)</f>
        <v>0.000445767846027102</v>
      </c>
    </row>
    <row r="1755" customFormat="false" ht="15" hidden="false" customHeight="false" outlineLevel="0" collapsed="false">
      <c r="T1755" s="4" t="n">
        <v>1732</v>
      </c>
      <c r="U1755" s="4" t="str">
        <f aca="false">Vocabulary!B1733</f>
        <v>inclined</v>
      </c>
      <c r="V1755" s="24" t="n">
        <v>-2.90803792717097</v>
      </c>
      <c r="W1755" s="25" t="n">
        <f aca="false">EXP(V1755)</f>
        <v>0.0545827201456414</v>
      </c>
      <c r="X1755" s="26" t="n">
        <f aca="false">W1755/$W$22</f>
        <v>8.38989547883656E-009</v>
      </c>
      <c r="Y1755" s="25" t="n">
        <f aca="false">IF(T1755=$C$13,0,W1755)</f>
        <v>0.0545827201456414</v>
      </c>
      <c r="Z1755" s="25" t="n">
        <f aca="false">IF(OR(T1755=$C$13,T1755=$N$25),0,W1755)</f>
        <v>0.0545827201456414</v>
      </c>
    </row>
    <row r="1756" customFormat="false" ht="15" hidden="false" customHeight="false" outlineLevel="0" collapsed="false">
      <c r="T1756" s="4" t="n">
        <v>1733</v>
      </c>
      <c r="U1756" s="4" t="str">
        <f aca="false">Vocabulary!B1734</f>
        <v>winter</v>
      </c>
      <c r="V1756" s="24" t="n">
        <v>2.84637960302999</v>
      </c>
      <c r="W1756" s="25" t="n">
        <f aca="false">EXP(V1756)</f>
        <v>17.2253063688185</v>
      </c>
      <c r="X1756" s="26" t="n">
        <f aca="false">W1756/$W$22</f>
        <v>2.64769728660848E-006</v>
      </c>
      <c r="Y1756" s="25" t="n">
        <f aca="false">IF(T1756=$C$13,0,W1756)</f>
        <v>17.2253063688185</v>
      </c>
      <c r="Z1756" s="25" t="n">
        <f aca="false">IF(OR(T1756=$C$13,T1756=$N$25),0,W1756)</f>
        <v>17.2253063688185</v>
      </c>
    </row>
    <row r="1757" customFormat="false" ht="15" hidden="false" customHeight="false" outlineLevel="0" collapsed="false">
      <c r="T1757" s="4" t="n">
        <v>1734</v>
      </c>
      <c r="U1757" s="4" t="str">
        <f aca="false">Vocabulary!B1735</f>
        <v>circle</v>
      </c>
      <c r="V1757" s="24" t="n">
        <v>1.17896576881425</v>
      </c>
      <c r="W1757" s="25" t="n">
        <f aca="false">EXP(V1757)</f>
        <v>3.25101016749394</v>
      </c>
      <c r="X1757" s="26" t="n">
        <f aca="false">W1757/$W$22</f>
        <v>4.9971191309503E-007</v>
      </c>
      <c r="Y1757" s="25" t="n">
        <f aca="false">IF(T1757=$C$13,0,W1757)</f>
        <v>3.25101016749394</v>
      </c>
      <c r="Z1757" s="25" t="n">
        <f aca="false">IF(OR(T1757=$C$13,T1757=$N$25),0,W1757)</f>
        <v>3.25101016749394</v>
      </c>
    </row>
    <row r="1758" customFormat="false" ht="15" hidden="false" customHeight="false" outlineLevel="0" collapsed="false">
      <c r="T1758" s="4" t="n">
        <v>1735</v>
      </c>
      <c r="U1758" s="4" t="str">
        <f aca="false">Vocabulary!B1736</f>
        <v>exact</v>
      </c>
      <c r="V1758" s="24" t="n">
        <v>6.75163246146217</v>
      </c>
      <c r="W1758" s="25" t="n">
        <f aca="false">EXP(V1758)</f>
        <v>855.454119165499</v>
      </c>
      <c r="X1758" s="26" t="n">
        <f aca="false">W1758/$W$22</f>
        <v>0.000131491626426607</v>
      </c>
      <c r="Y1758" s="25" t="n">
        <f aca="false">IF(T1758=$C$13,0,W1758)</f>
        <v>855.454119165499</v>
      </c>
      <c r="Z1758" s="25" t="n">
        <f aca="false">IF(OR(T1758=$C$13,T1758=$N$25),0,W1758)</f>
        <v>855.454119165499</v>
      </c>
    </row>
    <row r="1759" customFormat="false" ht="15" hidden="false" customHeight="false" outlineLevel="0" collapsed="false">
      <c r="T1759" s="4" t="n">
        <v>1736</v>
      </c>
      <c r="U1759" s="4" t="str">
        <f aca="false">Vocabulary!B1737</f>
        <v>shape</v>
      </c>
      <c r="V1759" s="24" t="n">
        <v>0.161303774887171</v>
      </c>
      <c r="W1759" s="25" t="n">
        <f aca="false">EXP(V1759)</f>
        <v>1.17504186281271</v>
      </c>
      <c r="X1759" s="26" t="n">
        <f aca="false">W1759/$W$22</f>
        <v>1.80615373985594E-007</v>
      </c>
      <c r="Y1759" s="25" t="n">
        <f aca="false">IF(T1759=$C$13,0,W1759)</f>
        <v>1.17504186281271</v>
      </c>
      <c r="Z1759" s="25" t="n">
        <f aca="false">IF(OR(T1759=$C$13,T1759=$N$25),0,W1759)</f>
        <v>1.17504186281271</v>
      </c>
    </row>
    <row r="1760" customFormat="false" ht="15" hidden="false" customHeight="false" outlineLevel="0" collapsed="false">
      <c r="T1760" s="4" t="n">
        <v>1737</v>
      </c>
      <c r="U1760" s="4" t="str">
        <f aca="false">Vocabulary!B1738</f>
        <v>placed</v>
      </c>
      <c r="V1760" s="24" t="n">
        <v>2.72396154673343</v>
      </c>
      <c r="W1760" s="25" t="n">
        <f aca="false">EXP(V1760)</f>
        <v>15.2405790772792</v>
      </c>
      <c r="X1760" s="26" t="n">
        <f aca="false">W1760/$W$22</f>
        <v>2.34262537949983E-006</v>
      </c>
      <c r="Y1760" s="25" t="n">
        <f aca="false">IF(T1760=$C$13,0,W1760)</f>
        <v>15.2405790772792</v>
      </c>
      <c r="Z1760" s="25" t="n">
        <f aca="false">IF(OR(T1760=$C$13,T1760=$N$25),0,W1760)</f>
        <v>15.2405790772792</v>
      </c>
    </row>
    <row r="1761" customFormat="false" ht="15" hidden="false" customHeight="false" outlineLevel="0" collapsed="false">
      <c r="T1761" s="4" t="n">
        <v>1738</v>
      </c>
      <c r="U1761" s="4" t="str">
        <f aca="false">Vocabulary!B1739</f>
        <v>shakespeare</v>
      </c>
      <c r="V1761" s="24" t="n">
        <v>-10.1550825346267</v>
      </c>
      <c r="W1761" s="25" t="n">
        <f aca="false">EXP(V1761)</f>
        <v>3.8877979993294E-005</v>
      </c>
      <c r="X1761" s="26" t="n">
        <f aca="false">W1761/$W$22</f>
        <v>5.97592402323837E-012</v>
      </c>
      <c r="Y1761" s="25" t="n">
        <f aca="false">IF(T1761=$C$13,0,W1761)</f>
        <v>3.8877979993294E-005</v>
      </c>
      <c r="Z1761" s="25" t="n">
        <f aca="false">IF(OR(T1761=$C$13,T1761=$N$25),0,W1761)</f>
        <v>3.8877979993294E-005</v>
      </c>
    </row>
    <row r="1762" customFormat="false" ht="15" hidden="false" customHeight="false" outlineLevel="0" collapsed="false">
      <c r="T1762" s="4" t="n">
        <v>1739</v>
      </c>
      <c r="U1762" s="4" t="str">
        <f aca="false">Vocabulary!B1740</f>
        <v>calling</v>
      </c>
      <c r="V1762" s="24" t="n">
        <v>0.854099546831846</v>
      </c>
      <c r="W1762" s="25" t="n">
        <f aca="false">EXP(V1762)</f>
        <v>2.34925803104421</v>
      </c>
      <c r="X1762" s="26" t="n">
        <f aca="false">W1762/$W$22</f>
        <v>3.61103830675471E-007</v>
      </c>
      <c r="Y1762" s="25" t="n">
        <f aca="false">IF(T1762=$C$13,0,W1762)</f>
        <v>2.34925803104421</v>
      </c>
      <c r="Z1762" s="25" t="n">
        <f aca="false">IF(OR(T1762=$C$13,T1762=$N$25),0,W1762)</f>
        <v>2.34925803104421</v>
      </c>
    </row>
    <row r="1763" customFormat="false" ht="15" hidden="false" customHeight="false" outlineLevel="0" collapsed="false">
      <c r="T1763" s="4" t="n">
        <v>1740</v>
      </c>
      <c r="U1763" s="4" t="str">
        <f aca="false">Vocabulary!B1741</f>
        <v>despair</v>
      </c>
      <c r="V1763" s="24" t="n">
        <v>3.21423004849702</v>
      </c>
      <c r="W1763" s="25" t="n">
        <f aca="false">EXP(V1763)</f>
        <v>24.8841249638859</v>
      </c>
      <c r="X1763" s="26" t="n">
        <f aca="false">W1763/$W$22</f>
        <v>3.82493226743266E-006</v>
      </c>
      <c r="Y1763" s="25" t="n">
        <f aca="false">IF(T1763=$C$13,0,W1763)</f>
        <v>24.8841249638859</v>
      </c>
      <c r="Z1763" s="25" t="n">
        <f aca="false">IF(OR(T1763=$C$13,T1763=$N$25),0,W1763)</f>
        <v>24.8841249638859</v>
      </c>
    </row>
    <row r="1764" customFormat="false" ht="15" hidden="false" customHeight="false" outlineLevel="0" collapsed="false">
      <c r="T1764" s="4" t="n">
        <v>1741</v>
      </c>
      <c r="U1764" s="4" t="str">
        <f aca="false">Vocabulary!B1742</f>
        <v>pulled</v>
      </c>
      <c r="V1764" s="24" t="n">
        <v>-2.42107681316156</v>
      </c>
      <c r="W1764" s="25" t="n">
        <f aca="false">EXP(V1764)</f>
        <v>0.0888259170263494</v>
      </c>
      <c r="X1764" s="26" t="n">
        <f aca="false">W1764/$W$22</f>
        <v>1.36534082155374E-008</v>
      </c>
      <c r="Y1764" s="25" t="n">
        <f aca="false">IF(T1764=$C$13,0,W1764)</f>
        <v>0.0888259170263494</v>
      </c>
      <c r="Z1764" s="25" t="n">
        <f aca="false">IF(OR(T1764=$C$13,T1764=$N$25),0,W1764)</f>
        <v>0.0888259170263494</v>
      </c>
    </row>
    <row r="1765" customFormat="false" ht="15" hidden="false" customHeight="false" outlineLevel="0" collapsed="false">
      <c r="T1765" s="4" t="n">
        <v>1742</v>
      </c>
      <c r="U1765" s="4" t="str">
        <f aca="false">Vocabulary!B1743</f>
        <v>prize</v>
      </c>
      <c r="V1765" s="24" t="n">
        <v>-3.83066060977514</v>
      </c>
      <c r="W1765" s="25" t="n">
        <f aca="false">EXP(V1765)</f>
        <v>0.0216952787816013</v>
      </c>
      <c r="X1765" s="26" t="n">
        <f aca="false">W1765/$W$22</f>
        <v>3.33477556406449E-009</v>
      </c>
      <c r="Y1765" s="25" t="n">
        <f aca="false">IF(T1765=$C$13,0,W1765)</f>
        <v>0.0216952787816013</v>
      </c>
      <c r="Z1765" s="25" t="n">
        <f aca="false">IF(OR(T1765=$C$13,T1765=$N$25),0,W1765)</f>
        <v>0.0216952787816013</v>
      </c>
    </row>
    <row r="1766" customFormat="false" ht="15" hidden="false" customHeight="false" outlineLevel="0" collapsed="false">
      <c r="T1766" s="4" t="n">
        <v>1743</v>
      </c>
      <c r="U1766" s="4" t="str">
        <f aca="false">Vocabulary!B1744</f>
        <v>presented</v>
      </c>
      <c r="V1766" s="24" t="n">
        <v>-1.70686863717609</v>
      </c>
      <c r="W1766" s="25" t="n">
        <f aca="false">EXP(V1766)</f>
        <v>0.181433036696246</v>
      </c>
      <c r="X1766" s="26" t="n">
        <f aca="false">W1766/$W$22</f>
        <v>2.78880240894511E-008</v>
      </c>
      <c r="Y1766" s="25" t="n">
        <f aca="false">IF(T1766=$C$13,0,W1766)</f>
        <v>0.181433036696246</v>
      </c>
      <c r="Z1766" s="25" t="n">
        <f aca="false">IF(OR(T1766=$C$13,T1766=$N$25),0,W1766)</f>
        <v>0.181433036696246</v>
      </c>
    </row>
    <row r="1767" customFormat="false" ht="15" hidden="false" customHeight="false" outlineLevel="0" collapsed="false">
      <c r="T1767" s="4" t="n">
        <v>1744</v>
      </c>
      <c r="U1767" s="4" t="str">
        <f aca="false">Vocabulary!B1745</f>
        <v>acceptance</v>
      </c>
      <c r="V1767" s="24" t="n">
        <v>2.57611928488603</v>
      </c>
      <c r="W1767" s="25" t="n">
        <f aca="false">EXP(V1767)</f>
        <v>13.1460230718372</v>
      </c>
      <c r="X1767" s="26" t="n">
        <f aca="false">W1767/$W$22</f>
        <v>2.02067172982208E-006</v>
      </c>
      <c r="Y1767" s="25" t="n">
        <f aca="false">IF(T1767=$C$13,0,W1767)</f>
        <v>13.1460230718372</v>
      </c>
      <c r="Z1767" s="25" t="n">
        <f aca="false">IF(OR(T1767=$C$13,T1767=$N$25),0,W1767)</f>
        <v>13.1460230718372</v>
      </c>
    </row>
    <row r="1768" customFormat="false" ht="15" hidden="false" customHeight="false" outlineLevel="0" collapsed="false">
      <c r="T1768" s="4" t="n">
        <v>1745</v>
      </c>
      <c r="U1768" s="4" t="str">
        <f aca="false">Vocabulary!B1746</f>
        <v>elegant</v>
      </c>
      <c r="V1768" s="24" t="n">
        <v>0.0306786231177762</v>
      </c>
      <c r="W1768" s="25" t="n">
        <f aca="false">EXP(V1768)</f>
        <v>1.03115406155303</v>
      </c>
      <c r="X1768" s="26" t="n">
        <f aca="false">W1768/$W$22</f>
        <v>1.58498418106019E-007</v>
      </c>
      <c r="Y1768" s="25" t="n">
        <f aca="false">IF(T1768=$C$13,0,W1768)</f>
        <v>1.03115406155303</v>
      </c>
      <c r="Z1768" s="25" t="n">
        <f aca="false">IF(OR(T1768=$C$13,T1768=$N$25),0,W1768)</f>
        <v>1.03115406155303</v>
      </c>
    </row>
    <row r="1769" customFormat="false" ht="15" hidden="false" customHeight="false" outlineLevel="0" collapsed="false">
      <c r="T1769" s="4" t="n">
        <v>1746</v>
      </c>
      <c r="U1769" s="4" t="str">
        <f aca="false">Vocabulary!B1747</f>
        <v>laugh</v>
      </c>
      <c r="V1769" s="24" t="n">
        <v>-1.07100329308718</v>
      </c>
      <c r="W1769" s="25" t="n">
        <f aca="false">EXP(V1769)</f>
        <v>0.342664551922292</v>
      </c>
      <c r="X1769" s="26" t="n">
        <f aca="false">W1769/$W$22</f>
        <v>5.26708776561398E-008</v>
      </c>
      <c r="Y1769" s="25" t="n">
        <f aca="false">IF(T1769=$C$13,0,W1769)</f>
        <v>0.342664551922292</v>
      </c>
      <c r="Z1769" s="25" t="n">
        <f aca="false">IF(OR(T1769=$C$13,T1769=$N$25),0,W1769)</f>
        <v>0.342664551922292</v>
      </c>
    </row>
    <row r="1770" customFormat="false" ht="15" hidden="false" customHeight="false" outlineLevel="0" collapsed="false">
      <c r="T1770" s="4" t="n">
        <v>1747</v>
      </c>
      <c r="U1770" s="4" t="str">
        <f aca="false">Vocabulary!B1748</f>
        <v>complained</v>
      </c>
      <c r="V1770" s="24" t="n">
        <v>0.504599600953189</v>
      </c>
      <c r="W1770" s="25" t="n">
        <f aca="false">EXP(V1770)</f>
        <v>1.65632219784361</v>
      </c>
      <c r="X1770" s="26" t="n">
        <f aca="false">W1770/$W$22</f>
        <v>2.54592847005527E-007</v>
      </c>
      <c r="Y1770" s="25" t="n">
        <f aca="false">IF(T1770=$C$13,0,W1770)</f>
        <v>1.65632219784361</v>
      </c>
      <c r="Z1770" s="25" t="n">
        <f aca="false">IF(OR(T1770=$C$13,T1770=$N$25),0,W1770)</f>
        <v>1.65632219784361</v>
      </c>
    </row>
    <row r="1771" customFormat="false" ht="15" hidden="false" customHeight="false" outlineLevel="0" collapsed="false">
      <c r="T1771" s="4" t="n">
        <v>1748</v>
      </c>
      <c r="U1771" s="4" t="str">
        <f aca="false">Vocabulary!B1749</f>
        <v>theirs</v>
      </c>
      <c r="V1771" s="24" t="n">
        <v>-2.78333108790009</v>
      </c>
      <c r="W1771" s="25" t="n">
        <f aca="false">EXP(V1771)</f>
        <v>0.0618321954684179</v>
      </c>
      <c r="X1771" s="26" t="n">
        <f aca="false">W1771/$W$22</f>
        <v>9.50421041353034E-009</v>
      </c>
      <c r="Y1771" s="25" t="n">
        <f aca="false">IF(T1771=$C$13,0,W1771)</f>
        <v>0.0618321954684179</v>
      </c>
      <c r="Z1771" s="25" t="n">
        <f aca="false">IF(OR(T1771=$C$13,T1771=$N$25),0,W1771)</f>
        <v>0.0618321954684179</v>
      </c>
    </row>
    <row r="1772" customFormat="false" ht="15" hidden="false" customHeight="false" outlineLevel="0" collapsed="false">
      <c r="T1772" s="4" t="n">
        <v>1749</v>
      </c>
      <c r="U1772" s="4" t="str">
        <f aca="false">Vocabulary!B1750</f>
        <v>ones</v>
      </c>
      <c r="V1772" s="24" t="n">
        <v>2.04433866066181</v>
      </c>
      <c r="W1772" s="25" t="n">
        <f aca="false">EXP(V1772)</f>
        <v>7.72404863119506</v>
      </c>
      <c r="X1772" s="26" t="n">
        <f aca="false">W1772/$W$22</f>
        <v>1.18726147242685E-006</v>
      </c>
      <c r="Y1772" s="25" t="n">
        <f aca="false">IF(T1772=$C$13,0,W1772)</f>
        <v>7.72404863119506</v>
      </c>
      <c r="Z1772" s="25" t="n">
        <f aca="false">IF(OR(T1772=$C$13,T1772=$N$25),0,W1772)</f>
        <v>7.72404863119506</v>
      </c>
    </row>
    <row r="1773" customFormat="false" ht="15" hidden="false" customHeight="false" outlineLevel="0" collapsed="false">
      <c r="T1773" s="4" t="n">
        <v>1750</v>
      </c>
      <c r="U1773" s="4" t="str">
        <f aca="false">Vocabulary!B1751</f>
        <v>patted</v>
      </c>
      <c r="V1773" s="24" t="n">
        <v>-2.31487553806941</v>
      </c>
      <c r="W1773" s="25" t="n">
        <f aca="false">EXP(V1773)</f>
        <v>0.0987784773970832</v>
      </c>
      <c r="X1773" s="26" t="n">
        <f aca="false">W1773/$W$22</f>
        <v>1.51832136381046E-008</v>
      </c>
      <c r="Y1773" s="25" t="n">
        <f aca="false">IF(T1773=$C$13,0,W1773)</f>
        <v>0.0987784773970832</v>
      </c>
      <c r="Z1773" s="25" t="n">
        <f aca="false">IF(OR(T1773=$C$13,T1773=$N$25),0,W1773)</f>
        <v>0.0987784773970832</v>
      </c>
    </row>
    <row r="1774" customFormat="false" ht="15" hidden="false" customHeight="false" outlineLevel="0" collapsed="false">
      <c r="T1774" s="4" t="n">
        <v>1751</v>
      </c>
      <c r="U1774" s="4" t="str">
        <f aca="false">Vocabulary!B1752</f>
        <v>begged</v>
      </c>
      <c r="V1774" s="24" t="n">
        <v>-0.583069754823028</v>
      </c>
      <c r="W1774" s="25" t="n">
        <f aca="false">EXP(V1774)</f>
        <v>0.558182251228534</v>
      </c>
      <c r="X1774" s="26" t="n">
        <f aca="false">W1774/$W$22</f>
        <v>8.57980462214662E-008</v>
      </c>
      <c r="Y1774" s="25" t="n">
        <f aca="false">IF(T1774=$C$13,0,W1774)</f>
        <v>0.558182251228534</v>
      </c>
      <c r="Z1774" s="25" t="n">
        <f aca="false">IF(OR(T1774=$C$13,T1774=$N$25),0,W1774)</f>
        <v>0.558182251228534</v>
      </c>
    </row>
    <row r="1775" customFormat="false" ht="15" hidden="false" customHeight="false" outlineLevel="0" collapsed="false">
      <c r="T1775" s="4" t="n">
        <v>1752</v>
      </c>
      <c r="U1775" s="4" t="str">
        <f aca="false">Vocabulary!B1753</f>
        <v>promised</v>
      </c>
      <c r="V1775" s="24" t="n">
        <v>1.77421636905432</v>
      </c>
      <c r="W1775" s="25" t="n">
        <f aca="false">EXP(V1775)</f>
        <v>5.89565930457406</v>
      </c>
      <c r="X1775" s="26" t="n">
        <f aca="false">W1775/$W$22</f>
        <v>9.0622023256121E-007</v>
      </c>
      <c r="Y1775" s="25" t="n">
        <f aca="false">IF(T1775=$C$13,0,W1775)</f>
        <v>5.89565930457406</v>
      </c>
      <c r="Z1775" s="25" t="n">
        <f aca="false">IF(OR(T1775=$C$13,T1775=$N$25),0,W1775)</f>
        <v>5.89565930457406</v>
      </c>
    </row>
    <row r="1776" customFormat="false" ht="15" hidden="false" customHeight="false" outlineLevel="0" collapsed="false">
      <c r="T1776" s="4" t="n">
        <v>1753</v>
      </c>
      <c r="U1776" s="4" t="str">
        <f aca="false">Vocabulary!B1754</f>
        <v>c</v>
      </c>
      <c r="V1776" s="24" t="n">
        <v>0.550965031173011</v>
      </c>
      <c r="W1776" s="25" t="n">
        <f aca="false">EXP(V1776)</f>
        <v>1.73492646839644</v>
      </c>
      <c r="X1776" s="26" t="n">
        <f aca="false">W1776/$W$22</f>
        <v>2.666750886448E-007</v>
      </c>
      <c r="Y1776" s="25" t="n">
        <f aca="false">IF(T1776=$C$13,0,W1776)</f>
        <v>1.73492646839644</v>
      </c>
      <c r="Z1776" s="25" t="n">
        <f aca="false">IF(OR(T1776=$C$13,T1776=$N$25),0,W1776)</f>
        <v>1.73492646839644</v>
      </c>
    </row>
    <row r="1777" customFormat="false" ht="15" hidden="false" customHeight="false" outlineLevel="0" collapsed="false">
      <c r="T1777" s="4" t="n">
        <v>1754</v>
      </c>
      <c r="U1777" s="4" t="str">
        <f aca="false">Vocabulary!B1755</f>
        <v>d</v>
      </c>
      <c r="V1777" s="24" t="n">
        <v>0.577319374223806</v>
      </c>
      <c r="W1777" s="25" t="n">
        <f aca="false">EXP(V1777)</f>
        <v>1.78125714138219</v>
      </c>
      <c r="X1777" s="26" t="n">
        <f aca="false">W1777/$W$22</f>
        <v>2.73796564136995E-007</v>
      </c>
      <c r="Y1777" s="25" t="n">
        <f aca="false">IF(T1777=$C$13,0,W1777)</f>
        <v>1.78125714138219</v>
      </c>
      <c r="Z1777" s="25" t="n">
        <f aca="false">IF(OR(T1777=$C$13,T1777=$N$25),0,W1777)</f>
        <v>1.78125714138219</v>
      </c>
    </row>
    <row r="1778" customFormat="false" ht="15" hidden="false" customHeight="false" outlineLevel="0" collapsed="false">
      <c r="T1778" s="4" t="n">
        <v>1755</v>
      </c>
      <c r="U1778" s="4" t="str">
        <f aca="false">Vocabulary!B1756</f>
        <v>mouse's</v>
      </c>
      <c r="V1778" s="24" t="n">
        <v>3.50158411450224</v>
      </c>
      <c r="W1778" s="25" t="n">
        <f aca="false">EXP(V1778)</f>
        <v>33.1679521986051</v>
      </c>
      <c r="X1778" s="26" t="n">
        <f aca="false">W1778/$W$22</f>
        <v>5.09823716097018E-006</v>
      </c>
      <c r="Y1778" s="25" t="n">
        <f aca="false">IF(T1778=$C$13,0,W1778)</f>
        <v>33.1679521986051</v>
      </c>
      <c r="Z1778" s="25" t="n">
        <f aca="false">IF(OR(T1778=$C$13,T1778=$N$25),0,W1778)</f>
        <v>33.1679521986051</v>
      </c>
    </row>
    <row r="1779" customFormat="false" ht="15" hidden="false" customHeight="false" outlineLevel="0" collapsed="false">
      <c r="T1779" s="4" t="n">
        <v>1756</v>
      </c>
      <c r="U1779" s="4" t="str">
        <f aca="false">Vocabulary!B1757</f>
        <v>prosecute</v>
      </c>
      <c r="V1779" s="24" t="n">
        <v>-8.41458043717514</v>
      </c>
      <c r="W1779" s="25" t="n">
        <f aca="false">EXP(V1779)</f>
        <v>0.000221612446716525</v>
      </c>
      <c r="X1779" s="26" t="n">
        <f aca="false">W1779/$W$22</f>
        <v>3.4063990577966E-011</v>
      </c>
      <c r="Y1779" s="25" t="n">
        <f aca="false">IF(T1779=$C$13,0,W1779)</f>
        <v>0.000221612446716525</v>
      </c>
      <c r="Z1779" s="25" t="n">
        <f aca="false">IF(OR(T1779=$C$13,T1779=$N$25),0,W1779)</f>
        <v>0.000221612446716525</v>
      </c>
    </row>
    <row r="1780" customFormat="false" ht="15" hidden="false" customHeight="false" outlineLevel="0" collapsed="false">
      <c r="T1780" s="4" t="n">
        <v>1757</v>
      </c>
      <c r="U1780" s="4" t="str">
        <f aca="false">Vocabulary!B1758</f>
        <v>denial</v>
      </c>
      <c r="V1780" s="24" t="n">
        <v>-2.21844450069963</v>
      </c>
      <c r="W1780" s="25" t="n">
        <f aca="false">EXP(V1780)</f>
        <v>0.108778181680013</v>
      </c>
      <c r="X1780" s="26" t="n">
        <f aca="false">W1780/$W$22</f>
        <v>1.67202655389478E-008</v>
      </c>
      <c r="Y1780" s="25" t="n">
        <f aca="false">IF(T1780=$C$13,0,W1780)</f>
        <v>0.108778181680013</v>
      </c>
      <c r="Z1780" s="25" t="n">
        <f aca="false">IF(OR(T1780=$C$13,T1780=$N$25),0,W1780)</f>
        <v>0.108778181680013</v>
      </c>
    </row>
    <row r="1781" customFormat="false" ht="15" hidden="false" customHeight="false" outlineLevel="0" collapsed="false">
      <c r="T1781" s="4" t="n">
        <v>1758</v>
      </c>
      <c r="U1781" s="4" t="str">
        <f aca="false">Vocabulary!B1759</f>
        <v>cur</v>
      </c>
      <c r="V1781" s="24" t="n">
        <v>4.49432418495957</v>
      </c>
      <c r="W1781" s="25" t="n">
        <f aca="false">EXP(V1781)</f>
        <v>89.5076579188488</v>
      </c>
      <c r="X1781" s="26" t="n">
        <f aca="false">W1781/$W$22</f>
        <v>1.37581984278328E-005</v>
      </c>
      <c r="Y1781" s="25" t="n">
        <f aca="false">IF(T1781=$C$13,0,W1781)</f>
        <v>89.5076579188488</v>
      </c>
      <c r="Z1781" s="25" t="n">
        <f aca="false">IF(OR(T1781=$C$13,T1781=$N$25),0,W1781)</f>
        <v>89.5076579188488</v>
      </c>
    </row>
    <row r="1782" customFormat="false" ht="15" hidden="false" customHeight="false" outlineLevel="0" collapsed="false">
      <c r="T1782" s="4" t="n">
        <v>1759</v>
      </c>
      <c r="U1782" s="4" t="str">
        <f aca="false">Vocabulary!B1760</f>
        <v>cunning</v>
      </c>
      <c r="V1782" s="24" t="n">
        <v>-3.28756073142808</v>
      </c>
      <c r="W1782" s="25" t="n">
        <f aca="false">EXP(V1782)</f>
        <v>0.0373448324611839</v>
      </c>
      <c r="X1782" s="26" t="n">
        <f aca="false">W1782/$W$22</f>
        <v>5.74026432152842E-009</v>
      </c>
      <c r="Y1782" s="25" t="n">
        <f aca="false">IF(T1782=$C$13,0,W1782)</f>
        <v>0.0373448324611839</v>
      </c>
      <c r="Z1782" s="25" t="n">
        <f aca="false">IF(OR(T1782=$C$13,T1782=$N$25),0,W1782)</f>
        <v>0.0373448324611839</v>
      </c>
    </row>
    <row r="1783" customFormat="false" ht="15" hidden="false" customHeight="false" outlineLevel="0" collapsed="false">
      <c r="T1783" s="4" t="n">
        <v>1760</v>
      </c>
      <c r="U1783" s="4" t="str">
        <f aca="false">Vocabulary!B1761</f>
        <v>condemn</v>
      </c>
      <c r="V1783" s="24" t="n">
        <v>3.16151625471039</v>
      </c>
      <c r="W1783" s="25" t="n">
        <f aca="false">EXP(V1783)</f>
        <v>23.6063620646058</v>
      </c>
      <c r="X1783" s="26" t="n">
        <f aca="false">W1783/$W$22</f>
        <v>3.62852767009689E-006</v>
      </c>
      <c r="Y1783" s="25" t="n">
        <f aca="false">IF(T1783=$C$13,0,W1783)</f>
        <v>23.6063620646058</v>
      </c>
      <c r="Z1783" s="25" t="n">
        <f aca="false">IF(OR(T1783=$C$13,T1783=$N$25),0,W1783)</f>
        <v>23.6063620646058</v>
      </c>
    </row>
    <row r="1784" customFormat="false" ht="15" hidden="false" customHeight="false" outlineLevel="0" collapsed="false">
      <c r="T1784" s="4" t="n">
        <v>1761</v>
      </c>
      <c r="U1784" s="4" t="str">
        <f aca="false">Vocabulary!B1762</f>
        <v>death</v>
      </c>
      <c r="V1784" s="24" t="n">
        <v>0.355283075009509</v>
      </c>
      <c r="W1784" s="25" t="n">
        <f aca="false">EXP(V1784)</f>
        <v>1.42658442753011</v>
      </c>
      <c r="X1784" s="26" t="n">
        <f aca="false">W1784/$W$22</f>
        <v>2.19279915086264E-007</v>
      </c>
      <c r="Y1784" s="25" t="n">
        <f aca="false">IF(T1784=$C$13,0,W1784)</f>
        <v>1.42658442753011</v>
      </c>
      <c r="Z1784" s="25" t="n">
        <f aca="false">IF(OR(T1784=$C$13,T1784=$N$25),0,W1784)</f>
        <v>1.42658442753011</v>
      </c>
    </row>
    <row r="1785" customFormat="false" ht="15" hidden="false" customHeight="false" outlineLevel="0" collapsed="false">
      <c r="T1785" s="4" t="n">
        <v>1762</v>
      </c>
      <c r="U1785" s="4" t="str">
        <f aca="false">Vocabulary!B1763</f>
        <v>fifth</v>
      </c>
      <c r="V1785" s="24" t="n">
        <v>4.98837489299999</v>
      </c>
      <c r="W1785" s="25" t="n">
        <f aca="false">EXP(V1785)</f>
        <v>146.6978300078</v>
      </c>
      <c r="X1785" s="26" t="n">
        <f aca="false">W1785/$W$22</f>
        <v>2.25488846553181E-005</v>
      </c>
      <c r="Y1785" s="25" t="n">
        <f aca="false">IF(T1785=$C$13,0,W1785)</f>
        <v>146.6978300078</v>
      </c>
      <c r="Z1785" s="25" t="n">
        <f aca="false">IF(OR(T1785=$C$13,T1785=$N$25),0,W1785)</f>
        <v>146.6978300078</v>
      </c>
    </row>
    <row r="1786" customFormat="false" ht="15" hidden="false" customHeight="false" outlineLevel="0" collapsed="false">
      <c r="T1786" s="4" t="n">
        <v>1763</v>
      </c>
      <c r="U1786" s="4" t="str">
        <f aca="false">Vocabulary!B1764</f>
        <v>undo</v>
      </c>
      <c r="V1786" s="24" t="n">
        <v>-3.55035708986494</v>
      </c>
      <c r="W1786" s="25" t="n">
        <f aca="false">EXP(V1786)</f>
        <v>0.0287143842077118</v>
      </c>
      <c r="X1786" s="26" t="n">
        <f aca="false">W1786/$W$22</f>
        <v>4.41368040286455E-009</v>
      </c>
      <c r="Y1786" s="25" t="n">
        <f aca="false">IF(T1786=$C$13,0,W1786)</f>
        <v>0.0287143842077118</v>
      </c>
      <c r="Z1786" s="25" t="n">
        <f aca="false">IF(OR(T1786=$C$13,T1786=$N$25),0,W1786)</f>
        <v>0.0287143842077118</v>
      </c>
    </row>
    <row r="1787" customFormat="false" ht="15" hidden="false" customHeight="false" outlineLevel="0" collapsed="false">
      <c r="T1787" s="4" t="n">
        <v>1764</v>
      </c>
      <c r="U1787" s="4" t="str">
        <f aca="false">Vocabulary!B1765</f>
        <v>insult</v>
      </c>
      <c r="V1787" s="24" t="n">
        <v>1.40550097411182</v>
      </c>
      <c r="W1787" s="25" t="n">
        <f aca="false">EXP(V1787)</f>
        <v>4.07756898617013</v>
      </c>
      <c r="X1787" s="26" t="n">
        <f aca="false">W1787/$W$22</f>
        <v>6.26762050524973E-007</v>
      </c>
      <c r="Y1787" s="25" t="n">
        <f aca="false">IF(T1787=$C$13,0,W1787)</f>
        <v>4.07756898617013</v>
      </c>
      <c r="Z1787" s="25" t="n">
        <f aca="false">IF(OR(T1787=$C$13,T1787=$N$25),0,W1787)</f>
        <v>4.07756898617013</v>
      </c>
    </row>
    <row r="1788" customFormat="false" ht="15" hidden="false" customHeight="false" outlineLevel="0" collapsed="false">
      <c r="T1788" s="4" t="n">
        <v>1765</v>
      </c>
      <c r="U1788" s="4" t="str">
        <f aca="false">Vocabulary!B1766</f>
        <v>growled</v>
      </c>
      <c r="V1788" s="24" t="n">
        <v>0.297942202405972</v>
      </c>
      <c r="W1788" s="25" t="n">
        <f aca="false">EXP(V1788)</f>
        <v>1.34708392741954</v>
      </c>
      <c r="X1788" s="26" t="n">
        <f aca="false">W1788/$W$22</f>
        <v>2.07059914238685E-007</v>
      </c>
      <c r="Y1788" s="25" t="n">
        <f aca="false">IF(T1788=$C$13,0,W1788)</f>
        <v>1.34708392741954</v>
      </c>
      <c r="Z1788" s="25" t="n">
        <f aca="false">IF(OR(T1788=$C$13,T1788=$N$25),0,W1788)</f>
        <v>1.34708392741954</v>
      </c>
    </row>
    <row r="1789" customFormat="false" ht="15" hidden="false" customHeight="false" outlineLevel="0" collapsed="false">
      <c r="T1789" s="4" t="n">
        <v>1766</v>
      </c>
      <c r="U1789" s="4" t="str">
        <f aca="false">Vocabulary!B1767</f>
        <v>quicker</v>
      </c>
      <c r="V1789" s="24" t="n">
        <v>1.83877658018482</v>
      </c>
      <c r="W1789" s="25" t="n">
        <f aca="false">EXP(V1789)</f>
        <v>6.28883966162085</v>
      </c>
      <c r="X1789" s="26" t="n">
        <f aca="false">W1789/$W$22</f>
        <v>9.66655881263808E-007</v>
      </c>
      <c r="Y1789" s="25" t="n">
        <f aca="false">IF(T1789=$C$13,0,W1789)</f>
        <v>6.28883966162085</v>
      </c>
      <c r="Z1789" s="25" t="n">
        <f aca="false">IF(OR(T1789=$C$13,T1789=$N$25),0,W1789)</f>
        <v>6.28883966162085</v>
      </c>
    </row>
    <row r="1790" customFormat="false" ht="15" hidden="false" customHeight="false" outlineLevel="0" collapsed="false">
      <c r="T1790" s="4" t="n">
        <v>1767</v>
      </c>
      <c r="U1790" s="4" t="str">
        <f aca="false">Vocabulary!B1768</f>
        <v>daughter</v>
      </c>
      <c r="V1790" s="24" t="n">
        <v>1.50229370067462</v>
      </c>
      <c r="W1790" s="25" t="n">
        <f aca="false">EXP(V1790)</f>
        <v>4.49198052182477</v>
      </c>
      <c r="X1790" s="26" t="n">
        <f aca="false">W1790/$W$22</f>
        <v>6.90461138076662E-007</v>
      </c>
      <c r="Y1790" s="25" t="n">
        <f aca="false">IF(T1790=$C$13,0,W1790)</f>
        <v>4.49198052182477</v>
      </c>
      <c r="Z1790" s="25" t="n">
        <f aca="false">IF(OR(T1790=$C$13,T1790=$N$25),0,W1790)</f>
        <v>4.49198052182477</v>
      </c>
    </row>
    <row r="1791" customFormat="false" ht="15" hidden="false" customHeight="false" outlineLevel="0" collapsed="false">
      <c r="T1791" s="4" t="n">
        <v>1768</v>
      </c>
      <c r="U1791" s="4" t="str">
        <f aca="false">Vocabulary!B1769</f>
        <v>lose</v>
      </c>
      <c r="V1791" s="24" t="n">
        <v>-3.74808000988057</v>
      </c>
      <c r="W1791" s="25" t="n">
        <f aca="false">EXP(V1791)</f>
        <v>0.0235629430709025</v>
      </c>
      <c r="X1791" s="26" t="n">
        <f aca="false">W1791/$W$22</f>
        <v>3.62185374805719E-009</v>
      </c>
      <c r="Y1791" s="25" t="n">
        <f aca="false">IF(T1791=$C$13,0,W1791)</f>
        <v>0.0235629430709025</v>
      </c>
      <c r="Z1791" s="25" t="n">
        <f aca="false">IF(OR(T1791=$C$13,T1791=$N$25),0,W1791)</f>
        <v>0.0235629430709025</v>
      </c>
    </row>
    <row r="1792" customFormat="false" ht="15" hidden="false" customHeight="false" outlineLevel="0" collapsed="false">
      <c r="T1792" s="4" t="n">
        <v>1769</v>
      </c>
      <c r="U1792" s="4" t="str">
        <f aca="false">Vocabulary!B1770</f>
        <v>snappishly</v>
      </c>
      <c r="V1792" s="24" t="n">
        <v>5.31204314589716</v>
      </c>
      <c r="W1792" s="25" t="n">
        <f aca="false">EXP(V1792)</f>
        <v>202.764082064821</v>
      </c>
      <c r="X1792" s="26" t="n">
        <f aca="false">W1792/$W$22</f>
        <v>3.11668134319234E-005</v>
      </c>
      <c r="Y1792" s="25" t="n">
        <f aca="false">IF(T1792=$C$13,0,W1792)</f>
        <v>202.764082064821</v>
      </c>
      <c r="Z1792" s="25" t="n">
        <f aca="false">IF(OR(T1792=$C$13,T1792=$N$25),0,W1792)</f>
        <v>202.764082064821</v>
      </c>
    </row>
    <row r="1793" customFormat="false" ht="15" hidden="false" customHeight="false" outlineLevel="0" collapsed="false">
      <c r="T1793" s="4" t="n">
        <v>1770</v>
      </c>
      <c r="U1793" s="4" t="str">
        <f aca="false">Vocabulary!B1771</f>
        <v>patience</v>
      </c>
      <c r="V1793" s="24" t="n">
        <v>8.81878234046427</v>
      </c>
      <c r="W1793" s="25" t="n">
        <f aca="false">EXP(V1793)</f>
        <v>6760.02819890706</v>
      </c>
      <c r="X1793" s="26" t="n">
        <f aca="false">W1793/$W$22</f>
        <v>0.00103908214672125</v>
      </c>
      <c r="Y1793" s="25" t="n">
        <f aca="false">IF(T1793=$C$13,0,W1793)</f>
        <v>6760.02819890706</v>
      </c>
      <c r="Z1793" s="25" t="n">
        <f aca="false">IF(OR(T1793=$C$13,T1793=$N$25),0,W1793)</f>
        <v>6760.02819890706</v>
      </c>
    </row>
    <row r="1794" customFormat="false" ht="15" hidden="false" customHeight="false" outlineLevel="0" collapsed="false">
      <c r="T1794" s="4" t="n">
        <v>1771</v>
      </c>
      <c r="U1794" s="4" t="str">
        <f aca="false">Vocabulary!B1772</f>
        <v>oyster</v>
      </c>
      <c r="V1794" s="24" t="n">
        <v>0.616694831790662</v>
      </c>
      <c r="W1794" s="25" t="n">
        <f aca="false">EXP(V1794)</f>
        <v>1.85279411439398</v>
      </c>
      <c r="X1794" s="26" t="n">
        <f aca="false">W1794/$W$22</f>
        <v>2.84792493340227E-007</v>
      </c>
      <c r="Y1794" s="25" t="n">
        <f aca="false">IF(T1794=$C$13,0,W1794)</f>
        <v>1.85279411439398</v>
      </c>
      <c r="Z1794" s="25" t="n">
        <f aca="false">IF(OR(T1794=$C$13,T1794=$N$25),0,W1794)</f>
        <v>1.85279411439398</v>
      </c>
    </row>
    <row r="1795" customFormat="false" ht="15" hidden="false" customHeight="false" outlineLevel="0" collapsed="false">
      <c r="T1795" s="4" t="n">
        <v>1772</v>
      </c>
      <c r="U1795" s="4" t="str">
        <f aca="false">Vocabulary!B1773</f>
        <v>addressing</v>
      </c>
      <c r="V1795" s="24" t="n">
        <v>-5.41284869565185</v>
      </c>
      <c r="W1795" s="25" t="n">
        <f aca="false">EXP(V1795)</f>
        <v>0.00445891999593492</v>
      </c>
      <c r="X1795" s="26" t="n">
        <f aca="false">W1795/$W$22</f>
        <v>6.85379413385202E-010</v>
      </c>
      <c r="Y1795" s="25" t="n">
        <f aca="false">IF(T1795=$C$13,0,W1795)</f>
        <v>0.00445891999593492</v>
      </c>
      <c r="Z1795" s="25" t="n">
        <f aca="false">IF(OR(T1795=$C$13,T1795=$N$25),0,W1795)</f>
        <v>0.00445891999593492</v>
      </c>
    </row>
    <row r="1796" customFormat="false" ht="15" hidden="false" customHeight="false" outlineLevel="0" collapsed="false">
      <c r="T1796" s="4" t="n">
        <v>1773</v>
      </c>
      <c r="U1796" s="4" t="str">
        <f aca="false">Vocabulary!B1774</f>
        <v>pet</v>
      </c>
      <c r="V1796" s="24" t="n">
        <v>-1.39467143483586</v>
      </c>
      <c r="W1796" s="25" t="n">
        <f aca="false">EXP(V1796)</f>
        <v>0.247914479048382</v>
      </c>
      <c r="X1796" s="26" t="n">
        <f aca="false">W1796/$W$22</f>
        <v>3.81068690119548E-008</v>
      </c>
      <c r="Y1796" s="25" t="n">
        <f aca="false">IF(T1796=$C$13,0,W1796)</f>
        <v>0.247914479048382</v>
      </c>
      <c r="Z1796" s="25" t="n">
        <f aca="false">IF(OR(T1796=$C$13,T1796=$N$25),0,W1796)</f>
        <v>0.247914479048382</v>
      </c>
    </row>
    <row r="1797" customFormat="false" ht="15" hidden="false" customHeight="false" outlineLevel="0" collapsed="false">
      <c r="T1797" s="4" t="n">
        <v>1774</v>
      </c>
      <c r="U1797" s="4" t="str">
        <f aca="false">Vocabulary!B1775</f>
        <v>dinah's</v>
      </c>
      <c r="V1797" s="24" t="n">
        <v>-1.2713813512459</v>
      </c>
      <c r="W1797" s="25" t="n">
        <f aca="false">EXP(V1797)</f>
        <v>0.28044396247622</v>
      </c>
      <c r="X1797" s="26" t="n">
        <f aca="false">W1797/$W$22</f>
        <v>4.31069673070175E-008</v>
      </c>
      <c r="Y1797" s="25" t="n">
        <f aca="false">IF(T1797=$C$13,0,W1797)</f>
        <v>0.28044396247622</v>
      </c>
      <c r="Z1797" s="25" t="n">
        <f aca="false">IF(OR(T1797=$C$13,T1797=$N$25),0,W1797)</f>
        <v>0.28044396247622</v>
      </c>
    </row>
    <row r="1798" customFormat="false" ht="15" hidden="false" customHeight="false" outlineLevel="0" collapsed="false">
      <c r="T1798" s="4" t="n">
        <v>1775</v>
      </c>
      <c r="U1798" s="4" t="str">
        <f aca="false">Vocabulary!B1776</f>
        <v>magpie</v>
      </c>
      <c r="V1798" s="24" t="n">
        <v>0.586358590551572</v>
      </c>
      <c r="W1798" s="25" t="n">
        <f aca="false">EXP(V1798)</f>
        <v>1.79743130075232</v>
      </c>
      <c r="X1798" s="26" t="n">
        <f aca="false">W1798/$W$22</f>
        <v>2.76282689896418E-007</v>
      </c>
      <c r="Y1798" s="25" t="n">
        <f aca="false">IF(T1798=$C$13,0,W1798)</f>
        <v>1.79743130075232</v>
      </c>
      <c r="Z1798" s="25" t="n">
        <f aca="false">IF(OR(T1798=$C$13,T1798=$N$25),0,W1798)</f>
        <v>1.79743130075232</v>
      </c>
    </row>
    <row r="1799" customFormat="false" ht="15" hidden="false" customHeight="false" outlineLevel="0" collapsed="false">
      <c r="T1799" s="4" t="n">
        <v>1776</v>
      </c>
      <c r="U1799" s="4" t="str">
        <f aca="false">Vocabulary!B1777</f>
        <v>wrapping</v>
      </c>
      <c r="V1799" s="24" t="n">
        <v>-1.10432210375993</v>
      </c>
      <c r="W1799" s="25" t="n">
        <f aca="false">EXP(V1799)</f>
        <v>0.331435484973797</v>
      </c>
      <c r="X1799" s="26" t="n">
        <f aca="false">W1799/$W$22</f>
        <v>5.09448607450853E-008</v>
      </c>
      <c r="Y1799" s="25" t="n">
        <f aca="false">IF(T1799=$C$13,0,W1799)</f>
        <v>0.331435484973797</v>
      </c>
      <c r="Z1799" s="25" t="n">
        <f aca="false">IF(OR(T1799=$C$13,T1799=$N$25),0,W1799)</f>
        <v>0.331435484973797</v>
      </c>
    </row>
    <row r="1800" customFormat="false" ht="15" hidden="false" customHeight="false" outlineLevel="0" collapsed="false">
      <c r="T1800" s="4" t="n">
        <v>1777</v>
      </c>
      <c r="U1800" s="4" t="str">
        <f aca="false">Vocabulary!B1778</f>
        <v>canary</v>
      </c>
      <c r="V1800" s="24" t="n">
        <v>4.94549569803246</v>
      </c>
      <c r="W1800" s="25" t="n">
        <f aca="false">EXP(V1800)</f>
        <v>140.540499236688</v>
      </c>
      <c r="X1800" s="26" t="n">
        <f aca="false">W1800/$W$22</f>
        <v>2.16024429708361E-005</v>
      </c>
      <c r="Y1800" s="25" t="n">
        <f aca="false">IF(T1800=$C$13,0,W1800)</f>
        <v>140.540499236688</v>
      </c>
      <c r="Z1800" s="25" t="n">
        <f aca="false">IF(OR(T1800=$C$13,T1800=$N$25),0,W1800)</f>
        <v>140.540499236688</v>
      </c>
    </row>
    <row r="1801" customFormat="false" ht="15" hidden="false" customHeight="false" outlineLevel="0" collapsed="false">
      <c r="T1801" s="4" t="n">
        <v>1778</v>
      </c>
      <c r="U1801" s="4" t="str">
        <f aca="false">Vocabulary!B1779</f>
        <v>bed</v>
      </c>
      <c r="V1801" s="24" t="n">
        <v>1.27568513714784</v>
      </c>
      <c r="W1801" s="25" t="n">
        <f aca="false">EXP(V1801)</f>
        <v>3.58115415151484</v>
      </c>
      <c r="X1801" s="26" t="n">
        <f aca="false">W1801/$W$22</f>
        <v>5.50458257570191E-007</v>
      </c>
      <c r="Y1801" s="25" t="n">
        <f aca="false">IF(T1801=$C$13,0,W1801)</f>
        <v>3.58115415151484</v>
      </c>
      <c r="Z1801" s="25" t="n">
        <f aca="false">IF(OR(T1801=$C$13,T1801=$N$25),0,W1801)</f>
        <v>3.58115415151484</v>
      </c>
    </row>
    <row r="1802" customFormat="false" ht="15" hidden="false" customHeight="false" outlineLevel="0" collapsed="false">
      <c r="T1802" s="4" t="n">
        <v>1779</v>
      </c>
      <c r="U1802" s="4" t="str">
        <f aca="false">Vocabulary!B1780</f>
        <v>various</v>
      </c>
      <c r="V1802" s="24" t="n">
        <v>-6.17612918297379</v>
      </c>
      <c r="W1802" s="25" t="n">
        <f aca="false">EXP(V1802)</f>
        <v>0.00207845763290677</v>
      </c>
      <c r="X1802" s="26" t="n">
        <f aca="false">W1802/$W$22</f>
        <v>3.19479173092665E-010</v>
      </c>
      <c r="Y1802" s="25" t="n">
        <f aca="false">IF(T1802=$C$13,0,W1802)</f>
        <v>0.00207845763290677</v>
      </c>
      <c r="Z1802" s="25" t="n">
        <f aca="false">IF(OR(T1802=$C$13,T1802=$N$25),0,W1802)</f>
        <v>0.00207845763290677</v>
      </c>
    </row>
    <row r="1803" customFormat="false" ht="15" hidden="false" customHeight="false" outlineLevel="0" collapsed="false">
      <c r="T1803" s="4" t="n">
        <v>1780</v>
      </c>
      <c r="U1803" s="4" t="str">
        <f aca="false">Vocabulary!B1781</f>
        <v>pretexts</v>
      </c>
      <c r="V1803" s="24" t="n">
        <v>-5.03579079574331</v>
      </c>
      <c r="W1803" s="25" t="n">
        <f aca="false">EXP(V1803)</f>
        <v>0.00650105507681255</v>
      </c>
      <c r="X1803" s="26" t="n">
        <f aca="false">W1803/$W$22</f>
        <v>9.99275456611199E-010</v>
      </c>
      <c r="Y1803" s="25" t="n">
        <f aca="false">IF(T1803=$C$13,0,W1803)</f>
        <v>0.00650105507681255</v>
      </c>
      <c r="Z1803" s="25" t="n">
        <f aca="false">IF(OR(T1803=$C$13,T1803=$N$25),0,W1803)</f>
        <v>0.00650105507681255</v>
      </c>
    </row>
    <row r="1804" customFormat="false" ht="15" hidden="false" customHeight="false" outlineLevel="0" collapsed="false">
      <c r="T1804" s="4" t="n">
        <v>1781</v>
      </c>
      <c r="U1804" s="4" t="str">
        <f aca="false">Vocabulary!B1782</f>
        <v>spirited</v>
      </c>
      <c r="V1804" s="24" t="n">
        <v>-1.6093339790845</v>
      </c>
      <c r="W1804" s="25" t="n">
        <f aca="false">EXP(V1804)</f>
        <v>0.200020787750171</v>
      </c>
      <c r="X1804" s="26" t="n">
        <f aca="false">W1804/$W$22</f>
        <v>3.07451423883002E-008</v>
      </c>
      <c r="Y1804" s="25" t="n">
        <f aca="false">IF(T1804=$C$13,0,W1804)</f>
        <v>0.200020787750171</v>
      </c>
      <c r="Z1804" s="25" t="n">
        <f aca="false">IF(OR(T1804=$C$13,T1804=$N$25),0,W1804)</f>
        <v>0.200020787750171</v>
      </c>
    </row>
    <row r="1805" customFormat="false" ht="15" hidden="false" customHeight="false" outlineLevel="0" collapsed="false">
      <c r="T1805" s="4" t="n">
        <v>1782</v>
      </c>
      <c r="U1805" s="4" t="str">
        <f aca="false">Vocabulary!B1783</f>
        <v>iv</v>
      </c>
      <c r="V1805" s="24" t="n">
        <v>-2.34634465186904</v>
      </c>
      <c r="W1805" s="25" t="n">
        <f aca="false">EXP(V1805)</f>
        <v>0.0957184076223053</v>
      </c>
      <c r="X1805" s="26" t="n">
        <f aca="false">W1805/$W$22</f>
        <v>1.47128511222785E-008</v>
      </c>
      <c r="Y1805" s="25" t="n">
        <f aca="false">IF(T1805=$C$13,0,W1805)</f>
        <v>0.0957184076223053</v>
      </c>
      <c r="Z1805" s="25" t="n">
        <f aca="false">IF(OR(T1805=$C$13,T1805=$N$25),0,W1805)</f>
        <v>0.0957184076223053</v>
      </c>
    </row>
    <row r="1806" customFormat="false" ht="15" hidden="false" customHeight="false" outlineLevel="0" collapsed="false">
      <c r="T1806" s="4" t="n">
        <v>1783</v>
      </c>
      <c r="U1806" s="4" t="str">
        <f aca="false">Vocabulary!B1784</f>
        <v>sends</v>
      </c>
      <c r="V1806" s="24" t="n">
        <v>1.89201694084864</v>
      </c>
      <c r="W1806" s="25" t="n">
        <f aca="false">EXP(V1806)</f>
        <v>6.63273302914735</v>
      </c>
      <c r="X1806" s="26" t="n">
        <f aca="false">W1806/$W$22</f>
        <v>1.0195156398415E-006</v>
      </c>
      <c r="Y1806" s="25" t="n">
        <f aca="false">IF(T1806=$C$13,0,W1806)</f>
        <v>6.63273302914735</v>
      </c>
      <c r="Z1806" s="25" t="n">
        <f aca="false">IF(OR(T1806=$C$13,T1806=$N$25),0,W1806)</f>
        <v>6.63273302914735</v>
      </c>
    </row>
    <row r="1807" customFormat="false" ht="15" hidden="false" customHeight="false" outlineLevel="0" collapsed="false">
      <c r="T1807" s="4" t="n">
        <v>1784</v>
      </c>
      <c r="U1807" s="4" t="str">
        <f aca="false">Vocabulary!B1785</f>
        <v>naturedly</v>
      </c>
      <c r="V1807" s="24" t="n">
        <v>-2.38185402972469</v>
      </c>
      <c r="W1807" s="25" t="n">
        <f aca="false">EXP(V1807)</f>
        <v>0.0923791449582326</v>
      </c>
      <c r="X1807" s="26" t="n">
        <f aca="false">W1807/$W$22</f>
        <v>1.41995739412733E-008</v>
      </c>
      <c r="Y1807" s="25" t="n">
        <f aca="false">IF(T1807=$C$13,0,W1807)</f>
        <v>0.0923791449582326</v>
      </c>
      <c r="Z1807" s="25" t="n">
        <f aca="false">IF(OR(T1807=$C$13,T1807=$N$25),0,W1807)</f>
        <v>0.0923791449582326</v>
      </c>
    </row>
    <row r="1808" customFormat="false" ht="15" hidden="false" customHeight="false" outlineLevel="0" collapsed="false">
      <c r="T1808" s="4" t="n">
        <v>1785</v>
      </c>
      <c r="U1808" s="4" t="str">
        <f aca="false">Vocabulary!B1786</f>
        <v>completely</v>
      </c>
      <c r="V1808" s="24" t="n">
        <v>-0.657581454026963</v>
      </c>
      <c r="W1808" s="25" t="n">
        <f aca="false">EXP(V1808)</f>
        <v>0.518102876050732</v>
      </c>
      <c r="X1808" s="26" t="n">
        <f aca="false">W1808/$W$22</f>
        <v>7.96374560621336E-008</v>
      </c>
      <c r="Y1808" s="25" t="n">
        <f aca="false">IF(T1808=$C$13,0,W1808)</f>
        <v>0.518102876050732</v>
      </c>
      <c r="Z1808" s="25" t="n">
        <f aca="false">IF(OR(T1808=$C$13,T1808=$N$25),0,W1808)</f>
        <v>0.518102876050732</v>
      </c>
    </row>
    <row r="1809" customFormat="false" ht="15" hidden="false" customHeight="false" outlineLevel="0" collapsed="false">
      <c r="T1809" s="4" t="n">
        <v>1786</v>
      </c>
      <c r="U1809" s="4" t="str">
        <f aca="false">Vocabulary!B1787</f>
        <v>pointed</v>
      </c>
      <c r="V1809" s="24" t="n">
        <v>4.53110267876882</v>
      </c>
      <c r="W1809" s="25" t="n">
        <f aca="false">EXP(V1809)</f>
        <v>92.8609003913653</v>
      </c>
      <c r="X1809" s="26" t="n">
        <f aca="false">W1809/$W$22</f>
        <v>1.42736244414968E-005</v>
      </c>
      <c r="Y1809" s="25" t="n">
        <f aca="false">IF(T1809=$C$13,0,W1809)</f>
        <v>92.8609003913653</v>
      </c>
      <c r="Z1809" s="25" t="n">
        <f aca="false">IF(OR(T1809=$C$13,T1809=$N$25),0,W1809)</f>
        <v>92.8609003913653</v>
      </c>
    </row>
    <row r="1810" customFormat="false" ht="15" hidden="false" customHeight="false" outlineLevel="0" collapsed="false">
      <c r="T1810" s="4" t="n">
        <v>1787</v>
      </c>
      <c r="U1810" s="4" t="str">
        <f aca="false">Vocabulary!B1788</f>
        <v>housemaid</v>
      </c>
      <c r="V1810" s="24" t="n">
        <v>-6.34748587658554</v>
      </c>
      <c r="W1810" s="25" t="n">
        <f aca="false">EXP(V1810)</f>
        <v>0.00175114419919889</v>
      </c>
      <c r="X1810" s="26" t="n">
        <f aca="false">W1810/$W$22</f>
        <v>2.69167911757561E-010</v>
      </c>
      <c r="Y1810" s="25" t="n">
        <f aca="false">IF(T1810=$C$13,0,W1810)</f>
        <v>0.00175114419919889</v>
      </c>
      <c r="Z1810" s="25" t="n">
        <f aca="false">IF(OR(T1810=$C$13,T1810=$N$25),0,W1810)</f>
        <v>0.00175114419919889</v>
      </c>
    </row>
    <row r="1811" customFormat="false" ht="15" hidden="false" customHeight="false" outlineLevel="0" collapsed="false">
      <c r="T1811" s="4" t="n">
        <v>1788</v>
      </c>
      <c r="U1811" s="4" t="str">
        <f aca="false">Vocabulary!B1789</f>
        <v>he'll</v>
      </c>
      <c r="V1811" s="24" t="n">
        <v>-3.62898497437596</v>
      </c>
      <c r="W1811" s="25" t="n">
        <f aca="false">EXP(V1811)</f>
        <v>0.0265431126796513</v>
      </c>
      <c r="X1811" s="26" t="n">
        <f aca="false">W1811/$W$22</f>
        <v>4.07993483049303E-009</v>
      </c>
      <c r="Y1811" s="25" t="n">
        <f aca="false">IF(T1811=$C$13,0,W1811)</f>
        <v>0.0265431126796513</v>
      </c>
      <c r="Z1811" s="25" t="n">
        <f aca="false">IF(OR(T1811=$C$13,T1811=$N$25),0,W1811)</f>
        <v>0.0265431126796513</v>
      </c>
    </row>
    <row r="1812" customFormat="false" ht="15" hidden="false" customHeight="false" outlineLevel="0" collapsed="false">
      <c r="T1812" s="4" t="n">
        <v>1789</v>
      </c>
      <c r="U1812" s="4" t="str">
        <f aca="false">Vocabulary!B1790</f>
        <v>finds</v>
      </c>
      <c r="V1812" s="24" t="n">
        <v>-0.613461398358782</v>
      </c>
      <c r="W1812" s="25" t="n">
        <f aca="false">EXP(V1812)</f>
        <v>0.54147336653472</v>
      </c>
      <c r="X1812" s="26" t="n">
        <f aca="false">W1812/$W$22</f>
        <v>8.32297279739516E-008</v>
      </c>
      <c r="Y1812" s="25" t="n">
        <f aca="false">IF(T1812=$C$13,0,W1812)</f>
        <v>0.54147336653472</v>
      </c>
      <c r="Z1812" s="25" t="n">
        <f aca="false">IF(OR(T1812=$C$13,T1812=$N$25),0,W1812)</f>
        <v>0.54147336653472</v>
      </c>
    </row>
    <row r="1813" customFormat="false" ht="15" hidden="false" customHeight="false" outlineLevel="0" collapsed="false">
      <c r="T1813" s="4" t="n">
        <v>1790</v>
      </c>
      <c r="U1813" s="4" t="str">
        <f aca="false">Vocabulary!B1791</f>
        <v>neat</v>
      </c>
      <c r="V1813" s="24" t="n">
        <v>1.58541367047227</v>
      </c>
      <c r="W1813" s="25" t="n">
        <f aca="false">EXP(V1813)</f>
        <v>4.88131021481931</v>
      </c>
      <c r="X1813" s="26" t="n">
        <f aca="false">W1813/$W$22</f>
        <v>7.50304902226121E-007</v>
      </c>
      <c r="Y1813" s="25" t="n">
        <f aca="false">IF(T1813=$C$13,0,W1813)</f>
        <v>4.88131021481931</v>
      </c>
      <c r="Z1813" s="25" t="n">
        <f aca="false">IF(OR(T1813=$C$13,T1813=$N$25),0,W1813)</f>
        <v>4.88131021481931</v>
      </c>
    </row>
    <row r="1814" customFormat="false" ht="15" hidden="false" customHeight="false" outlineLevel="0" collapsed="false">
      <c r="T1814" s="4" t="n">
        <v>1791</v>
      </c>
      <c r="U1814" s="4" t="str">
        <f aca="false">Vocabulary!B1792</f>
        <v>brass</v>
      </c>
      <c r="V1814" s="24" t="n">
        <v>0.0483137523122607</v>
      </c>
      <c r="W1814" s="25" t="n">
        <f aca="false">EXP(V1814)</f>
        <v>1.04949988668938</v>
      </c>
      <c r="X1814" s="26" t="n">
        <f aca="false">W1814/$W$22</f>
        <v>1.61318350036058E-007</v>
      </c>
      <c r="Y1814" s="25" t="n">
        <f aca="false">IF(T1814=$C$13,0,W1814)</f>
        <v>1.04949988668938</v>
      </c>
      <c r="Z1814" s="25" t="n">
        <f aca="false">IF(OR(T1814=$C$13,T1814=$N$25),0,W1814)</f>
        <v>1.04949988668938</v>
      </c>
    </row>
    <row r="1815" customFormat="false" ht="15" hidden="false" customHeight="false" outlineLevel="0" collapsed="false">
      <c r="T1815" s="4" t="n">
        <v>1792</v>
      </c>
      <c r="U1815" s="4" t="str">
        <f aca="false">Vocabulary!B1793</f>
        <v>w</v>
      </c>
      <c r="V1815" s="24" t="n">
        <v>3.25608892191766</v>
      </c>
      <c r="W1815" s="25" t="n">
        <f aca="false">EXP(V1815)</f>
        <v>25.9478543430454</v>
      </c>
      <c r="X1815" s="26" t="n">
        <f aca="false">W1815/$W$22</f>
        <v>3.98843782899321E-006</v>
      </c>
      <c r="Y1815" s="25" t="n">
        <f aca="false">IF(T1815=$C$13,0,W1815)</f>
        <v>25.9478543430454</v>
      </c>
      <c r="Z1815" s="25" t="n">
        <f aca="false">IF(OR(T1815=$C$13,T1815=$N$25),0,W1815)</f>
        <v>25.9478543430454</v>
      </c>
    </row>
    <row r="1816" customFormat="false" ht="15" hidden="false" customHeight="false" outlineLevel="0" collapsed="false">
      <c r="T1816" s="4" t="n">
        <v>1793</v>
      </c>
      <c r="U1816" s="4" t="str">
        <f aca="false">Vocabulary!B1794</f>
        <v>engraved</v>
      </c>
      <c r="V1816" s="24" t="n">
        <v>-2.58236889946172</v>
      </c>
      <c r="W1816" s="25" t="n">
        <f aca="false">EXP(V1816)</f>
        <v>0.0755947154676273</v>
      </c>
      <c r="X1816" s="26" t="n">
        <f aca="false">W1816/$W$22</f>
        <v>1.16196437230223E-008</v>
      </c>
      <c r="Y1816" s="25" t="n">
        <f aca="false">IF(T1816=$C$13,0,W1816)</f>
        <v>0.0755947154676273</v>
      </c>
      <c r="Z1816" s="25" t="n">
        <f aca="false">IF(OR(T1816=$C$13,T1816=$N$25),0,W1816)</f>
        <v>0.0755947154676273</v>
      </c>
    </row>
    <row r="1817" customFormat="false" ht="15" hidden="false" customHeight="false" outlineLevel="0" collapsed="false">
      <c r="T1817" s="4" t="n">
        <v>1794</v>
      </c>
      <c r="U1817" s="4" t="str">
        <f aca="false">Vocabulary!B1795</f>
        <v>upstairs</v>
      </c>
      <c r="V1817" s="24" t="n">
        <v>0.527221941416093</v>
      </c>
      <c r="W1817" s="25" t="n">
        <f aca="false">EXP(V1817)</f>
        <v>1.69421912491655</v>
      </c>
      <c r="X1817" s="26" t="n">
        <f aca="false">W1817/$W$22</f>
        <v>2.60417973643822E-007</v>
      </c>
      <c r="Y1817" s="25" t="n">
        <f aca="false">IF(T1817=$C$13,0,W1817)</f>
        <v>1.69421912491655</v>
      </c>
      <c r="Z1817" s="25" t="n">
        <f aca="false">IF(OR(T1817=$C$13,T1817=$N$25),0,W1817)</f>
        <v>1.69421912491655</v>
      </c>
    </row>
    <row r="1818" customFormat="false" ht="15" hidden="false" customHeight="false" outlineLevel="0" collapsed="false">
      <c r="T1818" s="4" t="n">
        <v>1795</v>
      </c>
      <c r="U1818" s="4" t="str">
        <f aca="false">Vocabulary!B1796</f>
        <v>lest</v>
      </c>
      <c r="V1818" s="24" t="n">
        <v>-4.11325116137485</v>
      </c>
      <c r="W1818" s="25" t="n">
        <f aca="false">EXP(V1818)</f>
        <v>0.0163545168251074</v>
      </c>
      <c r="X1818" s="26" t="n">
        <f aca="false">W1818/$W$22</f>
        <v>2.51384845613052E-009</v>
      </c>
      <c r="Y1818" s="25" t="n">
        <f aca="false">IF(T1818=$C$13,0,W1818)</f>
        <v>0.0163545168251074</v>
      </c>
      <c r="Z1818" s="25" t="n">
        <f aca="false">IF(OR(T1818=$C$13,T1818=$N$25),0,W1818)</f>
        <v>0.0163545168251074</v>
      </c>
    </row>
    <row r="1819" customFormat="false" ht="15" hidden="false" customHeight="false" outlineLevel="0" collapsed="false">
      <c r="T1819" s="4" t="n">
        <v>1796</v>
      </c>
      <c r="U1819" s="4" t="str">
        <f aca="false">Vocabulary!B1797</f>
        <v>fancying</v>
      </c>
      <c r="V1819" s="24" t="n">
        <v>-5.13960667234732</v>
      </c>
      <c r="W1819" s="25" t="n">
        <f aca="false">EXP(V1819)</f>
        <v>0.00585999415785187</v>
      </c>
      <c r="X1819" s="26" t="n">
        <f aca="false">W1819/$W$22</f>
        <v>9.00738152290419E-010</v>
      </c>
      <c r="Y1819" s="25" t="n">
        <f aca="false">IF(T1819=$C$13,0,W1819)</f>
        <v>0.00585999415785187</v>
      </c>
      <c r="Z1819" s="25" t="n">
        <f aca="false">IF(OR(T1819=$C$13,T1819=$N$25),0,W1819)</f>
        <v>0.00585999415785187</v>
      </c>
    </row>
    <row r="1820" customFormat="false" ht="15" hidden="false" customHeight="false" outlineLevel="0" collapsed="false">
      <c r="T1820" s="4" t="n">
        <v>1797</v>
      </c>
      <c r="U1820" s="4" t="str">
        <f aca="false">Vocabulary!B1798</f>
        <v>tidy</v>
      </c>
      <c r="V1820" s="24" t="n">
        <v>0.937558586499475</v>
      </c>
      <c r="W1820" s="25" t="n">
        <f aca="false">EXP(V1820)</f>
        <v>2.5537390683129</v>
      </c>
      <c r="X1820" s="26" t="n">
        <f aca="false">W1820/$W$22</f>
        <v>3.92534556837721E-007</v>
      </c>
      <c r="Y1820" s="25" t="n">
        <f aca="false">IF(T1820=$C$13,0,W1820)</f>
        <v>2.5537390683129</v>
      </c>
      <c r="Z1820" s="25" t="n">
        <f aca="false">IF(OR(T1820=$C$13,T1820=$N$25),0,W1820)</f>
        <v>2.5537390683129</v>
      </c>
    </row>
    <row r="1821" customFormat="false" ht="15" hidden="false" customHeight="false" outlineLevel="0" collapsed="false">
      <c r="T1821" s="4" t="n">
        <v>1798</v>
      </c>
      <c r="U1821" s="4" t="str">
        <f aca="false">Vocabulary!B1799</f>
        <v>hoped</v>
      </c>
      <c r="V1821" s="24" t="n">
        <v>-2.85038077655941</v>
      </c>
      <c r="W1821" s="25" t="n">
        <f aca="false">EXP(V1821)</f>
        <v>0.057822299306269</v>
      </c>
      <c r="X1821" s="26" t="n">
        <f aca="false">W1821/$W$22</f>
        <v>8.88785033488917E-009</v>
      </c>
      <c r="Y1821" s="25" t="n">
        <f aca="false">IF(T1821=$C$13,0,W1821)</f>
        <v>0.057822299306269</v>
      </c>
      <c r="Z1821" s="25" t="n">
        <f aca="false">IF(OR(T1821=$C$13,T1821=$N$25),0,W1821)</f>
        <v>0.057822299306269</v>
      </c>
    </row>
    <row r="1822" customFormat="false" ht="15" hidden="false" customHeight="false" outlineLevel="0" collapsed="false">
      <c r="T1822" s="4" t="n">
        <v>1799</v>
      </c>
      <c r="U1822" s="4" t="str">
        <f aca="false">Vocabulary!B1800</f>
        <v>pairs</v>
      </c>
      <c r="V1822" s="24" t="n">
        <v>3.03372025559565</v>
      </c>
      <c r="W1822" s="25" t="n">
        <f aca="false">EXP(V1822)</f>
        <v>20.7743749904965</v>
      </c>
      <c r="X1822" s="26" t="n">
        <f aca="false">W1822/$W$22</f>
        <v>3.19322368587268E-006</v>
      </c>
      <c r="Y1822" s="25" t="n">
        <f aca="false">IF(T1822=$C$13,0,W1822)</f>
        <v>20.7743749904965</v>
      </c>
      <c r="Z1822" s="25" t="n">
        <f aca="false">IF(OR(T1822=$C$13,T1822=$N$25),0,W1822)</f>
        <v>20.7743749904965</v>
      </c>
    </row>
    <row r="1823" customFormat="false" ht="15" hidden="false" customHeight="false" outlineLevel="0" collapsed="false">
      <c r="T1823" s="4" t="n">
        <v>1800</v>
      </c>
      <c r="U1823" s="4" t="str">
        <f aca="false">Vocabulary!B1801</f>
        <v>nevertheless</v>
      </c>
      <c r="V1823" s="24" t="n">
        <v>-5.46726330826665</v>
      </c>
      <c r="W1823" s="25" t="n">
        <f aca="false">EXP(V1823)</f>
        <v>0.0042227727865997</v>
      </c>
      <c r="X1823" s="26" t="n">
        <f aca="false">W1823/$W$22</f>
        <v>6.49081288288926E-010</v>
      </c>
      <c r="Y1823" s="25" t="n">
        <f aca="false">IF(T1823=$C$13,0,W1823)</f>
        <v>0.0042227727865997</v>
      </c>
      <c r="Z1823" s="25" t="n">
        <f aca="false">IF(OR(T1823=$C$13,T1823=$N$25),0,W1823)</f>
        <v>0.0042227727865997</v>
      </c>
    </row>
    <row r="1824" customFormat="false" ht="15" hidden="false" customHeight="false" outlineLevel="0" collapsed="false">
      <c r="T1824" s="4" t="n">
        <v>1801</v>
      </c>
      <c r="U1824" s="4" t="str">
        <f aca="false">Vocabulary!B1802</f>
        <v>uncorked</v>
      </c>
      <c r="V1824" s="24" t="n">
        <v>-10.9557164643799</v>
      </c>
      <c r="W1824" s="25" t="n">
        <f aca="false">EXP(V1824)</f>
        <v>1.74579318662939E-005</v>
      </c>
      <c r="X1824" s="26" t="n">
        <f aca="false">W1824/$W$22</f>
        <v>2.68345409030613E-012</v>
      </c>
      <c r="Y1824" s="25" t="n">
        <f aca="false">IF(T1824=$C$13,0,W1824)</f>
        <v>1.74579318662939E-005</v>
      </c>
      <c r="Z1824" s="25" t="n">
        <f aca="false">IF(OR(T1824=$C$13,T1824=$N$25),0,W1824)</f>
        <v>1.74579318662939E-005</v>
      </c>
    </row>
    <row r="1825" customFormat="false" ht="15" hidden="false" customHeight="false" outlineLevel="0" collapsed="false">
      <c r="T1825" s="4" t="n">
        <v>1802</v>
      </c>
      <c r="U1825" s="4" t="str">
        <f aca="false">Vocabulary!B1803</f>
        <v>lips</v>
      </c>
      <c r="V1825" s="24" t="n">
        <v>-5.72877011387128</v>
      </c>
      <c r="W1825" s="25" t="n">
        <f aca="false">EXP(V1825)</f>
        <v>0.00325107322566297</v>
      </c>
      <c r="X1825" s="26" t="n">
        <f aca="false">W1825/$W$22</f>
        <v>4.99721605749516E-010</v>
      </c>
      <c r="Y1825" s="25" t="n">
        <f aca="false">IF(T1825=$C$13,0,W1825)</f>
        <v>0.00325107322566297</v>
      </c>
      <c r="Z1825" s="25" t="n">
        <f aca="false">IF(OR(T1825=$C$13,T1825=$N$25),0,W1825)</f>
        <v>0.00325107322566297</v>
      </c>
    </row>
    <row r="1826" customFormat="false" ht="15" hidden="false" customHeight="false" outlineLevel="0" collapsed="false">
      <c r="T1826" s="4" t="n">
        <v>1803</v>
      </c>
      <c r="U1826" s="4" t="str">
        <f aca="false">Vocabulary!B1804</f>
        <v>whenever</v>
      </c>
      <c r="V1826" s="24" t="n">
        <v>-0.53742183028044</v>
      </c>
      <c r="W1826" s="25" t="n">
        <f aca="false">EXP(V1826)</f>
        <v>0.584252614689785</v>
      </c>
      <c r="X1826" s="26" t="n">
        <f aca="false">W1826/$W$22</f>
        <v>8.98053148946205E-008</v>
      </c>
      <c r="Y1826" s="25" t="n">
        <f aca="false">IF(T1826=$C$13,0,W1826)</f>
        <v>0.584252614689785</v>
      </c>
      <c r="Z1826" s="25" t="n">
        <f aca="false">IF(OR(T1826=$C$13,T1826=$N$25),0,W1826)</f>
        <v>0.584252614689785</v>
      </c>
    </row>
    <row r="1827" customFormat="false" ht="15" hidden="false" customHeight="false" outlineLevel="0" collapsed="false">
      <c r="T1827" s="4" t="n">
        <v>1804</v>
      </c>
      <c r="U1827" s="4" t="str">
        <f aca="false">Vocabulary!B1805</f>
        <v>expected</v>
      </c>
      <c r="V1827" s="24" t="n">
        <v>-0.864944547301803</v>
      </c>
      <c r="W1827" s="25" t="n">
        <f aca="false">EXP(V1827)</f>
        <v>0.421074901719374</v>
      </c>
      <c r="X1827" s="26" t="n">
        <f aca="false">W1827/$W$22</f>
        <v>6.47233117873299E-008</v>
      </c>
      <c r="Y1827" s="25" t="n">
        <f aca="false">IF(T1827=$C$13,0,W1827)</f>
        <v>0.421074901719374</v>
      </c>
      <c r="Z1827" s="25" t="n">
        <f aca="false">IF(OR(T1827=$C$13,T1827=$N$25),0,W1827)</f>
        <v>0.421074901719374</v>
      </c>
    </row>
    <row r="1828" customFormat="false" ht="15" hidden="false" customHeight="false" outlineLevel="0" collapsed="false">
      <c r="T1828" s="4" t="n">
        <v>1805</v>
      </c>
      <c r="U1828" s="4" t="str">
        <f aca="false">Vocabulary!B1806</f>
        <v>pressing</v>
      </c>
      <c r="V1828" s="24" t="n">
        <v>-5.82366921503927</v>
      </c>
      <c r="W1828" s="25" t="n">
        <f aca="false">EXP(V1828)</f>
        <v>0.00295673631558292</v>
      </c>
      <c r="X1828" s="26" t="n">
        <f aca="false">W1828/$W$22</f>
        <v>4.54479157140392E-010</v>
      </c>
      <c r="Y1828" s="25" t="n">
        <f aca="false">IF(T1828=$C$13,0,W1828)</f>
        <v>0.00295673631558292</v>
      </c>
      <c r="Z1828" s="25" t="n">
        <f aca="false">IF(OR(T1828=$C$13,T1828=$N$25),0,W1828)</f>
        <v>0.00295673631558292</v>
      </c>
    </row>
    <row r="1829" customFormat="false" ht="15" hidden="false" customHeight="false" outlineLevel="0" collapsed="false">
      <c r="T1829" s="4" t="n">
        <v>1806</v>
      </c>
      <c r="U1829" s="4" t="str">
        <f aca="false">Vocabulary!B1807</f>
        <v>ceiling</v>
      </c>
      <c r="V1829" s="24" t="n">
        <v>5.06824497952382</v>
      </c>
      <c r="W1829" s="25" t="n">
        <f aca="false">EXP(V1829)</f>
        <v>158.895218132357</v>
      </c>
      <c r="X1829" s="26" t="n">
        <f aca="false">W1829/$W$22</f>
        <v>2.44237419582664E-005</v>
      </c>
      <c r="Y1829" s="25" t="n">
        <f aca="false">IF(T1829=$C$13,0,W1829)</f>
        <v>158.895218132357</v>
      </c>
      <c r="Z1829" s="25" t="n">
        <f aca="false">IF(OR(T1829=$C$13,T1829=$N$25),0,W1829)</f>
        <v>158.895218132357</v>
      </c>
    </row>
    <row r="1830" customFormat="false" ht="15" hidden="false" customHeight="false" outlineLevel="0" collapsed="false">
      <c r="T1830" s="4" t="n">
        <v>1807</v>
      </c>
      <c r="U1830" s="4" t="str">
        <f aca="false">Vocabulary!B1808</f>
        <v>save</v>
      </c>
      <c r="V1830" s="24" t="n">
        <v>-0.139213711284078</v>
      </c>
      <c r="W1830" s="25" t="n">
        <f aca="false">EXP(V1830)</f>
        <v>0.870042070780184</v>
      </c>
      <c r="X1830" s="26" t="n">
        <f aca="false">W1830/$W$22</f>
        <v>1.33733936611423E-007</v>
      </c>
      <c r="Y1830" s="25" t="n">
        <f aca="false">IF(T1830=$C$13,0,W1830)</f>
        <v>0.870042070780184</v>
      </c>
      <c r="Z1830" s="25" t="n">
        <f aca="false">IF(OR(T1830=$C$13,T1830=$N$25),0,W1830)</f>
        <v>0.870042070780184</v>
      </c>
    </row>
    <row r="1831" customFormat="false" ht="15" hidden="false" customHeight="false" outlineLevel="0" collapsed="false">
      <c r="T1831" s="4" t="n">
        <v>1808</v>
      </c>
      <c r="U1831" s="4" t="str">
        <f aca="false">Vocabulary!B1809</f>
        <v>kneel</v>
      </c>
      <c r="V1831" s="24" t="n">
        <v>0.574184098464328</v>
      </c>
      <c r="W1831" s="25" t="n">
        <f aca="false">EXP(V1831)</f>
        <v>1.77568115474093</v>
      </c>
      <c r="X1831" s="26" t="n">
        <f aca="false">W1831/$W$22</f>
        <v>2.72939480704973E-007</v>
      </c>
      <c r="Y1831" s="25" t="n">
        <f aca="false">IF(T1831=$C$13,0,W1831)</f>
        <v>1.77568115474093</v>
      </c>
      <c r="Z1831" s="25" t="n">
        <f aca="false">IF(OR(T1831=$C$13,T1831=$N$25),0,W1831)</f>
        <v>1.77568115474093</v>
      </c>
    </row>
    <row r="1832" customFormat="false" ht="15" hidden="false" customHeight="false" outlineLevel="0" collapsed="false">
      <c r="T1832" s="4" t="n">
        <v>1809</v>
      </c>
      <c r="U1832" s="4" t="str">
        <f aca="false">Vocabulary!B1810</f>
        <v>resource</v>
      </c>
      <c r="V1832" s="24" t="n">
        <v>-0.197442544341971</v>
      </c>
      <c r="W1832" s="25" t="n">
        <f aca="false">EXP(V1832)</f>
        <v>0.820827300445588</v>
      </c>
      <c r="X1832" s="26" t="n">
        <f aca="false">W1832/$W$22</f>
        <v>1.26169147278454E-007</v>
      </c>
      <c r="Y1832" s="25" t="n">
        <f aca="false">IF(T1832=$C$13,0,W1832)</f>
        <v>0.820827300445588</v>
      </c>
      <c r="Z1832" s="25" t="n">
        <f aca="false">IF(OR(T1832=$C$13,T1832=$N$25),0,W1832)</f>
        <v>0.820827300445588</v>
      </c>
    </row>
    <row r="1833" customFormat="false" ht="15" hidden="false" customHeight="false" outlineLevel="0" collapsed="false">
      <c r="T1833" s="4" t="n">
        <v>1810</v>
      </c>
      <c r="U1833" s="4" t="str">
        <f aca="false">Vocabulary!B1811</f>
        <v>magic</v>
      </c>
      <c r="V1833" s="24" t="n">
        <v>6.03321910441074</v>
      </c>
      <c r="W1833" s="25" t="n">
        <f aca="false">EXP(V1833)</f>
        <v>417.05541573099</v>
      </c>
      <c r="X1833" s="26" t="n">
        <f aca="false">W1833/$W$22</f>
        <v>6.41054776590342E-005</v>
      </c>
      <c r="Y1833" s="25" t="n">
        <f aca="false">IF(T1833=$C$13,0,W1833)</f>
        <v>417.05541573099</v>
      </c>
      <c r="Z1833" s="25" t="n">
        <f aca="false">IF(OR(T1833=$C$13,T1833=$N$25),0,W1833)</f>
        <v>417.05541573099</v>
      </c>
    </row>
    <row r="1834" customFormat="false" ht="15" hidden="false" customHeight="false" outlineLevel="0" collapsed="false">
      <c r="T1834" s="4" t="n">
        <v>1811</v>
      </c>
      <c r="U1834" s="4" t="str">
        <f aca="false">Vocabulary!B1812</f>
        <v>grew</v>
      </c>
      <c r="V1834" s="24" t="n">
        <v>-1.53660986715708</v>
      </c>
      <c r="W1834" s="25" t="n">
        <f aca="false">EXP(V1834)</f>
        <v>0.215109115174229</v>
      </c>
      <c r="X1834" s="26" t="n">
        <f aca="false">W1834/$W$22</f>
        <v>3.30643652064473E-008</v>
      </c>
      <c r="Y1834" s="25" t="n">
        <f aca="false">IF(T1834=$C$13,0,W1834)</f>
        <v>0.215109115174229</v>
      </c>
      <c r="Z1834" s="25" t="n">
        <f aca="false">IF(OR(T1834=$C$13,T1834=$N$25),0,W1834)</f>
        <v>0.215109115174229</v>
      </c>
    </row>
    <row r="1835" customFormat="false" ht="15" hidden="false" customHeight="false" outlineLevel="0" collapsed="false">
      <c r="T1835" s="4" t="n">
        <v>1812</v>
      </c>
      <c r="U1835" s="4" t="str">
        <f aca="false">Vocabulary!B1813</f>
        <v>pleasanter</v>
      </c>
      <c r="V1835" s="24" t="n">
        <v>4.71015281025063</v>
      </c>
      <c r="W1835" s="25" t="n">
        <f aca="false">EXP(V1835)</f>
        <v>111.069131110741</v>
      </c>
      <c r="X1835" s="26" t="n">
        <f aca="false">W1835/$W$22</f>
        <v>1.70724067700888E-005</v>
      </c>
      <c r="Y1835" s="25" t="n">
        <f aca="false">IF(T1835=$C$13,0,W1835)</f>
        <v>111.069131110741</v>
      </c>
      <c r="Z1835" s="25" t="n">
        <f aca="false">IF(OR(T1835=$C$13,T1835=$N$25),0,W1835)</f>
        <v>111.069131110741</v>
      </c>
    </row>
    <row r="1836" customFormat="false" ht="15" hidden="false" customHeight="false" outlineLevel="0" collapsed="false">
      <c r="T1836" s="4" t="n">
        <v>1813</v>
      </c>
      <c r="U1836" s="4" t="str">
        <f aca="false">Vocabulary!B1814</f>
        <v>rabbits</v>
      </c>
      <c r="V1836" s="24" t="n">
        <v>-0.940438471343146</v>
      </c>
      <c r="W1836" s="25" t="n">
        <f aca="false">EXP(V1836)</f>
        <v>0.390456593791885</v>
      </c>
      <c r="X1836" s="26" t="n">
        <f aca="false">W1836/$W$22</f>
        <v>6.00169797730033E-008</v>
      </c>
      <c r="Y1836" s="25" t="n">
        <f aca="false">IF(T1836=$C$13,0,W1836)</f>
        <v>0.390456593791885</v>
      </c>
      <c r="Z1836" s="25" t="n">
        <f aca="false">IF(OR(T1836=$C$13,T1836=$N$25),0,W1836)</f>
        <v>0.390456593791885</v>
      </c>
    </row>
    <row r="1837" customFormat="false" ht="15" hidden="false" customHeight="false" outlineLevel="0" collapsed="false">
      <c r="T1837" s="4" t="n">
        <v>1814</v>
      </c>
      <c r="U1837" s="4" t="str">
        <f aca="false">Vocabulary!B1815</f>
        <v>fairy</v>
      </c>
      <c r="V1837" s="24" t="n">
        <v>-6.97423814033398</v>
      </c>
      <c r="W1837" s="25" t="n">
        <f aca="false">EXP(V1837)</f>
        <v>0.000935678951991259</v>
      </c>
      <c r="X1837" s="26" t="n">
        <f aca="false">W1837/$W$22</f>
        <v>1.43822964264284E-010</v>
      </c>
      <c r="Y1837" s="25" t="n">
        <f aca="false">IF(T1837=$C$13,0,W1837)</f>
        <v>0.000935678951991259</v>
      </c>
      <c r="Z1837" s="25" t="n">
        <f aca="false">IF(OR(T1837=$C$13,T1837=$N$25),0,W1837)</f>
        <v>0.000935678951991259</v>
      </c>
    </row>
    <row r="1838" customFormat="false" ht="15" hidden="false" customHeight="false" outlineLevel="0" collapsed="false">
      <c r="T1838" s="4" t="n">
        <v>1815</v>
      </c>
      <c r="U1838" s="4" t="str">
        <f aca="false">Vocabulary!B1816</f>
        <v>tales</v>
      </c>
      <c r="V1838" s="24" t="n">
        <v>0.770502073038637</v>
      </c>
      <c r="W1838" s="25" t="n">
        <f aca="false">EXP(V1838)</f>
        <v>2.16085088645032</v>
      </c>
      <c r="X1838" s="26" t="n">
        <f aca="false">W1838/$W$22</f>
        <v>3.3214381830542E-007</v>
      </c>
      <c r="Y1838" s="25" t="n">
        <f aca="false">IF(T1838=$C$13,0,W1838)</f>
        <v>2.16085088645032</v>
      </c>
      <c r="Z1838" s="25" t="n">
        <f aca="false">IF(OR(T1838=$C$13,T1838=$N$25),0,W1838)</f>
        <v>2.16085088645032</v>
      </c>
    </row>
    <row r="1839" customFormat="false" ht="15" hidden="false" customHeight="false" outlineLevel="0" collapsed="false">
      <c r="T1839" s="4" t="n">
        <v>1816</v>
      </c>
      <c r="U1839" s="4" t="str">
        <f aca="false">Vocabulary!B1817</f>
        <v>that'll</v>
      </c>
      <c r="V1839" s="24" t="n">
        <v>-4.56123846757865</v>
      </c>
      <c r="W1839" s="25" t="n">
        <f aca="false">EXP(V1839)</f>
        <v>0.0104491100426714</v>
      </c>
      <c r="X1839" s="26" t="n">
        <f aca="false">W1839/$W$22</f>
        <v>1.60612994132494E-009</v>
      </c>
      <c r="Y1839" s="25" t="n">
        <f aca="false">IF(T1839=$C$13,0,W1839)</f>
        <v>0.0104491100426714</v>
      </c>
      <c r="Z1839" s="25" t="n">
        <f aca="false">IF(OR(T1839=$C$13,T1839=$N$25),0,W1839)</f>
        <v>0.0104491100426714</v>
      </c>
    </row>
    <row r="1840" customFormat="false" ht="15" hidden="false" customHeight="false" outlineLevel="0" collapsed="false">
      <c r="T1840" s="4" t="n">
        <v>1817</v>
      </c>
      <c r="U1840" s="4" t="str">
        <f aca="false">Vocabulary!B1818</f>
        <v>comfort</v>
      </c>
      <c r="V1840" s="24" t="n">
        <v>-1.38588920380004</v>
      </c>
      <c r="W1840" s="25" t="n">
        <f aca="false">EXP(V1840)</f>
        <v>0.250101309851791</v>
      </c>
      <c r="X1840" s="26" t="n">
        <f aca="false">W1840/$W$22</f>
        <v>3.84430061964254E-008</v>
      </c>
      <c r="Y1840" s="25" t="n">
        <f aca="false">IF(T1840=$C$13,0,W1840)</f>
        <v>0.250101309851791</v>
      </c>
      <c r="Z1840" s="25" t="n">
        <f aca="false">IF(OR(T1840=$C$13,T1840=$N$25),0,W1840)</f>
        <v>0.250101309851791</v>
      </c>
    </row>
    <row r="1841" customFormat="false" ht="15" hidden="false" customHeight="false" outlineLevel="0" collapsed="false">
      <c r="T1841" s="4" t="n">
        <v>1818</v>
      </c>
      <c r="U1841" s="4" t="str">
        <f aca="false">Vocabulary!B1819</f>
        <v>foolish</v>
      </c>
      <c r="V1841" s="24" t="n">
        <v>-3.99256948906514</v>
      </c>
      <c r="W1841" s="25" t="n">
        <f aca="false">EXP(V1841)</f>
        <v>0.0184522403244987</v>
      </c>
      <c r="X1841" s="26" t="n">
        <f aca="false">W1841/$W$22</f>
        <v>2.83628898046554E-009</v>
      </c>
      <c r="Y1841" s="25" t="n">
        <f aca="false">IF(T1841=$C$13,0,W1841)</f>
        <v>0.0184522403244987</v>
      </c>
      <c r="Z1841" s="25" t="n">
        <f aca="false">IF(OR(T1841=$C$13,T1841=$N$25),0,W1841)</f>
        <v>0.0184522403244987</v>
      </c>
    </row>
    <row r="1842" customFormat="false" ht="15" hidden="false" customHeight="false" outlineLevel="0" collapsed="false">
      <c r="T1842" s="4" t="n">
        <v>1819</v>
      </c>
      <c r="U1842" s="4" t="str">
        <f aca="false">Vocabulary!B1820</f>
        <v>inwards</v>
      </c>
      <c r="V1842" s="24" t="n">
        <v>-6.22645304142823</v>
      </c>
      <c r="W1842" s="25" t="n">
        <f aca="false">EXP(V1842)</f>
        <v>0.00197644986434021</v>
      </c>
      <c r="X1842" s="26" t="n">
        <f aca="false">W1842/$W$22</f>
        <v>3.03799585962906E-010</v>
      </c>
      <c r="Y1842" s="25" t="n">
        <f aca="false">IF(T1842=$C$13,0,W1842)</f>
        <v>0.00197644986434021</v>
      </c>
      <c r="Z1842" s="25" t="n">
        <f aca="false">IF(OR(T1842=$C$13,T1842=$N$25),0,W1842)</f>
        <v>0.00197644986434021</v>
      </c>
    </row>
    <row r="1843" customFormat="false" ht="15" hidden="false" customHeight="false" outlineLevel="0" collapsed="false">
      <c r="T1843" s="4" t="n">
        <v>1820</v>
      </c>
      <c r="U1843" s="4" t="str">
        <f aca="false">Vocabulary!B1821</f>
        <v>attempt</v>
      </c>
      <c r="V1843" s="24" t="n">
        <v>3.04494190789122</v>
      </c>
      <c r="W1843" s="25" t="n">
        <f aca="false">EXP(V1843)</f>
        <v>21.0088107213119</v>
      </c>
      <c r="X1843" s="26" t="n">
        <f aca="false">W1843/$W$22</f>
        <v>3.22925874005828E-006</v>
      </c>
      <c r="Y1843" s="25" t="n">
        <f aca="false">IF(T1843=$C$13,0,W1843)</f>
        <v>21.0088107213119</v>
      </c>
      <c r="Z1843" s="25" t="n">
        <f aca="false">IF(OR(T1843=$C$13,T1843=$N$25),0,W1843)</f>
        <v>21.0088107213119</v>
      </c>
    </row>
    <row r="1844" customFormat="false" ht="15" hidden="false" customHeight="false" outlineLevel="0" collapsed="false">
      <c r="T1844" s="4" t="n">
        <v>1821</v>
      </c>
      <c r="U1844" s="4" t="str">
        <f aca="false">Vocabulary!B1822</f>
        <v>failure</v>
      </c>
      <c r="V1844" s="24" t="n">
        <v>-5.58640794634963</v>
      </c>
      <c r="W1844" s="25" t="n">
        <f aca="false">EXP(V1844)</f>
        <v>0.00374846841029233</v>
      </c>
      <c r="X1844" s="26" t="n">
        <f aca="false">W1844/$W$22</f>
        <v>5.76176088039551E-010</v>
      </c>
      <c r="Y1844" s="25" t="n">
        <f aca="false">IF(T1844=$C$13,0,W1844)</f>
        <v>0.00374846841029233</v>
      </c>
      <c r="Z1844" s="25" t="n">
        <f aca="false">IF(OR(T1844=$C$13,T1844=$N$25),0,W1844)</f>
        <v>0.00374846841029233</v>
      </c>
    </row>
    <row r="1845" customFormat="false" ht="15" hidden="false" customHeight="false" outlineLevel="0" collapsed="false">
      <c r="T1845" s="4" t="n">
        <v>1822</v>
      </c>
      <c r="U1845" s="4" t="str">
        <f aca="false">Vocabulary!B1823</f>
        <v>possible</v>
      </c>
      <c r="V1845" s="24" t="n">
        <v>3.34762617047412</v>
      </c>
      <c r="W1845" s="25" t="n">
        <f aca="false">EXP(V1845)</f>
        <v>28.4351532569691</v>
      </c>
      <c r="X1845" s="26" t="n">
        <f aca="false">W1845/$W$22</f>
        <v>4.3707598872703E-006</v>
      </c>
      <c r="Y1845" s="25" t="n">
        <f aca="false">IF(T1845=$C$13,0,W1845)</f>
        <v>28.4351532569691</v>
      </c>
      <c r="Z1845" s="25" t="n">
        <f aca="false">IF(OR(T1845=$C$13,T1845=$N$25),0,W1845)</f>
        <v>28.4351532569691</v>
      </c>
    </row>
    <row r="1846" customFormat="false" ht="15" hidden="false" customHeight="false" outlineLevel="0" collapsed="false">
      <c r="T1846" s="4" t="n">
        <v>1823</v>
      </c>
      <c r="U1846" s="4" t="str">
        <f aca="false">Vocabulary!B1824</f>
        <v>frame</v>
      </c>
      <c r="V1846" s="24" t="n">
        <v>-5.3593745075718</v>
      </c>
      <c r="W1846" s="25" t="n">
        <f aca="false">EXP(V1846)</f>
        <v>0.00470384740854408</v>
      </c>
      <c r="X1846" s="26" t="n">
        <f aca="false">W1846/$W$22</f>
        <v>7.23027141204733E-010</v>
      </c>
      <c r="Y1846" s="25" t="n">
        <f aca="false">IF(T1846=$C$13,0,W1846)</f>
        <v>0.00470384740854408</v>
      </c>
      <c r="Z1846" s="25" t="n">
        <f aca="false">IF(OR(T1846=$C$13,T1846=$N$25),0,W1846)</f>
        <v>0.00470384740854408</v>
      </c>
    </row>
    <row r="1847" customFormat="false" ht="15" hidden="false" customHeight="false" outlineLevel="0" collapsed="false">
      <c r="T1847" s="4" t="n">
        <v>1824</v>
      </c>
      <c r="U1847" s="4" t="str">
        <f aca="false">Vocabulary!B1825</f>
        <v>pronounced</v>
      </c>
      <c r="V1847" s="24" t="n">
        <v>0.263383281255304</v>
      </c>
      <c r="W1847" s="25" t="n">
        <f aca="false">EXP(V1847)</f>
        <v>1.30132539701037</v>
      </c>
      <c r="X1847" s="26" t="n">
        <f aca="false">W1847/$W$22</f>
        <v>2.00026382630627E-007</v>
      </c>
      <c r="Y1847" s="25" t="n">
        <f aca="false">IF(T1847=$C$13,0,W1847)</f>
        <v>1.30132539701037</v>
      </c>
      <c r="Z1847" s="25" t="n">
        <f aca="false">IF(OR(T1847=$C$13,T1847=$N$25),0,W1847)</f>
        <v>1.30132539701037</v>
      </c>
    </row>
    <row r="1848" customFormat="false" ht="15" hidden="false" customHeight="false" outlineLevel="0" collapsed="false">
      <c r="T1848" s="4" t="n">
        <v>1825</v>
      </c>
      <c r="U1848" s="4" t="str">
        <f aca="false">Vocabulary!B1826</f>
        <v>arrum</v>
      </c>
      <c r="V1848" s="24" t="n">
        <v>0.689564313501438</v>
      </c>
      <c r="W1848" s="25" t="n">
        <f aca="false">EXP(V1848)</f>
        <v>1.99284708750205</v>
      </c>
      <c r="X1848" s="26" t="n">
        <f aca="false">W1848/$W$22</f>
        <v>3.06319998798763E-007</v>
      </c>
      <c r="Y1848" s="25" t="n">
        <f aca="false">IF(T1848=$C$13,0,W1848)</f>
        <v>1.99284708750205</v>
      </c>
      <c r="Z1848" s="25" t="n">
        <f aca="false">IF(OR(T1848=$C$13,T1848=$N$25),0,W1848)</f>
        <v>1.99284708750205</v>
      </c>
    </row>
    <row r="1849" customFormat="false" ht="15" hidden="false" customHeight="false" outlineLevel="0" collapsed="false">
      <c r="T1849" s="4" t="n">
        <v>1826</v>
      </c>
      <c r="U1849" s="4" t="str">
        <f aca="false">Vocabulary!B1827</f>
        <v>fills</v>
      </c>
      <c r="V1849" s="24" t="n">
        <v>-2.32187672946412</v>
      </c>
      <c r="W1849" s="25" t="n">
        <f aca="false">EXP(V1849)</f>
        <v>0.0980893256278584</v>
      </c>
      <c r="X1849" s="26" t="n">
        <f aca="false">W1849/$W$22</f>
        <v>1.50772843019076E-008</v>
      </c>
      <c r="Y1849" s="25" t="n">
        <f aca="false">IF(T1849=$C$13,0,W1849)</f>
        <v>0.0980893256278584</v>
      </c>
      <c r="Z1849" s="25" t="n">
        <f aca="false">IF(OR(T1849=$C$13,T1849=$N$25),0,W1849)</f>
        <v>0.0980893256278584</v>
      </c>
    </row>
    <row r="1850" customFormat="false" ht="15" hidden="false" customHeight="false" outlineLevel="0" collapsed="false">
      <c r="T1850" s="4" t="n">
        <v>1827</v>
      </c>
      <c r="U1850" s="4" t="str">
        <f aca="false">Vocabulary!B1828</f>
        <v>whispers</v>
      </c>
      <c r="V1850" s="24" t="n">
        <v>-0.468260926747603</v>
      </c>
      <c r="W1850" s="25" t="n">
        <f aca="false">EXP(V1850)</f>
        <v>0.626090138679136</v>
      </c>
      <c r="X1850" s="26" t="n">
        <f aca="false">W1850/$W$22</f>
        <v>9.62361496428223E-008</v>
      </c>
      <c r="Y1850" s="25" t="n">
        <f aca="false">IF(T1850=$C$13,0,W1850)</f>
        <v>0.626090138679136</v>
      </c>
      <c r="Z1850" s="25" t="n">
        <f aca="false">IF(OR(T1850=$C$13,T1850=$N$25),0,W1850)</f>
        <v>0.626090138679136</v>
      </c>
    </row>
    <row r="1851" customFormat="false" ht="15" hidden="false" customHeight="false" outlineLevel="0" collapsed="false">
      <c r="T1851" s="4" t="n">
        <v>1828</v>
      </c>
      <c r="U1851" s="4" t="str">
        <f aca="false">Vocabulary!B1829</f>
        <v>coward</v>
      </c>
      <c r="V1851" s="24" t="n">
        <v>-1.22412146490416</v>
      </c>
      <c r="W1851" s="25" t="n">
        <f aca="false">EXP(V1851)</f>
        <v>0.294015890170756</v>
      </c>
      <c r="X1851" s="26" t="n">
        <f aca="false">W1851/$W$22</f>
        <v>4.51931047237615E-008</v>
      </c>
      <c r="Y1851" s="25" t="n">
        <f aca="false">IF(T1851=$C$13,0,W1851)</f>
        <v>0.294015890170756</v>
      </c>
      <c r="Z1851" s="25" t="n">
        <f aca="false">IF(OR(T1851=$C$13,T1851=$N$25),0,W1851)</f>
        <v>0.294015890170756</v>
      </c>
    </row>
    <row r="1852" customFormat="false" ht="15" hidden="false" customHeight="false" outlineLevel="0" collapsed="false">
      <c r="T1852" s="4" t="n">
        <v>1829</v>
      </c>
      <c r="U1852" s="4" t="str">
        <f aca="false">Vocabulary!B1830</f>
        <v>shrieks</v>
      </c>
      <c r="V1852" s="24" t="n">
        <v>6.92399548705555</v>
      </c>
      <c r="W1852" s="25" t="n">
        <f aca="false">EXP(V1852)</f>
        <v>1016.37279703757</v>
      </c>
      <c r="X1852" s="26" t="n">
        <f aca="false">W1852/$W$22</f>
        <v>0.000156226393846349</v>
      </c>
      <c r="Y1852" s="25" t="n">
        <f aca="false">IF(T1852=$C$13,0,W1852)</f>
        <v>1016.37279703757</v>
      </c>
      <c r="Z1852" s="25" t="n">
        <f aca="false">IF(OR(T1852=$C$13,T1852=$N$25),0,W1852)</f>
        <v>1016.37279703757</v>
      </c>
    </row>
    <row r="1853" customFormat="false" ht="15" hidden="false" customHeight="false" outlineLevel="0" collapsed="false">
      <c r="T1853" s="4" t="n">
        <v>1830</v>
      </c>
      <c r="U1853" s="4" t="str">
        <f aca="false">Vocabulary!B1831</f>
        <v>frames</v>
      </c>
      <c r="V1853" s="24" t="n">
        <v>-10.1231525148567</v>
      </c>
      <c r="W1853" s="25" t="n">
        <f aca="false">EXP(V1853)</f>
        <v>4.0139385852239E-005</v>
      </c>
      <c r="X1853" s="26" t="n">
        <f aca="false">W1853/$W$22</f>
        <v>6.16981438422994E-012</v>
      </c>
      <c r="Y1853" s="25" t="n">
        <f aca="false">IF(T1853=$C$13,0,W1853)</f>
        <v>4.0139385852239E-005</v>
      </c>
      <c r="Z1853" s="25" t="n">
        <f aca="false">IF(OR(T1853=$C$13,T1853=$N$25),0,W1853)</f>
        <v>4.0139385852239E-005</v>
      </c>
    </row>
    <row r="1854" customFormat="false" ht="15" hidden="false" customHeight="false" outlineLevel="0" collapsed="false">
      <c r="T1854" s="4" t="n">
        <v>1831</v>
      </c>
      <c r="U1854" s="4" t="str">
        <f aca="false">Vocabulary!B1832</f>
        <v>pulling</v>
      </c>
      <c r="V1854" s="24" t="n">
        <v>-7.11648803477049</v>
      </c>
      <c r="W1854" s="25" t="n">
        <f aca="false">EXP(V1854)</f>
        <v>0.000811612105300785</v>
      </c>
      <c r="X1854" s="26" t="n">
        <f aca="false">W1854/$W$22</f>
        <v>1.24752682069763E-010</v>
      </c>
      <c r="Y1854" s="25" t="n">
        <f aca="false">IF(T1854=$C$13,0,W1854)</f>
        <v>0.000811612105300785</v>
      </c>
      <c r="Z1854" s="25" t="n">
        <f aca="false">IF(OR(T1854=$C$13,T1854=$N$25),0,W1854)</f>
        <v>0.000811612105300785</v>
      </c>
    </row>
    <row r="1855" customFormat="false" ht="15" hidden="false" customHeight="false" outlineLevel="0" collapsed="false">
      <c r="T1855" s="4" t="n">
        <v>1832</v>
      </c>
      <c r="U1855" s="4" t="str">
        <f aca="false">Vocabulary!B1833</f>
        <v>rumbling</v>
      </c>
      <c r="V1855" s="24" t="n">
        <v>5.00994058799221</v>
      </c>
      <c r="W1855" s="25" t="n">
        <f aca="false">EXP(V1855)</f>
        <v>149.895830272255</v>
      </c>
      <c r="X1855" s="26" t="n">
        <f aca="false">W1855/$W$22</f>
        <v>2.30404484302358E-005</v>
      </c>
      <c r="Y1855" s="25" t="n">
        <f aca="false">IF(T1855=$C$13,0,W1855)</f>
        <v>149.895830272255</v>
      </c>
      <c r="Z1855" s="25" t="n">
        <f aca="false">IF(OR(T1855=$C$13,T1855=$N$25),0,W1855)</f>
        <v>149.895830272255</v>
      </c>
    </row>
    <row r="1856" customFormat="false" ht="15" hidden="false" customHeight="false" outlineLevel="0" collapsed="false">
      <c r="T1856" s="4" t="n">
        <v>1833</v>
      </c>
      <c r="U1856" s="4" t="str">
        <f aca="false">Vocabulary!B1834</f>
        <v>cartwheels</v>
      </c>
      <c r="V1856" s="24" t="n">
        <v>0.838157378422029</v>
      </c>
      <c r="W1856" s="25" t="n">
        <f aca="false">EXP(V1856)</f>
        <v>2.31210271892047</v>
      </c>
      <c r="X1856" s="26" t="n">
        <f aca="false">W1856/$W$22</f>
        <v>3.55392697474891E-007</v>
      </c>
      <c r="Y1856" s="25" t="n">
        <f aca="false">IF(T1856=$C$13,0,W1856)</f>
        <v>2.31210271892047</v>
      </c>
      <c r="Z1856" s="25" t="n">
        <f aca="false">IF(OR(T1856=$C$13,T1856=$N$25),0,W1856)</f>
        <v>2.31210271892047</v>
      </c>
    </row>
    <row r="1857" customFormat="false" ht="15" hidden="false" customHeight="false" outlineLevel="0" collapsed="false">
      <c r="T1857" s="4" t="n">
        <v>1834</v>
      </c>
      <c r="U1857" s="4" t="str">
        <f aca="false">Vocabulary!B1835</f>
        <v>ladder</v>
      </c>
      <c r="V1857" s="24" t="n">
        <v>4.91700029685239</v>
      </c>
      <c r="W1857" s="25" t="n">
        <f aca="false">EXP(V1857)</f>
        <v>136.592261790353</v>
      </c>
      <c r="X1857" s="26" t="n">
        <f aca="false">W1857/$W$22</f>
        <v>2.09955604370966E-005</v>
      </c>
      <c r="Y1857" s="25" t="n">
        <f aca="false">IF(T1857=$C$13,0,W1857)</f>
        <v>136.592261790353</v>
      </c>
      <c r="Z1857" s="25" t="n">
        <f aca="false">IF(OR(T1857=$C$13,T1857=$N$25),0,W1857)</f>
        <v>136.592261790353</v>
      </c>
    </row>
    <row r="1858" customFormat="false" ht="15" hidden="false" customHeight="false" outlineLevel="0" collapsed="false">
      <c r="T1858" s="4" t="n">
        <v>1835</v>
      </c>
      <c r="U1858" s="4" t="str">
        <f aca="false">Vocabulary!B1836</f>
        <v>lad</v>
      </c>
      <c r="V1858" s="24" t="n">
        <v>0.127325189552267</v>
      </c>
      <c r="W1858" s="25" t="n">
        <f aca="false">EXP(V1858)</f>
        <v>1.13578630357382</v>
      </c>
      <c r="X1858" s="26" t="n">
        <f aca="false">W1858/$W$22</f>
        <v>1.74581412356369E-007</v>
      </c>
      <c r="Y1858" s="25" t="n">
        <f aca="false">IF(T1858=$C$13,0,W1858)</f>
        <v>1.13578630357382</v>
      </c>
      <c r="Z1858" s="25" t="n">
        <f aca="false">IF(OR(T1858=$C$13,T1858=$N$25),0,W1858)</f>
        <v>1.13578630357382</v>
      </c>
    </row>
    <row r="1859" customFormat="false" ht="15" hidden="false" customHeight="false" outlineLevel="0" collapsed="false">
      <c r="T1859" s="4" t="n">
        <v>1836</v>
      </c>
      <c r="U1859" s="4" t="str">
        <f aca="false">Vocabulary!B1837</f>
        <v>tie</v>
      </c>
      <c r="V1859" s="24" t="n">
        <v>5.26596451905957</v>
      </c>
      <c r="W1859" s="25" t="n">
        <f aca="false">EXP(V1859)</f>
        <v>193.63298144945</v>
      </c>
      <c r="X1859" s="26" t="n">
        <f aca="false">W1859/$W$22</f>
        <v>2.97632743711126E-005</v>
      </c>
      <c r="Y1859" s="25" t="n">
        <f aca="false">IF(T1859=$C$13,0,W1859)</f>
        <v>193.63298144945</v>
      </c>
      <c r="Z1859" s="25" t="n">
        <f aca="false">IF(OR(T1859=$C$13,T1859=$N$25),0,W1859)</f>
        <v>193.63298144945</v>
      </c>
    </row>
    <row r="1860" customFormat="false" ht="15" hidden="false" customHeight="false" outlineLevel="0" collapsed="false">
      <c r="T1860" s="4" t="n">
        <v>1837</v>
      </c>
      <c r="U1860" s="4" t="str">
        <f aca="false">Vocabulary!B1838</f>
        <v>rope</v>
      </c>
      <c r="V1860" s="24" t="n">
        <v>2.27291696891691</v>
      </c>
      <c r="W1860" s="25" t="n">
        <f aca="false">EXP(V1860)</f>
        <v>9.70767654504682</v>
      </c>
      <c r="X1860" s="26" t="n">
        <f aca="false">W1860/$W$22</f>
        <v>1.4921643944819E-006</v>
      </c>
      <c r="Y1860" s="25" t="n">
        <f aca="false">IF(T1860=$C$13,0,W1860)</f>
        <v>9.70767654504682</v>
      </c>
      <c r="Z1860" s="25" t="n">
        <f aca="false">IF(OR(T1860=$C$13,T1860=$N$25),0,W1860)</f>
        <v>9.70767654504682</v>
      </c>
    </row>
    <row r="1861" customFormat="false" ht="15" hidden="false" customHeight="false" outlineLevel="0" collapsed="false">
      <c r="T1861" s="4" t="n">
        <v>1838</v>
      </c>
      <c r="U1861" s="4" t="str">
        <f aca="false">Vocabulary!B1839</f>
        <v>loose</v>
      </c>
      <c r="V1861" s="24" t="n">
        <v>0.360445647453511</v>
      </c>
      <c r="W1861" s="25" t="n">
        <f aca="false">EXP(V1861)</f>
        <v>1.43396831651592</v>
      </c>
      <c r="X1861" s="26" t="n">
        <f aca="false">W1861/$W$22</f>
        <v>2.20414890709556E-007</v>
      </c>
      <c r="Y1861" s="25" t="n">
        <f aca="false">IF(T1861=$C$13,0,W1861)</f>
        <v>1.43396831651592</v>
      </c>
      <c r="Z1861" s="25" t="n">
        <f aca="false">IF(OR(T1861=$C$13,T1861=$N$25),0,W1861)</f>
        <v>1.43396831651592</v>
      </c>
    </row>
    <row r="1862" customFormat="false" ht="15" hidden="false" customHeight="false" outlineLevel="0" collapsed="false">
      <c r="T1862" s="4" t="n">
        <v>1839</v>
      </c>
      <c r="U1862" s="4" t="str">
        <f aca="false">Vocabulary!B1840</f>
        <v>nay</v>
      </c>
      <c r="V1862" s="24" t="n">
        <v>-10.8488659689736</v>
      </c>
      <c r="W1862" s="25" t="n">
        <f aca="false">EXP(V1862)</f>
        <v>1.94266257994479E-005</v>
      </c>
      <c r="X1862" s="26" t="n">
        <f aca="false">W1862/$W$22</f>
        <v>2.98606151413751E-012</v>
      </c>
      <c r="Y1862" s="25" t="n">
        <f aca="false">IF(T1862=$C$13,0,W1862)</f>
        <v>1.94266257994479E-005</v>
      </c>
      <c r="Z1862" s="25" t="n">
        <f aca="false">IF(OR(T1862=$C$13,T1862=$N$25),0,W1862)</f>
        <v>1.94266257994479E-005</v>
      </c>
    </row>
    <row r="1863" customFormat="false" ht="15" hidden="false" customHeight="false" outlineLevel="0" collapsed="false">
      <c r="T1863" s="4" t="n">
        <v>1840</v>
      </c>
      <c r="U1863" s="4" t="str">
        <f aca="false">Vocabulary!B1841</f>
        <v>shy</v>
      </c>
      <c r="V1863" s="24" t="n">
        <v>-4.06516253832184</v>
      </c>
      <c r="W1863" s="25" t="n">
        <f aca="false">EXP(V1863)</f>
        <v>0.0171601998568281</v>
      </c>
      <c r="X1863" s="26" t="n">
        <f aca="false">W1863/$W$22</f>
        <v>2.63768978186828E-009</v>
      </c>
      <c r="Y1863" s="25" t="n">
        <f aca="false">IF(T1863=$C$13,0,W1863)</f>
        <v>0.0171601998568281</v>
      </c>
      <c r="Z1863" s="25" t="n">
        <f aca="false">IF(OR(T1863=$C$13,T1863=$N$25),0,W1863)</f>
        <v>0.0171601998568281</v>
      </c>
    </row>
    <row r="1864" customFormat="false" ht="15" hidden="false" customHeight="false" outlineLevel="0" collapsed="false">
      <c r="T1864" s="4" t="n">
        <v>1841</v>
      </c>
      <c r="U1864" s="4" t="str">
        <f aca="false">Vocabulary!B1842</f>
        <v>fireplace</v>
      </c>
      <c r="V1864" s="24" t="n">
        <v>2.12281068768998</v>
      </c>
      <c r="W1864" s="25" t="n">
        <f aca="false">EXP(V1864)</f>
        <v>8.35458665196928</v>
      </c>
      <c r="X1864" s="26" t="n">
        <f aca="false">W1864/$W$22</f>
        <v>1.28418130485024E-006</v>
      </c>
      <c r="Y1864" s="25" t="n">
        <f aca="false">IF(T1864=$C$13,0,W1864)</f>
        <v>8.35458665196928</v>
      </c>
      <c r="Z1864" s="25" t="n">
        <f aca="false">IF(OR(T1864=$C$13,T1864=$N$25),0,W1864)</f>
        <v>8.35458665196928</v>
      </c>
    </row>
    <row r="1865" customFormat="false" ht="15" hidden="false" customHeight="false" outlineLevel="0" collapsed="false">
      <c r="T1865" s="4" t="n">
        <v>1842</v>
      </c>
      <c r="U1865" s="4" t="str">
        <f aca="false">Vocabulary!B1843</f>
        <v>animal</v>
      </c>
      <c r="V1865" s="24" t="n">
        <v>5.50412812930202</v>
      </c>
      <c r="W1865" s="25" t="n">
        <f aca="false">EXP(V1865)</f>
        <v>245.704140024568</v>
      </c>
      <c r="X1865" s="26" t="n">
        <f aca="false">W1865/$W$22</f>
        <v>3.77671183851427E-005</v>
      </c>
      <c r="Y1865" s="25" t="n">
        <f aca="false">IF(T1865=$C$13,0,W1865)</f>
        <v>245.704140024568</v>
      </c>
      <c r="Z1865" s="25" t="n">
        <f aca="false">IF(OR(T1865=$C$13,T1865=$N$25),0,W1865)</f>
        <v>245.704140024568</v>
      </c>
    </row>
    <row r="1866" customFormat="false" ht="15" hidden="false" customHeight="false" outlineLevel="0" collapsed="false">
      <c r="T1866" s="4" t="n">
        <v>1843</v>
      </c>
      <c r="U1866" s="4" t="str">
        <f aca="false">Vocabulary!B1844</f>
        <v>scratching</v>
      </c>
      <c r="V1866" s="24" t="n">
        <v>-2.29537496787617</v>
      </c>
      <c r="W1866" s="25" t="n">
        <f aca="false">EXP(V1866)</f>
        <v>0.100723618065356</v>
      </c>
      <c r="X1866" s="26" t="n">
        <f aca="false">W1866/$W$22</f>
        <v>1.54822006958199E-008</v>
      </c>
      <c r="Y1866" s="25" t="n">
        <f aca="false">IF(T1866=$C$13,0,W1866)</f>
        <v>0.100723618065356</v>
      </c>
      <c r="Z1866" s="25" t="n">
        <f aca="false">IF(OR(T1866=$C$13,T1866=$N$25),0,W1866)</f>
        <v>0.100723618065356</v>
      </c>
    </row>
    <row r="1867" customFormat="false" ht="15" hidden="false" customHeight="false" outlineLevel="0" collapsed="false">
      <c r="T1867" s="4" t="n">
        <v>1844</v>
      </c>
      <c r="U1867" s="4" t="str">
        <f aca="false">Vocabulary!B1845</f>
        <v>scrambling</v>
      </c>
      <c r="V1867" s="24" t="n">
        <v>3.92498803816168</v>
      </c>
      <c r="W1867" s="25" t="n">
        <f aca="false">EXP(V1867)</f>
        <v>50.6524721585321</v>
      </c>
      <c r="X1867" s="26" t="n">
        <f aca="false">W1867/$W$22</f>
        <v>7.78577810011724E-006</v>
      </c>
      <c r="Y1867" s="25" t="n">
        <f aca="false">IF(T1867=$C$13,0,W1867)</f>
        <v>50.6524721585321</v>
      </c>
      <c r="Z1867" s="25" t="n">
        <f aca="false">IF(OR(T1867=$C$13,T1867=$N$25),0,W1867)</f>
        <v>50.6524721585321</v>
      </c>
    </row>
    <row r="1868" customFormat="false" ht="15" hidden="false" customHeight="false" outlineLevel="0" collapsed="false">
      <c r="T1868" s="4" t="n">
        <v>1845</v>
      </c>
      <c r="U1868" s="4" t="str">
        <f aca="false">Vocabulary!B1846</f>
        <v>brandy</v>
      </c>
      <c r="V1868" s="24" t="n">
        <v>0.00367059384235848</v>
      </c>
      <c r="W1868" s="25" t="n">
        <f aca="false">EXP(V1868)</f>
        <v>1.00367733872198</v>
      </c>
      <c r="X1868" s="26" t="n">
        <f aca="false">W1868/$W$22</f>
        <v>1.54274978306055E-007</v>
      </c>
      <c r="Y1868" s="25" t="n">
        <f aca="false">IF(T1868=$C$13,0,W1868)</f>
        <v>1.00367733872198</v>
      </c>
      <c r="Z1868" s="25" t="n">
        <f aca="false">IF(OR(T1868=$C$13,T1868=$N$25),0,W1868)</f>
        <v>1.00367733872198</v>
      </c>
    </row>
    <row r="1869" customFormat="false" ht="15" hidden="false" customHeight="false" outlineLevel="0" collapsed="false">
      <c r="T1869" s="4" t="n">
        <v>1846</v>
      </c>
      <c r="U1869" s="4" t="str">
        <f aca="false">Vocabulary!B1847</f>
        <v>choke</v>
      </c>
      <c r="V1869" s="24" t="n">
        <v>-1.78842129200129</v>
      </c>
      <c r="W1869" s="25" t="n">
        <f aca="false">EXP(V1869)</f>
        <v>0.167223959190889</v>
      </c>
      <c r="X1869" s="26" t="n">
        <f aca="false">W1869/$W$22</f>
        <v>2.57039505437843E-008</v>
      </c>
      <c r="Y1869" s="25" t="n">
        <f aca="false">IF(T1869=$C$13,0,W1869)</f>
        <v>0.167223959190889</v>
      </c>
      <c r="Z1869" s="25" t="n">
        <f aca="false">IF(OR(T1869=$C$13,T1869=$N$25),0,W1869)</f>
        <v>0.167223959190889</v>
      </c>
    </row>
    <row r="1870" customFormat="false" ht="15" hidden="false" customHeight="false" outlineLevel="0" collapsed="false">
      <c r="T1870" s="4" t="n">
        <v>1847</v>
      </c>
      <c r="U1870" s="4" t="str">
        <f aca="false">Vocabulary!B1848</f>
        <v>ye</v>
      </c>
      <c r="V1870" s="24" t="n">
        <v>-8.51457935249509</v>
      </c>
      <c r="W1870" s="25" t="n">
        <f aca="false">EXP(V1870)</f>
        <v>0.000200523451595281</v>
      </c>
      <c r="X1870" s="26" t="n">
        <f aca="false">W1870/$W$22</f>
        <v>3.08224067149994E-011</v>
      </c>
      <c r="Y1870" s="25" t="n">
        <f aca="false">IF(T1870=$C$13,0,W1870)</f>
        <v>0.000200523451595281</v>
      </c>
      <c r="Z1870" s="25" t="n">
        <f aca="false">IF(OR(T1870=$C$13,T1870=$N$25),0,W1870)</f>
        <v>0.000200523451595281</v>
      </c>
    </row>
    <row r="1871" customFormat="false" ht="15" hidden="false" customHeight="false" outlineLevel="0" collapsed="false">
      <c r="T1871" s="4" t="n">
        <v>1848</v>
      </c>
      <c r="U1871" s="4" t="str">
        <f aca="false">Vocabulary!B1849</f>
        <v>flustered</v>
      </c>
      <c r="V1871" s="24" t="n">
        <v>-1.51657437203927</v>
      </c>
      <c r="W1871" s="25" t="n">
        <f aca="false">EXP(V1871)</f>
        <v>0.219462397258116</v>
      </c>
      <c r="X1871" s="26" t="n">
        <f aca="false">W1871/$W$22</f>
        <v>3.37335070443082E-008</v>
      </c>
      <c r="Y1871" s="25" t="n">
        <f aca="false">IF(T1871=$C$13,0,W1871)</f>
        <v>0.219462397258116</v>
      </c>
      <c r="Z1871" s="25" t="n">
        <f aca="false">IF(OR(T1871=$C$13,T1871=$N$25),0,W1871)</f>
        <v>0.219462397258116</v>
      </c>
    </row>
    <row r="1872" customFormat="false" ht="15" hidden="false" customHeight="false" outlineLevel="0" collapsed="false">
      <c r="T1872" s="4" t="n">
        <v>1849</v>
      </c>
      <c r="U1872" s="4" t="str">
        <f aca="false">Vocabulary!B1850</f>
        <v>jack</v>
      </c>
      <c r="V1872" s="24" t="n">
        <v>1.27375438799124</v>
      </c>
      <c r="W1872" s="25" t="n">
        <f aca="false">EXP(V1872)</f>
        <v>3.57424651176282</v>
      </c>
      <c r="X1872" s="26" t="n">
        <f aca="false">W1872/$W$22</f>
        <v>5.49396486090677E-007</v>
      </c>
      <c r="Y1872" s="25" t="n">
        <f aca="false">IF(T1872=$C$13,0,W1872)</f>
        <v>3.57424651176282</v>
      </c>
      <c r="Z1872" s="25" t="n">
        <f aca="false">IF(OR(T1872=$C$13,T1872=$N$25),0,W1872)</f>
        <v>3.57424651176282</v>
      </c>
    </row>
    <row r="1873" customFormat="false" ht="15" hidden="false" customHeight="false" outlineLevel="0" collapsed="false">
      <c r="T1873" s="4" t="n">
        <v>1850</v>
      </c>
      <c r="U1873" s="4" t="str">
        <f aca="false">Vocabulary!B1851</f>
        <v>rocket</v>
      </c>
      <c r="V1873" s="24" t="n">
        <v>0.487618343104512</v>
      </c>
      <c r="W1873" s="25" t="n">
        <f aca="false">EXP(V1873)</f>
        <v>1.62843322858654</v>
      </c>
      <c r="X1873" s="26" t="n">
        <f aca="false">W1873/$W$22</f>
        <v>2.50306040916439E-007</v>
      </c>
      <c r="Y1873" s="25" t="n">
        <f aca="false">IF(T1873=$C$13,0,W1873)</f>
        <v>1.62843322858654</v>
      </c>
      <c r="Z1873" s="25" t="n">
        <f aca="false">IF(OR(T1873=$C$13,T1873=$N$25),0,W1873)</f>
        <v>1.62843322858654</v>
      </c>
    </row>
    <row r="1874" customFormat="false" ht="15" hidden="false" customHeight="false" outlineLevel="0" collapsed="false">
      <c r="T1874" s="4" t="n">
        <v>1851</v>
      </c>
      <c r="U1874" s="4" t="str">
        <f aca="false">Vocabulary!B1852</f>
        <v>produced</v>
      </c>
      <c r="V1874" s="24" t="n">
        <v>-0.569208217455756</v>
      </c>
      <c r="W1874" s="25" t="n">
        <f aca="false">EXP(V1874)</f>
        <v>0.565973389186511</v>
      </c>
      <c r="X1874" s="26" t="n">
        <f aca="false">W1874/$W$22</f>
        <v>8.69956199765704E-008</v>
      </c>
      <c r="Y1874" s="25" t="n">
        <f aca="false">IF(T1874=$C$13,0,W1874)</f>
        <v>0.565973389186511</v>
      </c>
      <c r="Z1874" s="25" t="n">
        <f aca="false">IF(OR(T1874=$C$13,T1874=$N$25),0,W1874)</f>
        <v>0.565973389186511</v>
      </c>
    </row>
    <row r="1875" customFormat="false" ht="15" hidden="false" customHeight="false" outlineLevel="0" collapsed="false">
      <c r="T1875" s="4" t="n">
        <v>1852</v>
      </c>
      <c r="U1875" s="4" t="str">
        <f aca="false">Vocabulary!B1853</f>
        <v>swallowed</v>
      </c>
      <c r="V1875" s="24" t="n">
        <v>-7.53711178996315</v>
      </c>
      <c r="W1875" s="25" t="n">
        <f aca="false">EXP(V1875)</f>
        <v>0.000532934628273409</v>
      </c>
      <c r="X1875" s="26" t="n">
        <f aca="false">W1875/$W$22</f>
        <v>8.19172407739295E-011</v>
      </c>
      <c r="Y1875" s="25" t="n">
        <f aca="false">IF(T1875=$C$13,0,W1875)</f>
        <v>0.000532934628273409</v>
      </c>
      <c r="Z1875" s="25" t="n">
        <f aca="false">IF(OR(T1875=$C$13,T1875=$N$25),0,W1875)</f>
        <v>0.000532934628273409</v>
      </c>
    </row>
    <row r="1876" customFormat="false" ht="15" hidden="false" customHeight="false" outlineLevel="0" collapsed="false">
      <c r="T1876" s="4" t="n">
        <v>1853</v>
      </c>
      <c r="U1876" s="4" t="str">
        <f aca="false">Vocabulary!B1854</f>
        <v>thick</v>
      </c>
      <c r="V1876" s="24" t="n">
        <v>-2.86225244744036</v>
      </c>
      <c r="W1876" s="25" t="n">
        <f aca="false">EXP(V1876)</f>
        <v>0.0571399105610649</v>
      </c>
      <c r="X1876" s="26" t="n">
        <f aca="false">W1876/$W$22</f>
        <v>8.78296054132592E-009</v>
      </c>
      <c r="Y1876" s="25" t="n">
        <f aca="false">IF(T1876=$C$13,0,W1876)</f>
        <v>0.0571399105610649</v>
      </c>
      <c r="Z1876" s="25" t="n">
        <f aca="false">IF(OR(T1876=$C$13,T1876=$N$25),0,W1876)</f>
        <v>0.0571399105610649</v>
      </c>
    </row>
    <row r="1877" customFormat="false" ht="15" hidden="false" customHeight="false" outlineLevel="0" collapsed="false">
      <c r="T1877" s="4" t="n">
        <v>1854</v>
      </c>
      <c r="U1877" s="4" t="str">
        <f aca="false">Vocabulary!B1855</f>
        <v>arranged</v>
      </c>
      <c r="V1877" s="24" t="n">
        <v>-3.20175089619977</v>
      </c>
      <c r="W1877" s="25" t="n">
        <f aca="false">EXP(V1877)</f>
        <v>0.0406908960349468</v>
      </c>
      <c r="X1877" s="26" t="n">
        <f aca="false">W1877/$W$22</f>
        <v>6.25458686856356E-009</v>
      </c>
      <c r="Y1877" s="25" t="n">
        <f aca="false">IF(T1877=$C$13,0,W1877)</f>
        <v>0.0406908960349468</v>
      </c>
      <c r="Z1877" s="25" t="n">
        <f aca="false">IF(OR(T1877=$C$13,T1877=$N$25),0,W1877)</f>
        <v>0.0406908960349468</v>
      </c>
    </row>
    <row r="1878" customFormat="false" ht="15" hidden="false" customHeight="false" outlineLevel="0" collapsed="false">
      <c r="T1878" s="4" t="n">
        <v>1855</v>
      </c>
      <c r="U1878" s="4" t="str">
        <f aca="false">Vocabulary!B1856</f>
        <v>peering</v>
      </c>
      <c r="V1878" s="24" t="n">
        <v>1.93340615998074</v>
      </c>
      <c r="W1878" s="25" t="n">
        <f aca="false">EXP(V1878)</f>
        <v>6.91301702686175</v>
      </c>
      <c r="X1878" s="26" t="n">
        <f aca="false">W1878/$W$22</f>
        <v>1.06259801900728E-006</v>
      </c>
      <c r="Y1878" s="25" t="n">
        <f aca="false">IF(T1878=$C$13,0,W1878)</f>
        <v>6.91301702686175</v>
      </c>
      <c r="Z1878" s="25" t="n">
        <f aca="false">IF(OR(T1878=$C$13,T1878=$N$25),0,W1878)</f>
        <v>6.91301702686175</v>
      </c>
    </row>
    <row r="1879" customFormat="false" ht="15" hidden="false" customHeight="false" outlineLevel="0" collapsed="false">
      <c r="T1879" s="4" t="n">
        <v>1856</v>
      </c>
      <c r="U1879" s="4" t="str">
        <f aca="false">Vocabulary!B1857</f>
        <v>enormous</v>
      </c>
      <c r="V1879" s="24" t="n">
        <v>-3.66154403736555</v>
      </c>
      <c r="W1879" s="25" t="n">
        <f aca="false">EXP(V1879)</f>
        <v>0.0256928114232363</v>
      </c>
      <c r="X1879" s="26" t="n">
        <f aca="false">W1879/$W$22</f>
        <v>3.94923524923709E-009</v>
      </c>
      <c r="Y1879" s="25" t="n">
        <f aca="false">IF(T1879=$C$13,0,W1879)</f>
        <v>0.0256928114232363</v>
      </c>
      <c r="Z1879" s="25" t="n">
        <f aca="false">IF(OR(T1879=$C$13,T1879=$N$25),0,W1879)</f>
        <v>0.0256928114232363</v>
      </c>
    </row>
    <row r="1880" customFormat="false" ht="15" hidden="false" customHeight="false" outlineLevel="0" collapsed="false">
      <c r="T1880" s="4" t="n">
        <v>1857</v>
      </c>
      <c r="U1880" s="4" t="str">
        <f aca="false">Vocabulary!B1858</f>
        <v>feebly</v>
      </c>
      <c r="V1880" s="24" t="n">
        <v>1.80591898405605</v>
      </c>
      <c r="W1880" s="25" t="n">
        <f aca="false">EXP(V1880)</f>
        <v>6.08556141349371</v>
      </c>
      <c r="X1880" s="26" t="n">
        <f aca="false">W1880/$W$22</f>
        <v>9.35410035502421E-007</v>
      </c>
      <c r="Y1880" s="25" t="n">
        <f aca="false">IF(T1880=$C$13,0,W1880)</f>
        <v>6.08556141349371</v>
      </c>
      <c r="Z1880" s="25" t="n">
        <f aca="false">IF(OR(T1880=$C$13,T1880=$N$25),0,W1880)</f>
        <v>6.08556141349371</v>
      </c>
    </row>
    <row r="1881" customFormat="false" ht="15" hidden="false" customHeight="false" outlineLevel="0" collapsed="false">
      <c r="T1881" s="4" t="n">
        <v>1858</v>
      </c>
      <c r="U1881" s="4" t="str">
        <f aca="false">Vocabulary!B1859</f>
        <v>touch</v>
      </c>
      <c r="V1881" s="24" t="n">
        <v>-4.91793730656181</v>
      </c>
      <c r="W1881" s="25" t="n">
        <f aca="false">EXP(V1881)</f>
        <v>0.00731420225459404</v>
      </c>
      <c r="X1881" s="26" t="n">
        <f aca="false">W1881/$W$22</f>
        <v>1.12426409426601E-009</v>
      </c>
      <c r="Y1881" s="25" t="n">
        <f aca="false">IF(T1881=$C$13,0,W1881)</f>
        <v>0.00731420225459404</v>
      </c>
      <c r="Z1881" s="25" t="n">
        <f aca="false">IF(OR(T1881=$C$13,T1881=$N$25),0,W1881)</f>
        <v>0.00731420225459404</v>
      </c>
    </row>
    <row r="1882" customFormat="false" ht="15" hidden="false" customHeight="false" outlineLevel="0" collapsed="false">
      <c r="T1882" s="4" t="n">
        <v>1859</v>
      </c>
      <c r="U1882" s="4" t="str">
        <f aca="false">Vocabulary!B1860</f>
        <v>whistle</v>
      </c>
      <c r="V1882" s="24" t="n">
        <v>1.23357437474796</v>
      </c>
      <c r="W1882" s="25" t="n">
        <f aca="false">EXP(V1882)</f>
        <v>3.43348017389302</v>
      </c>
      <c r="X1882" s="26" t="n">
        <f aca="false">W1882/$W$22</f>
        <v>5.27759329523271E-007</v>
      </c>
      <c r="Y1882" s="25" t="n">
        <f aca="false">IF(T1882=$C$13,0,W1882)</f>
        <v>3.43348017389302</v>
      </c>
      <c r="Z1882" s="25" t="n">
        <f aca="false">IF(OR(T1882=$C$13,T1882=$N$25),0,W1882)</f>
        <v>3.43348017389302</v>
      </c>
    </row>
    <row r="1883" customFormat="false" ht="15" hidden="false" customHeight="false" outlineLevel="0" collapsed="false">
      <c r="T1883" s="4" t="n">
        <v>1860</v>
      </c>
      <c r="U1883" s="4" t="str">
        <f aca="false">Vocabulary!B1861</f>
        <v>terribly</v>
      </c>
      <c r="V1883" s="24" t="n">
        <v>-0.541220833905647</v>
      </c>
      <c r="W1883" s="25" t="n">
        <f aca="false">EXP(V1883)</f>
        <v>0.582037247646683</v>
      </c>
      <c r="X1883" s="26" t="n">
        <f aca="false">W1883/$W$22</f>
        <v>8.94647914122931E-008</v>
      </c>
      <c r="Y1883" s="25" t="n">
        <f aca="false">IF(T1883=$C$13,0,W1883)</f>
        <v>0.582037247646683</v>
      </c>
      <c r="Z1883" s="25" t="n">
        <f aca="false">IF(OR(T1883=$C$13,T1883=$N$25),0,W1883)</f>
        <v>0.582037247646683</v>
      </c>
    </row>
    <row r="1884" customFormat="false" ht="15" hidden="false" customHeight="false" outlineLevel="0" collapsed="false">
      <c r="T1884" s="4" t="n">
        <v>1861</v>
      </c>
      <c r="U1884" s="4" t="str">
        <f aca="false">Vocabulary!B1862</f>
        <v>spite</v>
      </c>
      <c r="V1884" s="24" t="n">
        <v>-4.74481758590519</v>
      </c>
      <c r="W1884" s="25" t="n">
        <f aca="false">EXP(V1884)</f>
        <v>0.00869664825233301</v>
      </c>
      <c r="X1884" s="26" t="n">
        <f aca="false">W1884/$W$22</f>
        <v>1.33675950298177E-009</v>
      </c>
      <c r="Y1884" s="25" t="n">
        <f aca="false">IF(T1884=$C$13,0,W1884)</f>
        <v>0.00869664825233301</v>
      </c>
      <c r="Z1884" s="25" t="n">
        <f aca="false">IF(OR(T1884=$C$13,T1884=$N$25),0,W1884)</f>
        <v>0.00869664825233301</v>
      </c>
    </row>
    <row r="1885" customFormat="false" ht="15" hidden="false" customHeight="false" outlineLevel="0" collapsed="false">
      <c r="T1885" s="4" t="n">
        <v>1862</v>
      </c>
      <c r="U1885" s="4" t="str">
        <f aca="false">Vocabulary!B1863</f>
        <v>whereupon</v>
      </c>
      <c r="V1885" s="24" t="n">
        <v>-7.74066189867169</v>
      </c>
      <c r="W1885" s="25" t="n">
        <f aca="false">EXP(V1885)</f>
        <v>0.000434783697064646</v>
      </c>
      <c r="X1885" s="26" t="n">
        <f aca="false">W1885/$W$22</f>
        <v>6.6830487094473E-011</v>
      </c>
      <c r="Y1885" s="25" t="n">
        <f aca="false">IF(T1885=$C$13,0,W1885)</f>
        <v>0.000434783697064646</v>
      </c>
      <c r="Z1885" s="25" t="n">
        <f aca="false">IF(OR(T1885=$C$13,T1885=$N$25),0,W1885)</f>
        <v>0.000434783697064646</v>
      </c>
    </row>
    <row r="1886" customFormat="false" ht="15" hidden="false" customHeight="false" outlineLevel="0" collapsed="false">
      <c r="T1886" s="4" t="n">
        <v>1863</v>
      </c>
      <c r="U1886" s="4" t="str">
        <f aca="false">Vocabulary!B1864</f>
        <v>yelp</v>
      </c>
      <c r="V1886" s="24" t="n">
        <v>-0.424351135739968</v>
      </c>
      <c r="W1886" s="25" t="n">
        <f aca="false">EXP(V1886)</f>
        <v>0.654194130634134</v>
      </c>
      <c r="X1886" s="26" t="n">
        <f aca="false">W1886/$W$22</f>
        <v>1.00556006813944E-007</v>
      </c>
      <c r="Y1886" s="25" t="n">
        <f aca="false">IF(T1886=$C$13,0,W1886)</f>
        <v>0.654194130634134</v>
      </c>
      <c r="Z1886" s="25" t="n">
        <f aca="false">IF(OR(T1886=$C$13,T1886=$N$25),0,W1886)</f>
        <v>0.654194130634134</v>
      </c>
    </row>
    <row r="1887" customFormat="false" ht="15" hidden="false" customHeight="false" outlineLevel="0" collapsed="false">
      <c r="T1887" s="4" t="n">
        <v>1864</v>
      </c>
      <c r="U1887" s="4" t="str">
        <f aca="false">Vocabulary!B1865</f>
        <v>rushed</v>
      </c>
      <c r="V1887" s="24" t="n">
        <v>2.08473344427631</v>
      </c>
      <c r="W1887" s="25" t="n">
        <f aca="false">EXP(V1887)</f>
        <v>8.04244743556009</v>
      </c>
      <c r="X1887" s="26" t="n">
        <f aca="false">W1887/$W$22</f>
        <v>1.2362024684432E-006</v>
      </c>
      <c r="Y1887" s="25" t="n">
        <f aca="false">IF(T1887=$C$13,0,W1887)</f>
        <v>8.04244743556009</v>
      </c>
      <c r="Z1887" s="25" t="n">
        <f aca="false">IF(OR(T1887=$C$13,T1887=$N$25),0,W1887)</f>
        <v>8.04244743556009</v>
      </c>
    </row>
    <row r="1888" customFormat="false" ht="15" hidden="false" customHeight="false" outlineLevel="0" collapsed="false">
      <c r="T1888" s="4" t="n">
        <v>1865</v>
      </c>
      <c r="U1888" s="4" t="str">
        <f aca="false">Vocabulary!B1866</f>
        <v>worry</v>
      </c>
      <c r="V1888" s="24" t="n">
        <v>-2.64947734950962</v>
      </c>
      <c r="W1888" s="25" t="n">
        <f aca="false">EXP(V1888)</f>
        <v>0.0706881486029308</v>
      </c>
      <c r="X1888" s="26" t="n">
        <f aca="false">W1888/$W$22</f>
        <v>1.08654566278228E-008</v>
      </c>
      <c r="Y1888" s="25" t="n">
        <f aca="false">IF(T1888=$C$13,0,W1888)</f>
        <v>0.0706881486029308</v>
      </c>
      <c r="Z1888" s="25" t="n">
        <f aca="false">IF(OR(T1888=$C$13,T1888=$N$25),0,W1888)</f>
        <v>0.0706881486029308</v>
      </c>
    </row>
    <row r="1889" customFormat="false" ht="15" hidden="false" customHeight="false" outlineLevel="0" collapsed="false">
      <c r="T1889" s="4" t="n">
        <v>1866</v>
      </c>
      <c r="U1889" s="4" t="str">
        <f aca="false">Vocabulary!B1867</f>
        <v>dodged</v>
      </c>
      <c r="V1889" s="24" t="n">
        <v>-0.828156940480372</v>
      </c>
      <c r="W1889" s="25" t="n">
        <f aca="false">EXP(V1889)</f>
        <v>0.436853692165937</v>
      </c>
      <c r="X1889" s="26" t="n">
        <f aca="false">W1889/$W$22</f>
        <v>6.7148665494069E-008</v>
      </c>
      <c r="Y1889" s="25" t="n">
        <f aca="false">IF(T1889=$C$13,0,W1889)</f>
        <v>0.436853692165937</v>
      </c>
      <c r="Z1889" s="25" t="n">
        <f aca="false">IF(OR(T1889=$C$13,T1889=$N$25),0,W1889)</f>
        <v>0.436853692165937</v>
      </c>
    </row>
    <row r="1890" customFormat="false" ht="15" hidden="false" customHeight="false" outlineLevel="0" collapsed="false">
      <c r="T1890" s="4" t="n">
        <v>1867</v>
      </c>
      <c r="U1890" s="4" t="str">
        <f aca="false">Vocabulary!B1868</f>
        <v>tumbled</v>
      </c>
      <c r="V1890" s="24" t="n">
        <v>-4.97113946931336</v>
      </c>
      <c r="W1890" s="25" t="n">
        <f aca="false">EXP(V1890)</f>
        <v>0.00693524103636892</v>
      </c>
      <c r="X1890" s="26" t="n">
        <f aca="false">W1890/$W$22</f>
        <v>1.06601406563135E-009</v>
      </c>
      <c r="Y1890" s="25" t="n">
        <f aca="false">IF(T1890=$C$13,0,W1890)</f>
        <v>0.00693524103636892</v>
      </c>
      <c r="Z1890" s="25" t="n">
        <f aca="false">IF(OR(T1890=$C$13,T1890=$N$25),0,W1890)</f>
        <v>0.00693524103636892</v>
      </c>
    </row>
    <row r="1891" customFormat="false" ht="15" hidden="false" customHeight="false" outlineLevel="0" collapsed="false">
      <c r="T1891" s="4" t="n">
        <v>1868</v>
      </c>
      <c r="U1891" s="4" t="str">
        <f aca="false">Vocabulary!B1869</f>
        <v>heels</v>
      </c>
      <c r="V1891" s="24" t="n">
        <v>6.6123373650068</v>
      </c>
      <c r="W1891" s="25" t="n">
        <f aca="false">EXP(V1891)</f>
        <v>744.22050231837</v>
      </c>
      <c r="X1891" s="26" t="n">
        <f aca="false">W1891/$W$22</f>
        <v>0.000114393936597478</v>
      </c>
      <c r="Y1891" s="25" t="n">
        <f aca="false">IF(T1891=$C$13,0,W1891)</f>
        <v>744.22050231837</v>
      </c>
      <c r="Z1891" s="25" t="n">
        <f aca="false">IF(OR(T1891=$C$13,T1891=$N$25),0,W1891)</f>
        <v>744.22050231837</v>
      </c>
    </row>
    <row r="1892" customFormat="false" ht="15" hidden="false" customHeight="false" outlineLevel="0" collapsed="false">
      <c r="T1892" s="4" t="n">
        <v>1869</v>
      </c>
      <c r="U1892" s="4" t="str">
        <f aca="false">Vocabulary!B1870</f>
        <v>cart</v>
      </c>
      <c r="V1892" s="24" t="n">
        <v>-3.32183770111899</v>
      </c>
      <c r="W1892" s="25" t="n">
        <f aca="false">EXP(V1892)</f>
        <v>0.0360864546639841</v>
      </c>
      <c r="X1892" s="26" t="n">
        <f aca="false">W1892/$W$22</f>
        <v>5.5468394031069E-009</v>
      </c>
      <c r="Y1892" s="25" t="n">
        <f aca="false">IF(T1892=$C$13,0,W1892)</f>
        <v>0.0360864546639841</v>
      </c>
      <c r="Z1892" s="25" t="n">
        <f aca="false">IF(OR(T1892=$C$13,T1892=$N$25),0,W1892)</f>
        <v>0.0360864546639841</v>
      </c>
    </row>
    <row r="1893" customFormat="false" ht="15" hidden="false" customHeight="false" outlineLevel="0" collapsed="false">
      <c r="T1893" s="4" t="n">
        <v>1870</v>
      </c>
      <c r="U1893" s="4" t="str">
        <f aca="false">Vocabulary!B1871</f>
        <v>horse</v>
      </c>
      <c r="V1893" s="24" t="n">
        <v>-6.98798891127523</v>
      </c>
      <c r="W1893" s="25" t="n">
        <f aca="false">EXP(V1893)</f>
        <v>0.000922900701789592</v>
      </c>
      <c r="X1893" s="26" t="n">
        <f aca="false">W1893/$W$22</f>
        <v>1.41858822805076E-010</v>
      </c>
      <c r="Y1893" s="25" t="n">
        <f aca="false">IF(T1893=$C$13,0,W1893)</f>
        <v>0.000922900701789592</v>
      </c>
      <c r="Z1893" s="25" t="n">
        <f aca="false">IF(OR(T1893=$C$13,T1893=$N$25),0,W1893)</f>
        <v>0.000922900701789592</v>
      </c>
    </row>
    <row r="1894" customFormat="false" ht="15" hidden="false" customHeight="false" outlineLevel="0" collapsed="false">
      <c r="T1894" s="4" t="n">
        <v>1871</v>
      </c>
      <c r="U1894" s="4" t="str">
        <f aca="false">Vocabulary!B1872</f>
        <v>trampled</v>
      </c>
      <c r="V1894" s="24" t="n">
        <v>-0.604694886527613</v>
      </c>
      <c r="W1894" s="25" t="n">
        <f aca="false">EXP(V1894)</f>
        <v>0.546241066724978</v>
      </c>
      <c r="X1894" s="26" t="n">
        <f aca="false">W1894/$W$22</f>
        <v>8.39625699093472E-008</v>
      </c>
      <c r="Y1894" s="25" t="n">
        <f aca="false">IF(T1894=$C$13,0,W1894)</f>
        <v>0.546241066724978</v>
      </c>
      <c r="Z1894" s="25" t="n">
        <f aca="false">IF(OR(T1894=$C$13,T1894=$N$25),0,W1894)</f>
        <v>0.546241066724978</v>
      </c>
    </row>
    <row r="1895" customFormat="false" ht="15" hidden="false" customHeight="false" outlineLevel="0" collapsed="false">
      <c r="T1895" s="4" t="n">
        <v>1872</v>
      </c>
      <c r="U1895" s="4" t="str">
        <f aca="false">Vocabulary!B1873</f>
        <v>series</v>
      </c>
      <c r="V1895" s="24" t="n">
        <v>2.82663868500073</v>
      </c>
      <c r="W1895" s="25" t="n">
        <f aca="false">EXP(V1895)</f>
        <v>16.8885974143577</v>
      </c>
      <c r="X1895" s="26" t="n">
        <f aca="false">W1895/$W$22</f>
        <v>2.59594184226315E-006</v>
      </c>
      <c r="Y1895" s="25" t="n">
        <f aca="false">IF(T1895=$C$13,0,W1895)</f>
        <v>16.8885974143577</v>
      </c>
      <c r="Z1895" s="25" t="n">
        <f aca="false">IF(OR(T1895=$C$13,T1895=$N$25),0,W1895)</f>
        <v>16.8885974143577</v>
      </c>
    </row>
    <row r="1896" customFormat="false" ht="15" hidden="false" customHeight="false" outlineLevel="0" collapsed="false">
      <c r="T1896" s="4" t="n">
        <v>1873</v>
      </c>
      <c r="U1896" s="4" t="str">
        <f aca="false">Vocabulary!B1874</f>
        <v>charges</v>
      </c>
      <c r="V1896" s="24" t="n">
        <v>-0.234559646447456</v>
      </c>
      <c r="W1896" s="25" t="n">
        <f aca="false">EXP(V1896)</f>
        <v>0.790919056972451</v>
      </c>
      <c r="X1896" s="26" t="n">
        <f aca="false">W1896/$W$22</f>
        <v>1.21571959083624E-007</v>
      </c>
      <c r="Y1896" s="25" t="n">
        <f aca="false">IF(T1896=$C$13,0,W1896)</f>
        <v>0.790919056972451</v>
      </c>
      <c r="Z1896" s="25" t="n">
        <f aca="false">IF(OR(T1896=$C$13,T1896=$N$25),0,W1896)</f>
        <v>0.790919056972451</v>
      </c>
    </row>
    <row r="1897" customFormat="false" ht="15" hidden="false" customHeight="false" outlineLevel="0" collapsed="false">
      <c r="T1897" s="4" t="n">
        <v>1874</v>
      </c>
      <c r="U1897" s="4" t="str">
        <f aca="false">Vocabulary!B1875</f>
        <v>forwards</v>
      </c>
      <c r="V1897" s="24" t="n">
        <v>-4.19666838770218</v>
      </c>
      <c r="W1897" s="25" t="n">
        <f aca="false">EXP(V1897)</f>
        <v>0.0150456195838806</v>
      </c>
      <c r="X1897" s="26" t="n">
        <f aca="false">W1897/$W$22</f>
        <v>2.31265820732782E-009</v>
      </c>
      <c r="Y1897" s="25" t="n">
        <f aca="false">IF(T1897=$C$13,0,W1897)</f>
        <v>0.0150456195838806</v>
      </c>
      <c r="Z1897" s="25" t="n">
        <f aca="false">IF(OR(T1897=$C$13,T1897=$N$25),0,W1897)</f>
        <v>0.0150456195838806</v>
      </c>
    </row>
    <row r="1898" customFormat="false" ht="15" hidden="false" customHeight="false" outlineLevel="0" collapsed="false">
      <c r="T1898" s="4" t="n">
        <v>1875</v>
      </c>
      <c r="U1898" s="4" t="str">
        <f aca="false">Vocabulary!B1876</f>
        <v>barking</v>
      </c>
      <c r="V1898" s="24" t="n">
        <v>-0.0315251221719361</v>
      </c>
      <c r="W1898" s="25" t="n">
        <f aca="false">EXP(V1898)</f>
        <v>0.968966613602101</v>
      </c>
      <c r="X1898" s="26" t="n">
        <f aca="false">W1898/$W$22</f>
        <v>1.48939601927351E-007</v>
      </c>
      <c r="Y1898" s="25" t="n">
        <f aca="false">IF(T1898=$C$13,0,W1898)</f>
        <v>0.968966613602101</v>
      </c>
      <c r="Z1898" s="25" t="n">
        <f aca="false">IF(OR(T1898=$C$13,T1898=$N$25),0,W1898)</f>
        <v>0.968966613602101</v>
      </c>
    </row>
    <row r="1899" customFormat="false" ht="15" hidden="false" customHeight="false" outlineLevel="0" collapsed="false">
      <c r="T1899" s="4" t="n">
        <v>1876</v>
      </c>
      <c r="U1899" s="4" t="str">
        <f aca="false">Vocabulary!B1877</f>
        <v>hoarsely</v>
      </c>
      <c r="V1899" s="24" t="n">
        <v>2.47245656746717</v>
      </c>
      <c r="W1899" s="25" t="n">
        <f aca="false">EXP(V1899)</f>
        <v>11.8515251917933</v>
      </c>
      <c r="X1899" s="26" t="n">
        <f aca="false">W1899/$W$22</f>
        <v>1.82169480301879E-006</v>
      </c>
      <c r="Y1899" s="25" t="n">
        <f aca="false">IF(T1899=$C$13,0,W1899)</f>
        <v>11.8515251917933</v>
      </c>
      <c r="Z1899" s="25" t="n">
        <f aca="false">IF(OR(T1899=$C$13,T1899=$N$25),0,W1899)</f>
        <v>11.8515251917933</v>
      </c>
    </row>
    <row r="1900" customFormat="false" ht="15" hidden="false" customHeight="false" outlineLevel="0" collapsed="false">
      <c r="T1900" s="4" t="n">
        <v>1877</v>
      </c>
      <c r="U1900" s="4" t="str">
        <f aca="false">Vocabulary!B1878</f>
        <v>puppy's</v>
      </c>
      <c r="V1900" s="24" t="n">
        <v>1.57111266406449</v>
      </c>
      <c r="W1900" s="25" t="n">
        <f aca="false">EXP(V1900)</f>
        <v>4.81199935496137</v>
      </c>
      <c r="X1900" s="26" t="n">
        <f aca="false">W1900/$W$22</f>
        <v>7.39651148287058E-007</v>
      </c>
      <c r="Y1900" s="25" t="n">
        <f aca="false">IF(T1900=$C$13,0,W1900)</f>
        <v>4.81199935496137</v>
      </c>
      <c r="Z1900" s="25" t="n">
        <f aca="false">IF(OR(T1900=$C$13,T1900=$N$25),0,W1900)</f>
        <v>4.81199935496137</v>
      </c>
    </row>
    <row r="1901" customFormat="false" ht="15" hidden="false" customHeight="false" outlineLevel="0" collapsed="false">
      <c r="T1901" s="4" t="n">
        <v>1878</v>
      </c>
      <c r="U1901" s="4" t="str">
        <f aca="false">Vocabulary!B1879</f>
        <v>faint</v>
      </c>
      <c r="V1901" s="24" t="n">
        <v>-0.224806352874825</v>
      </c>
      <c r="W1901" s="25" t="n">
        <f aca="false">EXP(V1901)</f>
        <v>0.798670864102376</v>
      </c>
      <c r="X1901" s="26" t="n">
        <f aca="false">W1901/$W$22</f>
        <v>1.2276348730755E-007</v>
      </c>
      <c r="Y1901" s="25" t="n">
        <f aca="false">IF(T1901=$C$13,0,W1901)</f>
        <v>0.798670864102376</v>
      </c>
      <c r="Z1901" s="25" t="n">
        <f aca="false">IF(OR(T1901=$C$13,T1901=$N$25),0,W1901)</f>
        <v>0.798670864102376</v>
      </c>
    </row>
    <row r="1902" customFormat="false" ht="15" hidden="false" customHeight="false" outlineLevel="0" collapsed="false">
      <c r="T1902" s="4" t="n">
        <v>1879</v>
      </c>
      <c r="U1902" s="4" t="str">
        <f aca="false">Vocabulary!B1880</f>
        <v>leant</v>
      </c>
      <c r="V1902" s="24" t="n">
        <v>-2.38267180602972</v>
      </c>
      <c r="W1902" s="25" t="n">
        <f aca="false">EXP(V1902)</f>
        <v>0.0923036303636389</v>
      </c>
      <c r="X1902" s="26" t="n">
        <f aca="false">W1902/$W$22</f>
        <v>1.41879666129086E-008</v>
      </c>
      <c r="Y1902" s="25" t="n">
        <f aca="false">IF(T1902=$C$13,0,W1902)</f>
        <v>0.0923036303636389</v>
      </c>
      <c r="Z1902" s="25" t="n">
        <f aca="false">IF(OR(T1902=$C$13,T1902=$N$25),0,W1902)</f>
        <v>0.0923036303636389</v>
      </c>
    </row>
    <row r="1903" customFormat="false" ht="15" hidden="false" customHeight="false" outlineLevel="0" collapsed="false">
      <c r="T1903" s="4" t="n">
        <v>1880</v>
      </c>
      <c r="U1903" s="4" t="str">
        <f aca="false">Vocabulary!B1881</f>
        <v>buttercup</v>
      </c>
      <c r="V1903" s="24" t="n">
        <v>-2.6247671952237</v>
      </c>
      <c r="W1903" s="25" t="n">
        <f aca="false">EXP(V1903)</f>
        <v>0.0724566233188826</v>
      </c>
      <c r="X1903" s="26" t="n">
        <f aca="false">W1903/$W$22</f>
        <v>1.11372884087273E-008</v>
      </c>
      <c r="Y1903" s="25" t="n">
        <f aca="false">IF(T1903=$C$13,0,W1903)</f>
        <v>0.0724566233188826</v>
      </c>
      <c r="Z1903" s="25" t="n">
        <f aca="false">IF(OR(T1903=$C$13,T1903=$N$25),0,W1903)</f>
        <v>0.0724566233188826</v>
      </c>
    </row>
    <row r="1904" customFormat="false" ht="15" hidden="false" customHeight="false" outlineLevel="0" collapsed="false">
      <c r="T1904" s="4" t="n">
        <v>1881</v>
      </c>
      <c r="U1904" s="4" t="str">
        <f aca="false">Vocabulary!B1882</f>
        <v>fanned</v>
      </c>
      <c r="V1904" s="24" t="n">
        <v>-1.16164614336636</v>
      </c>
      <c r="W1904" s="25" t="n">
        <f aca="false">EXP(V1904)</f>
        <v>0.312970562193078</v>
      </c>
      <c r="X1904" s="26" t="n">
        <f aca="false">W1904/$W$22</f>
        <v>4.81066223476281E-008</v>
      </c>
      <c r="Y1904" s="25" t="n">
        <f aca="false">IF(T1904=$C$13,0,W1904)</f>
        <v>0.312970562193078</v>
      </c>
      <c r="Z1904" s="25" t="n">
        <f aca="false">IF(OR(T1904=$C$13,T1904=$N$25),0,W1904)</f>
        <v>0.312970562193078</v>
      </c>
    </row>
    <row r="1905" customFormat="false" ht="15" hidden="false" customHeight="false" outlineLevel="0" collapsed="false">
      <c r="T1905" s="4" t="n">
        <v>1882</v>
      </c>
      <c r="U1905" s="4" t="str">
        <f aca="false">Vocabulary!B1883</f>
        <v>teaching</v>
      </c>
      <c r="V1905" s="24" t="n">
        <v>-7.69483305786532</v>
      </c>
      <c r="W1905" s="25" t="n">
        <f aca="false">EXP(V1905)</f>
        <v>0.000455172969791536</v>
      </c>
      <c r="X1905" s="26" t="n">
        <f aca="false">W1905/$W$22</f>
        <v>6.99645168132495E-011</v>
      </c>
      <c r="Y1905" s="25" t="n">
        <f aca="false">IF(T1905=$C$13,0,W1905)</f>
        <v>0.000455172969791536</v>
      </c>
      <c r="Z1905" s="25" t="n">
        <f aca="false">IF(OR(T1905=$C$13,T1905=$N$25),0,W1905)</f>
        <v>0.000455172969791536</v>
      </c>
    </row>
    <row r="1906" customFormat="false" ht="15" hidden="false" customHeight="false" outlineLevel="0" collapsed="false">
      <c r="T1906" s="4" t="n">
        <v>1883</v>
      </c>
      <c r="U1906" s="4" t="str">
        <f aca="false">Vocabulary!B1884</f>
        <v>tricks</v>
      </c>
      <c r="V1906" s="24" t="n">
        <v>-7.17258594031588</v>
      </c>
      <c r="W1906" s="25" t="n">
        <f aca="false">EXP(V1906)</f>
        <v>0.000767335878608827</v>
      </c>
      <c r="X1906" s="26" t="n">
        <f aca="false">W1906/$W$22</f>
        <v>1.17946994974074E-010</v>
      </c>
      <c r="Y1906" s="25" t="n">
        <f aca="false">IF(T1906=$C$13,0,W1906)</f>
        <v>0.000767335878608827</v>
      </c>
      <c r="Z1906" s="25" t="n">
        <f aca="false">IF(OR(T1906=$C$13,T1906=$N$25),0,W1906)</f>
        <v>0.000767335878608827</v>
      </c>
    </row>
    <row r="1907" customFormat="false" ht="15" hidden="false" customHeight="false" outlineLevel="0" collapsed="false">
      <c r="T1907" s="4" t="n">
        <v>1884</v>
      </c>
      <c r="U1907" s="4" t="str">
        <f aca="false">Vocabulary!B1885</f>
        <v>blades</v>
      </c>
      <c r="V1907" s="24" t="n">
        <v>5.3518013418868</v>
      </c>
      <c r="W1907" s="25" t="n">
        <f aca="false">EXP(V1907)</f>
        <v>210.988017314926</v>
      </c>
      <c r="X1907" s="26" t="n">
        <f aca="false">W1907/$W$22</f>
        <v>3.24309123443446E-005</v>
      </c>
      <c r="Y1907" s="25" t="n">
        <f aca="false">IF(T1907=$C$13,0,W1907)</f>
        <v>210.988017314926</v>
      </c>
      <c r="Z1907" s="25" t="n">
        <f aca="false">IF(OR(T1907=$C$13,T1907=$N$25),0,W1907)</f>
        <v>210.988017314926</v>
      </c>
    </row>
    <row r="1908" customFormat="false" ht="15" hidden="false" customHeight="false" outlineLevel="0" collapsed="false">
      <c r="T1908" s="4" t="n">
        <v>1885</v>
      </c>
      <c r="U1908" s="4" t="str">
        <f aca="false">Vocabulary!B1886</f>
        <v>circumstances</v>
      </c>
      <c r="V1908" s="24" t="n">
        <v>1.73561276400223</v>
      </c>
      <c r="W1908" s="25" t="n">
        <f aca="false">EXP(V1908)</f>
        <v>5.67240258319551</v>
      </c>
      <c r="X1908" s="26" t="n">
        <f aca="false">W1908/$W$22</f>
        <v>8.71903500959783E-007</v>
      </c>
      <c r="Y1908" s="25" t="n">
        <f aca="false">IF(T1908=$C$13,0,W1908)</f>
        <v>5.67240258319551</v>
      </c>
      <c r="Z1908" s="25" t="n">
        <f aca="false">IF(OR(T1908=$C$13,T1908=$N$25),0,W1908)</f>
        <v>5.67240258319551</v>
      </c>
    </row>
    <row r="1909" customFormat="false" ht="15" hidden="false" customHeight="false" outlineLevel="0" collapsed="false">
      <c r="T1909" s="4" t="n">
        <v>1886</v>
      </c>
      <c r="U1909" s="4" t="str">
        <f aca="false">Vocabulary!B1887</f>
        <v>v</v>
      </c>
      <c r="V1909" s="24" t="n">
        <v>-2.36659771676509</v>
      </c>
      <c r="W1909" s="25" t="n">
        <f aca="false">EXP(V1909)</f>
        <v>0.0937993158445116</v>
      </c>
      <c r="X1909" s="26" t="n">
        <f aca="false">W1909/$W$22</f>
        <v>1.441786803263E-008</v>
      </c>
      <c r="Y1909" s="25" t="n">
        <f aca="false">IF(T1909=$C$13,0,W1909)</f>
        <v>0.0937993158445116</v>
      </c>
      <c r="Z1909" s="25" t="n">
        <f aca="false">IF(OR(T1909=$C$13,T1909=$N$25),0,W1909)</f>
        <v>0.0937993158445116</v>
      </c>
    </row>
    <row r="1910" customFormat="false" ht="15" hidden="false" customHeight="false" outlineLevel="0" collapsed="false">
      <c r="T1910" s="4" t="n">
        <v>1887</v>
      </c>
      <c r="U1910" s="4" t="str">
        <f aca="false">Vocabulary!B1888</f>
        <v>languid</v>
      </c>
      <c r="V1910" s="24" t="n">
        <v>-0.30621807701573</v>
      </c>
      <c r="W1910" s="25" t="n">
        <f aca="false">EXP(V1910)</f>
        <v>0.736226047968817</v>
      </c>
      <c r="X1910" s="26" t="n">
        <f aca="false">W1910/$W$22</f>
        <v>1.13165111133593E-007</v>
      </c>
      <c r="Y1910" s="25" t="n">
        <f aca="false">IF(T1910=$C$13,0,W1910)</f>
        <v>0.736226047968817</v>
      </c>
      <c r="Z1910" s="25" t="n">
        <f aca="false">IF(OR(T1910=$C$13,T1910=$N$25),0,W1910)</f>
        <v>0.736226047968817</v>
      </c>
    </row>
    <row r="1911" customFormat="false" ht="15" hidden="false" customHeight="false" outlineLevel="0" collapsed="false">
      <c r="T1911" s="4" t="n">
        <v>1888</v>
      </c>
      <c r="U1911" s="4" t="str">
        <f aca="false">Vocabulary!B1889</f>
        <v>shyly</v>
      </c>
      <c r="V1911" s="24" t="n">
        <v>3.26957377999905</v>
      </c>
      <c r="W1911" s="25" t="n">
        <f aca="false">EXP(V1911)</f>
        <v>26.3001273137514</v>
      </c>
      <c r="X1911" s="26" t="n">
        <f aca="false">W1911/$W$22</f>
        <v>4.0425856141596E-006</v>
      </c>
      <c r="Y1911" s="25" t="n">
        <f aca="false">IF(T1911=$C$13,0,W1911)</f>
        <v>26.3001273137514</v>
      </c>
      <c r="Z1911" s="25" t="n">
        <f aca="false">IF(OR(T1911=$C$13,T1911=$N$25),0,W1911)</f>
        <v>26.3001273137514</v>
      </c>
    </row>
    <row r="1912" customFormat="false" ht="15" hidden="false" customHeight="false" outlineLevel="0" collapsed="false">
      <c r="T1912" s="4" t="n">
        <v>1889</v>
      </c>
      <c r="U1912" s="4" t="str">
        <f aca="false">Vocabulary!B1890</f>
        <v>sternly</v>
      </c>
      <c r="V1912" s="24" t="n">
        <v>1.46316628447703</v>
      </c>
      <c r="W1912" s="25" t="n">
        <f aca="false">EXP(V1912)</f>
        <v>4.31961502834893</v>
      </c>
      <c r="X1912" s="26" t="n">
        <f aca="false">W1912/$W$22</f>
        <v>6.6396688365765E-007</v>
      </c>
      <c r="Y1912" s="25" t="n">
        <f aca="false">IF(T1912=$C$13,0,W1912)</f>
        <v>4.31961502834893</v>
      </c>
      <c r="Z1912" s="25" t="n">
        <f aca="false">IF(OR(T1912=$C$13,T1912=$N$25),0,W1912)</f>
        <v>4.31961502834893</v>
      </c>
    </row>
    <row r="1913" customFormat="false" ht="15" hidden="false" customHeight="false" outlineLevel="0" collapsed="false">
      <c r="T1913" s="4" t="n">
        <v>1890</v>
      </c>
      <c r="U1913" s="4" t="str">
        <f aca="false">Vocabulary!B1891</f>
        <v>clearly</v>
      </c>
      <c r="V1913" s="24" t="n">
        <v>3.22027217707051</v>
      </c>
      <c r="W1913" s="25" t="n">
        <f aca="false">EXP(V1913)</f>
        <v>25.0349331888993</v>
      </c>
      <c r="X1913" s="26" t="n">
        <f aca="false">W1913/$W$22</f>
        <v>3.84811295981727E-006</v>
      </c>
      <c r="Y1913" s="25" t="n">
        <f aca="false">IF(T1913=$C$13,0,W1913)</f>
        <v>25.0349331888993</v>
      </c>
      <c r="Z1913" s="25" t="n">
        <f aca="false">IF(OR(T1913=$C$13,T1913=$N$25),0,W1913)</f>
        <v>25.0349331888993</v>
      </c>
    </row>
    <row r="1914" customFormat="false" ht="15" hidden="false" customHeight="false" outlineLevel="0" collapsed="false">
      <c r="T1914" s="4" t="n">
        <v>1891</v>
      </c>
      <c r="U1914" s="4" t="str">
        <f aca="false">Vocabulary!B1892</f>
        <v>sizes</v>
      </c>
      <c r="V1914" s="24" t="n">
        <v>-5.24602508265678</v>
      </c>
      <c r="W1914" s="25" t="n">
        <f aca="false">EXP(V1914)</f>
        <v>0.00526841836136802</v>
      </c>
      <c r="X1914" s="26" t="n">
        <f aca="false">W1914/$W$22</f>
        <v>8.09807193058895E-010</v>
      </c>
      <c r="Y1914" s="25" t="n">
        <f aca="false">IF(T1914=$C$13,0,W1914)</f>
        <v>0.00526841836136802</v>
      </c>
      <c r="Z1914" s="25" t="n">
        <f aca="false">IF(OR(T1914=$C$13,T1914=$N$25),0,W1914)</f>
        <v>0.00526841836136802</v>
      </c>
    </row>
    <row r="1915" customFormat="false" ht="15" hidden="false" customHeight="false" outlineLevel="0" collapsed="false">
      <c r="T1915" s="4" t="n">
        <v>1892</v>
      </c>
      <c r="U1915" s="4" t="str">
        <f aca="false">Vocabulary!B1893</f>
        <v>chrysalis</v>
      </c>
      <c r="V1915" s="24" t="n">
        <v>0.689890546575854</v>
      </c>
      <c r="W1915" s="25" t="n">
        <f aca="false">EXP(V1915)</f>
        <v>1.99349732619317</v>
      </c>
      <c r="X1915" s="26" t="n">
        <f aca="false">W1915/$W$22</f>
        <v>3.06419946816014E-007</v>
      </c>
      <c r="Y1915" s="25" t="n">
        <f aca="false">IF(T1915=$C$13,0,W1915)</f>
        <v>1.99349732619317</v>
      </c>
      <c r="Z1915" s="25" t="n">
        <f aca="false">IF(OR(T1915=$C$13,T1915=$N$25),0,W1915)</f>
        <v>1.99349732619317</v>
      </c>
    </row>
    <row r="1916" customFormat="false" ht="15" hidden="false" customHeight="false" outlineLevel="0" collapsed="false">
      <c r="T1916" s="4" t="n">
        <v>1893</v>
      </c>
      <c r="U1916" s="4" t="str">
        <f aca="false">Vocabulary!B1894</f>
        <v>butterfly</v>
      </c>
      <c r="V1916" s="24" t="n">
        <v>1.80816598631929</v>
      </c>
      <c r="W1916" s="25" t="n">
        <f aca="false">EXP(V1916)</f>
        <v>6.09925105833443</v>
      </c>
      <c r="X1916" s="26" t="n">
        <f aca="false">W1916/$W$22</f>
        <v>9.37514267190574E-007</v>
      </c>
      <c r="Y1916" s="25" t="n">
        <f aca="false">IF(T1916=$C$13,0,W1916)</f>
        <v>6.09925105833443</v>
      </c>
      <c r="Z1916" s="25" t="n">
        <f aca="false">IF(OR(T1916=$C$13,T1916=$N$25),0,W1916)</f>
        <v>6.09925105833443</v>
      </c>
    </row>
    <row r="1917" customFormat="false" ht="15" hidden="false" customHeight="false" outlineLevel="0" collapsed="false">
      <c r="T1917" s="4" t="n">
        <v>1894</v>
      </c>
      <c r="U1917" s="4" t="str">
        <f aca="false">Vocabulary!B1895</f>
        <v>irritated</v>
      </c>
      <c r="V1917" s="24" t="n">
        <v>8.54997268938668</v>
      </c>
      <c r="W1917" s="25" t="n">
        <f aca="false">EXP(V1917)</f>
        <v>5166.61332187055</v>
      </c>
      <c r="X1917" s="26" t="n">
        <f aca="false">W1917/$W$22</f>
        <v>0.000794158767360735</v>
      </c>
      <c r="Y1917" s="25" t="n">
        <f aca="false">IF(T1917=$C$13,0,W1917)</f>
        <v>5166.61332187055</v>
      </c>
      <c r="Z1917" s="25" t="n">
        <f aca="false">IF(OR(T1917=$C$13,T1917=$N$25),0,W1917)</f>
        <v>5166.61332187055</v>
      </c>
    </row>
    <row r="1918" customFormat="false" ht="15" hidden="false" customHeight="false" outlineLevel="0" collapsed="false">
      <c r="T1918" s="4" t="n">
        <v>1895</v>
      </c>
      <c r="U1918" s="4" t="str">
        <f aca="false">Vocabulary!B1896</f>
        <v>caterpillar's</v>
      </c>
      <c r="V1918" s="24" t="n">
        <v>9.09984391017588</v>
      </c>
      <c r="W1918" s="25" t="n">
        <f aca="false">EXP(V1918)</f>
        <v>8953.89498250731</v>
      </c>
      <c r="X1918" s="26" t="n">
        <f aca="false">W1918/$W$22</f>
        <v>0.00137630082984632</v>
      </c>
      <c r="Y1918" s="25" t="n">
        <f aca="false">IF(T1918=$C$13,0,W1918)</f>
        <v>8953.89498250731</v>
      </c>
      <c r="Z1918" s="25" t="n">
        <f aca="false">IF(OR(T1918=$C$13,T1918=$N$25),0,W1918)</f>
        <v>8953.89498250731</v>
      </c>
    </row>
    <row r="1919" customFormat="false" ht="15" hidden="false" customHeight="false" outlineLevel="0" collapsed="false">
      <c r="T1919" s="4" t="n">
        <v>1896</v>
      </c>
      <c r="U1919" s="4" t="str">
        <f aca="false">Vocabulary!B1897</f>
        <v>state</v>
      </c>
      <c r="V1919" s="24" t="n">
        <v>-1.28895932443369</v>
      </c>
      <c r="W1919" s="25" t="n">
        <f aca="false">EXP(V1919)</f>
        <v>0.275557399779459</v>
      </c>
      <c r="X1919" s="26" t="n">
        <f aca="false">W1919/$W$22</f>
        <v>4.23558550471811E-008</v>
      </c>
      <c r="Y1919" s="25" t="n">
        <f aca="false">IF(T1919=$C$13,0,W1919)</f>
        <v>0.275557399779459</v>
      </c>
      <c r="Z1919" s="25" t="n">
        <f aca="false">IF(OR(T1919=$C$13,T1919=$N$25),0,W1919)</f>
        <v>0.275557399779459</v>
      </c>
    </row>
    <row r="1920" customFormat="false" ht="15" hidden="false" customHeight="false" outlineLevel="0" collapsed="false">
      <c r="T1920" s="4" t="n">
        <v>1897</v>
      </c>
      <c r="U1920" s="4" t="str">
        <f aca="false">Vocabulary!B1898</f>
        <v>promising</v>
      </c>
      <c r="V1920" s="24" t="n">
        <v>-6.47868764557359</v>
      </c>
      <c r="W1920" s="25" t="n">
        <f aca="false">EXP(V1920)</f>
        <v>0.00153582490395796</v>
      </c>
      <c r="X1920" s="26" t="n">
        <f aca="false">W1920/$W$22</f>
        <v>2.36071239828645E-010</v>
      </c>
      <c r="Y1920" s="25" t="n">
        <f aca="false">IF(T1920=$C$13,0,W1920)</f>
        <v>0.00153582490395796</v>
      </c>
      <c r="Z1920" s="25" t="n">
        <f aca="false">IF(OR(T1920=$C$13,T1920=$N$25),0,W1920)</f>
        <v>0.00153582490395796</v>
      </c>
    </row>
    <row r="1921" customFormat="false" ht="15" hidden="false" customHeight="false" outlineLevel="0" collapsed="false">
      <c r="T1921" s="4" t="n">
        <v>1898</v>
      </c>
      <c r="U1921" s="4" t="str">
        <f aca="false">Vocabulary!B1899</f>
        <v>swallowing</v>
      </c>
      <c r="V1921" s="24" t="n">
        <v>0.946485956264576</v>
      </c>
      <c r="W1921" s="25" t="n">
        <f aca="false">EXP(V1921)</f>
        <v>2.57663930862419</v>
      </c>
      <c r="X1921" s="26" t="n">
        <f aca="false">W1921/$W$22</f>
        <v>3.96054546719853E-007</v>
      </c>
      <c r="Y1921" s="25" t="n">
        <f aca="false">IF(T1921=$C$13,0,W1921)</f>
        <v>2.57663930862419</v>
      </c>
      <c r="Z1921" s="25" t="n">
        <f aca="false">IF(OR(T1921=$C$13,T1921=$N$25),0,W1921)</f>
        <v>2.57663930862419</v>
      </c>
    </row>
    <row r="1922" customFormat="false" ht="15" hidden="false" customHeight="false" outlineLevel="0" collapsed="false">
      <c r="T1922" s="4" t="n">
        <v>1899</v>
      </c>
      <c r="U1922" s="4" t="str">
        <f aca="false">Vocabulary!B1900</f>
        <v>wait</v>
      </c>
      <c r="V1922" s="24" t="n">
        <v>-4.44110244456544</v>
      </c>
      <c r="W1922" s="25" t="n">
        <f aca="false">EXP(V1922)</f>
        <v>0.0117829413171003</v>
      </c>
      <c r="X1922" s="26" t="n">
        <f aca="false">W1922/$W$22</f>
        <v>1.81115279377718E-009</v>
      </c>
      <c r="Y1922" s="25" t="n">
        <f aca="false">IF(T1922=$C$13,0,W1922)</f>
        <v>0.0117829413171003</v>
      </c>
      <c r="Z1922" s="25" t="n">
        <f aca="false">IF(OR(T1922=$C$13,T1922=$N$25),0,W1922)</f>
        <v>0.0117829413171003</v>
      </c>
    </row>
    <row r="1923" customFormat="false" ht="15" hidden="false" customHeight="false" outlineLevel="0" collapsed="false">
      <c r="T1923" s="4" t="n">
        <v>1900</v>
      </c>
      <c r="U1923" s="4" t="str">
        <f aca="false">Vocabulary!B1901</f>
        <v>puffed</v>
      </c>
      <c r="V1923" s="24" t="n">
        <v>-0.672312738032156</v>
      </c>
      <c r="W1923" s="25" t="n">
        <f aca="false">EXP(V1923)</f>
        <v>0.5105264973454</v>
      </c>
      <c r="X1923" s="26" t="n">
        <f aca="false">W1923/$W$22</f>
        <v>7.8472892894959E-008</v>
      </c>
      <c r="Y1923" s="25" t="n">
        <f aca="false">IF(T1923=$C$13,0,W1923)</f>
        <v>0.5105264973454</v>
      </c>
      <c r="Z1923" s="25" t="n">
        <f aca="false">IF(OR(T1923=$C$13,T1923=$N$25),0,W1923)</f>
        <v>0.5105264973454</v>
      </c>
    </row>
    <row r="1924" customFormat="false" ht="15" hidden="false" customHeight="false" outlineLevel="0" collapsed="false">
      <c r="T1924" s="4" t="n">
        <v>1901</v>
      </c>
      <c r="U1924" s="4" t="str">
        <f aca="false">Vocabulary!B1902</f>
        <v>bee</v>
      </c>
      <c r="V1924" s="24" t="n">
        <v>-1.98107555673669</v>
      </c>
      <c r="W1924" s="25" t="n">
        <f aca="false">EXP(V1924)</f>
        <v>0.137920815844735</v>
      </c>
      <c r="X1924" s="26" t="n">
        <f aca="false">W1924/$W$22</f>
        <v>2.1199772129451E-008</v>
      </c>
      <c r="Y1924" s="25" t="n">
        <f aca="false">IF(T1924=$C$13,0,W1924)</f>
        <v>0.137920815844735</v>
      </c>
      <c r="Z1924" s="25" t="n">
        <f aca="false">IF(OR(T1924=$C$13,T1924=$N$25),0,W1924)</f>
        <v>0.137920815844735</v>
      </c>
    </row>
    <row r="1925" customFormat="false" ht="15" hidden="false" customHeight="false" outlineLevel="0" collapsed="false">
      <c r="T1925" s="4" t="n">
        <v>1902</v>
      </c>
      <c r="U1925" s="4" t="str">
        <f aca="false">Vocabulary!B1903</f>
        <v>incessantly</v>
      </c>
      <c r="V1925" s="24" t="n">
        <v>1.79884325661612</v>
      </c>
      <c r="W1925" s="25" t="n">
        <f aca="false">EXP(V1925)</f>
        <v>6.04265362055484</v>
      </c>
      <c r="X1925" s="26" t="n">
        <f aca="false">W1925/$W$22</f>
        <v>9.28814689997028E-007</v>
      </c>
      <c r="Y1925" s="25" t="n">
        <f aca="false">IF(T1925=$C$13,0,W1925)</f>
        <v>6.04265362055484</v>
      </c>
      <c r="Z1925" s="25" t="n">
        <f aca="false">IF(OR(T1925=$C$13,T1925=$N$25),0,W1925)</f>
        <v>6.04265362055484</v>
      </c>
    </row>
    <row r="1926" customFormat="false" ht="15" hidden="false" customHeight="false" outlineLevel="0" collapsed="false">
      <c r="T1926" s="4" t="n">
        <v>1903</v>
      </c>
      <c r="U1926" s="4" t="str">
        <f aca="false">Vocabulary!B1904</f>
        <v>son</v>
      </c>
      <c r="V1926" s="24" t="n">
        <v>-1.47182167373682</v>
      </c>
      <c r="W1926" s="25" t="n">
        <f aca="false">EXP(V1926)</f>
        <v>0.229507017240691</v>
      </c>
      <c r="X1926" s="26" t="n">
        <f aca="false">W1926/$W$22</f>
        <v>3.52774629254658E-008</v>
      </c>
      <c r="Y1926" s="25" t="n">
        <f aca="false">IF(T1926=$C$13,0,W1926)</f>
        <v>0.229507017240691</v>
      </c>
      <c r="Z1926" s="25" t="n">
        <f aca="false">IF(OR(T1926=$C$13,T1926=$N$25),0,W1926)</f>
        <v>0.229507017240691</v>
      </c>
    </row>
    <row r="1927" customFormat="false" ht="15" hidden="false" customHeight="false" outlineLevel="0" collapsed="false">
      <c r="T1927" s="4" t="n">
        <v>1904</v>
      </c>
      <c r="U1927" s="4" t="str">
        <f aca="false">Vocabulary!B1905</f>
        <v>feared</v>
      </c>
      <c r="V1927" s="24" t="n">
        <v>-0.314992213073251</v>
      </c>
      <c r="W1927" s="25" t="n">
        <f aca="false">EXP(V1927)</f>
        <v>0.729794557103689</v>
      </c>
      <c r="X1927" s="26" t="n">
        <f aca="false">W1927/$W$22</f>
        <v>1.12176528373563E-007</v>
      </c>
      <c r="Y1927" s="25" t="n">
        <f aca="false">IF(T1927=$C$13,0,W1927)</f>
        <v>0.729794557103689</v>
      </c>
      <c r="Z1927" s="25" t="n">
        <f aca="false">IF(OR(T1927=$C$13,T1927=$N$25),0,W1927)</f>
        <v>0.729794557103689</v>
      </c>
    </row>
    <row r="1928" customFormat="false" ht="15" hidden="false" customHeight="false" outlineLevel="0" collapsed="false">
      <c r="T1928" s="4" t="n">
        <v>1905</v>
      </c>
      <c r="U1928" s="4" t="str">
        <f aca="false">Vocabulary!B1906</f>
        <v>injure</v>
      </c>
      <c r="V1928" s="24" t="n">
        <v>1.37372814080497</v>
      </c>
      <c r="W1928" s="25" t="n">
        <f aca="false">EXP(V1928)</f>
        <v>3.95004961978481</v>
      </c>
      <c r="X1928" s="26" t="n">
        <f aca="false">W1928/$W$22</f>
        <v>6.07161082441198E-007</v>
      </c>
      <c r="Y1928" s="25" t="n">
        <f aca="false">IF(T1928=$C$13,0,W1928)</f>
        <v>3.95004961978481</v>
      </c>
      <c r="Z1928" s="25" t="n">
        <f aca="false">IF(OR(T1928=$C$13,T1928=$N$25),0,W1928)</f>
        <v>3.95004961978481</v>
      </c>
    </row>
    <row r="1929" customFormat="false" ht="15" hidden="false" customHeight="false" outlineLevel="0" collapsed="false">
      <c r="T1929" s="4" t="n">
        <v>1906</v>
      </c>
      <c r="U1929" s="4" t="str">
        <f aca="false">Vocabulary!B1907</f>
        <v>brain</v>
      </c>
      <c r="V1929" s="24" t="n">
        <v>-3.03000849747905</v>
      </c>
      <c r="W1929" s="25" t="n">
        <f aca="false">EXP(V1929)</f>
        <v>0.0483152275666894</v>
      </c>
      <c r="X1929" s="26" t="n">
        <f aca="false">W1929/$W$22</f>
        <v>7.4265208520044E-009</v>
      </c>
      <c r="Y1929" s="25" t="n">
        <f aca="false">IF(T1929=$C$13,0,W1929)</f>
        <v>0.0483152275666894</v>
      </c>
      <c r="Z1929" s="25" t="n">
        <f aca="false">IF(OR(T1929=$C$13,T1929=$N$25),0,W1929)</f>
        <v>0.0483152275666894</v>
      </c>
    </row>
    <row r="1930" customFormat="false" ht="15" hidden="false" customHeight="false" outlineLevel="0" collapsed="false">
      <c r="T1930" s="4" t="n">
        <v>1907</v>
      </c>
      <c r="U1930" s="4" t="str">
        <f aca="false">Vocabulary!B1908</f>
        <v>uncommonly</v>
      </c>
      <c r="V1930" s="24" t="n">
        <v>-2.32443852380379</v>
      </c>
      <c r="W1930" s="25" t="n">
        <f aca="false">EXP(V1930)</f>
        <v>0.0978383625438384</v>
      </c>
      <c r="X1930" s="26" t="n">
        <f aca="false">W1930/$W$22</f>
        <v>1.50387088326317E-008</v>
      </c>
      <c r="Y1930" s="25" t="n">
        <f aca="false">IF(T1930=$C$13,0,W1930)</f>
        <v>0.0978383625438384</v>
      </c>
      <c r="Z1930" s="25" t="n">
        <f aca="false">IF(OR(T1930=$C$13,T1930=$N$25),0,W1930)</f>
        <v>0.0978383625438384</v>
      </c>
    </row>
    <row r="1931" customFormat="false" ht="15" hidden="false" customHeight="false" outlineLevel="0" collapsed="false">
      <c r="T1931" s="4" t="n">
        <v>1908</v>
      </c>
      <c r="U1931" s="4" t="str">
        <f aca="false">Vocabulary!B1909</f>
        <v>fat</v>
      </c>
      <c r="V1931" s="24" t="n">
        <v>-3.25214095484324</v>
      </c>
      <c r="W1931" s="25" t="n">
        <f aca="false">EXP(V1931)</f>
        <v>0.0386912828047161</v>
      </c>
      <c r="X1931" s="26" t="n">
        <f aca="false">W1931/$W$22</f>
        <v>5.94722684775533E-009</v>
      </c>
      <c r="Y1931" s="25" t="n">
        <f aca="false">IF(T1931=$C$13,0,W1931)</f>
        <v>0.0386912828047161</v>
      </c>
      <c r="Z1931" s="25" t="n">
        <f aca="false">IF(OR(T1931=$C$13,T1931=$N$25),0,W1931)</f>
        <v>0.0386912828047161</v>
      </c>
    </row>
    <row r="1932" customFormat="false" ht="15" hidden="false" customHeight="false" outlineLevel="0" collapsed="false">
      <c r="T1932" s="4" t="n">
        <v>1909</v>
      </c>
      <c r="U1932" s="4" t="str">
        <f aca="false">Vocabulary!B1910</f>
        <v>sage</v>
      </c>
      <c r="V1932" s="24" t="n">
        <v>4.5558768398042</v>
      </c>
      <c r="W1932" s="25" t="n">
        <f aca="false">EXP(V1932)</f>
        <v>95.1901851962269</v>
      </c>
      <c r="X1932" s="26" t="n">
        <f aca="false">W1932/$W$22</f>
        <v>1.46316581928578E-005</v>
      </c>
      <c r="Y1932" s="25" t="n">
        <f aca="false">IF(T1932=$C$13,0,W1932)</f>
        <v>95.1901851962269</v>
      </c>
      <c r="Z1932" s="25" t="n">
        <f aca="false">IF(OR(T1932=$C$13,T1932=$N$25),0,W1932)</f>
        <v>95.1901851962269</v>
      </c>
    </row>
    <row r="1933" customFormat="false" ht="15" hidden="false" customHeight="false" outlineLevel="0" collapsed="false">
      <c r="T1933" s="4" t="n">
        <v>1910</v>
      </c>
      <c r="U1933" s="4" t="str">
        <f aca="false">Vocabulary!B1911</f>
        <v>grey</v>
      </c>
      <c r="V1933" s="24" t="n">
        <v>2.46224905014129</v>
      </c>
      <c r="W1933" s="25" t="n">
        <f aca="false">EXP(V1933)</f>
        <v>11.731165873028</v>
      </c>
      <c r="X1933" s="26" t="n">
        <f aca="false">W1933/$W$22</f>
        <v>1.80319440396117E-006</v>
      </c>
      <c r="Y1933" s="25" t="n">
        <f aca="false">IF(T1933=$C$13,0,W1933)</f>
        <v>11.731165873028</v>
      </c>
      <c r="Z1933" s="25" t="n">
        <f aca="false">IF(OR(T1933=$C$13,T1933=$N$25),0,W1933)</f>
        <v>11.731165873028</v>
      </c>
    </row>
    <row r="1934" customFormat="false" ht="15" hidden="false" customHeight="false" outlineLevel="0" collapsed="false">
      <c r="T1934" s="4" t="n">
        <v>1911</v>
      </c>
      <c r="U1934" s="4" t="str">
        <f aca="false">Vocabulary!B1912</f>
        <v>limbs</v>
      </c>
      <c r="V1934" s="24" t="n">
        <v>-2.24434040248084</v>
      </c>
      <c r="W1934" s="25" t="n">
        <f aca="false">EXP(V1934)</f>
        <v>0.105997432964342</v>
      </c>
      <c r="X1934" s="26" t="n">
        <f aca="false">W1934/$W$22</f>
        <v>1.62928373892488E-008</v>
      </c>
      <c r="Y1934" s="25" t="n">
        <f aca="false">IF(T1934=$C$13,0,W1934)</f>
        <v>0.105997432964342</v>
      </c>
      <c r="Z1934" s="25" t="n">
        <f aca="false">IF(OR(T1934=$C$13,T1934=$N$25),0,W1934)</f>
        <v>0.105997432964342</v>
      </c>
    </row>
    <row r="1935" customFormat="false" ht="15" hidden="false" customHeight="false" outlineLevel="0" collapsed="false">
      <c r="T1935" s="4" t="n">
        <v>1912</v>
      </c>
      <c r="U1935" s="4" t="str">
        <f aca="false">Vocabulary!B1913</f>
        <v>supple</v>
      </c>
      <c r="V1935" s="24" t="n">
        <v>-3.06177471450038</v>
      </c>
      <c r="W1935" s="25" t="n">
        <f aca="false">EXP(V1935)</f>
        <v>0.0468045567427439</v>
      </c>
      <c r="X1935" s="26" t="n">
        <f aca="false">W1935/$W$22</f>
        <v>7.19431603916231E-009</v>
      </c>
      <c r="Y1935" s="25" t="n">
        <f aca="false">IF(T1935=$C$13,0,W1935)</f>
        <v>0.0468045567427439</v>
      </c>
      <c r="Z1935" s="25" t="n">
        <f aca="false">IF(OR(T1935=$C$13,T1935=$N$25),0,W1935)</f>
        <v>0.0468045567427439</v>
      </c>
    </row>
    <row r="1936" customFormat="false" ht="15" hidden="false" customHeight="false" outlineLevel="0" collapsed="false">
      <c r="T1936" s="4" t="n">
        <v>1913</v>
      </c>
      <c r="U1936" s="4" t="str">
        <f aca="false">Vocabulary!B1914</f>
        <v>ointment</v>
      </c>
      <c r="V1936" s="24" t="n">
        <v>-0.0878391563713266</v>
      </c>
      <c r="W1936" s="25" t="n">
        <f aca="false">EXP(V1936)</f>
        <v>0.915908182872045</v>
      </c>
      <c r="X1936" s="26" t="n">
        <f aca="false">W1936/$W$22</f>
        <v>1.40784004571476E-007</v>
      </c>
      <c r="Y1936" s="25" t="n">
        <f aca="false">IF(T1936=$C$13,0,W1936)</f>
        <v>0.915908182872045</v>
      </c>
      <c r="Z1936" s="25" t="n">
        <f aca="false">IF(OR(T1936=$C$13,T1936=$N$25),0,W1936)</f>
        <v>0.915908182872045</v>
      </c>
    </row>
    <row r="1937" customFormat="false" ht="15" hidden="false" customHeight="false" outlineLevel="0" collapsed="false">
      <c r="T1937" s="4" t="n">
        <v>1914</v>
      </c>
      <c r="U1937" s="4" t="str">
        <f aca="false">Vocabulary!B1915</f>
        <v>shilling</v>
      </c>
      <c r="V1937" s="24" t="n">
        <v>0.140784906978416</v>
      </c>
      <c r="W1937" s="25" t="n">
        <f aca="false">EXP(V1937)</f>
        <v>1.15117701121151</v>
      </c>
      <c r="X1937" s="26" t="n">
        <f aca="false">W1937/$W$22</f>
        <v>1.76947113957186E-007</v>
      </c>
      <c r="Y1937" s="25" t="n">
        <f aca="false">IF(T1937=$C$13,0,W1937)</f>
        <v>1.15117701121151</v>
      </c>
      <c r="Z1937" s="25" t="n">
        <f aca="false">IF(OR(T1937=$C$13,T1937=$N$25),0,W1937)</f>
        <v>1.15117701121151</v>
      </c>
    </row>
    <row r="1938" customFormat="false" ht="15" hidden="false" customHeight="false" outlineLevel="0" collapsed="false">
      <c r="T1938" s="4" t="n">
        <v>1915</v>
      </c>
      <c r="U1938" s="4" t="str">
        <f aca="false">Vocabulary!B1916</f>
        <v>couple</v>
      </c>
      <c r="V1938" s="24" t="n">
        <v>-1.65952188099083</v>
      </c>
      <c r="W1938" s="25" t="n">
        <f aca="false">EXP(V1938)</f>
        <v>0.190229910898431</v>
      </c>
      <c r="X1938" s="26" t="n">
        <f aca="false">W1938/$W$22</f>
        <v>2.92401892966793E-008</v>
      </c>
      <c r="Y1938" s="25" t="n">
        <f aca="false">IF(T1938=$C$13,0,W1938)</f>
        <v>0.190229910898431</v>
      </c>
      <c r="Z1938" s="25" t="n">
        <f aca="false">IF(OR(T1938=$C$13,T1938=$N$25),0,W1938)</f>
        <v>0.190229910898431</v>
      </c>
    </row>
    <row r="1939" customFormat="false" ht="15" hidden="false" customHeight="false" outlineLevel="0" collapsed="false">
      <c r="T1939" s="4" t="n">
        <v>1916</v>
      </c>
      <c r="U1939" s="4" t="str">
        <f aca="false">Vocabulary!B1917</f>
        <v>tougher</v>
      </c>
      <c r="V1939" s="24" t="n">
        <v>-9.50122306407003</v>
      </c>
      <c r="W1939" s="25" t="n">
        <f aca="false">EXP(V1939)</f>
        <v>7.47603372660631E-005</v>
      </c>
      <c r="X1939" s="26" t="n">
        <f aca="false">W1939/$W$22</f>
        <v>1.14913916703165E-011</v>
      </c>
      <c r="Y1939" s="25" t="n">
        <f aca="false">IF(T1939=$C$13,0,W1939)</f>
        <v>7.47603372660631E-005</v>
      </c>
      <c r="Z1939" s="25" t="n">
        <f aca="false">IF(OR(T1939=$C$13,T1939=$N$25),0,W1939)</f>
        <v>7.47603372660631E-005</v>
      </c>
    </row>
    <row r="1940" customFormat="false" ht="15" hidden="false" customHeight="false" outlineLevel="0" collapsed="false">
      <c r="T1940" s="4" t="n">
        <v>1917</v>
      </c>
      <c r="U1940" s="4" t="str">
        <f aca="false">Vocabulary!B1918</f>
        <v>suet</v>
      </c>
      <c r="V1940" s="24" t="n">
        <v>-2.59975292593267</v>
      </c>
      <c r="W1940" s="25" t="n">
        <f aca="false">EXP(V1940)</f>
        <v>0.0742919315566223</v>
      </c>
      <c r="X1940" s="26" t="n">
        <f aca="false">W1940/$W$22</f>
        <v>1.14193931525912E-008</v>
      </c>
      <c r="Y1940" s="25" t="n">
        <f aca="false">IF(T1940=$C$13,0,W1940)</f>
        <v>0.0742919315566223</v>
      </c>
      <c r="Z1940" s="25" t="n">
        <f aca="false">IF(OR(T1940=$C$13,T1940=$N$25),0,W1940)</f>
        <v>0.0742919315566223</v>
      </c>
    </row>
    <row r="1941" customFormat="false" ht="15" hidden="false" customHeight="false" outlineLevel="0" collapsed="false">
      <c r="T1941" s="4" t="n">
        <v>1918</v>
      </c>
      <c r="U1941" s="4" t="str">
        <f aca="false">Vocabulary!B1919</f>
        <v>bones</v>
      </c>
      <c r="V1941" s="24" t="n">
        <v>-2.9030182837384</v>
      </c>
      <c r="W1941" s="25" t="n">
        <f aca="false">EXP(V1941)</f>
        <v>0.0548573947458852</v>
      </c>
      <c r="X1941" s="26" t="n">
        <f aca="false">W1941/$W$22</f>
        <v>8.43211563900058E-009</v>
      </c>
      <c r="Y1941" s="25" t="n">
        <f aca="false">IF(T1941=$C$13,0,W1941)</f>
        <v>0.0548573947458852</v>
      </c>
      <c r="Z1941" s="25" t="n">
        <f aca="false">IF(OR(T1941=$C$13,T1941=$N$25),0,W1941)</f>
        <v>0.0548573947458852</v>
      </c>
    </row>
    <row r="1942" customFormat="false" ht="15" hidden="false" customHeight="false" outlineLevel="0" collapsed="false">
      <c r="T1942" s="4" t="n">
        <v>1919</v>
      </c>
      <c r="U1942" s="4" t="str">
        <f aca="false">Vocabulary!B1920</f>
        <v>beak</v>
      </c>
      <c r="V1942" s="24" t="n">
        <v>5.73829189015465</v>
      </c>
      <c r="W1942" s="25" t="n">
        <f aca="false">EXP(V1942)</f>
        <v>310.53353232706</v>
      </c>
      <c r="X1942" s="26" t="n">
        <f aca="false">W1942/$W$22</f>
        <v>4.77320271314107E-005</v>
      </c>
      <c r="Y1942" s="25" t="n">
        <f aca="false">IF(T1942=$C$13,0,W1942)</f>
        <v>310.53353232706</v>
      </c>
      <c r="Z1942" s="25" t="n">
        <f aca="false">IF(OR(T1942=$C$13,T1942=$N$25),0,W1942)</f>
        <v>310.53353232706</v>
      </c>
    </row>
    <row r="1943" customFormat="false" ht="15" hidden="false" customHeight="false" outlineLevel="0" collapsed="false">
      <c r="T1943" s="4" t="n">
        <v>1920</v>
      </c>
      <c r="U1943" s="4" t="str">
        <f aca="false">Vocabulary!B1921</f>
        <v>argued</v>
      </c>
      <c r="V1943" s="24" t="n">
        <v>2.40136911466733</v>
      </c>
      <c r="W1943" s="25" t="n">
        <f aca="false">EXP(V1943)</f>
        <v>11.0382787091556</v>
      </c>
      <c r="X1943" s="26" t="n">
        <f aca="false">W1943/$W$22</f>
        <v>1.6966909012408E-006</v>
      </c>
      <c r="Y1943" s="25" t="n">
        <f aca="false">IF(T1943=$C$13,0,W1943)</f>
        <v>11.0382787091556</v>
      </c>
      <c r="Z1943" s="25" t="n">
        <f aca="false">IF(OR(T1943=$C$13,T1943=$N$25),0,W1943)</f>
        <v>11.0382787091556</v>
      </c>
    </row>
    <row r="1944" customFormat="false" ht="15" hidden="false" customHeight="false" outlineLevel="0" collapsed="false">
      <c r="T1944" s="4" t="n">
        <v>1921</v>
      </c>
      <c r="U1944" s="4" t="str">
        <f aca="false">Vocabulary!B1922</f>
        <v>wife</v>
      </c>
      <c r="V1944" s="24" t="n">
        <v>1.31671478514531</v>
      </c>
      <c r="W1944" s="25" t="n">
        <f aca="false">EXP(V1944)</f>
        <v>3.73114361233524</v>
      </c>
      <c r="X1944" s="26" t="n">
        <f aca="false">W1944/$W$22</f>
        <v>5.73513097927222E-007</v>
      </c>
      <c r="Y1944" s="25" t="n">
        <f aca="false">IF(T1944=$C$13,0,W1944)</f>
        <v>3.73114361233524</v>
      </c>
      <c r="Z1944" s="25" t="n">
        <f aca="false">IF(OR(T1944=$C$13,T1944=$N$25),0,W1944)</f>
        <v>3.73114361233524</v>
      </c>
    </row>
    <row r="1945" customFormat="false" ht="15" hidden="false" customHeight="false" outlineLevel="0" collapsed="false">
      <c r="T1945" s="4" t="n">
        <v>1922</v>
      </c>
      <c r="U1945" s="4" t="str">
        <f aca="false">Vocabulary!B1923</f>
        <v>muscular</v>
      </c>
      <c r="V1945" s="24" t="n">
        <v>3.64453838116185</v>
      </c>
      <c r="W1945" s="25" t="n">
        <f aca="false">EXP(V1945)</f>
        <v>38.2651048806809</v>
      </c>
      <c r="X1945" s="26" t="n">
        <f aca="false">W1945/$W$22</f>
        <v>5.88171915175736E-006</v>
      </c>
      <c r="Y1945" s="25" t="n">
        <f aca="false">IF(T1945=$C$13,0,W1945)</f>
        <v>38.2651048806809</v>
      </c>
      <c r="Z1945" s="25" t="n">
        <f aca="false">IF(OR(T1945=$C$13,T1945=$N$25),0,W1945)</f>
        <v>38.2651048806809</v>
      </c>
    </row>
    <row r="1946" customFormat="false" ht="15" hidden="false" customHeight="false" outlineLevel="0" collapsed="false">
      <c r="T1946" s="4" t="n">
        <v>1923</v>
      </c>
      <c r="U1946" s="4" t="str">
        <f aca="false">Vocabulary!B1924</f>
        <v>strength</v>
      </c>
      <c r="V1946" s="24" t="n">
        <v>-2.91631566678423</v>
      </c>
      <c r="W1946" s="25" t="n">
        <f aca="false">EXP(V1946)</f>
        <v>0.0541327634822269</v>
      </c>
      <c r="X1946" s="26" t="n">
        <f aca="false">W1946/$W$22</f>
        <v>8.32073275909704E-009</v>
      </c>
      <c r="Y1946" s="25" t="n">
        <f aca="false">IF(T1946=$C$13,0,W1946)</f>
        <v>0.0541327634822269</v>
      </c>
      <c r="Z1946" s="25" t="n">
        <f aca="false">IF(OR(T1946=$C$13,T1946=$N$25),0,W1946)</f>
        <v>0.0541327634822269</v>
      </c>
    </row>
    <row r="1947" customFormat="false" ht="15" hidden="false" customHeight="false" outlineLevel="0" collapsed="false">
      <c r="T1947" s="4" t="n">
        <v>1924</v>
      </c>
      <c r="U1947" s="4" t="str">
        <f aca="false">Vocabulary!B1925</f>
        <v>jaw</v>
      </c>
      <c r="V1947" s="24" t="n">
        <v>-0.0715318575784372</v>
      </c>
      <c r="W1947" s="25" t="n">
        <f aca="false">EXP(V1947)</f>
        <v>0.930966618780355</v>
      </c>
      <c r="X1947" s="26" t="n">
        <f aca="false">W1947/$W$22</f>
        <v>1.43098632772643E-007</v>
      </c>
      <c r="Y1947" s="25" t="n">
        <f aca="false">IF(T1947=$C$13,0,W1947)</f>
        <v>0.930966618780355</v>
      </c>
      <c r="Z1947" s="25" t="n">
        <f aca="false">IF(OR(T1947=$C$13,T1947=$N$25),0,W1947)</f>
        <v>0.930966618780355</v>
      </c>
    </row>
    <row r="1948" customFormat="false" ht="15" hidden="false" customHeight="false" outlineLevel="0" collapsed="false">
      <c r="T1948" s="4" t="n">
        <v>1925</v>
      </c>
      <c r="U1948" s="4" t="str">
        <f aca="false">Vocabulary!B1926</f>
        <v>steady</v>
      </c>
      <c r="V1948" s="24" t="n">
        <v>-4.63196406273995</v>
      </c>
      <c r="W1948" s="25" t="n">
        <f aca="false">EXP(V1948)</f>
        <v>0.00973561894583974</v>
      </c>
      <c r="X1948" s="26" t="n">
        <f aca="false">W1948/$W$22</f>
        <v>1.49645941351823E-009</v>
      </c>
      <c r="Y1948" s="25" t="n">
        <f aca="false">IF(T1948=$C$13,0,W1948)</f>
        <v>0.00973561894583974</v>
      </c>
      <c r="Z1948" s="25" t="n">
        <f aca="false">IF(OR(T1948=$C$13,T1948=$N$25),0,W1948)</f>
        <v>0.00973561894583974</v>
      </c>
    </row>
    <row r="1949" customFormat="false" ht="15" hidden="false" customHeight="false" outlineLevel="0" collapsed="false">
      <c r="T1949" s="4" t="n">
        <v>1926</v>
      </c>
      <c r="U1949" s="4" t="str">
        <f aca="false">Vocabulary!B1927</f>
        <v>balanced</v>
      </c>
      <c r="V1949" s="24" t="n">
        <v>-0.9341062517499</v>
      </c>
      <c r="W1949" s="25" t="n">
        <f aca="false">EXP(V1949)</f>
        <v>0.392936895304608</v>
      </c>
      <c r="X1949" s="26" t="n">
        <f aca="false">W1949/$W$22</f>
        <v>6.03982262625923E-008</v>
      </c>
      <c r="Y1949" s="25" t="n">
        <f aca="false">IF(T1949=$C$13,0,W1949)</f>
        <v>0.392936895304608</v>
      </c>
      <c r="Z1949" s="25" t="n">
        <f aca="false">IF(OR(T1949=$C$13,T1949=$N$25),0,W1949)</f>
        <v>0.392936895304608</v>
      </c>
    </row>
    <row r="1950" customFormat="false" ht="15" hidden="false" customHeight="false" outlineLevel="0" collapsed="false">
      <c r="T1950" s="4" t="n">
        <v>1927</v>
      </c>
      <c r="U1950" s="4" t="str">
        <f aca="false">Vocabulary!B1928</f>
        <v>awfully</v>
      </c>
      <c r="V1950" s="24" t="n">
        <v>-7.81572827464368</v>
      </c>
      <c r="W1950" s="25" t="n">
        <f aca="false">EXP(V1950)</f>
        <v>0.000403340969876119</v>
      </c>
      <c r="X1950" s="26" t="n">
        <f aca="false">W1950/$W$22</f>
        <v>6.19974338135551E-011</v>
      </c>
      <c r="Y1950" s="25" t="n">
        <f aca="false">IF(T1950=$C$13,0,W1950)</f>
        <v>0.000403340969876119</v>
      </c>
      <c r="Z1950" s="25" t="n">
        <f aca="false">IF(OR(T1950=$C$13,T1950=$N$25),0,W1950)</f>
        <v>0.000403340969876119</v>
      </c>
    </row>
    <row r="1951" customFormat="false" ht="15" hidden="false" customHeight="false" outlineLevel="0" collapsed="false">
      <c r="T1951" s="4" t="n">
        <v>1928</v>
      </c>
      <c r="U1951" s="4" t="str">
        <f aca="false">Vocabulary!B1929</f>
        <v>airs</v>
      </c>
      <c r="V1951" s="24" t="n">
        <v>0.0580638710517681</v>
      </c>
      <c r="W1951" s="25" t="n">
        <f aca="false">EXP(V1951)</f>
        <v>1.05978268298324</v>
      </c>
      <c r="X1951" s="26" t="n">
        <f aca="false">W1951/$W$22</f>
        <v>1.62898915935035E-007</v>
      </c>
      <c r="Y1951" s="25" t="n">
        <f aca="false">IF(T1951=$C$13,0,W1951)</f>
        <v>1.05978268298324</v>
      </c>
      <c r="Z1951" s="25" t="n">
        <f aca="false">IF(OR(T1951=$C$13,T1951=$N$25),0,W1951)</f>
        <v>1.05978268298324</v>
      </c>
    </row>
    <row r="1952" customFormat="false" ht="15" hidden="false" customHeight="false" outlineLevel="0" collapsed="false">
      <c r="T1952" s="4" t="n">
        <v>1929</v>
      </c>
      <c r="U1952" s="4" t="str">
        <f aca="false">Vocabulary!B1930</f>
        <v>altered</v>
      </c>
      <c r="V1952" s="24" t="n">
        <v>-8.76430070528478</v>
      </c>
      <c r="W1952" s="25" t="n">
        <f aca="false">EXP(V1952)</f>
        <v>0.000156211342917614</v>
      </c>
      <c r="X1952" s="26" t="n">
        <f aca="false">W1952/$W$22</f>
        <v>2.40112042087762E-011</v>
      </c>
      <c r="Y1952" s="25" t="n">
        <f aca="false">IF(T1952=$C$13,0,W1952)</f>
        <v>0.000156211342917614</v>
      </c>
      <c r="Z1952" s="25" t="n">
        <f aca="false">IF(OR(T1952=$C$13,T1952=$N$25),0,W1952)</f>
        <v>0.000156211342917614</v>
      </c>
    </row>
    <row r="1953" customFormat="false" ht="15" hidden="false" customHeight="false" outlineLevel="0" collapsed="false">
      <c r="T1953" s="4" t="n">
        <v>1930</v>
      </c>
      <c r="U1953" s="4" t="str">
        <f aca="false">Vocabulary!B1931</f>
        <v>contradicted</v>
      </c>
      <c r="V1953" s="24" t="n">
        <v>-0.165896964503727</v>
      </c>
      <c r="W1953" s="25" t="n">
        <f aca="false">EXP(V1953)</f>
        <v>0.847133514514914</v>
      </c>
      <c r="X1953" s="26" t="n">
        <f aca="false">W1953/$W$22</f>
        <v>1.30212668486203E-007</v>
      </c>
      <c r="Y1953" s="25" t="n">
        <f aca="false">IF(T1953=$C$13,0,W1953)</f>
        <v>0.847133514514914</v>
      </c>
      <c r="Z1953" s="25" t="n">
        <f aca="false">IF(OR(T1953=$C$13,T1953=$N$25),0,W1953)</f>
        <v>0.847133514514914</v>
      </c>
    </row>
    <row r="1954" customFormat="false" ht="15" hidden="false" customHeight="false" outlineLevel="0" collapsed="false">
      <c r="T1954" s="4" t="n">
        <v>1931</v>
      </c>
      <c r="U1954" s="4" t="str">
        <f aca="false">Vocabulary!B1932</f>
        <v>losing</v>
      </c>
      <c r="V1954" s="24" t="n">
        <v>0.418657107353786</v>
      </c>
      <c r="W1954" s="25" t="n">
        <f aca="false">EXP(V1954)</f>
        <v>1.51991909634648</v>
      </c>
      <c r="X1954" s="26" t="n">
        <f aca="false">W1954/$W$22</f>
        <v>2.33626362347077E-007</v>
      </c>
      <c r="Y1954" s="25" t="n">
        <f aca="false">IF(T1954=$C$13,0,W1954)</f>
        <v>1.51991909634648</v>
      </c>
      <c r="Z1954" s="25" t="n">
        <f aca="false">IF(OR(T1954=$C$13,T1954=$N$25),0,W1954)</f>
        <v>1.51991909634648</v>
      </c>
    </row>
    <row r="1955" customFormat="false" ht="15" hidden="false" customHeight="false" outlineLevel="0" collapsed="false">
      <c r="T1955" s="4" t="n">
        <v>1932</v>
      </c>
      <c r="U1955" s="4" t="str">
        <f aca="false">Vocabulary!B1933</f>
        <v>content</v>
      </c>
      <c r="V1955" s="24" t="n">
        <v>-0.091541607860775</v>
      </c>
      <c r="W1955" s="25" t="n">
        <f aca="false">EXP(V1955)</f>
        <v>0.912523347217729</v>
      </c>
      <c r="X1955" s="26" t="n">
        <f aca="false">W1955/$W$22</f>
        <v>1.40263722378193E-007</v>
      </c>
      <c r="Y1955" s="25" t="n">
        <f aca="false">IF(T1955=$C$13,0,W1955)</f>
        <v>0.912523347217729</v>
      </c>
      <c r="Z1955" s="25" t="n">
        <f aca="false">IF(OR(T1955=$C$13,T1955=$N$25),0,W1955)</f>
        <v>0.912523347217729</v>
      </c>
    </row>
    <row r="1956" customFormat="false" ht="15" hidden="false" customHeight="false" outlineLevel="0" collapsed="false">
      <c r="T1956" s="4" t="n">
        <v>1933</v>
      </c>
      <c r="U1956" s="4" t="str">
        <f aca="false">Vocabulary!B1934</f>
        <v>rearing</v>
      </c>
      <c r="V1956" s="24" t="n">
        <v>-1.91666735245496</v>
      </c>
      <c r="W1956" s="25" t="n">
        <f aca="false">EXP(V1956)</f>
        <v>0.147096366515976</v>
      </c>
      <c r="X1956" s="26" t="n">
        <f aca="false">W1956/$W$22</f>
        <v>2.26101435965943E-008</v>
      </c>
      <c r="Y1956" s="25" t="n">
        <f aca="false">IF(T1956=$C$13,0,W1956)</f>
        <v>0.147096366515976</v>
      </c>
      <c r="Z1956" s="25" t="n">
        <f aca="false">IF(OR(T1956=$C$13,T1956=$N$25),0,W1956)</f>
        <v>0.147096366515976</v>
      </c>
    </row>
    <row r="1957" customFormat="false" ht="15" hidden="false" customHeight="false" outlineLevel="0" collapsed="false">
      <c r="T1957" s="4" t="n">
        <v>1934</v>
      </c>
      <c r="U1957" s="4" t="str">
        <f aca="false">Vocabulary!B1935</f>
        <v>upright</v>
      </c>
      <c r="V1957" s="24" t="n">
        <v>0.664164439618625</v>
      </c>
      <c r="W1957" s="25" t="n">
        <f aca="false">EXP(V1957)</f>
        <v>1.9428664606901</v>
      </c>
      <c r="X1957" s="26" t="n">
        <f aca="false">W1957/$W$22</f>
        <v>2.98637489869194E-007</v>
      </c>
      <c r="Y1957" s="25" t="n">
        <f aca="false">IF(T1957=$C$13,0,W1957)</f>
        <v>1.9428664606901</v>
      </c>
      <c r="Z1957" s="25" t="n">
        <f aca="false">IF(OR(T1957=$C$13,T1957=$N$25),0,W1957)</f>
        <v>1.9428664606901</v>
      </c>
    </row>
    <row r="1958" customFormat="false" ht="15" hidden="false" customHeight="false" outlineLevel="0" collapsed="false">
      <c r="T1958" s="4" t="n">
        <v>1935</v>
      </c>
      <c r="U1958" s="4" t="str">
        <f aca="false">Vocabulary!B1936</f>
        <v>piteous</v>
      </c>
      <c r="V1958" s="24" t="n">
        <v>-0.292982961173943</v>
      </c>
      <c r="W1958" s="25" t="n">
        <f aca="false">EXP(V1958)</f>
        <v>0.746034852147005</v>
      </c>
      <c r="X1958" s="26" t="n">
        <f aca="false">W1958/$W$22</f>
        <v>1.14672819829821E-007</v>
      </c>
      <c r="Y1958" s="25" t="n">
        <f aca="false">IF(T1958=$C$13,0,W1958)</f>
        <v>0.746034852147005</v>
      </c>
      <c r="Z1958" s="25" t="n">
        <f aca="false">IF(OR(T1958=$C$13,T1958=$N$25),0,W1958)</f>
        <v>0.746034852147005</v>
      </c>
    </row>
    <row r="1959" customFormat="false" ht="15" hidden="false" customHeight="false" outlineLevel="0" collapsed="false">
      <c r="T1959" s="4" t="n">
        <v>1936</v>
      </c>
      <c r="U1959" s="4" t="str">
        <f aca="false">Vocabulary!B1937</f>
        <v>crawled</v>
      </c>
      <c r="V1959" s="24" t="n">
        <v>-2.12730614637418</v>
      </c>
      <c r="W1959" s="25" t="n">
        <f aca="false">EXP(V1959)</f>
        <v>0.119157855706838</v>
      </c>
      <c r="X1959" s="26" t="n">
        <f aca="false">W1959/$W$22</f>
        <v>1.83157224886398E-008</v>
      </c>
      <c r="Y1959" s="25" t="n">
        <f aca="false">IF(T1959=$C$13,0,W1959)</f>
        <v>0.119157855706838</v>
      </c>
      <c r="Z1959" s="25" t="n">
        <f aca="false">IF(OR(T1959=$C$13,T1959=$N$25),0,W1959)</f>
        <v>0.119157855706838</v>
      </c>
    </row>
    <row r="1960" customFormat="false" ht="15" hidden="false" customHeight="false" outlineLevel="0" collapsed="false">
      <c r="T1960" s="4" t="n">
        <v>1937</v>
      </c>
      <c r="U1960" s="4" t="str">
        <f aca="false">Vocabulary!B1938</f>
        <v>underneath</v>
      </c>
      <c r="V1960" s="24" t="n">
        <v>-2.49893516259339</v>
      </c>
      <c r="W1960" s="25" t="n">
        <f aca="false">EXP(V1960)</f>
        <v>0.0821724523546932</v>
      </c>
      <c r="X1960" s="26" t="n">
        <f aca="false">W1960/$W$22</f>
        <v>1.26307059204085E-008</v>
      </c>
      <c r="Y1960" s="25" t="n">
        <f aca="false">IF(T1960=$C$13,0,W1960)</f>
        <v>0.0821724523546932</v>
      </c>
      <c r="Z1960" s="25" t="n">
        <f aca="false">IF(OR(T1960=$C$13,T1960=$N$25),0,W1960)</f>
        <v>0.0821724523546932</v>
      </c>
    </row>
    <row r="1961" customFormat="false" ht="15" hidden="false" customHeight="false" outlineLevel="0" collapsed="false">
      <c r="T1961" s="4" t="n">
        <v>1938</v>
      </c>
      <c r="U1961" s="4" t="str">
        <f aca="false">Vocabulary!B1939</f>
        <v>closely</v>
      </c>
      <c r="V1961" s="24" t="n">
        <v>-8.16902472968529</v>
      </c>
      <c r="W1961" s="25" t="n">
        <f aca="false">EXP(V1961)</f>
        <v>0.00028329417015465</v>
      </c>
      <c r="X1961" s="26" t="n">
        <f aca="false">W1961/$W$22</f>
        <v>4.35450719755132E-011</v>
      </c>
      <c r="Y1961" s="25" t="n">
        <f aca="false">IF(T1961=$C$13,0,W1961)</f>
        <v>0.00028329417015465</v>
      </c>
      <c r="Z1961" s="25" t="n">
        <f aca="false">IF(OR(T1961=$C$13,T1961=$N$25),0,W1961)</f>
        <v>0.00028329417015465</v>
      </c>
    </row>
    <row r="1962" customFormat="false" ht="15" hidden="false" customHeight="false" outlineLevel="0" collapsed="false">
      <c r="T1962" s="4" t="n">
        <v>1939</v>
      </c>
      <c r="U1962" s="4" t="str">
        <f aca="false">Vocabulary!B1940</f>
        <v>swallow</v>
      </c>
      <c r="V1962" s="24" t="n">
        <v>-2.22703080737335</v>
      </c>
      <c r="W1962" s="25" t="n">
        <f aca="false">EXP(V1962)</f>
        <v>0.107848177218139</v>
      </c>
      <c r="X1962" s="26" t="n">
        <f aca="false">W1962/$W$22</f>
        <v>1.65773147990589E-008</v>
      </c>
      <c r="Y1962" s="25" t="n">
        <f aca="false">IF(T1962=$C$13,0,W1962)</f>
        <v>0.107848177218139</v>
      </c>
      <c r="Z1962" s="25" t="n">
        <f aca="false">IF(OR(T1962=$C$13,T1962=$N$25),0,W1962)</f>
        <v>0.107848177218139</v>
      </c>
    </row>
    <row r="1963" customFormat="false" ht="15" hidden="false" customHeight="false" outlineLevel="0" collapsed="false">
      <c r="T1963" s="4" t="n">
        <v>1940</v>
      </c>
      <c r="U1963" s="4" t="str">
        <f aca="false">Vocabulary!B1941</f>
        <v>morsel</v>
      </c>
      <c r="V1963" s="24" t="n">
        <v>-1.84903237592399</v>
      </c>
      <c r="W1963" s="25" t="n">
        <f aca="false">EXP(V1963)</f>
        <v>0.157389386415437</v>
      </c>
      <c r="X1963" s="26" t="n">
        <f aca="false">W1963/$W$22</f>
        <v>2.41922809632855E-008</v>
      </c>
      <c r="Y1963" s="25" t="n">
        <f aca="false">IF(T1963=$C$13,0,W1963)</f>
        <v>0.157389386415437</v>
      </c>
      <c r="Z1963" s="25" t="n">
        <f aca="false">IF(OR(T1963=$C$13,T1963=$N$25),0,W1963)</f>
        <v>0.157389386415437</v>
      </c>
    </row>
    <row r="1964" customFormat="false" ht="15" hidden="false" customHeight="false" outlineLevel="0" collapsed="false">
      <c r="T1964" s="4" t="n">
        <v>1941</v>
      </c>
      <c r="U1964" s="4" t="str">
        <f aca="false">Vocabulary!B1942</f>
        <v>head's</v>
      </c>
      <c r="V1964" s="24" t="n">
        <v>2.9309943790434</v>
      </c>
      <c r="W1964" s="25" t="n">
        <f aca="false">EXP(V1964)</f>
        <v>18.7462621218849</v>
      </c>
      <c r="X1964" s="26" t="n">
        <f aca="false">W1964/$W$22</f>
        <v>2.88148299318583E-006</v>
      </c>
      <c r="Y1964" s="25" t="n">
        <f aca="false">IF(T1964=$C$13,0,W1964)</f>
        <v>18.7462621218849</v>
      </c>
      <c r="Z1964" s="25" t="n">
        <f aca="false">IF(OR(T1964=$C$13,T1964=$N$25),0,W1964)</f>
        <v>18.7462621218849</v>
      </c>
    </row>
    <row r="1965" customFormat="false" ht="15" hidden="false" customHeight="false" outlineLevel="0" collapsed="false">
      <c r="T1965" s="4" t="n">
        <v>1942</v>
      </c>
      <c r="U1965" s="4" t="str">
        <f aca="false">Vocabulary!B1943</f>
        <v>immense</v>
      </c>
      <c r="V1965" s="24" t="n">
        <v>2.28047014052721</v>
      </c>
      <c r="W1965" s="25" t="n">
        <f aca="false">EXP(V1965)</f>
        <v>9.78127790386052</v>
      </c>
      <c r="X1965" s="26" t="n">
        <f aca="false">W1965/$W$22</f>
        <v>1.5034776398808E-006</v>
      </c>
      <c r="Y1965" s="25" t="n">
        <f aca="false">IF(T1965=$C$13,0,W1965)</f>
        <v>9.78127790386052</v>
      </c>
      <c r="Z1965" s="25" t="n">
        <f aca="false">IF(OR(T1965=$C$13,T1965=$N$25),0,W1965)</f>
        <v>9.78127790386052</v>
      </c>
    </row>
    <row r="1966" customFormat="false" ht="15" hidden="false" customHeight="false" outlineLevel="0" collapsed="false">
      <c r="T1966" s="4" t="n">
        <v>1943</v>
      </c>
      <c r="U1966" s="4" t="str">
        <f aca="false">Vocabulary!B1944</f>
        <v>length</v>
      </c>
      <c r="V1966" s="24" t="n">
        <v>-3.72128304024525</v>
      </c>
      <c r="W1966" s="25" t="n">
        <f aca="false">EXP(V1966)</f>
        <v>0.0242028946280002</v>
      </c>
      <c r="X1966" s="26" t="n">
        <f aca="false">W1966/$W$22</f>
        <v>3.72022053265939E-009</v>
      </c>
      <c r="Y1966" s="25" t="n">
        <f aca="false">IF(T1966=$C$13,0,W1966)</f>
        <v>0.0242028946280002</v>
      </c>
      <c r="Z1966" s="25" t="n">
        <f aca="false">IF(OR(T1966=$C$13,T1966=$N$25),0,W1966)</f>
        <v>0.0242028946280002</v>
      </c>
    </row>
    <row r="1967" customFormat="false" ht="15" hidden="false" customHeight="false" outlineLevel="0" collapsed="false">
      <c r="T1967" s="4" t="n">
        <v>1944</v>
      </c>
      <c r="U1967" s="4" t="str">
        <f aca="false">Vocabulary!B1945</f>
        <v>rise</v>
      </c>
      <c r="V1967" s="24" t="n">
        <v>2.96632779573276</v>
      </c>
      <c r="W1967" s="25" t="n">
        <f aca="false">EXP(V1967)</f>
        <v>19.4204725500764</v>
      </c>
      <c r="X1967" s="26" t="n">
        <f aca="false">W1967/$W$22</f>
        <v>2.98511569980388E-006</v>
      </c>
      <c r="Y1967" s="25" t="n">
        <f aca="false">IF(T1967=$C$13,0,W1967)</f>
        <v>19.4204725500764</v>
      </c>
      <c r="Z1967" s="25" t="n">
        <f aca="false">IF(OR(T1967=$C$13,T1967=$N$25),0,W1967)</f>
        <v>19.4204725500764</v>
      </c>
    </row>
    <row r="1968" customFormat="false" ht="15" hidden="false" customHeight="false" outlineLevel="0" collapsed="false">
      <c r="T1968" s="4" t="n">
        <v>1945</v>
      </c>
      <c r="U1968" s="4" t="str">
        <f aca="false">Vocabulary!B1946</f>
        <v>stalk</v>
      </c>
      <c r="V1968" s="24" t="n">
        <v>4.96602671915558</v>
      </c>
      <c r="W1968" s="25" t="n">
        <f aca="false">EXP(V1968)</f>
        <v>143.455763467439</v>
      </c>
      <c r="X1968" s="26" t="n">
        <f aca="false">W1968/$W$22</f>
        <v>2.20505474647844E-005</v>
      </c>
      <c r="Y1968" s="25" t="n">
        <f aca="false">IF(T1968=$C$13,0,W1968)</f>
        <v>143.455763467439</v>
      </c>
      <c r="Z1968" s="25" t="n">
        <f aca="false">IF(OR(T1968=$C$13,T1968=$N$25),0,W1968)</f>
        <v>143.455763467439</v>
      </c>
    </row>
    <row r="1969" customFormat="false" ht="15" hidden="false" customHeight="false" outlineLevel="0" collapsed="false">
      <c r="T1969" s="4" t="n">
        <v>1946</v>
      </c>
      <c r="U1969" s="4" t="str">
        <f aca="false">Vocabulary!B1947</f>
        <v>result</v>
      </c>
      <c r="V1969" s="24" t="n">
        <v>-2.12156824691224</v>
      </c>
      <c r="W1969" s="25" t="n">
        <f aca="false">EXP(V1969)</f>
        <v>0.11984353680634</v>
      </c>
      <c r="X1969" s="26" t="n">
        <f aca="false">W1969/$W$22</f>
        <v>1.84211183491115E-008</v>
      </c>
      <c r="Y1969" s="25" t="n">
        <f aca="false">IF(T1969=$C$13,0,W1969)</f>
        <v>0.11984353680634</v>
      </c>
      <c r="Z1969" s="25" t="n">
        <f aca="false">IF(OR(T1969=$C$13,T1969=$N$25),0,W1969)</f>
        <v>0.11984353680634</v>
      </c>
    </row>
    <row r="1970" customFormat="false" ht="15" hidden="false" customHeight="false" outlineLevel="0" collapsed="false">
      <c r="T1970" s="4" t="n">
        <v>1947</v>
      </c>
      <c r="U1970" s="4" t="str">
        <f aca="false">Vocabulary!B1948</f>
        <v>curving</v>
      </c>
      <c r="V1970" s="24" t="n">
        <v>-1.0628840649422</v>
      </c>
      <c r="W1970" s="25" t="n">
        <f aca="false">EXP(V1970)</f>
        <v>0.345458048769634</v>
      </c>
      <c r="X1970" s="26" t="n">
        <f aca="false">W1970/$W$22</f>
        <v>5.31002653177865E-008</v>
      </c>
      <c r="Y1970" s="25" t="n">
        <f aca="false">IF(T1970=$C$13,0,W1970)</f>
        <v>0.345458048769634</v>
      </c>
      <c r="Z1970" s="25" t="n">
        <f aca="false">IF(OR(T1970=$C$13,T1970=$N$25),0,W1970)</f>
        <v>0.345458048769634</v>
      </c>
    </row>
    <row r="1971" customFormat="false" ht="15" hidden="false" customHeight="false" outlineLevel="0" collapsed="false">
      <c r="T1971" s="4" t="n">
        <v>1948</v>
      </c>
      <c r="U1971" s="4" t="str">
        <f aca="false">Vocabulary!B1949</f>
        <v>graceful</v>
      </c>
      <c r="V1971" s="24" t="n">
        <v>2.22644793606865</v>
      </c>
      <c r="W1971" s="25" t="n">
        <f aca="false">EXP(V1971)</f>
        <v>9.26689096015332</v>
      </c>
      <c r="X1971" s="26" t="n">
        <f aca="false">W1971/$W$22</f>
        <v>1.42441135879649E-006</v>
      </c>
      <c r="Y1971" s="25" t="n">
        <f aca="false">IF(T1971=$C$13,0,W1971)</f>
        <v>9.26689096015332</v>
      </c>
      <c r="Z1971" s="25" t="n">
        <f aca="false">IF(OR(T1971=$C$13,T1971=$N$25),0,W1971)</f>
        <v>9.26689096015332</v>
      </c>
    </row>
    <row r="1972" customFormat="false" ht="15" hidden="false" customHeight="false" outlineLevel="0" collapsed="false">
      <c r="T1972" s="4" t="n">
        <v>1949</v>
      </c>
      <c r="U1972" s="4" t="str">
        <f aca="false">Vocabulary!B1950</f>
        <v>zigzag</v>
      </c>
      <c r="V1972" s="24" t="n">
        <v>-2.93427190480803</v>
      </c>
      <c r="W1972" s="25" t="n">
        <f aca="false">EXP(V1972)</f>
        <v>0.0531694176139879</v>
      </c>
      <c r="X1972" s="26" t="n">
        <f aca="false">W1972/$W$22</f>
        <v>8.17265712045301E-009</v>
      </c>
      <c r="Y1972" s="25" t="n">
        <f aca="false">IF(T1972=$C$13,0,W1972)</f>
        <v>0.0531694176139879</v>
      </c>
      <c r="Z1972" s="25" t="n">
        <f aca="false">IF(OR(T1972=$C$13,T1972=$N$25),0,W1972)</f>
        <v>0.0531694176139879</v>
      </c>
    </row>
    <row r="1973" customFormat="false" ht="15" hidden="false" customHeight="false" outlineLevel="0" collapsed="false">
      <c r="T1973" s="4" t="n">
        <v>1950</v>
      </c>
      <c r="U1973" s="4" t="str">
        <f aca="false">Vocabulary!B1951</f>
        <v>dive</v>
      </c>
      <c r="V1973" s="24" t="n">
        <v>1.67534126609515</v>
      </c>
      <c r="W1973" s="25" t="n">
        <f aca="false">EXP(V1973)</f>
        <v>5.34061740976674</v>
      </c>
      <c r="X1973" s="26" t="n">
        <f aca="false">W1973/$W$22</f>
        <v>8.20904889694761E-007</v>
      </c>
      <c r="Y1973" s="25" t="n">
        <f aca="false">IF(T1973=$C$13,0,W1973)</f>
        <v>5.34061740976674</v>
      </c>
      <c r="Z1973" s="25" t="n">
        <f aca="false">IF(OR(T1973=$C$13,T1973=$N$25),0,W1973)</f>
        <v>5.34061740976674</v>
      </c>
    </row>
    <row r="1974" customFormat="false" ht="15" hidden="false" customHeight="false" outlineLevel="0" collapsed="false">
      <c r="T1974" s="4" t="n">
        <v>1951</v>
      </c>
      <c r="U1974" s="4" t="str">
        <f aca="false">Vocabulary!B1952</f>
        <v>tops</v>
      </c>
      <c r="V1974" s="24" t="n">
        <v>2.08885946008423</v>
      </c>
      <c r="W1974" s="25" t="n">
        <f aca="false">EXP(V1974)</f>
        <v>8.07569925240131</v>
      </c>
      <c r="X1974" s="26" t="n">
        <f aca="false">W1974/$W$22</f>
        <v>1.24131359641621E-006</v>
      </c>
      <c r="Y1974" s="25" t="n">
        <f aca="false">IF(T1974=$C$13,0,W1974)</f>
        <v>8.07569925240131</v>
      </c>
      <c r="Z1974" s="25" t="n">
        <f aca="false">IF(OR(T1974=$C$13,T1974=$N$25),0,W1974)</f>
        <v>8.07569925240131</v>
      </c>
    </row>
    <row r="1975" customFormat="false" ht="15" hidden="false" customHeight="false" outlineLevel="0" collapsed="false">
      <c r="T1975" s="4" t="n">
        <v>1952</v>
      </c>
      <c r="U1975" s="4" t="str">
        <f aca="false">Vocabulary!B1953</f>
        <v>hiss</v>
      </c>
      <c r="V1975" s="24" t="n">
        <v>-3.94906944250738</v>
      </c>
      <c r="W1975" s="25" t="n">
        <f aca="false">EXP(V1975)</f>
        <v>0.0192726277216605</v>
      </c>
      <c r="X1975" s="26" t="n">
        <f aca="false">W1975/$W$22</f>
        <v>2.96239051032658E-009</v>
      </c>
      <c r="Y1975" s="25" t="n">
        <f aca="false">IF(T1975=$C$13,0,W1975)</f>
        <v>0.0192726277216605</v>
      </c>
      <c r="Z1975" s="25" t="n">
        <f aca="false">IF(OR(T1975=$C$13,T1975=$N$25),0,W1975)</f>
        <v>0.0192726277216605</v>
      </c>
    </row>
    <row r="1976" customFormat="false" ht="15" hidden="false" customHeight="false" outlineLevel="0" collapsed="false">
      <c r="T1976" s="4" t="n">
        <v>1953</v>
      </c>
      <c r="U1976" s="4" t="str">
        <f aca="false">Vocabulary!B1954</f>
        <v>flown</v>
      </c>
      <c r="V1976" s="24" t="n">
        <v>-6.46597864963338</v>
      </c>
      <c r="W1976" s="25" t="n">
        <f aca="false">EXP(V1976)</f>
        <v>0.00155546825566935</v>
      </c>
      <c r="X1976" s="26" t="n">
        <f aca="false">W1976/$W$22</f>
        <v>2.39090614225392E-010</v>
      </c>
      <c r="Y1976" s="25" t="n">
        <f aca="false">IF(T1976=$C$13,0,W1976)</f>
        <v>0.00155546825566935</v>
      </c>
      <c r="Z1976" s="25" t="n">
        <f aca="false">IF(OR(T1976=$C$13,T1976=$N$25),0,W1976)</f>
        <v>0.00155546825566935</v>
      </c>
    </row>
    <row r="1977" customFormat="false" ht="15" hidden="false" customHeight="false" outlineLevel="0" collapsed="false">
      <c r="T1977" s="4" t="n">
        <v>1954</v>
      </c>
      <c r="U1977" s="4" t="str">
        <f aca="false">Vocabulary!B1955</f>
        <v>wings</v>
      </c>
      <c r="V1977" s="24" t="n">
        <v>-5.11993699287782</v>
      </c>
      <c r="W1977" s="25" t="n">
        <f aca="false">EXP(V1977)</f>
        <v>0.00597639943887301</v>
      </c>
      <c r="X1977" s="26" t="n">
        <f aca="false">W1977/$W$22</f>
        <v>9.18630777252056E-010</v>
      </c>
      <c r="Y1977" s="25" t="n">
        <f aca="false">IF(T1977=$C$13,0,W1977)</f>
        <v>0.00597639943887301</v>
      </c>
      <c r="Z1977" s="25" t="n">
        <f aca="false">IF(OR(T1977=$C$13,T1977=$N$25),0,W1977)</f>
        <v>0.00597639943887301</v>
      </c>
    </row>
    <row r="1978" customFormat="false" ht="15" hidden="false" customHeight="false" outlineLevel="0" collapsed="false">
      <c r="T1978" s="4" t="n">
        <v>1955</v>
      </c>
      <c r="U1978" s="4" t="str">
        <f aca="false">Vocabulary!B1956</f>
        <v>subdued</v>
      </c>
      <c r="V1978" s="24" t="n">
        <v>1.05549860590302</v>
      </c>
      <c r="W1978" s="25" t="n">
        <f aca="false">EXP(V1978)</f>
        <v>2.87340749472353</v>
      </c>
      <c r="X1978" s="26" t="n">
        <f aca="false">W1978/$W$22</f>
        <v>4.41670706122936E-007</v>
      </c>
      <c r="Y1978" s="25" t="n">
        <f aca="false">IF(T1978=$C$13,0,W1978)</f>
        <v>2.87340749472353</v>
      </c>
      <c r="Z1978" s="25" t="n">
        <f aca="false">IF(OR(T1978=$C$13,T1978=$N$25),0,W1978)</f>
        <v>2.87340749472353</v>
      </c>
    </row>
    <row r="1979" customFormat="false" ht="15" hidden="false" customHeight="false" outlineLevel="0" collapsed="false">
      <c r="T1979" s="4" t="n">
        <v>1956</v>
      </c>
      <c r="U1979" s="4" t="str">
        <f aca="false">Vocabulary!B1957</f>
        <v>sob</v>
      </c>
      <c r="V1979" s="24" t="n">
        <v>-0.319446793708756</v>
      </c>
      <c r="W1979" s="25" t="n">
        <f aca="false">EXP(V1979)</f>
        <v>0.726550858424183</v>
      </c>
      <c r="X1979" s="26" t="n">
        <f aca="false">W1979/$W$22</f>
        <v>1.11677940307353E-007</v>
      </c>
      <c r="Y1979" s="25" t="n">
        <f aca="false">IF(T1979=$C$13,0,W1979)</f>
        <v>0.726550858424183</v>
      </c>
      <c r="Z1979" s="25" t="n">
        <f aca="false">IF(OR(T1979=$C$13,T1979=$N$25),0,W1979)</f>
        <v>0.726550858424183</v>
      </c>
    </row>
    <row r="1980" customFormat="false" ht="15" hidden="false" customHeight="false" outlineLevel="0" collapsed="false">
      <c r="T1980" s="4" t="n">
        <v>1957</v>
      </c>
      <c r="U1980" s="4" t="str">
        <f aca="false">Vocabulary!B1958</f>
        <v>banks</v>
      </c>
      <c r="V1980" s="24" t="n">
        <v>-5.43368813186542</v>
      </c>
      <c r="W1980" s="25" t="n">
        <f aca="false">EXP(V1980)</f>
        <v>0.00436696014088414</v>
      </c>
      <c r="X1980" s="26" t="n">
        <f aca="false">W1980/$W$22</f>
        <v>6.71244288384719E-010</v>
      </c>
      <c r="Y1980" s="25" t="n">
        <f aca="false">IF(T1980=$C$13,0,W1980)</f>
        <v>0.00436696014088414</v>
      </c>
      <c r="Z1980" s="25" t="n">
        <f aca="false">IF(OR(T1980=$C$13,T1980=$N$25),0,W1980)</f>
        <v>0.00436696014088414</v>
      </c>
    </row>
    <row r="1981" customFormat="false" ht="15" hidden="false" customHeight="false" outlineLevel="0" collapsed="false">
      <c r="T1981" s="4" t="n">
        <v>1958</v>
      </c>
      <c r="U1981" s="4" t="str">
        <f aca="false">Vocabulary!B1959</f>
        <v>hedges</v>
      </c>
      <c r="V1981" s="24" t="n">
        <v>-4.01614941067632</v>
      </c>
      <c r="W1981" s="25" t="n">
        <f aca="false">EXP(V1981)</f>
        <v>0.0180222277002708</v>
      </c>
      <c r="X1981" s="26" t="n">
        <f aca="false">W1981/$W$22</f>
        <v>2.77019185371506E-009</v>
      </c>
      <c r="Y1981" s="25" t="n">
        <f aca="false">IF(T1981=$C$13,0,W1981)</f>
        <v>0.0180222277002708</v>
      </c>
      <c r="Z1981" s="25" t="n">
        <f aca="false">IF(OR(T1981=$C$13,T1981=$N$25),0,W1981)</f>
        <v>0.0180222277002708</v>
      </c>
    </row>
    <row r="1982" customFormat="false" ht="15" hidden="false" customHeight="false" outlineLevel="0" collapsed="false">
      <c r="T1982" s="4" t="n">
        <v>1959</v>
      </c>
      <c r="U1982" s="4" t="str">
        <f aca="false">Vocabulary!B1960</f>
        <v>pleasing</v>
      </c>
      <c r="V1982" s="24" t="n">
        <v>3.02552018520047</v>
      </c>
      <c r="W1982" s="25" t="n">
        <f aca="false">EXP(V1982)</f>
        <v>20.6047201944414</v>
      </c>
      <c r="X1982" s="26" t="n">
        <f aca="false">W1982/$W$22</f>
        <v>3.16714609203735E-006</v>
      </c>
      <c r="Y1982" s="25" t="n">
        <f aca="false">IF(T1982=$C$13,0,W1982)</f>
        <v>20.6047201944414</v>
      </c>
      <c r="Z1982" s="25" t="n">
        <f aca="false">IF(OR(T1982=$C$13,T1982=$N$25),0,W1982)</f>
        <v>20.6047201944414</v>
      </c>
    </row>
    <row r="1983" customFormat="false" ht="15" hidden="false" customHeight="false" outlineLevel="0" collapsed="false">
      <c r="T1983" s="4" t="n">
        <v>1960</v>
      </c>
      <c r="U1983" s="4" t="str">
        <f aca="false">Vocabulary!B1961</f>
        <v>hatching</v>
      </c>
      <c r="V1983" s="24" t="n">
        <v>2.01454940577345</v>
      </c>
      <c r="W1983" s="25" t="n">
        <f aca="false">EXP(V1983)</f>
        <v>7.49734835809143</v>
      </c>
      <c r="X1983" s="26" t="n">
        <f aca="false">W1983/$W$22</f>
        <v>1.15241543340043E-006</v>
      </c>
      <c r="Y1983" s="25" t="n">
        <f aca="false">IF(T1983=$C$13,0,W1983)</f>
        <v>7.49734835809143</v>
      </c>
      <c r="Z1983" s="25" t="n">
        <f aca="false">IF(OR(T1983=$C$13,T1983=$N$25),0,W1983)</f>
        <v>7.49734835809143</v>
      </c>
    </row>
    <row r="1984" customFormat="false" ht="15" hidden="false" customHeight="false" outlineLevel="0" collapsed="false">
      <c r="T1984" s="4" t="n">
        <v>1961</v>
      </c>
      <c r="U1984" s="4" t="str">
        <f aca="false">Vocabulary!B1962</f>
        <v>weeks</v>
      </c>
      <c r="V1984" s="24" t="n">
        <v>-0.22378444198327</v>
      </c>
      <c r="W1984" s="25" t="n">
        <f aca="false">EXP(V1984)</f>
        <v>0.799487451725999</v>
      </c>
      <c r="X1984" s="26" t="n">
        <f aca="false">W1984/$W$22</f>
        <v>1.22889004775225E-007</v>
      </c>
      <c r="Y1984" s="25" t="n">
        <f aca="false">IF(T1984=$C$13,0,W1984)</f>
        <v>0.799487451725999</v>
      </c>
      <c r="Z1984" s="25" t="n">
        <f aca="false">IF(OR(T1984=$C$13,T1984=$N$25),0,W1984)</f>
        <v>0.799487451725999</v>
      </c>
    </row>
    <row r="1985" customFormat="false" ht="15" hidden="false" customHeight="false" outlineLevel="0" collapsed="false">
      <c r="T1985" s="4" t="n">
        <v>1962</v>
      </c>
      <c r="U1985" s="4" t="str">
        <f aca="false">Vocabulary!B1963</f>
        <v>sorry</v>
      </c>
      <c r="V1985" s="24" t="n">
        <v>-3.41430896319716</v>
      </c>
      <c r="W1985" s="25" t="n">
        <f aca="false">EXP(V1985)</f>
        <v>0.0328991333600638</v>
      </c>
      <c r="X1985" s="26" t="n">
        <f aca="false">W1985/$W$22</f>
        <v>5.05691708838885E-009</v>
      </c>
      <c r="Y1985" s="25" t="n">
        <f aca="false">IF(T1985=$C$13,0,W1985)</f>
        <v>0.0328991333600638</v>
      </c>
      <c r="Z1985" s="25" t="n">
        <f aca="false">IF(OR(T1985=$C$13,T1985=$N$25),0,W1985)</f>
        <v>0.0328991333600638</v>
      </c>
    </row>
    <row r="1986" customFormat="false" ht="15" hidden="false" customHeight="false" outlineLevel="0" collapsed="false">
      <c r="T1986" s="4" t="n">
        <v>1963</v>
      </c>
      <c r="U1986" s="4" t="str">
        <f aca="false">Vocabulary!B1964</f>
        <v>annoyed</v>
      </c>
      <c r="V1986" s="24" t="n">
        <v>0.0125996025019087</v>
      </c>
      <c r="W1986" s="25" t="n">
        <f aca="false">EXP(V1986)</f>
        <v>1.01267931191068</v>
      </c>
      <c r="X1986" s="26" t="n">
        <f aca="false">W1986/$W$22</f>
        <v>1.55658669224259E-007</v>
      </c>
      <c r="Y1986" s="25" t="n">
        <f aca="false">IF(T1986=$C$13,0,W1986)</f>
        <v>1.01267931191068</v>
      </c>
      <c r="Z1986" s="25" t="n">
        <f aca="false">IF(OR(T1986=$C$13,T1986=$N$25),0,W1986)</f>
        <v>1.01267931191068</v>
      </c>
    </row>
    <row r="1987" customFormat="false" ht="15" hidden="false" customHeight="false" outlineLevel="0" collapsed="false">
      <c r="T1987" s="4" t="n">
        <v>1964</v>
      </c>
      <c r="U1987" s="4" t="str">
        <f aca="false">Vocabulary!B1965</f>
        <v>highest</v>
      </c>
      <c r="V1987" s="24" t="n">
        <v>2.16137482479942</v>
      </c>
      <c r="W1987" s="25" t="n">
        <f aca="false">EXP(V1987)</f>
        <v>8.68306715215831</v>
      </c>
      <c r="X1987" s="26" t="n">
        <f aca="false">W1987/$W$22</f>
        <v>1.33467195566552E-006</v>
      </c>
      <c r="Y1987" s="25" t="n">
        <f aca="false">IF(T1987=$C$13,0,W1987)</f>
        <v>8.68306715215831</v>
      </c>
      <c r="Z1987" s="25" t="n">
        <f aca="false">IF(OR(T1987=$C$13,T1987=$N$25),0,W1987)</f>
        <v>8.68306715215831</v>
      </c>
    </row>
    <row r="1988" customFormat="false" ht="15" hidden="false" customHeight="false" outlineLevel="0" collapsed="false">
      <c r="T1988" s="4" t="n">
        <v>1965</v>
      </c>
      <c r="U1988" s="4" t="str">
        <f aca="false">Vocabulary!B1966</f>
        <v>raising</v>
      </c>
      <c r="V1988" s="24" t="n">
        <v>-1.16703463474229</v>
      </c>
      <c r="W1988" s="25" t="n">
        <f aca="false">EXP(V1988)</f>
        <v>0.311288658549044</v>
      </c>
      <c r="X1988" s="26" t="n">
        <f aca="false">W1988/$W$22</f>
        <v>4.78480973832937E-008</v>
      </c>
      <c r="Y1988" s="25" t="n">
        <f aca="false">IF(T1988=$C$13,0,W1988)</f>
        <v>0.311288658549044</v>
      </c>
      <c r="Z1988" s="25" t="n">
        <f aca="false">IF(OR(T1988=$C$13,T1988=$N$25),0,W1988)</f>
        <v>0.311288658549044</v>
      </c>
    </row>
    <row r="1989" customFormat="false" ht="15" hidden="false" customHeight="false" outlineLevel="0" collapsed="false">
      <c r="T1989" s="4" t="n">
        <v>1966</v>
      </c>
      <c r="U1989" s="4" t="str">
        <f aca="false">Vocabulary!B1967</f>
        <v>needs</v>
      </c>
      <c r="V1989" s="24" t="n">
        <v>2.56893265487779</v>
      </c>
      <c r="W1989" s="25" t="n">
        <f aca="false">EXP(V1989)</f>
        <v>13.0518861367636</v>
      </c>
      <c r="X1989" s="26" t="n">
        <f aca="false">W1989/$W$22</f>
        <v>2.00620196642703E-006</v>
      </c>
      <c r="Y1989" s="25" t="n">
        <f aca="false">IF(T1989=$C$13,0,W1989)</f>
        <v>13.0518861367636</v>
      </c>
      <c r="Z1989" s="25" t="n">
        <f aca="false">IF(OR(T1989=$C$13,T1989=$N$25),0,W1989)</f>
        <v>13.0518861367636</v>
      </c>
    </row>
    <row r="1990" customFormat="false" ht="15" hidden="false" customHeight="false" outlineLevel="0" collapsed="false">
      <c r="T1990" s="4" t="n">
        <v>1967</v>
      </c>
      <c r="U1990" s="4" t="str">
        <f aca="false">Vocabulary!B1968</f>
        <v>wriggling</v>
      </c>
      <c r="V1990" s="24" t="n">
        <v>-3.46530691543894</v>
      </c>
      <c r="W1990" s="25" t="n">
        <f aca="false">EXP(V1990)</f>
        <v>0.0312634087309069</v>
      </c>
      <c r="X1990" s="26" t="n">
        <f aca="false">W1990/$W$22</f>
        <v>4.80549028821899E-009</v>
      </c>
      <c r="Y1990" s="25" t="n">
        <f aca="false">IF(T1990=$C$13,0,W1990)</f>
        <v>0.0312634087309069</v>
      </c>
      <c r="Z1990" s="25" t="n">
        <f aca="false">IF(OR(T1990=$C$13,T1990=$N$25),0,W1990)</f>
        <v>0.0312634087309069</v>
      </c>
    </row>
    <row r="1991" customFormat="false" ht="15" hidden="false" customHeight="false" outlineLevel="0" collapsed="false">
      <c r="T1991" s="4" t="n">
        <v>1968</v>
      </c>
      <c r="U1991" s="4" t="str">
        <f aca="false">Vocabulary!B1969</f>
        <v>invent</v>
      </c>
      <c r="V1991" s="24" t="n">
        <v>-5.27820084089857</v>
      </c>
      <c r="W1991" s="25" t="n">
        <f aca="false">EXP(V1991)</f>
        <v>0.00510160113288512</v>
      </c>
      <c r="X1991" s="26" t="n">
        <f aca="false">W1991/$W$22</f>
        <v>7.84165760984673E-010</v>
      </c>
      <c r="Y1991" s="25" t="n">
        <f aca="false">IF(T1991=$C$13,0,W1991)</f>
        <v>0.00510160113288512</v>
      </c>
      <c r="Z1991" s="25" t="n">
        <f aca="false">IF(OR(T1991=$C$13,T1991=$N$25),0,W1991)</f>
        <v>0.00510160113288512</v>
      </c>
    </row>
    <row r="1992" customFormat="false" ht="15" hidden="false" customHeight="false" outlineLevel="0" collapsed="false">
      <c r="T1992" s="4" t="n">
        <v>1969</v>
      </c>
      <c r="U1992" s="4" t="str">
        <f aca="false">Vocabulary!B1970</f>
        <v>deepest</v>
      </c>
      <c r="V1992" s="24" t="n">
        <v>4.65702156715593</v>
      </c>
      <c r="W1992" s="25" t="n">
        <f aca="false">EXP(V1992)</f>
        <v>105.321920267335</v>
      </c>
      <c r="X1992" s="26" t="n">
        <f aca="false">W1992/$W$22</f>
        <v>1.61890045112357E-005</v>
      </c>
      <c r="Y1992" s="25" t="n">
        <f aca="false">IF(T1992=$C$13,0,W1992)</f>
        <v>105.321920267335</v>
      </c>
      <c r="Z1992" s="25" t="n">
        <f aca="false">IF(OR(T1992=$C$13,T1992=$N$25),0,W1992)</f>
        <v>105.321920267335</v>
      </c>
    </row>
    <row r="1993" customFormat="false" ht="15" hidden="false" customHeight="false" outlineLevel="0" collapsed="false">
      <c r="T1993" s="4" t="n">
        <v>1970</v>
      </c>
      <c r="U1993" s="4" t="str">
        <f aca="false">Vocabulary!B1971</f>
        <v>contempt</v>
      </c>
      <c r="V1993" s="24" t="n">
        <v>-2.39376553169797</v>
      </c>
      <c r="W1993" s="25" t="n">
        <f aca="false">EXP(V1993)</f>
        <v>0.0912852982029026</v>
      </c>
      <c r="X1993" s="26" t="n">
        <f aca="false">W1993/$W$22</f>
        <v>1.40314390457863E-008</v>
      </c>
      <c r="Y1993" s="25" t="n">
        <f aca="false">IF(T1993=$C$13,0,W1993)</f>
        <v>0.0912852982029026</v>
      </c>
      <c r="Z1993" s="25" t="n">
        <f aca="false">IF(OR(T1993=$C$13,T1993=$N$25),0,W1993)</f>
        <v>0.0912852982029026</v>
      </c>
    </row>
    <row r="1994" customFormat="false" ht="15" hidden="false" customHeight="false" outlineLevel="0" collapsed="false">
      <c r="T1994" s="4" t="n">
        <v>1971</v>
      </c>
      <c r="U1994" s="4" t="str">
        <f aca="false">Vocabulary!B1972</f>
        <v>denying</v>
      </c>
      <c r="V1994" s="24" t="n">
        <v>-2.33607216526</v>
      </c>
      <c r="W1994" s="25" t="n">
        <f aca="false">EXP(V1994)</f>
        <v>0.0967067413140909</v>
      </c>
      <c r="X1994" s="26" t="n">
        <f aca="false">W1994/$W$22</f>
        <v>1.48647676326717E-008</v>
      </c>
      <c r="Y1994" s="25" t="n">
        <f aca="false">IF(T1994=$C$13,0,W1994)</f>
        <v>0.0967067413140909</v>
      </c>
      <c r="Z1994" s="25" t="n">
        <f aca="false">IF(OR(T1994=$C$13,T1994=$N$25),0,W1994)</f>
        <v>0.0967067413140909</v>
      </c>
    </row>
    <row r="1995" customFormat="false" ht="15" hidden="false" customHeight="false" outlineLevel="0" collapsed="false">
      <c r="T1995" s="4" t="n">
        <v>1972</v>
      </c>
      <c r="U1995" s="4" t="str">
        <f aca="false">Vocabulary!B1973</f>
        <v>egg</v>
      </c>
      <c r="V1995" s="24" t="n">
        <v>0.248463058121378</v>
      </c>
      <c r="W1995" s="25" t="n">
        <f aca="false">EXP(V1995)</f>
        <v>1.28205346003118</v>
      </c>
      <c r="X1995" s="26" t="n">
        <f aca="false">W1995/$W$22</f>
        <v>1.97064098294143E-007</v>
      </c>
      <c r="Y1995" s="25" t="n">
        <f aca="false">IF(T1995=$C$13,0,W1995)</f>
        <v>1.28205346003118</v>
      </c>
      <c r="Z1995" s="25" t="n">
        <f aca="false">IF(OR(T1995=$C$13,T1995=$N$25),0,W1995)</f>
        <v>1.28205346003118</v>
      </c>
    </row>
    <row r="1996" customFormat="false" ht="15" hidden="false" customHeight="false" outlineLevel="0" collapsed="false">
      <c r="T1996" s="4" t="n">
        <v>1973</v>
      </c>
      <c r="U1996" s="4" t="str">
        <f aca="false">Vocabulary!B1974</f>
        <v>truthful</v>
      </c>
      <c r="V1996" s="24" t="n">
        <v>-4.49616633381043</v>
      </c>
      <c r="W1996" s="25" t="n">
        <f aca="false">EXP(V1996)</f>
        <v>0.0111516664615322</v>
      </c>
      <c r="X1996" s="26" t="n">
        <f aca="false">W1996/$W$22</f>
        <v>1.71411970267248E-009</v>
      </c>
      <c r="Y1996" s="25" t="n">
        <f aca="false">IF(T1996=$C$13,0,W1996)</f>
        <v>0.0111516664615322</v>
      </c>
      <c r="Z1996" s="25" t="n">
        <f aca="false">IF(OR(T1996=$C$13,T1996=$N$25),0,W1996)</f>
        <v>0.0111516664615322</v>
      </c>
    </row>
    <row r="1997" customFormat="false" ht="15" hidden="false" customHeight="false" outlineLevel="0" collapsed="false">
      <c r="T1997" s="4" t="n">
        <v>1974</v>
      </c>
      <c r="U1997" s="4" t="str">
        <f aca="false">Vocabulary!B1975</f>
        <v>adding</v>
      </c>
      <c r="V1997" s="24" t="n">
        <v>6.81076026903234</v>
      </c>
      <c r="W1997" s="25" t="n">
        <f aca="false">EXP(V1997)</f>
        <v>907.560534894607</v>
      </c>
      <c r="X1997" s="26" t="n">
        <f aca="false">W1997/$W$22</f>
        <v>0.000139500889808453</v>
      </c>
      <c r="Y1997" s="25" t="n">
        <f aca="false">IF(T1997=$C$13,0,W1997)</f>
        <v>907.560534894607</v>
      </c>
      <c r="Z1997" s="25" t="n">
        <f aca="false">IF(OR(T1997=$C$13,T1997=$N$25),0,W1997)</f>
        <v>907.560534894607</v>
      </c>
    </row>
    <row r="1998" customFormat="false" ht="15" hidden="false" customHeight="false" outlineLevel="0" collapsed="false">
      <c r="T1998" s="4" t="n">
        <v>1975</v>
      </c>
      <c r="U1998" s="4" t="str">
        <f aca="false">Vocabulary!B1976</f>
        <v>raw</v>
      </c>
      <c r="V1998" s="24" t="n">
        <v>-8.32866743801412</v>
      </c>
      <c r="W1998" s="25" t="n">
        <f aca="false">EXP(V1998)</f>
        <v>0.000241493635799953</v>
      </c>
      <c r="X1998" s="26" t="n">
        <f aca="false">W1998/$W$22</f>
        <v>3.71199228942718E-011</v>
      </c>
      <c r="Y1998" s="25" t="n">
        <f aca="false">IF(T1998=$C$13,0,W1998)</f>
        <v>0.000241493635799953</v>
      </c>
      <c r="Z1998" s="25" t="n">
        <f aca="false">IF(OR(T1998=$C$13,T1998=$N$25),0,W1998)</f>
        <v>0.000241493635799953</v>
      </c>
    </row>
    <row r="1999" customFormat="false" ht="15" hidden="false" customHeight="false" outlineLevel="0" collapsed="false">
      <c r="T1999" s="4" t="n">
        <v>1976</v>
      </c>
      <c r="U1999" s="4" t="str">
        <f aca="false">Vocabulary!B1977</f>
        <v>nest</v>
      </c>
      <c r="V1999" s="24" t="n">
        <v>1.93237419948987</v>
      </c>
      <c r="W1999" s="25" t="n">
        <f aca="false">EXP(V1999)</f>
        <v>6.90588674613406</v>
      </c>
      <c r="X1999" s="26" t="n">
        <f aca="false">W1999/$W$22</f>
        <v>1.06150202544228E-006</v>
      </c>
      <c r="Y1999" s="25" t="n">
        <f aca="false">IF(T1999=$C$13,0,W1999)</f>
        <v>6.90588674613406</v>
      </c>
      <c r="Z1999" s="25" t="n">
        <f aca="false">IF(OR(T1999=$C$13,T1999=$N$25),0,W1999)</f>
        <v>6.90588674613406</v>
      </c>
    </row>
    <row r="2000" customFormat="false" ht="15" hidden="false" customHeight="false" outlineLevel="0" collapsed="false">
      <c r="T2000" s="4" t="n">
        <v>1977</v>
      </c>
      <c r="U2000" s="4" t="str">
        <f aca="false">Vocabulary!B1978</f>
        <v>crouched</v>
      </c>
      <c r="V2000" s="24" t="n">
        <v>3.85068858836423</v>
      </c>
      <c r="W2000" s="25" t="n">
        <f aca="false">EXP(V2000)</f>
        <v>47.0254332516505</v>
      </c>
      <c r="X2000" s="26" t="n">
        <f aca="false">W2000/$W$22</f>
        <v>7.22826690893414E-006</v>
      </c>
      <c r="Y2000" s="25" t="n">
        <f aca="false">IF(T2000=$C$13,0,W2000)</f>
        <v>47.0254332516505</v>
      </c>
      <c r="Z2000" s="25" t="n">
        <f aca="false">IF(OR(T2000=$C$13,T2000=$N$25),0,W2000)</f>
        <v>47.0254332516505</v>
      </c>
    </row>
    <row r="2001" customFormat="false" ht="15" hidden="false" customHeight="false" outlineLevel="0" collapsed="false">
      <c r="T2001" s="4" t="n">
        <v>1978</v>
      </c>
      <c r="U2001" s="4" t="str">
        <f aca="false">Vocabulary!B1979</f>
        <v>untwist</v>
      </c>
      <c r="V2001" s="24" t="n">
        <v>-7.65600345836847</v>
      </c>
      <c r="W2001" s="25" t="n">
        <f aca="false">EXP(V2001)</f>
        <v>0.000473194779445809</v>
      </c>
      <c r="X2001" s="26" t="n">
        <f aca="false">W2001/$W$22</f>
        <v>7.27346444092247E-011</v>
      </c>
      <c r="Y2001" s="25" t="n">
        <f aca="false">IF(T2001=$C$13,0,W2001)</f>
        <v>0.000473194779445809</v>
      </c>
      <c r="Z2001" s="25" t="n">
        <f aca="false">IF(OR(T2001=$C$13,T2001=$N$25),0,W2001)</f>
        <v>0.000473194779445809</v>
      </c>
    </row>
    <row r="2002" customFormat="false" ht="15" hidden="false" customHeight="false" outlineLevel="0" collapsed="false">
      <c r="T2002" s="4" t="n">
        <v>1979</v>
      </c>
      <c r="U2002" s="4" t="str">
        <f aca="false">Vocabulary!B1980</f>
        <v>whoever</v>
      </c>
      <c r="V2002" s="24" t="n">
        <v>4.71024316853981</v>
      </c>
      <c r="W2002" s="25" t="n">
        <f aca="false">EXP(V2002)</f>
        <v>111.079167580842</v>
      </c>
      <c r="X2002" s="26" t="n">
        <f aca="false">W2002/$W$22</f>
        <v>1.70739494732538E-005</v>
      </c>
      <c r="Y2002" s="25" t="n">
        <f aca="false">IF(T2002=$C$13,0,W2002)</f>
        <v>111.079167580842</v>
      </c>
      <c r="Z2002" s="25" t="n">
        <f aca="false">IF(OR(T2002=$C$13,T2002=$N$25),0,W2002)</f>
        <v>111.079167580842</v>
      </c>
    </row>
    <row r="2003" customFormat="false" ht="15" hidden="false" customHeight="false" outlineLevel="0" collapsed="false">
      <c r="T2003" s="4" t="n">
        <v>1980</v>
      </c>
      <c r="U2003" s="4" t="str">
        <f aca="false">Vocabulary!B1981</f>
        <v>frighten</v>
      </c>
      <c r="V2003" s="24" t="n">
        <v>3.67321253891295</v>
      </c>
      <c r="W2003" s="25" t="n">
        <f aca="false">EXP(V2003)</f>
        <v>39.3782069001676</v>
      </c>
      <c r="X2003" s="26" t="n">
        <f aca="false">W2003/$W$22</f>
        <v>6.0528137688057E-006</v>
      </c>
      <c r="Y2003" s="25" t="n">
        <f aca="false">IF(T2003=$C$13,0,W2003)</f>
        <v>39.3782069001676</v>
      </c>
      <c r="Z2003" s="25" t="n">
        <f aca="false">IF(OR(T2003=$C$13,T2003=$N$25),0,W2003)</f>
        <v>39.3782069001676</v>
      </c>
    </row>
    <row r="2004" customFormat="false" ht="15" hidden="false" customHeight="false" outlineLevel="0" collapsed="false">
      <c r="T2004" s="4" t="n">
        <v>1981</v>
      </c>
      <c r="U2004" s="4" t="str">
        <f aca="false">Vocabulary!B1982</f>
        <v>wits</v>
      </c>
      <c r="V2004" s="24" t="n">
        <v>2.48355206392515</v>
      </c>
      <c r="W2004" s="25" t="n">
        <f aca="false">EXP(V2004)</f>
        <v>11.9837559740936</v>
      </c>
      <c r="X2004" s="26" t="n">
        <f aca="false">W2004/$W$22</f>
        <v>1.8420199615969E-006</v>
      </c>
      <c r="Y2004" s="25" t="n">
        <f aca="false">IF(T2004=$C$13,0,W2004)</f>
        <v>11.9837559740936</v>
      </c>
      <c r="Z2004" s="25" t="n">
        <f aca="false">IF(OR(T2004=$C$13,T2004=$N$25),0,W2004)</f>
        <v>11.9837559740936</v>
      </c>
    </row>
    <row r="2005" customFormat="false" ht="15" hidden="false" customHeight="false" outlineLevel="0" collapsed="false">
      <c r="T2005" s="4" t="n">
        <v>1982</v>
      </c>
      <c r="U2005" s="4" t="str">
        <f aca="false">Vocabulary!B1983</f>
        <v>righthand</v>
      </c>
      <c r="V2005" s="24" t="n">
        <v>5.51230069545149</v>
      </c>
      <c r="W2005" s="25" t="n">
        <f aca="false">EXP(V2005)</f>
        <v>247.720401153541</v>
      </c>
      <c r="X2005" s="26" t="n">
        <f aca="false">W2005/$W$22</f>
        <v>3.80770373500639E-005</v>
      </c>
      <c r="Y2005" s="25" t="n">
        <f aca="false">IF(T2005=$C$13,0,W2005)</f>
        <v>247.720401153541</v>
      </c>
      <c r="Z2005" s="25" t="n">
        <f aca="false">IF(OR(T2005=$C$13,T2005=$N$25),0,W2005)</f>
        <v>247.720401153541</v>
      </c>
    </row>
    <row r="2006" customFormat="false" ht="15" hidden="false" customHeight="false" outlineLevel="0" collapsed="false">
      <c r="T2006" s="4" t="n">
        <v>1983</v>
      </c>
      <c r="U2006" s="4" t="str">
        <f aca="false">Vocabulary!B1984</f>
        <v>vi</v>
      </c>
      <c r="V2006" s="24" t="n">
        <v>-2.27181567123271</v>
      </c>
      <c r="W2006" s="25" t="n">
        <f aca="false">EXP(V2006)</f>
        <v>0.103124769319387</v>
      </c>
      <c r="X2006" s="26" t="n">
        <f aca="false">W2006/$W$22</f>
        <v>1.58512810200771E-008</v>
      </c>
      <c r="Y2006" s="25" t="n">
        <f aca="false">IF(T2006=$C$13,0,W2006)</f>
        <v>0.103124769319387</v>
      </c>
      <c r="Z2006" s="25" t="n">
        <f aca="false">IF(OR(T2006=$C$13,T2006=$N$25),0,W2006)</f>
        <v>0.103124769319387</v>
      </c>
    </row>
    <row r="2007" customFormat="false" ht="15" hidden="false" customHeight="false" outlineLevel="0" collapsed="false">
      <c r="T2007" s="4" t="n">
        <v>1984</v>
      </c>
      <c r="U2007" s="4" t="str">
        <f aca="false">Vocabulary!B1985</f>
        <v>judging</v>
      </c>
      <c r="V2007" s="24" t="n">
        <v>1.1649354420347</v>
      </c>
      <c r="W2007" s="25" t="n">
        <f aca="false">EXP(V2007)</f>
        <v>3.20571592202514</v>
      </c>
      <c r="X2007" s="26" t="n">
        <f aca="false">W2007/$W$22</f>
        <v>4.92749746602374E-007</v>
      </c>
      <c r="Y2007" s="25" t="n">
        <f aca="false">IF(T2007=$C$13,0,W2007)</f>
        <v>3.20571592202514</v>
      </c>
      <c r="Z2007" s="25" t="n">
        <f aca="false">IF(OR(T2007=$C$13,T2007=$N$25),0,W2007)</f>
        <v>3.20571592202514</v>
      </c>
    </row>
    <row r="2008" customFormat="false" ht="15" hidden="false" customHeight="false" outlineLevel="0" collapsed="false">
      <c r="T2008" s="4" t="n">
        <v>1985</v>
      </c>
      <c r="U2008" s="4" t="str">
        <f aca="false">Vocabulary!B1986</f>
        <v>rapped</v>
      </c>
      <c r="V2008" s="24" t="n">
        <v>-6.49544762190206</v>
      </c>
      <c r="W2008" s="25" t="n">
        <f aca="false">EXP(V2008)</f>
        <v>0.00151029901904524</v>
      </c>
      <c r="X2008" s="26" t="n">
        <f aca="false">W2008/$W$22</f>
        <v>2.32147662809194E-010</v>
      </c>
      <c r="Y2008" s="25" t="n">
        <f aca="false">IF(T2008=$C$13,0,W2008)</f>
        <v>0.00151029901904524</v>
      </c>
      <c r="Z2008" s="25" t="n">
        <f aca="false">IF(OR(T2008=$C$13,T2008=$N$25),0,W2008)</f>
        <v>0.00151029901904524</v>
      </c>
    </row>
    <row r="2009" customFormat="false" ht="15" hidden="false" customHeight="false" outlineLevel="0" collapsed="false">
      <c r="T2009" s="4" t="n">
        <v>1986</v>
      </c>
      <c r="U2009" s="4" t="str">
        <f aca="false">Vocabulary!B1987</f>
        <v>knuckles</v>
      </c>
      <c r="V2009" s="24" t="n">
        <v>-2.59569486368482</v>
      </c>
      <c r="W2009" s="25" t="n">
        <f aca="false">EXP(V2009)</f>
        <v>0.0745940253825974</v>
      </c>
      <c r="X2009" s="26" t="n">
        <f aca="false">W2009/$W$22</f>
        <v>1.14658279146912E-008</v>
      </c>
      <c r="Y2009" s="25" t="n">
        <f aca="false">IF(T2009=$C$13,0,W2009)</f>
        <v>0.0745940253825974</v>
      </c>
      <c r="Z2009" s="25" t="n">
        <f aca="false">IF(OR(T2009=$C$13,T2009=$N$25),0,W2009)</f>
        <v>0.0745940253825974</v>
      </c>
    </row>
    <row r="2010" customFormat="false" ht="15" hidden="false" customHeight="false" outlineLevel="0" collapsed="false">
      <c r="T2010" s="4" t="n">
        <v>1987</v>
      </c>
      <c r="U2010" s="4" t="str">
        <f aca="false">Vocabulary!B1988</f>
        <v>footmen</v>
      </c>
      <c r="V2010" s="24" t="n">
        <v>1.10854890225758</v>
      </c>
      <c r="W2010" s="25" t="n">
        <f aca="false">EXP(V2010)</f>
        <v>3.02995843697607</v>
      </c>
      <c r="X2010" s="26" t="n">
        <f aca="false">W2010/$W$22</f>
        <v>4.65734110055674E-007</v>
      </c>
      <c r="Y2010" s="25" t="n">
        <f aca="false">IF(T2010=$C$13,0,W2010)</f>
        <v>3.02995843697607</v>
      </c>
      <c r="Z2010" s="25" t="n">
        <f aca="false">IF(OR(T2010=$C$13,T2010=$N$25),0,W2010)</f>
        <v>3.02995843697607</v>
      </c>
    </row>
    <row r="2011" customFormat="false" ht="15" hidden="false" customHeight="false" outlineLevel="0" collapsed="false">
      <c r="T2011" s="4" t="n">
        <v>1988</v>
      </c>
      <c r="U2011" s="4" t="str">
        <f aca="false">Vocabulary!B1989</f>
        <v>powdered</v>
      </c>
      <c r="V2011" s="24" t="n">
        <v>3.3102984772087</v>
      </c>
      <c r="W2011" s="25" t="n">
        <f aca="false">EXP(V2011)</f>
        <v>27.3933005276872</v>
      </c>
      <c r="X2011" s="26" t="n">
        <f aca="false">W2011/$W$22</f>
        <v>4.21061697977701E-006</v>
      </c>
      <c r="Y2011" s="25" t="n">
        <f aca="false">IF(T2011=$C$13,0,W2011)</f>
        <v>27.3933005276872</v>
      </c>
      <c r="Z2011" s="25" t="n">
        <f aca="false">IF(OR(T2011=$C$13,T2011=$N$25),0,W2011)</f>
        <v>27.3933005276872</v>
      </c>
    </row>
    <row r="2012" customFormat="false" ht="15" hidden="false" customHeight="false" outlineLevel="0" collapsed="false">
      <c r="T2012" s="4" t="n">
        <v>1989</v>
      </c>
      <c r="U2012" s="4" t="str">
        <f aca="false">Vocabulary!B1990</f>
        <v>crept</v>
      </c>
      <c r="V2012" s="24" t="n">
        <v>3.3825063050602</v>
      </c>
      <c r="W2012" s="25" t="n">
        <f aca="false">EXP(V2012)</f>
        <v>29.4444755498722</v>
      </c>
      <c r="X2012" s="26" t="n">
        <f aca="false">W2012/$W$22</f>
        <v>4.52590254999069E-006</v>
      </c>
      <c r="Y2012" s="25" t="n">
        <f aca="false">IF(T2012=$C$13,0,W2012)</f>
        <v>29.4444755498722</v>
      </c>
      <c r="Z2012" s="25" t="n">
        <f aca="false">IF(OR(T2012=$C$13,T2012=$N$25),0,W2012)</f>
        <v>29.4444755498722</v>
      </c>
    </row>
    <row r="2013" customFormat="false" ht="15" hidden="false" customHeight="false" outlineLevel="0" collapsed="false">
      <c r="T2013" s="4" t="n">
        <v>1990</v>
      </c>
      <c r="U2013" s="4" t="str">
        <f aca="false">Vocabulary!B1991</f>
        <v>producing</v>
      </c>
      <c r="V2013" s="24" t="n">
        <v>3.74686673479031</v>
      </c>
      <c r="W2013" s="25" t="n">
        <f aca="false">EXP(V2013)</f>
        <v>42.3880606775208</v>
      </c>
      <c r="X2013" s="26" t="n">
        <f aca="false">W2013/$W$22</f>
        <v>6.51545759694756E-006</v>
      </c>
      <c r="Y2013" s="25" t="n">
        <f aca="false">IF(T2013=$C$13,0,W2013)</f>
        <v>42.3880606775208</v>
      </c>
      <c r="Z2013" s="25" t="n">
        <f aca="false">IF(OR(T2013=$C$13,T2013=$N$25),0,W2013)</f>
        <v>42.3880606775208</v>
      </c>
    </row>
    <row r="2014" customFormat="false" ht="15" hidden="false" customHeight="false" outlineLevel="0" collapsed="false">
      <c r="T2014" s="4" t="n">
        <v>1991</v>
      </c>
      <c r="U2014" s="4" t="str">
        <f aca="false">Vocabulary!B1992</f>
        <v>curls</v>
      </c>
      <c r="V2014" s="24" t="n">
        <v>-1.62993169193112</v>
      </c>
      <c r="W2014" s="25" t="n">
        <f aca="false">EXP(V2014)</f>
        <v>0.195942958154868</v>
      </c>
      <c r="X2014" s="26" t="n">
        <f aca="false">W2014/$W$22</f>
        <v>3.01183402796144E-008</v>
      </c>
      <c r="Y2014" s="25" t="n">
        <f aca="false">IF(T2014=$C$13,0,W2014)</f>
        <v>0.195942958154868</v>
      </c>
      <c r="Z2014" s="25" t="n">
        <f aca="false">IF(OR(T2014=$C$13,T2014=$N$25),0,W2014)</f>
        <v>0.195942958154868</v>
      </c>
    </row>
    <row r="2015" customFormat="false" ht="15" hidden="false" customHeight="false" outlineLevel="0" collapsed="false">
      <c r="T2015" s="4" t="n">
        <v>1992</v>
      </c>
      <c r="U2015" s="4" t="str">
        <f aca="false">Vocabulary!B1993</f>
        <v>stupidly</v>
      </c>
      <c r="V2015" s="24" t="n">
        <v>6.82870370843161</v>
      </c>
      <c r="W2015" s="25" t="n">
        <f aca="false">EXP(V2015)</f>
        <v>923.992272426208</v>
      </c>
      <c r="X2015" s="26" t="n">
        <f aca="false">W2015/$W$22</f>
        <v>0.000142026607838957</v>
      </c>
      <c r="Y2015" s="25" t="n">
        <f aca="false">IF(T2015=$C$13,0,W2015)</f>
        <v>923.992272426208</v>
      </c>
      <c r="Z2015" s="25" t="n">
        <f aca="false">IF(OR(T2015=$C$13,T2015=$N$25),0,W2015)</f>
        <v>923.992272426208</v>
      </c>
    </row>
    <row r="2016" customFormat="false" ht="15" hidden="false" customHeight="false" outlineLevel="0" collapsed="false">
      <c r="T2016" s="4" t="n">
        <v>1993</v>
      </c>
      <c r="U2016" s="4" t="str">
        <f aca="false">Vocabulary!B1994</f>
        <v>knocked</v>
      </c>
      <c r="V2016" s="24" t="n">
        <v>2.14110261489844</v>
      </c>
      <c r="W2016" s="25" t="n">
        <f aca="false">EXP(V2016)</f>
        <v>8.50881440398005</v>
      </c>
      <c r="X2016" s="26" t="n">
        <f aca="false">W2016/$W$22</f>
        <v>1.3078876118253E-006</v>
      </c>
      <c r="Y2016" s="25" t="n">
        <f aca="false">IF(T2016=$C$13,0,W2016)</f>
        <v>8.50881440398005</v>
      </c>
      <c r="Z2016" s="25" t="n">
        <f aca="false">IF(OR(T2016=$C$13,T2016=$N$25),0,W2016)</f>
        <v>8.50881440398005</v>
      </c>
    </row>
    <row r="2017" customFormat="false" ht="15" hidden="false" customHeight="false" outlineLevel="0" collapsed="false">
      <c r="T2017" s="4" t="n">
        <v>1994</v>
      </c>
      <c r="U2017" s="4" t="str">
        <f aca="false">Vocabulary!B1995</f>
        <v>reasons</v>
      </c>
      <c r="V2017" s="24" t="n">
        <v>-11.8250288058784</v>
      </c>
      <c r="W2017" s="25" t="n">
        <f aca="false">EXP(V2017)</f>
        <v>7.31905888500818E-006</v>
      </c>
      <c r="X2017" s="26" t="n">
        <f aca="false">W2017/$W$22</f>
        <v>1.1250106056426E-012</v>
      </c>
      <c r="Y2017" s="25" t="n">
        <f aca="false">IF(T2017=$C$13,0,W2017)</f>
        <v>7.31905888500818E-006</v>
      </c>
      <c r="Z2017" s="25" t="n">
        <f aca="false">IF(OR(T2017=$C$13,T2017=$N$25),0,W2017)</f>
        <v>7.31905888500818E-006</v>
      </c>
    </row>
    <row r="2018" customFormat="false" ht="15" hidden="false" customHeight="false" outlineLevel="0" collapsed="false">
      <c r="T2018" s="4" t="n">
        <v>1995</v>
      </c>
      <c r="U2018" s="4" t="str">
        <f aca="false">Vocabulary!B1996</f>
        <v>kettle</v>
      </c>
      <c r="V2018" s="24" t="n">
        <v>-0.0540778521608404</v>
      </c>
      <c r="W2018" s="25" t="n">
        <f aca="false">EXP(V2018)</f>
        <v>0.947358349736157</v>
      </c>
      <c r="X2018" s="26" t="n">
        <f aca="false">W2018/$W$22</f>
        <v>1.45618201402961E-007</v>
      </c>
      <c r="Y2018" s="25" t="n">
        <f aca="false">IF(T2018=$C$13,0,W2018)</f>
        <v>0.947358349736157</v>
      </c>
      <c r="Z2018" s="25" t="n">
        <f aca="false">IF(OR(T2018=$C$13,T2018=$N$25),0,W2018)</f>
        <v>0.947358349736157</v>
      </c>
    </row>
    <row r="2019" customFormat="false" ht="15" hidden="false" customHeight="false" outlineLevel="0" collapsed="false">
      <c r="T2019" s="4" t="n">
        <v>1996</v>
      </c>
      <c r="U2019" s="4" t="str">
        <f aca="false">Vocabulary!B1997</f>
        <v>knock</v>
      </c>
      <c r="V2019" s="24" t="n">
        <v>0.663100160026763</v>
      </c>
      <c r="W2019" s="25" t="n">
        <f aca="false">EXP(V2019)</f>
        <v>1.94079980750975</v>
      </c>
      <c r="X2019" s="26" t="n">
        <f aca="false">W2019/$W$22</f>
        <v>2.98319825155382E-007</v>
      </c>
      <c r="Y2019" s="25" t="n">
        <f aca="false">IF(T2019=$C$13,0,W2019)</f>
        <v>1.94079980750975</v>
      </c>
      <c r="Z2019" s="25" t="n">
        <f aca="false">IF(OR(T2019=$C$13,T2019=$N$25),0,W2019)</f>
        <v>1.94079980750975</v>
      </c>
    </row>
    <row r="2020" customFormat="false" ht="15" hidden="false" customHeight="false" outlineLevel="0" collapsed="false">
      <c r="T2020" s="4" t="n">
        <v>1997</v>
      </c>
      <c r="U2020" s="4" t="str">
        <f aca="false">Vocabulary!B1998</f>
        <v>uncivil</v>
      </c>
      <c r="V2020" s="24" t="n">
        <v>3.5937693524559</v>
      </c>
      <c r="W2020" s="25" t="n">
        <f aca="false">EXP(V2020)</f>
        <v>36.3709126604819</v>
      </c>
      <c r="X2020" s="26" t="n">
        <f aca="false">W2020/$W$22</f>
        <v>5.59056336652185E-006</v>
      </c>
      <c r="Y2020" s="25" t="n">
        <f aca="false">IF(T2020=$C$13,0,W2020)</f>
        <v>36.3709126604819</v>
      </c>
      <c r="Z2020" s="25" t="n">
        <f aca="false">IF(OR(T2020=$C$13,T2020=$N$25),0,W2020)</f>
        <v>36.3709126604819</v>
      </c>
    </row>
    <row r="2021" customFormat="false" ht="15" hidden="false" customHeight="false" outlineLevel="0" collapsed="false">
      <c r="T2021" s="4" t="n">
        <v>1998</v>
      </c>
      <c r="U2021" s="4" t="str">
        <f aca="false">Vocabulary!B1999</f>
        <v>tomorrow</v>
      </c>
      <c r="V2021" s="24" t="n">
        <v>-5.65961796575679</v>
      </c>
      <c r="W2021" s="25" t="n">
        <f aca="false">EXP(V2021)</f>
        <v>0.00348384759308866</v>
      </c>
      <c r="X2021" s="26" t="n">
        <f aca="false">W2021/$W$22</f>
        <v>5.35501292207846E-010</v>
      </c>
      <c r="Y2021" s="25" t="n">
        <f aca="false">IF(T2021=$C$13,0,W2021)</f>
        <v>0.00348384759308866</v>
      </c>
      <c r="Z2021" s="25" t="n">
        <f aca="false">IF(OR(T2021=$C$13,T2021=$N$25),0,W2021)</f>
        <v>0.00348384759308866</v>
      </c>
    </row>
    <row r="2022" customFormat="false" ht="15" hidden="false" customHeight="false" outlineLevel="0" collapsed="false">
      <c r="T2022" s="4" t="n">
        <v>1999</v>
      </c>
      <c r="U2022" s="4" t="str">
        <f aca="false">Vocabulary!B2000</f>
        <v>skimming</v>
      </c>
      <c r="V2022" s="24" t="n">
        <v>-1.14516211008288</v>
      </c>
      <c r="W2022" s="25" t="n">
        <f aca="false">EXP(V2022)</f>
        <v>0.318172334665918</v>
      </c>
      <c r="X2022" s="26" t="n">
        <f aca="false">W2022/$W$22</f>
        <v>4.89061854187862E-008</v>
      </c>
      <c r="Y2022" s="25" t="n">
        <f aca="false">IF(T2022=$C$13,0,W2022)</f>
        <v>0.318172334665918</v>
      </c>
      <c r="Z2022" s="25" t="n">
        <f aca="false">IF(OR(T2022=$C$13,T2022=$N$25),0,W2022)</f>
        <v>0.318172334665918</v>
      </c>
    </row>
    <row r="2023" customFormat="false" ht="15" hidden="false" customHeight="false" outlineLevel="0" collapsed="false">
      <c r="T2023" s="4" t="n">
        <v>2000</v>
      </c>
      <c r="U2023" s="4" t="str">
        <f aca="false">Vocabulary!B2001</f>
        <v>footman's</v>
      </c>
      <c r="V2023" s="24" t="n">
        <v>7.94891893888168</v>
      </c>
      <c r="W2023" s="25" t="n">
        <f aca="false">EXP(V2023)</f>
        <v>2832.51117700903</v>
      </c>
      <c r="X2023" s="26" t="n">
        <f aca="false">W2023/$W$22</f>
        <v>0.000435384543942333</v>
      </c>
      <c r="Y2023" s="25" t="n">
        <f aca="false">IF(T2023=$C$13,0,W2023)</f>
        <v>2832.51117700903</v>
      </c>
      <c r="Z2023" s="25" t="n">
        <f aca="false">IF(OR(T2023=$C$13,T2023=$N$25),0,W2023)</f>
        <v>2832.51117700903</v>
      </c>
    </row>
    <row r="2024" customFormat="false" ht="15" hidden="false" customHeight="false" outlineLevel="0" collapsed="false">
      <c r="T2024" s="4" t="n">
        <v>2001</v>
      </c>
      <c r="U2024" s="4" t="str">
        <f aca="false">Vocabulary!B2002</f>
        <v>grazed</v>
      </c>
      <c r="V2024" s="24" t="n">
        <v>-2.01463590670587</v>
      </c>
      <c r="W2024" s="25" t="n">
        <f aca="false">EXP(V2024)</f>
        <v>0.133368953268596</v>
      </c>
      <c r="X2024" s="26" t="n">
        <f aca="false">W2024/$W$22</f>
        <v>2.05001065366419E-008</v>
      </c>
      <c r="Y2024" s="25" t="n">
        <f aca="false">IF(T2024=$C$13,0,W2024)</f>
        <v>0.133368953268596</v>
      </c>
      <c r="Z2024" s="25" t="n">
        <f aca="false">IF(OR(T2024=$C$13,T2024=$N$25),0,W2024)</f>
        <v>0.133368953268596</v>
      </c>
    </row>
    <row r="2025" customFormat="false" ht="15" hidden="false" customHeight="false" outlineLevel="0" collapsed="false">
      <c r="T2025" s="4" t="n">
        <v>2002</v>
      </c>
      <c r="U2025" s="4" t="str">
        <f aca="false">Vocabulary!B2003</f>
        <v>louder</v>
      </c>
      <c r="V2025" s="24" t="n">
        <v>-3.35129000921892</v>
      </c>
      <c r="W2025" s="25" t="n">
        <f aca="false">EXP(V2025)</f>
        <v>0.0350391241404203</v>
      </c>
      <c r="X2025" s="26" t="n">
        <f aca="false">W2025/$W$22</f>
        <v>5.38585450530317E-009</v>
      </c>
      <c r="Y2025" s="25" t="n">
        <f aca="false">IF(T2025=$C$13,0,W2025)</f>
        <v>0.0350391241404203</v>
      </c>
      <c r="Z2025" s="25" t="n">
        <f aca="false">IF(OR(T2025=$C$13,T2025=$N$25),0,W2025)</f>
        <v>0.0350391241404203</v>
      </c>
    </row>
    <row r="2026" customFormat="false" ht="15" hidden="false" customHeight="false" outlineLevel="0" collapsed="false">
      <c r="T2026" s="4" t="n">
        <v>2003</v>
      </c>
      <c r="U2026" s="4" t="str">
        <f aca="false">Vocabulary!B2004</f>
        <v>argue</v>
      </c>
      <c r="V2026" s="24" t="n">
        <v>1.62215384737797</v>
      </c>
      <c r="W2026" s="25" t="n">
        <f aca="false">EXP(V2026)</f>
        <v>5.06398563110318</v>
      </c>
      <c r="X2026" s="26" t="n">
        <f aca="false">W2026/$W$22</f>
        <v>7.78383892153432E-007</v>
      </c>
      <c r="Y2026" s="25" t="n">
        <f aca="false">IF(T2026=$C$13,0,W2026)</f>
        <v>5.06398563110318</v>
      </c>
      <c r="Z2026" s="25" t="n">
        <f aca="false">IF(OR(T2026=$C$13,T2026=$N$25),0,W2026)</f>
        <v>5.06398563110318</v>
      </c>
    </row>
    <row r="2027" customFormat="false" ht="15" hidden="false" customHeight="false" outlineLevel="0" collapsed="false">
      <c r="T2027" s="4" t="n">
        <v>2004</v>
      </c>
      <c r="U2027" s="4" t="str">
        <f aca="false">Vocabulary!B2005</f>
        <v>crazy</v>
      </c>
      <c r="V2027" s="24" t="n">
        <v>-1.56232252873641</v>
      </c>
      <c r="W2027" s="25" t="n">
        <f aca="false">EXP(V2027)</f>
        <v>0.209648590449999</v>
      </c>
      <c r="X2027" s="26" t="n">
        <f aca="false">W2027/$W$22</f>
        <v>3.22250293951566E-008</v>
      </c>
      <c r="Y2027" s="25" t="n">
        <f aca="false">IF(T2027=$C$13,0,W2027)</f>
        <v>0.209648590449999</v>
      </c>
      <c r="Z2027" s="25" t="n">
        <f aca="false">IF(OR(T2027=$C$13,T2027=$N$25),0,W2027)</f>
        <v>0.209648590449999</v>
      </c>
    </row>
    <row r="2028" customFormat="false" ht="15" hidden="false" customHeight="false" outlineLevel="0" collapsed="false">
      <c r="T2028" s="4" t="n">
        <v>2005</v>
      </c>
      <c r="U2028" s="4" t="str">
        <f aca="false">Vocabulary!B2006</f>
        <v>variations</v>
      </c>
      <c r="V2028" s="24" t="n">
        <v>-2.40748099611665</v>
      </c>
      <c r="W2028" s="25" t="n">
        <f aca="false">EXP(V2028)</f>
        <v>0.0900418248435908</v>
      </c>
      <c r="X2028" s="26" t="n">
        <f aca="false">W2028/$W$22</f>
        <v>1.3840305084571E-008</v>
      </c>
      <c r="Y2028" s="25" t="n">
        <f aca="false">IF(T2028=$C$13,0,W2028)</f>
        <v>0.0900418248435908</v>
      </c>
      <c r="Z2028" s="25" t="n">
        <f aca="false">IF(OR(T2028=$C$13,T2028=$N$25),0,W2028)</f>
        <v>0.0900418248435908</v>
      </c>
    </row>
    <row r="2029" customFormat="false" ht="15" hidden="false" customHeight="false" outlineLevel="0" collapsed="false">
      <c r="T2029" s="4" t="n">
        <v>2006</v>
      </c>
      <c r="U2029" s="4" t="str">
        <f aca="false">Vocabulary!B2007</f>
        <v>whistling</v>
      </c>
      <c r="V2029" s="24" t="n">
        <v>-1.57805169590146</v>
      </c>
      <c r="W2029" s="25" t="n">
        <f aca="false">EXP(V2029)</f>
        <v>0.20637679151621</v>
      </c>
      <c r="X2029" s="26" t="n">
        <f aca="false">W2029/$W$22</f>
        <v>3.17221220462922E-008</v>
      </c>
      <c r="Y2029" s="25" t="n">
        <f aca="false">IF(T2029=$C$13,0,W2029)</f>
        <v>0.20637679151621</v>
      </c>
      <c r="Z2029" s="25" t="n">
        <f aca="false">IF(OR(T2029=$C$13,T2029=$N$25),0,W2029)</f>
        <v>0.20637679151621</v>
      </c>
    </row>
    <row r="2030" customFormat="false" ht="15" hidden="false" customHeight="false" outlineLevel="0" collapsed="false">
      <c r="T2030" s="4" t="n">
        <v>2007</v>
      </c>
      <c r="U2030" s="4" t="str">
        <f aca="false">Vocabulary!B2008</f>
        <v>desperately</v>
      </c>
      <c r="V2030" s="24" t="n">
        <v>1.96291372315946</v>
      </c>
      <c r="W2030" s="25" t="n">
        <f aca="false">EXP(V2030)</f>
        <v>7.12004270400539</v>
      </c>
      <c r="X2030" s="26" t="n">
        <f aca="false">W2030/$W$22</f>
        <v>1.09441988109177E-006</v>
      </c>
      <c r="Y2030" s="25" t="n">
        <f aca="false">IF(T2030=$C$13,0,W2030)</f>
        <v>7.12004270400539</v>
      </c>
      <c r="Z2030" s="25" t="n">
        <f aca="false">IF(OR(T2030=$C$13,T2030=$N$25),0,W2030)</f>
        <v>7.12004270400539</v>
      </c>
    </row>
    <row r="2031" customFormat="false" ht="15" hidden="false" customHeight="false" outlineLevel="0" collapsed="false">
      <c r="T2031" s="4" t="n">
        <v>2008</v>
      </c>
      <c r="U2031" s="4" t="str">
        <f aca="false">Vocabulary!B2009</f>
        <v>idiotic</v>
      </c>
      <c r="V2031" s="24" t="n">
        <v>-2.45913467850835</v>
      </c>
      <c r="W2031" s="25" t="n">
        <f aca="false">EXP(V2031)</f>
        <v>0.0855089116618059</v>
      </c>
      <c r="X2031" s="26" t="n">
        <f aca="false">W2031/$W$22</f>
        <v>1.31435521981568E-008</v>
      </c>
      <c r="Y2031" s="25" t="n">
        <f aca="false">IF(T2031=$C$13,0,W2031)</f>
        <v>0.0855089116618059</v>
      </c>
      <c r="Z2031" s="25" t="n">
        <f aca="false">IF(OR(T2031=$C$13,T2031=$N$25),0,W2031)</f>
        <v>0.0855089116618059</v>
      </c>
    </row>
    <row r="2032" customFormat="false" ht="15" hidden="false" customHeight="false" outlineLevel="0" collapsed="false">
      <c r="T2032" s="4" t="n">
        <v>2009</v>
      </c>
      <c r="U2032" s="4" t="str">
        <f aca="false">Vocabulary!B2010</f>
        <v>smoke</v>
      </c>
      <c r="V2032" s="24" t="n">
        <v>5.26615244270153</v>
      </c>
      <c r="W2032" s="25" t="n">
        <f aca="false">EXP(V2032)</f>
        <v>193.669373083844</v>
      </c>
      <c r="X2032" s="26" t="n">
        <f aca="false">W2032/$W$22</f>
        <v>2.97688681196114E-005</v>
      </c>
      <c r="Y2032" s="25" t="n">
        <f aca="false">IF(T2032=$C$13,0,W2032)</f>
        <v>193.669373083844</v>
      </c>
      <c r="Z2032" s="25" t="n">
        <f aca="false">IF(OR(T2032=$C$13,T2032=$N$25),0,W2032)</f>
        <v>193.669373083844</v>
      </c>
    </row>
    <row r="2033" customFormat="false" ht="15" hidden="false" customHeight="false" outlineLevel="0" collapsed="false">
      <c r="T2033" s="4" t="n">
        <v>2010</v>
      </c>
      <c r="U2033" s="4" t="str">
        <f aca="false">Vocabulary!B2011</f>
        <v>stool</v>
      </c>
      <c r="V2033" s="24" t="n">
        <v>-2.8543754826936</v>
      </c>
      <c r="W2033" s="25" t="n">
        <f aca="false">EXP(V2033)</f>
        <v>0.0575917769536152</v>
      </c>
      <c r="X2033" s="26" t="n">
        <f aca="false">W2033/$W$22</f>
        <v>8.85241680502587E-009</v>
      </c>
      <c r="Y2033" s="25" t="n">
        <f aca="false">IF(T2033=$C$13,0,W2033)</f>
        <v>0.0575917769536152</v>
      </c>
      <c r="Z2033" s="25" t="n">
        <f aca="false">IF(OR(T2033=$C$13,T2033=$N$25),0,W2033)</f>
        <v>0.0575917769536152</v>
      </c>
    </row>
    <row r="2034" customFormat="false" ht="15" hidden="false" customHeight="false" outlineLevel="0" collapsed="false">
      <c r="T2034" s="4" t="n">
        <v>2011</v>
      </c>
      <c r="U2034" s="4" t="str">
        <f aca="false">Vocabulary!B2012</f>
        <v>sneezed</v>
      </c>
      <c r="V2034" s="24" t="n">
        <v>1.26226195290259</v>
      </c>
      <c r="W2034" s="25" t="n">
        <f aca="false">EXP(V2034)</f>
        <v>3.53340485032322</v>
      </c>
      <c r="X2034" s="26" t="n">
        <f aca="false">W2034/$W$22</f>
        <v>5.43118725111636E-007</v>
      </c>
      <c r="Y2034" s="25" t="n">
        <f aca="false">IF(T2034=$C$13,0,W2034)</f>
        <v>3.53340485032322</v>
      </c>
      <c r="Z2034" s="25" t="n">
        <f aca="false">IF(OR(T2034=$C$13,T2034=$N$25),0,W2034)</f>
        <v>3.53340485032322</v>
      </c>
    </row>
    <row r="2035" customFormat="false" ht="15" hidden="false" customHeight="false" outlineLevel="0" collapsed="false">
      <c r="T2035" s="4" t="n">
        <v>2012</v>
      </c>
      <c r="U2035" s="4" t="str">
        <f aca="false">Vocabulary!B2013</f>
        <v>occasionally</v>
      </c>
      <c r="V2035" s="24" t="n">
        <v>-2.37596853969053</v>
      </c>
      <c r="W2035" s="25" t="n">
        <f aca="false">EXP(V2035)</f>
        <v>0.0929244445989982</v>
      </c>
      <c r="X2035" s="26" t="n">
        <f aca="false">W2035/$W$22</f>
        <v>1.42833918048474E-008</v>
      </c>
      <c r="Y2035" s="25" t="n">
        <f aca="false">IF(T2035=$C$13,0,W2035)</f>
        <v>0.0929244445989982</v>
      </c>
      <c r="Z2035" s="25" t="n">
        <f aca="false">IF(OR(T2035=$C$13,T2035=$N$25),0,W2035)</f>
        <v>0.0929244445989982</v>
      </c>
    </row>
    <row r="2036" customFormat="false" ht="15" hidden="false" customHeight="false" outlineLevel="0" collapsed="false">
      <c r="T2036" s="4" t="n">
        <v>2013</v>
      </c>
      <c r="U2036" s="4" t="str">
        <f aca="false">Vocabulary!B2014</f>
        <v>alternately</v>
      </c>
      <c r="V2036" s="24" t="n">
        <v>-7.1145610062605</v>
      </c>
      <c r="W2036" s="25" t="n">
        <f aca="false">EXP(V2036)</f>
        <v>0.000813177612871163</v>
      </c>
      <c r="X2036" s="26" t="n">
        <f aca="false">W2036/$W$22</f>
        <v>1.24993315824398E-010</v>
      </c>
      <c r="Y2036" s="25" t="n">
        <f aca="false">IF(T2036=$C$13,0,W2036)</f>
        <v>0.000813177612871163</v>
      </c>
      <c r="Z2036" s="25" t="n">
        <f aca="false">IF(OR(T2036=$C$13,T2036=$N$25),0,W2036)</f>
        <v>0.000813177612871163</v>
      </c>
    </row>
    <row r="2037" customFormat="false" ht="15" hidden="false" customHeight="false" outlineLevel="0" collapsed="false">
      <c r="T2037" s="4" t="n">
        <v>2014</v>
      </c>
      <c r="U2037" s="4" t="str">
        <f aca="false">Vocabulary!B2015</f>
        <v>hearth</v>
      </c>
      <c r="V2037" s="24" t="n">
        <v>5.30466793709322</v>
      </c>
      <c r="W2037" s="25" t="n">
        <f aca="false">EXP(V2037)</f>
        <v>201.274155634463</v>
      </c>
      <c r="X2037" s="26" t="n">
        <f aca="false">W2037/$W$22</f>
        <v>3.09377972343335E-005</v>
      </c>
      <c r="Y2037" s="25" t="n">
        <f aca="false">IF(T2037=$C$13,0,W2037)</f>
        <v>201.274155634463</v>
      </c>
      <c r="Z2037" s="25" t="n">
        <f aca="false">IF(OR(T2037=$C$13,T2037=$N$25),0,W2037)</f>
        <v>201.274155634463</v>
      </c>
    </row>
    <row r="2038" customFormat="false" ht="15" hidden="false" customHeight="false" outlineLevel="0" collapsed="false">
      <c r="T2038" s="4" t="n">
        <v>2015</v>
      </c>
      <c r="U2038" s="4" t="str">
        <f aca="false">Vocabulary!B2016</f>
        <v>grinning</v>
      </c>
      <c r="V2038" s="24" t="n">
        <v>-4.89641816989776</v>
      </c>
      <c r="W2038" s="25" t="n">
        <f aca="false">EXP(V2038)</f>
        <v>0.00747330329140435</v>
      </c>
      <c r="X2038" s="26" t="n">
        <f aca="false">W2038/$W$22</f>
        <v>1.14871947255884E-009</v>
      </c>
      <c r="Y2038" s="25" t="n">
        <f aca="false">IF(T2038=$C$13,0,W2038)</f>
        <v>0.00747330329140435</v>
      </c>
      <c r="Z2038" s="25" t="n">
        <f aca="false">IF(OR(T2038=$C$13,T2038=$N$25),0,W2038)</f>
        <v>0.00747330329140435</v>
      </c>
    </row>
    <row r="2039" customFormat="false" ht="15" hidden="false" customHeight="false" outlineLevel="0" collapsed="false">
      <c r="T2039" s="4" t="n">
        <v>2016</v>
      </c>
      <c r="U2039" s="4" t="str">
        <f aca="false">Vocabulary!B2017</f>
        <v>manners</v>
      </c>
      <c r="V2039" s="24" t="n">
        <v>-1.60753411587071</v>
      </c>
      <c r="W2039" s="25" t="n">
        <f aca="false">EXP(V2039)</f>
        <v>0.20038112198693</v>
      </c>
      <c r="X2039" s="26" t="n">
        <f aca="false">W2039/$W$22</f>
        <v>3.08005292685398E-008</v>
      </c>
      <c r="Y2039" s="25" t="n">
        <f aca="false">IF(T2039=$C$13,0,W2039)</f>
        <v>0.20038112198693</v>
      </c>
      <c r="Z2039" s="25" t="n">
        <f aca="false">IF(OR(T2039=$C$13,T2039=$N$25),0,W2039)</f>
        <v>0.20038112198693</v>
      </c>
    </row>
    <row r="2040" customFormat="false" ht="15" hidden="false" customHeight="false" outlineLevel="0" collapsed="false">
      <c r="T2040" s="4" t="n">
        <v>2017</v>
      </c>
      <c r="U2040" s="4" t="str">
        <f aca="false">Vocabulary!B2018</f>
        <v>grins</v>
      </c>
      <c r="V2040" s="24" t="n">
        <v>-6.65553576193171</v>
      </c>
      <c r="W2040" s="25" t="n">
        <f aca="false">EXP(V2040)</f>
        <v>0.00128687849805338</v>
      </c>
      <c r="X2040" s="26" t="n">
        <f aca="false">W2040/$W$22</f>
        <v>1.97805753612523E-010</v>
      </c>
      <c r="Y2040" s="25" t="n">
        <f aca="false">IF(T2040=$C$13,0,W2040)</f>
        <v>0.00128687849805338</v>
      </c>
      <c r="Z2040" s="25" t="n">
        <f aca="false">IF(OR(T2040=$C$13,T2040=$N$25),0,W2040)</f>
        <v>0.00128687849805338</v>
      </c>
    </row>
    <row r="2041" customFormat="false" ht="15" hidden="false" customHeight="false" outlineLevel="0" collapsed="false">
      <c r="T2041" s="4" t="n">
        <v>2018</v>
      </c>
      <c r="U2041" s="4" t="str">
        <f aca="false">Vocabulary!B2019</f>
        <v>violence</v>
      </c>
      <c r="V2041" s="24" t="n">
        <v>0.997662129137364</v>
      </c>
      <c r="W2041" s="25" t="n">
        <f aca="false">EXP(V2041)</f>
        <v>2.7119342593654</v>
      </c>
      <c r="X2041" s="26" t="n">
        <f aca="false">W2041/$W$22</f>
        <v>4.16850697818669E-007</v>
      </c>
      <c r="Y2041" s="25" t="n">
        <f aca="false">IF(T2041=$C$13,0,W2041)</f>
        <v>2.7119342593654</v>
      </c>
      <c r="Z2041" s="25" t="n">
        <f aca="false">IF(OR(T2041=$C$13,T2041=$N$25),0,W2041)</f>
        <v>2.7119342593654</v>
      </c>
    </row>
    <row r="2042" customFormat="false" ht="15" hidden="false" customHeight="false" outlineLevel="0" collapsed="false">
      <c r="T2042" s="4" t="n">
        <v>2019</v>
      </c>
      <c r="U2042" s="4" t="str">
        <f aca="false">Vocabulary!B2020</f>
        <v>fix</v>
      </c>
      <c r="V2042" s="24" t="n">
        <v>-4.234795224369</v>
      </c>
      <c r="W2042" s="25" t="n">
        <f aca="false">EXP(V2042)</f>
        <v>0.0144827756136418</v>
      </c>
      <c r="X2042" s="26" t="n">
        <f aca="false">W2042/$W$22</f>
        <v>2.22614360951009E-009</v>
      </c>
      <c r="Y2042" s="25" t="n">
        <f aca="false">IF(T2042=$C$13,0,W2042)</f>
        <v>0.0144827756136418</v>
      </c>
      <c r="Z2042" s="25" t="n">
        <f aca="false">IF(OR(T2042=$C$13,T2042=$N$25),0,W2042)</f>
        <v>0.0144827756136418</v>
      </c>
    </row>
    <row r="2043" customFormat="false" ht="15" hidden="false" customHeight="false" outlineLevel="0" collapsed="false">
      <c r="T2043" s="4" t="n">
        <v>2020</v>
      </c>
      <c r="U2043" s="4" t="str">
        <f aca="false">Vocabulary!B2021</f>
        <v>irons</v>
      </c>
      <c r="V2043" s="24" t="n">
        <v>-1.8516987885241</v>
      </c>
      <c r="W2043" s="25" t="n">
        <f aca="false">EXP(V2043)</f>
        <v>0.156970280375501</v>
      </c>
      <c r="X2043" s="26" t="n">
        <f aca="false">W2043/$W$22</f>
        <v>2.41278602847221E-008</v>
      </c>
      <c r="Y2043" s="25" t="n">
        <f aca="false">IF(T2043=$C$13,0,W2043)</f>
        <v>0.156970280375501</v>
      </c>
      <c r="Z2043" s="25" t="n">
        <f aca="false">IF(OR(T2043=$C$13,T2043=$N$25),0,W2043)</f>
        <v>0.156970280375501</v>
      </c>
    </row>
    <row r="2044" customFormat="false" ht="15" hidden="false" customHeight="false" outlineLevel="0" collapsed="false">
      <c r="T2044" s="4" t="n">
        <v>2021</v>
      </c>
      <c r="U2044" s="4" t="str">
        <f aca="false">Vocabulary!B2022</f>
        <v>saucepans</v>
      </c>
      <c r="V2044" s="24" t="n">
        <v>1.75173712197711</v>
      </c>
      <c r="W2044" s="25" t="n">
        <f aca="false">EXP(V2044)</f>
        <v>5.76460781033717</v>
      </c>
      <c r="X2044" s="26" t="n">
        <f aca="false">W2044/$W$22</f>
        <v>8.86076342039465E-007</v>
      </c>
      <c r="Y2044" s="25" t="n">
        <f aca="false">IF(T2044=$C$13,0,W2044)</f>
        <v>5.76460781033717</v>
      </c>
      <c r="Z2044" s="25" t="n">
        <f aca="false">IF(OR(T2044=$C$13,T2044=$N$25),0,W2044)</f>
        <v>5.76460781033717</v>
      </c>
    </row>
    <row r="2045" customFormat="false" ht="15" hidden="false" customHeight="false" outlineLevel="0" collapsed="false">
      <c r="T2045" s="4" t="n">
        <v>2022</v>
      </c>
      <c r="U2045" s="4" t="str">
        <f aca="false">Vocabulary!B2023</f>
        <v>blows</v>
      </c>
      <c r="V2045" s="24" t="n">
        <v>-3.15678065155046</v>
      </c>
      <c r="W2045" s="25" t="n">
        <f aca="false">EXP(V2045)</f>
        <v>0.042562544414926</v>
      </c>
      <c r="X2045" s="26" t="n">
        <f aca="false">W2045/$W$22</f>
        <v>6.54227744608077E-009</v>
      </c>
      <c r="Y2045" s="25" t="n">
        <f aca="false">IF(T2045=$C$13,0,W2045)</f>
        <v>0.042562544414926</v>
      </c>
      <c r="Z2045" s="25" t="n">
        <f aca="false">IF(OR(T2045=$C$13,T2045=$N$25),0,W2045)</f>
        <v>0.042562544414926</v>
      </c>
    </row>
    <row r="2046" customFormat="false" ht="15" hidden="false" customHeight="false" outlineLevel="0" collapsed="false">
      <c r="T2046" s="4" t="n">
        <v>2023</v>
      </c>
      <c r="U2046" s="4" t="str">
        <f aca="false">Vocabulary!B2024</f>
        <v>agony</v>
      </c>
      <c r="V2046" s="24" t="n">
        <v>-1.59928646210415</v>
      </c>
      <c r="W2046" s="25" t="n">
        <f aca="false">EXP(V2046)</f>
        <v>0.202040630219937</v>
      </c>
      <c r="X2046" s="26" t="n">
        <f aca="false">W2046/$W$22</f>
        <v>3.10556118401676E-008</v>
      </c>
      <c r="Y2046" s="25" t="n">
        <f aca="false">IF(T2046=$C$13,0,W2046)</f>
        <v>0.202040630219937</v>
      </c>
      <c r="Z2046" s="25" t="n">
        <f aca="false">IF(OR(T2046=$C$13,T2046=$N$25),0,W2046)</f>
        <v>0.202040630219937</v>
      </c>
    </row>
    <row r="2047" customFormat="false" ht="15" hidden="false" customHeight="false" outlineLevel="0" collapsed="false">
      <c r="T2047" s="4" t="n">
        <v>2024</v>
      </c>
      <c r="U2047" s="4" t="str">
        <f aca="false">Vocabulary!B2025</f>
        <v>terror</v>
      </c>
      <c r="V2047" s="24" t="n">
        <v>-1.23972369215549</v>
      </c>
      <c r="W2047" s="25" t="n">
        <f aca="false">EXP(V2047)</f>
        <v>0.28946418811623</v>
      </c>
      <c r="X2047" s="26" t="n">
        <f aca="false">W2047/$W$22</f>
        <v>4.4493463804687E-008</v>
      </c>
      <c r="Y2047" s="25" t="n">
        <f aca="false">IF(T2047=$C$13,0,W2047)</f>
        <v>0.28946418811623</v>
      </c>
      <c r="Z2047" s="25" t="n">
        <f aca="false">IF(OR(T2047=$C$13,T2047=$N$25),0,W2047)</f>
        <v>0.28946418811623</v>
      </c>
    </row>
    <row r="2048" customFormat="false" ht="15" hidden="false" customHeight="false" outlineLevel="0" collapsed="false">
      <c r="T2048" s="4" t="n">
        <v>2025</v>
      </c>
      <c r="U2048" s="4" t="str">
        <f aca="false">Vocabulary!B2026</f>
        <v>precious</v>
      </c>
      <c r="V2048" s="24" t="n">
        <v>1.66954897451382</v>
      </c>
      <c r="W2048" s="25" t="n">
        <f aca="false">EXP(V2048)</f>
        <v>5.30977241434776</v>
      </c>
      <c r="X2048" s="26" t="n">
        <f aca="false">W2048/$W$22</f>
        <v>8.16163713606066E-007</v>
      </c>
      <c r="Y2048" s="25" t="n">
        <f aca="false">IF(T2048=$C$13,0,W2048)</f>
        <v>5.30977241434776</v>
      </c>
      <c r="Z2048" s="25" t="n">
        <f aca="false">IF(OR(T2048=$C$13,T2048=$N$25),0,W2048)</f>
        <v>5.30977241434776</v>
      </c>
    </row>
    <row r="2049" customFormat="false" ht="15" hidden="false" customHeight="false" outlineLevel="0" collapsed="false">
      <c r="T2049" s="4" t="n">
        <v>2026</v>
      </c>
      <c r="U2049" s="4" t="str">
        <f aca="false">Vocabulary!B2027</f>
        <v>unusually</v>
      </c>
      <c r="V2049" s="24" t="n">
        <v>0.132284898298138</v>
      </c>
      <c r="W2049" s="25" t="n">
        <f aca="false">EXP(V2049)</f>
        <v>1.14143346539998</v>
      </c>
      <c r="X2049" s="26" t="n">
        <f aca="false">W2049/$W$22</f>
        <v>1.75449436107239E-007</v>
      </c>
      <c r="Y2049" s="25" t="n">
        <f aca="false">IF(T2049=$C$13,0,W2049)</f>
        <v>1.14143346539998</v>
      </c>
      <c r="Z2049" s="25" t="n">
        <f aca="false">IF(OR(T2049=$C$13,T2049=$N$25),0,W2049)</f>
        <v>1.14143346539998</v>
      </c>
    </row>
    <row r="2050" customFormat="false" ht="15" hidden="false" customHeight="false" outlineLevel="0" collapsed="false">
      <c r="T2050" s="4" t="n">
        <v>2027</v>
      </c>
      <c r="U2050" s="4" t="str">
        <f aca="false">Vocabulary!B2028</f>
        <v>saucepan</v>
      </c>
      <c r="V2050" s="24" t="n">
        <v>-2.9848406781733</v>
      </c>
      <c r="W2050" s="25" t="n">
        <f aca="false">EXP(V2050)</f>
        <v>0.0505475562366282</v>
      </c>
      <c r="X2050" s="26" t="n">
        <f aca="false">W2050/$W$22</f>
        <v>7.76965150150708E-009</v>
      </c>
      <c r="Y2050" s="25" t="n">
        <f aca="false">IF(T2050=$C$13,0,W2050)</f>
        <v>0.0505475562366282</v>
      </c>
      <c r="Z2050" s="25" t="n">
        <f aca="false">IF(OR(T2050=$C$13,T2050=$N$25),0,W2050)</f>
        <v>0.0505475562366282</v>
      </c>
    </row>
    <row r="2051" customFormat="false" ht="15" hidden="false" customHeight="false" outlineLevel="0" collapsed="false">
      <c r="T2051" s="4" t="n">
        <v>2028</v>
      </c>
      <c r="U2051" s="4" t="str">
        <f aca="false">Vocabulary!B2029</f>
        <v>flew</v>
      </c>
      <c r="V2051" s="24" t="n">
        <v>-5.56711769276532</v>
      </c>
      <c r="W2051" s="25" t="n">
        <f aca="false">EXP(V2051)</f>
        <v>0.00382147925128329</v>
      </c>
      <c r="X2051" s="26" t="n">
        <f aca="false">W2051/$W$22</f>
        <v>5.87398565100087E-010</v>
      </c>
      <c r="Y2051" s="25" t="n">
        <f aca="false">IF(T2051=$C$13,0,W2051)</f>
        <v>0.00382147925128329</v>
      </c>
      <c r="Z2051" s="25" t="n">
        <f aca="false">IF(OR(T2051=$C$13,T2051=$N$25),0,W2051)</f>
        <v>0.00382147925128329</v>
      </c>
    </row>
    <row r="2052" customFormat="false" ht="15" hidden="false" customHeight="false" outlineLevel="0" collapsed="false">
      <c r="T2052" s="4" t="n">
        <v>2029</v>
      </c>
      <c r="U2052" s="4" t="str">
        <f aca="false">Vocabulary!B2030</f>
        <v>minded</v>
      </c>
      <c r="V2052" s="24" t="n">
        <v>-11.9970522499806</v>
      </c>
      <c r="W2052" s="25" t="n">
        <f aca="false">EXP(V2052)</f>
        <v>6.16235067589817E-006</v>
      </c>
      <c r="X2052" s="26" t="n">
        <f aca="false">W2052/$W$22</f>
        <v>9.47213292719198E-013</v>
      </c>
      <c r="Y2052" s="25" t="n">
        <f aca="false">IF(T2052=$C$13,0,W2052)</f>
        <v>6.16235067589817E-006</v>
      </c>
      <c r="Z2052" s="25" t="n">
        <f aca="false">IF(OR(T2052=$C$13,T2052=$N$25),0,W2052)</f>
        <v>6.16235067589817E-006</v>
      </c>
    </row>
    <row r="2053" customFormat="false" ht="15" hidden="false" customHeight="false" outlineLevel="0" collapsed="false">
      <c r="T2053" s="4" t="n">
        <v>2030</v>
      </c>
      <c r="U2053" s="4" t="str">
        <f aca="false">Vocabulary!B2031</f>
        <v>axis</v>
      </c>
      <c r="V2053" s="24" t="n">
        <v>-2.1012510110249</v>
      </c>
      <c r="W2053" s="25" t="n">
        <f aca="false">EXP(V2053)</f>
        <v>0.122303329695126</v>
      </c>
      <c r="X2053" s="26" t="n">
        <f aca="false">W2053/$W$22</f>
        <v>1.87992124635388E-008</v>
      </c>
      <c r="Y2053" s="25" t="n">
        <f aca="false">IF(T2053=$C$13,0,W2053)</f>
        <v>0.122303329695126</v>
      </c>
      <c r="Z2053" s="25" t="n">
        <f aca="false">IF(OR(T2053=$C$13,T2053=$N$25),0,W2053)</f>
        <v>0.122303329695126</v>
      </c>
    </row>
    <row r="2054" customFormat="false" ht="15" hidden="false" customHeight="false" outlineLevel="0" collapsed="false">
      <c r="T2054" s="4" t="n">
        <v>2031</v>
      </c>
      <c r="U2054" s="4" t="str">
        <f aca="false">Vocabulary!B2032</f>
        <v>axes</v>
      </c>
      <c r="V2054" s="24" t="n">
        <v>-5.91203776044557</v>
      </c>
      <c r="W2054" s="25" t="n">
        <f aca="false">EXP(V2054)</f>
        <v>0.00270666572753766</v>
      </c>
      <c r="X2054" s="26" t="n">
        <f aca="false">W2054/$W$22</f>
        <v>4.16040873184724E-010</v>
      </c>
      <c r="Y2054" s="25" t="n">
        <f aca="false">IF(T2054=$C$13,0,W2054)</f>
        <v>0.00270666572753766</v>
      </c>
      <c r="Z2054" s="25" t="n">
        <f aca="false">IF(OR(T2054=$C$13,T2054=$N$25),0,W2054)</f>
        <v>0.00270666572753766</v>
      </c>
    </row>
    <row r="2055" customFormat="false" ht="15" hidden="false" customHeight="false" outlineLevel="0" collapsed="false">
      <c r="T2055" s="4" t="n">
        <v>2032</v>
      </c>
      <c r="U2055" s="4" t="str">
        <f aca="false">Vocabulary!B2033</f>
        <v>chop</v>
      </c>
      <c r="V2055" s="24" t="n">
        <v>2.24857385917106</v>
      </c>
      <c r="W2055" s="25" t="n">
        <f aca="false">EXP(V2055)</f>
        <v>9.47421463277009</v>
      </c>
      <c r="X2055" s="26" t="n">
        <f aca="false">W2055/$W$22</f>
        <v>1.45627902568634E-006</v>
      </c>
      <c r="Y2055" s="25" t="n">
        <f aca="false">IF(T2055=$C$13,0,W2055)</f>
        <v>9.47421463277009</v>
      </c>
      <c r="Z2055" s="25" t="n">
        <f aca="false">IF(OR(T2055=$C$13,T2055=$N$25),0,W2055)</f>
        <v>9.47421463277009</v>
      </c>
    </row>
    <row r="2056" customFormat="false" ht="15" hidden="false" customHeight="false" outlineLevel="0" collapsed="false">
      <c r="T2056" s="4" t="n">
        <v>2033</v>
      </c>
      <c r="U2056" s="4" t="str">
        <f aca="false">Vocabulary!B2034</f>
        <v>glanced</v>
      </c>
      <c r="V2056" s="24" t="n">
        <v>2.31982381056912</v>
      </c>
      <c r="W2056" s="25" t="n">
        <f aca="false">EXP(V2056)</f>
        <v>10.1738816177396</v>
      </c>
      <c r="X2056" s="26" t="n">
        <f aca="false">W2056/$W$22</f>
        <v>1.56382465291459E-006</v>
      </c>
      <c r="Y2056" s="25" t="n">
        <f aca="false">IF(T2056=$C$13,0,W2056)</f>
        <v>10.1738816177396</v>
      </c>
      <c r="Z2056" s="25" t="n">
        <f aca="false">IF(OR(T2056=$C$13,T2056=$N$25),0,W2056)</f>
        <v>10.1738816177396</v>
      </c>
    </row>
    <row r="2057" customFormat="false" ht="15" hidden="false" customHeight="false" outlineLevel="0" collapsed="false">
      <c r="T2057" s="4" t="n">
        <v>2034</v>
      </c>
      <c r="U2057" s="4" t="str">
        <f aca="false">Vocabulary!B2035</f>
        <v>bother</v>
      </c>
      <c r="V2057" s="24" t="n">
        <v>-7.71901244573836</v>
      </c>
      <c r="W2057" s="25" t="n">
        <f aca="false">EXP(V2057)</f>
        <v>0.000444299156845603</v>
      </c>
      <c r="X2057" s="26" t="n">
        <f aca="false">W2057/$W$22</f>
        <v>6.82931059009796E-011</v>
      </c>
      <c r="Y2057" s="25" t="n">
        <f aca="false">IF(T2057=$C$13,0,W2057)</f>
        <v>0.000444299156845603</v>
      </c>
      <c r="Z2057" s="25" t="n">
        <f aca="false">IF(OR(T2057=$C$13,T2057=$N$25),0,W2057)</f>
        <v>0.000444299156845603</v>
      </c>
    </row>
    <row r="2058" customFormat="false" ht="15" hidden="false" customHeight="false" outlineLevel="0" collapsed="false">
      <c r="T2058" s="4" t="n">
        <v>2035</v>
      </c>
      <c r="U2058" s="4" t="str">
        <f aca="false">Vocabulary!B2036</f>
        <v>abide</v>
      </c>
      <c r="V2058" s="24" t="n">
        <v>-4.7462150872878</v>
      </c>
      <c r="W2058" s="25" t="n">
        <f aca="false">EXP(V2058)</f>
        <v>0.00868450316274272</v>
      </c>
      <c r="X2058" s="26" t="n">
        <f aca="false">W2058/$W$22</f>
        <v>1.33489268447269E-009</v>
      </c>
      <c r="Y2058" s="25" t="n">
        <f aca="false">IF(T2058=$C$13,0,W2058)</f>
        <v>0.00868450316274272</v>
      </c>
      <c r="Z2058" s="25" t="n">
        <f aca="false">IF(OR(T2058=$C$13,T2058=$N$25),0,W2058)</f>
        <v>0.00868450316274272</v>
      </c>
    </row>
    <row r="2059" customFormat="false" ht="15" hidden="false" customHeight="false" outlineLevel="0" collapsed="false">
      <c r="T2059" s="4" t="n">
        <v>2036</v>
      </c>
      <c r="U2059" s="4" t="str">
        <f aca="false">Vocabulary!B2037</f>
        <v>figures</v>
      </c>
      <c r="V2059" s="24" t="n">
        <v>-2.72818800743817</v>
      </c>
      <c r="W2059" s="25" t="n">
        <f aca="false">EXP(V2059)</f>
        <v>0.0653375736683949</v>
      </c>
      <c r="X2059" s="26" t="n">
        <f aca="false">W2059/$W$22</f>
        <v>1.00430211696291E-008</v>
      </c>
      <c r="Y2059" s="25" t="n">
        <f aca="false">IF(T2059=$C$13,0,W2059)</f>
        <v>0.0653375736683949</v>
      </c>
      <c r="Z2059" s="25" t="n">
        <f aca="false">IF(OR(T2059=$C$13,T2059=$N$25),0,W2059)</f>
        <v>0.0653375736683949</v>
      </c>
    </row>
    <row r="2060" customFormat="false" ht="15" hidden="false" customHeight="false" outlineLevel="0" collapsed="false">
      <c r="T2060" s="4" t="n">
        <v>2037</v>
      </c>
      <c r="U2060" s="4" t="str">
        <f aca="false">Vocabulary!B2038</f>
        <v>lullaby</v>
      </c>
      <c r="V2060" s="24" t="n">
        <v>-2.23636017147649</v>
      </c>
      <c r="W2060" s="25" t="n">
        <f aca="false">EXP(V2060)</f>
        <v>0.106846701136297</v>
      </c>
      <c r="X2060" s="26" t="n">
        <f aca="false">W2060/$W$22</f>
        <v>1.64233781753656E-008</v>
      </c>
      <c r="Y2060" s="25" t="n">
        <f aca="false">IF(T2060=$C$13,0,W2060)</f>
        <v>0.106846701136297</v>
      </c>
      <c r="Z2060" s="25" t="n">
        <f aca="false">IF(OR(T2060=$C$13,T2060=$N$25),0,W2060)</f>
        <v>0.106846701136297</v>
      </c>
    </row>
    <row r="2061" customFormat="false" ht="15" hidden="false" customHeight="false" outlineLevel="0" collapsed="false">
      <c r="T2061" s="4" t="n">
        <v>2038</v>
      </c>
      <c r="U2061" s="4" t="str">
        <f aca="false">Vocabulary!B2039</f>
        <v>shake</v>
      </c>
      <c r="V2061" s="24" t="n">
        <v>2.36187517929668</v>
      </c>
      <c r="W2061" s="25" t="n">
        <f aca="false">EXP(V2061)</f>
        <v>10.6108300174414</v>
      </c>
      <c r="X2061" s="26" t="n">
        <f aca="false">W2061/$W$22</f>
        <v>1.63098787587895E-006</v>
      </c>
      <c r="Y2061" s="25" t="n">
        <f aca="false">IF(T2061=$C$13,0,W2061)</f>
        <v>10.6108300174414</v>
      </c>
      <c r="Z2061" s="25" t="n">
        <f aca="false">IF(OR(T2061=$C$13,T2061=$N$25),0,W2061)</f>
        <v>10.6108300174414</v>
      </c>
    </row>
    <row r="2062" customFormat="false" ht="15" hidden="false" customHeight="false" outlineLevel="0" collapsed="false">
      <c r="T2062" s="4" t="n">
        <v>2039</v>
      </c>
      <c r="U2062" s="4" t="str">
        <f aca="false">Vocabulary!B2040</f>
        <v>roughly</v>
      </c>
      <c r="V2062" s="24" t="n">
        <v>7.07097330674545</v>
      </c>
      <c r="W2062" s="25" t="n">
        <f aca="false">EXP(V2062)</f>
        <v>1177.29334434316</v>
      </c>
      <c r="X2062" s="26" t="n">
        <f aca="false">W2062/$W$22</f>
        <v>0.000180961448616221</v>
      </c>
      <c r="Y2062" s="25" t="n">
        <f aca="false">IF(T2062=$C$13,0,W2062)</f>
        <v>1177.29334434316</v>
      </c>
      <c r="Z2062" s="25" t="n">
        <f aca="false">IF(OR(T2062=$C$13,T2062=$N$25),0,W2062)</f>
        <v>1177.29334434316</v>
      </c>
    </row>
    <row r="2063" customFormat="false" ht="15" hidden="false" customHeight="false" outlineLevel="0" collapsed="false">
      <c r="T2063" s="4" t="n">
        <v>2040</v>
      </c>
      <c r="U2063" s="4" t="str">
        <f aca="false">Vocabulary!B2041</f>
        <v>annoy</v>
      </c>
      <c r="V2063" s="24" t="n">
        <v>3.27212233440504</v>
      </c>
      <c r="W2063" s="25" t="n">
        <f aca="false">EXP(V2063)</f>
        <v>26.3672401030668</v>
      </c>
      <c r="X2063" s="26" t="n">
        <f aca="false">W2063/$W$22</f>
        <v>4.05290150325686E-006</v>
      </c>
      <c r="Y2063" s="25" t="n">
        <f aca="false">IF(T2063=$C$13,0,W2063)</f>
        <v>26.3672401030668</v>
      </c>
      <c r="Z2063" s="25" t="n">
        <f aca="false">IF(OR(T2063=$C$13,T2063=$N$25),0,W2063)</f>
        <v>26.3672401030668</v>
      </c>
    </row>
    <row r="2064" customFormat="false" ht="15" hidden="false" customHeight="false" outlineLevel="0" collapsed="false">
      <c r="T2064" s="4" t="n">
        <v>2041</v>
      </c>
      <c r="U2064" s="4" t="str">
        <f aca="false">Vocabulary!B2042</f>
        <v>teases</v>
      </c>
      <c r="V2064" s="24" t="n">
        <v>0.497691859670256</v>
      </c>
      <c r="W2064" s="25" t="n">
        <f aca="false">EXP(V2064)</f>
        <v>1.64492017905671</v>
      </c>
      <c r="X2064" s="26" t="n">
        <f aca="false">W2064/$W$22</f>
        <v>2.52840245713128E-007</v>
      </c>
      <c r="Y2064" s="25" t="n">
        <f aca="false">IF(T2064=$C$13,0,W2064)</f>
        <v>1.64492017905671</v>
      </c>
      <c r="Z2064" s="25" t="n">
        <f aca="false">IF(OR(T2064=$C$13,T2064=$N$25),0,W2064)</f>
        <v>1.64492017905671</v>
      </c>
    </row>
    <row r="2065" customFormat="false" ht="15" hidden="false" customHeight="false" outlineLevel="0" collapsed="false">
      <c r="T2065" s="4" t="n">
        <v>2042</v>
      </c>
      <c r="U2065" s="4" t="str">
        <f aca="false">Vocabulary!B2043</f>
        <v>howled</v>
      </c>
      <c r="V2065" s="24" t="n">
        <v>-3.67539746215798</v>
      </c>
      <c r="W2065" s="25" t="n">
        <f aca="false">EXP(V2065)</f>
        <v>0.0253393320953381</v>
      </c>
      <c r="X2065" s="26" t="n">
        <f aca="false">W2065/$W$22</f>
        <v>3.89490203522574E-009</v>
      </c>
      <c r="Y2065" s="25" t="n">
        <f aca="false">IF(T2065=$C$13,0,W2065)</f>
        <v>0.0253393320953381</v>
      </c>
      <c r="Z2065" s="25" t="n">
        <f aca="false">IF(OR(T2065=$C$13,T2065=$N$25),0,W2065)</f>
        <v>0.0253393320953381</v>
      </c>
    </row>
    <row r="2066" customFormat="false" ht="15" hidden="false" customHeight="false" outlineLevel="0" collapsed="false">
      <c r="T2066" s="4" t="n">
        <v>2043</v>
      </c>
      <c r="U2066" s="4" t="str">
        <f aca="false">Vocabulary!B2044</f>
        <v>enjoy</v>
      </c>
      <c r="V2066" s="24" t="n">
        <v>1.16406363235151</v>
      </c>
      <c r="W2066" s="25" t="n">
        <f aca="false">EXP(V2066)</f>
        <v>3.20292236574441</v>
      </c>
      <c r="X2066" s="26" t="n">
        <f aca="false">W2066/$W$22</f>
        <v>4.92320349805238E-007</v>
      </c>
      <c r="Y2066" s="25" t="n">
        <f aca="false">IF(T2066=$C$13,0,W2066)</f>
        <v>3.20292236574441</v>
      </c>
      <c r="Z2066" s="25" t="n">
        <f aca="false">IF(OR(T2066=$C$13,T2066=$N$25),0,W2066)</f>
        <v>3.20292236574441</v>
      </c>
    </row>
    <row r="2067" customFormat="false" ht="15" hidden="false" customHeight="false" outlineLevel="0" collapsed="false">
      <c r="T2067" s="4" t="n">
        <v>2044</v>
      </c>
      <c r="U2067" s="4" t="str">
        <f aca="false">Vocabulary!B2045</f>
        <v>pleases</v>
      </c>
      <c r="V2067" s="24" t="n">
        <v>-0.421111799181252</v>
      </c>
      <c r="W2067" s="25" t="n">
        <f aca="false">EXP(V2067)</f>
        <v>0.656316721635227</v>
      </c>
      <c r="X2067" s="26" t="n">
        <f aca="false">W2067/$W$22</f>
        <v>1.0088226971539E-007</v>
      </c>
      <c r="Y2067" s="25" t="n">
        <f aca="false">IF(T2067=$C$13,0,W2067)</f>
        <v>0.656316721635227</v>
      </c>
      <c r="Z2067" s="25" t="n">
        <f aca="false">IF(OR(T2067=$C$13,T2067=$N$25),0,W2067)</f>
        <v>0.656316721635227</v>
      </c>
    </row>
    <row r="2068" customFormat="false" ht="15" hidden="false" customHeight="false" outlineLevel="0" collapsed="false">
      <c r="T2068" s="4" t="n">
        <v>2045</v>
      </c>
      <c r="U2068" s="4" t="str">
        <f aca="false">Vocabulary!B2046</f>
        <v>flinging</v>
      </c>
      <c r="V2068" s="24" t="n">
        <v>0.948675681906517</v>
      </c>
      <c r="W2068" s="25" t="n">
        <f aca="false">EXP(V2068)</f>
        <v>2.58228762366152</v>
      </c>
      <c r="X2068" s="26" t="n">
        <f aca="false">W2068/$W$22</f>
        <v>3.96922747730509E-007</v>
      </c>
      <c r="Y2068" s="25" t="n">
        <f aca="false">IF(T2068=$C$13,0,W2068)</f>
        <v>2.58228762366152</v>
      </c>
      <c r="Z2068" s="25" t="n">
        <f aca="false">IF(OR(T2068=$C$13,T2068=$N$25),0,W2068)</f>
        <v>2.58228762366152</v>
      </c>
    </row>
    <row r="2069" customFormat="false" ht="15" hidden="false" customHeight="false" outlineLevel="0" collapsed="false">
      <c r="T2069" s="4" t="n">
        <v>2046</v>
      </c>
      <c r="U2069" s="4" t="str">
        <f aca="false">Vocabulary!B2047</f>
        <v>frying</v>
      </c>
      <c r="V2069" s="24" t="n">
        <v>-1.62318003181286</v>
      </c>
      <c r="W2069" s="25" t="n">
        <f aca="false">EXP(V2069)</f>
        <v>0.197270374500387</v>
      </c>
      <c r="X2069" s="26" t="n">
        <f aca="false">W2069/$W$22</f>
        <v>3.03223770950403E-008</v>
      </c>
      <c r="Y2069" s="25" t="n">
        <f aca="false">IF(T2069=$C$13,0,W2069)</f>
        <v>0.197270374500387</v>
      </c>
      <c r="Z2069" s="25" t="n">
        <f aca="false">IF(OR(T2069=$C$13,T2069=$N$25),0,W2069)</f>
        <v>0.197270374500387</v>
      </c>
    </row>
    <row r="2070" customFormat="false" ht="15" hidden="false" customHeight="false" outlineLevel="0" collapsed="false">
      <c r="T2070" s="4" t="n">
        <v>2047</v>
      </c>
      <c r="U2070" s="4" t="str">
        <f aca="false">Vocabulary!B2048</f>
        <v>pan</v>
      </c>
      <c r="V2070" s="24" t="n">
        <v>-3.96533475982428</v>
      </c>
      <c r="W2070" s="25" t="n">
        <f aca="false">EXP(V2070)</f>
        <v>0.0189616879385265</v>
      </c>
      <c r="X2070" s="26" t="n">
        <f aca="false">W2070/$W$22</f>
        <v>2.91459603849107E-009</v>
      </c>
      <c r="Y2070" s="25" t="n">
        <f aca="false">IF(T2070=$C$13,0,W2070)</f>
        <v>0.0189616879385265</v>
      </c>
      <c r="Z2070" s="25" t="n">
        <f aca="false">IF(OR(T2070=$C$13,T2070=$N$25),0,W2070)</f>
        <v>0.0189616879385265</v>
      </c>
    </row>
    <row r="2071" customFormat="false" ht="15" hidden="false" customHeight="false" outlineLevel="0" collapsed="false">
      <c r="T2071" s="4" t="n">
        <v>2048</v>
      </c>
      <c r="U2071" s="4" t="str">
        <f aca="false">Vocabulary!B2049</f>
        <v>star</v>
      </c>
      <c r="V2071" s="24" t="n">
        <v>0.251787131867618</v>
      </c>
      <c r="W2071" s="25" t="n">
        <f aca="false">EXP(V2071)</f>
        <v>1.28632219113685</v>
      </c>
      <c r="X2071" s="26" t="n">
        <f aca="false">W2071/$W$22</f>
        <v>1.97720243823501E-007</v>
      </c>
      <c r="Y2071" s="25" t="n">
        <f aca="false">IF(T2071=$C$13,0,W2071)</f>
        <v>1.28632219113685</v>
      </c>
      <c r="Z2071" s="25" t="n">
        <f aca="false">IF(OR(T2071=$C$13,T2071=$N$25),0,W2071)</f>
        <v>1.28632219113685</v>
      </c>
    </row>
    <row r="2072" customFormat="false" ht="15" hidden="false" customHeight="false" outlineLevel="0" collapsed="false">
      <c r="T2072" s="4" t="n">
        <v>2049</v>
      </c>
      <c r="U2072" s="4" t="str">
        <f aca="false">Vocabulary!B2050</f>
        <v>snorting</v>
      </c>
      <c r="V2072" s="24" t="n">
        <v>-0.657556510681251</v>
      </c>
      <c r="W2072" s="25" t="n">
        <f aca="false">EXP(V2072)</f>
        <v>0.518115799431059</v>
      </c>
      <c r="X2072" s="26" t="n">
        <f aca="false">W2072/$W$22</f>
        <v>7.9639442511506E-008</v>
      </c>
      <c r="Y2072" s="25" t="n">
        <f aca="false">IF(T2072=$C$13,0,W2072)</f>
        <v>0.518115799431059</v>
      </c>
      <c r="Z2072" s="25" t="n">
        <f aca="false">IF(OR(T2072=$C$13,T2072=$N$25),0,W2072)</f>
        <v>0.518115799431059</v>
      </c>
    </row>
    <row r="2073" customFormat="false" ht="15" hidden="false" customHeight="false" outlineLevel="0" collapsed="false">
      <c r="T2073" s="4" t="n">
        <v>2050</v>
      </c>
      <c r="U2073" s="4" t="str">
        <f aca="false">Vocabulary!B2051</f>
        <v>steam</v>
      </c>
      <c r="V2073" s="24" t="n">
        <v>-2.75318179376025</v>
      </c>
      <c r="W2073" s="25" t="n">
        <f aca="false">EXP(V2073)</f>
        <v>0.06372477919069</v>
      </c>
      <c r="X2073" s="26" t="n">
        <f aca="false">W2073/$W$22</f>
        <v>9.7951189569749E-009</v>
      </c>
      <c r="Y2073" s="25" t="n">
        <f aca="false">IF(T2073=$C$13,0,W2073)</f>
        <v>0.06372477919069</v>
      </c>
      <c r="Z2073" s="25" t="n">
        <f aca="false">IF(OR(T2073=$C$13,T2073=$N$25),0,W2073)</f>
        <v>0.06372477919069</v>
      </c>
    </row>
    <row r="2074" customFormat="false" ht="15" hidden="false" customHeight="false" outlineLevel="0" collapsed="false">
      <c r="T2074" s="4" t="n">
        <v>2051</v>
      </c>
      <c r="U2074" s="4" t="str">
        <f aca="false">Vocabulary!B2052</f>
        <v>engine</v>
      </c>
      <c r="V2074" s="24" t="n">
        <v>-8.33155191357801</v>
      </c>
      <c r="W2074" s="25" t="n">
        <f aca="false">EXP(V2074)</f>
        <v>0.000240798056980984</v>
      </c>
      <c r="X2074" s="26" t="n">
        <f aca="false">W2074/$W$22</f>
        <v>3.70130056579584E-011</v>
      </c>
      <c r="Y2074" s="25" t="n">
        <f aca="false">IF(T2074=$C$13,0,W2074)</f>
        <v>0.000240798056980984</v>
      </c>
      <c r="Z2074" s="25" t="n">
        <f aca="false">IF(OR(T2074=$C$13,T2074=$N$25),0,W2074)</f>
        <v>0.000240798056980984</v>
      </c>
    </row>
    <row r="2075" customFormat="false" ht="15" hidden="false" customHeight="false" outlineLevel="0" collapsed="false">
      <c r="T2075" s="4" t="n">
        <v>2052</v>
      </c>
      <c r="U2075" s="4" t="str">
        <f aca="false">Vocabulary!B2053</f>
        <v>doubling</v>
      </c>
      <c r="V2075" s="24" t="n">
        <v>-3.05687608874724</v>
      </c>
      <c r="W2075" s="25" t="n">
        <f aca="false">EXP(V2075)</f>
        <v>0.0470343972414467</v>
      </c>
      <c r="X2075" s="26" t="n">
        <f aca="false">W2075/$W$22</f>
        <v>7.22964476143513E-009</v>
      </c>
      <c r="Y2075" s="25" t="n">
        <f aca="false">IF(T2075=$C$13,0,W2075)</f>
        <v>0.0470343972414467</v>
      </c>
      <c r="Z2075" s="25" t="n">
        <f aca="false">IF(OR(T2075=$C$13,T2075=$N$25),0,W2075)</f>
        <v>0.0470343972414467</v>
      </c>
    </row>
    <row r="2076" customFormat="false" ht="15" hidden="false" customHeight="false" outlineLevel="0" collapsed="false">
      <c r="T2076" s="4" t="n">
        <v>2053</v>
      </c>
      <c r="U2076" s="4" t="str">
        <f aca="false">Vocabulary!B2054</f>
        <v>straightening</v>
      </c>
      <c r="V2076" s="24" t="n">
        <v>-5.22996891329679</v>
      </c>
      <c r="W2076" s="25" t="n">
        <f aca="false">EXP(V2076)</f>
        <v>0.00535369172869893</v>
      </c>
      <c r="X2076" s="26" t="n">
        <f aca="false">W2076/$W$22</f>
        <v>8.22914539800241E-010</v>
      </c>
      <c r="Y2076" s="25" t="n">
        <f aca="false">IF(T2076=$C$13,0,W2076)</f>
        <v>0.00535369172869893</v>
      </c>
      <c r="Z2076" s="25" t="n">
        <f aca="false">IF(OR(T2076=$C$13,T2076=$N$25),0,W2076)</f>
        <v>0.00535369172869893</v>
      </c>
    </row>
    <row r="2077" customFormat="false" ht="15" hidden="false" customHeight="false" outlineLevel="0" collapsed="false">
      <c r="T2077" s="4" t="n">
        <v>2054</v>
      </c>
      <c r="U2077" s="4" t="str">
        <f aca="false">Vocabulary!B2055</f>
        <v>tight</v>
      </c>
      <c r="V2077" s="24" t="n">
        <v>0.308512209033372</v>
      </c>
      <c r="W2077" s="25" t="n">
        <f aca="false">EXP(V2077)</f>
        <v>1.36139813080134</v>
      </c>
      <c r="X2077" s="26" t="n">
        <f aca="false">W2077/$W$22</f>
        <v>2.09260146655018E-007</v>
      </c>
      <c r="Y2077" s="25" t="n">
        <f aca="false">IF(T2077=$C$13,0,W2077)</f>
        <v>1.36139813080134</v>
      </c>
      <c r="Z2077" s="25" t="n">
        <f aca="false">IF(OR(T2077=$C$13,T2077=$N$25),0,W2077)</f>
        <v>1.36139813080134</v>
      </c>
    </row>
    <row r="2078" customFormat="false" ht="15" hidden="false" customHeight="false" outlineLevel="0" collapsed="false">
      <c r="T2078" s="4" t="n">
        <v>2055</v>
      </c>
      <c r="U2078" s="4" t="str">
        <f aca="false">Vocabulary!B2056</f>
        <v>prevent</v>
      </c>
      <c r="V2078" s="24" t="n">
        <v>-1.56109317788805</v>
      </c>
      <c r="W2078" s="25" t="n">
        <f aca="false">EXP(V2078)</f>
        <v>0.20990648060879</v>
      </c>
      <c r="X2078" s="26" t="n">
        <f aca="false">W2078/$W$22</f>
        <v>3.22646696232638E-008</v>
      </c>
      <c r="Y2078" s="25" t="n">
        <f aca="false">IF(T2078=$C$13,0,W2078)</f>
        <v>0.20990648060879</v>
      </c>
      <c r="Z2078" s="25" t="n">
        <f aca="false">IF(OR(T2078=$C$13,T2078=$N$25),0,W2078)</f>
        <v>0.20990648060879</v>
      </c>
    </row>
    <row r="2079" customFormat="false" ht="15" hidden="false" customHeight="false" outlineLevel="0" collapsed="false">
      <c r="T2079" s="4" t="n">
        <v>2056</v>
      </c>
      <c r="U2079" s="4" t="str">
        <f aca="false">Vocabulary!B2057</f>
        <v>undoing</v>
      </c>
      <c r="V2079" s="24" t="n">
        <v>-5.30364210260106</v>
      </c>
      <c r="W2079" s="25" t="n">
        <f aca="false">EXP(V2079)</f>
        <v>0.00497344707612789</v>
      </c>
      <c r="X2079" s="26" t="n">
        <f aca="false">W2079/$W$22</f>
        <v>7.64467234811681E-010</v>
      </c>
      <c r="Y2079" s="25" t="n">
        <f aca="false">IF(T2079=$C$13,0,W2079)</f>
        <v>0.00497344707612789</v>
      </c>
      <c r="Z2079" s="25" t="n">
        <f aca="false">IF(OR(T2079=$C$13,T2079=$N$25),0,W2079)</f>
        <v>0.00497344707612789</v>
      </c>
    </row>
    <row r="2080" customFormat="false" ht="15" hidden="false" customHeight="false" outlineLevel="0" collapsed="false">
      <c r="T2080" s="4" t="n">
        <v>2057</v>
      </c>
      <c r="U2080" s="4" t="str">
        <f aca="false">Vocabulary!B2058</f>
        <v>kill</v>
      </c>
      <c r="V2080" s="24" t="n">
        <v>-1.82596277247339</v>
      </c>
      <c r="W2080" s="25" t="n">
        <f aca="false">EXP(V2080)</f>
        <v>0.161062502914614</v>
      </c>
      <c r="X2080" s="26" t="n">
        <f aca="false">W2080/$W$22</f>
        <v>2.47568747289947E-008</v>
      </c>
      <c r="Y2080" s="25" t="n">
        <f aca="false">IF(T2080=$C$13,0,W2080)</f>
        <v>0.161062502914614</v>
      </c>
      <c r="Z2080" s="25" t="n">
        <f aca="false">IF(OR(T2080=$C$13,T2080=$N$25),0,W2080)</f>
        <v>0.161062502914614</v>
      </c>
    </row>
    <row r="2081" customFormat="false" ht="15" hidden="false" customHeight="false" outlineLevel="0" collapsed="false">
      <c r="T2081" s="4" t="n">
        <v>2058</v>
      </c>
      <c r="U2081" s="4" t="str">
        <f aca="false">Vocabulary!B2059</f>
        <v>murder</v>
      </c>
      <c r="V2081" s="24" t="n">
        <v>0.687075854191374</v>
      </c>
      <c r="W2081" s="25" t="n">
        <f aca="false">EXP(V2081)</f>
        <v>1.98789413378143</v>
      </c>
      <c r="X2081" s="26" t="n">
        <f aca="false">W2081/$W$22</f>
        <v>3.05558681592206E-007</v>
      </c>
      <c r="Y2081" s="25" t="n">
        <f aca="false">IF(T2081=$C$13,0,W2081)</f>
        <v>1.98789413378143</v>
      </c>
      <c r="Z2081" s="25" t="n">
        <f aca="false">IF(OR(T2081=$C$13,T2081=$N$25),0,W2081)</f>
        <v>1.98789413378143</v>
      </c>
    </row>
    <row r="2082" customFormat="false" ht="15" hidden="false" customHeight="false" outlineLevel="0" collapsed="false">
      <c r="T2082" s="4" t="n">
        <v>2059</v>
      </c>
      <c r="U2082" s="4" t="str">
        <f aca="false">Vocabulary!B2060</f>
        <v>grunt</v>
      </c>
      <c r="V2082" s="24" t="n">
        <v>-5.05979681058419</v>
      </c>
      <c r="W2082" s="25" t="n">
        <f aca="false">EXP(V2082)</f>
        <v>0.00634684899443961</v>
      </c>
      <c r="X2082" s="26" t="n">
        <f aca="false">W2082/$W$22</f>
        <v>9.7557248047044E-010</v>
      </c>
      <c r="Y2082" s="25" t="n">
        <f aca="false">IF(T2082=$C$13,0,W2082)</f>
        <v>0.00634684899443961</v>
      </c>
      <c r="Z2082" s="25" t="n">
        <f aca="false">IF(OR(T2082=$C$13,T2082=$N$25),0,W2082)</f>
        <v>0.00634684899443961</v>
      </c>
    </row>
    <row r="2083" customFormat="false" ht="15" hidden="false" customHeight="false" outlineLevel="0" collapsed="false">
      <c r="T2083" s="4" t="n">
        <v>2060</v>
      </c>
      <c r="U2083" s="4" t="str">
        <f aca="false">Vocabulary!B2061</f>
        <v>expressing</v>
      </c>
      <c r="V2083" s="24" t="n">
        <v>-6.03961399121777</v>
      </c>
      <c r="W2083" s="25" t="n">
        <f aca="false">EXP(V2083)</f>
        <v>0.0023824783937252</v>
      </c>
      <c r="X2083" s="26" t="n">
        <f aca="false">W2083/$W$22</f>
        <v>3.66210123837828E-010</v>
      </c>
      <c r="Y2083" s="25" t="n">
        <f aca="false">IF(T2083=$C$13,0,W2083)</f>
        <v>0.0023824783937252</v>
      </c>
      <c r="Z2083" s="25" t="n">
        <f aca="false">IF(OR(T2083=$C$13,T2083=$N$25),0,W2083)</f>
        <v>0.0023824783937252</v>
      </c>
    </row>
    <row r="2084" customFormat="false" ht="15" hidden="false" customHeight="false" outlineLevel="0" collapsed="false">
      <c r="T2084" s="4" t="n">
        <v>2061</v>
      </c>
      <c r="U2084" s="4" t="str">
        <f aca="false">Vocabulary!B2062</f>
        <v>snout</v>
      </c>
      <c r="V2084" s="24" t="n">
        <v>-0.54160686062262</v>
      </c>
      <c r="W2084" s="25" t="n">
        <f aca="false">EXP(V2084)</f>
        <v>0.581812609079852</v>
      </c>
      <c r="X2084" s="26" t="n">
        <f aca="false">W2084/$W$22</f>
        <v>8.94302622775926E-008</v>
      </c>
      <c r="Y2084" s="25" t="n">
        <f aca="false">IF(T2084=$C$13,0,W2084)</f>
        <v>0.581812609079852</v>
      </c>
      <c r="Z2084" s="25" t="n">
        <f aca="false">IF(OR(T2084=$C$13,T2084=$N$25),0,W2084)</f>
        <v>0.581812609079852</v>
      </c>
    </row>
    <row r="2085" customFormat="false" ht="15" hidden="false" customHeight="false" outlineLevel="0" collapsed="false">
      <c r="T2085" s="4" t="n">
        <v>2062</v>
      </c>
      <c r="U2085" s="4" t="str">
        <f aca="false">Vocabulary!B2063</f>
        <v>seriously</v>
      </c>
      <c r="V2085" s="24" t="n">
        <v>2.56095917457762</v>
      </c>
      <c r="W2085" s="25" t="n">
        <f aca="false">EXP(V2085)</f>
        <v>12.9482309751345</v>
      </c>
      <c r="X2085" s="26" t="n">
        <f aca="false">W2085/$W$22</f>
        <v>1.9902691589453E-006</v>
      </c>
      <c r="Y2085" s="25" t="n">
        <f aca="false">IF(T2085=$C$13,0,W2085)</f>
        <v>12.9482309751345</v>
      </c>
      <c r="Z2085" s="25" t="n">
        <f aca="false">IF(OR(T2085=$C$13,T2085=$N$25),0,W2085)</f>
        <v>12.9482309751345</v>
      </c>
    </row>
    <row r="2086" customFormat="false" ht="15" hidden="false" customHeight="false" outlineLevel="0" collapsed="false">
      <c r="T2086" s="4" t="n">
        <v>2063</v>
      </c>
      <c r="U2086" s="4" t="str">
        <f aca="false">Vocabulary!B2064</f>
        <v>sobbed</v>
      </c>
      <c r="V2086" s="24" t="n">
        <v>-3.34003552276958</v>
      </c>
      <c r="W2086" s="25" t="n">
        <f aca="false">EXP(V2086)</f>
        <v>0.0354356989250729</v>
      </c>
      <c r="X2086" s="26" t="n">
        <f aca="false">W2086/$W$22</f>
        <v>5.44681191057538E-009</v>
      </c>
      <c r="Y2086" s="25" t="n">
        <f aca="false">IF(T2086=$C$13,0,W2086)</f>
        <v>0.0354356989250729</v>
      </c>
      <c r="Z2086" s="25" t="n">
        <f aca="false">IF(OR(T2086=$C$13,T2086=$N$25),0,W2086)</f>
        <v>0.0354356989250729</v>
      </c>
    </row>
    <row r="2087" customFormat="false" ht="15" hidden="false" customHeight="false" outlineLevel="0" collapsed="false">
      <c r="T2087" s="4" t="n">
        <v>2064</v>
      </c>
      <c r="U2087" s="4" t="str">
        <f aca="false">Vocabulary!B2065</f>
        <v>carry</v>
      </c>
      <c r="V2087" s="24" t="n">
        <v>-0.996362470137199</v>
      </c>
      <c r="W2087" s="25" t="n">
        <f aca="false">EXP(V2087)</f>
        <v>0.369220050399462</v>
      </c>
      <c r="X2087" s="26" t="n">
        <f aca="false">W2087/$W$22</f>
        <v>5.67527163042939E-008</v>
      </c>
      <c r="Y2087" s="25" t="n">
        <f aca="false">IF(T2087=$C$13,0,W2087)</f>
        <v>0.369220050399462</v>
      </c>
      <c r="Z2087" s="25" t="n">
        <f aca="false">IF(OR(T2087=$C$13,T2087=$N$25),0,W2087)</f>
        <v>0.369220050399462</v>
      </c>
    </row>
    <row r="2088" customFormat="false" ht="15" hidden="false" customHeight="false" outlineLevel="0" collapsed="false">
      <c r="T2088" s="4" t="n">
        <v>2065</v>
      </c>
      <c r="U2088" s="4" t="str">
        <f aca="false">Vocabulary!B2066</f>
        <v>relieved</v>
      </c>
      <c r="V2088" s="24" t="n">
        <v>2.34975990964426</v>
      </c>
      <c r="W2088" s="25" t="n">
        <f aca="false">EXP(V2088)</f>
        <v>10.4830525427498</v>
      </c>
      <c r="X2088" s="26" t="n">
        <f aca="false">W2088/$W$22</f>
        <v>1.61134723403568E-006</v>
      </c>
      <c r="Y2088" s="25" t="n">
        <f aca="false">IF(T2088=$C$13,0,W2088)</f>
        <v>10.4830525427498</v>
      </c>
      <c r="Z2088" s="25" t="n">
        <f aca="false">IF(OR(T2088=$C$13,T2088=$N$25),0,W2088)</f>
        <v>10.4830525427498</v>
      </c>
    </row>
    <row r="2089" customFormat="false" ht="15" hidden="false" customHeight="false" outlineLevel="0" collapsed="false">
      <c r="T2089" s="4" t="n">
        <v>2066</v>
      </c>
      <c r="U2089" s="4" t="str">
        <f aca="false">Vocabulary!B2067</f>
        <v>trot</v>
      </c>
      <c r="V2089" s="24" t="n">
        <v>-4.57479801709449</v>
      </c>
      <c r="W2089" s="25" t="n">
        <f aca="false">EXP(V2089)</f>
        <v>0.0103083810845015</v>
      </c>
      <c r="X2089" s="26" t="n">
        <f aca="false">W2089/$W$22</f>
        <v>1.58449853038131E-009</v>
      </c>
      <c r="Y2089" s="25" t="n">
        <f aca="false">IF(T2089=$C$13,0,W2089)</f>
        <v>0.0103083810845015</v>
      </c>
      <c r="Z2089" s="25" t="n">
        <f aca="false">IF(OR(T2089=$C$13,T2089=$N$25),0,W2089)</f>
        <v>0.0103083810845015</v>
      </c>
    </row>
    <row r="2090" customFormat="false" ht="15" hidden="false" customHeight="false" outlineLevel="0" collapsed="false">
      <c r="T2090" s="4" t="n">
        <v>2067</v>
      </c>
      <c r="U2090" s="4" t="str">
        <f aca="false">Vocabulary!B2068</f>
        <v>handsome</v>
      </c>
      <c r="V2090" s="24" t="n">
        <v>-4.08757054195639</v>
      </c>
      <c r="W2090" s="25" t="n">
        <f aca="false">EXP(V2090)</f>
        <v>0.0167799502639303</v>
      </c>
      <c r="X2090" s="26" t="n">
        <f aca="false">W2090/$W$22</f>
        <v>2.57924171750339E-009</v>
      </c>
      <c r="Y2090" s="25" t="n">
        <f aca="false">IF(T2090=$C$13,0,W2090)</f>
        <v>0.0167799502639303</v>
      </c>
      <c r="Z2090" s="25" t="n">
        <f aca="false">IF(OR(T2090=$C$13,T2090=$N$25),0,W2090)</f>
        <v>0.0167799502639303</v>
      </c>
    </row>
    <row r="2091" customFormat="false" ht="15" hidden="false" customHeight="false" outlineLevel="0" collapsed="false">
      <c r="T2091" s="4" t="n">
        <v>2068</v>
      </c>
      <c r="U2091" s="4" t="str">
        <f aca="false">Vocabulary!B2069</f>
        <v>seeing</v>
      </c>
      <c r="V2091" s="24" t="n">
        <v>0.896582798077428</v>
      </c>
      <c r="W2091" s="25" t="n">
        <f aca="false">EXP(V2091)</f>
        <v>2.45121249505643</v>
      </c>
      <c r="X2091" s="26" t="n">
        <f aca="false">W2091/$W$22</f>
        <v>3.76775224376278E-007</v>
      </c>
      <c r="Y2091" s="25" t="n">
        <f aca="false">IF(T2091=$C$13,0,W2091)</f>
        <v>2.45121249505643</v>
      </c>
      <c r="Z2091" s="25" t="n">
        <f aca="false">IF(OR(T2091=$C$13,T2091=$N$25),0,W2091)</f>
        <v>2.45121249505643</v>
      </c>
    </row>
    <row r="2092" customFormat="false" ht="15" hidden="false" customHeight="false" outlineLevel="0" collapsed="false">
      <c r="T2092" s="4" t="n">
        <v>2069</v>
      </c>
      <c r="U2092" s="4" t="str">
        <f aca="false">Vocabulary!B2070</f>
        <v>bough</v>
      </c>
      <c r="V2092" s="24" t="n">
        <v>-0.395833835298454</v>
      </c>
      <c r="W2092" s="25" t="n">
        <f aca="false">EXP(V2092)</f>
        <v>0.673118535185766</v>
      </c>
      <c r="X2092" s="26" t="n">
        <f aca="false">W2092/$W$22</f>
        <v>1.03464872032896E-007</v>
      </c>
      <c r="Y2092" s="25" t="n">
        <f aca="false">IF(T2092=$C$13,0,W2092)</f>
        <v>0.673118535185766</v>
      </c>
      <c r="Z2092" s="25" t="n">
        <f aca="false">IF(OR(T2092=$C$13,T2092=$N$25),0,W2092)</f>
        <v>0.673118535185766</v>
      </c>
    </row>
    <row r="2093" customFormat="false" ht="15" hidden="false" customHeight="false" outlineLevel="0" collapsed="false">
      <c r="T2093" s="4" t="n">
        <v>2070</v>
      </c>
      <c r="U2093" s="4" t="str">
        <f aca="false">Vocabulary!B2071</f>
        <v>yards</v>
      </c>
      <c r="V2093" s="24" t="n">
        <v>0.985382877747542</v>
      </c>
      <c r="W2093" s="25" t="n">
        <f aca="false">EXP(V2093)</f>
        <v>2.67883735530616</v>
      </c>
      <c r="X2093" s="26" t="n">
        <f aca="false">W2093/$W$22</f>
        <v>4.11763381448412E-007</v>
      </c>
      <c r="Y2093" s="25" t="n">
        <f aca="false">IF(T2093=$C$13,0,W2093)</f>
        <v>2.67883735530616</v>
      </c>
      <c r="Z2093" s="25" t="n">
        <f aca="false">IF(OR(T2093=$C$13,T2093=$N$25),0,W2093)</f>
        <v>2.67883735530616</v>
      </c>
    </row>
    <row r="2094" customFormat="false" ht="15" hidden="false" customHeight="false" outlineLevel="0" collapsed="false">
      <c r="T2094" s="4" t="n">
        <v>2071</v>
      </c>
      <c r="U2094" s="4" t="str">
        <f aca="false">Vocabulary!B2072</f>
        <v>natured</v>
      </c>
      <c r="V2094" s="24" t="n">
        <v>0.46253457583802</v>
      </c>
      <c r="W2094" s="25" t="n">
        <f aca="false">EXP(V2094)</f>
        <v>1.58809403304873</v>
      </c>
      <c r="X2094" s="26" t="n">
        <f aca="false">W2094/$W$22</f>
        <v>2.4410551383828E-007</v>
      </c>
      <c r="Y2094" s="25" t="n">
        <f aca="false">IF(T2094=$C$13,0,W2094)</f>
        <v>1.58809403304873</v>
      </c>
      <c r="Z2094" s="25" t="n">
        <f aca="false">IF(OR(T2094=$C$13,T2094=$N$25),0,W2094)</f>
        <v>1.58809403304873</v>
      </c>
    </row>
    <row r="2095" customFormat="false" ht="15" hidden="false" customHeight="false" outlineLevel="0" collapsed="false">
      <c r="T2095" s="4" t="n">
        <v>2072</v>
      </c>
      <c r="U2095" s="4" t="str">
        <f aca="false">Vocabulary!B2073</f>
        <v>teeth</v>
      </c>
      <c r="V2095" s="24" t="n">
        <v>6.02831688859419</v>
      </c>
      <c r="W2095" s="25" t="n">
        <f aca="false">EXP(V2095)</f>
        <v>415.01592317632</v>
      </c>
      <c r="X2095" s="26" t="n">
        <f aca="false">W2095/$W$22</f>
        <v>6.37919877978128E-005</v>
      </c>
      <c r="Y2095" s="25" t="n">
        <f aca="false">IF(T2095=$C$13,0,W2095)</f>
        <v>415.01592317632</v>
      </c>
      <c r="Z2095" s="25" t="n">
        <f aca="false">IF(OR(T2095=$C$13,T2095=$N$25),0,W2095)</f>
        <v>415.01592317632</v>
      </c>
    </row>
    <row r="2096" customFormat="false" ht="15" hidden="false" customHeight="false" outlineLevel="0" collapsed="false">
      <c r="T2096" s="4" t="n">
        <v>2073</v>
      </c>
      <c r="U2096" s="4" t="str">
        <f aca="false">Vocabulary!B2074</f>
        <v>treated</v>
      </c>
      <c r="V2096" s="24" t="n">
        <v>0.411707321204127</v>
      </c>
      <c r="W2096" s="25" t="n">
        <f aca="false">EXP(V2096)</f>
        <v>1.50939260446452</v>
      </c>
      <c r="X2096" s="26" t="n">
        <f aca="false">W2096/$W$22</f>
        <v>2.32008338063698E-007</v>
      </c>
      <c r="Y2096" s="25" t="n">
        <f aca="false">IF(T2096=$C$13,0,W2096)</f>
        <v>1.50939260446452</v>
      </c>
      <c r="Z2096" s="25" t="n">
        <f aca="false">IF(OR(T2096=$C$13,T2096=$N$25),0,W2096)</f>
        <v>1.50939260446452</v>
      </c>
    </row>
    <row r="2097" customFormat="false" ht="15" hidden="false" customHeight="false" outlineLevel="0" collapsed="false">
      <c r="T2097" s="4" t="n">
        <v>2074</v>
      </c>
      <c r="U2097" s="4" t="str">
        <f aca="false">Vocabulary!B2075</f>
        <v>respect</v>
      </c>
      <c r="V2097" s="24" t="n">
        <v>0.810468964201727</v>
      </c>
      <c r="W2097" s="25" t="n">
        <f aca="false">EXP(V2097)</f>
        <v>2.24896242227795</v>
      </c>
      <c r="X2097" s="26" t="n">
        <f aca="false">W2097/$W$22</f>
        <v>3.45687419175825E-007</v>
      </c>
      <c r="Y2097" s="25" t="n">
        <f aca="false">IF(T2097=$C$13,0,W2097)</f>
        <v>2.24896242227795</v>
      </c>
      <c r="Z2097" s="25" t="n">
        <f aca="false">IF(OR(T2097=$C$13,T2097=$N$25),0,W2097)</f>
        <v>2.24896242227795</v>
      </c>
    </row>
    <row r="2098" customFormat="false" ht="15" hidden="false" customHeight="false" outlineLevel="0" collapsed="false">
      <c r="T2098" s="4" t="n">
        <v>2075</v>
      </c>
      <c r="U2098" s="4" t="str">
        <f aca="false">Vocabulary!B2076</f>
        <v>puss</v>
      </c>
      <c r="V2098" s="24" t="n">
        <v>-3.80568986919355</v>
      </c>
      <c r="W2098" s="25" t="n">
        <f aca="false">EXP(V2098)</f>
        <v>0.0222438465272344</v>
      </c>
      <c r="X2098" s="26" t="n">
        <f aca="false">W2098/$W$22</f>
        <v>3.4190957671735E-009</v>
      </c>
      <c r="Y2098" s="25" t="n">
        <f aca="false">IF(T2098=$C$13,0,W2098)</f>
        <v>0.0222438465272344</v>
      </c>
      <c r="Z2098" s="25" t="n">
        <f aca="false">IF(OR(T2098=$C$13,T2098=$N$25),0,W2098)</f>
        <v>0.0222438465272344</v>
      </c>
    </row>
    <row r="2099" customFormat="false" ht="15" hidden="false" customHeight="false" outlineLevel="0" collapsed="false">
      <c r="T2099" s="4" t="n">
        <v>2076</v>
      </c>
      <c r="U2099" s="4" t="str">
        <f aca="false">Vocabulary!B2077</f>
        <v>wider</v>
      </c>
      <c r="V2099" s="24" t="n">
        <v>4.40362669416295</v>
      </c>
      <c r="W2099" s="25" t="n">
        <f aca="false">EXP(V2099)</f>
        <v>81.746802361061</v>
      </c>
      <c r="X2099" s="26" t="n">
        <f aca="false">W2099/$W$22</f>
        <v>1.25652793724532E-005</v>
      </c>
      <c r="Y2099" s="25" t="n">
        <f aca="false">IF(T2099=$C$13,0,W2099)</f>
        <v>81.746802361061</v>
      </c>
      <c r="Z2099" s="25" t="n">
        <f aca="false">IF(OR(T2099=$C$13,T2099=$N$25),0,W2099)</f>
        <v>81.746802361061</v>
      </c>
    </row>
    <row r="2100" customFormat="false" ht="15" hidden="false" customHeight="false" outlineLevel="0" collapsed="false">
      <c r="T2100" s="4" t="n">
        <v>2077</v>
      </c>
      <c r="U2100" s="4" t="str">
        <f aca="false">Vocabulary!B2078</f>
        <v>depends</v>
      </c>
      <c r="V2100" s="24" t="n">
        <v>2.45158175024481</v>
      </c>
      <c r="W2100" s="25" t="n">
        <f aca="false">EXP(V2100)</f>
        <v>11.6066910937682</v>
      </c>
      <c r="X2100" s="26" t="n">
        <f aca="false">W2100/$W$22</f>
        <v>1.78406141855931E-006</v>
      </c>
      <c r="Y2100" s="25" t="n">
        <f aca="false">IF(T2100=$C$13,0,W2100)</f>
        <v>11.6066910937682</v>
      </c>
      <c r="Z2100" s="25" t="n">
        <f aca="false">IF(OR(T2100=$C$13,T2100=$N$25),0,W2100)</f>
        <v>11.6066910937682</v>
      </c>
    </row>
    <row r="2101" customFormat="false" ht="15" hidden="false" customHeight="false" outlineLevel="0" collapsed="false">
      <c r="T2101" s="4" t="n">
        <v>2078</v>
      </c>
      <c r="U2101" s="4" t="str">
        <f aca="false">Vocabulary!B2079</f>
        <v>visit</v>
      </c>
      <c r="V2101" s="24" t="n">
        <v>3.18729659176191</v>
      </c>
      <c r="W2101" s="25" t="n">
        <f aca="false">EXP(V2101)</f>
        <v>24.2228545832954</v>
      </c>
      <c r="X2101" s="26" t="n">
        <f aca="false">W2101/$W$22</f>
        <v>3.72328857210928E-006</v>
      </c>
      <c r="Y2101" s="25" t="n">
        <f aca="false">IF(T2101=$C$13,0,W2101)</f>
        <v>24.2228545832954</v>
      </c>
      <c r="Z2101" s="25" t="n">
        <f aca="false">IF(OR(T2101=$C$13,T2101=$N$25),0,W2101)</f>
        <v>24.2228545832954</v>
      </c>
    </row>
    <row r="2102" customFormat="false" ht="15" hidden="false" customHeight="false" outlineLevel="0" collapsed="false">
      <c r="T2102" s="4" t="n">
        <v>2079</v>
      </c>
      <c r="U2102" s="4" t="str">
        <f aca="false">Vocabulary!B2080</f>
        <v>dog's</v>
      </c>
      <c r="V2102" s="24" t="n">
        <v>-0.827172442132536</v>
      </c>
      <c r="W2102" s="25" t="n">
        <f aca="false">EXP(V2102)</f>
        <v>0.437283985680993</v>
      </c>
      <c r="X2102" s="26" t="n">
        <f aca="false">W2102/$W$22</f>
        <v>6.72148057964744E-008</v>
      </c>
      <c r="Y2102" s="25" t="n">
        <f aca="false">IF(T2102=$C$13,0,W2102)</f>
        <v>0.437283985680993</v>
      </c>
      <c r="Z2102" s="25" t="n">
        <f aca="false">IF(OR(T2102=$C$13,T2102=$N$25),0,W2102)</f>
        <v>0.437283985680993</v>
      </c>
    </row>
    <row r="2103" customFormat="false" ht="15" hidden="false" customHeight="false" outlineLevel="0" collapsed="false">
      <c r="T2103" s="4" t="n">
        <v>2080</v>
      </c>
      <c r="U2103" s="4" t="str">
        <f aca="false">Vocabulary!B2081</f>
        <v>grant</v>
      </c>
      <c r="V2103" s="24" t="n">
        <v>2.93809368642173</v>
      </c>
      <c r="W2103" s="25" t="n">
        <f aca="false">EXP(V2103)</f>
        <v>18.879821126146</v>
      </c>
      <c r="X2103" s="26" t="n">
        <f aca="false">W2103/$W$22</f>
        <v>2.90201231241027E-006</v>
      </c>
      <c r="Y2103" s="25" t="n">
        <f aca="false">IF(T2103=$C$13,0,W2103)</f>
        <v>18.879821126146</v>
      </c>
      <c r="Z2103" s="25" t="n">
        <f aca="false">IF(OR(T2103=$C$13,T2103=$N$25),0,W2103)</f>
        <v>18.879821126146</v>
      </c>
    </row>
    <row r="2104" customFormat="false" ht="15" hidden="false" customHeight="false" outlineLevel="0" collapsed="false">
      <c r="T2104" s="4" t="n">
        <v>2081</v>
      </c>
      <c r="U2104" s="4" t="str">
        <f aca="false">Vocabulary!B2082</f>
        <v>growls</v>
      </c>
      <c r="V2104" s="24" t="n">
        <v>5.77768620342711</v>
      </c>
      <c r="W2104" s="25" t="n">
        <f aca="false">EXP(V2104)</f>
        <v>323.010943491423</v>
      </c>
      <c r="X2104" s="26" t="n">
        <f aca="false">W2104/$W$22</f>
        <v>4.96499267017535E-005</v>
      </c>
      <c r="Y2104" s="25" t="n">
        <f aca="false">IF(T2104=$C$13,0,W2104)</f>
        <v>323.010943491423</v>
      </c>
      <c r="Z2104" s="25" t="n">
        <f aca="false">IF(OR(T2104=$C$13,T2104=$N$25),0,W2104)</f>
        <v>323.010943491423</v>
      </c>
    </row>
    <row r="2105" customFormat="false" ht="15" hidden="false" customHeight="false" outlineLevel="0" collapsed="false">
      <c r="T2105" s="4" t="n">
        <v>2082</v>
      </c>
      <c r="U2105" s="4" t="str">
        <f aca="false">Vocabulary!B2083</f>
        <v>wags</v>
      </c>
      <c r="V2105" s="24" t="n">
        <v>-10.4808579534416</v>
      </c>
      <c r="W2105" s="25" t="n">
        <f aca="false">EXP(V2105)</f>
        <v>2.80686306145615E-005</v>
      </c>
      <c r="X2105" s="26" t="n">
        <f aca="false">W2105/$W$22</f>
        <v>4.31442178883509E-012</v>
      </c>
      <c r="Y2105" s="25" t="n">
        <f aca="false">IF(T2105=$C$13,0,W2105)</f>
        <v>2.80686306145615E-005</v>
      </c>
      <c r="Z2105" s="25" t="n">
        <f aca="false">IF(OR(T2105=$C$13,T2105=$N$25),0,W2105)</f>
        <v>2.80686306145615E-005</v>
      </c>
    </row>
    <row r="2106" customFormat="false" ht="15" hidden="false" customHeight="false" outlineLevel="0" collapsed="false">
      <c r="T2106" s="4" t="n">
        <v>2083</v>
      </c>
      <c r="U2106" s="4" t="str">
        <f aca="false">Vocabulary!B2084</f>
        <v>wag</v>
      </c>
      <c r="V2106" s="24" t="n">
        <v>-6.92470918530743</v>
      </c>
      <c r="W2106" s="25" t="n">
        <f aca="false">EXP(V2106)</f>
        <v>0.000983189002384521</v>
      </c>
      <c r="X2106" s="26" t="n">
        <f aca="false">W2106/$W$22</f>
        <v>1.51125721545895E-010</v>
      </c>
      <c r="Y2106" s="25" t="n">
        <f aca="false">IF(T2106=$C$13,0,W2106)</f>
        <v>0.000983189002384521</v>
      </c>
      <c r="Z2106" s="25" t="n">
        <f aca="false">IF(OR(T2106=$C$13,T2106=$N$25),0,W2106)</f>
        <v>0.000983189002384521</v>
      </c>
    </row>
    <row r="2107" customFormat="false" ht="15" hidden="false" customHeight="false" outlineLevel="0" collapsed="false">
      <c r="T2107" s="4" t="n">
        <v>2084</v>
      </c>
      <c r="U2107" s="4" t="str">
        <f aca="false">Vocabulary!B2085</f>
        <v>therefore</v>
      </c>
      <c r="V2107" s="24" t="n">
        <v>-1.59916261271497</v>
      </c>
      <c r="W2107" s="25" t="n">
        <f aca="false">EXP(V2107)</f>
        <v>0.202065654378161</v>
      </c>
      <c r="X2107" s="26" t="n">
        <f aca="false">W2107/$W$22</f>
        <v>3.10594582969104E-008</v>
      </c>
      <c r="Y2107" s="25" t="n">
        <f aca="false">IF(T2107=$C$13,0,W2107)</f>
        <v>0.202065654378161</v>
      </c>
      <c r="Z2107" s="25" t="n">
        <f aca="false">IF(OR(T2107=$C$13,T2107=$N$25),0,W2107)</f>
        <v>0.202065654378161</v>
      </c>
    </row>
    <row r="2108" customFormat="false" ht="15" hidden="false" customHeight="false" outlineLevel="0" collapsed="false">
      <c r="T2108" s="4" t="n">
        <v>2085</v>
      </c>
      <c r="U2108" s="4" t="str">
        <f aca="false">Vocabulary!B2086</f>
        <v>growling</v>
      </c>
      <c r="V2108" s="24" t="n">
        <v>-10.1636344796793</v>
      </c>
      <c r="W2108" s="25" t="n">
        <f aca="false">EXP(V2108)</f>
        <v>3.85469152859493E-005</v>
      </c>
      <c r="X2108" s="26" t="n">
        <f aca="false">W2108/$W$22</f>
        <v>5.9250361546246E-012</v>
      </c>
      <c r="Y2108" s="25" t="n">
        <f aca="false">IF(T2108=$C$13,0,W2108)</f>
        <v>3.85469152859493E-005</v>
      </c>
      <c r="Z2108" s="25" t="n">
        <f aca="false">IF(OR(T2108=$C$13,T2108=$N$25),0,W2108)</f>
        <v>3.85469152859493E-005</v>
      </c>
    </row>
    <row r="2109" customFormat="false" ht="15" hidden="false" customHeight="false" outlineLevel="0" collapsed="false">
      <c r="T2109" s="4" t="n">
        <v>2086</v>
      </c>
      <c r="U2109" s="4" t="str">
        <f aca="false">Vocabulary!B2087</f>
        <v>happening</v>
      </c>
      <c r="V2109" s="24" t="n">
        <v>-1.32754580488806</v>
      </c>
      <c r="W2109" s="25" t="n">
        <f aca="false">EXP(V2109)</f>
        <v>0.265127137236711</v>
      </c>
      <c r="X2109" s="26" t="n">
        <f aca="false">W2109/$W$22</f>
        <v>4.0752622150085E-008</v>
      </c>
      <c r="Y2109" s="25" t="n">
        <f aca="false">IF(T2109=$C$13,0,W2109)</f>
        <v>0.265127137236711</v>
      </c>
      <c r="Z2109" s="25" t="n">
        <f aca="false">IF(OR(T2109=$C$13,T2109=$N$25),0,W2109)</f>
        <v>0.265127137236711</v>
      </c>
    </row>
    <row r="2110" customFormat="false" ht="15" hidden="false" customHeight="false" outlineLevel="0" collapsed="false">
      <c r="T2110" s="4" t="n">
        <v>2087</v>
      </c>
      <c r="U2110" s="4" t="str">
        <f aca="false">Vocabulary!B2088</f>
        <v>hatters</v>
      </c>
      <c r="V2110" s="24" t="n">
        <v>0.540362668513718</v>
      </c>
      <c r="W2110" s="25" t="n">
        <f aca="false">EXP(V2110)</f>
        <v>1.7166293167086</v>
      </c>
      <c r="X2110" s="26" t="n">
        <f aca="false">W2110/$W$22</f>
        <v>2.6386263829766E-007</v>
      </c>
      <c r="Y2110" s="25" t="n">
        <f aca="false">IF(T2110=$C$13,0,W2110)</f>
        <v>1.7166293167086</v>
      </c>
      <c r="Z2110" s="25" t="n">
        <f aca="false">IF(OR(T2110=$C$13,T2110=$N$25),0,W2110)</f>
        <v>1.7166293167086</v>
      </c>
    </row>
    <row r="2111" customFormat="false" ht="15" hidden="false" customHeight="false" outlineLevel="0" collapsed="false">
      <c r="T2111" s="4" t="n">
        <v>2088</v>
      </c>
      <c r="U2111" s="4" t="str">
        <f aca="false">Vocabulary!B2089</f>
        <v>branch</v>
      </c>
      <c r="V2111" s="24" t="n">
        <v>-3.96726652497702</v>
      </c>
      <c r="W2111" s="25" t="n">
        <f aca="false">EXP(V2111)</f>
        <v>0.0189250937675817</v>
      </c>
      <c r="X2111" s="26" t="n">
        <f aca="false">W2111/$W$22</f>
        <v>2.9089711581527E-009</v>
      </c>
      <c r="Y2111" s="25" t="n">
        <f aca="false">IF(T2111=$C$13,0,W2111)</f>
        <v>0.0189250937675817</v>
      </c>
      <c r="Z2111" s="25" t="n">
        <f aca="false">IF(OR(T2111=$C$13,T2111=$N$25),0,W2111)</f>
        <v>0.0189250937675817</v>
      </c>
    </row>
    <row r="2112" customFormat="false" ht="15" hidden="false" customHeight="false" outlineLevel="0" collapsed="false">
      <c r="T2112" s="4" t="n">
        <v>2089</v>
      </c>
      <c r="U2112" s="4" t="str">
        <f aca="false">Vocabulary!B2090</f>
        <v>fig</v>
      </c>
      <c r="V2112" s="24" t="n">
        <v>-2.17302839426047</v>
      </c>
      <c r="W2112" s="25" t="n">
        <f aca="false">EXP(V2112)</f>
        <v>0.113832365114253</v>
      </c>
      <c r="X2112" s="26" t="n">
        <f aca="false">W2112/$W$22</f>
        <v>1.74971427380138E-008</v>
      </c>
      <c r="Y2112" s="25" t="n">
        <f aca="false">IF(T2112=$C$13,0,W2112)</f>
        <v>0.113832365114253</v>
      </c>
      <c r="Z2112" s="25" t="n">
        <f aca="false">IF(OR(T2112=$C$13,T2112=$N$25),0,W2112)</f>
        <v>0.113832365114253</v>
      </c>
    </row>
    <row r="2113" customFormat="false" ht="15" hidden="false" customHeight="false" outlineLevel="0" collapsed="false">
      <c r="T2113" s="4" t="n">
        <v>2090</v>
      </c>
      <c r="U2113" s="4" t="str">
        <f aca="false">Vocabulary!B2091</f>
        <v>appearing</v>
      </c>
      <c r="V2113" s="24" t="n">
        <v>-5.68706631069845</v>
      </c>
      <c r="W2113" s="25" t="n">
        <f aca="false">EXP(V2113)</f>
        <v>0.00338952220263592</v>
      </c>
      <c r="X2113" s="26" t="n">
        <f aca="false">W2113/$W$22</f>
        <v>5.21002561386309E-010</v>
      </c>
      <c r="Y2113" s="25" t="n">
        <f aca="false">IF(T2113=$C$13,0,W2113)</f>
        <v>0.00338952220263592</v>
      </c>
      <c r="Z2113" s="25" t="n">
        <f aca="false">IF(OR(T2113=$C$13,T2113=$N$25),0,W2113)</f>
        <v>0.00338952220263592</v>
      </c>
    </row>
    <row r="2114" customFormat="false" ht="15" hidden="false" customHeight="false" outlineLevel="0" collapsed="false">
      <c r="T2114" s="4" t="n">
        <v>2091</v>
      </c>
      <c r="U2114" s="4" t="str">
        <f aca="false">Vocabulary!B2092</f>
        <v>vanishing</v>
      </c>
      <c r="V2114" s="24" t="n">
        <v>-7.0814843185259</v>
      </c>
      <c r="W2114" s="25" t="n">
        <f aca="false">EXP(V2114)</f>
        <v>0.000840524615739097</v>
      </c>
      <c r="X2114" s="26" t="n">
        <f aca="false">W2114/$W$22</f>
        <v>1.29196816403138E-010</v>
      </c>
      <c r="Y2114" s="25" t="n">
        <f aca="false">IF(T2114=$C$13,0,W2114)</f>
        <v>0.000840524615739097</v>
      </c>
      <c r="Z2114" s="25" t="n">
        <f aca="false">IF(OR(T2114=$C$13,T2114=$N$25),0,W2114)</f>
        <v>0.000840524615739097</v>
      </c>
    </row>
    <row r="2115" customFormat="false" ht="15" hidden="false" customHeight="false" outlineLevel="0" collapsed="false">
      <c r="T2115" s="4" t="n">
        <v>2092</v>
      </c>
      <c r="U2115" s="4" t="str">
        <f aca="false">Vocabulary!B2093</f>
        <v>farther</v>
      </c>
      <c r="V2115" s="24" t="n">
        <v>0.981144622346483</v>
      </c>
      <c r="W2115" s="25" t="n">
        <f aca="false">EXP(V2115)</f>
        <v>2.66750778418371</v>
      </c>
      <c r="X2115" s="26" t="n">
        <f aca="false">W2115/$W$22</f>
        <v>4.10021916067358E-007</v>
      </c>
      <c r="Y2115" s="25" t="n">
        <f aca="false">IF(T2115=$C$13,0,W2115)</f>
        <v>2.66750778418371</v>
      </c>
      <c r="Z2115" s="25" t="n">
        <f aca="false">IF(OR(T2115=$C$13,T2115=$N$25),0,W2115)</f>
        <v>2.66750778418371</v>
      </c>
    </row>
    <row r="2116" customFormat="false" ht="15" hidden="false" customHeight="false" outlineLevel="0" collapsed="false">
      <c r="T2116" s="4" t="n">
        <v>2093</v>
      </c>
      <c r="U2116" s="4" t="str">
        <f aca="false">Vocabulary!B2094</f>
        <v>chimneys</v>
      </c>
      <c r="V2116" s="24" t="n">
        <v>1.7135316143537</v>
      </c>
      <c r="W2116" s="25" t="n">
        <f aca="false">EXP(V2116)</f>
        <v>5.54852215739761</v>
      </c>
      <c r="X2116" s="26" t="n">
        <f aca="false">W2116/$W$22</f>
        <v>8.52861873471361E-007</v>
      </c>
      <c r="Y2116" s="25" t="n">
        <f aca="false">IF(T2116=$C$13,0,W2116)</f>
        <v>5.54852215739761</v>
      </c>
      <c r="Z2116" s="25" t="n">
        <f aca="false">IF(OR(T2116=$C$13,T2116=$N$25),0,W2116)</f>
        <v>5.54852215739761</v>
      </c>
    </row>
    <row r="2117" customFormat="false" ht="15" hidden="false" customHeight="false" outlineLevel="0" collapsed="false">
      <c r="T2117" s="4" t="n">
        <v>2094</v>
      </c>
      <c r="U2117" s="4" t="str">
        <f aca="false">Vocabulary!B2095</f>
        <v>thatched</v>
      </c>
      <c r="V2117" s="24" t="n">
        <v>2.08639592327526</v>
      </c>
      <c r="W2117" s="25" t="n">
        <f aca="false">EXP(V2117)</f>
        <v>8.05582895568794</v>
      </c>
      <c r="X2117" s="26" t="n">
        <f aca="false">W2117/$W$22</f>
        <v>1.23825933836322E-006</v>
      </c>
      <c r="Y2117" s="25" t="n">
        <f aca="false">IF(T2117=$C$13,0,W2117)</f>
        <v>8.05582895568794</v>
      </c>
      <c r="Z2117" s="25" t="n">
        <f aca="false">IF(OR(T2117=$C$13,T2117=$N$25),0,W2117)</f>
        <v>8.05582895568794</v>
      </c>
    </row>
    <row r="2118" customFormat="false" ht="15" hidden="false" customHeight="false" outlineLevel="0" collapsed="false">
      <c r="T2118" s="4" t="n">
        <v>2095</v>
      </c>
      <c r="U2118" s="4" t="str">
        <f aca="false">Vocabulary!B2096</f>
        <v>towards</v>
      </c>
      <c r="V2118" s="24" t="n">
        <v>-2.5375756990597</v>
      </c>
      <c r="W2118" s="25" t="n">
        <f aca="false">EXP(V2118)</f>
        <v>0.0790578276234276</v>
      </c>
      <c r="X2118" s="26" t="n">
        <f aca="false">W2118/$W$22</f>
        <v>1.21519577766481E-008</v>
      </c>
      <c r="Y2118" s="25" t="n">
        <f aca="false">IF(T2118=$C$13,0,W2118)</f>
        <v>0.0790578276234276</v>
      </c>
      <c r="Z2118" s="25" t="n">
        <f aca="false">IF(OR(T2118=$C$13,T2118=$N$25),0,W2118)</f>
        <v>0.0790578276234276</v>
      </c>
    </row>
    <row r="2119" customFormat="false" ht="15" hidden="false" customHeight="false" outlineLevel="0" collapsed="false">
      <c r="T2119" s="4" t="n">
        <v>2096</v>
      </c>
      <c r="U2119" s="4" t="str">
        <f aca="false">Vocabulary!B2097</f>
        <v>vii</v>
      </c>
      <c r="V2119" s="24" t="n">
        <v>-0.352392123229317</v>
      </c>
      <c r="W2119" s="25" t="n">
        <f aca="false">EXP(V2119)</f>
        <v>0.703004403565127</v>
      </c>
      <c r="X2119" s="26" t="n">
        <f aca="false">W2119/$W$22</f>
        <v>1.08058620957978E-007</v>
      </c>
      <c r="Y2119" s="25" t="n">
        <f aca="false">IF(T2119=$C$13,0,W2119)</f>
        <v>0.703004403565127</v>
      </c>
      <c r="Z2119" s="25" t="n">
        <f aca="false">IF(OR(T2119=$C$13,T2119=$N$25),0,W2119)</f>
        <v>0.703004403565127</v>
      </c>
    </row>
    <row r="2120" customFormat="false" ht="15" hidden="false" customHeight="false" outlineLevel="0" collapsed="false">
      <c r="T2120" s="4" t="n">
        <v>2097</v>
      </c>
      <c r="U2120" s="4" t="str">
        <f aca="false">Vocabulary!B2098</f>
        <v>elbows</v>
      </c>
      <c r="V2120" s="24" t="n">
        <v>-3.56397449056547</v>
      </c>
      <c r="W2120" s="25" t="n">
        <f aca="false">EXP(V2120)</f>
        <v>0.0283260191943972</v>
      </c>
      <c r="X2120" s="26" t="n">
        <f aca="false">W2120/$W$22</f>
        <v>4.35398491937357E-009</v>
      </c>
      <c r="Y2120" s="25" t="n">
        <f aca="false">IF(T2120=$C$13,0,W2120)</f>
        <v>0.0283260191943972</v>
      </c>
      <c r="Z2120" s="25" t="n">
        <f aca="false">IF(OR(T2120=$C$13,T2120=$N$25),0,W2120)</f>
        <v>0.0283260191943972</v>
      </c>
    </row>
    <row r="2121" customFormat="false" ht="15" hidden="false" customHeight="false" outlineLevel="0" collapsed="false">
      <c r="T2121" s="4" t="n">
        <v>2098</v>
      </c>
      <c r="U2121" s="4" t="str">
        <f aca="false">Vocabulary!B2099</f>
        <v>chair</v>
      </c>
      <c r="V2121" s="24" t="n">
        <v>-1.81404003486507</v>
      </c>
      <c r="W2121" s="25" t="n">
        <f aca="false">EXP(V2121)</f>
        <v>0.16299430215917</v>
      </c>
      <c r="X2121" s="26" t="n">
        <f aca="false">W2121/$W$22</f>
        <v>2.50538110799987E-008</v>
      </c>
      <c r="Y2121" s="25" t="n">
        <f aca="false">IF(T2121=$C$13,0,W2121)</f>
        <v>0.16299430215917</v>
      </c>
      <c r="Z2121" s="25" t="n">
        <f aca="false">IF(OR(T2121=$C$13,T2121=$N$25),0,W2121)</f>
        <v>0.16299430215917</v>
      </c>
    </row>
    <row r="2122" customFormat="false" ht="15" hidden="false" customHeight="false" outlineLevel="0" collapsed="false">
      <c r="T2122" s="4" t="n">
        <v>2099</v>
      </c>
      <c r="U2122" s="4" t="str">
        <f aca="false">Vocabulary!B2100</f>
        <v>cutting</v>
      </c>
      <c r="V2122" s="24" t="n">
        <v>-1.15468954974893</v>
      </c>
      <c r="W2122" s="25" t="n">
        <f aca="false">EXP(V2122)</f>
        <v>0.315155361778939</v>
      </c>
      <c r="X2122" s="26" t="n">
        <f aca="false">W2122/$W$22</f>
        <v>4.84424473141865E-008</v>
      </c>
      <c r="Y2122" s="25" t="n">
        <f aca="false">IF(T2122=$C$13,0,W2122)</f>
        <v>0.315155361778939</v>
      </c>
      <c r="Z2122" s="25" t="n">
        <f aca="false">IF(OR(T2122=$C$13,T2122=$N$25),0,W2122)</f>
        <v>0.315155361778939</v>
      </c>
    </row>
    <row r="2123" customFormat="false" ht="15" hidden="false" customHeight="false" outlineLevel="0" collapsed="false">
      <c r="T2123" s="4" t="n">
        <v>2100</v>
      </c>
      <c r="U2123" s="4" t="str">
        <f aca="false">Vocabulary!B2101</f>
        <v>severity</v>
      </c>
      <c r="V2123" s="24" t="n">
        <v>5.20866036375164</v>
      </c>
      <c r="W2123" s="25" t="n">
        <f aca="false">EXP(V2123)</f>
        <v>182.848942975775</v>
      </c>
      <c r="X2123" s="26" t="n">
        <f aca="false">W2123/$W$22</f>
        <v>2.81056626692321E-005</v>
      </c>
      <c r="Y2123" s="25" t="n">
        <f aca="false">IF(T2123=$C$13,0,W2123)</f>
        <v>182.848942975775</v>
      </c>
      <c r="Z2123" s="25" t="n">
        <f aca="false">IF(OR(T2123=$C$13,T2123=$N$25),0,W2123)</f>
        <v>182.848942975775</v>
      </c>
    </row>
    <row r="2124" customFormat="false" ht="15" hidden="false" customHeight="false" outlineLevel="0" collapsed="false">
      <c r="T2124" s="4" t="n">
        <v>2101</v>
      </c>
      <c r="U2124" s="4" t="str">
        <f aca="false">Vocabulary!B2102</f>
        <v>raven</v>
      </c>
      <c r="V2124" s="24" t="n">
        <v>0.449647138966309</v>
      </c>
      <c r="W2124" s="25" t="n">
        <f aca="false">EXP(V2124)</f>
        <v>1.56775888685575</v>
      </c>
      <c r="X2124" s="26" t="n">
        <f aca="false">W2124/$W$22</f>
        <v>2.40979803894717E-007</v>
      </c>
      <c r="Y2124" s="25" t="n">
        <f aca="false">IF(T2124=$C$13,0,W2124)</f>
        <v>1.56775888685575</v>
      </c>
      <c r="Z2124" s="25" t="n">
        <f aca="false">IF(OR(T2124=$C$13,T2124=$N$25),0,W2124)</f>
        <v>1.56775888685575</v>
      </c>
    </row>
    <row r="2125" customFormat="false" ht="15" hidden="false" customHeight="false" outlineLevel="0" collapsed="false">
      <c r="T2125" s="4" t="n">
        <v>2102</v>
      </c>
      <c r="U2125" s="4" t="str">
        <f aca="false">Vocabulary!B2103</f>
        <v>desk</v>
      </c>
      <c r="V2125" s="24" t="n">
        <v>1.26752768865478</v>
      </c>
      <c r="W2125" s="25" t="n">
        <f aca="false">EXP(V2125)</f>
        <v>3.55205989974536</v>
      </c>
      <c r="X2125" s="26" t="n">
        <f aca="false">W2125/$W$22</f>
        <v>5.45986187824866E-007</v>
      </c>
      <c r="Y2125" s="25" t="n">
        <f aca="false">IF(T2125=$C$13,0,W2125)</f>
        <v>3.55205989974536</v>
      </c>
      <c r="Z2125" s="25" t="n">
        <f aca="false">IF(OR(T2125=$C$13,T2125=$N$25),0,W2125)</f>
        <v>3.55205989974536</v>
      </c>
    </row>
    <row r="2126" customFormat="false" ht="15" hidden="false" customHeight="false" outlineLevel="0" collapsed="false">
      <c r="T2126" s="4" t="n">
        <v>2103</v>
      </c>
      <c r="U2126" s="4" t="str">
        <f aca="false">Vocabulary!B2104</f>
        <v>they've</v>
      </c>
      <c r="V2126" s="24" t="n">
        <v>-6.81750697588976</v>
      </c>
      <c r="W2126" s="25" t="n">
        <f aca="false">EXP(V2126)</f>
        <v>0.00109444600429659</v>
      </c>
      <c r="X2126" s="26" t="n">
        <f aca="false">W2126/$W$22</f>
        <v>1.68227005887172E-010</v>
      </c>
      <c r="Y2126" s="25" t="n">
        <f aca="false">IF(T2126=$C$13,0,W2126)</f>
        <v>0.00109444600429659</v>
      </c>
      <c r="Z2126" s="25" t="n">
        <f aca="false">IF(OR(T2126=$C$13,T2126=$N$25),0,W2126)</f>
        <v>0.00109444600429659</v>
      </c>
    </row>
    <row r="2127" customFormat="false" ht="15" hidden="false" customHeight="false" outlineLevel="0" collapsed="false">
      <c r="T2127" s="4" t="n">
        <v>2104</v>
      </c>
      <c r="U2127" s="4" t="str">
        <f aca="false">Vocabulary!B2105</f>
        <v>ravens</v>
      </c>
      <c r="V2127" s="24" t="n">
        <v>-0.705383270687882</v>
      </c>
      <c r="W2127" s="25" t="n">
        <f aca="false">EXP(V2127)</f>
        <v>0.493919233209753</v>
      </c>
      <c r="X2127" s="26" t="n">
        <f aca="false">W2127/$W$22</f>
        <v>7.5920194716566E-008</v>
      </c>
      <c r="Y2127" s="25" t="n">
        <f aca="false">IF(T2127=$C$13,0,W2127)</f>
        <v>0.493919233209753</v>
      </c>
      <c r="Z2127" s="25" t="n">
        <f aca="false">IF(OR(T2127=$C$13,T2127=$N$25),0,W2127)</f>
        <v>0.493919233209753</v>
      </c>
    </row>
    <row r="2128" customFormat="false" ht="15" hidden="false" customHeight="false" outlineLevel="0" collapsed="false">
      <c r="T2128" s="4" t="n">
        <v>2105</v>
      </c>
      <c r="U2128" s="4" t="str">
        <f aca="false">Vocabulary!B2106</f>
        <v>desks</v>
      </c>
      <c r="V2128" s="24" t="n">
        <v>-2.90421638759868</v>
      </c>
      <c r="W2128" s="25" t="n">
        <f aca="false">EXP(V2128)</f>
        <v>0.0547917092463578</v>
      </c>
      <c r="X2128" s="26" t="n">
        <f aca="false">W2128/$W$22</f>
        <v>8.42201913823916E-009</v>
      </c>
      <c r="Y2128" s="25" t="n">
        <f aca="false">IF(T2128=$C$13,0,W2128)</f>
        <v>0.0547917092463578</v>
      </c>
      <c r="Z2128" s="25" t="n">
        <f aca="false">IF(OR(T2128=$C$13,T2128=$N$25),0,W2128)</f>
        <v>0.0547917092463578</v>
      </c>
    </row>
    <row r="2129" customFormat="false" ht="15" hidden="false" customHeight="false" outlineLevel="0" collapsed="false">
      <c r="T2129" s="4" t="n">
        <v>2106</v>
      </c>
      <c r="U2129" s="4" t="str">
        <f aca="false">Vocabulary!B2107</f>
        <v>fourth</v>
      </c>
      <c r="V2129" s="24" t="n">
        <v>0.561366252080304</v>
      </c>
      <c r="W2129" s="25" t="n">
        <f aca="false">EXP(V2129)</f>
        <v>1.75306599492775</v>
      </c>
      <c r="X2129" s="26" t="n">
        <f aca="false">W2129/$W$22</f>
        <v>2.69463310470813E-007</v>
      </c>
      <c r="Y2129" s="25" t="n">
        <f aca="false">IF(T2129=$C$13,0,W2129)</f>
        <v>1.75306599492775</v>
      </c>
      <c r="Z2129" s="25" t="n">
        <f aca="false">IF(OR(T2129=$C$13,T2129=$N$25),0,W2129)</f>
        <v>1.75306599492775</v>
      </c>
    </row>
    <row r="2130" customFormat="false" ht="15" hidden="false" customHeight="false" outlineLevel="0" collapsed="false">
      <c r="T2130" s="4" t="n">
        <v>2107</v>
      </c>
      <c r="U2130" s="4" t="str">
        <f aca="false">Vocabulary!B2108</f>
        <v>works</v>
      </c>
      <c r="V2130" s="24" t="n">
        <v>4.22774669232067</v>
      </c>
      <c r="W2130" s="25" t="n">
        <f aca="false">EXP(V2130)</f>
        <v>68.5625654282119</v>
      </c>
      <c r="X2130" s="26" t="n">
        <f aca="false">W2130/$W$22</f>
        <v>1.05387338001608E-005</v>
      </c>
      <c r="Y2130" s="25" t="n">
        <f aca="false">IF(T2130=$C$13,0,W2130)</f>
        <v>68.5625654282119</v>
      </c>
      <c r="Z2130" s="25" t="n">
        <f aca="false">IF(OR(T2130=$C$13,T2130=$N$25),0,W2130)</f>
        <v>68.5625654282119</v>
      </c>
    </row>
    <row r="2131" customFormat="false" ht="15" hidden="false" customHeight="false" outlineLevel="0" collapsed="false">
      <c r="T2131" s="4" t="n">
        <v>2108</v>
      </c>
      <c r="U2131" s="4" t="str">
        <f aca="false">Vocabulary!B2109</f>
        <v>grumbled</v>
      </c>
      <c r="V2131" s="24" t="n">
        <v>-7.38869443681841</v>
      </c>
      <c r="W2131" s="25" t="n">
        <f aca="false">EXP(V2131)</f>
        <v>0.000618202529338233</v>
      </c>
      <c r="X2131" s="26" t="n">
        <f aca="false">W2131/$W$22</f>
        <v>9.50237472969609E-011</v>
      </c>
      <c r="Y2131" s="25" t="n">
        <f aca="false">IF(T2131=$C$13,0,W2131)</f>
        <v>0.000618202529338233</v>
      </c>
      <c r="Z2131" s="25" t="n">
        <f aca="false">IF(OR(T2131=$C$13,T2131=$N$25),0,W2131)</f>
        <v>0.000618202529338233</v>
      </c>
    </row>
    <row r="2132" customFormat="false" ht="15" hidden="false" customHeight="false" outlineLevel="0" collapsed="false">
      <c r="T2132" s="4" t="n">
        <v>2109</v>
      </c>
      <c r="U2132" s="4" t="str">
        <f aca="false">Vocabulary!B2110</f>
        <v>gloomily</v>
      </c>
      <c r="V2132" s="24" t="n">
        <v>0.853777854512297</v>
      </c>
      <c r="W2132" s="25" t="n">
        <f aca="false">EXP(V2132)</f>
        <v>2.34850241432355</v>
      </c>
      <c r="X2132" s="26" t="n">
        <f aca="false">W2132/$W$22</f>
        <v>3.60987685029166E-007</v>
      </c>
      <c r="Y2132" s="25" t="n">
        <f aca="false">IF(T2132=$C$13,0,W2132)</f>
        <v>2.34850241432355</v>
      </c>
      <c r="Z2132" s="25" t="n">
        <f aca="false">IF(OR(T2132=$C$13,T2132=$N$25),0,W2132)</f>
        <v>2.34850241432355</v>
      </c>
    </row>
    <row r="2133" customFormat="false" ht="15" hidden="false" customHeight="false" outlineLevel="0" collapsed="false">
      <c r="T2133" s="4" t="n">
        <v>2110</v>
      </c>
      <c r="U2133" s="4" t="str">
        <f aca="false">Vocabulary!B2111</f>
        <v>readily</v>
      </c>
      <c r="V2133" s="24" t="n">
        <v>0.630468641210086</v>
      </c>
      <c r="W2133" s="25" t="n">
        <f aca="false">EXP(V2133)</f>
        <v>1.87849071117521</v>
      </c>
      <c r="X2133" s="26" t="n">
        <f aca="false">W2133/$W$22</f>
        <v>2.8874231043584E-007</v>
      </c>
      <c r="Y2133" s="25" t="n">
        <f aca="false">IF(T2133=$C$13,0,W2133)</f>
        <v>1.87849071117521</v>
      </c>
      <c r="Z2133" s="25" t="n">
        <f aca="false">IF(OR(T2133=$C$13,T2133=$N$25),0,W2133)</f>
        <v>1.87849071117521</v>
      </c>
    </row>
    <row r="2134" customFormat="false" ht="15" hidden="false" customHeight="false" outlineLevel="0" collapsed="false">
      <c r="T2134" s="4" t="n">
        <v>2111</v>
      </c>
      <c r="U2134" s="4" t="str">
        <f aca="false">Vocabulary!B2112</f>
        <v>stays</v>
      </c>
      <c r="V2134" s="24" t="n">
        <v>5.16282252216236</v>
      </c>
      <c r="W2134" s="25" t="n">
        <f aca="false">EXP(V2134)</f>
        <v>174.656733046129</v>
      </c>
      <c r="X2134" s="26" t="n">
        <f aca="false">W2134/$W$22</f>
        <v>2.68464402474287E-005</v>
      </c>
      <c r="Y2134" s="25" t="n">
        <f aca="false">IF(T2134=$C$13,0,W2134)</f>
        <v>174.656733046129</v>
      </c>
      <c r="Z2134" s="25" t="n">
        <f aca="false">IF(OR(T2134=$C$13,T2134=$N$25),0,W2134)</f>
        <v>174.656733046129</v>
      </c>
    </row>
    <row r="2135" customFormat="false" ht="15" hidden="false" customHeight="false" outlineLevel="0" collapsed="false">
      <c r="T2135" s="4" t="n">
        <v>2112</v>
      </c>
      <c r="U2135" s="4" t="str">
        <f aca="false">Vocabulary!B2113</f>
        <v>hatter's</v>
      </c>
      <c r="V2135" s="24" t="n">
        <v>2.83883319667548</v>
      </c>
      <c r="W2135" s="25" t="n">
        <f aca="false">EXP(V2135)</f>
        <v>17.0958064514436</v>
      </c>
      <c r="X2135" s="26" t="n">
        <f aca="false">W2135/$W$22</f>
        <v>2.62779188855587E-006</v>
      </c>
      <c r="Y2135" s="25" t="n">
        <f aca="false">IF(T2135=$C$13,0,W2135)</f>
        <v>17.0958064514436</v>
      </c>
      <c r="Z2135" s="25" t="n">
        <f aca="false">IF(OR(T2135=$C$13,T2135=$N$25),0,W2135)</f>
        <v>17.0958064514436</v>
      </c>
    </row>
    <row r="2136" customFormat="false" ht="15" hidden="false" customHeight="false" outlineLevel="0" collapsed="false">
      <c r="T2136" s="4" t="n">
        <v>2113</v>
      </c>
      <c r="U2136" s="4" t="str">
        <f aca="false">Vocabulary!B2114</f>
        <v>poured</v>
      </c>
      <c r="V2136" s="24" t="n">
        <v>1.19688117323213</v>
      </c>
      <c r="W2136" s="25" t="n">
        <f aca="false">EXP(V2136)</f>
        <v>3.30977818395358</v>
      </c>
      <c r="X2136" s="26" t="n">
        <f aca="false">W2136/$W$22</f>
        <v>5.08745129363462E-007</v>
      </c>
      <c r="Y2136" s="25" t="n">
        <f aca="false">IF(T2136=$C$13,0,W2136)</f>
        <v>3.30977818395358</v>
      </c>
      <c r="Z2136" s="25" t="n">
        <f aca="false">IF(OR(T2136=$C$13,T2136=$N$25),0,W2136)</f>
        <v>3.30977818395358</v>
      </c>
    </row>
    <row r="2137" customFormat="false" ht="15" hidden="false" customHeight="false" outlineLevel="0" collapsed="false">
      <c r="T2137" s="4" t="n">
        <v>2114</v>
      </c>
      <c r="U2137" s="4" t="str">
        <f aca="false">Vocabulary!B2115</f>
        <v>riddle</v>
      </c>
      <c r="V2137" s="24" t="n">
        <v>5.82272934362718</v>
      </c>
      <c r="W2137" s="25" t="n">
        <f aca="false">EXP(V2137)</f>
        <v>337.893022405599</v>
      </c>
      <c r="X2137" s="26" t="n">
        <f aca="false">W2137/$W$22</f>
        <v>5.19374471159904E-005</v>
      </c>
      <c r="Y2137" s="25" t="n">
        <f aca="false">IF(T2137=$C$13,0,W2137)</f>
        <v>337.893022405599</v>
      </c>
      <c r="Z2137" s="25" t="n">
        <f aca="false">IF(OR(T2137=$C$13,T2137=$N$25),0,W2137)</f>
        <v>337.893022405599</v>
      </c>
    </row>
    <row r="2138" customFormat="false" ht="15" hidden="false" customHeight="false" outlineLevel="0" collapsed="false">
      <c r="T2138" s="4" t="n">
        <v>2115</v>
      </c>
      <c r="U2138" s="4" t="str">
        <f aca="false">Vocabulary!B2116</f>
        <v>slightest</v>
      </c>
      <c r="V2138" s="24" t="n">
        <v>4.14204150551852</v>
      </c>
      <c r="W2138" s="25" t="n">
        <f aca="false">EXP(V2138)</f>
        <v>62.9311647179394</v>
      </c>
      <c r="X2138" s="26" t="n">
        <f aca="false">W2138/$W$22</f>
        <v>9.67313268624484E-006</v>
      </c>
      <c r="Y2138" s="25" t="n">
        <f aca="false">IF(T2138=$C$13,0,W2138)</f>
        <v>62.9311647179394</v>
      </c>
      <c r="Z2138" s="25" t="n">
        <f aca="false">IF(OR(T2138=$C$13,T2138=$N$25),0,W2138)</f>
        <v>62.9311647179394</v>
      </c>
    </row>
    <row r="2139" customFormat="false" ht="15" hidden="false" customHeight="false" outlineLevel="0" collapsed="false">
      <c r="T2139" s="4" t="n">
        <v>2116</v>
      </c>
      <c r="U2139" s="4" t="str">
        <f aca="false">Vocabulary!B2117</f>
        <v>wearily</v>
      </c>
      <c r="V2139" s="24" t="n">
        <v>2.01834011245506</v>
      </c>
      <c r="W2139" s="25" t="n">
        <f aca="false">EXP(V2139)</f>
        <v>7.52582254114823</v>
      </c>
      <c r="X2139" s="26" t="n">
        <f aca="false">W2139/$W$22</f>
        <v>1.15679219254792E-006</v>
      </c>
      <c r="Y2139" s="25" t="n">
        <f aca="false">IF(T2139=$C$13,0,W2139)</f>
        <v>7.52582254114823</v>
      </c>
      <c r="Z2139" s="25" t="n">
        <f aca="false">IF(OR(T2139=$C$13,T2139=$N$25),0,W2139)</f>
        <v>7.52582254114823</v>
      </c>
    </row>
    <row r="2140" customFormat="false" ht="15" hidden="false" customHeight="false" outlineLevel="0" collapsed="false">
      <c r="T2140" s="4" t="n">
        <v>2117</v>
      </c>
      <c r="U2140" s="4" t="str">
        <f aca="false">Vocabulary!B2118</f>
        <v>waste</v>
      </c>
      <c r="V2140" s="24" t="n">
        <v>1.53227260045073</v>
      </c>
      <c r="W2140" s="25" t="n">
        <f aca="false">EXP(V2140)</f>
        <v>4.62868402784549</v>
      </c>
      <c r="X2140" s="26" t="n">
        <f aca="false">W2140/$W$22</f>
        <v>7.11473797834989E-007</v>
      </c>
      <c r="Y2140" s="25" t="n">
        <f aca="false">IF(T2140=$C$13,0,W2140)</f>
        <v>4.62868402784549</v>
      </c>
      <c r="Z2140" s="25" t="n">
        <f aca="false">IF(OR(T2140=$C$13,T2140=$N$25),0,W2140)</f>
        <v>4.62868402784549</v>
      </c>
    </row>
    <row r="2141" customFormat="false" ht="15" hidden="false" customHeight="false" outlineLevel="0" collapsed="false">
      <c r="T2141" s="4" t="n">
        <v>2118</v>
      </c>
      <c r="U2141" s="4" t="str">
        <f aca="false">Vocabulary!B2119</f>
        <v>answers</v>
      </c>
      <c r="V2141" s="24" t="n">
        <v>-1.36081987785378</v>
      </c>
      <c r="W2141" s="25" t="n">
        <f aca="false">EXP(V2141)</f>
        <v>0.256450432706675</v>
      </c>
      <c r="X2141" s="26" t="n">
        <f aca="false">W2141/$W$22</f>
        <v>3.94189281913834E-008</v>
      </c>
      <c r="Y2141" s="25" t="n">
        <f aca="false">IF(T2141=$C$13,0,W2141)</f>
        <v>0.256450432706675</v>
      </c>
      <c r="Z2141" s="25" t="n">
        <f aca="false">IF(OR(T2141=$C$13,T2141=$N$25),0,W2141)</f>
        <v>0.256450432706675</v>
      </c>
    </row>
    <row r="2142" customFormat="false" ht="15" hidden="false" customHeight="false" outlineLevel="0" collapsed="false">
      <c r="T2142" s="4" t="n">
        <v>2119</v>
      </c>
      <c r="U2142" s="4" t="str">
        <f aca="false">Vocabulary!B2120</f>
        <v>accounts</v>
      </c>
      <c r="V2142" s="24" t="n">
        <v>-7.98644414546654</v>
      </c>
      <c r="W2142" s="25" t="n">
        <f aca="false">EXP(V2142)</f>
        <v>0.000340041072742396</v>
      </c>
      <c r="X2142" s="26" t="n">
        <f aca="false">W2142/$W$22</f>
        <v>5.22676233651939E-011</v>
      </c>
      <c r="Y2142" s="25" t="n">
        <f aca="false">IF(T2142=$C$13,0,W2142)</f>
        <v>0.000340041072742396</v>
      </c>
      <c r="Z2142" s="25" t="n">
        <f aca="false">IF(OR(T2142=$C$13,T2142=$N$25),0,W2142)</f>
        <v>0.000340041072742396</v>
      </c>
    </row>
    <row r="2143" customFormat="false" ht="15" hidden="false" customHeight="false" outlineLevel="0" collapsed="false">
      <c r="T2143" s="4" t="n">
        <v>2120</v>
      </c>
      <c r="U2143" s="4" t="str">
        <f aca="false">Vocabulary!B2121</f>
        <v>terms</v>
      </c>
      <c r="V2143" s="24" t="n">
        <v>-0.188807743797817</v>
      </c>
      <c r="W2143" s="25" t="n">
        <f aca="false">EXP(V2143)</f>
        <v>0.827945669084217</v>
      </c>
      <c r="X2143" s="26" t="n">
        <f aca="false">W2143/$W$22</f>
        <v>1.27263309839399E-007</v>
      </c>
      <c r="Y2143" s="25" t="n">
        <f aca="false">IF(T2143=$C$13,0,W2143)</f>
        <v>0.827945669084217</v>
      </c>
      <c r="Z2143" s="25" t="n">
        <f aca="false">IF(OR(T2143=$C$13,T2143=$N$25),0,W2143)</f>
        <v>0.827945669084217</v>
      </c>
    </row>
    <row r="2144" customFormat="false" ht="15" hidden="false" customHeight="false" outlineLevel="0" collapsed="false">
      <c r="T2144" s="4" t="n">
        <v>2121</v>
      </c>
      <c r="U2144" s="4" t="str">
        <f aca="false">Vocabulary!B2122</f>
        <v>he'd</v>
      </c>
      <c r="V2144" s="24" t="n">
        <v>-2.78577845469247</v>
      </c>
      <c r="W2144" s="25" t="n">
        <f aca="false">EXP(V2144)</f>
        <v>0.0616810544307462</v>
      </c>
      <c r="X2144" s="26" t="n">
        <f aca="false">W2144/$W$22</f>
        <v>9.48097856460004E-009</v>
      </c>
      <c r="Y2144" s="25" t="n">
        <f aca="false">IF(T2144=$C$13,0,W2144)</f>
        <v>0.0616810544307462</v>
      </c>
      <c r="Z2144" s="25" t="n">
        <f aca="false">IF(OR(T2144=$C$13,T2144=$N$25),0,W2144)</f>
        <v>0.0616810544307462</v>
      </c>
    </row>
    <row r="2145" customFormat="false" ht="15" hidden="false" customHeight="false" outlineLevel="0" collapsed="false">
      <c r="T2145" s="4" t="n">
        <v>2122</v>
      </c>
      <c r="U2145" s="4" t="str">
        <f aca="false">Vocabulary!B2123</f>
        <v>mournfully</v>
      </c>
      <c r="V2145" s="24" t="n">
        <v>-0.720167655025502</v>
      </c>
      <c r="W2145" s="25" t="n">
        <f aca="false">EXP(V2145)</f>
        <v>0.48667065633857</v>
      </c>
      <c r="X2145" s="26" t="n">
        <f aca="false">W2145/$W$22</f>
        <v>7.48060178826291E-008</v>
      </c>
      <c r="Y2145" s="25" t="n">
        <f aca="false">IF(T2145=$C$13,0,W2145)</f>
        <v>0.48667065633857</v>
      </c>
      <c r="Z2145" s="25" t="n">
        <f aca="false">IF(OR(T2145=$C$13,T2145=$N$25),0,W2145)</f>
        <v>0.48667065633857</v>
      </c>
    </row>
    <row r="2146" customFormat="false" ht="15" hidden="false" customHeight="false" outlineLevel="0" collapsed="false">
      <c r="T2146" s="4" t="n">
        <v>2123</v>
      </c>
      <c r="U2146" s="4" t="str">
        <f aca="false">Vocabulary!B2124</f>
        <v>quarrelled</v>
      </c>
      <c r="V2146" s="24" t="n">
        <v>-1.27873898853549</v>
      </c>
      <c r="W2146" s="25" t="n">
        <f aca="false">EXP(V2146)</f>
        <v>0.278388129830071</v>
      </c>
      <c r="X2146" s="26" t="n">
        <f aca="false">W2146/$W$22</f>
        <v>4.27909658146561E-008</v>
      </c>
      <c r="Y2146" s="25" t="n">
        <f aca="false">IF(T2146=$C$13,0,W2146)</f>
        <v>0.278388129830071</v>
      </c>
      <c r="Z2146" s="25" t="n">
        <f aca="false">IF(OR(T2146=$C$13,T2146=$N$25),0,W2146)</f>
        <v>0.278388129830071</v>
      </c>
    </row>
    <row r="2147" customFormat="false" ht="15" hidden="false" customHeight="false" outlineLevel="0" collapsed="false">
      <c r="T2147" s="4" t="n">
        <v>2124</v>
      </c>
      <c r="U2147" s="4" t="str">
        <f aca="false">Vocabulary!B2125</f>
        <v>given</v>
      </c>
      <c r="V2147" s="24" t="n">
        <v>0.329819811741871</v>
      </c>
      <c r="W2147" s="25" t="n">
        <f aca="false">EXP(V2147)</f>
        <v>1.39071751491909</v>
      </c>
      <c r="X2147" s="26" t="n">
        <f aca="false">W2147/$W$22</f>
        <v>2.13766821434058E-007</v>
      </c>
      <c r="Y2147" s="25" t="n">
        <f aca="false">IF(T2147=$C$13,0,W2147)</f>
        <v>1.39071751491909</v>
      </c>
      <c r="Z2147" s="25" t="n">
        <f aca="false">IF(OR(T2147=$C$13,T2147=$N$25),0,W2147)</f>
        <v>1.39071751491909</v>
      </c>
    </row>
    <row r="2148" customFormat="false" ht="15" hidden="false" customHeight="false" outlineLevel="0" collapsed="false">
      <c r="T2148" s="4" t="n">
        <v>2125</v>
      </c>
      <c r="U2148" s="4" t="str">
        <f aca="false">Vocabulary!B2126</f>
        <v>tray</v>
      </c>
      <c r="V2148" s="24" t="n">
        <v>3.99996396948808</v>
      </c>
      <c r="W2148" s="25" t="n">
        <f aca="false">EXP(V2148)</f>
        <v>54.5961828692878</v>
      </c>
      <c r="X2148" s="26" t="n">
        <f aca="false">W2148/$W$22</f>
        <v>8.39196483052795E-006</v>
      </c>
      <c r="Y2148" s="25" t="n">
        <f aca="false">IF(T2148=$C$13,0,W2148)</f>
        <v>54.5961828692878</v>
      </c>
      <c r="Z2148" s="25" t="n">
        <f aca="false">IF(OR(T2148=$C$13,T2148=$N$25),0,W2148)</f>
        <v>54.5961828692878</v>
      </c>
    </row>
    <row r="2149" customFormat="false" ht="15" hidden="false" customHeight="false" outlineLevel="0" collapsed="false">
      <c r="T2149" s="4" t="n">
        <v>2126</v>
      </c>
      <c r="U2149" s="4" t="str">
        <f aca="false">Vocabulary!B2127</f>
        <v>bawled</v>
      </c>
      <c r="V2149" s="24" t="n">
        <v>1.39528958827654</v>
      </c>
      <c r="W2149" s="25" t="n">
        <f aca="false">EXP(V2149)</f>
        <v>4.03614322317015</v>
      </c>
      <c r="X2149" s="26" t="n">
        <f aca="false">W2149/$W$22</f>
        <v>6.20394507449554E-007</v>
      </c>
      <c r="Y2149" s="25" t="n">
        <f aca="false">IF(T2149=$C$13,0,W2149)</f>
        <v>4.03614322317015</v>
      </c>
      <c r="Z2149" s="25" t="n">
        <f aca="false">IF(OR(T2149=$C$13,T2149=$N$25),0,W2149)</f>
        <v>4.03614322317015</v>
      </c>
    </row>
    <row r="2150" customFormat="false" ht="15" hidden="false" customHeight="false" outlineLevel="0" collapsed="false">
      <c r="T2150" s="4" t="n">
        <v>2127</v>
      </c>
      <c r="U2150" s="4" t="str">
        <f aca="false">Vocabulary!B2128</f>
        <v>murdering</v>
      </c>
      <c r="V2150" s="24" t="n">
        <v>2.68361882672954</v>
      </c>
      <c r="W2150" s="25" t="n">
        <f aca="false">EXP(V2150)</f>
        <v>14.6379698391713</v>
      </c>
      <c r="X2150" s="26" t="n">
        <f aca="false">W2150/$W$22</f>
        <v>2.24999847287413E-006</v>
      </c>
      <c r="Y2150" s="25" t="n">
        <f aca="false">IF(T2150=$C$13,0,W2150)</f>
        <v>14.6379698391713</v>
      </c>
      <c r="Z2150" s="25" t="n">
        <f aca="false">IF(OR(T2150=$C$13,T2150=$N$25),0,W2150)</f>
        <v>14.6379698391713</v>
      </c>
    </row>
    <row r="2151" customFormat="false" ht="15" hidden="false" customHeight="false" outlineLevel="0" collapsed="false">
      <c r="T2151" s="4" t="n">
        <v>2128</v>
      </c>
      <c r="U2151" s="4" t="str">
        <f aca="false">Vocabulary!B2129</f>
        <v>mournful</v>
      </c>
      <c r="V2151" s="24" t="n">
        <v>1.38241690163649</v>
      </c>
      <c r="W2151" s="25" t="n">
        <f aca="false">EXP(V2151)</f>
        <v>3.98452019262385</v>
      </c>
      <c r="X2151" s="26" t="n">
        <f aca="false">W2151/$W$22</f>
        <v>6.12459545076324E-007</v>
      </c>
      <c r="Y2151" s="25" t="n">
        <f aca="false">IF(T2151=$C$13,0,W2151)</f>
        <v>3.98452019262385</v>
      </c>
      <c r="Z2151" s="25" t="n">
        <f aca="false">IF(OR(T2151=$C$13,T2151=$N$25),0,W2151)</f>
        <v>3.98452019262385</v>
      </c>
    </row>
    <row r="2152" customFormat="false" ht="15" hidden="false" customHeight="false" outlineLevel="0" collapsed="false">
      <c r="T2152" s="4" t="n">
        <v>2129</v>
      </c>
      <c r="U2152" s="4" t="str">
        <f aca="false">Vocabulary!B2130</f>
        <v>whiles</v>
      </c>
      <c r="V2152" s="24" t="n">
        <v>2.14020334230599</v>
      </c>
      <c r="W2152" s="25" t="n">
        <f aca="false">EXP(V2152)</f>
        <v>8.50116609986289</v>
      </c>
      <c r="X2152" s="26" t="n">
        <f aca="false">W2152/$W$22</f>
        <v>1.30671199302209E-006</v>
      </c>
      <c r="Y2152" s="25" t="n">
        <f aca="false">IF(T2152=$C$13,0,W2152)</f>
        <v>8.50116609986289</v>
      </c>
      <c r="Z2152" s="25" t="n">
        <f aca="false">IF(OR(T2152=$C$13,T2152=$N$25),0,W2152)</f>
        <v>8.50116609986289</v>
      </c>
    </row>
    <row r="2153" customFormat="false" ht="15" hidden="false" customHeight="false" outlineLevel="0" collapsed="false">
      <c r="T2153" s="4" t="n">
        <v>2130</v>
      </c>
      <c r="U2153" s="4" t="str">
        <f aca="false">Vocabulary!B2131</f>
        <v>vote</v>
      </c>
      <c r="V2153" s="24" t="n">
        <v>-4.23237306760312</v>
      </c>
      <c r="W2153" s="25" t="n">
        <f aca="false">EXP(V2153)</f>
        <v>0.0145178976849931</v>
      </c>
      <c r="X2153" s="26" t="n">
        <f aca="false">W2153/$W$22</f>
        <v>2.23154221380925E-009</v>
      </c>
      <c r="Y2153" s="25" t="n">
        <f aca="false">IF(T2153=$C$13,0,W2153)</f>
        <v>0.0145178976849931</v>
      </c>
      <c r="Z2153" s="25" t="n">
        <f aca="false">IF(OR(T2153=$C$13,T2153=$N$25),0,W2153)</f>
        <v>0.0145178976849931</v>
      </c>
    </row>
    <row r="2154" customFormat="false" ht="15" hidden="false" customHeight="false" outlineLevel="0" collapsed="false">
      <c r="T2154" s="4" t="n">
        <v>2131</v>
      </c>
      <c r="U2154" s="4" t="str">
        <f aca="false">Vocabulary!B2132</f>
        <v>alarmed</v>
      </c>
      <c r="V2154" s="24" t="n">
        <v>-0.109469954454259</v>
      </c>
      <c r="W2154" s="25" t="n">
        <f aca="false">EXP(V2154)</f>
        <v>0.896309094053432</v>
      </c>
      <c r="X2154" s="26" t="n">
        <f aca="false">W2154/$W$22</f>
        <v>1.37771433812272E-007</v>
      </c>
      <c r="Y2154" s="25" t="n">
        <f aca="false">IF(T2154=$C$13,0,W2154)</f>
        <v>0.896309094053432</v>
      </c>
      <c r="Z2154" s="25" t="n">
        <f aca="false">IF(OR(T2154=$C$13,T2154=$N$25),0,W2154)</f>
        <v>0.896309094053432</v>
      </c>
    </row>
    <row r="2155" customFormat="false" ht="15" hidden="false" customHeight="false" outlineLevel="0" collapsed="false">
      <c r="T2155" s="4" t="n">
        <v>2132</v>
      </c>
      <c r="U2155" s="4" t="str">
        <f aca="false">Vocabulary!B2133</f>
        <v>proposal</v>
      </c>
      <c r="V2155" s="24" t="n">
        <v>6.45259775189135</v>
      </c>
      <c r="W2155" s="25" t="n">
        <f aca="false">EXP(V2155)</f>
        <v>634.348033077012</v>
      </c>
      <c r="X2155" s="26" t="n">
        <f aca="false">W2155/$W$22</f>
        <v>9.75054684068667E-005</v>
      </c>
      <c r="Y2155" s="25" t="n">
        <f aca="false">IF(T2155=$C$13,0,W2155)</f>
        <v>634.348033077012</v>
      </c>
      <c r="Z2155" s="25" t="n">
        <f aca="false">IF(OR(T2155=$C$13,T2155=$N$25),0,W2155)</f>
        <v>634.348033077012</v>
      </c>
    </row>
    <row r="2156" customFormat="false" ht="15" hidden="false" customHeight="false" outlineLevel="0" collapsed="false">
      <c r="T2156" s="4" t="n">
        <v>2133</v>
      </c>
      <c r="U2156" s="4" t="str">
        <f aca="false">Vocabulary!B2134</f>
        <v>fellows</v>
      </c>
      <c r="V2156" s="24" t="n">
        <v>0.88520648385955</v>
      </c>
      <c r="W2156" s="25" t="n">
        <f aca="false">EXP(V2156)</f>
        <v>2.42348475031057</v>
      </c>
      <c r="X2156" s="26" t="n">
        <f aca="false">W2156/$W$22</f>
        <v>3.72513200064171E-007</v>
      </c>
      <c r="Y2156" s="25" t="n">
        <f aca="false">IF(T2156=$C$13,0,W2156)</f>
        <v>2.42348475031057</v>
      </c>
      <c r="Z2156" s="25" t="n">
        <f aca="false">IF(OR(T2156=$C$13,T2156=$N$25),0,W2156)</f>
        <v>2.42348475031057</v>
      </c>
    </row>
    <row r="2157" customFormat="false" ht="15" hidden="false" customHeight="false" outlineLevel="0" collapsed="false">
      <c r="T2157" s="4" t="n">
        <v>2134</v>
      </c>
      <c r="U2157" s="4" t="str">
        <f aca="false">Vocabulary!B2135</f>
        <v>elsie</v>
      </c>
      <c r="V2157" s="24" t="n">
        <v>1.1219199930094</v>
      </c>
      <c r="W2157" s="25" t="n">
        <f aca="false">EXP(V2157)</f>
        <v>3.07074435465343</v>
      </c>
      <c r="X2157" s="26" t="n">
        <f aca="false">W2157/$W$22</f>
        <v>4.72003302675764E-007</v>
      </c>
      <c r="Y2157" s="25" t="n">
        <f aca="false">IF(T2157=$C$13,0,W2157)</f>
        <v>3.07074435465343</v>
      </c>
      <c r="Z2157" s="25" t="n">
        <f aca="false">IF(OR(T2157=$C$13,T2157=$N$25),0,W2157)</f>
        <v>3.07074435465343</v>
      </c>
    </row>
    <row r="2158" customFormat="false" ht="15" hidden="false" customHeight="false" outlineLevel="0" collapsed="false">
      <c r="T2158" s="4" t="n">
        <v>2135</v>
      </c>
      <c r="U2158" s="4" t="str">
        <f aca="false">Vocabulary!B2136</f>
        <v>lacie</v>
      </c>
      <c r="V2158" s="24" t="n">
        <v>0.879836712782997</v>
      </c>
      <c r="W2158" s="25" t="n">
        <f aca="false">EXP(V2158)</f>
        <v>2.41050606945249</v>
      </c>
      <c r="X2158" s="26" t="n">
        <f aca="false">W2158/$W$22</f>
        <v>3.70518250461772E-007</v>
      </c>
      <c r="Y2158" s="25" t="n">
        <f aca="false">IF(T2158=$C$13,0,W2158)</f>
        <v>2.41050606945249</v>
      </c>
      <c r="Z2158" s="25" t="n">
        <f aca="false">IF(OR(T2158=$C$13,T2158=$N$25),0,W2158)</f>
        <v>2.41050606945249</v>
      </c>
    </row>
    <row r="2159" customFormat="false" ht="15" hidden="false" customHeight="false" outlineLevel="0" collapsed="false">
      <c r="T2159" s="4" t="n">
        <v>2136</v>
      </c>
      <c r="U2159" s="4" t="str">
        <f aca="false">Vocabulary!B2137</f>
        <v>tillie</v>
      </c>
      <c r="V2159" s="24" t="n">
        <v>-5.43490153289872</v>
      </c>
      <c r="W2159" s="25" t="n">
        <f aca="false">EXP(V2159)</f>
        <v>0.0043616644804665</v>
      </c>
      <c r="X2159" s="26" t="n">
        <f aca="false">W2159/$W$22</f>
        <v>6.70430293822394E-010</v>
      </c>
      <c r="Y2159" s="25" t="n">
        <f aca="false">IF(T2159=$C$13,0,W2159)</f>
        <v>0.0043616644804665</v>
      </c>
      <c r="Z2159" s="25" t="n">
        <f aca="false">IF(OR(T2159=$C$13,T2159=$N$25),0,W2159)</f>
        <v>0.0043616644804665</v>
      </c>
    </row>
    <row r="2160" customFormat="false" ht="15" hidden="false" customHeight="false" outlineLevel="0" collapsed="false">
      <c r="T2160" s="4" t="n">
        <v>2137</v>
      </c>
      <c r="U2160" s="4" t="str">
        <f aca="false">Vocabulary!B2138</f>
        <v>interest</v>
      </c>
      <c r="V2160" s="24" t="n">
        <v>2.28693958124419</v>
      </c>
      <c r="W2160" s="25" t="n">
        <f aca="false">EXP(V2160)</f>
        <v>9.84476243467866</v>
      </c>
      <c r="X2160" s="26" t="n">
        <f aca="false">W2160/$W$22</f>
        <v>1.51323583032397E-006</v>
      </c>
      <c r="Y2160" s="25" t="n">
        <f aca="false">IF(T2160=$C$13,0,W2160)</f>
        <v>9.84476243467866</v>
      </c>
      <c r="Z2160" s="25" t="n">
        <f aca="false">IF(OR(T2160=$C$13,T2160=$N$25),0,W2160)</f>
        <v>9.84476243467866</v>
      </c>
    </row>
    <row r="2161" customFormat="false" ht="15" hidden="false" customHeight="false" outlineLevel="0" collapsed="false">
      <c r="T2161" s="4" t="n">
        <v>2138</v>
      </c>
      <c r="U2161" s="4" t="str">
        <f aca="false">Vocabulary!B2139</f>
        <v>eating</v>
      </c>
      <c r="V2161" s="24" t="n">
        <v>0.601930458993351</v>
      </c>
      <c r="W2161" s="25" t="n">
        <f aca="false">EXP(V2161)</f>
        <v>1.825639723421</v>
      </c>
      <c r="X2161" s="26" t="n">
        <f aca="false">W2161/$W$22</f>
        <v>2.80618599084922E-007</v>
      </c>
      <c r="Y2161" s="25" t="n">
        <f aca="false">IF(T2161=$C$13,0,W2161)</f>
        <v>1.825639723421</v>
      </c>
      <c r="Z2161" s="25" t="n">
        <f aca="false">IF(OR(T2161=$C$13,T2161=$N$25),0,W2161)</f>
        <v>1.825639723421</v>
      </c>
    </row>
    <row r="2162" customFormat="false" ht="15" hidden="false" customHeight="false" outlineLevel="0" collapsed="false">
      <c r="T2162" s="4" t="n">
        <v>2139</v>
      </c>
      <c r="U2162" s="4" t="str">
        <f aca="false">Vocabulary!B2140</f>
        <v>drinking</v>
      </c>
      <c r="V2162" s="24" t="n">
        <v>-5.1055367145877</v>
      </c>
      <c r="W2162" s="25" t="n">
        <f aca="false">EXP(V2162)</f>
        <v>0.00606308389615973</v>
      </c>
      <c r="X2162" s="26" t="n">
        <f aca="false">W2162/$W$22</f>
        <v>9.31955022257339E-010</v>
      </c>
      <c r="Y2162" s="25" t="n">
        <f aca="false">IF(T2162=$C$13,0,W2162)</f>
        <v>0.00606308389615973</v>
      </c>
      <c r="Z2162" s="25" t="n">
        <f aca="false">IF(OR(T2162=$C$13,T2162=$N$25),0,W2162)</f>
        <v>0.00606308389615973</v>
      </c>
    </row>
    <row r="2163" customFormat="false" ht="15" hidden="false" customHeight="false" outlineLevel="0" collapsed="false">
      <c r="T2163" s="4" t="n">
        <v>2140</v>
      </c>
      <c r="U2163" s="4" t="str">
        <f aca="false">Vocabulary!B2141</f>
        <v>ways</v>
      </c>
      <c r="V2163" s="24" t="n">
        <v>0.438478659095242</v>
      </c>
      <c r="W2163" s="25" t="n">
        <f aca="false">EXP(V2163)</f>
        <v>1.5503468174493</v>
      </c>
      <c r="X2163" s="26" t="n">
        <f aca="false">W2163/$W$22</f>
        <v>2.38303399310986E-007</v>
      </c>
      <c r="Y2163" s="25" t="n">
        <f aca="false">IF(T2163=$C$13,0,W2163)</f>
        <v>1.5503468174493</v>
      </c>
      <c r="Z2163" s="25" t="n">
        <f aca="false">IF(OR(T2163=$C$13,T2163=$N$25),0,W2163)</f>
        <v>1.5503468174493</v>
      </c>
    </row>
    <row r="2164" customFormat="false" ht="15" hidden="false" customHeight="false" outlineLevel="0" collapsed="false">
      <c r="T2164" s="4" t="n">
        <v>2141</v>
      </c>
      <c r="U2164" s="4" t="str">
        <f aca="false">Vocabulary!B2142</f>
        <v>opinion</v>
      </c>
      <c r="V2164" s="24" t="n">
        <v>-1.95391082656122</v>
      </c>
      <c r="W2164" s="25" t="n">
        <f aca="false">EXP(V2164)</f>
        <v>0.141718748961401</v>
      </c>
      <c r="X2164" s="26" t="n">
        <f aca="false">W2164/$W$22</f>
        <v>2.1783551424426E-008</v>
      </c>
      <c r="Y2164" s="25" t="n">
        <f aca="false">IF(T2164=$C$13,0,W2164)</f>
        <v>0.141718748961401</v>
      </c>
      <c r="Z2164" s="25" t="n">
        <f aca="false">IF(OR(T2164=$C$13,T2164=$N$25),0,W2164)</f>
        <v>0.141718748961401</v>
      </c>
    </row>
    <row r="2165" customFormat="false" ht="15" hidden="false" customHeight="false" outlineLevel="0" collapsed="false">
      <c r="T2165" s="4" t="n">
        <v>2142</v>
      </c>
      <c r="U2165" s="4" t="str">
        <f aca="false">Vocabulary!B2143</f>
        <v>helped</v>
      </c>
      <c r="V2165" s="24" t="n">
        <v>-2.06592927524951</v>
      </c>
      <c r="W2165" s="25" t="n">
        <f aca="false">EXP(V2165)</f>
        <v>0.126700496209553</v>
      </c>
      <c r="X2165" s="26" t="n">
        <f aca="false">W2165/$W$22</f>
        <v>1.94750997656126E-008</v>
      </c>
      <c r="Y2165" s="25" t="n">
        <f aca="false">IF(T2165=$C$13,0,W2165)</f>
        <v>0.126700496209553</v>
      </c>
      <c r="Z2165" s="25" t="n">
        <f aca="false">IF(OR(T2165=$C$13,T2165=$N$25),0,W2165)</f>
        <v>0.126700496209553</v>
      </c>
    </row>
    <row r="2166" customFormat="false" ht="15" hidden="false" customHeight="false" outlineLevel="0" collapsed="false">
      <c r="T2166" s="4" t="n">
        <v>2143</v>
      </c>
      <c r="U2166" s="4" t="str">
        <f aca="false">Vocabulary!B2144</f>
        <v>interrupt</v>
      </c>
      <c r="V2166" s="24" t="n">
        <v>-6.97322277990097</v>
      </c>
      <c r="W2166" s="25" t="n">
        <f aca="false">EXP(V2166)</f>
        <v>0.00093662948586269</v>
      </c>
      <c r="X2166" s="26" t="n">
        <f aca="false">W2166/$W$22</f>
        <v>1.43969070574287E-010</v>
      </c>
      <c r="Y2166" s="25" t="n">
        <f aca="false">IF(T2166=$C$13,0,W2166)</f>
        <v>0.00093662948586269</v>
      </c>
      <c r="Z2166" s="25" t="n">
        <f aca="false">IF(OR(T2166=$C$13,T2166=$N$25),0,W2166)</f>
        <v>0.00093662948586269</v>
      </c>
    </row>
    <row r="2167" customFormat="false" ht="15" hidden="false" customHeight="false" outlineLevel="0" collapsed="false">
      <c r="T2167" s="4" t="n">
        <v>2144</v>
      </c>
      <c r="U2167" s="4" t="str">
        <f aca="false">Vocabulary!B2145</f>
        <v>consented</v>
      </c>
      <c r="V2167" s="24" t="n">
        <v>-1.6001678231238</v>
      </c>
      <c r="W2167" s="25" t="n">
        <f aca="false">EXP(V2167)</f>
        <v>0.201862637933329</v>
      </c>
      <c r="X2167" s="26" t="n">
        <f aca="false">W2167/$W$22</f>
        <v>3.10282526928644E-008</v>
      </c>
      <c r="Y2167" s="25" t="n">
        <f aca="false">IF(T2167=$C$13,0,W2167)</f>
        <v>0.201862637933329</v>
      </c>
      <c r="Z2167" s="25" t="n">
        <f aca="false">IF(OR(T2167=$C$13,T2167=$N$25),0,W2167)</f>
        <v>0.201862637933329</v>
      </c>
    </row>
    <row r="2168" customFormat="false" ht="15" hidden="false" customHeight="false" outlineLevel="0" collapsed="false">
      <c r="T2168" s="4" t="n">
        <v>2145</v>
      </c>
      <c r="U2168" s="4" t="str">
        <f aca="false">Vocabulary!B2146</f>
        <v>promise</v>
      </c>
      <c r="V2168" s="24" t="n">
        <v>-4.47039985975806</v>
      </c>
      <c r="W2168" s="25" t="n">
        <f aca="false">EXP(V2168)</f>
        <v>0.0114427394445806</v>
      </c>
      <c r="X2168" s="26" t="n">
        <f aca="false">W2168/$W$22</f>
        <v>1.75886045392074E-009</v>
      </c>
      <c r="Y2168" s="25" t="n">
        <f aca="false">IF(T2168=$C$13,0,W2168)</f>
        <v>0.0114427394445806</v>
      </c>
      <c r="Z2168" s="25" t="n">
        <f aca="false">IF(OR(T2168=$C$13,T2168=$N$25),0,W2168)</f>
        <v>0.0114427394445806</v>
      </c>
    </row>
    <row r="2169" customFormat="false" ht="15" hidden="false" customHeight="false" outlineLevel="0" collapsed="false">
      <c r="T2169" s="4" t="n">
        <v>2146</v>
      </c>
      <c r="U2169" s="4" t="str">
        <f aca="false">Vocabulary!B2147</f>
        <v>clean</v>
      </c>
      <c r="V2169" s="24" t="n">
        <v>-6.22949472828984</v>
      </c>
      <c r="W2169" s="25" t="n">
        <f aca="false">EXP(V2169)</f>
        <v>0.00197044725640999</v>
      </c>
      <c r="X2169" s="26" t="n">
        <f aca="false">W2169/$W$22</f>
        <v>3.02876926685381E-010</v>
      </c>
      <c r="Y2169" s="25" t="n">
        <f aca="false">IF(T2169=$C$13,0,W2169)</f>
        <v>0.00197044725640999</v>
      </c>
      <c r="Z2169" s="25" t="n">
        <f aca="false">IF(OR(T2169=$C$13,T2169=$N$25),0,W2169)</f>
        <v>0.00197044725640999</v>
      </c>
    </row>
    <row r="2170" customFormat="false" ht="15" hidden="false" customHeight="false" outlineLevel="0" collapsed="false">
      <c r="T2170" s="4" t="n">
        <v>2147</v>
      </c>
      <c r="U2170" s="4" t="str">
        <f aca="false">Vocabulary!B2148</f>
        <v>dormouse's</v>
      </c>
      <c r="V2170" s="24" t="n">
        <v>9.88454421815165</v>
      </c>
      <c r="W2170" s="25" t="n">
        <f aca="false">EXP(V2170)</f>
        <v>19624.6992590124</v>
      </c>
      <c r="X2170" s="26" t="n">
        <f aca="false">W2170/$W$22</f>
        <v>0.00301650733322536</v>
      </c>
      <c r="Y2170" s="25" t="n">
        <f aca="false">IF(T2170=$C$13,0,W2170)</f>
        <v>19624.6992590124</v>
      </c>
      <c r="Z2170" s="25" t="n">
        <f aca="false">IF(OR(T2170=$C$13,T2170=$N$25),0,W2170)</f>
        <v>19624.6992590124</v>
      </c>
    </row>
    <row r="2171" customFormat="false" ht="15" hidden="false" customHeight="false" outlineLevel="0" collapsed="false">
      <c r="T2171" s="4" t="n">
        <v>2148</v>
      </c>
      <c r="U2171" s="4" t="str">
        <f aca="false">Vocabulary!B2149</f>
        <v>unwillingly</v>
      </c>
      <c r="V2171" s="24" t="n">
        <v>2.20692634248028</v>
      </c>
      <c r="W2171" s="25" t="n">
        <f aca="false">EXP(V2171)</f>
        <v>9.08774081849334</v>
      </c>
      <c r="X2171" s="26" t="n">
        <f aca="false">W2171/$W$22</f>
        <v>1.39687423789934E-006</v>
      </c>
      <c r="Y2171" s="25" t="n">
        <f aca="false">IF(T2171=$C$13,0,W2171)</f>
        <v>9.08774081849334</v>
      </c>
      <c r="Z2171" s="25" t="n">
        <f aca="false">IF(OR(T2171=$C$13,T2171=$N$25),0,W2171)</f>
        <v>9.08774081849334</v>
      </c>
    </row>
    <row r="2172" customFormat="false" ht="15" hidden="false" customHeight="false" outlineLevel="0" collapsed="false">
      <c r="T2172" s="4" t="n">
        <v>2149</v>
      </c>
      <c r="U2172" s="4" t="str">
        <f aca="false">Vocabulary!B2150</f>
        <v>jug</v>
      </c>
      <c r="V2172" s="24" t="n">
        <v>-0.560199196186288</v>
      </c>
      <c r="W2172" s="25" t="n">
        <f aca="false">EXP(V2172)</f>
        <v>0.571095292513507</v>
      </c>
      <c r="X2172" s="26" t="n">
        <f aca="false">W2172/$W$22</f>
        <v>8.77829063824429E-008</v>
      </c>
      <c r="Y2172" s="25" t="n">
        <f aca="false">IF(T2172=$C$13,0,W2172)</f>
        <v>0.571095292513507</v>
      </c>
      <c r="Z2172" s="25" t="n">
        <f aca="false">IF(OR(T2172=$C$13,T2172=$N$25),0,W2172)</f>
        <v>0.571095292513507</v>
      </c>
    </row>
    <row r="2173" customFormat="false" ht="15" hidden="false" customHeight="false" outlineLevel="0" collapsed="false">
      <c r="T2173" s="4" t="n">
        <v>2150</v>
      </c>
      <c r="U2173" s="4" t="str">
        <f aca="false">Vocabulary!B2151</f>
        <v>offend</v>
      </c>
      <c r="V2173" s="24" t="n">
        <v>-9.38790819699074</v>
      </c>
      <c r="W2173" s="25" t="n">
        <f aca="false">EXP(V2173)</f>
        <v>8.37304207239772E-005</v>
      </c>
      <c r="X2173" s="26" t="n">
        <f aca="false">W2173/$W$22</f>
        <v>1.28701808264364E-011</v>
      </c>
      <c r="Y2173" s="25" t="n">
        <f aca="false">IF(T2173=$C$13,0,W2173)</f>
        <v>8.37304207239772E-005</v>
      </c>
      <c r="Z2173" s="25" t="n">
        <f aca="false">IF(OR(T2173=$C$13,T2173=$N$25),0,W2173)</f>
        <v>8.37304207239772E-005</v>
      </c>
    </row>
    <row r="2174" customFormat="false" ht="15" hidden="false" customHeight="false" outlineLevel="0" collapsed="false">
      <c r="T2174" s="4" t="n">
        <v>2151</v>
      </c>
      <c r="U2174" s="4" t="str">
        <f aca="false">Vocabulary!B2152</f>
        <v>eh</v>
      </c>
      <c r="V2174" s="24" t="n">
        <v>-5.94239655042675</v>
      </c>
      <c r="W2174" s="25" t="n">
        <f aca="false">EXP(V2174)</f>
        <v>0.00262572941166592</v>
      </c>
      <c r="X2174" s="26" t="n">
        <f aca="false">W2174/$W$22</f>
        <v>4.03600173476207E-010</v>
      </c>
      <c r="Y2174" s="25" t="n">
        <f aca="false">IF(T2174=$C$13,0,W2174)</f>
        <v>0.00262572941166592</v>
      </c>
      <c r="Z2174" s="25" t="n">
        <f aca="false">IF(OR(T2174=$C$13,T2174=$N$25),0,W2174)</f>
        <v>0.00262572941166592</v>
      </c>
    </row>
    <row r="2175" customFormat="false" ht="15" hidden="false" customHeight="false" outlineLevel="0" collapsed="false">
      <c r="T2175" s="4" t="n">
        <v>2152</v>
      </c>
      <c r="U2175" s="4" t="str">
        <f aca="false">Vocabulary!B2153</f>
        <v>choosing</v>
      </c>
      <c r="V2175" s="24" t="n">
        <v>4.30035430932354</v>
      </c>
      <c r="W2175" s="25" t="n">
        <f aca="false">EXP(V2175)</f>
        <v>73.725910850148</v>
      </c>
      <c r="X2175" s="26" t="n">
        <f aca="false">W2175/$W$22</f>
        <v>1.13323902594869E-005</v>
      </c>
      <c r="Y2175" s="25" t="n">
        <f aca="false">IF(T2175=$C$13,0,W2175)</f>
        <v>73.725910850148</v>
      </c>
      <c r="Z2175" s="25" t="n">
        <f aca="false">IF(OR(T2175=$C$13,T2175=$N$25),0,W2175)</f>
        <v>73.725910850148</v>
      </c>
    </row>
    <row r="2176" customFormat="false" ht="15" hidden="false" customHeight="false" outlineLevel="0" collapsed="false">
      <c r="T2176" s="4" t="n">
        <v>2153</v>
      </c>
      <c r="U2176" s="4" t="str">
        <f aca="false">Vocabulary!B2154</f>
        <v>doze</v>
      </c>
      <c r="V2176" s="24" t="n">
        <v>6.12858465020886</v>
      </c>
      <c r="W2176" s="25" t="n">
        <f aca="false">EXP(V2176)</f>
        <v>458.786357763559</v>
      </c>
      <c r="X2176" s="26" t="n">
        <f aca="false">W2176/$W$22</f>
        <v>7.05199297228456E-005</v>
      </c>
      <c r="Y2176" s="25" t="n">
        <f aca="false">IF(T2176=$C$13,0,W2176)</f>
        <v>458.786357763559</v>
      </c>
      <c r="Z2176" s="25" t="n">
        <f aca="false">IF(OR(T2176=$C$13,T2176=$N$25),0,W2176)</f>
        <v>458.786357763559</v>
      </c>
    </row>
    <row r="2177" customFormat="false" ht="15" hidden="false" customHeight="false" outlineLevel="0" collapsed="false">
      <c r="T2177" s="4" t="n">
        <v>2154</v>
      </c>
      <c r="U2177" s="4" t="str">
        <f aca="false">Vocabulary!B2155</f>
        <v>woke</v>
      </c>
      <c r="V2177" s="24" t="n">
        <v>2.62149607251857</v>
      </c>
      <c r="W2177" s="25" t="n">
        <f aca="false">EXP(V2177)</f>
        <v>13.7562886031996</v>
      </c>
      <c r="X2177" s="26" t="n">
        <f aca="false">W2177/$W$22</f>
        <v>2.11447548325918E-006</v>
      </c>
      <c r="Y2177" s="25" t="n">
        <f aca="false">IF(T2177=$C$13,0,W2177)</f>
        <v>13.7562886031996</v>
      </c>
      <c r="Z2177" s="25" t="n">
        <f aca="false">IF(OR(T2177=$C$13,T2177=$N$25),0,W2177)</f>
        <v>13.7562886031996</v>
      </c>
    </row>
    <row r="2178" customFormat="false" ht="15" hidden="false" customHeight="false" outlineLevel="0" collapsed="false">
      <c r="T2178" s="4" t="n">
        <v>2155</v>
      </c>
      <c r="U2178" s="4" t="str">
        <f aca="false">Vocabulary!B2156</f>
        <v>traps</v>
      </c>
      <c r="V2178" s="24" t="n">
        <v>-6.21101139329436</v>
      </c>
      <c r="W2178" s="25" t="n">
        <f aca="false">EXP(V2178)</f>
        <v>0.00200720636206674</v>
      </c>
      <c r="X2178" s="26" t="n">
        <f aca="false">W2178/$W$22</f>
        <v>3.08527159094699E-010</v>
      </c>
      <c r="Y2178" s="25" t="n">
        <f aca="false">IF(T2178=$C$13,0,W2178)</f>
        <v>0.00200720636206674</v>
      </c>
      <c r="Z2178" s="25" t="n">
        <f aca="false">IF(OR(T2178=$C$13,T2178=$N$25),0,W2178)</f>
        <v>0.00200720636206674</v>
      </c>
    </row>
    <row r="2179" customFormat="false" ht="15" hidden="false" customHeight="false" outlineLevel="0" collapsed="false">
      <c r="T2179" s="4" t="n">
        <v>2156</v>
      </c>
      <c r="U2179" s="4" t="str">
        <f aca="false">Vocabulary!B2157</f>
        <v>moon</v>
      </c>
      <c r="V2179" s="24" t="n">
        <v>3.87195382188466</v>
      </c>
      <c r="W2179" s="25" t="n">
        <f aca="false">EXP(V2179)</f>
        <v>48.0361485316834</v>
      </c>
      <c r="X2179" s="26" t="n">
        <f aca="false">W2179/$W$22</f>
        <v>7.38362368733788E-006</v>
      </c>
      <c r="Y2179" s="25" t="n">
        <f aca="false">IF(T2179=$C$13,0,W2179)</f>
        <v>48.0361485316834</v>
      </c>
      <c r="Z2179" s="25" t="n">
        <f aca="false">IF(OR(T2179=$C$13,T2179=$N$25),0,W2179)</f>
        <v>48.0361485316834</v>
      </c>
    </row>
    <row r="2180" customFormat="false" ht="15" hidden="false" customHeight="false" outlineLevel="0" collapsed="false">
      <c r="T2180" s="4" t="n">
        <v>2157</v>
      </c>
      <c r="U2180" s="4" t="str">
        <f aca="false">Vocabulary!B2158</f>
        <v>memory</v>
      </c>
      <c r="V2180" s="24" t="n">
        <v>-2.71187511905187</v>
      </c>
      <c r="W2180" s="25" t="n">
        <f aca="false">EXP(V2180)</f>
        <v>0.0664121591820992</v>
      </c>
      <c r="X2180" s="26" t="n">
        <f aca="false">W2180/$W$22</f>
        <v>1.02081954247596E-008</v>
      </c>
      <c r="Y2180" s="25" t="n">
        <f aca="false">IF(T2180=$C$13,0,W2180)</f>
        <v>0.0664121591820992</v>
      </c>
      <c r="Z2180" s="25" t="n">
        <f aca="false">IF(OR(T2180=$C$13,T2180=$N$25),0,W2180)</f>
        <v>0.0664121591820992</v>
      </c>
    </row>
    <row r="2181" customFormat="false" ht="15" hidden="false" customHeight="false" outlineLevel="0" collapsed="false">
      <c r="T2181" s="4" t="n">
        <v>2158</v>
      </c>
      <c r="U2181" s="4" t="str">
        <f aca="false">Vocabulary!B2159</f>
        <v>drawing</v>
      </c>
      <c r="V2181" s="24" t="n">
        <v>-1.63639653601604</v>
      </c>
      <c r="W2181" s="25" t="n">
        <f aca="false">EXP(V2181)</f>
        <v>0.194680303311841</v>
      </c>
      <c r="X2181" s="26" t="n">
        <f aca="false">W2181/$W$22</f>
        <v>2.99242579376099E-008</v>
      </c>
      <c r="Y2181" s="25" t="n">
        <f aca="false">IF(T2181=$C$13,0,W2181)</f>
        <v>0.194680303311841</v>
      </c>
      <c r="Z2181" s="25" t="n">
        <f aca="false">IF(OR(T2181=$C$13,T2181=$N$25),0,W2181)</f>
        <v>0.194680303311841</v>
      </c>
    </row>
    <row r="2182" customFormat="false" ht="15" hidden="false" customHeight="false" outlineLevel="0" collapsed="false">
      <c r="T2182" s="4" t="n">
        <v>2159</v>
      </c>
      <c r="U2182" s="4" t="str">
        <f aca="false">Vocabulary!B2160</f>
        <v>rudeness</v>
      </c>
      <c r="V2182" s="24" t="n">
        <v>-5.99598237316471</v>
      </c>
      <c r="W2182" s="25" t="n">
        <f aca="false">EXP(V2182)</f>
        <v>0.00248873090992012</v>
      </c>
      <c r="X2182" s="26" t="n">
        <f aca="false">W2182/$W$22</f>
        <v>3.82542170002991E-010</v>
      </c>
      <c r="Y2182" s="25" t="n">
        <f aca="false">IF(T2182=$C$13,0,W2182)</f>
        <v>0.00248873090992012</v>
      </c>
      <c r="Z2182" s="25" t="n">
        <f aca="false">IF(OR(T2182=$C$13,T2182=$N$25),0,W2182)</f>
        <v>0.00248873090992012</v>
      </c>
    </row>
    <row r="2183" customFormat="false" ht="15" hidden="false" customHeight="false" outlineLevel="0" collapsed="false">
      <c r="T2183" s="4" t="n">
        <v>2160</v>
      </c>
      <c r="U2183" s="4" t="str">
        <f aca="false">Vocabulary!B2161</f>
        <v>disgust</v>
      </c>
      <c r="V2183" s="24" t="n">
        <v>-2.8824093453154</v>
      </c>
      <c r="W2183" s="25" t="n">
        <f aca="false">EXP(V2183)</f>
        <v>0.0559996776050967</v>
      </c>
      <c r="X2183" s="26" t="n">
        <f aca="false">W2183/$W$22</f>
        <v>8.60769563520595E-009</v>
      </c>
      <c r="Y2183" s="25" t="n">
        <f aca="false">IF(T2183=$C$13,0,W2183)</f>
        <v>0.0559996776050967</v>
      </c>
      <c r="Z2183" s="25" t="n">
        <f aca="false">IF(OR(T2183=$C$13,T2183=$N$25),0,W2183)</f>
        <v>0.0559996776050967</v>
      </c>
    </row>
    <row r="2184" customFormat="false" ht="15" hidden="false" customHeight="false" outlineLevel="0" collapsed="false">
      <c r="T2184" s="4" t="n">
        <v>2161</v>
      </c>
      <c r="U2184" s="4" t="str">
        <f aca="false">Vocabulary!B2162</f>
        <v>teapot</v>
      </c>
      <c r="V2184" s="24" t="n">
        <v>11.252267874874</v>
      </c>
      <c r="W2184" s="25" t="n">
        <f aca="false">EXP(V2184)</f>
        <v>77054.4716591437</v>
      </c>
      <c r="X2184" s="26" t="n">
        <f aca="false">W2184/$W$22</f>
        <v>0.0118440224611784</v>
      </c>
      <c r="Y2184" s="25" t="n">
        <f aca="false">IF(T2184=$C$13,0,W2184)</f>
        <v>77054.4716591437</v>
      </c>
      <c r="Z2184" s="25" t="n">
        <f aca="false">IF(OR(T2184=$C$13,T2184=$N$25),0,W2184)</f>
        <v>77054.4716591437</v>
      </c>
    </row>
    <row r="2185" customFormat="false" ht="15" hidden="false" customHeight="false" outlineLevel="0" collapsed="false">
      <c r="T2185" s="4" t="n">
        <v>2162</v>
      </c>
      <c r="U2185" s="4" t="str">
        <f aca="false">Vocabulary!B2163</f>
        <v>stupidest</v>
      </c>
      <c r="V2185" s="24" t="n">
        <v>1.78124202866083</v>
      </c>
      <c r="W2185" s="25" t="n">
        <f aca="false">EXP(V2185)</f>
        <v>5.93722604591442</v>
      </c>
      <c r="X2185" s="26" t="n">
        <f aca="false">W2185/$W$22</f>
        <v>9.12609445380046E-007</v>
      </c>
      <c r="Y2185" s="25" t="n">
        <f aca="false">IF(T2185=$C$13,0,W2185)</f>
        <v>5.93722604591442</v>
      </c>
      <c r="Z2185" s="25" t="n">
        <f aca="false">IF(OR(T2185=$C$13,T2185=$N$25),0,W2185)</f>
        <v>5.93722604591442</v>
      </c>
    </row>
    <row r="2186" customFormat="false" ht="15" hidden="false" customHeight="false" outlineLevel="0" collapsed="false">
      <c r="T2186" s="4" t="n">
        <v>2163</v>
      </c>
      <c r="U2186" s="4" t="str">
        <f aca="false">Vocabulary!B2164</f>
        <v>leading</v>
      </c>
      <c r="V2186" s="24" t="n">
        <v>-8.54472790600439</v>
      </c>
      <c r="W2186" s="25" t="n">
        <f aca="false">EXP(V2186)</f>
        <v>0.000194568182039145</v>
      </c>
      <c r="X2186" s="26" t="n">
        <f aca="false">W2186/$W$22</f>
        <v>2.99070238064349E-011</v>
      </c>
      <c r="Y2186" s="25" t="n">
        <f aca="false">IF(T2186=$C$13,0,W2186)</f>
        <v>0.000194568182039145</v>
      </c>
      <c r="Z2186" s="25" t="n">
        <f aca="false">IF(OR(T2186=$C$13,T2186=$N$25),0,W2186)</f>
        <v>0.000194568182039145</v>
      </c>
    </row>
    <row r="2187" customFormat="false" ht="15" hidden="false" customHeight="false" outlineLevel="0" collapsed="false">
      <c r="T2187" s="4" t="n">
        <v>2164</v>
      </c>
      <c r="U2187" s="4" t="str">
        <f aca="false">Vocabulary!B2165</f>
        <v>today</v>
      </c>
      <c r="V2187" s="24" t="n">
        <v>-6.19684548215814</v>
      </c>
      <c r="W2187" s="25" t="n">
        <f aca="false">EXP(V2187)</f>
        <v>0.00203584261948731</v>
      </c>
      <c r="X2187" s="26" t="n">
        <f aca="false">W2187/$W$22</f>
        <v>3.12928830649773E-010</v>
      </c>
      <c r="Y2187" s="25" t="n">
        <f aca="false">IF(T2187=$C$13,0,W2187)</f>
        <v>0.00203584261948731</v>
      </c>
      <c r="Z2187" s="25" t="n">
        <f aca="false">IF(OR(T2187=$C$13,T2187=$N$25),0,W2187)</f>
        <v>0.00203584261948731</v>
      </c>
    </row>
    <row r="2188" customFormat="false" ht="15" hidden="false" customHeight="false" outlineLevel="0" collapsed="false">
      <c r="T2188" s="4" t="n">
        <v>2165</v>
      </c>
      <c r="U2188" s="4" t="str">
        <f aca="false">Vocabulary!B2166</f>
        <v>unlocking</v>
      </c>
      <c r="V2188" s="24" t="n">
        <v>1.97479783262958</v>
      </c>
      <c r="W2188" s="25" t="n">
        <f aca="false">EXP(V2188)</f>
        <v>7.20516285773873</v>
      </c>
      <c r="X2188" s="26" t="n">
        <f aca="false">W2188/$W$22</f>
        <v>1.10750367741155E-006</v>
      </c>
      <c r="Y2188" s="25" t="n">
        <f aca="false">IF(T2188=$C$13,0,W2188)</f>
        <v>7.20516285773873</v>
      </c>
      <c r="Z2188" s="25" t="n">
        <f aca="false">IF(OR(T2188=$C$13,T2188=$N$25),0,W2188)</f>
        <v>7.20516285773873</v>
      </c>
    </row>
    <row r="2189" customFormat="false" ht="15" hidden="false" customHeight="false" outlineLevel="0" collapsed="false">
      <c r="T2189" s="4" t="n">
        <v>2166</v>
      </c>
      <c r="U2189" s="4" t="str">
        <f aca="false">Vocabulary!B2167</f>
        <v>viii</v>
      </c>
      <c r="V2189" s="24" t="n">
        <v>2.50832322281533</v>
      </c>
      <c r="W2189" s="25" t="n">
        <f aca="false">EXP(V2189)</f>
        <v>12.2843147230199</v>
      </c>
      <c r="X2189" s="26" t="n">
        <f aca="false">W2189/$W$22</f>
        <v>1.88821876740967E-006</v>
      </c>
      <c r="Y2189" s="25" t="n">
        <f aca="false">IF(T2189=$C$13,0,W2189)</f>
        <v>12.2843147230199</v>
      </c>
      <c r="Z2189" s="25" t="n">
        <f aca="false">IF(OR(T2189=$C$13,T2189=$N$25),0,W2189)</f>
        <v>12.2843147230199</v>
      </c>
    </row>
    <row r="2190" customFormat="false" ht="15" hidden="false" customHeight="false" outlineLevel="0" collapsed="false">
      <c r="T2190" s="4" t="n">
        <v>2167</v>
      </c>
      <c r="U2190" s="4" t="str">
        <f aca="false">Vocabulary!B2168</f>
        <v>entrance</v>
      </c>
      <c r="V2190" s="24" t="n">
        <v>8.52448526988047</v>
      </c>
      <c r="W2190" s="25" t="n">
        <f aca="false">EXP(V2190)</f>
        <v>5036.59365205854</v>
      </c>
      <c r="X2190" s="26" t="n">
        <f aca="false">W2190/$W$22</f>
        <v>0.000774173478298465</v>
      </c>
      <c r="Y2190" s="25" t="n">
        <f aca="false">IF(T2190=$C$13,0,W2190)</f>
        <v>5036.59365205854</v>
      </c>
      <c r="Z2190" s="25" t="n">
        <f aca="false">IF(OR(T2190=$C$13,T2190=$N$25),0,W2190)</f>
        <v>5036.59365205854</v>
      </c>
    </row>
    <row r="2191" customFormat="false" ht="15" hidden="false" customHeight="false" outlineLevel="0" collapsed="false">
      <c r="T2191" s="4" t="n">
        <v>2168</v>
      </c>
      <c r="U2191" s="4" t="str">
        <f aca="false">Vocabulary!B2169</f>
        <v>paint</v>
      </c>
      <c r="V2191" s="24" t="n">
        <v>-5.28573490157788</v>
      </c>
      <c r="W2191" s="25" t="n">
        <f aca="false">EXP(V2191)</f>
        <v>0.00506330978617761</v>
      </c>
      <c r="X2191" s="26" t="n">
        <f aca="false">W2191/$W$22</f>
        <v>7.78280008208653E-010</v>
      </c>
      <c r="Y2191" s="25" t="n">
        <f aca="false">IF(T2191=$C$13,0,W2191)</f>
        <v>0.00506330978617761</v>
      </c>
      <c r="Z2191" s="25" t="n">
        <f aca="false">IF(OR(T2191=$C$13,T2191=$N$25),0,W2191)</f>
        <v>0.00506330978617761</v>
      </c>
    </row>
    <row r="2192" customFormat="false" ht="15" hidden="false" customHeight="false" outlineLevel="0" collapsed="false">
      <c r="T2192" s="4" t="n">
        <v>2169</v>
      </c>
      <c r="U2192" s="4" t="str">
        <f aca="false">Vocabulary!B2170</f>
        <v>jogged</v>
      </c>
      <c r="V2192" s="24" t="n">
        <v>2.05889248950274</v>
      </c>
      <c r="W2192" s="25" t="n">
        <f aca="false">EXP(V2192)</f>
        <v>7.8372851264693</v>
      </c>
      <c r="X2192" s="26" t="n">
        <f aca="false">W2192/$W$22</f>
        <v>1.20466702416934E-006</v>
      </c>
      <c r="Y2192" s="25" t="n">
        <f aca="false">IF(T2192=$C$13,0,W2192)</f>
        <v>7.8372851264693</v>
      </c>
      <c r="Z2192" s="25" t="n">
        <f aca="false">IF(OR(T2192=$C$13,T2192=$N$25),0,W2192)</f>
        <v>7.8372851264693</v>
      </c>
    </row>
    <row r="2193" customFormat="false" ht="15" hidden="false" customHeight="false" outlineLevel="0" collapsed="false">
      <c r="T2193" s="4" t="n">
        <v>2170</v>
      </c>
      <c r="U2193" s="4" t="str">
        <f aca="false">Vocabulary!B2171</f>
        <v>blame</v>
      </c>
      <c r="V2193" s="24" t="n">
        <v>5.54733016541424</v>
      </c>
      <c r="W2193" s="25" t="n">
        <f aca="false">EXP(V2193)</f>
        <v>256.551690163706</v>
      </c>
      <c r="X2193" s="26" t="n">
        <f aca="false">W2193/$W$22</f>
        <v>3.94344924483253E-005</v>
      </c>
      <c r="Y2193" s="25" t="n">
        <f aca="false">IF(T2193=$C$13,0,W2193)</f>
        <v>256.551690163706</v>
      </c>
      <c r="Z2193" s="25" t="n">
        <f aca="false">IF(OR(T2193=$C$13,T2193=$N$25),0,W2193)</f>
        <v>256.551690163706</v>
      </c>
    </row>
    <row r="2194" customFormat="false" ht="15" hidden="false" customHeight="false" outlineLevel="0" collapsed="false">
      <c r="T2194" s="4" t="n">
        <v>2171</v>
      </c>
      <c r="U2194" s="4" t="str">
        <f aca="false">Vocabulary!B2172</f>
        <v>deserved</v>
      </c>
      <c r="V2194" s="24" t="n">
        <v>-4.07264429022154</v>
      </c>
      <c r="W2194" s="25" t="n">
        <f aca="false">EXP(V2194)</f>
        <v>0.0170322905883164</v>
      </c>
      <c r="X2194" s="26" t="n">
        <f aca="false">W2194/$W$22</f>
        <v>2.61802888203176E-009</v>
      </c>
      <c r="Y2194" s="25" t="n">
        <f aca="false">IF(T2194=$C$13,0,W2194)</f>
        <v>0.0170322905883164</v>
      </c>
      <c r="Z2194" s="25" t="n">
        <f aca="false">IF(OR(T2194=$C$13,T2194=$N$25),0,W2194)</f>
        <v>0.0170322905883164</v>
      </c>
    </row>
    <row r="2195" customFormat="false" ht="15" hidden="false" customHeight="false" outlineLevel="0" collapsed="false">
      <c r="T2195" s="4" t="n">
        <v>2172</v>
      </c>
      <c r="U2195" s="4" t="str">
        <f aca="false">Vocabulary!B2173</f>
        <v>spoken</v>
      </c>
      <c r="V2195" s="24" t="n">
        <v>-1.14111654950553</v>
      </c>
      <c r="W2195" s="25" t="n">
        <f aca="false">EXP(V2195)</f>
        <v>0.319462127327895</v>
      </c>
      <c r="X2195" s="26" t="n">
        <f aca="false">W2195/$W$22</f>
        <v>4.91044391077648E-008</v>
      </c>
      <c r="Y2195" s="25" t="n">
        <f aca="false">IF(T2195=$C$13,0,W2195)</f>
        <v>0.319462127327895</v>
      </c>
      <c r="Z2195" s="25" t="n">
        <f aca="false">IF(OR(T2195=$C$13,T2195=$N$25),0,W2195)</f>
        <v>0.319462127327895</v>
      </c>
    </row>
    <row r="2196" customFormat="false" ht="15" hidden="false" customHeight="false" outlineLevel="0" collapsed="false">
      <c r="T2196" s="4" t="n">
        <v>2173</v>
      </c>
      <c r="U2196" s="4" t="str">
        <f aca="false">Vocabulary!B2174</f>
        <v>tulip</v>
      </c>
      <c r="V2196" s="24" t="n">
        <v>3.14210356952295</v>
      </c>
      <c r="W2196" s="25" t="n">
        <f aca="false">EXP(V2196)</f>
        <v>23.1525186021305</v>
      </c>
      <c r="X2196" s="26" t="n">
        <f aca="false">W2196/$W$22</f>
        <v>3.55876751150163E-006</v>
      </c>
      <c r="Y2196" s="25" t="n">
        <f aca="false">IF(T2196=$C$13,0,W2196)</f>
        <v>23.1525186021305</v>
      </c>
      <c r="Z2196" s="25" t="n">
        <f aca="false">IF(OR(T2196=$C$13,T2196=$N$25),0,W2196)</f>
        <v>23.1525186021305</v>
      </c>
    </row>
    <row r="2197" customFormat="false" ht="15" hidden="false" customHeight="false" outlineLevel="0" collapsed="false">
      <c r="T2197" s="4" t="n">
        <v>2174</v>
      </c>
      <c r="U2197" s="4" t="str">
        <f aca="false">Vocabulary!B2175</f>
        <v>onions</v>
      </c>
      <c r="V2197" s="24" t="n">
        <v>-1.50778526980558</v>
      </c>
      <c r="W2197" s="25" t="n">
        <f aca="false">EXP(V2197)</f>
        <v>0.22139977614302</v>
      </c>
      <c r="X2197" s="26" t="n">
        <f aca="false">W2197/$W$22</f>
        <v>3.40313010403545E-008</v>
      </c>
      <c r="Y2197" s="25" t="n">
        <f aca="false">IF(T2197=$C$13,0,W2197)</f>
        <v>0.22139977614302</v>
      </c>
      <c r="Z2197" s="25" t="n">
        <f aca="false">IF(OR(T2197=$C$13,T2197=$N$25),0,W2197)</f>
        <v>0.22139977614302</v>
      </c>
    </row>
    <row r="2198" customFormat="false" ht="15" hidden="false" customHeight="false" outlineLevel="0" collapsed="false">
      <c r="T2198" s="4" t="n">
        <v>2175</v>
      </c>
      <c r="U2198" s="4" t="str">
        <f aca="false">Vocabulary!B2176</f>
        <v>flung</v>
      </c>
      <c r="V2198" s="24" t="n">
        <v>-1.11394341517061</v>
      </c>
      <c r="W2198" s="25" t="n">
        <f aca="false">EXP(V2198)</f>
        <v>0.328261932310718</v>
      </c>
      <c r="X2198" s="26" t="n">
        <f aca="false">W2198/$W$22</f>
        <v>5.04570548045098E-008</v>
      </c>
      <c r="Y2198" s="25" t="n">
        <f aca="false">IF(T2198=$C$13,0,W2198)</f>
        <v>0.328261932310718</v>
      </c>
      <c r="Z2198" s="25" t="n">
        <f aca="false">IF(OR(T2198=$C$13,T2198=$N$25),0,W2198)</f>
        <v>0.328261932310718</v>
      </c>
    </row>
    <row r="2199" customFormat="false" ht="15" hidden="false" customHeight="false" outlineLevel="0" collapsed="false">
      <c r="T2199" s="4" t="n">
        <v>2176</v>
      </c>
      <c r="U2199" s="4" t="str">
        <f aca="false">Vocabulary!B2177</f>
        <v>brush</v>
      </c>
      <c r="V2199" s="24" t="n">
        <v>-3.4153433765488</v>
      </c>
      <c r="W2199" s="25" t="n">
        <f aca="false">EXP(V2199)</f>
        <v>0.0328651196524083</v>
      </c>
      <c r="X2199" s="26" t="n">
        <f aca="false">W2199/$W$22</f>
        <v>5.05168885038027E-009</v>
      </c>
      <c r="Y2199" s="25" t="n">
        <f aca="false">IF(T2199=$C$13,0,W2199)</f>
        <v>0.0328651196524083</v>
      </c>
      <c r="Z2199" s="25" t="n">
        <f aca="false">IF(OR(T2199=$C$13,T2199=$N$25),0,W2199)</f>
        <v>0.0328651196524083</v>
      </c>
    </row>
    <row r="2200" customFormat="false" ht="15" hidden="false" customHeight="false" outlineLevel="0" collapsed="false">
      <c r="T2200" s="4" t="n">
        <v>2177</v>
      </c>
      <c r="U2200" s="4" t="str">
        <f aca="false">Vocabulary!B2178</f>
        <v>unjust</v>
      </c>
      <c r="V2200" s="24" t="n">
        <v>1.57448064661374</v>
      </c>
      <c r="W2200" s="25" t="n">
        <f aca="false">EXP(V2200)</f>
        <v>4.82823340747301</v>
      </c>
      <c r="X2200" s="26" t="n">
        <f aca="false">W2200/$W$22</f>
        <v>7.42146480205423E-007</v>
      </c>
      <c r="Y2200" s="25" t="n">
        <f aca="false">IF(T2200=$C$13,0,W2200)</f>
        <v>4.82823340747301</v>
      </c>
      <c r="Z2200" s="25" t="n">
        <f aca="false">IF(OR(T2200=$C$13,T2200=$N$25),0,W2200)</f>
        <v>4.82823340747301</v>
      </c>
    </row>
    <row r="2201" customFormat="false" ht="15" hidden="false" customHeight="false" outlineLevel="0" collapsed="false">
      <c r="T2201" s="4" t="n">
        <v>2178</v>
      </c>
      <c r="U2201" s="4" t="str">
        <f aca="false">Vocabulary!B2179</f>
        <v>chanced</v>
      </c>
      <c r="V2201" s="24" t="n">
        <v>-0.570089509572184</v>
      </c>
      <c r="W2201" s="25" t="n">
        <f aca="false">EXP(V2201)</f>
        <v>0.565474821024877</v>
      </c>
      <c r="X2201" s="26" t="n">
        <f aca="false">W2201/$W$22</f>
        <v>8.69189851962952E-008</v>
      </c>
      <c r="Y2201" s="25" t="n">
        <f aca="false">IF(T2201=$C$13,0,W2201)</f>
        <v>0.565474821024877</v>
      </c>
      <c r="Z2201" s="25" t="n">
        <f aca="false">IF(OR(T2201=$C$13,T2201=$N$25),0,W2201)</f>
        <v>0.565474821024877</v>
      </c>
    </row>
    <row r="2202" customFormat="false" ht="15" hidden="false" customHeight="false" outlineLevel="0" collapsed="false">
      <c r="T2202" s="4" t="n">
        <v>2179</v>
      </c>
      <c r="U2202" s="4" t="str">
        <f aca="false">Vocabulary!B2180</f>
        <v>afore</v>
      </c>
      <c r="V2202" s="24" t="n">
        <v>-5.99657014677599</v>
      </c>
      <c r="W2202" s="25" t="n">
        <f aca="false">EXP(V2202)</f>
        <v>0.00248726852938213</v>
      </c>
      <c r="X2202" s="26" t="n">
        <f aca="false">W2202/$W$22</f>
        <v>3.82317387877233E-010</v>
      </c>
      <c r="Y2202" s="25" t="n">
        <f aca="false">IF(T2202=$C$13,0,W2202)</f>
        <v>0.00248726852938213</v>
      </c>
      <c r="Z2202" s="25" t="n">
        <f aca="false">IF(OR(T2202=$C$13,T2202=$N$25),0,W2202)</f>
        <v>0.00248726852938213</v>
      </c>
    </row>
    <row r="2203" customFormat="false" ht="15" hidden="false" customHeight="false" outlineLevel="0" collapsed="false">
      <c r="T2203" s="4" t="n">
        <v>2180</v>
      </c>
      <c r="U2203" s="4" t="str">
        <f aca="false">Vocabulary!B2181</f>
        <v>clubs</v>
      </c>
      <c r="V2203" s="24" t="n">
        <v>1.65183308553793</v>
      </c>
      <c r="W2203" s="25" t="n">
        <f aca="false">EXP(V2203)</f>
        <v>5.21653342019877</v>
      </c>
      <c r="X2203" s="26" t="n">
        <f aca="false">W2203/$W$22</f>
        <v>8.01831972473074E-007</v>
      </c>
      <c r="Y2203" s="25" t="n">
        <f aca="false">IF(T2203=$C$13,0,W2203)</f>
        <v>5.21653342019877</v>
      </c>
      <c r="Z2203" s="25" t="n">
        <f aca="false">IF(OR(T2203=$C$13,T2203=$N$25),0,W2203)</f>
        <v>5.21653342019877</v>
      </c>
    </row>
    <row r="2204" customFormat="false" ht="15" hidden="false" customHeight="false" outlineLevel="0" collapsed="false">
      <c r="T2204" s="4" t="n">
        <v>2181</v>
      </c>
      <c r="U2204" s="4" t="str">
        <f aca="false">Vocabulary!B2182</f>
        <v>oblong</v>
      </c>
      <c r="V2204" s="24" t="n">
        <v>3.90919488217902</v>
      </c>
      <c r="W2204" s="25" t="n">
        <f aca="false">EXP(V2204)</f>
        <v>49.8587936062038</v>
      </c>
      <c r="X2204" s="26" t="n">
        <f aca="false">W2204/$W$22</f>
        <v>7.66378197973223E-006</v>
      </c>
      <c r="Y2204" s="25" t="n">
        <f aca="false">IF(T2204=$C$13,0,W2204)</f>
        <v>49.8587936062038</v>
      </c>
      <c r="Z2204" s="25" t="n">
        <f aca="false">IF(OR(T2204=$C$13,T2204=$N$25),0,W2204)</f>
        <v>49.8587936062038</v>
      </c>
    </row>
    <row r="2205" customFormat="false" ht="15" hidden="false" customHeight="false" outlineLevel="0" collapsed="false">
      <c r="T2205" s="4" t="n">
        <v>2182</v>
      </c>
      <c r="U2205" s="4" t="str">
        <f aca="false">Vocabulary!B2183</f>
        <v>corners</v>
      </c>
      <c r="V2205" s="24" t="n">
        <v>2.3238614319986</v>
      </c>
      <c r="W2205" s="25" t="n">
        <f aca="false">EXP(V2205)</f>
        <v>10.2150429411821</v>
      </c>
      <c r="X2205" s="26" t="n">
        <f aca="false">W2205/$W$22</f>
        <v>1.57015154905556E-006</v>
      </c>
      <c r="Y2205" s="25" t="n">
        <f aca="false">IF(T2205=$C$13,0,W2205)</f>
        <v>10.2150429411821</v>
      </c>
      <c r="Z2205" s="25" t="n">
        <f aca="false">IF(OR(T2205=$C$13,T2205=$N$25),0,W2205)</f>
        <v>10.2150429411821</v>
      </c>
    </row>
    <row r="2206" customFormat="false" ht="15" hidden="false" customHeight="false" outlineLevel="0" collapsed="false">
      <c r="T2206" s="4" t="n">
        <v>2183</v>
      </c>
      <c r="U2206" s="4" t="str">
        <f aca="false">Vocabulary!B2184</f>
        <v>diamonds</v>
      </c>
      <c r="V2206" s="24" t="n">
        <v>3.61735954989851</v>
      </c>
      <c r="W2206" s="25" t="n">
        <f aca="false">EXP(V2206)</f>
        <v>37.2391098811524</v>
      </c>
      <c r="X2206" s="26" t="n">
        <f aca="false">W2206/$W$22</f>
        <v>5.72401373171078E-006</v>
      </c>
      <c r="Y2206" s="25" t="n">
        <f aca="false">IF(T2206=$C$13,0,W2206)</f>
        <v>37.2391098811524</v>
      </c>
      <c r="Z2206" s="25" t="n">
        <f aca="false">IF(OR(T2206=$C$13,T2206=$N$25),0,W2206)</f>
        <v>37.2391098811524</v>
      </c>
    </row>
    <row r="2207" customFormat="false" ht="15" hidden="false" customHeight="false" outlineLevel="0" collapsed="false">
      <c r="T2207" s="4" t="n">
        <v>2184</v>
      </c>
      <c r="U2207" s="4" t="str">
        <f aca="false">Vocabulary!B2185</f>
        <v>merrily</v>
      </c>
      <c r="V2207" s="24" t="n">
        <v>-6.03954706565757</v>
      </c>
      <c r="W2207" s="25" t="n">
        <f aca="false">EXP(V2207)</f>
        <v>0.00238263784776209</v>
      </c>
      <c r="X2207" s="26" t="n">
        <f aca="false">W2207/$W$22</f>
        <v>3.66234633475669E-010</v>
      </c>
      <c r="Y2207" s="25" t="n">
        <f aca="false">IF(T2207=$C$13,0,W2207)</f>
        <v>0.00238263784776209</v>
      </c>
      <c r="Z2207" s="25" t="n">
        <f aca="false">IF(OR(T2207=$C$13,T2207=$N$25),0,W2207)</f>
        <v>0.00238263784776209</v>
      </c>
    </row>
    <row r="2208" customFormat="false" ht="15" hidden="false" customHeight="false" outlineLevel="0" collapsed="false">
      <c r="T2208" s="4" t="n">
        <v>2185</v>
      </c>
      <c r="U2208" s="4" t="str">
        <f aca="false">Vocabulary!B2186</f>
        <v>couples</v>
      </c>
      <c r="V2208" s="24" t="n">
        <v>3.36127812251777</v>
      </c>
      <c r="W2208" s="25" t="n">
        <f aca="false">EXP(V2208)</f>
        <v>28.8260105173658</v>
      </c>
      <c r="X2208" s="26" t="n">
        <f aca="false">W2208/$W$22</f>
        <v>4.43083845340116E-006</v>
      </c>
      <c r="Y2208" s="25" t="n">
        <f aca="false">IF(T2208=$C$13,0,W2208)</f>
        <v>28.8260105173658</v>
      </c>
      <c r="Z2208" s="25" t="n">
        <f aca="false">IF(OR(T2208=$C$13,T2208=$N$25),0,W2208)</f>
        <v>28.8260105173658</v>
      </c>
    </row>
    <row r="2209" customFormat="false" ht="15" hidden="false" customHeight="false" outlineLevel="0" collapsed="false">
      <c r="T2209" s="4" t="n">
        <v>2186</v>
      </c>
      <c r="U2209" s="4" t="str">
        <f aca="false">Vocabulary!B2187</f>
        <v>kings</v>
      </c>
      <c r="V2209" s="24" t="n">
        <v>-0.0122483336919874</v>
      </c>
      <c r="W2209" s="25" t="n">
        <f aca="false">EXP(V2209)</f>
        <v>0.98782637183001</v>
      </c>
      <c r="X2209" s="26" t="n">
        <f aca="false">W2209/$W$22</f>
        <v>1.51838530376979E-007</v>
      </c>
      <c r="Y2209" s="25" t="n">
        <f aca="false">IF(T2209=$C$13,0,W2209)</f>
        <v>0.98782637183001</v>
      </c>
      <c r="Z2209" s="25" t="n">
        <f aca="false">IF(OR(T2209=$C$13,T2209=$N$25),0,W2209)</f>
        <v>0.98782637183001</v>
      </c>
    </row>
    <row r="2210" customFormat="false" ht="15" hidden="false" customHeight="false" outlineLevel="0" collapsed="false">
      <c r="T2210" s="4" t="n">
        <v>2187</v>
      </c>
      <c r="U2210" s="4" t="str">
        <f aca="false">Vocabulary!B2188</f>
        <v>queens</v>
      </c>
      <c r="V2210" s="24" t="n">
        <v>-0.527047717494847</v>
      </c>
      <c r="W2210" s="25" t="n">
        <f aca="false">EXP(V2210)</f>
        <v>0.590345265491193</v>
      </c>
      <c r="X2210" s="26" t="n">
        <f aca="false">W2210/$W$22</f>
        <v>9.07418146380643E-008</v>
      </c>
      <c r="Y2210" s="25" t="n">
        <f aca="false">IF(T2210=$C$13,0,W2210)</f>
        <v>0.590345265491193</v>
      </c>
      <c r="Z2210" s="25" t="n">
        <f aca="false">IF(OR(T2210=$C$13,T2210=$N$25),0,W2210)</f>
        <v>0.590345265491193</v>
      </c>
    </row>
    <row r="2211" customFormat="false" ht="15" hidden="false" customHeight="false" outlineLevel="0" collapsed="false">
      <c r="T2211" s="4" t="n">
        <v>2188</v>
      </c>
      <c r="U2211" s="4" t="str">
        <f aca="false">Vocabulary!B2189</f>
        <v>recognised</v>
      </c>
      <c r="V2211" s="24" t="n">
        <v>0.773532161856742</v>
      </c>
      <c r="W2211" s="25" t="n">
        <f aca="false">EXP(V2211)</f>
        <v>2.16740838644538</v>
      </c>
      <c r="X2211" s="26" t="n">
        <f aca="false">W2211/$W$22</f>
        <v>3.33151769895488E-007</v>
      </c>
      <c r="Y2211" s="25" t="n">
        <f aca="false">IF(T2211=$C$13,0,W2211)</f>
        <v>2.16740838644538</v>
      </c>
      <c r="Z2211" s="25" t="n">
        <f aca="false">IF(OR(T2211=$C$13,T2211=$N$25),0,W2211)</f>
        <v>2.16740838644538</v>
      </c>
    </row>
    <row r="2212" customFormat="false" ht="15" hidden="false" customHeight="false" outlineLevel="0" collapsed="false">
      <c r="T2212" s="4" t="n">
        <v>2189</v>
      </c>
      <c r="U2212" s="4" t="str">
        <f aca="false">Vocabulary!B2190</f>
        <v>noticing</v>
      </c>
      <c r="V2212" s="24" t="n">
        <v>1.83544360459519</v>
      </c>
      <c r="W2212" s="25" t="n">
        <f aca="false">EXP(V2212)</f>
        <v>6.26791400426558</v>
      </c>
      <c r="X2212" s="26" t="n">
        <f aca="false">W2212/$W$22</f>
        <v>9.63439404005654E-007</v>
      </c>
      <c r="Y2212" s="25" t="n">
        <f aca="false">IF(T2212=$C$13,0,W2212)</f>
        <v>6.26791400426558</v>
      </c>
      <c r="Z2212" s="25" t="n">
        <f aca="false">IF(OR(T2212=$C$13,T2212=$N$25),0,W2212)</f>
        <v>6.26791400426558</v>
      </c>
    </row>
    <row r="2213" customFormat="false" ht="15" hidden="false" customHeight="false" outlineLevel="0" collapsed="false">
      <c r="T2213" s="4" t="n">
        <v>2190</v>
      </c>
      <c r="U2213" s="4" t="str">
        <f aca="false">Vocabulary!B2191</f>
        <v>velvet</v>
      </c>
      <c r="V2213" s="24" t="n">
        <v>-4.30770096693246</v>
      </c>
      <c r="W2213" s="25" t="n">
        <f aca="false">EXP(V2213)</f>
        <v>0.0134644692980687</v>
      </c>
      <c r="X2213" s="26" t="n">
        <f aca="false">W2213/$W$22</f>
        <v>2.06962001504098E-009</v>
      </c>
      <c r="Y2213" s="25" t="n">
        <f aca="false">IF(T2213=$C$13,0,W2213)</f>
        <v>0.0134644692980687</v>
      </c>
      <c r="Z2213" s="25" t="n">
        <f aca="false">IF(OR(T2213=$C$13,T2213=$N$25),0,W2213)</f>
        <v>0.0134644692980687</v>
      </c>
    </row>
    <row r="2214" customFormat="false" ht="15" hidden="false" customHeight="false" outlineLevel="0" collapsed="false">
      <c r="T2214" s="4" t="n">
        <v>2191</v>
      </c>
      <c r="U2214" s="4" t="str">
        <f aca="false">Vocabulary!B2192</f>
        <v>processions</v>
      </c>
      <c r="V2214" s="24" t="n">
        <v>2.40299723166817</v>
      </c>
      <c r="W2214" s="25" t="n">
        <f aca="false">EXP(V2214)</f>
        <v>11.0562649562661</v>
      </c>
      <c r="X2214" s="26" t="n">
        <f aca="false">W2214/$W$22</f>
        <v>1.69945556252758E-006</v>
      </c>
      <c r="Y2214" s="25" t="n">
        <f aca="false">IF(T2214=$C$13,0,W2214)</f>
        <v>11.0562649562661</v>
      </c>
      <c r="Z2214" s="25" t="n">
        <f aca="false">IF(OR(T2214=$C$13,T2214=$N$25),0,W2214)</f>
        <v>11.0562649562661</v>
      </c>
    </row>
    <row r="2215" customFormat="false" ht="15" hidden="false" customHeight="false" outlineLevel="0" collapsed="false">
      <c r="T2215" s="4" t="n">
        <v>2192</v>
      </c>
      <c r="U2215" s="4" t="str">
        <f aca="false">Vocabulary!B2193</f>
        <v>opposite</v>
      </c>
      <c r="V2215" s="24" t="n">
        <v>5.69236562996995</v>
      </c>
      <c r="W2215" s="25" t="n">
        <f aca="false">EXP(V2215)</f>
        <v>296.594424051344</v>
      </c>
      <c r="X2215" s="26" t="n">
        <f aca="false">W2215/$W$22</f>
        <v>4.55894504846368E-005</v>
      </c>
      <c r="Y2215" s="25" t="n">
        <f aca="false">IF(T2215=$C$13,0,W2215)</f>
        <v>296.594424051344</v>
      </c>
      <c r="Z2215" s="25" t="n">
        <f aca="false">IF(OR(T2215=$C$13,T2215=$N$25),0,W2215)</f>
        <v>296.594424051344</v>
      </c>
    </row>
    <row r="2216" customFormat="false" ht="15" hidden="false" customHeight="false" outlineLevel="0" collapsed="false">
      <c r="T2216" s="4" t="n">
        <v>2193</v>
      </c>
      <c r="U2216" s="4" t="str">
        <f aca="false">Vocabulary!B2194</f>
        <v>idiot</v>
      </c>
      <c r="V2216" s="24" t="n">
        <v>1.07370356044962</v>
      </c>
      <c r="W2216" s="25" t="n">
        <f aca="false">EXP(V2216)</f>
        <v>2.92619680309224</v>
      </c>
      <c r="X2216" s="26" t="n">
        <f aca="false">W2216/$W$22</f>
        <v>4.49784936751819E-007</v>
      </c>
      <c r="Y2216" s="25" t="n">
        <f aca="false">IF(T2216=$C$13,0,W2216)</f>
        <v>2.92619680309224</v>
      </c>
      <c r="Z2216" s="25" t="n">
        <f aca="false">IF(OR(T2216=$C$13,T2216=$N$25),0,W2216)</f>
        <v>2.92619680309224</v>
      </c>
    </row>
    <row r="2217" customFormat="false" ht="15" hidden="false" customHeight="false" outlineLevel="0" collapsed="false">
      <c r="T2217" s="4" t="n">
        <v>2194</v>
      </c>
      <c r="U2217" s="4" t="str">
        <f aca="false">Vocabulary!B2195</f>
        <v>rosetree</v>
      </c>
      <c r="V2217" s="24" t="n">
        <v>4.13897354470814</v>
      </c>
      <c r="W2217" s="25" t="n">
        <f aca="false">EXP(V2217)</f>
        <v>62.7383902343191</v>
      </c>
      <c r="X2217" s="26" t="n">
        <f aca="false">W2217/$W$22</f>
        <v>9.64350137134801E-006</v>
      </c>
      <c r="Y2217" s="25" t="n">
        <f aca="false">IF(T2217=$C$13,0,W2217)</f>
        <v>62.7383902343191</v>
      </c>
      <c r="Z2217" s="25" t="n">
        <f aca="false">IF(OR(T2217=$C$13,T2217=$N$25),0,W2217)</f>
        <v>62.7383902343191</v>
      </c>
    </row>
    <row r="2218" customFormat="false" ht="15" hidden="false" customHeight="false" outlineLevel="0" collapsed="false">
      <c r="T2218" s="4" t="n">
        <v>2195</v>
      </c>
      <c r="U2218" s="4" t="str">
        <f aca="false">Vocabulary!B2196</f>
        <v>pattern</v>
      </c>
      <c r="V2218" s="24" t="n">
        <v>3.91138378745531</v>
      </c>
      <c r="W2218" s="25" t="n">
        <f aca="false">EXP(V2218)</f>
        <v>49.9680493141724</v>
      </c>
      <c r="X2218" s="26" t="n">
        <f aca="false">W2218/$W$22</f>
        <v>7.68057564571071E-006</v>
      </c>
      <c r="Y2218" s="25" t="n">
        <f aca="false">IF(T2218=$C$13,0,W2218)</f>
        <v>49.9680493141724</v>
      </c>
      <c r="Z2218" s="25" t="n">
        <f aca="false">IF(OR(T2218=$C$13,T2218=$N$25),0,W2218)</f>
        <v>49.9680493141724</v>
      </c>
    </row>
    <row r="2219" customFormat="false" ht="15" hidden="false" customHeight="false" outlineLevel="0" collapsed="false">
      <c r="T2219" s="4" t="n">
        <v>2196</v>
      </c>
      <c r="U2219" s="4" t="str">
        <f aca="false">Vocabulary!B2197</f>
        <v>backs</v>
      </c>
      <c r="V2219" s="24" t="n">
        <v>-4.48724777858837</v>
      </c>
      <c r="W2219" s="25" t="n">
        <f aca="false">EXP(V2219)</f>
        <v>0.0112515680413803</v>
      </c>
      <c r="X2219" s="26" t="n">
        <f aca="false">W2219/$W$22</f>
        <v>1.72947554809133E-009</v>
      </c>
      <c r="Y2219" s="25" t="n">
        <f aca="false">IF(T2219=$C$13,0,W2219)</f>
        <v>0.0112515680413803</v>
      </c>
      <c r="Z2219" s="25" t="n">
        <f aca="false">IF(OR(T2219=$C$13,T2219=$N$25),0,W2219)</f>
        <v>0.0112515680413803</v>
      </c>
    </row>
    <row r="2220" customFormat="false" ht="15" hidden="false" customHeight="false" outlineLevel="0" collapsed="false">
      <c r="T2220" s="4" t="n">
        <v>2197</v>
      </c>
      <c r="U2220" s="4" t="str">
        <f aca="false">Vocabulary!B2198</f>
        <v>glaring</v>
      </c>
      <c r="V2220" s="24" t="n">
        <v>-0.328090155069799</v>
      </c>
      <c r="W2220" s="25" t="n">
        <f aca="false">EXP(V2220)</f>
        <v>0.720298078254424</v>
      </c>
      <c r="X2220" s="26" t="n">
        <f aca="false">W2220/$W$22</f>
        <v>1.10716827121047E-007</v>
      </c>
      <c r="Y2220" s="25" t="n">
        <f aca="false">IF(T2220=$C$13,0,W2220)</f>
        <v>0.720298078254424</v>
      </c>
      <c r="Z2220" s="25" t="n">
        <f aca="false">IF(OR(T2220=$C$13,T2220=$N$25),0,W2220)</f>
        <v>0.720298078254424</v>
      </c>
    </row>
    <row r="2221" customFormat="false" ht="15" hidden="false" customHeight="false" outlineLevel="0" collapsed="false">
      <c r="T2221" s="4" t="n">
        <v>2198</v>
      </c>
      <c r="U2221" s="4" t="str">
        <f aca="false">Vocabulary!B2199</f>
        <v>beast</v>
      </c>
      <c r="V2221" s="24" t="n">
        <v>-0.768554127203773</v>
      </c>
      <c r="W2221" s="25" t="n">
        <f aca="false">EXP(V2221)</f>
        <v>0.463683010519892</v>
      </c>
      <c r="X2221" s="26" t="n">
        <f aca="false">W2221/$W$22</f>
        <v>7.12725929230703E-008</v>
      </c>
      <c r="Y2221" s="25" t="n">
        <f aca="false">IF(T2221=$C$13,0,W2221)</f>
        <v>0.463683010519892</v>
      </c>
      <c r="Z2221" s="25" t="n">
        <f aca="false">IF(OR(T2221=$C$13,T2221=$N$25),0,W2221)</f>
        <v>0.463683010519892</v>
      </c>
    </row>
    <row r="2222" customFormat="false" ht="15" hidden="false" customHeight="false" outlineLevel="0" collapsed="false">
      <c r="T2222" s="4" t="n">
        <v>2199</v>
      </c>
      <c r="U2222" s="4" t="str">
        <f aca="false">Vocabulary!B2200</f>
        <v>bowing</v>
      </c>
      <c r="V2222" s="24" t="n">
        <v>0.554421844433976</v>
      </c>
      <c r="W2222" s="25" t="n">
        <f aca="false">EXP(V2222)</f>
        <v>1.7409341629759</v>
      </c>
      <c r="X2222" s="26" t="n">
        <f aca="false">W2222/$W$22</f>
        <v>2.67598529789835E-007</v>
      </c>
      <c r="Y2222" s="25" t="n">
        <f aca="false">IF(T2222=$C$13,0,W2222)</f>
        <v>1.7409341629759</v>
      </c>
      <c r="Z2222" s="25" t="n">
        <f aca="false">IF(OR(T2222=$C$13,T2222=$N$25),0,W2222)</f>
        <v>1.7409341629759</v>
      </c>
    </row>
    <row r="2223" customFormat="false" ht="15" hidden="false" customHeight="false" outlineLevel="0" collapsed="false">
      <c r="T2223" s="4" t="n">
        <v>2200</v>
      </c>
      <c r="U2223" s="4" t="str">
        <f aca="false">Vocabulary!B2201</f>
        <v>humble</v>
      </c>
      <c r="V2223" s="24" t="n">
        <v>-6.01661533640069</v>
      </c>
      <c r="W2223" s="25" t="n">
        <f aca="false">EXP(V2223)</f>
        <v>0.00243790714205995</v>
      </c>
      <c r="X2223" s="26" t="n">
        <f aca="false">W2223/$W$22</f>
        <v>3.74730062085874E-010</v>
      </c>
      <c r="Y2223" s="25" t="n">
        <f aca="false">IF(T2223=$C$13,0,W2223)</f>
        <v>0.00243790714205995</v>
      </c>
      <c r="Z2223" s="25" t="n">
        <f aca="false">IF(OR(T2223=$C$13,T2223=$N$25),0,W2223)</f>
        <v>0.00243790714205995</v>
      </c>
    </row>
    <row r="2224" customFormat="false" ht="15" hidden="false" customHeight="false" outlineLevel="0" collapsed="false">
      <c r="T2224" s="4" t="n">
        <v>2201</v>
      </c>
      <c r="U2224" s="4" t="str">
        <f aca="false">Vocabulary!B2202</f>
        <v>meanwhile</v>
      </c>
      <c r="V2224" s="24" t="n">
        <v>-1.60656785286039</v>
      </c>
      <c r="W2224" s="25" t="n">
        <f aca="false">EXP(V2224)</f>
        <v>0.200574836427549</v>
      </c>
      <c r="X2224" s="26" t="n">
        <f aca="false">W2224/$W$22</f>
        <v>3.08303050639782E-008</v>
      </c>
      <c r="Y2224" s="25" t="n">
        <f aca="false">IF(T2224=$C$13,0,W2224)</f>
        <v>0.200574836427549</v>
      </c>
      <c r="Z2224" s="25" t="n">
        <f aca="false">IF(OR(T2224=$C$13,T2224=$N$25),0,W2224)</f>
        <v>0.200574836427549</v>
      </c>
    </row>
    <row r="2225" customFormat="false" ht="15" hidden="false" customHeight="false" outlineLevel="0" collapsed="false">
      <c r="T2225" s="4" t="n">
        <v>2202</v>
      </c>
      <c r="U2225" s="4" t="str">
        <f aca="false">Vocabulary!B2203</f>
        <v>examining</v>
      </c>
      <c r="V2225" s="24" t="n">
        <v>0.238133343449801</v>
      </c>
      <c r="W2225" s="25" t="n">
        <f aca="false">EXP(V2225)</f>
        <v>1.2688783781651</v>
      </c>
      <c r="X2225" s="26" t="n">
        <f aca="false">W2225/$W$22</f>
        <v>1.95038959944743E-007</v>
      </c>
      <c r="Y2225" s="25" t="n">
        <f aca="false">IF(T2225=$C$13,0,W2225)</f>
        <v>1.2688783781651</v>
      </c>
      <c r="Z2225" s="25" t="n">
        <f aca="false">IF(OR(T2225=$C$13,T2225=$N$25),0,W2225)</f>
        <v>1.2688783781651</v>
      </c>
    </row>
    <row r="2226" customFormat="false" ht="15" hidden="false" customHeight="false" outlineLevel="0" collapsed="false">
      <c r="T2226" s="4" t="n">
        <v>2203</v>
      </c>
      <c r="U2226" s="4" t="str">
        <f aca="false">Vocabulary!B2204</f>
        <v>remaining</v>
      </c>
      <c r="V2226" s="24" t="n">
        <v>-0.414040396784493</v>
      </c>
      <c r="W2226" s="25" t="n">
        <f aca="false">EXP(V2226)</f>
        <v>0.660974249492271</v>
      </c>
      <c r="X2226" s="26" t="n">
        <f aca="false">W2226/$W$22</f>
        <v>1.01598177090583E-007</v>
      </c>
      <c r="Y2226" s="25" t="n">
        <f aca="false">IF(T2226=$C$13,0,W2226)</f>
        <v>0.660974249492271</v>
      </c>
      <c r="Z2226" s="25" t="n">
        <f aca="false">IF(OR(T2226=$C$13,T2226=$N$25),0,W2226)</f>
        <v>0.660974249492271</v>
      </c>
    </row>
    <row r="2227" customFormat="false" ht="15" hidden="false" customHeight="false" outlineLevel="0" collapsed="false">
      <c r="T2227" s="4" t="n">
        <v>2204</v>
      </c>
      <c r="U2227" s="4" t="str">
        <f aca="false">Vocabulary!B2205</f>
        <v>execute</v>
      </c>
      <c r="V2227" s="24" t="n">
        <v>-1.92417076787481</v>
      </c>
      <c r="W2227" s="25" t="n">
        <f aca="false">EXP(V2227)</f>
        <v>0.145996771887941</v>
      </c>
      <c r="X2227" s="26" t="n">
        <f aca="false">W2227/$W$22</f>
        <v>2.24411251971139E-008</v>
      </c>
      <c r="Y2227" s="25" t="n">
        <f aca="false">IF(T2227=$C$13,0,W2227)</f>
        <v>0.145996771887941</v>
      </c>
      <c r="Z2227" s="25" t="n">
        <f aca="false">IF(OR(T2227=$C$13,T2227=$N$25),0,W2227)</f>
        <v>0.145996771887941</v>
      </c>
    </row>
    <row r="2228" customFormat="false" ht="15" hidden="false" customHeight="false" outlineLevel="0" collapsed="false">
      <c r="T2228" s="4" t="n">
        <v>2205</v>
      </c>
      <c r="U2228" s="4" t="str">
        <f aca="false">Vocabulary!B2206</f>
        <v>protection</v>
      </c>
      <c r="V2228" s="24" t="n">
        <v>-3.54466162154885</v>
      </c>
      <c r="W2228" s="25" t="n">
        <f aca="false">EXP(V2228)</f>
        <v>0.0288783926823715</v>
      </c>
      <c r="X2228" s="26" t="n">
        <f aca="false">W2228/$W$22</f>
        <v>4.43889010213139E-009</v>
      </c>
      <c r="Y2228" s="25" t="n">
        <f aca="false">IF(T2228=$C$13,0,W2228)</f>
        <v>0.0288783926823715</v>
      </c>
      <c r="Z2228" s="25" t="n">
        <f aca="false">IF(OR(T2228=$C$13,T2228=$N$25),0,W2228)</f>
        <v>0.0288783926823715</v>
      </c>
    </row>
    <row r="2229" customFormat="false" ht="15" hidden="false" customHeight="false" outlineLevel="0" collapsed="false">
      <c r="T2229" s="4" t="n">
        <v>2206</v>
      </c>
      <c r="U2229" s="4" t="str">
        <f aca="false">Vocabulary!B2207</f>
        <v>pot</v>
      </c>
      <c r="V2229" s="24" t="n">
        <v>-2.37276315790582</v>
      </c>
      <c r="W2229" s="25" t="n">
        <f aca="false">EXP(V2229)</f>
        <v>0.0932227808063549</v>
      </c>
      <c r="X2229" s="26" t="n">
        <f aca="false">W2229/$W$22</f>
        <v>1.43292489843833E-008</v>
      </c>
      <c r="Y2229" s="25" t="n">
        <f aca="false">IF(T2229=$C$13,0,W2229)</f>
        <v>0.0932227808063549</v>
      </c>
      <c r="Z2229" s="25" t="n">
        <f aca="false">IF(OR(T2229=$C$13,T2229=$N$25),0,W2229)</f>
        <v>0.0932227808063549</v>
      </c>
    </row>
    <row r="2230" customFormat="false" ht="15" hidden="false" customHeight="false" outlineLevel="0" collapsed="false">
      <c r="T2230" s="4" t="n">
        <v>2207</v>
      </c>
      <c r="U2230" s="4" t="str">
        <f aca="false">Vocabulary!B2208</f>
        <v>marched</v>
      </c>
      <c r="V2230" s="24" t="n">
        <v>-4.28792301845893</v>
      </c>
      <c r="W2230" s="25" t="n">
        <f aca="false">EXP(V2230)</f>
        <v>0.0137334197552174</v>
      </c>
      <c r="X2230" s="26" t="n">
        <f aca="false">W2230/$W$22</f>
        <v>2.11096031868364E-009</v>
      </c>
      <c r="Y2230" s="25" t="n">
        <f aca="false">IF(T2230=$C$13,0,W2230)</f>
        <v>0.0137334197552174</v>
      </c>
      <c r="Z2230" s="25" t="n">
        <f aca="false">IF(OR(T2230=$C$13,T2230=$N$25),0,W2230)</f>
        <v>0.0137334197552174</v>
      </c>
    </row>
    <row r="2231" customFormat="false" ht="15" hidden="false" customHeight="false" outlineLevel="0" collapsed="false">
      <c r="T2231" s="4" t="n">
        <v>2208</v>
      </c>
      <c r="U2231" s="4" t="str">
        <f aca="false">Vocabulary!B2209</f>
        <v>evidently</v>
      </c>
      <c r="V2231" s="24" t="n">
        <v>2.90836150239875</v>
      </c>
      <c r="W2231" s="25" t="n">
        <f aca="false">EXP(V2231)</f>
        <v>18.3267456241601</v>
      </c>
      <c r="X2231" s="26" t="n">
        <f aca="false">W2231/$W$22</f>
        <v>2.81699922326437E-006</v>
      </c>
      <c r="Y2231" s="25" t="n">
        <f aca="false">IF(T2231=$C$13,0,W2231)</f>
        <v>18.3267456241601</v>
      </c>
      <c r="Z2231" s="25" t="n">
        <f aca="false">IF(OR(T2231=$C$13,T2231=$N$25),0,W2231)</f>
        <v>18.3267456241601</v>
      </c>
    </row>
    <row r="2232" customFormat="false" ht="15" hidden="false" customHeight="false" outlineLevel="0" collapsed="false">
      <c r="T2232" s="4" t="n">
        <v>2209</v>
      </c>
      <c r="U2232" s="4" t="str">
        <f aca="false">Vocabulary!B2210</f>
        <v>roared</v>
      </c>
      <c r="V2232" s="24" t="n">
        <v>-8.94613998204221</v>
      </c>
      <c r="W2232" s="25" t="n">
        <f aca="false">EXP(V2232)</f>
        <v>0.000130238915583014</v>
      </c>
      <c r="X2232" s="26" t="n">
        <f aca="false">W2232/$W$22</f>
        <v>2.00189892717496E-011</v>
      </c>
      <c r="Y2232" s="25" t="n">
        <f aca="false">IF(T2232=$C$13,0,W2232)</f>
        <v>0.000130238915583014</v>
      </c>
      <c r="Z2232" s="25" t="n">
        <f aca="false">IF(OR(T2232=$C$13,T2232=$N$25),0,W2232)</f>
        <v>0.000130238915583014</v>
      </c>
    </row>
    <row r="2233" customFormat="false" ht="15" hidden="false" customHeight="false" outlineLevel="0" collapsed="false">
      <c r="T2233" s="4" t="n">
        <v>2210</v>
      </c>
      <c r="U2233" s="4" t="str">
        <f aca="false">Vocabulary!B2211</f>
        <v>peeping</v>
      </c>
      <c r="V2233" s="24" t="n">
        <v>1.03093040655156</v>
      </c>
      <c r="W2233" s="25" t="n">
        <f aca="false">EXP(V2233)</f>
        <v>2.80367317745935</v>
      </c>
      <c r="X2233" s="26" t="n">
        <f aca="false">W2233/$W$22</f>
        <v>4.30951862657945E-007</v>
      </c>
      <c r="Y2233" s="25" t="n">
        <f aca="false">IF(T2233=$C$13,0,W2233)</f>
        <v>2.80367317745935</v>
      </c>
      <c r="Z2233" s="25" t="n">
        <f aca="false">IF(OR(T2233=$C$13,T2233=$N$25),0,W2233)</f>
        <v>2.80367317745935</v>
      </c>
    </row>
    <row r="2234" customFormat="false" ht="15" hidden="false" customHeight="false" outlineLevel="0" collapsed="false">
      <c r="T2234" s="4" t="n">
        <v>2211</v>
      </c>
      <c r="U2234" s="4" t="str">
        <f aca="false">Vocabulary!B2212</f>
        <v>boxed</v>
      </c>
      <c r="V2234" s="24" t="n">
        <v>-1.86149332470359</v>
      </c>
      <c r="W2234" s="25" t="n">
        <f aca="false">EXP(V2234)</f>
        <v>0.155440334073462</v>
      </c>
      <c r="X2234" s="26" t="n">
        <f aca="false">W2234/$W$22</f>
        <v>2.38926926432398E-008</v>
      </c>
      <c r="Y2234" s="25" t="n">
        <f aca="false">IF(T2234=$C$13,0,W2234)</f>
        <v>0.155440334073462</v>
      </c>
      <c r="Z2234" s="25" t="n">
        <f aca="false">IF(OR(T2234=$C$13,T2234=$N$25),0,W2234)</f>
        <v>0.155440334073462</v>
      </c>
    </row>
    <row r="2235" customFormat="false" ht="15" hidden="false" customHeight="false" outlineLevel="0" collapsed="false">
      <c r="T2235" s="4" t="n">
        <v>2212</v>
      </c>
      <c r="U2235" s="4" t="str">
        <f aca="false">Vocabulary!B2213</f>
        <v>laughter</v>
      </c>
      <c r="V2235" s="24" t="n">
        <v>7.16533415590872</v>
      </c>
      <c r="W2235" s="25" t="n">
        <f aca="false">EXP(V2235)</f>
        <v>1293.79385743882</v>
      </c>
      <c r="X2235" s="26" t="n">
        <f aca="false">W2235/$W$22</f>
        <v>0.000198868711674848</v>
      </c>
      <c r="Y2235" s="25" t="n">
        <f aca="false">IF(T2235=$C$13,0,W2235)</f>
        <v>1293.79385743882</v>
      </c>
      <c r="Z2235" s="25" t="n">
        <f aca="false">IF(OR(T2235=$C$13,T2235=$N$25),0,W2235)</f>
        <v>1293.79385743882</v>
      </c>
    </row>
    <row r="2236" customFormat="false" ht="15" hidden="false" customHeight="false" outlineLevel="0" collapsed="false">
      <c r="T2236" s="4" t="n">
        <v>2213</v>
      </c>
      <c r="U2236" s="4" t="str">
        <f aca="false">Vocabulary!B2214</f>
        <v>thunder</v>
      </c>
      <c r="V2236" s="24" t="n">
        <v>3.48449078299333</v>
      </c>
      <c r="W2236" s="25" t="n">
        <f aca="false">EXP(V2236)</f>
        <v>32.6058194439882</v>
      </c>
      <c r="X2236" s="26" t="n">
        <f aca="false">W2236/$W$22</f>
        <v>5.01183188391761E-006</v>
      </c>
      <c r="Y2236" s="25" t="n">
        <f aca="false">IF(T2236=$C$13,0,W2236)</f>
        <v>32.6058194439882</v>
      </c>
      <c r="Z2236" s="25" t="n">
        <f aca="false">IF(OR(T2236=$C$13,T2236=$N$25),0,W2236)</f>
        <v>32.6058194439882</v>
      </c>
    </row>
    <row r="2237" customFormat="false" ht="15" hidden="false" customHeight="false" outlineLevel="0" collapsed="false">
      <c r="T2237" s="4" t="n">
        <v>2214</v>
      </c>
      <c r="U2237" s="4" t="str">
        <f aca="false">Vocabulary!B2215</f>
        <v>ridges</v>
      </c>
      <c r="V2237" s="24" t="n">
        <v>-6.82658476150075</v>
      </c>
      <c r="W2237" s="25" t="n">
        <f aca="false">EXP(V2237)</f>
        <v>0.00108455581652653</v>
      </c>
      <c r="X2237" s="26" t="n">
        <f aca="false">W2237/$W$22</f>
        <v>1.66706787740559E-010</v>
      </c>
      <c r="Y2237" s="25" t="n">
        <f aca="false">IF(T2237=$C$13,0,W2237)</f>
        <v>0.00108455581652653</v>
      </c>
      <c r="Z2237" s="25" t="n">
        <f aca="false">IF(OR(T2237=$C$13,T2237=$N$25),0,W2237)</f>
        <v>0.00108455581652653</v>
      </c>
    </row>
    <row r="2238" customFormat="false" ht="15" hidden="false" customHeight="false" outlineLevel="0" collapsed="false">
      <c r="T2238" s="4" t="n">
        <v>2215</v>
      </c>
      <c r="U2238" s="4" t="str">
        <f aca="false">Vocabulary!B2216</f>
        <v>furrows</v>
      </c>
      <c r="V2238" s="24" t="n">
        <v>-3.23941978938945</v>
      </c>
      <c r="W2238" s="25" t="n">
        <f aca="false">EXP(V2238)</f>
        <v>0.0391866249999012</v>
      </c>
      <c r="X2238" s="26" t="n">
        <f aca="false">W2238/$W$22</f>
        <v>6.02336576558082E-009</v>
      </c>
      <c r="Y2238" s="25" t="n">
        <f aca="false">IF(T2238=$C$13,0,W2238)</f>
        <v>0.0391866249999012</v>
      </c>
      <c r="Z2238" s="25" t="n">
        <f aca="false">IF(OR(T2238=$C$13,T2238=$N$25),0,W2238)</f>
        <v>0.0391866249999012</v>
      </c>
    </row>
    <row r="2239" customFormat="false" ht="15" hidden="false" customHeight="false" outlineLevel="0" collapsed="false">
      <c r="T2239" s="4" t="n">
        <v>2216</v>
      </c>
      <c r="U2239" s="4" t="str">
        <f aca="false">Vocabulary!B2217</f>
        <v>balls</v>
      </c>
      <c r="V2239" s="24" t="n">
        <v>0.0804180808899347</v>
      </c>
      <c r="W2239" s="25" t="n">
        <f aca="false">EXP(V2239)</f>
        <v>1.08374006398422</v>
      </c>
      <c r="X2239" s="26" t="n">
        <f aca="false">W2239/$W$22</f>
        <v>1.66581398633012E-007</v>
      </c>
      <c r="Y2239" s="25" t="n">
        <f aca="false">IF(T2239=$C$13,0,W2239)</f>
        <v>1.08374006398422</v>
      </c>
      <c r="Z2239" s="25" t="n">
        <f aca="false">IF(OR(T2239=$C$13,T2239=$N$25),0,W2239)</f>
        <v>1.08374006398422</v>
      </c>
    </row>
    <row r="2240" customFormat="false" ht="15" hidden="false" customHeight="false" outlineLevel="0" collapsed="false">
      <c r="T2240" s="4" t="n">
        <v>2217</v>
      </c>
      <c r="U2240" s="4" t="str">
        <f aca="false">Vocabulary!B2218</f>
        <v>mallets</v>
      </c>
      <c r="V2240" s="24" t="n">
        <v>1.98082681431149</v>
      </c>
      <c r="W2240" s="25" t="n">
        <f aca="false">EXP(V2240)</f>
        <v>7.24873386504688</v>
      </c>
      <c r="X2240" s="26" t="n">
        <f aca="false">W2240/$W$22</f>
        <v>1.11420096542225E-006</v>
      </c>
      <c r="Y2240" s="25" t="n">
        <f aca="false">IF(T2240=$C$13,0,W2240)</f>
        <v>7.24873386504688</v>
      </c>
      <c r="Z2240" s="25" t="n">
        <f aca="false">IF(OR(T2240=$C$13,T2240=$N$25),0,W2240)</f>
        <v>7.24873386504688</v>
      </c>
    </row>
    <row r="2241" customFormat="false" ht="15" hidden="false" customHeight="false" outlineLevel="0" collapsed="false">
      <c r="T2241" s="4" t="n">
        <v>2218</v>
      </c>
      <c r="U2241" s="4" t="str">
        <f aca="false">Vocabulary!B2219</f>
        <v>double</v>
      </c>
      <c r="V2241" s="24" t="n">
        <v>3.05297136024324</v>
      </c>
      <c r="W2241" s="25" t="n">
        <f aca="false">EXP(V2241)</f>
        <v>21.1781790233671</v>
      </c>
      <c r="X2241" s="26" t="n">
        <f aca="false">W2241/$W$22</f>
        <v>3.25529229697666E-006</v>
      </c>
      <c r="Y2241" s="25" t="n">
        <f aca="false">IF(T2241=$C$13,0,W2241)</f>
        <v>21.1781790233671</v>
      </c>
      <c r="Z2241" s="25" t="n">
        <f aca="false">IF(OR(T2241=$C$13,T2241=$N$25),0,W2241)</f>
        <v>21.1781790233671</v>
      </c>
    </row>
    <row r="2242" customFormat="false" ht="15" hidden="false" customHeight="false" outlineLevel="0" collapsed="false">
      <c r="T2242" s="4" t="n">
        <v>2219</v>
      </c>
      <c r="U2242" s="4" t="str">
        <f aca="false">Vocabulary!B2220</f>
        <v>chief</v>
      </c>
      <c r="V2242" s="24" t="n">
        <v>2.37496037932892</v>
      </c>
      <c r="W2242" s="25" t="n">
        <f aca="false">EXP(V2242)</f>
        <v>10.7505872321574</v>
      </c>
      <c r="X2242" s="26" t="n">
        <f aca="false">W2242/$W$22</f>
        <v>1.65246992039326E-006</v>
      </c>
      <c r="Y2242" s="25" t="n">
        <f aca="false">IF(T2242=$C$13,0,W2242)</f>
        <v>10.7505872321574</v>
      </c>
      <c r="Z2242" s="25" t="n">
        <f aca="false">IF(OR(T2242=$C$13,T2242=$N$25),0,W2242)</f>
        <v>10.7505872321574</v>
      </c>
    </row>
    <row r="2243" customFormat="false" ht="15" hidden="false" customHeight="false" outlineLevel="0" collapsed="false">
      <c r="T2243" s="4" t="n">
        <v>2220</v>
      </c>
      <c r="U2243" s="4" t="str">
        <f aca="false">Vocabulary!B2221</f>
        <v>managing</v>
      </c>
      <c r="V2243" s="24" t="n">
        <v>-0.463741586657878</v>
      </c>
      <c r="W2243" s="25" t="n">
        <f aca="false">EXP(V2243)</f>
        <v>0.628926056354036</v>
      </c>
      <c r="X2243" s="26" t="n">
        <f aca="false">W2243/$W$22</f>
        <v>9.66720577986546E-008</v>
      </c>
      <c r="Y2243" s="25" t="n">
        <f aca="false">IF(T2243=$C$13,0,W2243)</f>
        <v>0.628926056354036</v>
      </c>
      <c r="Z2243" s="25" t="n">
        <f aca="false">IF(OR(T2243=$C$13,T2243=$N$25),0,W2243)</f>
        <v>0.628926056354036</v>
      </c>
    </row>
    <row r="2244" customFormat="false" ht="15" hidden="false" customHeight="false" outlineLevel="0" collapsed="false">
      <c r="T2244" s="4" t="n">
        <v>2221</v>
      </c>
      <c r="U2244" s="4" t="str">
        <f aca="false">Vocabulary!B2222</f>
        <v>comfortably</v>
      </c>
      <c r="V2244" s="24" t="n">
        <v>-9.77883157399959</v>
      </c>
      <c r="W2244" s="25" t="n">
        <f aca="false">EXP(V2244)</f>
        <v>5.66379346362242E-005</v>
      </c>
      <c r="X2244" s="26" t="n">
        <f aca="false">W2244/$W$22</f>
        <v>8.70580195466941E-012</v>
      </c>
      <c r="Y2244" s="25" t="n">
        <f aca="false">IF(T2244=$C$13,0,W2244)</f>
        <v>5.66379346362242E-005</v>
      </c>
      <c r="Z2244" s="25" t="n">
        <f aca="false">IF(OR(T2244=$C$13,T2244=$N$25),0,W2244)</f>
        <v>5.66379346362242E-005</v>
      </c>
    </row>
    <row r="2245" customFormat="false" ht="15" hidden="false" customHeight="false" outlineLevel="0" collapsed="false">
      <c r="T2245" s="4" t="n">
        <v>2222</v>
      </c>
      <c r="U2245" s="4" t="str">
        <f aca="false">Vocabulary!B2223</f>
        <v>straightened</v>
      </c>
      <c r="V2245" s="24" t="n">
        <v>-1.09812103893907</v>
      </c>
      <c r="W2245" s="25" t="n">
        <f aca="false">EXP(V2245)</f>
        <v>0.333497123470649</v>
      </c>
      <c r="X2245" s="26" t="n">
        <f aca="false">W2245/$W$22</f>
        <v>5.12617546532229E-008</v>
      </c>
      <c r="Y2245" s="25" t="n">
        <f aca="false">IF(T2245=$C$13,0,W2245)</f>
        <v>0.333497123470649</v>
      </c>
      <c r="Z2245" s="25" t="n">
        <f aca="false">IF(OR(T2245=$C$13,T2245=$N$25),0,W2245)</f>
        <v>0.333497123470649</v>
      </c>
    </row>
    <row r="2246" customFormat="false" ht="15" hidden="false" customHeight="false" outlineLevel="0" collapsed="false">
      <c r="T2246" s="4" t="n">
        <v>2223</v>
      </c>
      <c r="U2246" s="4" t="str">
        <f aca="false">Vocabulary!B2224</f>
        <v>expression</v>
      </c>
      <c r="V2246" s="24" t="n">
        <v>-1.00850211070519</v>
      </c>
      <c r="W2246" s="25" t="n">
        <f aca="false">EXP(V2246)</f>
        <v>0.364764948080101</v>
      </c>
      <c r="X2246" s="26" t="n">
        <f aca="false">W2246/$W$22</f>
        <v>5.60679237049653E-008</v>
      </c>
      <c r="Y2246" s="25" t="n">
        <f aca="false">IF(T2246=$C$13,0,W2246)</f>
        <v>0.364764948080101</v>
      </c>
      <c r="Z2246" s="25" t="n">
        <f aca="false">IF(OR(T2246=$C$13,T2246=$N$25),0,W2246)</f>
        <v>0.364764948080101</v>
      </c>
    </row>
    <row r="2247" customFormat="false" ht="15" hidden="false" customHeight="false" outlineLevel="0" collapsed="false">
      <c r="T2247" s="4" t="n">
        <v>2224</v>
      </c>
      <c r="U2247" s="4" t="str">
        <f aca="false">Vocabulary!B2225</f>
        <v>bursting</v>
      </c>
      <c r="V2247" s="24" t="n">
        <v>0.665643334779276</v>
      </c>
      <c r="W2247" s="25" t="n">
        <f aca="false">EXP(V2247)</f>
        <v>1.945741882196</v>
      </c>
      <c r="X2247" s="26" t="n">
        <f aca="false">W2247/$W$22</f>
        <v>2.99079470148443E-007</v>
      </c>
      <c r="Y2247" s="25" t="n">
        <f aca="false">IF(T2247=$C$13,0,W2247)</f>
        <v>1.945741882196</v>
      </c>
      <c r="Z2247" s="25" t="n">
        <f aca="false">IF(OR(T2247=$C$13,T2247=$N$25),0,W2247)</f>
        <v>1.945741882196</v>
      </c>
    </row>
    <row r="2248" customFormat="false" ht="15" hidden="false" customHeight="false" outlineLevel="0" collapsed="false">
      <c r="T2248" s="4" t="n">
        <v>2225</v>
      </c>
      <c r="U2248" s="4" t="str">
        <f aca="false">Vocabulary!B2226</f>
        <v>provoking</v>
      </c>
      <c r="V2248" s="24" t="n">
        <v>1.28188955028478</v>
      </c>
      <c r="W2248" s="25" t="n">
        <f aca="false">EXP(V2248)</f>
        <v>3.60344218195471</v>
      </c>
      <c r="X2248" s="26" t="n">
        <f aca="false">W2248/$W$22</f>
        <v>5.53884144834891E-007</v>
      </c>
      <c r="Y2248" s="25" t="n">
        <f aca="false">IF(T2248=$C$13,0,W2248)</f>
        <v>3.60344218195471</v>
      </c>
      <c r="Z2248" s="25" t="n">
        <f aca="false">IF(OR(T2248=$C$13,T2248=$N$25),0,W2248)</f>
        <v>3.60344218195471</v>
      </c>
    </row>
    <row r="2249" customFormat="false" ht="15" hidden="false" customHeight="false" outlineLevel="0" collapsed="false">
      <c r="T2249" s="4" t="n">
        <v>2226</v>
      </c>
      <c r="U2249" s="4" t="str">
        <f aca="false">Vocabulary!B2227</f>
        <v>act</v>
      </c>
      <c r="V2249" s="24" t="n">
        <v>4.60312971539704</v>
      </c>
      <c r="W2249" s="25" t="n">
        <f aca="false">EXP(V2249)</f>
        <v>99.7961609753859</v>
      </c>
      <c r="X2249" s="26" t="n">
        <f aca="false">W2249/$W$22</f>
        <v>1.53396415117925E-005</v>
      </c>
      <c r="Y2249" s="25" t="n">
        <f aca="false">IF(T2249=$C$13,0,W2249)</f>
        <v>99.7961609753859</v>
      </c>
      <c r="Z2249" s="25" t="n">
        <f aca="false">IF(OR(T2249=$C$13,T2249=$N$25),0,W2249)</f>
        <v>99.7961609753859</v>
      </c>
    </row>
    <row r="2250" customFormat="false" ht="15" hidden="false" customHeight="false" outlineLevel="0" collapsed="false">
      <c r="T2250" s="4" t="n">
        <v>2227</v>
      </c>
      <c r="U2250" s="4" t="str">
        <f aca="false">Vocabulary!B2228</f>
        <v>crawling</v>
      </c>
      <c r="V2250" s="24" t="n">
        <v>2.40966911474328</v>
      </c>
      <c r="W2250" s="25" t="n">
        <f aca="false">EXP(V2250)</f>
        <v>11.1302776909075</v>
      </c>
      <c r="X2250" s="26" t="n">
        <f aca="false">W2250/$W$22</f>
        <v>1.71083204039616E-006</v>
      </c>
      <c r="Y2250" s="25" t="n">
        <f aca="false">IF(T2250=$C$13,0,W2250)</f>
        <v>11.1302776909075</v>
      </c>
      <c r="Z2250" s="25" t="n">
        <f aca="false">IF(OR(T2250=$C$13,T2250=$N$25),0,W2250)</f>
        <v>11.1302776909075</v>
      </c>
    </row>
    <row r="2251" customFormat="false" ht="15" hidden="false" customHeight="false" outlineLevel="0" collapsed="false">
      <c r="T2251" s="4" t="n">
        <v>2228</v>
      </c>
      <c r="U2251" s="4" t="str">
        <f aca="false">Vocabulary!B2229</f>
        <v>ridge</v>
      </c>
      <c r="V2251" s="24" t="n">
        <v>-0.411538259457954</v>
      </c>
      <c r="W2251" s="25" t="n">
        <f aca="false">EXP(V2251)</f>
        <v>0.662630168638426</v>
      </c>
      <c r="X2251" s="26" t="n">
        <f aca="false">W2251/$W$22</f>
        <v>1.0185270798462E-007</v>
      </c>
      <c r="Y2251" s="25" t="n">
        <f aca="false">IF(T2251=$C$13,0,W2251)</f>
        <v>0.662630168638426</v>
      </c>
      <c r="Z2251" s="25" t="n">
        <f aca="false">IF(OR(T2251=$C$13,T2251=$N$25),0,W2251)</f>
        <v>0.662630168638426</v>
      </c>
    </row>
    <row r="2252" customFormat="false" ht="15" hidden="false" customHeight="false" outlineLevel="0" collapsed="false">
      <c r="T2252" s="4" t="n">
        <v>2229</v>
      </c>
      <c r="U2252" s="4" t="str">
        <f aca="false">Vocabulary!B2230</f>
        <v>furrow</v>
      </c>
      <c r="V2252" s="24" t="n">
        <v>-2.90618381954002</v>
      </c>
      <c r="W2252" s="25" t="n">
        <f aca="false">EXP(V2252)</f>
        <v>0.0546840162615132</v>
      </c>
      <c r="X2252" s="26" t="n">
        <f aca="false">W2252/$W$22</f>
        <v>8.40546567801881E-009</v>
      </c>
      <c r="Y2252" s="25" t="n">
        <f aca="false">IF(T2252=$C$13,0,W2252)</f>
        <v>0.0546840162615132</v>
      </c>
      <c r="Z2252" s="25" t="n">
        <f aca="false">IF(OR(T2252=$C$13,T2252=$N$25),0,W2252)</f>
        <v>0.0546840162615132</v>
      </c>
    </row>
    <row r="2253" customFormat="false" ht="15" hidden="false" customHeight="false" outlineLevel="0" collapsed="false">
      <c r="T2253" s="4" t="n">
        <v>2230</v>
      </c>
      <c r="U2253" s="4" t="str">
        <f aca="false">Vocabulary!B2231</f>
        <v>send</v>
      </c>
      <c r="V2253" s="24" t="n">
        <v>-5.01455409507037</v>
      </c>
      <c r="W2253" s="25" t="n">
        <f aca="false">EXP(V2253)</f>
        <v>0.00664059245004047</v>
      </c>
      <c r="X2253" s="26" t="n">
        <f aca="false">W2253/$W$22</f>
        <v>1.02072370934851E-009</v>
      </c>
      <c r="Y2253" s="25" t="n">
        <f aca="false">IF(T2253=$C$13,0,W2253)</f>
        <v>0.00664059245004047</v>
      </c>
      <c r="Z2253" s="25" t="n">
        <f aca="false">IF(OR(T2253=$C$13,T2253=$N$25),0,W2253)</f>
        <v>0.00664059245004047</v>
      </c>
    </row>
    <row r="2254" customFormat="false" ht="15" hidden="false" customHeight="false" outlineLevel="0" collapsed="false">
      <c r="T2254" s="4" t="n">
        <v>2231</v>
      </c>
      <c r="U2254" s="4" t="str">
        <f aca="false">Vocabulary!B2232</f>
        <v>doubled</v>
      </c>
      <c r="V2254" s="24" t="n">
        <v>0.51757479040249</v>
      </c>
      <c r="W2254" s="25" t="n">
        <f aca="false">EXP(V2254)</f>
        <v>1.67795332264507</v>
      </c>
      <c r="X2254" s="26" t="n">
        <f aca="false">W2254/$W$22</f>
        <v>2.5791776147827E-007</v>
      </c>
      <c r="Y2254" s="25" t="n">
        <f aca="false">IF(T2254=$C$13,0,W2254)</f>
        <v>1.67795332264507</v>
      </c>
      <c r="Z2254" s="25" t="n">
        <f aca="false">IF(OR(T2254=$C$13,T2254=$N$25),0,W2254)</f>
        <v>1.67795332264507</v>
      </c>
    </row>
    <row r="2255" customFormat="false" ht="15" hidden="false" customHeight="false" outlineLevel="0" collapsed="false">
      <c r="T2255" s="4" t="n">
        <v>2232</v>
      </c>
      <c r="U2255" s="4" t="str">
        <f aca="false">Vocabulary!B2233</f>
        <v>parts</v>
      </c>
      <c r="V2255" s="24" t="n">
        <v>4.45531165624351</v>
      </c>
      <c r="W2255" s="25" t="n">
        <f aca="false">EXP(V2255)</f>
        <v>86.0829749615759</v>
      </c>
      <c r="X2255" s="26" t="n">
        <f aca="false">W2255/$W$22</f>
        <v>1.32317913161497E-005</v>
      </c>
      <c r="Y2255" s="25" t="n">
        <f aca="false">IF(T2255=$C$13,0,W2255)</f>
        <v>86.0829749615759</v>
      </c>
      <c r="Z2255" s="25" t="n">
        <f aca="false">IF(OR(T2255=$C$13,T2255=$N$25),0,W2255)</f>
        <v>86.0829749615759</v>
      </c>
    </row>
    <row r="2256" customFormat="false" ht="15" hidden="false" customHeight="false" outlineLevel="0" collapsed="false">
      <c r="T2256" s="4" t="n">
        <v>2233</v>
      </c>
      <c r="U2256" s="4" t="str">
        <f aca="false">Vocabulary!B2234</f>
        <v>played</v>
      </c>
      <c r="V2256" s="24" t="n">
        <v>3.10962066489222</v>
      </c>
      <c r="W2256" s="25" t="n">
        <f aca="false">EXP(V2256)</f>
        <v>22.4125409243877</v>
      </c>
      <c r="X2256" s="26" t="n">
        <f aca="false">W2256/$W$22</f>
        <v>3.44502573834761E-006</v>
      </c>
      <c r="Y2256" s="25" t="n">
        <f aca="false">IF(T2256=$C$13,0,W2256)</f>
        <v>22.4125409243877</v>
      </c>
      <c r="Z2256" s="25" t="n">
        <f aca="false">IF(OR(T2256=$C$13,T2256=$N$25),0,W2256)</f>
        <v>22.4125409243877</v>
      </c>
    </row>
    <row r="2257" customFormat="false" ht="15" hidden="false" customHeight="false" outlineLevel="0" collapsed="false">
      <c r="T2257" s="4" t="n">
        <v>2234</v>
      </c>
      <c r="U2257" s="4" t="str">
        <f aca="false">Vocabulary!B2235</f>
        <v>fighting</v>
      </c>
      <c r="V2257" s="24" t="n">
        <v>2.98470147714354</v>
      </c>
      <c r="W2257" s="25" t="n">
        <f aca="false">EXP(V2257)</f>
        <v>19.7805963947615</v>
      </c>
      <c r="X2257" s="26" t="n">
        <f aca="false">W2257/$W$22</f>
        <v>3.04047024073337E-006</v>
      </c>
      <c r="Y2257" s="25" t="n">
        <f aca="false">IF(T2257=$C$13,0,W2257)</f>
        <v>19.7805963947615</v>
      </c>
      <c r="Z2257" s="25" t="n">
        <f aca="false">IF(OR(T2257=$C$13,T2257=$N$25),0,W2257)</f>
        <v>19.7805963947615</v>
      </c>
    </row>
    <row r="2258" customFormat="false" ht="15" hidden="false" customHeight="false" outlineLevel="0" collapsed="false">
      <c r="T2258" s="4" t="n">
        <v>2235</v>
      </c>
      <c r="U2258" s="4" t="str">
        <f aca="false">Vocabulary!B2236</f>
        <v>furious</v>
      </c>
      <c r="V2258" s="24" t="n">
        <v>-1.88482294355075</v>
      </c>
      <c r="W2258" s="25" t="n">
        <f aca="false">EXP(V2258)</f>
        <v>0.151855944123571</v>
      </c>
      <c r="X2258" s="26" t="n">
        <f aca="false">W2258/$W$22</f>
        <v>2.33417370119569E-008</v>
      </c>
      <c r="Y2258" s="25" t="n">
        <f aca="false">IF(T2258=$C$13,0,W2258)</f>
        <v>0.151855944123571</v>
      </c>
      <c r="Z2258" s="25" t="n">
        <f aca="false">IF(OR(T2258=$C$13,T2258=$N$25),0,W2258)</f>
        <v>0.151855944123571</v>
      </c>
    </row>
    <row r="2259" customFormat="false" ht="15" hidden="false" customHeight="false" outlineLevel="0" collapsed="false">
      <c r="T2259" s="4" t="n">
        <v>2236</v>
      </c>
      <c r="U2259" s="4" t="str">
        <f aca="false">Vocabulary!B2237</f>
        <v>uneasy</v>
      </c>
      <c r="V2259" s="24" t="n">
        <v>-0.407060436498784</v>
      </c>
      <c r="W2259" s="25" t="n">
        <f aca="false">EXP(V2259)</f>
        <v>0.665603962312855</v>
      </c>
      <c r="X2259" s="26" t="n">
        <f aca="false">W2259/$W$22</f>
        <v>1.02309809023877E-007</v>
      </c>
      <c r="Y2259" s="25" t="n">
        <f aca="false">IF(T2259=$C$13,0,W2259)</f>
        <v>0.665603962312855</v>
      </c>
      <c r="Z2259" s="25" t="n">
        <f aca="false">IF(OR(T2259=$C$13,T2259=$N$25),0,W2259)</f>
        <v>0.665603962312855</v>
      </c>
    </row>
    <row r="2260" customFormat="false" ht="15" hidden="false" customHeight="false" outlineLevel="0" collapsed="false">
      <c r="T2260" s="4" t="n">
        <v>2237</v>
      </c>
      <c r="U2260" s="4" t="str">
        <f aca="false">Vocabulary!B2238</f>
        <v>beheading</v>
      </c>
      <c r="V2260" s="24" t="n">
        <v>-1.96475590359673</v>
      </c>
      <c r="W2260" s="25" t="n">
        <f aca="false">EXP(V2260)</f>
        <v>0.140190102339434</v>
      </c>
      <c r="X2260" s="26" t="n">
        <f aca="false">W2260/$W$22</f>
        <v>2.15485835564238E-008</v>
      </c>
      <c r="Y2260" s="25" t="n">
        <f aca="false">IF(T2260=$C$13,0,W2260)</f>
        <v>0.140190102339434</v>
      </c>
      <c r="Z2260" s="25" t="n">
        <f aca="false">IF(OR(T2260=$C$13,T2260=$N$25),0,W2260)</f>
        <v>0.140190102339434</v>
      </c>
    </row>
    <row r="2261" customFormat="false" ht="15" hidden="false" customHeight="false" outlineLevel="0" collapsed="false">
      <c r="T2261" s="4" t="n">
        <v>2238</v>
      </c>
      <c r="U2261" s="4" t="str">
        <f aca="false">Vocabulary!B2239</f>
        <v>appearance</v>
      </c>
      <c r="V2261" s="24" t="n">
        <v>-3.48367678651747</v>
      </c>
      <c r="W2261" s="25" t="n">
        <f aca="false">EXP(V2261)</f>
        <v>0.0306943467432295</v>
      </c>
      <c r="X2261" s="26" t="n">
        <f aca="false">W2261/$W$22</f>
        <v>4.71801992058519E-009</v>
      </c>
      <c r="Y2261" s="25" t="n">
        <f aca="false">IF(T2261=$C$13,0,W2261)</f>
        <v>0.0306943467432295</v>
      </c>
      <c r="Z2261" s="25" t="n">
        <f aca="false">IF(OR(T2261=$C$13,T2261=$N$25),0,W2261)</f>
        <v>0.0306943467432295</v>
      </c>
    </row>
    <row r="2262" customFormat="false" ht="15" hidden="false" customHeight="false" outlineLevel="0" collapsed="false">
      <c r="T2262" s="4" t="n">
        <v>2239</v>
      </c>
      <c r="U2262" s="4" t="str">
        <f aca="false">Vocabulary!B2240</f>
        <v>nodded</v>
      </c>
      <c r="V2262" s="24" t="n">
        <v>-2.47343340874324</v>
      </c>
      <c r="W2262" s="25" t="n">
        <f aca="false">EXP(V2262)</f>
        <v>0.0842949425926913</v>
      </c>
      <c r="X2262" s="26" t="n">
        <f aca="false">W2262/$W$22</f>
        <v>1.29569533335851E-008</v>
      </c>
      <c r="Y2262" s="25" t="n">
        <f aca="false">IF(T2262=$C$13,0,W2262)</f>
        <v>0.0842949425926913</v>
      </c>
      <c r="Z2262" s="25" t="n">
        <f aca="false">IF(OR(T2262=$C$13,T2262=$N$25),0,W2262)</f>
        <v>0.0842949425926913</v>
      </c>
    </row>
    <row r="2263" customFormat="false" ht="15" hidden="false" customHeight="false" outlineLevel="0" collapsed="false">
      <c r="T2263" s="4" t="n">
        <v>2240</v>
      </c>
      <c r="U2263" s="4" t="str">
        <f aca="false">Vocabulary!B2241</f>
        <v>account</v>
      </c>
      <c r="V2263" s="24" t="n">
        <v>-1.92312924731853</v>
      </c>
      <c r="W2263" s="25" t="n">
        <f aca="false">EXP(V2263)</f>
        <v>0.14614890974061</v>
      </c>
      <c r="X2263" s="26" t="n">
        <f aca="false">W2263/$W$22</f>
        <v>2.24645102662139E-008</v>
      </c>
      <c r="Y2263" s="25" t="n">
        <f aca="false">IF(T2263=$C$13,0,W2263)</f>
        <v>0.14614890974061</v>
      </c>
      <c r="Z2263" s="25" t="n">
        <f aca="false">IF(OR(T2263=$C$13,T2263=$N$25),0,W2263)</f>
        <v>0.14614890974061</v>
      </c>
    </row>
    <row r="2264" customFormat="false" ht="15" hidden="false" customHeight="false" outlineLevel="0" collapsed="false">
      <c r="T2264" s="4" t="n">
        <v>2241</v>
      </c>
      <c r="U2264" s="4" t="str">
        <f aca="false">Vocabulary!B2242</f>
        <v>someone</v>
      </c>
      <c r="V2264" s="24" t="n">
        <v>-0.577187771141249</v>
      </c>
      <c r="W2264" s="25" t="n">
        <f aca="false">EXP(V2264)</f>
        <v>0.561475145001556</v>
      </c>
      <c r="X2264" s="26" t="n">
        <f aca="false">W2264/$W$22</f>
        <v>8.63041960524905E-008</v>
      </c>
      <c r="Y2264" s="25" t="n">
        <f aca="false">IF(T2264=$C$13,0,W2264)</f>
        <v>0.561475145001556</v>
      </c>
      <c r="Z2264" s="25" t="n">
        <f aca="false">IF(OR(T2264=$C$13,T2264=$N$25),0,W2264)</f>
        <v>0.561475145001556</v>
      </c>
    </row>
    <row r="2265" customFormat="false" ht="15" hidden="false" customHeight="false" outlineLevel="0" collapsed="false">
      <c r="T2265" s="4" t="n">
        <v>2242</v>
      </c>
      <c r="U2265" s="4" t="str">
        <f aca="false">Vocabulary!B2243</f>
        <v>fairly</v>
      </c>
      <c r="V2265" s="24" t="n">
        <v>-1.293952723471</v>
      </c>
      <c r="W2265" s="25" t="n">
        <f aca="false">EXP(V2265)</f>
        <v>0.274184861392514</v>
      </c>
      <c r="X2265" s="26" t="n">
        <f aca="false">W2265/$W$22</f>
        <v>4.21448825347004E-008</v>
      </c>
      <c r="Y2265" s="25" t="n">
        <f aca="false">IF(T2265=$C$13,0,W2265)</f>
        <v>0.274184861392514</v>
      </c>
      <c r="Z2265" s="25" t="n">
        <f aca="false">IF(OR(T2265=$C$13,T2265=$N$25),0,W2265)</f>
        <v>0.274184861392514</v>
      </c>
    </row>
    <row r="2266" customFormat="false" ht="15" hidden="false" customHeight="false" outlineLevel="0" collapsed="false">
      <c r="T2266" s="4" t="n">
        <v>2243</v>
      </c>
      <c r="U2266" s="4" t="str">
        <f aca="false">Vocabulary!B2244</f>
        <v>complaining</v>
      </c>
      <c r="V2266" s="24" t="n">
        <v>-1.23982093363502</v>
      </c>
      <c r="W2266" s="25" t="n">
        <f aca="false">EXP(V2266)</f>
        <v>0.289436041558835</v>
      </c>
      <c r="X2266" s="26" t="n">
        <f aca="false">W2266/$W$22</f>
        <v>4.44891374047933E-008</v>
      </c>
      <c r="Y2266" s="25" t="n">
        <f aca="false">IF(T2266=$C$13,0,W2266)</f>
        <v>0.289436041558835</v>
      </c>
      <c r="Z2266" s="25" t="n">
        <f aca="false">IF(OR(T2266=$C$13,T2266=$N$25),0,W2266)</f>
        <v>0.289436041558835</v>
      </c>
    </row>
    <row r="2267" customFormat="false" ht="15" hidden="false" customHeight="false" outlineLevel="0" collapsed="false">
      <c r="T2267" s="4" t="n">
        <v>2244</v>
      </c>
      <c r="U2267" s="4" t="str">
        <f aca="false">Vocabulary!B2245</f>
        <v>quarrel</v>
      </c>
      <c r="V2267" s="24" t="n">
        <v>-4.25473125612507</v>
      </c>
      <c r="W2267" s="25" t="n">
        <f aca="false">EXP(V2267)</f>
        <v>0.0141969055643635</v>
      </c>
      <c r="X2267" s="26" t="n">
        <f aca="false">W2267/$W$22</f>
        <v>2.1822025998357E-009</v>
      </c>
      <c r="Y2267" s="25" t="n">
        <f aca="false">IF(T2267=$C$13,0,W2267)</f>
        <v>0.0141969055643635</v>
      </c>
      <c r="Z2267" s="25" t="n">
        <f aca="false">IF(OR(T2267=$C$13,T2267=$N$25),0,W2267)</f>
        <v>0.0141969055643635</v>
      </c>
    </row>
    <row r="2268" customFormat="false" ht="15" hidden="false" customHeight="false" outlineLevel="0" collapsed="false">
      <c r="T2268" s="4" t="n">
        <v>2245</v>
      </c>
      <c r="U2268" s="4" t="str">
        <f aca="false">Vocabulary!B2246</f>
        <v>oneself</v>
      </c>
      <c r="V2268" s="24" t="n">
        <v>-7.32146314837297</v>
      </c>
      <c r="W2268" s="25" t="n">
        <f aca="false">EXP(V2268)</f>
        <v>0.000661194078084217</v>
      </c>
      <c r="X2268" s="26" t="n">
        <f aca="false">W2268/$W$22</f>
        <v>1.01631966885316E-010</v>
      </c>
      <c r="Y2268" s="25" t="n">
        <f aca="false">IF(T2268=$C$13,0,W2268)</f>
        <v>0.000661194078084217</v>
      </c>
      <c r="Z2268" s="25" t="n">
        <f aca="false">IF(OR(T2268=$C$13,T2268=$N$25),0,W2268)</f>
        <v>0.000661194078084217</v>
      </c>
    </row>
    <row r="2269" customFormat="false" ht="15" hidden="false" customHeight="false" outlineLevel="0" collapsed="false">
      <c r="T2269" s="4" t="n">
        <v>2246</v>
      </c>
      <c r="U2269" s="4" t="str">
        <f aca="false">Vocabulary!B2247</f>
        <v>attends</v>
      </c>
      <c r="V2269" s="24" t="n">
        <v>-0.680262627822891</v>
      </c>
      <c r="W2269" s="25" t="n">
        <f aca="false">EXP(V2269)</f>
        <v>0.506483958117857</v>
      </c>
      <c r="X2269" s="26" t="n">
        <f aca="false">W2269/$W$22</f>
        <v>7.78515152593687E-008</v>
      </c>
      <c r="Y2269" s="25" t="n">
        <f aca="false">IF(T2269=$C$13,0,W2269)</f>
        <v>0.506483958117857</v>
      </c>
      <c r="Z2269" s="25" t="n">
        <f aca="false">IF(OR(T2269=$C$13,T2269=$N$25),0,W2269)</f>
        <v>0.506483958117857</v>
      </c>
    </row>
    <row r="2270" customFormat="false" ht="15" hidden="false" customHeight="false" outlineLevel="0" collapsed="false">
      <c r="T2270" s="4" t="n">
        <v>2247</v>
      </c>
      <c r="U2270" s="4" t="str">
        <f aca="false">Vocabulary!B2248</f>
        <v>arch</v>
      </c>
      <c r="V2270" s="24" t="n">
        <v>-1.86752633866515</v>
      </c>
      <c r="W2270" s="25" t="n">
        <f aca="false">EXP(V2270)</f>
        <v>0.154505383488575</v>
      </c>
      <c r="X2270" s="26" t="n">
        <f aca="false">W2270/$W$22</f>
        <v>2.37489816360905E-008</v>
      </c>
      <c r="Y2270" s="25" t="n">
        <f aca="false">IF(T2270=$C$13,0,W2270)</f>
        <v>0.154505383488575</v>
      </c>
      <c r="Z2270" s="25" t="n">
        <f aca="false">IF(OR(T2270=$C$13,T2270=$N$25),0,W2270)</f>
        <v>0.154505383488575</v>
      </c>
    </row>
    <row r="2271" customFormat="false" ht="15" hidden="false" customHeight="false" outlineLevel="0" collapsed="false">
      <c r="T2271" s="4" t="n">
        <v>2248</v>
      </c>
      <c r="U2271" s="4" t="str">
        <f aca="false">Vocabulary!B2249</f>
        <v>croqueted</v>
      </c>
      <c r="V2271" s="24" t="n">
        <v>-0.0366005927181513</v>
      </c>
      <c r="W2271" s="25" t="n">
        <f aca="false">EXP(V2271)</f>
        <v>0.964061111490875</v>
      </c>
      <c r="X2271" s="26" t="n">
        <f aca="false">W2271/$W$22</f>
        <v>1.48185578495126E-007</v>
      </c>
      <c r="Y2271" s="25" t="n">
        <f aca="false">IF(T2271=$C$13,0,W2271)</f>
        <v>0.964061111490875</v>
      </c>
      <c r="Z2271" s="25" t="n">
        <f aca="false">IF(OR(T2271=$C$13,T2271=$N$25),0,W2271)</f>
        <v>0.964061111490875</v>
      </c>
    </row>
    <row r="2272" customFormat="false" ht="15" hidden="false" customHeight="false" outlineLevel="0" collapsed="false">
      <c r="T2272" s="4" t="n">
        <v>2249</v>
      </c>
      <c r="U2272" s="4" t="str">
        <f aca="false">Vocabulary!B2250</f>
        <v>win</v>
      </c>
      <c r="V2272" s="24" t="n">
        <v>-5.9207407548365</v>
      </c>
      <c r="W2272" s="25" t="n">
        <f aca="false">EXP(V2272)</f>
        <v>0.00268321183846238</v>
      </c>
      <c r="X2272" s="26" t="n">
        <f aca="false">W2272/$W$22</f>
        <v>4.12435782097494E-010</v>
      </c>
      <c r="Y2272" s="25" t="n">
        <f aca="false">IF(T2272=$C$13,0,W2272)</f>
        <v>0.00268321183846238</v>
      </c>
      <c r="Z2272" s="25" t="n">
        <f aca="false">IF(OR(T2272=$C$13,T2272=$N$25),0,W2272)</f>
        <v>0.00268321183846238</v>
      </c>
    </row>
    <row r="2273" customFormat="false" ht="15" hidden="false" customHeight="false" outlineLevel="0" collapsed="false">
      <c r="T2273" s="4" t="n">
        <v>2250</v>
      </c>
      <c r="U2273" s="4" t="str">
        <f aca="false">Vocabulary!B2251</f>
        <v>finishing</v>
      </c>
      <c r="V2273" s="24" t="n">
        <v>-1.14049518096029</v>
      </c>
      <c r="W2273" s="25" t="n">
        <f aca="false">EXP(V2273)</f>
        <v>0.319660692729971</v>
      </c>
      <c r="X2273" s="26" t="n">
        <f aca="false">W2273/$W$22</f>
        <v>4.91349605432061E-008</v>
      </c>
      <c r="Y2273" s="25" t="n">
        <f aca="false">IF(T2273=$C$13,0,W2273)</f>
        <v>0.319660692729971</v>
      </c>
      <c r="Z2273" s="25" t="n">
        <f aca="false">IF(OR(T2273=$C$13,T2273=$N$25),0,W2273)</f>
        <v>0.319660692729971</v>
      </c>
    </row>
    <row r="2274" customFormat="false" ht="15" hidden="false" customHeight="false" outlineLevel="0" collapsed="false">
      <c r="T2274" s="4" t="n">
        <v>2251</v>
      </c>
      <c r="U2274" s="4" t="str">
        <f aca="false">Vocabulary!B2252</f>
        <v>kiss</v>
      </c>
      <c r="V2274" s="24" t="n">
        <v>0.341310954585369</v>
      </c>
      <c r="W2274" s="25" t="n">
        <f aca="false">EXP(V2274)</f>
        <v>1.4067906208502</v>
      </c>
      <c r="X2274" s="26" t="n">
        <f aca="false">W2274/$W$22</f>
        <v>2.16237414296093E-007</v>
      </c>
      <c r="Y2274" s="25" t="n">
        <f aca="false">IF(T2274=$C$13,0,W2274)</f>
        <v>1.4067906208502</v>
      </c>
      <c r="Z2274" s="25" t="n">
        <f aca="false">IF(OR(T2274=$C$13,T2274=$N$25),0,W2274)</f>
        <v>1.4067906208502</v>
      </c>
    </row>
    <row r="2275" customFormat="false" ht="15" hidden="false" customHeight="false" outlineLevel="0" collapsed="false">
      <c r="T2275" s="4" t="n">
        <v>2252</v>
      </c>
      <c r="U2275" s="4" t="str">
        <f aca="false">Vocabulary!B2253</f>
        <v>likes</v>
      </c>
      <c r="V2275" s="24" t="n">
        <v>-6.49614486556428</v>
      </c>
      <c r="W2275" s="25" t="n">
        <f aca="false">EXP(V2275)</f>
        <v>0.00150924633965582</v>
      </c>
      <c r="X2275" s="26" t="n">
        <f aca="false">W2275/$W$22</f>
        <v>2.31985855738634E-010</v>
      </c>
      <c r="Y2275" s="25" t="n">
        <f aca="false">IF(T2275=$C$13,0,W2275)</f>
        <v>0.00150924633965582</v>
      </c>
      <c r="Z2275" s="25" t="n">
        <f aca="false">IF(OR(T2275=$C$13,T2275=$N$25),0,W2275)</f>
        <v>0.00150924633965582</v>
      </c>
    </row>
    <row r="2276" customFormat="false" ht="15" hidden="false" customHeight="false" outlineLevel="0" collapsed="false">
      <c r="T2276" s="4" t="n">
        <v>2253</v>
      </c>
      <c r="U2276" s="4" t="str">
        <f aca="false">Vocabulary!B2254</f>
        <v>impertinent</v>
      </c>
      <c r="V2276" s="24" t="n">
        <v>-1.59457477241386</v>
      </c>
      <c r="W2276" s="25" t="n">
        <f aca="false">EXP(V2276)</f>
        <v>0.202994829153734</v>
      </c>
      <c r="X2276" s="26" t="n">
        <f aca="false">W2276/$W$22</f>
        <v>3.12022815059376E-008</v>
      </c>
      <c r="Y2276" s="25" t="n">
        <f aca="false">IF(T2276=$C$13,0,W2276)</f>
        <v>0.202994829153734</v>
      </c>
      <c r="Z2276" s="25" t="n">
        <f aca="false">IF(OR(T2276=$C$13,T2276=$N$25),0,W2276)</f>
        <v>0.202994829153734</v>
      </c>
    </row>
    <row r="2277" customFormat="false" ht="15" hidden="false" customHeight="false" outlineLevel="0" collapsed="false">
      <c r="T2277" s="4" t="n">
        <v>2254</v>
      </c>
      <c r="U2277" s="4" t="str">
        <f aca="false">Vocabulary!B2255</f>
        <v>passing</v>
      </c>
      <c r="V2277" s="24" t="n">
        <v>-0.246897751974477</v>
      </c>
      <c r="W2277" s="25" t="n">
        <f aca="false">EXP(V2277)</f>
        <v>0.781220567708365</v>
      </c>
      <c r="X2277" s="26" t="n">
        <f aca="false">W2277/$W$22</f>
        <v>1.20081206863669E-007</v>
      </c>
      <c r="Y2277" s="25" t="n">
        <f aca="false">IF(T2277=$C$13,0,W2277)</f>
        <v>0.781220567708365</v>
      </c>
      <c r="Z2277" s="25" t="n">
        <f aca="false">IF(OR(T2277=$C$13,T2277=$N$25),0,W2277)</f>
        <v>0.781220567708365</v>
      </c>
    </row>
    <row r="2278" customFormat="false" ht="15" hidden="false" customHeight="false" outlineLevel="0" collapsed="false">
      <c r="T2278" s="4" t="n">
        <v>2255</v>
      </c>
      <c r="U2278" s="4" t="str">
        <f aca="false">Vocabulary!B2256</f>
        <v>settling</v>
      </c>
      <c r="V2278" s="24" t="n">
        <v>-2.58377580328868</v>
      </c>
      <c r="W2278" s="25" t="n">
        <f aca="false">EXP(V2278)</f>
        <v>0.0754884357533368</v>
      </c>
      <c r="X2278" s="26" t="n">
        <f aca="false">W2278/$W$22</f>
        <v>1.1603307496245E-008</v>
      </c>
      <c r="Y2278" s="25" t="n">
        <f aca="false">IF(T2278=$C$13,0,W2278)</f>
        <v>0.0754884357533368</v>
      </c>
      <c r="Z2278" s="25" t="n">
        <f aca="false">IF(OR(T2278=$C$13,T2278=$N$25),0,W2278)</f>
        <v>0.0754884357533368</v>
      </c>
    </row>
    <row r="2279" customFormat="false" ht="15" hidden="false" customHeight="false" outlineLevel="0" collapsed="false">
      <c r="T2279" s="4" t="n">
        <v>2256</v>
      </c>
      <c r="U2279" s="4" t="str">
        <f aca="false">Vocabulary!B2257</f>
        <v>difficulties</v>
      </c>
      <c r="V2279" s="24" t="n">
        <v>-0.438846527714344</v>
      </c>
      <c r="W2279" s="25" t="n">
        <f aca="false">EXP(V2279)</f>
        <v>0.64477972785528</v>
      </c>
      <c r="X2279" s="26" t="n">
        <f aca="false">W2279/$W$22</f>
        <v>9.91089214525059E-008</v>
      </c>
      <c r="Y2279" s="25" t="n">
        <f aca="false">IF(T2279=$C$13,0,W2279)</f>
        <v>0.64477972785528</v>
      </c>
      <c r="Z2279" s="25" t="n">
        <f aca="false">IF(OR(T2279=$C$13,T2279=$N$25),0,W2279)</f>
        <v>0.64477972785528</v>
      </c>
    </row>
    <row r="2280" customFormat="false" ht="15" hidden="false" customHeight="false" outlineLevel="0" collapsed="false">
      <c r="T2280" s="4" t="n">
        <v>2257</v>
      </c>
      <c r="U2280" s="4" t="str">
        <f aca="false">Vocabulary!B2258</f>
        <v>screaming</v>
      </c>
      <c r="V2280" s="24" t="n">
        <v>-3.38259245518093</v>
      </c>
      <c r="W2280" s="25" t="n">
        <f aca="false">EXP(V2280)</f>
        <v>0.0339593025488419</v>
      </c>
      <c r="X2280" s="26" t="n">
        <f aca="false">W2280/$W$22</f>
        <v>5.2198754140274E-009</v>
      </c>
      <c r="Y2280" s="25" t="n">
        <f aca="false">IF(T2280=$C$13,0,W2280)</f>
        <v>0.0339593025488419</v>
      </c>
      <c r="Z2280" s="25" t="n">
        <f aca="false">IF(OR(T2280=$C$13,T2280=$N$25),0,W2280)</f>
        <v>0.0339593025488419</v>
      </c>
    </row>
    <row r="2281" customFormat="false" ht="15" hidden="false" customHeight="false" outlineLevel="0" collapsed="false">
      <c r="T2281" s="4" t="n">
        <v>2258</v>
      </c>
      <c r="U2281" s="4" t="str">
        <f aca="false">Vocabulary!B2259</f>
        <v>search</v>
      </c>
      <c r="V2281" s="24" t="n">
        <v>3.2369436112308</v>
      </c>
      <c r="W2281" s="25" t="n">
        <f aca="false">EXP(V2281)</f>
        <v>25.4557999073444</v>
      </c>
      <c r="X2281" s="26" t="n">
        <f aca="false">W2281/$W$22</f>
        <v>3.91280427180856E-006</v>
      </c>
      <c r="Y2281" s="25" t="n">
        <f aca="false">IF(T2281=$C$13,0,W2281)</f>
        <v>25.4557999073444</v>
      </c>
      <c r="Z2281" s="25" t="n">
        <f aca="false">IF(OR(T2281=$C$13,T2281=$N$25),0,W2281)</f>
        <v>25.4557999073444</v>
      </c>
    </row>
    <row r="2282" customFormat="false" ht="15" hidden="false" customHeight="false" outlineLevel="0" collapsed="false">
      <c r="T2282" s="4" t="n">
        <v>2259</v>
      </c>
      <c r="U2282" s="4" t="str">
        <f aca="false">Vocabulary!B2260</f>
        <v>engaged</v>
      </c>
      <c r="V2282" s="24" t="n">
        <v>-0.11652679100305</v>
      </c>
      <c r="W2282" s="25" t="n">
        <f aca="false">EXP(V2282)</f>
        <v>0.890006252497045</v>
      </c>
      <c r="X2282" s="26" t="n">
        <f aca="false">W2282/$W$22</f>
        <v>1.36802625703466E-007</v>
      </c>
      <c r="Y2282" s="25" t="n">
        <f aca="false">IF(T2282=$C$13,0,W2282)</f>
        <v>0.890006252497045</v>
      </c>
      <c r="Z2282" s="25" t="n">
        <f aca="false">IF(OR(T2282=$C$13,T2282=$N$25),0,W2282)</f>
        <v>0.890006252497045</v>
      </c>
    </row>
    <row r="2283" customFormat="false" ht="15" hidden="false" customHeight="false" outlineLevel="0" collapsed="false">
      <c r="T2283" s="4" t="n">
        <v>2260</v>
      </c>
      <c r="U2283" s="4" t="str">
        <f aca="false">Vocabulary!B2261</f>
        <v>croqueting</v>
      </c>
      <c r="V2283" s="24" t="n">
        <v>-0.70635499668775</v>
      </c>
      <c r="W2283" s="25" t="n">
        <f aca="false">EXP(V2283)</f>
        <v>0.493439512165461</v>
      </c>
      <c r="X2283" s="26" t="n">
        <f aca="false">W2283/$W$22</f>
        <v>7.58464569217133E-008</v>
      </c>
      <c r="Y2283" s="25" t="n">
        <f aca="false">IF(T2283=$C$13,0,W2283)</f>
        <v>0.493439512165461</v>
      </c>
      <c r="Z2283" s="25" t="n">
        <f aca="false">IF(OR(T2283=$C$13,T2283=$N$25),0,W2283)</f>
        <v>0.493439512165461</v>
      </c>
    </row>
    <row r="2284" customFormat="false" ht="15" hidden="false" customHeight="false" outlineLevel="0" collapsed="false">
      <c r="T2284" s="4" t="n">
        <v>2261</v>
      </c>
      <c r="U2284" s="4" t="str">
        <f aca="false">Vocabulary!B2262</f>
        <v>helpless</v>
      </c>
      <c r="V2284" s="24" t="n">
        <v>0.415803852476729</v>
      </c>
      <c r="W2284" s="25" t="n">
        <f aca="false">EXP(V2284)</f>
        <v>1.51558856077091</v>
      </c>
      <c r="X2284" s="26" t="n">
        <f aca="false">W2284/$W$22</f>
        <v>2.32960716868993E-007</v>
      </c>
      <c r="Y2284" s="25" t="n">
        <f aca="false">IF(T2284=$C$13,0,W2284)</f>
        <v>1.51558856077091</v>
      </c>
      <c r="Z2284" s="25" t="n">
        <f aca="false">IF(OR(T2284=$C$13,T2284=$N$25),0,W2284)</f>
        <v>1.51558856077091</v>
      </c>
    </row>
    <row r="2285" customFormat="false" ht="15" hidden="false" customHeight="false" outlineLevel="0" collapsed="false">
      <c r="T2285" s="4" t="n">
        <v>2262</v>
      </c>
      <c r="U2285" s="4" t="str">
        <f aca="false">Vocabulary!B2263</f>
        <v>appealed</v>
      </c>
      <c r="V2285" s="24" t="n">
        <v>0.50257949164589</v>
      </c>
      <c r="W2285" s="25" t="n">
        <f aca="false">EXP(V2285)</f>
        <v>1.65297962327557</v>
      </c>
      <c r="X2285" s="26" t="n">
        <f aca="false">W2285/$W$22</f>
        <v>2.54079060752638E-007</v>
      </c>
      <c r="Y2285" s="25" t="n">
        <f aca="false">IF(T2285=$C$13,0,W2285)</f>
        <v>1.65297962327557</v>
      </c>
      <c r="Z2285" s="25" t="n">
        <f aca="false">IF(OR(T2285=$C$13,T2285=$N$25),0,W2285)</f>
        <v>1.65297962327557</v>
      </c>
    </row>
    <row r="2286" customFormat="false" ht="15" hidden="false" customHeight="false" outlineLevel="0" collapsed="false">
      <c r="T2286" s="4" t="n">
        <v>2263</v>
      </c>
      <c r="U2286" s="4" t="str">
        <f aca="false">Vocabulary!B2264</f>
        <v>settle</v>
      </c>
      <c r="V2286" s="24" t="n">
        <v>2.26892655798347</v>
      </c>
      <c r="W2286" s="25" t="n">
        <f aca="false">EXP(V2286)</f>
        <v>9.66901611322842</v>
      </c>
      <c r="X2286" s="26" t="n">
        <f aca="false">W2286/$W$22</f>
        <v>1.48622190973109E-006</v>
      </c>
      <c r="Y2286" s="25" t="n">
        <f aca="false">IF(T2286=$C$13,0,W2286)</f>
        <v>9.66901611322842</v>
      </c>
      <c r="Z2286" s="25" t="n">
        <f aca="false">IF(OR(T2286=$C$13,T2286=$N$25),0,W2286)</f>
        <v>9.66901611322842</v>
      </c>
    </row>
    <row r="2287" customFormat="false" ht="15" hidden="false" customHeight="false" outlineLevel="0" collapsed="false">
      <c r="T2287" s="4" t="n">
        <v>2264</v>
      </c>
      <c r="U2287" s="4" t="str">
        <f aca="false">Vocabulary!B2265</f>
        <v>arguments</v>
      </c>
      <c r="V2287" s="24" t="n">
        <v>-5.09394453101181</v>
      </c>
      <c r="W2287" s="25" t="n">
        <f aca="false">EXP(V2287)</f>
        <v>0.00613377723114018</v>
      </c>
      <c r="X2287" s="26" t="n">
        <f aca="false">W2287/$W$22</f>
        <v>9.42821276081877E-010</v>
      </c>
      <c r="Y2287" s="25" t="n">
        <f aca="false">IF(T2287=$C$13,0,W2287)</f>
        <v>0.00613377723114018</v>
      </c>
      <c r="Z2287" s="25" t="n">
        <f aca="false">IF(OR(T2287=$C$13,T2287=$N$25),0,W2287)</f>
        <v>0.00613377723114018</v>
      </c>
    </row>
    <row r="2288" customFormat="false" ht="15" hidden="false" customHeight="false" outlineLevel="0" collapsed="false">
      <c r="T2288" s="4" t="n">
        <v>2265</v>
      </c>
      <c r="U2288" s="4" t="str">
        <f aca="false">Vocabulary!B2266</f>
        <v>executioner's</v>
      </c>
      <c r="V2288" s="24" t="n">
        <v>-0.0719818728502826</v>
      </c>
      <c r="W2288" s="25" t="n">
        <f aca="false">EXP(V2288)</f>
        <v>0.930547763836955</v>
      </c>
      <c r="X2288" s="26" t="n">
        <f aca="false">W2288/$W$22</f>
        <v>1.43034250690061E-007</v>
      </c>
      <c r="Y2288" s="25" t="n">
        <f aca="false">IF(T2288=$C$13,0,W2288)</f>
        <v>0.930547763836955</v>
      </c>
      <c r="Z2288" s="25" t="n">
        <f aca="false">IF(OR(T2288=$C$13,T2288=$N$25),0,W2288)</f>
        <v>0.930547763836955</v>
      </c>
    </row>
    <row r="2289" customFormat="false" ht="15" hidden="false" customHeight="false" outlineLevel="0" collapsed="false">
      <c r="T2289" s="4" t="n">
        <v>2266</v>
      </c>
      <c r="U2289" s="4" t="str">
        <f aca="false">Vocabulary!B2267</f>
        <v>weren't</v>
      </c>
      <c r="V2289" s="24" t="n">
        <v>-0.527872006558117</v>
      </c>
      <c r="W2289" s="25" t="n">
        <f aca="false">EXP(V2289)</f>
        <v>0.589858850845973</v>
      </c>
      <c r="X2289" s="26" t="n">
        <f aca="false">W2289/$W$22</f>
        <v>9.0667047971583E-008</v>
      </c>
      <c r="Y2289" s="25" t="n">
        <f aca="false">IF(T2289=$C$13,0,W2289)</f>
        <v>0.589858850845973</v>
      </c>
      <c r="Z2289" s="25" t="n">
        <f aca="false">IF(OR(T2289=$C$13,T2289=$N$25),0,W2289)</f>
        <v>0.589858850845973</v>
      </c>
    </row>
    <row r="2290" customFormat="false" ht="15" hidden="false" customHeight="false" outlineLevel="0" collapsed="false">
      <c r="T2290" s="4" t="n">
        <v>2267</v>
      </c>
      <c r="U2290" s="4" t="str">
        <f aca="false">Vocabulary!B2268</f>
        <v>prison</v>
      </c>
      <c r="V2290" s="24" t="n">
        <v>-2.51471798853382</v>
      </c>
      <c r="W2290" s="25" t="n">
        <f aca="false">EXP(V2290)</f>
        <v>0.0808857196909695</v>
      </c>
      <c r="X2290" s="26" t="n">
        <f aca="false">W2290/$W$22</f>
        <v>1.24329225829522E-008</v>
      </c>
      <c r="Y2290" s="25" t="n">
        <f aca="false">IF(T2290=$C$13,0,W2290)</f>
        <v>0.0808857196909695</v>
      </c>
      <c r="Z2290" s="25" t="n">
        <f aca="false">IF(OR(T2290=$C$13,T2290=$N$25),0,W2290)</f>
        <v>0.0808857196909695</v>
      </c>
    </row>
    <row r="2291" customFormat="false" ht="15" hidden="false" customHeight="false" outlineLevel="0" collapsed="false">
      <c r="T2291" s="4" t="n">
        <v>2268</v>
      </c>
      <c r="U2291" s="4" t="str">
        <f aca="false">Vocabulary!B2269</f>
        <v>arrow</v>
      </c>
      <c r="V2291" s="24" t="n">
        <v>-2.21229699621365</v>
      </c>
      <c r="W2291" s="25" t="n">
        <f aca="false">EXP(V2291)</f>
        <v>0.109448955720599</v>
      </c>
      <c r="X2291" s="26" t="n">
        <f aca="false">W2291/$W$22</f>
        <v>1.68233700393359E-008</v>
      </c>
      <c r="Y2291" s="25" t="n">
        <f aca="false">IF(T2291=$C$13,0,W2291)</f>
        <v>0.109448955720599</v>
      </c>
      <c r="Z2291" s="25" t="n">
        <f aca="false">IF(OR(T2291=$C$13,T2291=$N$25),0,W2291)</f>
        <v>0.109448955720599</v>
      </c>
    </row>
    <row r="2292" customFormat="false" ht="15" hidden="false" customHeight="false" outlineLevel="0" collapsed="false">
      <c r="T2292" s="4" t="n">
        <v>2269</v>
      </c>
      <c r="U2292" s="4" t="str">
        <f aca="false">Vocabulary!B2270</f>
        <v>fading</v>
      </c>
      <c r="V2292" s="24" t="n">
        <v>-4.24255808336347</v>
      </c>
      <c r="W2292" s="25" t="n">
        <f aca="false">EXP(V2292)</f>
        <v>0.0143707831220717</v>
      </c>
      <c r="X2292" s="26" t="n">
        <f aca="false">W2292/$W$22</f>
        <v>2.20892927324799E-009</v>
      </c>
      <c r="Y2292" s="25" t="n">
        <f aca="false">IF(T2292=$C$13,0,W2292)</f>
        <v>0.0143707831220717</v>
      </c>
      <c r="Z2292" s="25" t="n">
        <f aca="false">IF(OR(T2292=$C$13,T2292=$N$25),0,W2292)</f>
        <v>0.0143707831220717</v>
      </c>
    </row>
    <row r="2293" customFormat="false" ht="15" hidden="false" customHeight="false" outlineLevel="0" collapsed="false">
      <c r="T2293" s="4" t="n">
        <v>2270</v>
      </c>
      <c r="U2293" s="4" t="str">
        <f aca="false">Vocabulary!B2271</f>
        <v>ix</v>
      </c>
      <c r="V2293" s="24" t="n">
        <v>-2.22551633699926</v>
      </c>
      <c r="W2293" s="25" t="n">
        <f aca="false">EXP(V2293)</f>
        <v>0.108011633831292</v>
      </c>
      <c r="X2293" s="26" t="n">
        <f aca="false">W2293/$W$22</f>
        <v>1.66024396718394E-008</v>
      </c>
      <c r="Y2293" s="25" t="n">
        <f aca="false">IF(T2293=$C$13,0,W2293)</f>
        <v>0.108011633831292</v>
      </c>
      <c r="Z2293" s="25" t="n">
        <f aca="false">IF(OR(T2293=$C$13,T2293=$N$25),0,W2293)</f>
        <v>0.108011633831292</v>
      </c>
    </row>
    <row r="2294" customFormat="false" ht="15" hidden="false" customHeight="false" outlineLevel="0" collapsed="false">
      <c r="T2294" s="4" t="n">
        <v>2271</v>
      </c>
      <c r="U2294" s="4" t="str">
        <f aca="false">Vocabulary!B2272</f>
        <v>affectionately</v>
      </c>
      <c r="V2294" s="24" t="n">
        <v>-4.26959072269615</v>
      </c>
      <c r="W2294" s="25" t="n">
        <f aca="false">EXP(V2294)</f>
        <v>0.0139875067510397</v>
      </c>
      <c r="X2294" s="26" t="n">
        <f aca="false">W2294/$W$22</f>
        <v>2.15001596361656E-009</v>
      </c>
      <c r="Y2294" s="25" t="n">
        <f aca="false">IF(T2294=$C$13,0,W2294)</f>
        <v>0.0139875067510397</v>
      </c>
      <c r="Z2294" s="25" t="n">
        <f aca="false">IF(OR(T2294=$C$13,T2294=$N$25),0,W2294)</f>
        <v>0.0139875067510397</v>
      </c>
    </row>
    <row r="2295" customFormat="false" ht="15" hidden="false" customHeight="false" outlineLevel="0" collapsed="false">
      <c r="T2295" s="4" t="n">
        <v>2272</v>
      </c>
      <c r="U2295" s="4" t="str">
        <f aca="false">Vocabulary!B2273</f>
        <v>pleasant</v>
      </c>
      <c r="V2295" s="24" t="n">
        <v>1.17641571835338</v>
      </c>
      <c r="W2295" s="25" t="n">
        <f aca="false">EXP(V2295)</f>
        <v>3.242730488804</v>
      </c>
      <c r="X2295" s="26" t="n">
        <f aca="false">W2295/$W$22</f>
        <v>4.98439245873213E-007</v>
      </c>
      <c r="Y2295" s="25" t="n">
        <f aca="false">IF(T2295=$C$13,0,W2295)</f>
        <v>3.242730488804</v>
      </c>
      <c r="Z2295" s="25" t="n">
        <f aca="false">IF(OR(T2295=$C$13,T2295=$N$25),0,W2295)</f>
        <v>3.242730488804</v>
      </c>
    </row>
    <row r="2296" customFormat="false" ht="15" hidden="false" customHeight="false" outlineLevel="0" collapsed="false">
      <c r="T2296" s="4" t="n">
        <v>2273</v>
      </c>
      <c r="U2296" s="4" t="str">
        <f aca="false">Vocabulary!B2274</f>
        <v>hopeful</v>
      </c>
      <c r="V2296" s="24" t="n">
        <v>-4.61896012714468</v>
      </c>
      <c r="W2296" s="25" t="n">
        <f aca="false">EXP(V2296)</f>
        <v>0.00986304704529658</v>
      </c>
      <c r="X2296" s="26" t="n">
        <f aca="false">W2296/$W$22</f>
        <v>1.51604635298657E-009</v>
      </c>
      <c r="Y2296" s="25" t="n">
        <f aca="false">IF(T2296=$C$13,0,W2296)</f>
        <v>0.00986304704529658</v>
      </c>
      <c r="Z2296" s="25" t="n">
        <f aca="false">IF(OR(T2296=$C$13,T2296=$N$25),0,W2296)</f>
        <v>0.00986304704529658</v>
      </c>
    </row>
    <row r="2297" customFormat="false" ht="15" hidden="false" customHeight="false" outlineLevel="0" collapsed="false">
      <c r="T2297" s="4" t="n">
        <v>2274</v>
      </c>
      <c r="U2297" s="4" t="str">
        <f aca="false">Vocabulary!B2275</f>
        <v>vinegar</v>
      </c>
      <c r="V2297" s="24" t="n">
        <v>-5.47622849629254</v>
      </c>
      <c r="W2297" s="25" t="n">
        <f aca="false">EXP(V2297)</f>
        <v>0.00418508403040465</v>
      </c>
      <c r="X2297" s="26" t="n">
        <f aca="false">W2297/$W$22</f>
        <v>6.43288159541219E-010</v>
      </c>
      <c r="Y2297" s="25" t="n">
        <f aca="false">IF(T2297=$C$13,0,W2297)</f>
        <v>0.00418508403040465</v>
      </c>
      <c r="Z2297" s="25" t="n">
        <f aca="false">IF(OR(T2297=$C$13,T2297=$N$25),0,W2297)</f>
        <v>0.00418508403040465</v>
      </c>
    </row>
    <row r="2298" customFormat="false" ht="15" hidden="false" customHeight="false" outlineLevel="0" collapsed="false">
      <c r="T2298" s="4" t="n">
        <v>2275</v>
      </c>
      <c r="U2298" s="4" t="str">
        <f aca="false">Vocabulary!B2276</f>
        <v>sour</v>
      </c>
      <c r="V2298" s="24" t="n">
        <v>-5.42757001647759</v>
      </c>
      <c r="W2298" s="25" t="n">
        <f aca="false">EXP(V2298)</f>
        <v>0.00439375960443036</v>
      </c>
      <c r="X2298" s="26" t="n">
        <f aca="false">W2298/$W$22</f>
        <v>6.75363626839118E-010</v>
      </c>
      <c r="Y2298" s="25" t="n">
        <f aca="false">IF(T2298=$C$13,0,W2298)</f>
        <v>0.00439375960443036</v>
      </c>
      <c r="Z2298" s="25" t="n">
        <f aca="false">IF(OR(T2298=$C$13,T2298=$N$25),0,W2298)</f>
        <v>0.00439375960443036</v>
      </c>
    </row>
    <row r="2299" customFormat="false" ht="15" hidden="false" customHeight="false" outlineLevel="0" collapsed="false">
      <c r="T2299" s="4" t="n">
        <v>2276</v>
      </c>
      <c r="U2299" s="4" t="str">
        <f aca="false">Vocabulary!B2277</f>
        <v>camomile</v>
      </c>
      <c r="V2299" s="24" t="n">
        <v>-6.63839286840523</v>
      </c>
      <c r="W2299" s="25" t="n">
        <f aca="false">EXP(V2299)</f>
        <v>0.0013091294974618</v>
      </c>
      <c r="X2299" s="26" t="n">
        <f aca="false">W2299/$W$22</f>
        <v>2.01225948847172E-010</v>
      </c>
      <c r="Y2299" s="25" t="n">
        <f aca="false">IF(T2299=$C$13,0,W2299)</f>
        <v>0.0013091294974618</v>
      </c>
      <c r="Z2299" s="25" t="n">
        <f aca="false">IF(OR(T2299=$C$13,T2299=$N$25),0,W2299)</f>
        <v>0.0013091294974618</v>
      </c>
    </row>
    <row r="2300" customFormat="false" ht="15" hidden="false" customHeight="false" outlineLevel="0" collapsed="false">
      <c r="T2300" s="4" t="n">
        <v>2277</v>
      </c>
      <c r="U2300" s="4" t="str">
        <f aca="false">Vocabulary!B2278</f>
        <v>bitter</v>
      </c>
      <c r="V2300" s="24" t="n">
        <v>-6.62032692218037</v>
      </c>
      <c r="W2300" s="25" t="n">
        <f aca="false">EXP(V2300)</f>
        <v>0.00133299508871077</v>
      </c>
      <c r="X2300" s="26" t="n">
        <f aca="false">W2300/$W$22</f>
        <v>2.04894322566643E-010</v>
      </c>
      <c r="Y2300" s="25" t="n">
        <f aca="false">IF(T2300=$C$13,0,W2300)</f>
        <v>0.00133299508871077</v>
      </c>
      <c r="Z2300" s="25" t="n">
        <f aca="false">IF(OR(T2300=$C$13,T2300=$N$25),0,W2300)</f>
        <v>0.00133299508871077</v>
      </c>
    </row>
    <row r="2301" customFormat="false" ht="15" hidden="false" customHeight="false" outlineLevel="0" collapsed="false">
      <c r="T2301" s="4" t="n">
        <v>2278</v>
      </c>
      <c r="U2301" s="4" t="str">
        <f aca="false">Vocabulary!B2279</f>
        <v>barley</v>
      </c>
      <c r="V2301" s="24" t="n">
        <v>-3.02078369812636</v>
      </c>
      <c r="W2301" s="25" t="n">
        <f aca="false">EXP(V2301)</f>
        <v>0.0487629879211378</v>
      </c>
      <c r="X2301" s="26" t="n">
        <f aca="false">W2301/$W$22</f>
        <v>7.49534597767357E-009</v>
      </c>
      <c r="Y2301" s="25" t="n">
        <f aca="false">IF(T2301=$C$13,0,W2301)</f>
        <v>0.0487629879211378</v>
      </c>
      <c r="Z2301" s="25" t="n">
        <f aca="false">IF(OR(T2301=$C$13,T2301=$N$25),0,W2301)</f>
        <v>0.0487629879211378</v>
      </c>
    </row>
    <row r="2302" customFormat="false" ht="15" hidden="false" customHeight="false" outlineLevel="0" collapsed="false">
      <c r="T2302" s="4" t="n">
        <v>2279</v>
      </c>
      <c r="U2302" s="4" t="str">
        <f aca="false">Vocabulary!B2280</f>
        <v>sweet</v>
      </c>
      <c r="V2302" s="24" t="n">
        <v>-12.0430904361792</v>
      </c>
      <c r="W2302" s="25" t="n">
        <f aca="false">EXP(V2302)</f>
        <v>5.88507874814045E-006</v>
      </c>
      <c r="X2302" s="26" t="n">
        <f aca="false">W2302/$W$22</f>
        <v>9.04593898029896E-013</v>
      </c>
      <c r="Y2302" s="25" t="n">
        <f aca="false">IF(T2302=$C$13,0,W2302)</f>
        <v>5.88507874814045E-006</v>
      </c>
      <c r="Z2302" s="25" t="n">
        <f aca="false">IF(OR(T2302=$C$13,T2302=$N$25),0,W2302)</f>
        <v>5.88507874814045E-006</v>
      </c>
    </row>
    <row r="2303" customFormat="false" ht="15" hidden="false" customHeight="false" outlineLevel="0" collapsed="false">
      <c r="T2303" s="4" t="n">
        <v>2280</v>
      </c>
      <c r="U2303" s="4" t="str">
        <f aca="false">Vocabulary!B2281</f>
        <v>stingy</v>
      </c>
      <c r="V2303" s="24" t="n">
        <v>-6.11685389352103</v>
      </c>
      <c r="W2303" s="25" t="n">
        <f aca="false">EXP(V2303)</f>
        <v>0.00220538343115376</v>
      </c>
      <c r="X2303" s="26" t="n">
        <f aca="false">W2303/$W$22</f>
        <v>3.38988903974868E-010</v>
      </c>
      <c r="Y2303" s="25" t="n">
        <f aca="false">IF(T2303=$C$13,0,W2303)</f>
        <v>0.00220538343115376</v>
      </c>
      <c r="Z2303" s="25" t="n">
        <f aca="false">IF(OR(T2303=$C$13,T2303=$N$25),0,W2303)</f>
        <v>0.00220538343115376</v>
      </c>
    </row>
    <row r="2304" customFormat="false" ht="15" hidden="false" customHeight="false" outlineLevel="0" collapsed="false">
      <c r="T2304" s="4" t="n">
        <v>2281</v>
      </c>
      <c r="U2304" s="4" t="str">
        <f aca="false">Vocabulary!B2282</f>
        <v>squeezed</v>
      </c>
      <c r="V2304" s="24" t="n">
        <v>-3.45734781541603</v>
      </c>
      <c r="W2304" s="25" t="n">
        <f aca="false">EXP(V2304)</f>
        <v>0.031513230186238</v>
      </c>
      <c r="X2304" s="26" t="n">
        <f aca="false">W2304/$W$22</f>
        <v>4.84389027805106E-009</v>
      </c>
      <c r="Y2304" s="25" t="n">
        <f aca="false">IF(T2304=$C$13,0,W2304)</f>
        <v>0.031513230186238</v>
      </c>
      <c r="Z2304" s="25" t="n">
        <f aca="false">IF(OR(T2304=$C$13,T2304=$N$25),0,W2304)</f>
        <v>0.031513230186238</v>
      </c>
    </row>
    <row r="2305" customFormat="false" ht="15" hidden="false" customHeight="false" outlineLevel="0" collapsed="false">
      <c r="T2305" s="4" t="n">
        <v>2282</v>
      </c>
      <c r="U2305" s="4" t="str">
        <f aca="false">Vocabulary!B2283</f>
        <v>closer</v>
      </c>
      <c r="V2305" s="24" t="n">
        <v>-1.12348278159254</v>
      </c>
      <c r="W2305" s="25" t="n">
        <f aca="false">EXP(V2305)</f>
        <v>0.325145409914052</v>
      </c>
      <c r="X2305" s="26" t="n">
        <f aca="false">W2305/$W$22</f>
        <v>4.99780149711025E-008</v>
      </c>
      <c r="Y2305" s="25" t="n">
        <f aca="false">IF(T2305=$C$13,0,W2305)</f>
        <v>0.325145409914052</v>
      </c>
      <c r="Z2305" s="25" t="n">
        <f aca="false">IF(OR(T2305=$C$13,T2305=$N$25),0,W2305)</f>
        <v>0.325145409914052</v>
      </c>
    </row>
    <row r="2306" customFormat="false" ht="15" hidden="false" customHeight="false" outlineLevel="0" collapsed="false">
      <c r="T2306" s="4" t="n">
        <v>2283</v>
      </c>
      <c r="U2306" s="4" t="str">
        <f aca="false">Vocabulary!B2284</f>
        <v>uncomfortably</v>
      </c>
      <c r="V2306" s="24" t="n">
        <v>-1.05500165440011</v>
      </c>
      <c r="W2306" s="25" t="n">
        <f aca="false">EXP(V2306)</f>
        <v>0.348191851257084</v>
      </c>
      <c r="X2306" s="26" t="n">
        <f aca="false">W2306/$W$22</f>
        <v>5.35204773751609E-008</v>
      </c>
      <c r="Y2306" s="25" t="n">
        <f aca="false">IF(T2306=$C$13,0,W2306)</f>
        <v>0.348191851257084</v>
      </c>
      <c r="Z2306" s="25" t="n">
        <f aca="false">IF(OR(T2306=$C$13,T2306=$N$25),0,W2306)</f>
        <v>0.348191851257084</v>
      </c>
    </row>
    <row r="2307" customFormat="false" ht="15" hidden="false" customHeight="false" outlineLevel="0" collapsed="false">
      <c r="T2307" s="4" t="n">
        <v>2284</v>
      </c>
      <c r="U2307" s="4" t="str">
        <f aca="false">Vocabulary!B2285</f>
        <v>bore</v>
      </c>
      <c r="V2307" s="24" t="n">
        <v>-1.32672397742108</v>
      </c>
      <c r="W2307" s="25" t="n">
        <f aca="false">EXP(V2307)</f>
        <v>0.265345115558353</v>
      </c>
      <c r="X2307" s="26" t="n">
        <f aca="false">W2307/$W$22</f>
        <v>4.07861275402589E-008</v>
      </c>
      <c r="Y2307" s="25" t="n">
        <f aca="false">IF(T2307=$C$13,0,W2307)</f>
        <v>0.265345115558353</v>
      </c>
      <c r="Z2307" s="25" t="n">
        <f aca="false">IF(OR(T2307=$C$13,T2307=$N$25),0,W2307)</f>
        <v>0.265345115558353</v>
      </c>
    </row>
    <row r="2308" customFormat="false" ht="15" hidden="false" customHeight="false" outlineLevel="0" collapsed="false">
      <c r="T2308" s="4" t="n">
        <v>2285</v>
      </c>
      <c r="U2308" s="4" t="str">
        <f aca="false">Vocabulary!B2286</f>
        <v>game's</v>
      </c>
      <c r="V2308" s="24" t="n">
        <v>3.53565310418805</v>
      </c>
      <c r="W2308" s="25" t="n">
        <f aca="false">EXP(V2308)</f>
        <v>34.3174202477453</v>
      </c>
      <c r="X2308" s="26" t="n">
        <f aca="false">W2308/$W$22</f>
        <v>5.27492159081931E-006</v>
      </c>
      <c r="Y2308" s="25" t="n">
        <f aca="false">IF(T2308=$C$13,0,W2308)</f>
        <v>34.3174202477453</v>
      </c>
      <c r="Z2308" s="25" t="n">
        <f aca="false">IF(OR(T2308=$C$13,T2308=$N$25),0,W2308)</f>
        <v>34.3174202477453</v>
      </c>
    </row>
    <row r="2309" customFormat="false" ht="15" hidden="false" customHeight="false" outlineLevel="0" collapsed="false">
      <c r="T2309" s="4" t="n">
        <v>2286</v>
      </c>
      <c r="U2309" s="4" t="str">
        <f aca="false">Vocabulary!B2287</f>
        <v>minding</v>
      </c>
      <c r="V2309" s="24" t="n">
        <v>-4.17393288674408</v>
      </c>
      <c r="W2309" s="25" t="n">
        <f aca="false">EXP(V2309)</f>
        <v>0.0153916074830649</v>
      </c>
      <c r="X2309" s="26" t="n">
        <f aca="false">W2309/$W$22</f>
        <v>2.36583991581272E-009</v>
      </c>
      <c r="Y2309" s="25" t="n">
        <f aca="false">IF(T2309=$C$13,0,W2309)</f>
        <v>0.0153916074830649</v>
      </c>
      <c r="Z2309" s="25" t="n">
        <f aca="false">IF(OR(T2309=$C$13,T2309=$N$25),0,W2309)</f>
        <v>0.0153916074830649</v>
      </c>
    </row>
    <row r="2310" customFormat="false" ht="15" hidden="false" customHeight="false" outlineLevel="0" collapsed="false">
      <c r="T2310" s="4" t="n">
        <v>2287</v>
      </c>
      <c r="U2310" s="4" t="str">
        <f aca="false">Vocabulary!B2288</f>
        <v>morals</v>
      </c>
      <c r="V2310" s="24" t="n">
        <v>-0.201181646072517</v>
      </c>
      <c r="W2310" s="25" t="n">
        <f aca="false">EXP(V2310)</f>
        <v>0.817763874465819</v>
      </c>
      <c r="X2310" s="26" t="n">
        <f aca="false">W2310/$W$22</f>
        <v>1.25698268881246E-007</v>
      </c>
      <c r="Y2310" s="25" t="n">
        <f aca="false">IF(T2310=$C$13,0,W2310)</f>
        <v>0.817763874465819</v>
      </c>
      <c r="Z2310" s="25" t="n">
        <f aca="false">IF(OR(T2310=$C$13,T2310=$N$25),0,W2310)</f>
        <v>0.817763874465819</v>
      </c>
    </row>
    <row r="2311" customFormat="false" ht="15" hidden="false" customHeight="false" outlineLevel="0" collapsed="false">
      <c r="T2311" s="4" t="n">
        <v>2288</v>
      </c>
      <c r="U2311" s="4" t="str">
        <f aca="false">Vocabulary!B2289</f>
        <v>waist</v>
      </c>
      <c r="V2311" s="24" t="n">
        <v>-10.1342743039232</v>
      </c>
      <c r="W2311" s="25" t="n">
        <f aca="false">EXP(V2311)</f>
        <v>3.96954373962146E-005</v>
      </c>
      <c r="X2311" s="26" t="n">
        <f aca="false">W2311/$W$22</f>
        <v>6.10157518445945E-012</v>
      </c>
      <c r="Y2311" s="25" t="n">
        <f aca="false">IF(T2311=$C$13,0,W2311)</f>
        <v>3.96954373962146E-005</v>
      </c>
      <c r="Z2311" s="25" t="n">
        <f aca="false">IF(OR(T2311=$C$13,T2311=$N$25),0,W2311)</f>
        <v>3.96954373962146E-005</v>
      </c>
    </row>
    <row r="2312" customFormat="false" ht="15" hidden="false" customHeight="false" outlineLevel="0" collapsed="false">
      <c r="T2312" s="4" t="n">
        <v>2289</v>
      </c>
      <c r="U2312" s="4" t="str">
        <f aca="false">Vocabulary!B2290</f>
        <v>feather</v>
      </c>
      <c r="V2312" s="24" t="n">
        <v>0.327607755892489</v>
      </c>
      <c r="W2312" s="25" t="n">
        <f aca="false">EXP(V2312)</f>
        <v>1.38764457012117</v>
      </c>
      <c r="X2312" s="26" t="n">
        <f aca="false">W2312/$W$22</f>
        <v>2.1329447990183E-007</v>
      </c>
      <c r="Y2312" s="25" t="n">
        <f aca="false">IF(T2312=$C$13,0,W2312)</f>
        <v>1.38764457012117</v>
      </c>
      <c r="Z2312" s="25" t="n">
        <f aca="false">IF(OR(T2312=$C$13,T2312=$N$25),0,W2312)</f>
        <v>1.38764457012117</v>
      </c>
    </row>
    <row r="2313" customFormat="false" ht="15" hidden="false" customHeight="false" outlineLevel="0" collapsed="false">
      <c r="T2313" s="4" t="n">
        <v>2290</v>
      </c>
      <c r="U2313" s="4" t="str">
        <f aca="false">Vocabulary!B2291</f>
        <v>flock</v>
      </c>
      <c r="V2313" s="24" t="n">
        <v>0.44656958824914</v>
      </c>
      <c r="W2313" s="25" t="n">
        <f aca="false">EXP(V2313)</f>
        <v>1.56294144613053</v>
      </c>
      <c r="X2313" s="26" t="n">
        <f aca="false">W2313/$W$22</f>
        <v>2.40239316354847E-007</v>
      </c>
      <c r="Y2313" s="25" t="n">
        <f aca="false">IF(T2313=$C$13,0,W2313)</f>
        <v>1.56294144613053</v>
      </c>
      <c r="Z2313" s="25" t="n">
        <f aca="false">IF(OR(T2313=$C$13,T2313=$N$25),0,W2313)</f>
        <v>1.56294144613053</v>
      </c>
    </row>
    <row r="2314" customFormat="false" ht="15" hidden="false" customHeight="false" outlineLevel="0" collapsed="false">
      <c r="T2314" s="4" t="n">
        <v>2291</v>
      </c>
      <c r="U2314" s="4" t="str">
        <f aca="false">Vocabulary!B2292</f>
        <v>mineral</v>
      </c>
      <c r="V2314" s="24" t="n">
        <v>2.11051733275726</v>
      </c>
      <c r="W2314" s="25" t="n">
        <f aca="false">EXP(V2314)</f>
        <v>8.25250947397488</v>
      </c>
      <c r="X2314" s="26" t="n">
        <f aca="false">W2314/$W$22</f>
        <v>1.26849104881569E-006</v>
      </c>
      <c r="Y2314" s="25" t="n">
        <f aca="false">IF(T2314=$C$13,0,W2314)</f>
        <v>8.25250947397488</v>
      </c>
      <c r="Z2314" s="25" t="n">
        <f aca="false">IF(OR(T2314=$C$13,T2314=$N$25),0,W2314)</f>
        <v>8.25250947397488</v>
      </c>
    </row>
    <row r="2315" customFormat="false" ht="15" hidden="false" customHeight="false" outlineLevel="0" collapsed="false">
      <c r="T2315" s="4" t="n">
        <v>2292</v>
      </c>
      <c r="U2315" s="4" t="str">
        <f aca="false">Vocabulary!B2293</f>
        <v>attended</v>
      </c>
      <c r="V2315" s="24" t="n">
        <v>1.58725937419585</v>
      </c>
      <c r="W2315" s="25" t="n">
        <f aca="false">EXP(V2315)</f>
        <v>4.89032798676637</v>
      </c>
      <c r="X2315" s="26" t="n">
        <f aca="false">W2315/$W$22</f>
        <v>7.51691021567296E-007</v>
      </c>
      <c r="Y2315" s="25" t="n">
        <f aca="false">IF(T2315=$C$13,0,W2315)</f>
        <v>4.89032798676637</v>
      </c>
      <c r="Z2315" s="25" t="n">
        <f aca="false">IF(OR(T2315=$C$13,T2315=$N$25),0,W2315)</f>
        <v>4.89032798676637</v>
      </c>
    </row>
    <row r="2316" customFormat="false" ht="15" hidden="false" customHeight="false" outlineLevel="0" collapsed="false">
      <c r="T2316" s="4" t="n">
        <v>2293</v>
      </c>
      <c r="U2316" s="4" t="str">
        <f aca="false">Vocabulary!B2294</f>
        <v>vegetable</v>
      </c>
      <c r="V2316" s="24" t="n">
        <v>3.8503517998743</v>
      </c>
      <c r="W2316" s="25" t="n">
        <f aca="false">EXP(V2316)</f>
        <v>47.0095982936629</v>
      </c>
      <c r="X2316" s="26" t="n">
        <f aca="false">W2316/$W$22</f>
        <v>7.22583292172952E-006</v>
      </c>
      <c r="Y2316" s="25" t="n">
        <f aca="false">IF(T2316=$C$13,0,W2316)</f>
        <v>47.0095982936629</v>
      </c>
      <c r="Z2316" s="25" t="n">
        <f aca="false">IF(OR(T2316=$C$13,T2316=$N$25),0,W2316)</f>
        <v>47.0095982936629</v>
      </c>
    </row>
    <row r="2317" customFormat="false" ht="15" hidden="false" customHeight="false" outlineLevel="0" collapsed="false">
      <c r="T2317" s="4" t="n">
        <v>2294</v>
      </c>
      <c r="U2317" s="4" t="str">
        <f aca="false">Vocabulary!B2295</f>
        <v>cheap</v>
      </c>
      <c r="V2317" s="24" t="n">
        <v>-0.0777488153250305</v>
      </c>
      <c r="W2317" s="25" t="n">
        <f aca="false">EXP(V2317)</f>
        <v>0.925196792614555</v>
      </c>
      <c r="X2317" s="26" t="n">
        <f aca="false">W2317/$W$22</f>
        <v>1.42211754318565E-007</v>
      </c>
      <c r="Y2317" s="25" t="n">
        <f aca="false">IF(T2317=$C$13,0,W2317)</f>
        <v>0.925196792614555</v>
      </c>
      <c r="Z2317" s="25" t="n">
        <f aca="false">IF(OR(T2317=$C$13,T2317=$N$25),0,W2317)</f>
        <v>0.925196792614555</v>
      </c>
    </row>
    <row r="2318" customFormat="false" ht="15" hidden="false" customHeight="false" outlineLevel="0" collapsed="false">
      <c r="T2318" s="4" t="n">
        <v>2295</v>
      </c>
      <c r="U2318" s="4" t="str">
        <f aca="false">Vocabulary!B2296</f>
        <v>birthday</v>
      </c>
      <c r="V2318" s="24" t="n">
        <v>2.74572719093808</v>
      </c>
      <c r="W2318" s="25" t="n">
        <f aca="false">EXP(V2318)</f>
        <v>15.5759364947243</v>
      </c>
      <c r="X2318" s="26" t="n">
        <f aca="false">W2318/$W$22</f>
        <v>2.3941730794479E-006</v>
      </c>
      <c r="Y2318" s="25" t="n">
        <f aca="false">IF(T2318=$C$13,0,W2318)</f>
        <v>15.5759364947243</v>
      </c>
      <c r="Z2318" s="25" t="n">
        <f aca="false">IF(OR(T2318=$C$13,T2318=$N$25),0,W2318)</f>
        <v>15.5759364947243</v>
      </c>
    </row>
    <row r="2319" customFormat="false" ht="15" hidden="false" customHeight="false" outlineLevel="0" collapsed="false">
      <c r="T2319" s="4" t="n">
        <v>2296</v>
      </c>
      <c r="U2319" s="4" t="str">
        <f aca="false">Vocabulary!B2297</f>
        <v>dig</v>
      </c>
      <c r="V2319" s="24" t="n">
        <v>-0.168153774785253</v>
      </c>
      <c r="W2319" s="25" t="n">
        <f aca="false">EXP(V2319)</f>
        <v>0.845223850574663</v>
      </c>
      <c r="X2319" s="26" t="n">
        <f aca="false">W2319/$W$22</f>
        <v>1.2991913454697E-007</v>
      </c>
      <c r="Y2319" s="25" t="n">
        <f aca="false">IF(T2319=$C$13,0,W2319)</f>
        <v>0.845223850574663</v>
      </c>
      <c r="Z2319" s="25" t="n">
        <f aca="false">IF(OR(T2319=$C$13,T2319=$N$25),0,W2319)</f>
        <v>0.845223850574663</v>
      </c>
    </row>
    <row r="2320" customFormat="false" ht="15" hidden="false" customHeight="false" outlineLevel="0" collapsed="false">
      <c r="T2320" s="4" t="n">
        <v>2297</v>
      </c>
      <c r="U2320" s="4" t="str">
        <f aca="false">Vocabulary!B2298</f>
        <v>worried</v>
      </c>
      <c r="V2320" s="24" t="n">
        <v>4.6091014930234</v>
      </c>
      <c r="W2320" s="25" t="n">
        <f aca="false">EXP(V2320)</f>
        <v>100.393904475928</v>
      </c>
      <c r="X2320" s="26" t="n">
        <f aca="false">W2320/$W$22</f>
        <v>1.54315205071837E-005</v>
      </c>
      <c r="Y2320" s="25" t="n">
        <f aca="false">IF(T2320=$C$13,0,W2320)</f>
        <v>100.393904475928</v>
      </c>
      <c r="Z2320" s="25" t="n">
        <f aca="false">IF(OR(T2320=$C$13,T2320=$N$25),0,W2320)</f>
        <v>100.393904475928</v>
      </c>
    </row>
    <row r="2321" customFormat="false" ht="15" hidden="false" customHeight="false" outlineLevel="0" collapsed="false">
      <c r="T2321" s="4" t="n">
        <v>2298</v>
      </c>
      <c r="U2321" s="4" t="str">
        <f aca="false">Vocabulary!B2299</f>
        <v>died</v>
      </c>
      <c r="V2321" s="24" t="n">
        <v>0.45118310641874</v>
      </c>
      <c r="W2321" s="25" t="n">
        <f aca="false">EXP(V2321)</f>
        <v>1.57016876375168</v>
      </c>
      <c r="X2321" s="26" t="n">
        <f aca="false">W2321/$W$22</f>
        <v>2.41350225435083E-007</v>
      </c>
      <c r="Y2321" s="25" t="n">
        <f aca="false">IF(T2321=$C$13,0,W2321)</f>
        <v>1.57016876375168</v>
      </c>
      <c r="Z2321" s="25" t="n">
        <f aca="false">IF(OR(T2321=$C$13,T2321=$N$25),0,W2321)</f>
        <v>1.57016876375168</v>
      </c>
    </row>
    <row r="2322" customFormat="false" ht="15" hidden="false" customHeight="false" outlineLevel="0" collapsed="false">
      <c r="T2322" s="4" t="n">
        <v>2299</v>
      </c>
      <c r="U2322" s="4" t="str">
        <f aca="false">Vocabulary!B2300</f>
        <v>favourite</v>
      </c>
      <c r="V2322" s="24" t="n">
        <v>-4.91186388603214</v>
      </c>
      <c r="W2322" s="25" t="n">
        <f aca="false">EXP(V2322)</f>
        <v>0.00735875965166677</v>
      </c>
      <c r="X2322" s="26" t="n">
        <f aca="false">W2322/$W$22</f>
        <v>1.13111299998657E-009</v>
      </c>
      <c r="Y2322" s="25" t="n">
        <f aca="false">IF(T2322=$C$13,0,W2322)</f>
        <v>0.00735875965166677</v>
      </c>
      <c r="Z2322" s="25" t="n">
        <f aca="false">IF(OR(T2322=$C$13,T2322=$N$25),0,W2322)</f>
        <v>0.00735875965166677</v>
      </c>
    </row>
    <row r="2323" customFormat="false" ht="15" hidden="false" customHeight="false" outlineLevel="0" collapsed="false">
      <c r="T2323" s="4" t="n">
        <v>2300</v>
      </c>
      <c r="U2323" s="4" t="str">
        <f aca="false">Vocabulary!B2301</f>
        <v>linked</v>
      </c>
      <c r="V2323" s="24" t="n">
        <v>0.0334195230482304</v>
      </c>
      <c r="W2323" s="25" t="n">
        <f aca="false">EXP(V2323)</f>
        <v>1.03398422847898</v>
      </c>
      <c r="X2323" s="26" t="n">
        <f aca="false">W2323/$W$22</f>
        <v>1.58933442315752E-007</v>
      </c>
      <c r="Y2323" s="25" t="n">
        <f aca="false">IF(T2323=$C$13,0,W2323)</f>
        <v>1.03398422847898</v>
      </c>
      <c r="Z2323" s="25" t="n">
        <f aca="false">IF(OR(T2323=$C$13,T2323=$N$25),0,W2323)</f>
        <v>1.03398422847898</v>
      </c>
    </row>
    <row r="2324" customFormat="false" ht="15" hidden="false" customHeight="false" outlineLevel="0" collapsed="false">
      <c r="T2324" s="4" t="n">
        <v>2301</v>
      </c>
      <c r="U2324" s="4" t="str">
        <f aca="false">Vocabulary!B2302</f>
        <v>tremble</v>
      </c>
      <c r="V2324" s="24" t="n">
        <v>-4.45150284212954</v>
      </c>
      <c r="W2324" s="25" t="n">
        <f aca="false">EXP(V2324)</f>
        <v>0.0116610291095585</v>
      </c>
      <c r="X2324" s="26" t="n">
        <f aca="false">W2324/$W$22</f>
        <v>1.7924137005964E-009</v>
      </c>
      <c r="Y2324" s="25" t="n">
        <f aca="false">IF(T2324=$C$13,0,W2324)</f>
        <v>0.0116610291095585</v>
      </c>
      <c r="Z2324" s="25" t="n">
        <f aca="false">IF(OR(T2324=$C$13,T2324=$N$25),0,W2324)</f>
        <v>0.0116610291095585</v>
      </c>
    </row>
    <row r="2325" customFormat="false" ht="15" hidden="false" customHeight="false" outlineLevel="0" collapsed="false">
      <c r="T2325" s="4" t="n">
        <v>2302</v>
      </c>
      <c r="U2325" s="4" t="str">
        <f aca="false">Vocabulary!B2303</f>
        <v>thunderstorm</v>
      </c>
      <c r="V2325" s="24" t="n">
        <v>-2.52470877214351</v>
      </c>
      <c r="W2325" s="25" t="n">
        <f aca="false">EXP(V2325)</f>
        <v>0.0800816313928964</v>
      </c>
      <c r="X2325" s="26" t="n">
        <f aca="false">W2325/$W$22</f>
        <v>1.23093263833017E-008</v>
      </c>
      <c r="Y2325" s="25" t="n">
        <f aca="false">IF(T2325=$C$13,0,W2325)</f>
        <v>0.0800816313928964</v>
      </c>
      <c r="Z2325" s="25" t="n">
        <f aca="false">IF(OR(T2325=$C$13,T2325=$N$25),0,W2325)</f>
        <v>0.0800816313928964</v>
      </c>
    </row>
    <row r="2326" customFormat="false" ht="15" hidden="false" customHeight="false" outlineLevel="0" collapsed="false">
      <c r="T2326" s="4" t="n">
        <v>2303</v>
      </c>
      <c r="U2326" s="4" t="str">
        <f aca="false">Vocabulary!B2304</f>
        <v>fair</v>
      </c>
      <c r="V2326" s="24" t="n">
        <v>5.18352543769613</v>
      </c>
      <c r="W2326" s="25" t="n">
        <f aca="false">EXP(V2326)</f>
        <v>178.310326156065</v>
      </c>
      <c r="X2326" s="26" t="n">
        <f aca="false">W2326/$W$22</f>
        <v>2.74080330781408E-005</v>
      </c>
      <c r="Y2326" s="25" t="n">
        <f aca="false">IF(T2326=$C$13,0,W2326)</f>
        <v>178.310326156065</v>
      </c>
      <c r="Z2326" s="25" t="n">
        <f aca="false">IF(OR(T2326=$C$13,T2326=$N$25),0,W2326)</f>
        <v>178.310326156065</v>
      </c>
    </row>
    <row r="2327" customFormat="false" ht="15" hidden="false" customHeight="false" outlineLevel="0" collapsed="false">
      <c r="T2327" s="4" t="n">
        <v>2304</v>
      </c>
      <c r="U2327" s="4" t="str">
        <f aca="false">Vocabulary!B2305</f>
        <v>warning</v>
      </c>
      <c r="V2327" s="24" t="n">
        <v>-2.90765609859014</v>
      </c>
      <c r="W2327" s="25" t="n">
        <f aca="false">EXP(V2327)</f>
        <v>0.0546035653676099</v>
      </c>
      <c r="X2327" s="26" t="n">
        <f aca="false">W2327/$W$22</f>
        <v>8.39309959239269E-009</v>
      </c>
      <c r="Y2327" s="25" t="n">
        <f aca="false">IF(T2327=$C$13,0,W2327)</f>
        <v>0.0546035653676099</v>
      </c>
      <c r="Z2327" s="25" t="n">
        <f aca="false">IF(OR(T2327=$C$13,T2327=$N$25),0,W2327)</f>
        <v>0.0546035653676099</v>
      </c>
    </row>
    <row r="2328" customFormat="false" ht="15" hidden="false" customHeight="false" outlineLevel="0" collapsed="false">
      <c r="T2328" s="4" t="n">
        <v>2305</v>
      </c>
      <c r="U2328" s="4" t="str">
        <f aca="false">Vocabulary!B2306</f>
        <v>absence</v>
      </c>
      <c r="V2328" s="24" t="n">
        <v>0.892942819803201</v>
      </c>
      <c r="W2328" s="25" t="n">
        <f aca="false">EXP(V2328)</f>
        <v>2.4423063537428</v>
      </c>
      <c r="X2328" s="26" t="n">
        <f aca="false">W2328/$W$22</f>
        <v>3.75406263750246E-007</v>
      </c>
      <c r="Y2328" s="25" t="n">
        <f aca="false">IF(T2328=$C$13,0,W2328)</f>
        <v>2.4423063537428</v>
      </c>
      <c r="Z2328" s="25" t="n">
        <f aca="false">IF(OR(T2328=$C$13,T2328=$N$25),0,W2328)</f>
        <v>2.4423063537428</v>
      </c>
    </row>
    <row r="2329" customFormat="false" ht="15" hidden="false" customHeight="false" outlineLevel="0" collapsed="false">
      <c r="T2329" s="4" t="n">
        <v>2306</v>
      </c>
      <c r="U2329" s="4" t="str">
        <f aca="false">Vocabulary!B2307</f>
        <v>shade</v>
      </c>
      <c r="V2329" s="24" t="n">
        <v>0.633739687562894</v>
      </c>
      <c r="W2329" s="25" t="n">
        <f aca="false">EXP(V2329)</f>
        <v>1.8846454020165</v>
      </c>
      <c r="X2329" s="26" t="n">
        <f aca="false">W2329/$W$22</f>
        <v>2.89688346337407E-007</v>
      </c>
      <c r="Y2329" s="25" t="n">
        <f aca="false">IF(T2329=$C$13,0,W2329)</f>
        <v>1.8846454020165</v>
      </c>
      <c r="Z2329" s="25" t="n">
        <f aca="false">IF(OR(T2329=$C$13,T2329=$N$25),0,W2329)</f>
        <v>1.8846454020165</v>
      </c>
    </row>
    <row r="2330" customFormat="false" ht="15" hidden="false" customHeight="false" outlineLevel="0" collapsed="false">
      <c r="T2330" s="4" t="n">
        <v>2307</v>
      </c>
      <c r="U2330" s="4" t="str">
        <f aca="false">Vocabulary!B2308</f>
        <v>delay</v>
      </c>
      <c r="V2330" s="24" t="n">
        <v>-6.27875109012411</v>
      </c>
      <c r="W2330" s="25" t="n">
        <f aca="false">EXP(V2330)</f>
        <v>0.001875741764377</v>
      </c>
      <c r="X2330" s="26" t="n">
        <f aca="false">W2330/$W$22</f>
        <v>2.88319770550463E-010</v>
      </c>
      <c r="Y2330" s="25" t="n">
        <f aca="false">IF(T2330=$C$13,0,W2330)</f>
        <v>0.001875741764377</v>
      </c>
      <c r="Z2330" s="25" t="n">
        <f aca="false">IF(OR(T2330=$C$13,T2330=$N$25),0,W2330)</f>
        <v>0.001875741764377</v>
      </c>
    </row>
    <row r="2331" customFormat="false" ht="15" hidden="false" customHeight="false" outlineLevel="0" collapsed="false">
      <c r="T2331" s="4" t="n">
        <v>2308</v>
      </c>
      <c r="U2331" s="4" t="str">
        <f aca="false">Vocabulary!B2309</f>
        <v>cost</v>
      </c>
      <c r="V2331" s="24" t="n">
        <v>-1.17349997159838</v>
      </c>
      <c r="W2331" s="25" t="n">
        <f aca="false">EXP(V2331)</f>
        <v>0.309282564536804</v>
      </c>
      <c r="X2331" s="26" t="n">
        <f aca="false">W2331/$W$22</f>
        <v>4.75397412031968E-008</v>
      </c>
      <c r="Y2331" s="25" t="n">
        <f aca="false">IF(T2331=$C$13,0,W2331)</f>
        <v>0.309282564536804</v>
      </c>
      <c r="Z2331" s="25" t="n">
        <f aca="false">IF(OR(T2331=$C$13,T2331=$N$25),0,W2331)</f>
        <v>0.309282564536804</v>
      </c>
    </row>
    <row r="2332" customFormat="false" ht="15" hidden="false" customHeight="false" outlineLevel="0" collapsed="false">
      <c r="T2332" s="4" t="n">
        <v>2309</v>
      </c>
      <c r="U2332" s="4" t="str">
        <f aca="false">Vocabulary!B2310</f>
        <v>whom</v>
      </c>
      <c r="V2332" s="24" t="n">
        <v>-1.2455009324517</v>
      </c>
      <c r="W2332" s="25" t="n">
        <f aca="false">EXP(V2332)</f>
        <v>0.287796705306668</v>
      </c>
      <c r="X2332" s="26" t="n">
        <f aca="false">W2332/$W$22</f>
        <v>4.42371554630057E-008</v>
      </c>
      <c r="Y2332" s="25" t="n">
        <f aca="false">IF(T2332=$C$13,0,W2332)</f>
        <v>0.287796705306668</v>
      </c>
      <c r="Z2332" s="25" t="n">
        <f aca="false">IF(OR(T2332=$C$13,T2332=$N$25),0,W2332)</f>
        <v>0.287796705306668</v>
      </c>
    </row>
    <row r="2333" customFormat="false" ht="15" hidden="false" customHeight="false" outlineLevel="0" collapsed="false">
      <c r="T2333" s="4" t="n">
        <v>2310</v>
      </c>
      <c r="U2333" s="4" t="str">
        <f aca="false">Vocabulary!B2311</f>
        <v>sentenced</v>
      </c>
      <c r="V2333" s="24" t="n">
        <v>-12.0682149291825</v>
      </c>
      <c r="W2333" s="25" t="n">
        <f aca="false">EXP(V2333)</f>
        <v>5.73906111869837E-006</v>
      </c>
      <c r="X2333" s="26" t="n">
        <f aca="false">W2333/$W$22</f>
        <v>8.82149566823651E-013</v>
      </c>
      <c r="Y2333" s="25" t="n">
        <f aca="false">IF(T2333=$C$13,0,W2333)</f>
        <v>5.73906111869837E-006</v>
      </c>
      <c r="Z2333" s="25" t="n">
        <f aca="false">IF(OR(T2333=$C$13,T2333=$N$25),0,W2333)</f>
        <v>5.73906111869837E-006</v>
      </c>
    </row>
    <row r="2334" customFormat="false" ht="15" hidden="false" customHeight="false" outlineLevel="0" collapsed="false">
      <c r="T2334" s="4" t="n">
        <v>2311</v>
      </c>
      <c r="U2334" s="4" t="str">
        <f aca="false">Vocabulary!B2312</f>
        <v>company</v>
      </c>
      <c r="V2334" s="24" t="n">
        <v>4.61617524000743</v>
      </c>
      <c r="W2334" s="25" t="n">
        <f aca="false">EXP(V2334)</f>
        <v>101.106583237807</v>
      </c>
      <c r="X2334" s="26" t="n">
        <f aca="false">W2334/$W$22</f>
        <v>1.55410661711998E-005</v>
      </c>
      <c r="Y2334" s="25" t="n">
        <f aca="false">IF(T2334=$C$13,0,W2334)</f>
        <v>101.106583237807</v>
      </c>
      <c r="Z2334" s="25" t="n">
        <f aca="false">IF(OR(T2334=$C$13,T2334=$N$25),0,W2334)</f>
        <v>101.106583237807</v>
      </c>
    </row>
    <row r="2335" customFormat="false" ht="15" hidden="false" customHeight="false" outlineLevel="0" collapsed="false">
      <c r="T2335" s="4" t="n">
        <v>2312</v>
      </c>
      <c r="U2335" s="4" t="str">
        <f aca="false">Vocabulary!B2313</f>
        <v>pardoned</v>
      </c>
      <c r="V2335" s="24" t="n">
        <v>-0.743076423772781</v>
      </c>
      <c r="W2335" s="25" t="n">
        <f aca="false">EXP(V2335)</f>
        <v>0.47564836640994</v>
      </c>
      <c r="X2335" s="26" t="n">
        <f aca="false">W2335/$W$22</f>
        <v>7.31117846126145E-008</v>
      </c>
      <c r="Y2335" s="25" t="n">
        <f aca="false">IF(T2335=$C$13,0,W2335)</f>
        <v>0.47564836640994</v>
      </c>
      <c r="Z2335" s="25" t="n">
        <f aca="false">IF(OR(T2335=$C$13,T2335=$N$25),0,W2335)</f>
        <v>0.47564836640994</v>
      </c>
    </row>
    <row r="2336" customFormat="false" ht="15" hidden="false" customHeight="false" outlineLevel="0" collapsed="false">
      <c r="T2336" s="4" t="n">
        <v>2313</v>
      </c>
      <c r="U2336" s="4" t="str">
        <f aca="false">Vocabulary!B2314</f>
        <v>picture</v>
      </c>
      <c r="V2336" s="24" t="n">
        <v>6.54862085839976</v>
      </c>
      <c r="W2336" s="25" t="n">
        <f aca="false">EXP(V2336)</f>
        <v>698.280481773693</v>
      </c>
      <c r="X2336" s="26" t="n">
        <f aca="false">W2336/$W$22</f>
        <v>0.000107332508188688</v>
      </c>
      <c r="Y2336" s="25" t="n">
        <f aca="false">IF(T2336=$C$13,0,W2336)</f>
        <v>698.280481773693</v>
      </c>
      <c r="Z2336" s="25" t="n">
        <f aca="false">IF(OR(T2336=$C$13,T2336=$N$25),0,W2336)</f>
        <v>698.280481773693</v>
      </c>
    </row>
    <row r="2337" customFormat="false" ht="15" hidden="false" customHeight="false" outlineLevel="0" collapsed="false">
      <c r="T2337" s="4" t="n">
        <v>2314</v>
      </c>
      <c r="U2337" s="4" t="str">
        <f aca="false">Vocabulary!B2315</f>
        <v>lazy</v>
      </c>
      <c r="V2337" s="24" t="n">
        <v>2.53099017496327</v>
      </c>
      <c r="W2337" s="25" t="n">
        <f aca="false">EXP(V2337)</f>
        <v>12.565942460198</v>
      </c>
      <c r="X2337" s="26" t="n">
        <f aca="false">W2337/$W$22</f>
        <v>1.93150769241306E-006</v>
      </c>
      <c r="Y2337" s="25" t="n">
        <f aca="false">IF(T2337=$C$13,0,W2337)</f>
        <v>12.565942460198</v>
      </c>
      <c r="Z2337" s="25" t="n">
        <f aca="false">IF(OR(T2337=$C$13,T2337=$N$25),0,W2337)</f>
        <v>12.565942460198</v>
      </c>
    </row>
    <row r="2338" customFormat="false" ht="15" hidden="false" customHeight="false" outlineLevel="0" collapsed="false">
      <c r="T2338" s="4" t="n">
        <v>2315</v>
      </c>
      <c r="U2338" s="4" t="str">
        <f aca="false">Vocabulary!B2316</f>
        <v>leaving</v>
      </c>
      <c r="V2338" s="24" t="n">
        <v>-2.58785390699478</v>
      </c>
      <c r="W2338" s="25" t="n">
        <f aca="false">EXP(V2338)</f>
        <v>0.0751812129527275</v>
      </c>
      <c r="X2338" s="26" t="n">
        <f aca="false">W2338/$W$22</f>
        <v>1.15560843608104E-008</v>
      </c>
      <c r="Y2338" s="25" t="n">
        <f aca="false">IF(T2338=$C$13,0,W2338)</f>
        <v>0.0751812129527275</v>
      </c>
      <c r="Z2338" s="25" t="n">
        <f aca="false">IF(OR(T2338=$C$13,T2338=$N$25),0,W2338)</f>
        <v>0.0751812129527275</v>
      </c>
    </row>
    <row r="2339" customFormat="false" ht="15" hidden="false" customHeight="false" outlineLevel="0" collapsed="false">
      <c r="T2339" s="4" t="n">
        <v>2316</v>
      </c>
      <c r="U2339" s="4" t="str">
        <f aca="false">Vocabulary!B2317</f>
        <v>rubbed</v>
      </c>
      <c r="V2339" s="24" t="n">
        <v>-1.00204207477679</v>
      </c>
      <c r="W2339" s="25" t="n">
        <f aca="false">EXP(V2339)</f>
        <v>0.367128970363273</v>
      </c>
      <c r="X2339" s="26" t="n">
        <f aca="false">W2339/$W$22</f>
        <v>5.64312969449308E-008</v>
      </c>
      <c r="Y2339" s="25" t="n">
        <f aca="false">IF(T2339=$C$13,0,W2339)</f>
        <v>0.367128970363273</v>
      </c>
      <c r="Z2339" s="25" t="n">
        <f aca="false">IF(OR(T2339=$C$13,T2339=$N$25),0,W2339)</f>
        <v>0.367128970363273</v>
      </c>
    </row>
    <row r="2340" customFormat="false" ht="15" hidden="false" customHeight="false" outlineLevel="0" collapsed="false">
      <c r="T2340" s="4" t="n">
        <v>2317</v>
      </c>
      <c r="U2340" s="4" t="str">
        <f aca="false">Vocabulary!B2318</f>
        <v>chuckled</v>
      </c>
      <c r="V2340" s="24" t="n">
        <v>3.73277744281919</v>
      </c>
      <c r="W2340" s="25" t="n">
        <f aca="false">EXP(V2340)</f>
        <v>41.7950304128979</v>
      </c>
      <c r="X2340" s="26" t="n">
        <f aca="false">W2340/$W$22</f>
        <v>6.42430307180302E-006</v>
      </c>
      <c r="Y2340" s="25" t="n">
        <f aca="false">IF(T2340=$C$13,0,W2340)</f>
        <v>41.7950304128979</v>
      </c>
      <c r="Z2340" s="25" t="n">
        <f aca="false">IF(OR(T2340=$C$13,T2340=$N$25),0,W2340)</f>
        <v>41.7950304128979</v>
      </c>
    </row>
    <row r="2341" customFormat="false" ht="15" hidden="false" customHeight="false" outlineLevel="0" collapsed="false">
      <c r="T2341" s="4" t="n">
        <v>2318</v>
      </c>
      <c r="U2341" s="4" t="str">
        <f aca="false">Vocabulary!B2319</f>
        <v>executes</v>
      </c>
      <c r="V2341" s="24" t="n">
        <v>-8.41190584022011</v>
      </c>
      <c r="W2341" s="25" t="n">
        <f aca="false">EXP(V2341)</f>
        <v>0.000222205964047723</v>
      </c>
      <c r="X2341" s="26" t="n">
        <f aca="false">W2341/$W$22</f>
        <v>3.41552199699849E-011</v>
      </c>
      <c r="Y2341" s="25" t="n">
        <f aca="false">IF(T2341=$C$13,0,W2341)</f>
        <v>0.000222205964047723</v>
      </c>
      <c r="Z2341" s="25" t="n">
        <f aca="false">IF(OR(T2341=$C$13,T2341=$N$25),0,W2341)</f>
        <v>0.000222205964047723</v>
      </c>
    </row>
    <row r="2342" customFormat="false" ht="15" hidden="false" customHeight="false" outlineLevel="0" collapsed="false">
      <c r="T2342" s="4" t="n">
        <v>2319</v>
      </c>
      <c r="U2342" s="4" t="str">
        <f aca="false">Vocabulary!B2320</f>
        <v>ledge</v>
      </c>
      <c r="V2342" s="24" t="n">
        <v>3.36344221415993</v>
      </c>
      <c r="W2342" s="25" t="n">
        <f aca="false">EXP(V2342)</f>
        <v>28.8884601948433</v>
      </c>
      <c r="X2342" s="26" t="n">
        <f aca="false">W2342/$W$22</f>
        <v>4.44043757681101E-006</v>
      </c>
      <c r="Y2342" s="25" t="n">
        <f aca="false">IF(T2342=$C$13,0,W2342)</f>
        <v>28.8884601948433</v>
      </c>
      <c r="Z2342" s="25" t="n">
        <f aca="false">IF(OR(T2342=$C$13,T2342=$N$25),0,W2342)</f>
        <v>28.8884601948433</v>
      </c>
    </row>
    <row r="2343" customFormat="false" ht="15" hidden="false" customHeight="false" outlineLevel="0" collapsed="false">
      <c r="T2343" s="4" t="n">
        <v>2320</v>
      </c>
      <c r="U2343" s="4" t="str">
        <f aca="false">Vocabulary!B2321</f>
        <v>rock</v>
      </c>
      <c r="V2343" s="24" t="n">
        <v>-0.438207900575929</v>
      </c>
      <c r="W2343" s="25" t="n">
        <f aca="false">EXP(V2343)</f>
        <v>0.645191633200755</v>
      </c>
      <c r="X2343" s="26" t="n">
        <f aca="false">W2343/$W$22</f>
        <v>9.91722353142278E-008</v>
      </c>
      <c r="Y2343" s="25" t="n">
        <f aca="false">IF(T2343=$C$13,0,W2343)</f>
        <v>0.645191633200755</v>
      </c>
      <c r="Z2343" s="25" t="n">
        <f aca="false">IF(OR(T2343=$C$13,T2343=$N$25),0,W2343)</f>
        <v>0.645191633200755</v>
      </c>
    </row>
    <row r="2344" customFormat="false" ht="15" hidden="false" customHeight="false" outlineLevel="0" collapsed="false">
      <c r="T2344" s="4" t="n">
        <v>2321</v>
      </c>
      <c r="U2344" s="4" t="str">
        <f aca="false">Vocabulary!B2322</f>
        <v>pitied</v>
      </c>
      <c r="V2344" s="24" t="n">
        <v>3.7001320010366</v>
      </c>
      <c r="W2344" s="25" t="n">
        <f aca="false">EXP(V2344)</f>
        <v>40.4526437985684</v>
      </c>
      <c r="X2344" s="26" t="n">
        <f aca="false">W2344/$W$22</f>
        <v>6.21796518031717E-006</v>
      </c>
      <c r="Y2344" s="25" t="n">
        <f aca="false">IF(T2344=$C$13,0,W2344)</f>
        <v>40.4526437985684</v>
      </c>
      <c r="Z2344" s="25" t="n">
        <f aca="false">IF(OR(T2344=$C$13,T2344=$N$25),0,W2344)</f>
        <v>40.4526437985684</v>
      </c>
    </row>
    <row r="2345" customFormat="false" ht="15" hidden="false" customHeight="false" outlineLevel="0" collapsed="false">
      <c r="T2345" s="4" t="n">
        <v>2322</v>
      </c>
      <c r="U2345" s="4" t="str">
        <f aca="false">Vocabulary!B2323</f>
        <v>hollow</v>
      </c>
      <c r="V2345" s="24" t="n">
        <v>3.7709649185329</v>
      </c>
      <c r="W2345" s="25" t="n">
        <f aca="false">EXP(V2345)</f>
        <v>43.4219432657572</v>
      </c>
      <c r="X2345" s="26" t="n">
        <f aca="false">W2345/$W$22</f>
        <v>6.6743754161685E-006</v>
      </c>
      <c r="Y2345" s="25" t="n">
        <f aca="false">IF(T2345=$C$13,0,W2345)</f>
        <v>43.4219432657572</v>
      </c>
      <c r="Z2345" s="25" t="n">
        <f aca="false">IF(OR(T2345=$C$13,T2345=$N$25),0,W2345)</f>
        <v>43.4219432657572</v>
      </c>
    </row>
    <row r="2346" customFormat="false" ht="15" hidden="false" customHeight="false" outlineLevel="0" collapsed="false">
      <c r="T2346" s="4" t="n">
        <v>2323</v>
      </c>
      <c r="U2346" s="4" t="str">
        <f aca="false">Vocabulary!B2324</f>
        <v>occasional</v>
      </c>
      <c r="V2346" s="24" t="n">
        <v>5.48068303839569</v>
      </c>
      <c r="W2346" s="25" t="n">
        <f aca="false">EXP(V2346)</f>
        <v>240.010587846428</v>
      </c>
      <c r="X2346" s="26" t="n">
        <f aca="false">W2346/$W$22</f>
        <v>3.6891963985537E-005</v>
      </c>
      <c r="Y2346" s="25" t="n">
        <f aca="false">IF(T2346=$C$13,0,W2346)</f>
        <v>240.010587846428</v>
      </c>
      <c r="Z2346" s="25" t="n">
        <f aca="false">IF(OR(T2346=$C$13,T2346=$N$25),0,W2346)</f>
        <v>240.010587846428</v>
      </c>
    </row>
    <row r="2347" customFormat="false" ht="15" hidden="false" customHeight="false" outlineLevel="0" collapsed="false">
      <c r="T2347" s="4" t="n">
        <v>2324</v>
      </c>
      <c r="U2347" s="4" t="str">
        <f aca="false">Vocabulary!B2325</f>
        <v>exclamation</v>
      </c>
      <c r="V2347" s="24" t="n">
        <v>-4.03268795100976</v>
      </c>
      <c r="W2347" s="25" t="n">
        <f aca="false">EXP(V2347)</f>
        <v>0.0177266175785033</v>
      </c>
      <c r="X2347" s="26" t="n">
        <f aca="false">W2347/$W$22</f>
        <v>2.72475370007418E-009</v>
      </c>
      <c r="Y2347" s="25" t="n">
        <f aca="false">IF(T2347=$C$13,0,W2347)</f>
        <v>0.0177266175785033</v>
      </c>
      <c r="Z2347" s="25" t="n">
        <f aca="false">IF(OR(T2347=$C$13,T2347=$N$25),0,W2347)</f>
        <v>0.0177266175785033</v>
      </c>
    </row>
    <row r="2348" customFormat="false" ht="15" hidden="false" customHeight="false" outlineLevel="0" collapsed="false">
      <c r="T2348" s="4" t="n">
        <v>2325</v>
      </c>
      <c r="U2348" s="4" t="str">
        <f aca="false">Vocabulary!B2326</f>
        <v>hjckrrh</v>
      </c>
      <c r="V2348" s="24" t="n">
        <v>-0.939302195239282</v>
      </c>
      <c r="W2348" s="25" t="n">
        <f aca="false">EXP(V2348)</f>
        <v>0.390900512448325</v>
      </c>
      <c r="X2348" s="26" t="n">
        <f aca="false">W2348/$W$22</f>
        <v>6.00852143922875E-008</v>
      </c>
      <c r="Y2348" s="25" t="n">
        <f aca="false">IF(T2348=$C$13,0,W2348)</f>
        <v>0.390900512448325</v>
      </c>
      <c r="Z2348" s="25" t="n">
        <f aca="false">IF(OR(T2348=$C$13,T2348=$N$25),0,W2348)</f>
        <v>0.390900512448325</v>
      </c>
    </row>
    <row r="2349" customFormat="false" ht="15" hidden="false" customHeight="false" outlineLevel="0" collapsed="false">
      <c r="T2349" s="4" t="n">
        <v>2326</v>
      </c>
      <c r="U2349" s="4" t="str">
        <f aca="false">Vocabulary!B2327</f>
        <v>calmly</v>
      </c>
      <c r="V2349" s="24" t="n">
        <v>-0.149012124527467</v>
      </c>
      <c r="W2349" s="25" t="n">
        <f aca="false">EXP(V2349)</f>
        <v>0.861558668843887</v>
      </c>
      <c r="X2349" s="26" t="n">
        <f aca="false">W2349/$W$22</f>
        <v>1.32429955143285E-007</v>
      </c>
      <c r="Y2349" s="25" t="n">
        <f aca="false">IF(T2349=$C$13,0,W2349)</f>
        <v>0.861558668843887</v>
      </c>
      <c r="Z2349" s="25" t="n">
        <f aca="false">IF(OR(T2349=$C$13,T2349=$N$25),0,W2349)</f>
        <v>0.861558668843887</v>
      </c>
    </row>
    <row r="2350" customFormat="false" ht="15" hidden="false" customHeight="false" outlineLevel="0" collapsed="false">
      <c r="T2350" s="4" t="n">
        <v>2327</v>
      </c>
      <c r="U2350" s="4" t="str">
        <f aca="false">Vocabulary!B2328</f>
        <v>sink</v>
      </c>
      <c r="V2350" s="24" t="n">
        <v>-0.694512933922225</v>
      </c>
      <c r="W2350" s="25" t="n">
        <f aca="false">EXP(V2350)</f>
        <v>0.499317589427201</v>
      </c>
      <c r="X2350" s="26" t="n">
        <f aca="false">W2350/$W$22</f>
        <v>7.67499746231201E-008</v>
      </c>
      <c r="Y2350" s="25" t="n">
        <f aca="false">IF(T2350=$C$13,0,W2350)</f>
        <v>0.499317589427201</v>
      </c>
      <c r="Z2350" s="25" t="n">
        <f aca="false">IF(OR(T2350=$C$13,T2350=$N$25),0,W2350)</f>
        <v>0.499317589427201</v>
      </c>
    </row>
    <row r="2351" customFormat="false" ht="15" hidden="false" customHeight="false" outlineLevel="0" collapsed="false">
      <c r="T2351" s="4" t="n">
        <v>2328</v>
      </c>
      <c r="U2351" s="4" t="str">
        <f aca="false">Vocabulary!B2329</f>
        <v>mayn't</v>
      </c>
      <c r="V2351" s="24" t="n">
        <v>-3.90156479760493</v>
      </c>
      <c r="W2351" s="25" t="n">
        <f aca="false">EXP(V2351)</f>
        <v>0.0202102617204202</v>
      </c>
      <c r="X2351" s="26" t="n">
        <f aca="false">W2351/$W$22</f>
        <v>3.10651398431262E-009</v>
      </c>
      <c r="Y2351" s="25" t="n">
        <f aca="false">IF(T2351=$C$13,0,W2351)</f>
        <v>0.0202102617204202</v>
      </c>
      <c r="Z2351" s="25" t="n">
        <f aca="false">IF(OR(T2351=$C$13,T2351=$N$25),0,W2351)</f>
        <v>0.0202102617204202</v>
      </c>
    </row>
    <row r="2352" customFormat="false" ht="15" hidden="false" customHeight="false" outlineLevel="0" collapsed="false">
      <c r="T2352" s="4" t="n">
        <v>2329</v>
      </c>
      <c r="U2352" s="4" t="str">
        <f aca="false">Vocabulary!B2330</f>
        <v>educations</v>
      </c>
      <c r="V2352" s="24" t="n">
        <v>2.5229503277275</v>
      </c>
      <c r="W2352" s="25" t="n">
        <f aca="false">EXP(V2352)</f>
        <v>12.4653192421114</v>
      </c>
      <c r="X2352" s="26" t="n">
        <f aca="false">W2352/$W$22</f>
        <v>1.91604092417142E-006</v>
      </c>
      <c r="Y2352" s="25" t="n">
        <f aca="false">IF(T2352=$C$13,0,W2352)</f>
        <v>12.4653192421114</v>
      </c>
      <c r="Z2352" s="25" t="n">
        <f aca="false">IF(OR(T2352=$C$13,T2352=$N$25),0,W2352)</f>
        <v>12.4653192421114</v>
      </c>
    </row>
    <row r="2353" customFormat="false" ht="15" hidden="false" customHeight="false" outlineLevel="0" collapsed="false">
      <c r="T2353" s="4" t="n">
        <v>2330</v>
      </c>
      <c r="U2353" s="4" t="str">
        <f aca="false">Vocabulary!B2331</f>
        <v>extras</v>
      </c>
      <c r="V2353" s="24" t="n">
        <v>-1.31684601498045</v>
      </c>
      <c r="W2353" s="25" t="n">
        <f aca="false">EXP(V2353)</f>
        <v>0.267979172784862</v>
      </c>
      <c r="X2353" s="26" t="n">
        <f aca="false">W2353/$W$22</f>
        <v>4.11910077799523E-008</v>
      </c>
      <c r="Y2353" s="25" t="n">
        <f aca="false">IF(T2353=$C$13,0,W2353)</f>
        <v>0.267979172784862</v>
      </c>
      <c r="Z2353" s="25" t="n">
        <f aca="false">IF(OR(T2353=$C$13,T2353=$N$25),0,W2353)</f>
        <v>0.267979172784862</v>
      </c>
    </row>
    <row r="2354" customFormat="false" ht="15" hidden="false" customHeight="false" outlineLevel="0" collapsed="false">
      <c r="T2354" s="4" t="n">
        <v>2331</v>
      </c>
      <c r="U2354" s="4" t="str">
        <f aca="false">Vocabulary!B2332</f>
        <v>learned</v>
      </c>
      <c r="V2354" s="24" t="n">
        <v>-2.97446051811703</v>
      </c>
      <c r="W2354" s="25" t="n">
        <f aca="false">EXP(V2354)</f>
        <v>0.0510749805997484</v>
      </c>
      <c r="X2354" s="26" t="n">
        <f aca="false">W2354/$W$22</f>
        <v>7.85072176088155E-009</v>
      </c>
      <c r="Y2354" s="25" t="n">
        <f aca="false">IF(T2354=$C$13,0,W2354)</f>
        <v>0.0510749805997484</v>
      </c>
      <c r="Z2354" s="25" t="n">
        <f aca="false">IF(OR(T2354=$C$13,T2354=$N$25),0,W2354)</f>
        <v>0.0510749805997484</v>
      </c>
    </row>
    <row r="2355" customFormat="false" ht="15" hidden="false" customHeight="false" outlineLevel="0" collapsed="false">
      <c r="T2355" s="4" t="n">
        <v>2332</v>
      </c>
      <c r="U2355" s="4" t="str">
        <f aca="false">Vocabulary!B2333</f>
        <v>ours</v>
      </c>
      <c r="V2355" s="24" t="n">
        <v>0.718601670016511</v>
      </c>
      <c r="W2355" s="25" t="n">
        <f aca="false">EXP(V2355)</f>
        <v>2.05156244269459</v>
      </c>
      <c r="X2355" s="26" t="n">
        <f aca="false">W2355/$W$22</f>
        <v>3.15345120517756E-007</v>
      </c>
      <c r="Y2355" s="25" t="n">
        <f aca="false">IF(T2355=$C$13,0,W2355)</f>
        <v>2.05156244269459</v>
      </c>
      <c r="Z2355" s="25" t="n">
        <f aca="false">IF(OR(T2355=$C$13,T2355=$N$25),0,W2355)</f>
        <v>2.05156244269459</v>
      </c>
    </row>
    <row r="2356" customFormat="false" ht="15" hidden="false" customHeight="false" outlineLevel="0" collapsed="false">
      <c r="T2356" s="4" t="n">
        <v>2333</v>
      </c>
      <c r="U2356" s="4" t="str">
        <f aca="false">Vocabulary!B2334</f>
        <v>extra</v>
      </c>
      <c r="V2356" s="24" t="n">
        <v>-4.347923733427</v>
      </c>
      <c r="W2356" s="25" t="n">
        <f aca="false">EXP(V2356)</f>
        <v>0.0129336384031473</v>
      </c>
      <c r="X2356" s="26" t="n">
        <f aca="false">W2356/$W$22</f>
        <v>1.98802613856424E-009</v>
      </c>
      <c r="Y2356" s="25" t="n">
        <f aca="false">IF(T2356=$C$13,0,W2356)</f>
        <v>0.0129336384031473</v>
      </c>
      <c r="Z2356" s="25" t="n">
        <f aca="false">IF(OR(T2356=$C$13,T2356=$N$25),0,W2356)</f>
        <v>0.0129336384031473</v>
      </c>
    </row>
    <row r="2357" customFormat="false" ht="15" hidden="false" customHeight="false" outlineLevel="0" collapsed="false">
      <c r="T2357" s="4" t="n">
        <v>2334</v>
      </c>
      <c r="U2357" s="4" t="str">
        <f aca="false">Vocabulary!B2335</f>
        <v>afford</v>
      </c>
      <c r="V2357" s="24" t="n">
        <v>2.46359585231045</v>
      </c>
      <c r="W2357" s="25" t="n">
        <f aca="false">EXP(V2357)</f>
        <v>11.7469760768912</v>
      </c>
      <c r="X2357" s="26" t="n">
        <f aca="false">W2357/$W$22</f>
        <v>1.80562458621588E-006</v>
      </c>
      <c r="Y2357" s="25" t="n">
        <f aca="false">IF(T2357=$C$13,0,W2357)</f>
        <v>11.7469760768912</v>
      </c>
      <c r="Z2357" s="25" t="n">
        <f aca="false">IF(OR(T2357=$C$13,T2357=$N$25),0,W2357)</f>
        <v>11.7469760768912</v>
      </c>
    </row>
    <row r="2358" customFormat="false" ht="15" hidden="false" customHeight="false" outlineLevel="0" collapsed="false">
      <c r="T2358" s="4" t="n">
        <v>2335</v>
      </c>
      <c r="U2358" s="4" t="str">
        <f aca="false">Vocabulary!B2336</f>
        <v>inquired</v>
      </c>
      <c r="V2358" s="24" t="n">
        <v>-1.8481373474104</v>
      </c>
      <c r="W2358" s="25" t="n">
        <f aca="false">EXP(V2358)</f>
        <v>0.15753031746326</v>
      </c>
      <c r="X2358" s="26" t="n">
        <f aca="false">W2358/$W$22</f>
        <v>2.42139434373762E-008</v>
      </c>
      <c r="Y2358" s="25" t="n">
        <f aca="false">IF(T2358=$C$13,0,W2358)</f>
        <v>0.15753031746326</v>
      </c>
      <c r="Z2358" s="25" t="n">
        <f aca="false">IF(OR(T2358=$C$13,T2358=$N$25),0,W2358)</f>
        <v>0.15753031746326</v>
      </c>
    </row>
    <row r="2359" customFormat="false" ht="15" hidden="false" customHeight="false" outlineLevel="0" collapsed="false">
      <c r="T2359" s="4" t="n">
        <v>2336</v>
      </c>
      <c r="U2359" s="4" t="str">
        <f aca="false">Vocabulary!B2337</f>
        <v>reeling</v>
      </c>
      <c r="V2359" s="24" t="n">
        <v>5.11136012695618</v>
      </c>
      <c r="W2359" s="25" t="n">
        <f aca="false">EXP(V2359)</f>
        <v>165.895840899283</v>
      </c>
      <c r="X2359" s="26" t="n">
        <f aca="false">W2359/$W$22</f>
        <v>2.54998058324111E-005</v>
      </c>
      <c r="Y2359" s="25" t="n">
        <f aca="false">IF(T2359=$C$13,0,W2359)</f>
        <v>165.895840899283</v>
      </c>
      <c r="Z2359" s="25" t="n">
        <f aca="false">IF(OR(T2359=$C$13,T2359=$N$25),0,W2359)</f>
        <v>165.895840899283</v>
      </c>
    </row>
    <row r="2360" customFormat="false" ht="15" hidden="false" customHeight="false" outlineLevel="0" collapsed="false">
      <c r="T2360" s="4" t="n">
        <v>2337</v>
      </c>
      <c r="U2360" s="4" t="str">
        <f aca="false">Vocabulary!B2338</f>
        <v>writhing</v>
      </c>
      <c r="V2360" s="24" t="n">
        <v>-6.66086484786098</v>
      </c>
      <c r="W2360" s="25" t="n">
        <f aca="false">EXP(V2360)</f>
        <v>0.00128003885267238</v>
      </c>
      <c r="X2360" s="26" t="n">
        <f aca="false">W2360/$W$22</f>
        <v>1.96754433529798E-010</v>
      </c>
      <c r="Y2360" s="25" t="n">
        <f aca="false">IF(T2360=$C$13,0,W2360)</f>
        <v>0.00128003885267238</v>
      </c>
      <c r="Z2360" s="25" t="n">
        <f aca="false">IF(OR(T2360=$C$13,T2360=$N$25),0,W2360)</f>
        <v>0.00128003885267238</v>
      </c>
    </row>
    <row r="2361" customFormat="false" ht="15" hidden="false" customHeight="false" outlineLevel="0" collapsed="false">
      <c r="T2361" s="4" t="n">
        <v>2338</v>
      </c>
      <c r="U2361" s="4" t="str">
        <f aca="false">Vocabulary!B2339</f>
        <v>arithmetic</v>
      </c>
      <c r="V2361" s="24" t="n">
        <v>0.590981890168246</v>
      </c>
      <c r="W2361" s="25" t="n">
        <f aca="false">EXP(V2361)</f>
        <v>1.80576060379136</v>
      </c>
      <c r="X2361" s="26" t="n">
        <f aca="false">W2361/$W$22</f>
        <v>2.77562984863812E-007</v>
      </c>
      <c r="Y2361" s="25" t="n">
        <f aca="false">IF(T2361=$C$13,0,W2361)</f>
        <v>1.80576060379136</v>
      </c>
      <c r="Z2361" s="25" t="n">
        <f aca="false">IF(OR(T2361=$C$13,T2361=$N$25),0,W2361)</f>
        <v>1.80576060379136</v>
      </c>
    </row>
    <row r="2362" customFormat="false" ht="15" hidden="false" customHeight="false" outlineLevel="0" collapsed="false">
      <c r="T2362" s="4" t="n">
        <v>2339</v>
      </c>
      <c r="U2362" s="4" t="str">
        <f aca="false">Vocabulary!B2340</f>
        <v>ambition</v>
      </c>
      <c r="V2362" s="24" t="n">
        <v>-5.99556680433854</v>
      </c>
      <c r="W2362" s="25" t="n">
        <f aca="false">EXP(V2362)</f>
        <v>0.00248976536383151</v>
      </c>
      <c r="X2362" s="26" t="n">
        <f aca="false">W2362/$W$22</f>
        <v>3.82701175640143E-010</v>
      </c>
      <c r="Y2362" s="25" t="n">
        <f aca="false">IF(T2362=$C$13,0,W2362)</f>
        <v>0.00248976536383151</v>
      </c>
      <c r="Z2362" s="25" t="n">
        <f aca="false">IF(OR(T2362=$C$13,T2362=$N$25),0,W2362)</f>
        <v>0.00248976536383151</v>
      </c>
    </row>
    <row r="2363" customFormat="false" ht="15" hidden="false" customHeight="false" outlineLevel="0" collapsed="false">
      <c r="T2363" s="4" t="n">
        <v>2340</v>
      </c>
      <c r="U2363" s="4" t="str">
        <f aca="false">Vocabulary!B2341</f>
        <v>distraction</v>
      </c>
      <c r="V2363" s="24" t="n">
        <v>-7.83604926520377</v>
      </c>
      <c r="W2363" s="25" t="n">
        <f aca="false">EXP(V2363)</f>
        <v>0.000395227398935392</v>
      </c>
      <c r="X2363" s="26" t="n">
        <f aca="false">W2363/$W$22</f>
        <v>6.07502989699418E-011</v>
      </c>
      <c r="Y2363" s="25" t="n">
        <f aca="false">IF(T2363=$C$13,0,W2363)</f>
        <v>0.000395227398935392</v>
      </c>
      <c r="Z2363" s="25" t="n">
        <f aca="false">IF(OR(T2363=$C$13,T2363=$N$25),0,W2363)</f>
        <v>0.000395227398935392</v>
      </c>
    </row>
    <row r="2364" customFormat="false" ht="15" hidden="false" customHeight="false" outlineLevel="0" collapsed="false">
      <c r="T2364" s="4" t="n">
        <v>2341</v>
      </c>
      <c r="U2364" s="4" t="str">
        <f aca="false">Vocabulary!B2342</f>
        <v>derision</v>
      </c>
      <c r="V2364" s="24" t="n">
        <v>0.741813455337415</v>
      </c>
      <c r="W2364" s="25" t="n">
        <f aca="false">EXP(V2364)</f>
        <v>2.09973984839222</v>
      </c>
      <c r="X2364" s="26" t="n">
        <f aca="false">W2364/$W$22</f>
        <v>3.22750456806716E-007</v>
      </c>
      <c r="Y2364" s="25" t="n">
        <f aca="false">IF(T2364=$C$13,0,W2364)</f>
        <v>2.09973984839222</v>
      </c>
      <c r="Z2364" s="25" t="n">
        <f aca="false">IF(OR(T2364=$C$13,T2364=$N$25),0,W2364)</f>
        <v>2.09973984839222</v>
      </c>
    </row>
    <row r="2365" customFormat="false" ht="15" hidden="false" customHeight="false" outlineLevel="0" collapsed="false">
      <c r="T2365" s="4" t="n">
        <v>2342</v>
      </c>
      <c r="U2365" s="4" t="str">
        <f aca="false">Vocabulary!B2343</f>
        <v>lifted</v>
      </c>
      <c r="V2365" s="24" t="n">
        <v>-2.45079667639696</v>
      </c>
      <c r="W2365" s="25" t="n">
        <f aca="false">EXP(V2365)</f>
        <v>0.0862248658135061</v>
      </c>
      <c r="X2365" s="26" t="n">
        <f aca="false">W2365/$W$22</f>
        <v>1.32536013214759E-008</v>
      </c>
      <c r="Y2365" s="25" t="n">
        <f aca="false">IF(T2365=$C$13,0,W2365)</f>
        <v>0.0862248658135061</v>
      </c>
      <c r="Z2365" s="25" t="n">
        <f aca="false">IF(OR(T2365=$C$13,T2365=$N$25),0,W2365)</f>
        <v>0.0862248658135061</v>
      </c>
    </row>
    <row r="2366" customFormat="false" ht="15" hidden="false" customHeight="false" outlineLevel="0" collapsed="false">
      <c r="T2366" s="4" t="n">
        <v>2343</v>
      </c>
      <c r="U2366" s="4" t="str">
        <f aca="false">Vocabulary!B2344</f>
        <v>uglifying</v>
      </c>
      <c r="V2366" s="24" t="n">
        <v>1.84481252180892</v>
      </c>
      <c r="W2366" s="25" t="n">
        <f aca="false">EXP(V2366)</f>
        <v>6.32691352090371</v>
      </c>
      <c r="X2366" s="26" t="n">
        <f aca="false">W2366/$W$22</f>
        <v>9.725082041053E-007</v>
      </c>
      <c r="Y2366" s="25" t="n">
        <f aca="false">IF(T2366=$C$13,0,W2366)</f>
        <v>6.32691352090371</v>
      </c>
      <c r="Z2366" s="25" t="n">
        <f aca="false">IF(OR(T2366=$C$13,T2366=$N$25),0,W2366)</f>
        <v>6.32691352090371</v>
      </c>
    </row>
    <row r="2367" customFormat="false" ht="15" hidden="false" customHeight="false" outlineLevel="0" collapsed="false">
      <c r="T2367" s="4" t="n">
        <v>2344</v>
      </c>
      <c r="U2367" s="4" t="str">
        <f aca="false">Vocabulary!B2345</f>
        <v>beautify</v>
      </c>
      <c r="V2367" s="24" t="n">
        <v>-1.42380419565733</v>
      </c>
      <c r="W2367" s="25" t="n">
        <f aca="false">EXP(V2367)</f>
        <v>0.240796236298959</v>
      </c>
      <c r="X2367" s="26" t="n">
        <f aca="false">W2367/$W$22</f>
        <v>3.70127258014059E-008</v>
      </c>
      <c r="Y2367" s="25" t="n">
        <f aca="false">IF(T2367=$C$13,0,W2367)</f>
        <v>0.240796236298959</v>
      </c>
      <c r="Z2367" s="25" t="n">
        <f aca="false">IF(OR(T2367=$C$13,T2367=$N$25),0,W2367)</f>
        <v>0.240796236298959</v>
      </c>
    </row>
    <row r="2368" customFormat="false" ht="15" hidden="false" customHeight="false" outlineLevel="0" collapsed="false">
      <c r="T2368" s="4" t="n">
        <v>2345</v>
      </c>
      <c r="U2368" s="4" t="str">
        <f aca="false">Vocabulary!B2346</f>
        <v>prettier</v>
      </c>
      <c r="V2368" s="24" t="n">
        <v>-11.1615320830153</v>
      </c>
      <c r="W2368" s="25" t="n">
        <f aca="false">EXP(V2368)</f>
        <v>1.42104622991761E-005</v>
      </c>
      <c r="X2368" s="26" t="n">
        <f aca="false">W2368/$W$22</f>
        <v>2.18428640195857E-012</v>
      </c>
      <c r="Y2368" s="25" t="n">
        <f aca="false">IF(T2368=$C$13,0,W2368)</f>
        <v>1.42104622991761E-005</v>
      </c>
      <c r="Z2368" s="25" t="n">
        <f aca="false">IF(OR(T2368=$C$13,T2368=$N$25),0,W2368)</f>
        <v>1.42104622991761E-005</v>
      </c>
    </row>
    <row r="2369" customFormat="false" ht="15" hidden="false" customHeight="false" outlineLevel="0" collapsed="false">
      <c r="T2369" s="4" t="n">
        <v>2346</v>
      </c>
      <c r="U2369" s="4" t="str">
        <f aca="false">Vocabulary!B2347</f>
        <v>uglify</v>
      </c>
      <c r="V2369" s="24" t="n">
        <v>-2.06071057366936</v>
      </c>
      <c r="W2369" s="25" t="n">
        <f aca="false">EXP(V2369)</f>
        <v>0.127363436628845</v>
      </c>
      <c r="X2369" s="26" t="n">
        <f aca="false">W2369/$W$22</f>
        <v>1.95770001621431E-008</v>
      </c>
      <c r="Y2369" s="25" t="n">
        <f aca="false">IF(T2369=$C$13,0,W2369)</f>
        <v>0.127363436628845</v>
      </c>
      <c r="Z2369" s="25" t="n">
        <f aca="false">IF(OR(T2369=$C$13,T2369=$N$25),0,W2369)</f>
        <v>0.127363436628845</v>
      </c>
    </row>
    <row r="2370" customFormat="false" ht="15" hidden="false" customHeight="false" outlineLevel="0" collapsed="false">
      <c r="T2370" s="4" t="n">
        <v>2347</v>
      </c>
      <c r="U2370" s="4" t="str">
        <f aca="false">Vocabulary!B2348</f>
        <v>simpleton</v>
      </c>
      <c r="V2370" s="24" t="n">
        <v>-3.72204227842483</v>
      </c>
      <c r="W2370" s="25" t="n">
        <f aca="false">EXP(V2370)</f>
        <v>0.0241845258403671</v>
      </c>
      <c r="X2370" s="26" t="n">
        <f aca="false">W2370/$W$22</f>
        <v>3.71739707117006E-009</v>
      </c>
      <c r="Y2370" s="25" t="n">
        <f aca="false">IF(T2370=$C$13,0,W2370)</f>
        <v>0.0241845258403671</v>
      </c>
      <c r="Z2370" s="25" t="n">
        <f aca="false">IF(OR(T2370=$C$13,T2370=$N$25),0,W2370)</f>
        <v>0.0241845258403671</v>
      </c>
    </row>
    <row r="2371" customFormat="false" ht="15" hidden="false" customHeight="false" outlineLevel="0" collapsed="false">
      <c r="T2371" s="4" t="n">
        <v>2348</v>
      </c>
      <c r="U2371" s="4" t="str">
        <f aca="false">Vocabulary!B2349</f>
        <v>encouraged</v>
      </c>
      <c r="V2371" s="24" t="n">
        <v>0.895666932407893</v>
      </c>
      <c r="W2371" s="25" t="n">
        <f aca="false">EXP(V2371)</f>
        <v>2.44896854142038</v>
      </c>
      <c r="X2371" s="26" t="n">
        <f aca="false">W2371/$W$22</f>
        <v>3.76430306856308E-007</v>
      </c>
      <c r="Y2371" s="25" t="n">
        <f aca="false">IF(T2371=$C$13,0,W2371)</f>
        <v>2.44896854142038</v>
      </c>
      <c r="Z2371" s="25" t="n">
        <f aca="false">IF(OR(T2371=$C$13,T2371=$N$25),0,W2371)</f>
        <v>2.44896854142038</v>
      </c>
    </row>
    <row r="2372" customFormat="false" ht="15" hidden="false" customHeight="false" outlineLevel="0" collapsed="false">
      <c r="T2372" s="4" t="n">
        <v>2349</v>
      </c>
      <c r="U2372" s="4" t="str">
        <f aca="false">Vocabulary!B2350</f>
        <v>counting</v>
      </c>
      <c r="V2372" s="24" t="n">
        <v>1.79903541049551</v>
      </c>
      <c r="W2372" s="25" t="n">
        <f aca="false">EXP(V2372)</f>
        <v>6.04381485145379</v>
      </c>
      <c r="X2372" s="26" t="n">
        <f aca="false">W2372/$W$22</f>
        <v>9.2899318249141E-007</v>
      </c>
      <c r="Y2372" s="25" t="n">
        <f aca="false">IF(T2372=$C$13,0,W2372)</f>
        <v>6.04381485145379</v>
      </c>
      <c r="Z2372" s="25" t="n">
        <f aca="false">IF(OR(T2372=$C$13,T2372=$N$25),0,W2372)</f>
        <v>6.04381485145379</v>
      </c>
    </row>
    <row r="2373" customFormat="false" ht="15" hidden="false" customHeight="false" outlineLevel="0" collapsed="false">
      <c r="T2373" s="4" t="n">
        <v>2350</v>
      </c>
      <c r="U2373" s="4" t="str">
        <f aca="false">Vocabulary!B2351</f>
        <v>subjects</v>
      </c>
      <c r="V2373" s="24" t="n">
        <v>11.2840647565618</v>
      </c>
      <c r="W2373" s="25" t="n">
        <f aca="false">EXP(V2373)</f>
        <v>79543.9323798229</v>
      </c>
      <c r="X2373" s="26" t="n">
        <f aca="false">W2373/$W$22</f>
        <v>0.0122266768102001</v>
      </c>
      <c r="Y2373" s="25" t="n">
        <f aca="false">IF(T2373=$C$13,0,W2373)</f>
        <v>79543.9323798229</v>
      </c>
      <c r="Z2373" s="25" t="n">
        <f aca="false">IF(OR(T2373=$C$13,T2373=$N$25),0,W2373)</f>
        <v>79543.9323798229</v>
      </c>
    </row>
    <row r="2374" customFormat="false" ht="15" hidden="false" customHeight="false" outlineLevel="0" collapsed="false">
      <c r="T2374" s="4" t="n">
        <v>2351</v>
      </c>
      <c r="U2374" s="4" t="str">
        <f aca="false">Vocabulary!B2352</f>
        <v>flappers</v>
      </c>
      <c r="V2374" s="24" t="n">
        <v>-2.76300136950176</v>
      </c>
      <c r="W2374" s="25" t="n">
        <f aca="false">EXP(V2374)</f>
        <v>0.0631020911644356</v>
      </c>
      <c r="X2374" s="26" t="n">
        <f aca="false">W2374/$W$22</f>
        <v>9.69940574513318E-009</v>
      </c>
      <c r="Y2374" s="25" t="n">
        <f aca="false">IF(T2374=$C$13,0,W2374)</f>
        <v>0.0631020911644356</v>
      </c>
      <c r="Z2374" s="25" t="n">
        <f aca="false">IF(OR(T2374=$C$13,T2374=$N$25),0,W2374)</f>
        <v>0.0631020911644356</v>
      </c>
    </row>
    <row r="2375" customFormat="false" ht="15" hidden="false" customHeight="false" outlineLevel="0" collapsed="false">
      <c r="T2375" s="4" t="n">
        <v>2352</v>
      </c>
      <c r="U2375" s="4" t="str">
        <f aca="false">Vocabulary!B2353</f>
        <v>ancient</v>
      </c>
      <c r="V2375" s="24" t="n">
        <v>0.584068009590639</v>
      </c>
      <c r="W2375" s="25" t="n">
        <f aca="false">EXP(V2375)</f>
        <v>1.79331885058435</v>
      </c>
      <c r="X2375" s="26" t="n">
        <f aca="false">W2375/$W$22</f>
        <v>2.75650566268663E-007</v>
      </c>
      <c r="Y2375" s="25" t="n">
        <f aca="false">IF(T2375=$C$13,0,W2375)</f>
        <v>1.79331885058435</v>
      </c>
      <c r="Z2375" s="25" t="n">
        <f aca="false">IF(OR(T2375=$C$13,T2375=$N$25),0,W2375)</f>
        <v>1.79331885058435</v>
      </c>
    </row>
    <row r="2376" customFormat="false" ht="15" hidden="false" customHeight="false" outlineLevel="0" collapsed="false">
      <c r="T2376" s="4" t="n">
        <v>2353</v>
      </c>
      <c r="U2376" s="4" t="str">
        <f aca="false">Vocabulary!B2354</f>
        <v>modern</v>
      </c>
      <c r="V2376" s="24" t="n">
        <v>-1.47910794965195</v>
      </c>
      <c r="W2376" s="25" t="n">
        <f aca="false">EXP(V2376)</f>
        <v>0.227840843261682</v>
      </c>
      <c r="X2376" s="26" t="n">
        <f aca="false">W2376/$W$22</f>
        <v>3.50213557637827E-008</v>
      </c>
      <c r="Y2376" s="25" t="n">
        <f aca="false">IF(T2376=$C$13,0,W2376)</f>
        <v>0.227840843261682</v>
      </c>
      <c r="Z2376" s="25" t="n">
        <f aca="false">IF(OR(T2376=$C$13,T2376=$N$25),0,W2376)</f>
        <v>0.227840843261682</v>
      </c>
    </row>
    <row r="2377" customFormat="false" ht="15" hidden="false" customHeight="false" outlineLevel="0" collapsed="false">
      <c r="T2377" s="4" t="n">
        <v>2354</v>
      </c>
      <c r="U2377" s="4" t="str">
        <f aca="false">Vocabulary!B2355</f>
        <v>seaography</v>
      </c>
      <c r="V2377" s="24" t="n">
        <v>-3.50895944960123</v>
      </c>
      <c r="W2377" s="25" t="n">
        <f aca="false">EXP(V2377)</f>
        <v>0.0299280398741503</v>
      </c>
      <c r="X2377" s="26" t="n">
        <f aca="false">W2377/$W$22</f>
        <v>4.60023109439379E-009</v>
      </c>
      <c r="Y2377" s="25" t="n">
        <f aca="false">IF(T2377=$C$13,0,W2377)</f>
        <v>0.0299280398741503</v>
      </c>
      <c r="Z2377" s="25" t="n">
        <f aca="false">IF(OR(T2377=$C$13,T2377=$N$25),0,W2377)</f>
        <v>0.0299280398741503</v>
      </c>
    </row>
    <row r="2378" customFormat="false" ht="15" hidden="false" customHeight="false" outlineLevel="0" collapsed="false">
      <c r="T2378" s="4" t="n">
        <v>2355</v>
      </c>
      <c r="U2378" s="4" t="str">
        <f aca="false">Vocabulary!B2356</f>
        <v>conger</v>
      </c>
      <c r="V2378" s="24" t="n">
        <v>2.36050130289406</v>
      </c>
      <c r="W2378" s="25" t="n">
        <f aca="false">EXP(V2378)</f>
        <v>10.5962620580475</v>
      </c>
      <c r="X2378" s="26" t="n">
        <f aca="false">W2378/$W$22</f>
        <v>1.62874863869311E-006</v>
      </c>
      <c r="Y2378" s="25" t="n">
        <f aca="false">IF(T2378=$C$13,0,W2378)</f>
        <v>10.5962620580475</v>
      </c>
      <c r="Z2378" s="25" t="n">
        <f aca="false">IF(OR(T2378=$C$13,T2378=$N$25),0,W2378)</f>
        <v>10.5962620580475</v>
      </c>
    </row>
    <row r="2379" customFormat="false" ht="15" hidden="false" customHeight="false" outlineLevel="0" collapsed="false">
      <c r="T2379" s="4" t="n">
        <v>2356</v>
      </c>
      <c r="U2379" s="4" t="str">
        <f aca="false">Vocabulary!B2357</f>
        <v>fainting</v>
      </c>
      <c r="V2379" s="24" t="n">
        <v>-0.898089448317463</v>
      </c>
      <c r="W2379" s="25" t="n">
        <f aca="false">EXP(V2379)</f>
        <v>0.407347174592732</v>
      </c>
      <c r="X2379" s="26" t="n">
        <f aca="false">W2379/$W$22</f>
        <v>6.26132264810792E-008</v>
      </c>
      <c r="Y2379" s="25" t="n">
        <f aca="false">IF(T2379=$C$13,0,W2379)</f>
        <v>0.407347174592732</v>
      </c>
      <c r="Z2379" s="25" t="n">
        <f aca="false">IF(OR(T2379=$C$13,T2379=$N$25),0,W2379)</f>
        <v>0.407347174592732</v>
      </c>
    </row>
    <row r="2380" customFormat="false" ht="15" hidden="false" customHeight="false" outlineLevel="0" collapsed="false">
      <c r="T2380" s="4" t="n">
        <v>2357</v>
      </c>
      <c r="U2380" s="4" t="str">
        <f aca="false">Vocabulary!B2358</f>
        <v>coils</v>
      </c>
      <c r="V2380" s="24" t="n">
        <v>-1.14755885016755</v>
      </c>
      <c r="W2380" s="25" t="n">
        <f aca="false">EXP(V2380)</f>
        <v>0.317410671396642</v>
      </c>
      <c r="X2380" s="26" t="n">
        <f aca="false">W2380/$W$22</f>
        <v>4.87891103590925E-008</v>
      </c>
      <c r="Y2380" s="25" t="n">
        <f aca="false">IF(T2380=$C$13,0,W2380)</f>
        <v>0.317410671396642</v>
      </c>
      <c r="Z2380" s="25" t="n">
        <f aca="false">IF(OR(T2380=$C$13,T2380=$N$25),0,W2380)</f>
        <v>0.317410671396642</v>
      </c>
    </row>
    <row r="2381" customFormat="false" ht="15" hidden="false" customHeight="false" outlineLevel="0" collapsed="false">
      <c r="T2381" s="4" t="n">
        <v>2358</v>
      </c>
      <c r="U2381" s="4" t="str">
        <f aca="false">Vocabulary!B2359</f>
        <v>stiff</v>
      </c>
      <c r="V2381" s="24" t="n">
        <v>1.21872659681103</v>
      </c>
      <c r="W2381" s="25" t="n">
        <f aca="false">EXP(V2381)</f>
        <v>3.38287722305114</v>
      </c>
      <c r="X2381" s="26" t="n">
        <f aca="false">W2381/$W$22</f>
        <v>5.19981163331639E-007</v>
      </c>
      <c r="Y2381" s="25" t="n">
        <f aca="false">IF(T2381=$C$13,0,W2381)</f>
        <v>3.38287722305114</v>
      </c>
      <c r="Z2381" s="25" t="n">
        <f aca="false">IF(OR(T2381=$C$13,T2381=$N$25),0,W2381)</f>
        <v>3.38287722305114</v>
      </c>
    </row>
    <row r="2382" customFormat="false" ht="15" hidden="false" customHeight="false" outlineLevel="0" collapsed="false">
      <c r="T2382" s="4" t="n">
        <v>2359</v>
      </c>
      <c r="U2382" s="4" t="str">
        <f aca="false">Vocabulary!B2360</f>
        <v>classics</v>
      </c>
      <c r="V2382" s="24" t="n">
        <v>2.07233563280108</v>
      </c>
      <c r="W2382" s="25" t="n">
        <f aca="false">EXP(V2382)</f>
        <v>7.94335422717544</v>
      </c>
      <c r="X2382" s="26" t="n">
        <f aca="false">W2382/$W$22</f>
        <v>1.22097087758823E-006</v>
      </c>
      <c r="Y2382" s="25" t="n">
        <f aca="false">IF(T2382=$C$13,0,W2382)</f>
        <v>7.94335422717544</v>
      </c>
      <c r="Z2382" s="25" t="n">
        <f aca="false">IF(OR(T2382=$C$13,T2382=$N$25),0,W2382)</f>
        <v>7.94335422717544</v>
      </c>
    </row>
    <row r="2383" customFormat="false" ht="15" hidden="false" customHeight="false" outlineLevel="0" collapsed="false">
      <c r="T2383" s="4" t="n">
        <v>2360</v>
      </c>
      <c r="U2383" s="4" t="str">
        <f aca="false">Vocabulary!B2361</f>
        <v>grief</v>
      </c>
      <c r="V2383" s="24" t="n">
        <v>1.07982314662928</v>
      </c>
      <c r="W2383" s="25" t="n">
        <f aca="false">EXP(V2383)</f>
        <v>2.94415882060904</v>
      </c>
      <c r="X2383" s="26" t="n">
        <f aca="false">W2383/$W$22</f>
        <v>4.52545873714157E-007</v>
      </c>
      <c r="Y2383" s="25" t="n">
        <f aca="false">IF(T2383=$C$13,0,W2383)</f>
        <v>2.94415882060904</v>
      </c>
      <c r="Z2383" s="25" t="n">
        <f aca="false">IF(OR(T2383=$C$13,T2383=$N$25),0,W2383)</f>
        <v>2.94415882060904</v>
      </c>
    </row>
    <row r="2384" customFormat="false" ht="15" hidden="false" customHeight="false" outlineLevel="0" collapsed="false">
      <c r="T2384" s="4" t="n">
        <v>2361</v>
      </c>
      <c r="U2384" s="4" t="str">
        <f aca="false">Vocabulary!B2362</f>
        <v>hid</v>
      </c>
      <c r="V2384" s="24" t="n">
        <v>-2.32130214317266</v>
      </c>
      <c r="W2384" s="25" t="n">
        <f aca="false">EXP(V2384)</f>
        <v>0.0981457026048705</v>
      </c>
      <c r="X2384" s="26" t="n">
        <f aca="false">W2384/$W$22</f>
        <v>1.50859499921349E-008</v>
      </c>
      <c r="Y2384" s="25" t="n">
        <f aca="false">IF(T2384=$C$13,0,W2384)</f>
        <v>0.0981457026048705</v>
      </c>
      <c r="Z2384" s="25" t="n">
        <f aca="false">IF(OR(T2384=$C$13,T2384=$N$25),0,W2384)</f>
        <v>0.0981457026048705</v>
      </c>
    </row>
    <row r="2385" customFormat="false" ht="15" hidden="false" customHeight="false" outlineLevel="0" collapsed="false">
      <c r="T2385" s="4" t="n">
        <v>2362</v>
      </c>
      <c r="U2385" s="4" t="str">
        <f aca="false">Vocabulary!B2363</f>
        <v>lessen</v>
      </c>
      <c r="V2385" s="24" t="n">
        <v>1.61030640192367</v>
      </c>
      <c r="W2385" s="25" t="n">
        <f aca="false">EXP(V2385)</f>
        <v>5.00434433367887</v>
      </c>
      <c r="X2385" s="26" t="n">
        <f aca="false">W2385/$W$22</f>
        <v>7.69216444098864E-007</v>
      </c>
      <c r="Y2385" s="25" t="n">
        <f aca="false">IF(T2385=$C$13,0,W2385)</f>
        <v>5.00434433367887</v>
      </c>
      <c r="Z2385" s="25" t="n">
        <f aca="false">IF(OR(T2385=$C$13,T2385=$N$25),0,W2385)</f>
        <v>5.00434433367887</v>
      </c>
    </row>
    <row r="2386" customFormat="false" ht="15" hidden="false" customHeight="false" outlineLevel="0" collapsed="false">
      <c r="T2386" s="4" t="n">
        <v>2363</v>
      </c>
      <c r="U2386" s="4" t="str">
        <f aca="false">Vocabulary!B2364</f>
        <v>eleventh</v>
      </c>
      <c r="V2386" s="24" t="n">
        <v>2.96390039263133</v>
      </c>
      <c r="W2386" s="25" t="n">
        <f aca="false">EXP(V2386)</f>
        <v>19.3733884039978</v>
      </c>
      <c r="X2386" s="26" t="n">
        <f aca="false">W2386/$W$22</f>
        <v>2.97787840816183E-006</v>
      </c>
      <c r="Y2386" s="25" t="n">
        <f aca="false">IF(T2386=$C$13,0,W2386)</f>
        <v>19.3733884039978</v>
      </c>
      <c r="Z2386" s="25" t="n">
        <f aca="false">IF(OR(T2386=$C$13,T2386=$N$25),0,W2386)</f>
        <v>19.3733884039978</v>
      </c>
    </row>
    <row r="2387" customFormat="false" ht="15" hidden="false" customHeight="false" outlineLevel="0" collapsed="false">
      <c r="T2387" s="4" t="n">
        <v>2364</v>
      </c>
      <c r="U2387" s="4" t="str">
        <f aca="false">Vocabulary!B2365</f>
        <v>holiday</v>
      </c>
      <c r="V2387" s="24" t="n">
        <v>2.39210418719061</v>
      </c>
      <c r="W2387" s="25" t="n">
        <f aca="false">EXP(V2387)</f>
        <v>10.9364821544699</v>
      </c>
      <c r="X2387" s="26" t="n">
        <f aca="false">W2387/$W$22</f>
        <v>1.68104377974081E-006</v>
      </c>
      <c r="Y2387" s="25" t="n">
        <f aca="false">IF(T2387=$C$13,0,W2387)</f>
        <v>10.9364821544699</v>
      </c>
      <c r="Z2387" s="25" t="n">
        <f aca="false">IF(OR(T2387=$C$13,T2387=$N$25),0,W2387)</f>
        <v>10.9364821544699</v>
      </c>
    </row>
    <row r="2388" customFormat="false" ht="15" hidden="false" customHeight="false" outlineLevel="0" collapsed="false">
      <c r="T2388" s="4" t="n">
        <v>2365</v>
      </c>
      <c r="U2388" s="4" t="str">
        <f aca="false">Vocabulary!B2366</f>
        <v>twelfth</v>
      </c>
      <c r="V2388" s="24" t="n">
        <v>3.31446702274078</v>
      </c>
      <c r="W2388" s="25" t="n">
        <f aca="false">EXP(V2388)</f>
        <v>27.5077290828321</v>
      </c>
      <c r="X2388" s="26" t="n">
        <f aca="false">W2388/$W$22</f>
        <v>4.22820576272696E-006</v>
      </c>
      <c r="Y2388" s="25" t="n">
        <f aca="false">IF(T2388=$C$13,0,W2388)</f>
        <v>27.5077290828321</v>
      </c>
      <c r="Z2388" s="25" t="n">
        <f aca="false">IF(OR(T2388=$C$13,T2388=$N$25),0,W2388)</f>
        <v>27.5077290828321</v>
      </c>
    </row>
    <row r="2389" customFormat="false" ht="15" hidden="false" customHeight="false" outlineLevel="0" collapsed="false">
      <c r="T2389" s="4" t="n">
        <v>2366</v>
      </c>
      <c r="U2389" s="4" t="str">
        <f aca="false">Vocabulary!B2367</f>
        <v>games</v>
      </c>
      <c r="V2389" s="24" t="n">
        <v>5.78506412410795</v>
      </c>
      <c r="W2389" s="25" t="n">
        <f aca="false">EXP(V2389)</f>
        <v>325.402905614682</v>
      </c>
      <c r="X2389" s="26" t="n">
        <f aca="false">W2389/$W$22</f>
        <v>5.001759456715E-005</v>
      </c>
      <c r="Y2389" s="25" t="n">
        <f aca="false">IF(T2389=$C$13,0,W2389)</f>
        <v>325.402905614682</v>
      </c>
      <c r="Z2389" s="25" t="n">
        <f aca="false">IF(OR(T2389=$C$13,T2389=$N$25),0,W2389)</f>
        <v>325.402905614682</v>
      </c>
    </row>
    <row r="2390" customFormat="false" ht="15" hidden="false" customHeight="false" outlineLevel="0" collapsed="false">
      <c r="T2390" s="4" t="n">
        <v>2367</v>
      </c>
      <c r="U2390" s="4" t="str">
        <f aca="false">Vocabulary!B2368</f>
        <v>x</v>
      </c>
      <c r="V2390" s="24" t="n">
        <v>2.19942210229064</v>
      </c>
      <c r="W2390" s="25" t="n">
        <f aca="false">EXP(V2390)</f>
        <v>9.01979947153832</v>
      </c>
      <c r="X2390" s="26" t="n">
        <f aca="false">W2390/$W$22</f>
        <v>1.38643099142641E-006</v>
      </c>
      <c r="Y2390" s="25" t="n">
        <f aca="false">IF(T2390=$C$13,0,W2390)</f>
        <v>9.01979947153832</v>
      </c>
      <c r="Z2390" s="25" t="n">
        <f aca="false">IF(OR(T2390=$C$13,T2390=$N$25),0,W2390)</f>
        <v>9.01979947153832</v>
      </c>
    </row>
    <row r="2391" customFormat="false" ht="15" hidden="false" customHeight="false" outlineLevel="0" collapsed="false">
      <c r="T2391" s="4" t="n">
        <v>2368</v>
      </c>
      <c r="U2391" s="4" t="str">
        <f aca="false">Vocabulary!B2369</f>
        <v>flapper</v>
      </c>
      <c r="V2391" s="24" t="n">
        <v>1.3780039421049</v>
      </c>
      <c r="W2391" s="25" t="n">
        <f aca="false">EXP(V2391)</f>
        <v>3.96697540694814</v>
      </c>
      <c r="X2391" s="26" t="n">
        <f aca="false">W2391/$W$22</f>
        <v>6.09762740709942E-007</v>
      </c>
      <c r="Y2391" s="25" t="n">
        <f aca="false">IF(T2391=$C$13,0,W2391)</f>
        <v>3.96697540694814</v>
      </c>
      <c r="Z2391" s="25" t="n">
        <f aca="false">IF(OR(T2391=$C$13,T2391=$N$25),0,W2391)</f>
        <v>3.96697540694814</v>
      </c>
    </row>
    <row r="2392" customFormat="false" ht="15" hidden="false" customHeight="false" outlineLevel="0" collapsed="false">
      <c r="T2392" s="4" t="n">
        <v>2369</v>
      </c>
      <c r="U2392" s="4" t="str">
        <f aca="false">Vocabulary!B2370</f>
        <v>bone</v>
      </c>
      <c r="V2392" s="24" t="n">
        <v>-4.20796648320706</v>
      </c>
      <c r="W2392" s="25" t="n">
        <f aca="false">EXP(V2392)</f>
        <v>0.0148765893945152</v>
      </c>
      <c r="X2392" s="26" t="n">
        <f aca="false">W2392/$W$22</f>
        <v>2.28667662162157E-009</v>
      </c>
      <c r="Y2392" s="25" t="n">
        <f aca="false">IF(T2392=$C$13,0,W2392)</f>
        <v>0.0148765893945152</v>
      </c>
      <c r="Z2392" s="25" t="n">
        <f aca="false">IF(OR(T2392=$C$13,T2392=$N$25),0,W2392)</f>
        <v>0.0148765893945152</v>
      </c>
    </row>
    <row r="2393" customFormat="false" ht="15" hidden="false" customHeight="false" outlineLevel="0" collapsed="false">
      <c r="T2393" s="4" t="n">
        <v>2370</v>
      </c>
      <c r="U2393" s="4" t="str">
        <f aca="false">Vocabulary!B2371</f>
        <v>punching</v>
      </c>
      <c r="V2393" s="24" t="n">
        <v>2.92327135047472</v>
      </c>
      <c r="W2393" s="25" t="n">
        <f aca="false">EXP(V2393)</f>
        <v>18.602041829517</v>
      </c>
      <c r="X2393" s="26" t="n">
        <f aca="false">W2393/$W$22</f>
        <v>2.85931493018594E-006</v>
      </c>
      <c r="Y2393" s="25" t="n">
        <f aca="false">IF(T2393=$C$13,0,W2393)</f>
        <v>18.602041829517</v>
      </c>
      <c r="Z2393" s="25" t="n">
        <f aca="false">IF(OR(T2393=$C$13,T2393=$N$25),0,W2393)</f>
        <v>18.602041829517</v>
      </c>
    </row>
    <row r="2394" customFormat="false" ht="15" hidden="false" customHeight="false" outlineLevel="0" collapsed="false">
      <c r="T2394" s="4" t="n">
        <v>2371</v>
      </c>
      <c r="U2394" s="4" t="str">
        <f aca="false">Vocabulary!B2372</f>
        <v>cheeks</v>
      </c>
      <c r="V2394" s="24" t="n">
        <v>3.78128560921374</v>
      </c>
      <c r="W2394" s="25" t="n">
        <f aca="false">EXP(V2394)</f>
        <v>43.8724082674416</v>
      </c>
      <c r="X2394" s="26" t="n">
        <f aca="false">W2394/$W$22</f>
        <v>6.74361627244904E-006</v>
      </c>
      <c r="Y2394" s="25" t="n">
        <f aca="false">IF(T2394=$C$13,0,W2394)</f>
        <v>43.8724082674416</v>
      </c>
      <c r="Z2394" s="25" t="n">
        <f aca="false">IF(OR(T2394=$C$13,T2394=$N$25),0,W2394)</f>
        <v>43.8724082674416</v>
      </c>
    </row>
    <row r="2395" customFormat="false" ht="15" hidden="false" customHeight="false" outlineLevel="0" collapsed="false">
      <c r="T2395" s="4" t="n">
        <v>2372</v>
      </c>
      <c r="U2395" s="4" t="str">
        <f aca="false">Vocabulary!B2373</f>
        <v>introduced</v>
      </c>
      <c r="V2395" s="24" t="n">
        <v>-2.7919965487834</v>
      </c>
      <c r="W2395" s="25" t="n">
        <f aca="false">EXP(V2395)</f>
        <v>0.0612987058024898</v>
      </c>
      <c r="X2395" s="26" t="n">
        <f aca="false">W2395/$W$22</f>
        <v>9.42220785806529E-009</v>
      </c>
      <c r="Y2395" s="25" t="n">
        <f aca="false">IF(T2395=$C$13,0,W2395)</f>
        <v>0.0612987058024898</v>
      </c>
      <c r="Z2395" s="25" t="n">
        <f aca="false">IF(OR(T2395=$C$13,T2395=$N$25),0,W2395)</f>
        <v>0.0612987058024898</v>
      </c>
    </row>
    <row r="2396" customFormat="false" ht="15" hidden="false" customHeight="false" outlineLevel="0" collapsed="false">
      <c r="T2396" s="4" t="n">
        <v>2373</v>
      </c>
      <c r="U2396" s="4" t="str">
        <f aca="false">Vocabulary!B2374</f>
        <v>form</v>
      </c>
      <c r="V2396" s="24" t="n">
        <v>-5.86010273125048</v>
      </c>
      <c r="W2396" s="25" t="n">
        <f aca="false">EXP(V2396)</f>
        <v>0.00285095078589577</v>
      </c>
      <c r="X2396" s="26" t="n">
        <f aca="false">W2396/$W$22</f>
        <v>4.38218891347841E-010</v>
      </c>
      <c r="Y2396" s="25" t="n">
        <f aca="false">IF(T2396=$C$13,0,W2396)</f>
        <v>0.00285095078589577</v>
      </c>
      <c r="Z2396" s="25" t="n">
        <f aca="false">IF(OR(T2396=$C$13,T2396=$N$25),0,W2396)</f>
        <v>0.00285095078589577</v>
      </c>
    </row>
    <row r="2397" customFormat="false" ht="15" hidden="false" customHeight="false" outlineLevel="0" collapsed="false">
      <c r="T2397" s="4" t="n">
        <v>2374</v>
      </c>
      <c r="U2397" s="4" t="str">
        <f aca="false">Vocabulary!B2375</f>
        <v>lines</v>
      </c>
      <c r="V2397" s="24" t="n">
        <v>-5.05673953886199</v>
      </c>
      <c r="W2397" s="25" t="n">
        <f aca="false">EXP(V2397)</f>
        <v>0.00636628272836087</v>
      </c>
      <c r="X2397" s="26" t="n">
        <f aca="false">W2397/$W$22</f>
        <v>9.78559634572102E-010</v>
      </c>
      <c r="Y2397" s="25" t="n">
        <f aca="false">IF(T2397=$C$13,0,W2397)</f>
        <v>0.00636628272836087</v>
      </c>
      <c r="Z2397" s="25" t="n">
        <f aca="false">IF(OR(T2397=$C$13,T2397=$N$25),0,W2397)</f>
        <v>0.00636628272836087</v>
      </c>
    </row>
    <row r="2398" customFormat="false" ht="15" hidden="false" customHeight="false" outlineLevel="0" collapsed="false">
      <c r="T2398" s="4" t="n">
        <v>2375</v>
      </c>
      <c r="U2398" s="4" t="str">
        <f aca="false">Vocabulary!B2376</f>
        <v>seals</v>
      </c>
      <c r="V2398" s="24" t="n">
        <v>-4.21128081812068</v>
      </c>
      <c r="W2398" s="25" t="n">
        <f aca="false">EXP(V2398)</f>
        <v>0.0148273650129926</v>
      </c>
      <c r="X2398" s="26" t="n">
        <f aca="false">W2398/$W$22</f>
        <v>2.27911035495544E-009</v>
      </c>
      <c r="Y2398" s="25" t="n">
        <f aca="false">IF(T2398=$C$13,0,W2398)</f>
        <v>0.0148273650129926</v>
      </c>
      <c r="Z2398" s="25" t="n">
        <f aca="false">IF(OR(T2398=$C$13,T2398=$N$25),0,W2398)</f>
        <v>0.0148273650129926</v>
      </c>
    </row>
    <row r="2399" customFormat="false" ht="15" hidden="false" customHeight="false" outlineLevel="0" collapsed="false">
      <c r="T2399" s="4" t="n">
        <v>2376</v>
      </c>
      <c r="U2399" s="4" t="str">
        <f aca="false">Vocabulary!B2377</f>
        <v>salmon</v>
      </c>
      <c r="V2399" s="24" t="n">
        <v>-4.70354535357073</v>
      </c>
      <c r="W2399" s="25" t="n">
        <f aca="false">EXP(V2399)</f>
        <v>0.00906308822274157</v>
      </c>
      <c r="X2399" s="26" t="n">
        <f aca="false">W2399/$W$22</f>
        <v>1.39308489392587E-009</v>
      </c>
      <c r="Y2399" s="25" t="n">
        <f aca="false">IF(T2399=$C$13,0,W2399)</f>
        <v>0.00906308822274157</v>
      </c>
      <c r="Z2399" s="25" t="n">
        <f aca="false">IF(OR(T2399=$C$13,T2399=$N$25),0,W2399)</f>
        <v>0.00906308822274157</v>
      </c>
    </row>
    <row r="2400" customFormat="false" ht="15" hidden="false" customHeight="false" outlineLevel="0" collapsed="false">
      <c r="T2400" s="4" t="n">
        <v>2377</v>
      </c>
      <c r="U2400" s="4" t="str">
        <f aca="false">Vocabulary!B2378</f>
        <v>cleared</v>
      </c>
      <c r="V2400" s="24" t="n">
        <v>-2.67685945213547</v>
      </c>
      <c r="W2400" s="25" t="n">
        <f aca="false">EXP(V2400)</f>
        <v>0.0687788184964788</v>
      </c>
      <c r="X2400" s="26" t="n">
        <f aca="false">W2400/$W$22</f>
        <v>1.05719740020946E-008</v>
      </c>
      <c r="Y2400" s="25" t="n">
        <f aca="false">IF(T2400=$C$13,0,W2400)</f>
        <v>0.0687788184964788</v>
      </c>
      <c r="Z2400" s="25" t="n">
        <f aca="false">IF(OR(T2400=$C$13,T2400=$N$25),0,W2400)</f>
        <v>0.0687788184964788</v>
      </c>
    </row>
    <row r="2401" customFormat="false" ht="15" hidden="false" customHeight="false" outlineLevel="0" collapsed="false">
      <c r="T2401" s="4" t="n">
        <v>2378</v>
      </c>
      <c r="U2401" s="4" t="str">
        <f aca="false">Vocabulary!B2379</f>
        <v>jelly</v>
      </c>
      <c r="V2401" s="24" t="n">
        <v>-1.19292929769992</v>
      </c>
      <c r="W2401" s="25" t="n">
        <f aca="false">EXP(V2401)</f>
        <v>0.303331413372704</v>
      </c>
      <c r="X2401" s="26" t="n">
        <f aca="false">W2401/$W$22</f>
        <v>4.66249913315831E-008</v>
      </c>
      <c r="Y2401" s="25" t="n">
        <f aca="false">IF(T2401=$C$13,0,W2401)</f>
        <v>0.303331413372704</v>
      </c>
      <c r="Z2401" s="25" t="n">
        <f aca="false">IF(OR(T2401=$C$13,T2401=$N$25),0,W2401)</f>
        <v>0.303331413372704</v>
      </c>
    </row>
    <row r="2402" customFormat="false" ht="15" hidden="false" customHeight="false" outlineLevel="0" collapsed="false">
      <c r="T2402" s="4" t="n">
        <v>2379</v>
      </c>
      <c r="U2402" s="4" t="str">
        <f aca="false">Vocabulary!B2380</f>
        <v>partner</v>
      </c>
      <c r="V2402" s="24" t="n">
        <v>-3.3614912858209</v>
      </c>
      <c r="W2402" s="25" t="n">
        <f aca="false">EXP(V2402)</f>
        <v>0.0346834973508472</v>
      </c>
      <c r="X2402" s="26" t="n">
        <f aca="false">W2402/$W$22</f>
        <v>5.33119120552568E-009</v>
      </c>
      <c r="Y2402" s="25" t="n">
        <f aca="false">IF(T2402=$C$13,0,W2402)</f>
        <v>0.0346834973508472</v>
      </c>
      <c r="Z2402" s="25" t="n">
        <f aca="false">IF(OR(T2402=$C$13,T2402=$N$25),0,W2402)</f>
        <v>0.0346834973508472</v>
      </c>
    </row>
    <row r="2403" customFormat="false" ht="15" hidden="false" customHeight="false" outlineLevel="0" collapsed="false">
      <c r="T2403" s="4" t="n">
        <v>2380</v>
      </c>
      <c r="U2403" s="4" t="str">
        <f aca="false">Vocabulary!B2381</f>
        <v>partners</v>
      </c>
      <c r="V2403" s="24" t="n">
        <v>2.37268487390918</v>
      </c>
      <c r="W2403" s="25" t="n">
        <f aca="false">EXP(V2403)</f>
        <v>10.7261520244128</v>
      </c>
      <c r="X2403" s="26" t="n">
        <f aca="false">W2403/$W$22</f>
        <v>1.64871399107288E-006</v>
      </c>
      <c r="Y2403" s="25" t="n">
        <f aca="false">IF(T2403=$C$13,0,W2403)</f>
        <v>10.7261520244128</v>
      </c>
      <c r="Z2403" s="25" t="n">
        <f aca="false">IF(OR(T2403=$C$13,T2403=$N$25),0,W2403)</f>
        <v>10.7261520244128</v>
      </c>
    </row>
    <row r="2404" customFormat="false" ht="15" hidden="false" customHeight="false" outlineLevel="0" collapsed="false">
      <c r="T2404" s="4" t="n">
        <v>2381</v>
      </c>
      <c r="U2404" s="4" t="str">
        <f aca="false">Vocabulary!B2382</f>
        <v>retire</v>
      </c>
      <c r="V2404" s="24" t="n">
        <v>0.831621430354243</v>
      </c>
      <c r="W2404" s="25" t="n">
        <f aca="false">EXP(V2404)</f>
        <v>2.2970402131208</v>
      </c>
      <c r="X2404" s="26" t="n">
        <f aca="false">W2404/$W$22</f>
        <v>3.530774436918E-007</v>
      </c>
      <c r="Y2404" s="25" t="n">
        <f aca="false">IF(T2404=$C$13,0,W2404)</f>
        <v>2.2970402131208</v>
      </c>
      <c r="Z2404" s="25" t="n">
        <f aca="false">IF(OR(T2404=$C$13,T2404=$N$25),0,W2404)</f>
        <v>2.2970402131208</v>
      </c>
    </row>
    <row r="2405" customFormat="false" ht="15" hidden="false" customHeight="false" outlineLevel="0" collapsed="false">
      <c r="T2405" s="4" t="n">
        <v>2382</v>
      </c>
      <c r="U2405" s="4" t="str">
        <f aca="false">Vocabulary!B2383</f>
        <v>bound</v>
      </c>
      <c r="V2405" s="24" t="n">
        <v>-1.42318309789378</v>
      </c>
      <c r="W2405" s="25" t="n">
        <f aca="false">EXP(V2405)</f>
        <v>0.240945840757484</v>
      </c>
      <c r="X2405" s="26" t="n">
        <f aca="false">W2405/$W$22</f>
        <v>3.70357214631619E-008</v>
      </c>
      <c r="Y2405" s="25" t="n">
        <f aca="false">IF(T2405=$C$13,0,W2405)</f>
        <v>0.240945840757484</v>
      </c>
      <c r="Z2405" s="25" t="n">
        <f aca="false">IF(OR(T2405=$C$13,T2405=$N$25),0,W2405)</f>
        <v>0.240945840757484</v>
      </c>
    </row>
    <row r="2406" customFormat="false" ht="15" hidden="false" customHeight="false" outlineLevel="0" collapsed="false">
      <c r="T2406" s="4" t="n">
        <v>2383</v>
      </c>
      <c r="U2406" s="4" t="str">
        <f aca="false">Vocabulary!B2384</f>
        <v>capering</v>
      </c>
      <c r="V2406" s="24" t="n">
        <v>3.77398432546287</v>
      </c>
      <c r="W2406" s="25" t="n">
        <f aca="false">EXP(V2406)</f>
        <v>43.5532499165143</v>
      </c>
      <c r="X2406" s="26" t="n">
        <f aca="false">W2406/$W$22</f>
        <v>6.69455852673148E-006</v>
      </c>
      <c r="Y2406" s="25" t="n">
        <f aca="false">IF(T2406=$C$13,0,W2406)</f>
        <v>43.5532499165143</v>
      </c>
      <c r="Z2406" s="25" t="n">
        <f aca="false">IF(OR(T2406=$C$13,T2406=$N$25),0,W2406)</f>
        <v>43.5532499165143</v>
      </c>
    </row>
    <row r="2407" customFormat="false" ht="15" hidden="false" customHeight="false" outlineLevel="0" collapsed="false">
      <c r="T2407" s="4" t="n">
        <v>2384</v>
      </c>
      <c r="U2407" s="4" t="str">
        <f aca="false">Vocabulary!B2385</f>
        <v>yelled</v>
      </c>
      <c r="V2407" s="24" t="n">
        <v>-2.29106370878518</v>
      </c>
      <c r="W2407" s="25" t="n">
        <f aca="false">EXP(V2407)</f>
        <v>0.101158801098763</v>
      </c>
      <c r="X2407" s="26" t="n">
        <f aca="false">W2407/$W$22</f>
        <v>1.55490925647979E-008</v>
      </c>
      <c r="Y2407" s="25" t="n">
        <f aca="false">IF(T2407=$C$13,0,W2407)</f>
        <v>0.101158801098763</v>
      </c>
      <c r="Z2407" s="25" t="n">
        <f aca="false">IF(OR(T2407=$C$13,T2407=$N$25),0,W2407)</f>
        <v>0.101158801098763</v>
      </c>
    </row>
    <row r="2408" customFormat="false" ht="15" hidden="false" customHeight="false" outlineLevel="0" collapsed="false">
      <c r="T2408" s="4" t="n">
        <v>2385</v>
      </c>
      <c r="U2408" s="4" t="str">
        <f aca="false">Vocabulary!B2386</f>
        <v>land</v>
      </c>
      <c r="V2408" s="24" t="n">
        <v>2.45450257284288</v>
      </c>
      <c r="W2408" s="25" t="n">
        <f aca="false">EXP(V2408)</f>
        <v>11.6406417371703</v>
      </c>
      <c r="X2408" s="26" t="n">
        <f aca="false">W2408/$W$22</f>
        <v>1.78927996297818E-006</v>
      </c>
      <c r="Y2408" s="25" t="n">
        <f aca="false">IF(T2408=$C$13,0,W2408)</f>
        <v>11.6406417371703</v>
      </c>
      <c r="Z2408" s="25" t="n">
        <f aca="false">IF(OR(T2408=$C$13,T2408=$N$25),0,W2408)</f>
        <v>11.6406417371703</v>
      </c>
    </row>
    <row r="2409" customFormat="false" ht="15" hidden="false" customHeight="false" outlineLevel="0" collapsed="false">
      <c r="T2409" s="4" t="n">
        <v>2386</v>
      </c>
      <c r="U2409" s="4" t="str">
        <f aca="false">Vocabulary!B2387</f>
        <v>dropping</v>
      </c>
      <c r="V2409" s="24" t="n">
        <v>-2.08699895834875</v>
      </c>
      <c r="W2409" s="25" t="n">
        <f aca="false">EXP(V2409)</f>
        <v>0.124058883600053</v>
      </c>
      <c r="X2409" s="26" t="n">
        <f aca="false">W2409/$W$22</f>
        <v>1.90690581899976E-008</v>
      </c>
      <c r="Y2409" s="25" t="n">
        <f aca="false">IF(T2409=$C$13,0,W2409)</f>
        <v>0.124058883600053</v>
      </c>
      <c r="Z2409" s="25" t="n">
        <f aca="false">IF(OR(T2409=$C$13,T2409=$N$25),0,W2409)</f>
        <v>0.124058883600053</v>
      </c>
    </row>
    <row r="2410" customFormat="false" ht="15" hidden="false" customHeight="false" outlineLevel="0" collapsed="false">
      <c r="T2410" s="4" t="n">
        <v>2387</v>
      </c>
      <c r="U2410" s="4" t="str">
        <f aca="false">Vocabulary!B2388</f>
        <v>pretty</v>
      </c>
      <c r="V2410" s="24" t="n">
        <v>-4.2895083972813</v>
      </c>
      <c r="W2410" s="25" t="n">
        <f aca="false">EXP(V2410)</f>
        <v>0.013711664332229</v>
      </c>
      <c r="X2410" s="26" t="n">
        <f aca="false">W2410/$W$22</f>
        <v>2.10761629836945E-009</v>
      </c>
      <c r="Y2410" s="25" t="n">
        <f aca="false">IF(T2410=$C$13,0,W2410)</f>
        <v>0.013711664332229</v>
      </c>
      <c r="Z2410" s="25" t="n">
        <f aca="false">IF(OR(T2410=$C$13,T2410=$N$25),0,W2410)</f>
        <v>0.013711664332229</v>
      </c>
    </row>
    <row r="2411" customFormat="false" ht="15" hidden="false" customHeight="false" outlineLevel="0" collapsed="false">
      <c r="T2411" s="4" t="n">
        <v>2388</v>
      </c>
      <c r="U2411" s="4" t="str">
        <f aca="false">Vocabulary!B2389</f>
        <v>forepaws</v>
      </c>
      <c r="V2411" s="24" t="n">
        <v>2.24929512861681</v>
      </c>
      <c r="W2411" s="25" t="n">
        <f aca="false">EXP(V2411)</f>
        <v>9.4810505592833</v>
      </c>
      <c r="X2411" s="26" t="n">
        <f aca="false">W2411/$W$22</f>
        <v>1.45732977414288E-006</v>
      </c>
      <c r="Y2411" s="25" t="n">
        <f aca="false">IF(T2411=$C$13,0,W2411)</f>
        <v>9.4810505592833</v>
      </c>
      <c r="Z2411" s="25" t="n">
        <f aca="false">IF(OR(T2411=$C$13,T2411=$N$25),0,W2411)</f>
        <v>9.4810505592833</v>
      </c>
    </row>
    <row r="2412" customFormat="false" ht="15" hidden="false" customHeight="false" outlineLevel="0" collapsed="false">
      <c r="T2412" s="4" t="n">
        <v>2389</v>
      </c>
      <c r="U2412" s="4" t="str">
        <f aca="false">Vocabulary!B2390</f>
        <v>shingle</v>
      </c>
      <c r="V2412" s="24" t="n">
        <v>2.06869066270744</v>
      </c>
      <c r="W2412" s="25" t="n">
        <f aca="false">EXP(V2412)</f>
        <v>7.91445364145681</v>
      </c>
      <c r="X2412" s="26" t="n">
        <f aca="false">W2412/$W$22</f>
        <v>1.21652857620036E-006</v>
      </c>
      <c r="Y2412" s="25" t="n">
        <f aca="false">IF(T2412=$C$13,0,W2412)</f>
        <v>7.91445364145681</v>
      </c>
      <c r="Z2412" s="25" t="n">
        <f aca="false">IF(OR(T2412=$C$13,T2412=$N$25),0,W2412)</f>
        <v>7.91445364145681</v>
      </c>
    </row>
    <row r="2413" customFormat="false" ht="15" hidden="false" customHeight="false" outlineLevel="0" collapsed="false">
      <c r="T2413" s="4" t="n">
        <v>2390</v>
      </c>
      <c r="U2413" s="4" t="str">
        <f aca="false">Vocabulary!B2391</f>
        <v>askance</v>
      </c>
      <c r="V2413" s="24" t="n">
        <v>1.87019306776274</v>
      </c>
      <c r="W2413" s="25" t="n">
        <f aca="false">EXP(V2413)</f>
        <v>6.48954920109045</v>
      </c>
      <c r="X2413" s="26" t="n">
        <f aca="false">W2413/$W$22</f>
        <v>9.97506891496758E-007</v>
      </c>
      <c r="Y2413" s="25" t="n">
        <f aca="false">IF(T2413=$C$13,0,W2413)</f>
        <v>6.48954920109045</v>
      </c>
      <c r="Z2413" s="25" t="n">
        <f aca="false">IF(OR(T2413=$C$13,T2413=$N$25),0,W2413)</f>
        <v>6.48954920109045</v>
      </c>
    </row>
    <row r="2414" customFormat="false" ht="15" hidden="false" customHeight="false" outlineLevel="0" collapsed="false">
      <c r="T2414" s="4" t="n">
        <v>2391</v>
      </c>
      <c r="U2414" s="4" t="str">
        <f aca="false">Vocabulary!B2392</f>
        <v>thanked</v>
      </c>
      <c r="V2414" s="24" t="n">
        <v>-2.26704494982327</v>
      </c>
      <c r="W2414" s="25" t="n">
        <f aca="false">EXP(V2414)</f>
        <v>0.103617924281348</v>
      </c>
      <c r="X2414" s="26" t="n">
        <f aca="false">W2414/$W$22</f>
        <v>1.59270837388622E-008</v>
      </c>
      <c r="Y2414" s="25" t="n">
        <f aca="false">IF(T2414=$C$13,0,W2414)</f>
        <v>0.103617924281348</v>
      </c>
      <c r="Z2414" s="25" t="n">
        <f aca="false">IF(OR(T2414=$C$13,T2414=$N$25),0,W2414)</f>
        <v>0.103617924281348</v>
      </c>
    </row>
    <row r="2415" customFormat="false" ht="15" hidden="false" customHeight="false" outlineLevel="0" collapsed="false">
      <c r="T2415" s="4" t="n">
        <v>2392</v>
      </c>
      <c r="U2415" s="4" t="str">
        <f aca="false">Vocabulary!B2393</f>
        <v>scaly</v>
      </c>
      <c r="V2415" s="24" t="n">
        <v>-2.94819750550297</v>
      </c>
      <c r="W2415" s="25" t="n">
        <f aca="false">EXP(V2415)</f>
        <v>0.0524341330569866</v>
      </c>
      <c r="X2415" s="26" t="n">
        <f aca="false">W2415/$W$22</f>
        <v>8.05963672564705E-009</v>
      </c>
      <c r="Y2415" s="25" t="n">
        <f aca="false">IF(T2415=$C$13,0,W2415)</f>
        <v>0.0524341330569866</v>
      </c>
      <c r="Z2415" s="25" t="n">
        <f aca="false">IF(OR(T2415=$C$13,T2415=$N$25),0,W2415)</f>
        <v>0.0524341330569866</v>
      </c>
    </row>
    <row r="2416" customFormat="false" ht="15" hidden="false" customHeight="false" outlineLevel="0" collapsed="false">
      <c r="T2416" s="4" t="n">
        <v>2393</v>
      </c>
      <c r="U2416" s="4" t="str">
        <f aca="false">Vocabulary!B2394</f>
        <v>england</v>
      </c>
      <c r="V2416" s="24" t="n">
        <v>-0.730204377677385</v>
      </c>
      <c r="W2416" s="25" t="n">
        <f aca="false">EXP(V2416)</f>
        <v>0.481810508714137</v>
      </c>
      <c r="X2416" s="26" t="n">
        <f aca="false">W2416/$W$22</f>
        <v>7.40589658765747E-008</v>
      </c>
      <c r="Y2416" s="25" t="n">
        <f aca="false">IF(T2416=$C$13,0,W2416)</f>
        <v>0.481810508714137</v>
      </c>
      <c r="Z2416" s="25" t="n">
        <f aca="false">IF(OR(T2416=$C$13,T2416=$N$25),0,W2416)</f>
        <v>0.481810508714137</v>
      </c>
    </row>
    <row r="2417" customFormat="false" ht="15" hidden="false" customHeight="false" outlineLevel="0" collapsed="false">
      <c r="T2417" s="4" t="n">
        <v>2394</v>
      </c>
      <c r="U2417" s="4" t="str">
        <f aca="false">Vocabulary!B2395</f>
        <v>france</v>
      </c>
      <c r="V2417" s="24" t="n">
        <v>-0.0234758352982348</v>
      </c>
      <c r="W2417" s="25" t="n">
        <f aca="false">EXP(V2417)</f>
        <v>0.976797578405821</v>
      </c>
      <c r="X2417" s="26" t="n">
        <f aca="false">W2417/$W$22</f>
        <v>1.50143297456382E-007</v>
      </c>
      <c r="Y2417" s="25" t="n">
        <f aca="false">IF(T2417=$C$13,0,W2417)</f>
        <v>0.976797578405821</v>
      </c>
      <c r="Z2417" s="25" t="n">
        <f aca="false">IF(OR(T2417=$C$13,T2417=$N$25),0,W2417)</f>
        <v>0.976797578405821</v>
      </c>
    </row>
    <row r="2418" customFormat="false" ht="15" hidden="false" customHeight="false" outlineLevel="0" collapsed="false">
      <c r="T2418" s="4" t="n">
        <v>2395</v>
      </c>
      <c r="U2418" s="4" t="str">
        <f aca="false">Vocabulary!B2396</f>
        <v>beloved</v>
      </c>
      <c r="V2418" s="24" t="n">
        <v>-4.01915656722515</v>
      </c>
      <c r="W2418" s="25" t="n">
        <f aca="false">EXP(V2418)</f>
        <v>0.017968113446014</v>
      </c>
      <c r="X2418" s="26" t="n">
        <f aca="false">W2418/$W$22</f>
        <v>2.76187396600411E-009</v>
      </c>
      <c r="Y2418" s="25" t="n">
        <f aca="false">IF(T2418=$C$13,0,W2418)</f>
        <v>0.017968113446014</v>
      </c>
      <c r="Z2418" s="25" t="n">
        <f aca="false">IF(OR(T2418=$C$13,T2418=$N$25),0,W2418)</f>
        <v>0.017968113446014</v>
      </c>
    </row>
    <row r="2419" customFormat="false" ht="15" hidden="false" customHeight="false" outlineLevel="0" collapsed="false">
      <c r="T2419" s="4" t="n">
        <v>2396</v>
      </c>
      <c r="U2419" s="4" t="str">
        <f aca="false">Vocabulary!B2397</f>
        <v>thrown</v>
      </c>
      <c r="V2419" s="24" t="n">
        <v>-5.44117681379267</v>
      </c>
      <c r="W2419" s="25" t="n">
        <f aca="false">EXP(V2419)</f>
        <v>0.00433437951064947</v>
      </c>
      <c r="X2419" s="26" t="n">
        <f aca="false">W2419/$W$22</f>
        <v>6.66236328327504E-010</v>
      </c>
      <c r="Y2419" s="25" t="n">
        <f aca="false">IF(T2419=$C$13,0,W2419)</f>
        <v>0.00433437951064947</v>
      </c>
      <c r="Z2419" s="25" t="n">
        <f aca="false">IF(OR(T2419=$C$13,T2419=$N$25),0,W2419)</f>
        <v>0.00433437951064947</v>
      </c>
    </row>
    <row r="2420" customFormat="false" ht="15" hidden="false" customHeight="false" outlineLevel="0" collapsed="false">
      <c r="T2420" s="4" t="n">
        <v>2397</v>
      </c>
      <c r="U2420" s="4" t="str">
        <f aca="false">Vocabulary!B2398</f>
        <v>shiny</v>
      </c>
      <c r="V2420" s="24" t="n">
        <v>-1.89894977812252</v>
      </c>
      <c r="W2420" s="25" t="n">
        <f aca="false">EXP(V2420)</f>
        <v>0.149725781972161</v>
      </c>
      <c r="X2420" s="26" t="n">
        <f aca="false">W2420/$W$22</f>
        <v>2.30143103509987E-008</v>
      </c>
      <c r="Y2420" s="25" t="n">
        <f aca="false">IF(T2420=$C$13,0,W2420)</f>
        <v>0.149725781972161</v>
      </c>
      <c r="Z2420" s="25" t="n">
        <f aca="false">IF(OR(T2420=$C$13,T2420=$N$25),0,W2420)</f>
        <v>0.149725781972161</v>
      </c>
    </row>
    <row r="2421" customFormat="false" ht="15" hidden="false" customHeight="false" outlineLevel="0" collapsed="false">
      <c r="T2421" s="4" t="n">
        <v>2398</v>
      </c>
      <c r="U2421" s="4" t="str">
        <f aca="false">Vocabulary!B2399</f>
        <v>blacking</v>
      </c>
      <c r="V2421" s="24" t="n">
        <v>-4.06599423605863</v>
      </c>
      <c r="W2421" s="25" t="n">
        <f aca="false">EXP(V2421)</f>
        <v>0.0171459336908356</v>
      </c>
      <c r="X2421" s="26" t="n">
        <f aca="false">W2421/$W$22</f>
        <v>2.63549693326634E-009</v>
      </c>
      <c r="Y2421" s="25" t="n">
        <f aca="false">IF(T2421=$C$13,0,W2421)</f>
        <v>0.0171459336908356</v>
      </c>
      <c r="Z2421" s="25" t="n">
        <f aca="false">IF(OR(T2421=$C$13,T2421=$N$25),0,W2421)</f>
        <v>0.0171459336908356</v>
      </c>
    </row>
    <row r="2422" customFormat="false" ht="15" hidden="false" customHeight="false" outlineLevel="0" collapsed="false">
      <c r="T2422" s="4" t="n">
        <v>2399</v>
      </c>
      <c r="U2422" s="4" t="str">
        <f aca="false">Vocabulary!B2400</f>
        <v>soles</v>
      </c>
      <c r="V2422" s="24" t="n">
        <v>-6.47463229083816</v>
      </c>
      <c r="W2422" s="25" t="n">
        <f aca="false">EXP(V2422)</f>
        <v>0.00154206586485701</v>
      </c>
      <c r="X2422" s="26" t="n">
        <f aca="false">W2422/$W$22</f>
        <v>2.37030536277975E-010</v>
      </c>
      <c r="Y2422" s="25" t="n">
        <f aca="false">IF(T2422=$C$13,0,W2422)</f>
        <v>0.00154206586485701</v>
      </c>
      <c r="Z2422" s="25" t="n">
        <f aca="false">IF(OR(T2422=$C$13,T2422=$N$25),0,W2422)</f>
        <v>0.00154206586485701</v>
      </c>
    </row>
    <row r="2423" customFormat="false" ht="15" hidden="false" customHeight="false" outlineLevel="0" collapsed="false">
      <c r="T2423" s="4" t="n">
        <v>2400</v>
      </c>
      <c r="U2423" s="4" t="str">
        <f aca="false">Vocabulary!B2401</f>
        <v>eels</v>
      </c>
      <c r="V2423" s="24" t="n">
        <v>4.7193130400156</v>
      </c>
      <c r="W2423" s="25" t="n">
        <f aca="false">EXP(V2423)</f>
        <v>112.091224027532</v>
      </c>
      <c r="X2423" s="26" t="n">
        <f aca="false">W2423/$W$22</f>
        <v>1.72295124020297E-005</v>
      </c>
      <c r="Y2423" s="25" t="n">
        <f aca="false">IF(T2423=$C$13,0,W2423)</f>
        <v>112.091224027532</v>
      </c>
      <c r="Z2423" s="25" t="n">
        <f aca="false">IF(OR(T2423=$C$13,T2423=$N$25),0,W2423)</f>
        <v>112.091224027532</v>
      </c>
    </row>
    <row r="2424" customFormat="false" ht="15" hidden="false" customHeight="false" outlineLevel="0" collapsed="false">
      <c r="T2424" s="4" t="n">
        <v>2401</v>
      </c>
      <c r="U2424" s="4" t="str">
        <f aca="false">Vocabulary!B2402</f>
        <v>shrimp</v>
      </c>
      <c r="V2424" s="24" t="n">
        <v>0.627927304119807</v>
      </c>
      <c r="W2424" s="25" t="n">
        <f aca="false">EXP(V2424)</f>
        <v>1.87372289393859</v>
      </c>
      <c r="X2424" s="26" t="n">
        <f aca="false">W2424/$W$22</f>
        <v>2.88009450509278E-007</v>
      </c>
      <c r="Y2424" s="25" t="n">
        <f aca="false">IF(T2424=$C$13,0,W2424)</f>
        <v>1.87372289393859</v>
      </c>
      <c r="Z2424" s="25" t="n">
        <f aca="false">IF(OR(T2424=$C$13,T2424=$N$25),0,W2424)</f>
        <v>1.87372289393859</v>
      </c>
    </row>
    <row r="2425" customFormat="false" ht="15" hidden="false" customHeight="false" outlineLevel="0" collapsed="false">
      <c r="T2425" s="4" t="n">
        <v>2402</v>
      </c>
      <c r="U2425" s="4" t="str">
        <f aca="false">Vocabulary!B2403</f>
        <v>anywhere</v>
      </c>
      <c r="V2425" s="24" t="n">
        <v>1.37711471376463</v>
      </c>
      <c r="W2425" s="25" t="n">
        <f aca="false">EXP(V2425)</f>
        <v>3.96344942792372</v>
      </c>
      <c r="X2425" s="26" t="n">
        <f aca="false">W2425/$W$22</f>
        <v>6.09220763406565E-007</v>
      </c>
      <c r="Y2425" s="25" t="n">
        <f aca="false">IF(T2425=$C$13,0,W2425)</f>
        <v>3.96344942792372</v>
      </c>
      <c r="Z2425" s="25" t="n">
        <f aca="false">IF(OR(T2425=$C$13,T2425=$N$25),0,W2425)</f>
        <v>3.96344942792372</v>
      </c>
    </row>
    <row r="2426" customFormat="false" ht="15" hidden="false" customHeight="false" outlineLevel="0" collapsed="false">
      <c r="T2426" s="4" t="n">
        <v>2403</v>
      </c>
      <c r="U2426" s="4" t="str">
        <f aca="false">Vocabulary!B2404</f>
        <v>journey</v>
      </c>
      <c r="V2426" s="24" t="n">
        <v>2.23861943189709</v>
      </c>
      <c r="W2426" s="25" t="n">
        <f aca="false">EXP(V2426)</f>
        <v>9.38037210146497</v>
      </c>
      <c r="X2426" s="26" t="n">
        <f aca="false">W2426/$W$22</f>
        <v>1.44185451501669E-006</v>
      </c>
      <c r="Y2426" s="25" t="n">
        <f aca="false">IF(T2426=$C$13,0,W2426)</f>
        <v>9.38037210146497</v>
      </c>
      <c r="Z2426" s="25" t="n">
        <f aca="false">IF(OR(T2426=$C$13,T2426=$N$25),0,W2426)</f>
        <v>9.38037210146497</v>
      </c>
    </row>
    <row r="2427" customFormat="false" ht="15" hidden="false" customHeight="false" outlineLevel="0" collapsed="false">
      <c r="T2427" s="4" t="n">
        <v>2404</v>
      </c>
      <c r="U2427" s="4" t="str">
        <f aca="false">Vocabulary!B2405</f>
        <v>purpose</v>
      </c>
      <c r="V2427" s="24" t="n">
        <v>-0.363156419161411</v>
      </c>
      <c r="W2427" s="25" t="n">
        <f aca="false">EXP(V2427)</f>
        <v>0.695477638961475</v>
      </c>
      <c r="X2427" s="26" t="n">
        <f aca="false">W2427/$W$22</f>
        <v>1.06901683961252E-007</v>
      </c>
      <c r="Y2427" s="25" t="n">
        <f aca="false">IF(T2427=$C$13,0,W2427)</f>
        <v>0.695477638961475</v>
      </c>
      <c r="Z2427" s="25" t="n">
        <f aca="false">IF(OR(T2427=$C$13,T2427=$N$25),0,W2427)</f>
        <v>0.695477638961475</v>
      </c>
    </row>
    <row r="2428" customFormat="false" ht="15" hidden="false" customHeight="false" outlineLevel="0" collapsed="false">
      <c r="T2428" s="4" t="n">
        <v>2405</v>
      </c>
      <c r="U2428" s="4" t="str">
        <f aca="false">Vocabulary!B2406</f>
        <v>impatient</v>
      </c>
      <c r="V2428" s="24" t="n">
        <v>0.279403461338091</v>
      </c>
      <c r="W2428" s="25" t="n">
        <f aca="false">EXP(V2428)</f>
        <v>1.32234074962626</v>
      </c>
      <c r="X2428" s="26" t="n">
        <f aca="false">W2428/$W$22</f>
        <v>2.03256646923571E-007</v>
      </c>
      <c r="Y2428" s="25" t="n">
        <f aca="false">IF(T2428=$C$13,0,W2428)</f>
        <v>1.32234074962626</v>
      </c>
      <c r="Z2428" s="25" t="n">
        <f aca="false">IF(OR(T2428=$C$13,T2428=$N$25),0,W2428)</f>
        <v>1.32234074962626</v>
      </c>
    </row>
    <row r="2429" customFormat="false" ht="15" hidden="false" customHeight="false" outlineLevel="0" collapsed="false">
      <c r="T2429" s="4" t="n">
        <v>2406</v>
      </c>
      <c r="U2429" s="4" t="str">
        <f aca="false">Vocabulary!B2407</f>
        <v>explanations</v>
      </c>
      <c r="V2429" s="24" t="n">
        <v>-4.66698957672583</v>
      </c>
      <c r="W2429" s="25" t="n">
        <f aca="false">EXP(V2429)</f>
        <v>0.00940052653676155</v>
      </c>
      <c r="X2429" s="26" t="n">
        <f aca="false">W2429/$W$22</f>
        <v>1.44495244793616E-009</v>
      </c>
      <c r="Y2429" s="25" t="n">
        <f aca="false">IF(T2429=$C$13,0,W2429)</f>
        <v>0.00940052653676155</v>
      </c>
      <c r="Z2429" s="25" t="n">
        <f aca="false">IF(OR(T2429=$C$13,T2429=$N$25),0,W2429)</f>
        <v>0.00940052653676155</v>
      </c>
    </row>
    <row r="2430" customFormat="false" ht="15" hidden="false" customHeight="false" outlineLevel="0" collapsed="false">
      <c r="T2430" s="4" t="n">
        <v>2407</v>
      </c>
      <c r="U2430" s="4" t="str">
        <f aca="false">Vocabulary!B2408</f>
        <v>gained</v>
      </c>
      <c r="V2430" s="24" t="n">
        <v>-10.1333043628639</v>
      </c>
      <c r="W2430" s="25" t="n">
        <f aca="false">EXP(V2430)</f>
        <v>3.97339583093004E-005</v>
      </c>
      <c r="X2430" s="26" t="n">
        <f aca="false">W2430/$W$22</f>
        <v>6.10749622382276E-012</v>
      </c>
      <c r="Y2430" s="25" t="n">
        <f aca="false">IF(T2430=$C$13,0,W2430)</f>
        <v>3.97339583093004E-005</v>
      </c>
      <c r="Z2430" s="25" t="n">
        <f aca="false">IF(OR(T2430=$C$13,T2430=$N$25),0,W2430)</f>
        <v>3.97339583093004E-005</v>
      </c>
    </row>
    <row r="2431" customFormat="false" ht="15" hidden="false" customHeight="false" outlineLevel="0" collapsed="false">
      <c r="T2431" s="4" t="n">
        <v>2408</v>
      </c>
      <c r="U2431" s="4" t="str">
        <f aca="false">Vocabulary!B2409</f>
        <v>listeners</v>
      </c>
      <c r="V2431" s="24" t="n">
        <v>1.00975580828102</v>
      </c>
      <c r="W2431" s="25" t="n">
        <f aca="false">EXP(V2431)</f>
        <v>2.74493064383829</v>
      </c>
      <c r="X2431" s="26" t="n">
        <f aca="false">W2431/$W$22</f>
        <v>4.21922563349892E-007</v>
      </c>
      <c r="Y2431" s="25" t="n">
        <f aca="false">IF(T2431=$C$13,0,W2431)</f>
        <v>2.74493064383829</v>
      </c>
      <c r="Z2431" s="25" t="n">
        <f aca="false">IF(OR(T2431=$C$13,T2431=$N$25),0,W2431)</f>
        <v>2.74493064383829</v>
      </c>
    </row>
    <row r="2432" customFormat="false" ht="15" hidden="false" customHeight="false" outlineLevel="0" collapsed="false">
      <c r="T2432" s="4" t="n">
        <v>2409</v>
      </c>
      <c r="U2432" s="4" t="str">
        <f aca="false">Vocabulary!B2410</f>
        <v>sluggard</v>
      </c>
      <c r="V2432" s="24" t="n">
        <v>2.68235531668956</v>
      </c>
      <c r="W2432" s="25" t="n">
        <f aca="false">EXP(V2432)</f>
        <v>14.6194862968443</v>
      </c>
      <c r="X2432" s="26" t="n">
        <f aca="false">W2432/$W$22</f>
        <v>2.24715737247114E-006</v>
      </c>
      <c r="Y2432" s="25" t="n">
        <f aca="false">IF(T2432=$C$13,0,W2432)</f>
        <v>14.6194862968443</v>
      </c>
      <c r="Z2432" s="25" t="n">
        <f aca="false">IF(OR(T2432=$C$13,T2432=$N$25),0,W2432)</f>
        <v>14.6194862968443</v>
      </c>
    </row>
    <row r="2433" customFormat="false" ht="15" hidden="false" customHeight="false" outlineLevel="0" collapsed="false">
      <c r="T2433" s="4" t="n">
        <v>2410</v>
      </c>
      <c r="U2433" s="4" t="str">
        <f aca="false">Vocabulary!B2411</f>
        <v>baked</v>
      </c>
      <c r="V2433" s="24" t="n">
        <v>-7.34425083019403</v>
      </c>
      <c r="W2433" s="25" t="n">
        <f aca="false">EXP(V2433)</f>
        <v>0.000646297373119892</v>
      </c>
      <c r="X2433" s="26" t="n">
        <f aca="false">W2433/$W$22</f>
        <v>9.93421983047783E-011</v>
      </c>
      <c r="Y2433" s="25" t="n">
        <f aca="false">IF(T2433=$C$13,0,W2433)</f>
        <v>0.000646297373119892</v>
      </c>
      <c r="Z2433" s="25" t="n">
        <f aca="false">IF(OR(T2433=$C$13,T2433=$N$25),0,W2433)</f>
        <v>0.000646297373119892</v>
      </c>
    </row>
    <row r="2434" customFormat="false" ht="15" hidden="false" customHeight="false" outlineLevel="0" collapsed="false">
      <c r="T2434" s="4" t="n">
        <v>2411</v>
      </c>
      <c r="U2434" s="4" t="str">
        <f aca="false">Vocabulary!B2412</f>
        <v>eyelids</v>
      </c>
      <c r="V2434" s="24" t="n">
        <v>-4.59727798186205</v>
      </c>
      <c r="W2434" s="25" t="n">
        <f aca="false">EXP(V2434)</f>
        <v>0.0100792342966107</v>
      </c>
      <c r="X2434" s="26" t="n">
        <f aca="false">W2434/$W$22</f>
        <v>1.54927643821396E-009</v>
      </c>
      <c r="Y2434" s="25" t="n">
        <f aca="false">IF(T2434=$C$13,0,W2434)</f>
        <v>0.0100792342966107</v>
      </c>
      <c r="Z2434" s="25" t="n">
        <f aca="false">IF(OR(T2434=$C$13,T2434=$N$25),0,W2434)</f>
        <v>0.0100792342966107</v>
      </c>
    </row>
    <row r="2435" customFormat="false" ht="15" hidden="false" customHeight="false" outlineLevel="0" collapsed="false">
      <c r="T2435" s="4" t="n">
        <v>2412</v>
      </c>
      <c r="U2435" s="4" t="str">
        <f aca="false">Vocabulary!B2413</f>
        <v>trims</v>
      </c>
      <c r="V2435" s="24" t="n">
        <v>-1.54930473906656</v>
      </c>
      <c r="W2435" s="25" t="n">
        <f aca="false">EXP(V2435)</f>
        <v>0.212395592862074</v>
      </c>
      <c r="X2435" s="26" t="n">
        <f aca="false">W2435/$W$22</f>
        <v>3.26472704094544E-008</v>
      </c>
      <c r="Y2435" s="25" t="n">
        <f aca="false">IF(T2435=$C$13,0,W2435)</f>
        <v>0.212395592862074</v>
      </c>
      <c r="Z2435" s="25" t="n">
        <f aca="false">IF(OR(T2435=$C$13,T2435=$N$25),0,W2435)</f>
        <v>0.212395592862074</v>
      </c>
    </row>
    <row r="2436" customFormat="false" ht="15" hidden="false" customHeight="false" outlineLevel="0" collapsed="false">
      <c r="T2436" s="4" t="n">
        <v>2413</v>
      </c>
      <c r="U2436" s="4" t="str">
        <f aca="false">Vocabulary!B2414</f>
        <v>belt</v>
      </c>
      <c r="V2436" s="24" t="n">
        <v>-2.136668485837</v>
      </c>
      <c r="W2436" s="25" t="n">
        <f aca="false">EXP(V2436)</f>
        <v>0.118047465448096</v>
      </c>
      <c r="X2436" s="26" t="n">
        <f aca="false">W2436/$W$22</f>
        <v>1.81450446956185E-008</v>
      </c>
      <c r="Y2436" s="25" t="n">
        <f aca="false">IF(T2436=$C$13,0,W2436)</f>
        <v>0.118047465448096</v>
      </c>
      <c r="Z2436" s="25" t="n">
        <f aca="false">IF(OR(T2436=$C$13,T2436=$N$25),0,W2436)</f>
        <v>0.118047465448096</v>
      </c>
    </row>
    <row r="2437" customFormat="false" ht="15" hidden="false" customHeight="false" outlineLevel="0" collapsed="false">
      <c r="T2437" s="4" t="n">
        <v>2414</v>
      </c>
      <c r="U2437" s="4" t="str">
        <f aca="false">Vocabulary!B2415</f>
        <v>buttons</v>
      </c>
      <c r="V2437" s="24" t="n">
        <v>-1.6875554893043</v>
      </c>
      <c r="W2437" s="25" t="n">
        <f aca="false">EXP(V2437)</f>
        <v>0.184971135702894</v>
      </c>
      <c r="X2437" s="26" t="n">
        <f aca="false">W2437/$W$22</f>
        <v>2.84318643520902E-008</v>
      </c>
      <c r="Y2437" s="25" t="n">
        <f aca="false">IF(T2437=$C$13,0,W2437)</f>
        <v>0.184971135702894</v>
      </c>
      <c r="Z2437" s="25" t="n">
        <f aca="false">IF(OR(T2437=$C$13,T2437=$N$25),0,W2437)</f>
        <v>0.184971135702894</v>
      </c>
    </row>
    <row r="2438" customFormat="false" ht="15" hidden="false" customHeight="false" outlineLevel="0" collapsed="false">
      <c r="T2438" s="4" t="n">
        <v>2415</v>
      </c>
      <c r="U2438" s="4" t="str">
        <f aca="false">Vocabulary!B2416</f>
        <v>sands</v>
      </c>
      <c r="V2438" s="24" t="n">
        <v>1.29072258800607</v>
      </c>
      <c r="W2438" s="25" t="n">
        <f aca="false">EXP(V2438)</f>
        <v>3.63541251237473</v>
      </c>
      <c r="X2438" s="26" t="n">
        <f aca="false">W2438/$W$22</f>
        <v>5.58798295868994E-007</v>
      </c>
      <c r="Y2438" s="25" t="n">
        <f aca="false">IF(T2438=$C$13,0,W2438)</f>
        <v>3.63541251237473</v>
      </c>
      <c r="Z2438" s="25" t="n">
        <f aca="false">IF(OR(T2438=$C$13,T2438=$N$25),0,W2438)</f>
        <v>3.63541251237473</v>
      </c>
    </row>
    <row r="2439" customFormat="false" ht="15" hidden="false" customHeight="false" outlineLevel="0" collapsed="false">
      <c r="T2439" s="4" t="n">
        <v>2416</v>
      </c>
      <c r="U2439" s="4" t="str">
        <f aca="false">Vocabulary!B2417</f>
        <v>gay</v>
      </c>
      <c r="V2439" s="24" t="n">
        <v>5.397257624569</v>
      </c>
      <c r="W2439" s="25" t="n">
        <f aca="false">EXP(V2439)</f>
        <v>220.800068484676</v>
      </c>
      <c r="X2439" s="26" t="n">
        <f aca="false">W2439/$W$22</f>
        <v>3.3939120134787E-005</v>
      </c>
      <c r="Y2439" s="25" t="n">
        <f aca="false">IF(T2439=$C$13,0,W2439)</f>
        <v>220.800068484676</v>
      </c>
      <c r="Z2439" s="25" t="n">
        <f aca="false">IF(OR(T2439=$C$13,T2439=$N$25),0,W2439)</f>
        <v>220.800068484676</v>
      </c>
    </row>
    <row r="2440" customFormat="false" ht="15" hidden="false" customHeight="false" outlineLevel="0" collapsed="false">
      <c r="T2440" s="4" t="n">
        <v>2417</v>
      </c>
      <c r="U2440" s="4" t="str">
        <f aca="false">Vocabulary!B2418</f>
        <v>lark</v>
      </c>
      <c r="V2440" s="24" t="n">
        <v>-4.25362193309471</v>
      </c>
      <c r="W2440" s="25" t="n">
        <f aca="false">EXP(V2440)</f>
        <v>0.0142126632572358</v>
      </c>
      <c r="X2440" s="26" t="n">
        <f aca="false">W2440/$W$22</f>
        <v>2.18462471063988E-009</v>
      </c>
      <c r="Y2440" s="25" t="n">
        <f aca="false">IF(T2440=$C$13,0,W2440)</f>
        <v>0.0142126632572358</v>
      </c>
      <c r="Z2440" s="25" t="n">
        <f aca="false">IF(OR(T2440=$C$13,T2440=$N$25),0,W2440)</f>
        <v>0.0142126632572358</v>
      </c>
    </row>
    <row r="2441" customFormat="false" ht="15" hidden="false" customHeight="false" outlineLevel="0" collapsed="false">
      <c r="T2441" s="4" t="n">
        <v>2418</v>
      </c>
      <c r="U2441" s="4" t="str">
        <f aca="false">Vocabulary!B2419</f>
        <v>contemptuous</v>
      </c>
      <c r="V2441" s="24" t="n">
        <v>-4.34054552192536</v>
      </c>
      <c r="W2441" s="25" t="n">
        <f aca="false">EXP(V2441)</f>
        <v>0.013029418430917</v>
      </c>
      <c r="X2441" s="26" t="n">
        <f aca="false">W2441/$W$22</f>
        <v>2.00274846130308E-009</v>
      </c>
      <c r="Y2441" s="25" t="n">
        <f aca="false">IF(T2441=$C$13,0,W2441)</f>
        <v>0.013029418430917</v>
      </c>
      <c r="Z2441" s="25" t="n">
        <f aca="false">IF(OR(T2441=$C$13,T2441=$N$25),0,W2441)</f>
        <v>0.013029418430917</v>
      </c>
    </row>
    <row r="2442" customFormat="false" ht="15" hidden="false" customHeight="false" outlineLevel="0" collapsed="false">
      <c r="T2442" s="4" t="n">
        <v>2419</v>
      </c>
      <c r="U2442" s="4" t="str">
        <f aca="false">Vocabulary!B2420</f>
        <v>shark</v>
      </c>
      <c r="V2442" s="24" t="n">
        <v>5.92798398522288</v>
      </c>
      <c r="W2442" s="25" t="n">
        <f aca="false">EXP(V2442)</f>
        <v>375.396944658289</v>
      </c>
      <c r="X2442" s="26" t="n">
        <f aca="false">W2442/$W$22</f>
        <v>5.7702165087299E-005</v>
      </c>
      <c r="Y2442" s="25" t="n">
        <f aca="false">IF(T2442=$C$13,0,W2442)</f>
        <v>375.396944658289</v>
      </c>
      <c r="Z2442" s="25" t="n">
        <f aca="false">IF(OR(T2442=$C$13,T2442=$N$25),0,W2442)</f>
        <v>375.396944658289</v>
      </c>
    </row>
    <row r="2443" customFormat="false" ht="15" hidden="false" customHeight="false" outlineLevel="0" collapsed="false">
      <c r="T2443" s="4" t="n">
        <v>2420</v>
      </c>
      <c r="U2443" s="4" t="str">
        <f aca="false">Vocabulary!B2421</f>
        <v>tide</v>
      </c>
      <c r="V2443" s="24" t="n">
        <v>1.52051073071218</v>
      </c>
      <c r="W2443" s="25" t="n">
        <f aca="false">EXP(V2443)</f>
        <v>4.57456096739685</v>
      </c>
      <c r="X2443" s="26" t="n">
        <f aca="false">W2443/$W$22</f>
        <v>7.0315455652662E-007</v>
      </c>
      <c r="Y2443" s="25" t="n">
        <f aca="false">IF(T2443=$C$13,0,W2443)</f>
        <v>4.57456096739685</v>
      </c>
      <c r="Z2443" s="25" t="n">
        <f aca="false">IF(OR(T2443=$C$13,T2443=$N$25),0,W2443)</f>
        <v>4.57456096739685</v>
      </c>
    </row>
    <row r="2444" customFormat="false" ht="15" hidden="false" customHeight="false" outlineLevel="0" collapsed="false">
      <c r="T2444" s="4" t="n">
        <v>2421</v>
      </c>
      <c r="U2444" s="4" t="str">
        <f aca="false">Vocabulary!B2422</f>
        <v>rises</v>
      </c>
      <c r="V2444" s="24" t="n">
        <v>-2.69992352081465</v>
      </c>
      <c r="W2444" s="25" t="n">
        <f aca="false">EXP(V2444)</f>
        <v>0.067210652759165</v>
      </c>
      <c r="X2444" s="26" t="n">
        <f aca="false">W2444/$W$22</f>
        <v>1.03309316613236E-008</v>
      </c>
      <c r="Y2444" s="25" t="n">
        <f aca="false">IF(T2444=$C$13,0,W2444)</f>
        <v>0.067210652759165</v>
      </c>
      <c r="Z2444" s="25" t="n">
        <f aca="false">IF(OR(T2444=$C$13,T2444=$N$25),0,W2444)</f>
        <v>0.067210652759165</v>
      </c>
    </row>
    <row r="2445" customFormat="false" ht="15" hidden="false" customHeight="false" outlineLevel="0" collapsed="false">
      <c r="T2445" s="4" t="n">
        <v>2422</v>
      </c>
      <c r="U2445" s="4" t="str">
        <f aca="false">Vocabulary!B2423</f>
        <v>sharks</v>
      </c>
      <c r="V2445" s="24" t="n">
        <v>2.01553512855145</v>
      </c>
      <c r="W2445" s="25" t="n">
        <f aca="false">EXP(V2445)</f>
        <v>7.50474230873668</v>
      </c>
      <c r="X2445" s="26" t="n">
        <f aca="false">W2445/$W$22</f>
        <v>1.15355195559874E-006</v>
      </c>
      <c r="Y2445" s="25" t="n">
        <f aca="false">IF(T2445=$C$13,0,W2445)</f>
        <v>7.50474230873668</v>
      </c>
      <c r="Z2445" s="25" t="n">
        <f aca="false">IF(OR(T2445=$C$13,T2445=$N$25),0,W2445)</f>
        <v>7.50474230873668</v>
      </c>
    </row>
    <row r="2446" customFormat="false" ht="15" hidden="false" customHeight="false" outlineLevel="0" collapsed="false">
      <c r="T2446" s="4" t="n">
        <v>2423</v>
      </c>
      <c r="U2446" s="4" t="str">
        <f aca="false">Vocabulary!B2424</f>
        <v>tremulous</v>
      </c>
      <c r="V2446" s="24" t="n">
        <v>-6.39604459072498</v>
      </c>
      <c r="W2446" s="25" t="n">
        <f aca="false">EXP(V2446)</f>
        <v>0.00166814242712721</v>
      </c>
      <c r="X2446" s="26" t="n">
        <f aca="false">W2446/$W$22</f>
        <v>2.56409731322772E-010</v>
      </c>
      <c r="Y2446" s="25" t="n">
        <f aca="false">IF(T2446=$C$13,0,W2446)</f>
        <v>0.00166814242712721</v>
      </c>
      <c r="Z2446" s="25" t="n">
        <f aca="false">IF(OR(T2446=$C$13,T2446=$N$25),0,W2446)</f>
        <v>0.00166814242712721</v>
      </c>
    </row>
    <row r="2447" customFormat="false" ht="15" hidden="false" customHeight="false" outlineLevel="0" collapsed="false">
      <c r="T2447" s="4" t="n">
        <v>2424</v>
      </c>
      <c r="U2447" s="4" t="str">
        <f aca="false">Vocabulary!B2425</f>
        <v>uncommon</v>
      </c>
      <c r="V2447" s="24" t="n">
        <v>0.8190110652415</v>
      </c>
      <c r="W2447" s="25" t="n">
        <f aca="false">EXP(V2447)</f>
        <v>2.26825557122329</v>
      </c>
      <c r="X2447" s="26" t="n">
        <f aca="false">W2447/$W$22</f>
        <v>3.48652963998016E-007</v>
      </c>
      <c r="Y2447" s="25" t="n">
        <f aca="false">IF(T2447=$C$13,0,W2447)</f>
        <v>2.26825557122329</v>
      </c>
      <c r="Z2447" s="25" t="n">
        <f aca="false">IF(OR(T2447=$C$13,T2447=$N$25),0,W2447)</f>
        <v>2.26825557122329</v>
      </c>
    </row>
    <row r="2448" customFormat="false" ht="15" hidden="false" customHeight="false" outlineLevel="0" collapsed="false">
      <c r="T2448" s="4" t="n">
        <v>2425</v>
      </c>
      <c r="U2448" s="4" t="str">
        <f aca="false">Vocabulary!B2426</f>
        <v>explained</v>
      </c>
      <c r="V2448" s="24" t="n">
        <v>-1.00852863671593</v>
      </c>
      <c r="W2448" s="25" t="n">
        <f aca="false">EXP(V2448)</f>
        <v>0.364755272449499</v>
      </c>
      <c r="X2448" s="26" t="n">
        <f aca="false">W2448/$W$22</f>
        <v>5.60664364663442E-008</v>
      </c>
      <c r="Y2448" s="25" t="n">
        <f aca="false">IF(T2448=$C$13,0,W2448)</f>
        <v>0.364755272449499</v>
      </c>
      <c r="Z2448" s="25" t="n">
        <f aca="false">IF(OR(T2448=$C$13,T2448=$N$25),0,W2448)</f>
        <v>0.364755272449499</v>
      </c>
    </row>
    <row r="2449" customFormat="false" ht="15" hidden="false" customHeight="false" outlineLevel="0" collapsed="false">
      <c r="T2449" s="4" t="n">
        <v>2426</v>
      </c>
      <c r="U2449" s="4" t="str">
        <f aca="false">Vocabulary!B2427</f>
        <v>disobey</v>
      </c>
      <c r="V2449" s="24" t="n">
        <v>0.392811914987</v>
      </c>
      <c r="W2449" s="25" t="n">
        <f aca="false">EXP(V2449)</f>
        <v>1.48113978293391</v>
      </c>
      <c r="X2449" s="26" t="n">
        <f aca="false">W2449/$W$22</f>
        <v>2.27665604337869E-007</v>
      </c>
      <c r="Y2449" s="25" t="n">
        <f aca="false">IF(T2449=$C$13,0,W2449)</f>
        <v>1.48113978293391</v>
      </c>
      <c r="Z2449" s="25" t="n">
        <f aca="false">IF(OR(T2449=$C$13,T2449=$N$25),0,W2449)</f>
        <v>1.48113978293391</v>
      </c>
    </row>
    <row r="2450" customFormat="false" ht="15" hidden="false" customHeight="false" outlineLevel="0" collapsed="false">
      <c r="T2450" s="4" t="n">
        <v>2427</v>
      </c>
      <c r="U2450" s="4" t="str">
        <f aca="false">Vocabulary!B2428</f>
        <v>sharing</v>
      </c>
      <c r="V2450" s="24" t="n">
        <v>2.11614901687825</v>
      </c>
      <c r="W2450" s="25" t="n">
        <f aca="false">EXP(V2450)</f>
        <v>8.29911611429514</v>
      </c>
      <c r="X2450" s="26" t="n">
        <f aca="false">W2450/$W$22</f>
        <v>1.27565494317389E-006</v>
      </c>
      <c r="Y2450" s="25" t="n">
        <f aca="false">IF(T2450=$C$13,0,W2450)</f>
        <v>8.29911611429514</v>
      </c>
      <c r="Z2450" s="25" t="n">
        <f aca="false">IF(OR(T2450=$C$13,T2450=$N$25),0,W2450)</f>
        <v>8.29911611429514</v>
      </c>
    </row>
    <row r="2451" customFormat="false" ht="15" hidden="false" customHeight="false" outlineLevel="0" collapsed="false">
      <c r="T2451" s="4" t="n">
        <v>2428</v>
      </c>
      <c r="U2451" s="4" t="str">
        <f aca="false">Vocabulary!B2429</f>
        <v>crust</v>
      </c>
      <c r="V2451" s="24" t="n">
        <v>-4.95030290787092</v>
      </c>
      <c r="W2451" s="25" t="n">
        <f aca="false">EXP(V2451)</f>
        <v>0.00708126363366441</v>
      </c>
      <c r="X2451" s="26" t="n">
        <f aca="false">W2451/$W$22</f>
        <v>1.08845916044503E-009</v>
      </c>
      <c r="Y2451" s="25" t="n">
        <f aca="false">IF(T2451=$C$13,0,W2451)</f>
        <v>0.00708126363366441</v>
      </c>
      <c r="Z2451" s="25" t="n">
        <f aca="false">IF(OR(T2451=$C$13,T2451=$N$25),0,W2451)</f>
        <v>0.00708126363366441</v>
      </c>
    </row>
    <row r="2452" customFormat="false" ht="15" hidden="false" customHeight="false" outlineLevel="0" collapsed="false">
      <c r="T2452" s="4" t="n">
        <v>2429</v>
      </c>
      <c r="U2452" s="4" t="str">
        <f aca="false">Vocabulary!B2430</f>
        <v>gravy</v>
      </c>
      <c r="V2452" s="24" t="n">
        <v>2.46726358797919</v>
      </c>
      <c r="W2452" s="25" t="n">
        <f aca="false">EXP(V2452)</f>
        <v>11.7901399885697</v>
      </c>
      <c r="X2452" s="26" t="n">
        <f aca="false">W2452/$W$22</f>
        <v>1.81225929966501E-006</v>
      </c>
      <c r="Y2452" s="25" t="n">
        <f aca="false">IF(T2452=$C$13,0,W2452)</f>
        <v>11.7901399885697</v>
      </c>
      <c r="Z2452" s="25" t="n">
        <f aca="false">IF(OR(T2452=$C$13,T2452=$N$25),0,W2452)</f>
        <v>11.7901399885697</v>
      </c>
    </row>
    <row r="2453" customFormat="false" ht="15" hidden="false" customHeight="false" outlineLevel="0" collapsed="false">
      <c r="T2453" s="4" t="n">
        <v>2430</v>
      </c>
      <c r="U2453" s="4" t="str">
        <f aca="false">Vocabulary!B2431</f>
        <v>meat</v>
      </c>
      <c r="V2453" s="24" t="n">
        <v>-0.623089620000146</v>
      </c>
      <c r="W2453" s="25" t="n">
        <f aca="false">EXP(V2453)</f>
        <v>0.53628495860114</v>
      </c>
      <c r="X2453" s="26" t="n">
        <f aca="false">W2453/$W$22</f>
        <v>8.24322191625887E-008</v>
      </c>
      <c r="Y2453" s="25" t="n">
        <f aca="false">IF(T2453=$C$13,0,W2453)</f>
        <v>0.53628495860114</v>
      </c>
      <c r="Z2453" s="25" t="n">
        <f aca="false">IF(OR(T2453=$C$13,T2453=$N$25),0,W2453)</f>
        <v>0.53628495860114</v>
      </c>
    </row>
    <row r="2454" customFormat="false" ht="15" hidden="false" customHeight="false" outlineLevel="0" collapsed="false">
      <c r="T2454" s="4" t="n">
        <v>2431</v>
      </c>
      <c r="U2454" s="4" t="str">
        <f aca="false">Vocabulary!B2432</f>
        <v>share</v>
      </c>
      <c r="V2454" s="24" t="n">
        <v>-1.39874787655429</v>
      </c>
      <c r="W2454" s="25" t="n">
        <f aca="false">EXP(V2454)</f>
        <v>0.246905927171483</v>
      </c>
      <c r="X2454" s="26" t="n">
        <f aca="false">W2454/$W$22</f>
        <v>3.79518447696746E-008</v>
      </c>
      <c r="Y2454" s="25" t="n">
        <f aca="false">IF(T2454=$C$13,0,W2454)</f>
        <v>0.246905927171483</v>
      </c>
      <c r="Z2454" s="25" t="n">
        <f aca="false">IF(OR(T2454=$C$13,T2454=$N$25),0,W2454)</f>
        <v>0.246905927171483</v>
      </c>
    </row>
    <row r="2455" customFormat="false" ht="15" hidden="false" customHeight="false" outlineLevel="0" collapsed="false">
      <c r="T2455" s="4" t="n">
        <v>2432</v>
      </c>
      <c r="U2455" s="4" t="str">
        <f aca="false">Vocabulary!B2433</f>
        <v>treat</v>
      </c>
      <c r="V2455" s="24" t="n">
        <v>3.02872316990766</v>
      </c>
      <c r="W2455" s="25" t="n">
        <f aca="false">EXP(V2455)</f>
        <v>20.6708226041113</v>
      </c>
      <c r="X2455" s="26" t="n">
        <f aca="false">W2455/$W$22</f>
        <v>3.1773066759465E-006</v>
      </c>
      <c r="Y2455" s="25" t="n">
        <f aca="false">IF(T2455=$C$13,0,W2455)</f>
        <v>20.6708226041113</v>
      </c>
      <c r="Z2455" s="25" t="n">
        <f aca="false">IF(OR(T2455=$C$13,T2455=$N$25),0,W2455)</f>
        <v>20.6708226041113</v>
      </c>
    </row>
    <row r="2456" customFormat="false" ht="15" hidden="false" customHeight="false" outlineLevel="0" collapsed="false">
      <c r="T2456" s="4" t="n">
        <v>2433</v>
      </c>
      <c r="U2456" s="4" t="str">
        <f aca="false">Vocabulary!B2434</f>
        <v>boon</v>
      </c>
      <c r="V2456" s="24" t="n">
        <v>-3.64674451918937</v>
      </c>
      <c r="W2456" s="25" t="n">
        <f aca="false">EXP(V2456)</f>
        <v>0.0260758802783306</v>
      </c>
      <c r="X2456" s="26" t="n">
        <f aca="false">W2456/$W$22</f>
        <v>4.00811666164863E-009</v>
      </c>
      <c r="Y2456" s="25" t="n">
        <f aca="false">IF(T2456=$C$13,0,W2456)</f>
        <v>0.0260758802783306</v>
      </c>
      <c r="Z2456" s="25" t="n">
        <f aca="false">IF(OR(T2456=$C$13,T2456=$N$25),0,W2456)</f>
        <v>0.0260758802783306</v>
      </c>
    </row>
    <row r="2457" customFormat="false" ht="15" hidden="false" customHeight="false" outlineLevel="0" collapsed="false">
      <c r="T2457" s="4" t="n">
        <v>2434</v>
      </c>
      <c r="U2457" s="4" t="str">
        <f aca="false">Vocabulary!B2435</f>
        <v>permitted</v>
      </c>
      <c r="V2457" s="24" t="n">
        <v>-4.71874832166321</v>
      </c>
      <c r="W2457" s="25" t="n">
        <f aca="false">EXP(V2457)</f>
        <v>0.00892634447091111</v>
      </c>
      <c r="X2457" s="26" t="n">
        <f aca="false">W2457/$W$22</f>
        <v>1.37206604799477E-009</v>
      </c>
      <c r="Y2457" s="25" t="n">
        <f aca="false">IF(T2457=$C$13,0,W2457)</f>
        <v>0.00892634447091111</v>
      </c>
      <c r="Z2457" s="25" t="n">
        <f aca="false">IF(OR(T2457=$C$13,T2457=$N$25),0,W2457)</f>
        <v>0.00892634447091111</v>
      </c>
    </row>
    <row r="2458" customFormat="false" ht="15" hidden="false" customHeight="false" outlineLevel="0" collapsed="false">
      <c r="T2458" s="4" t="n">
        <v>2435</v>
      </c>
      <c r="U2458" s="4" t="str">
        <f aca="false">Vocabulary!B2436</f>
        <v>received</v>
      </c>
      <c r="V2458" s="24" t="n">
        <v>2.68904762061201</v>
      </c>
      <c r="W2458" s="25" t="n">
        <f aca="false">EXP(V2458)</f>
        <v>14.7176524548351</v>
      </c>
      <c r="X2458" s="26" t="n">
        <f aca="false">W2458/$W$22</f>
        <v>2.26224646665524E-006</v>
      </c>
      <c r="Y2458" s="25" t="n">
        <f aca="false">IF(T2458=$C$13,0,W2458)</f>
        <v>14.7176524548351</v>
      </c>
      <c r="Z2458" s="25" t="n">
        <f aca="false">IF(OR(T2458=$C$13,T2458=$N$25),0,W2458)</f>
        <v>14.7176524548351</v>
      </c>
    </row>
    <row r="2459" customFormat="false" ht="15" hidden="false" customHeight="false" outlineLevel="0" collapsed="false">
      <c r="T2459" s="4" t="n">
        <v>2436</v>
      </c>
      <c r="U2459" s="4" t="str">
        <f aca="false">Vocabulary!B2437</f>
        <v>fork</v>
      </c>
      <c r="V2459" s="24" t="n">
        <v>0.56647948077666</v>
      </c>
      <c r="W2459" s="25" t="n">
        <f aca="false">EXP(V2459)</f>
        <v>1.76205277843927</v>
      </c>
      <c r="X2459" s="26" t="n">
        <f aca="false">W2459/$W$22</f>
        <v>2.70844666587756E-007</v>
      </c>
      <c r="Y2459" s="25" t="n">
        <f aca="false">IF(T2459=$C$13,0,W2459)</f>
        <v>1.76205277843927</v>
      </c>
      <c r="Z2459" s="25" t="n">
        <f aca="false">IF(OR(T2459=$C$13,T2459=$N$25),0,W2459)</f>
        <v>1.76205277843927</v>
      </c>
    </row>
    <row r="2460" customFormat="false" ht="15" hidden="false" customHeight="false" outlineLevel="0" collapsed="false">
      <c r="T2460" s="4" t="n">
        <v>2437</v>
      </c>
      <c r="U2460" s="4" t="str">
        <f aca="false">Vocabulary!B2438</f>
        <v>banquet</v>
      </c>
      <c r="V2460" s="24" t="n">
        <v>-0.483294529531003</v>
      </c>
      <c r="W2460" s="25" t="n">
        <f aca="false">EXP(V2460)</f>
        <v>0.616748146077985</v>
      </c>
      <c r="X2460" s="26" t="n">
        <f aca="false">W2460/$W$22</f>
        <v>9.48001944306492E-008</v>
      </c>
      <c r="Y2460" s="25" t="n">
        <f aca="false">IF(T2460=$C$13,0,W2460)</f>
        <v>0.616748146077985</v>
      </c>
      <c r="Z2460" s="25" t="n">
        <f aca="false">IF(OR(T2460=$C$13,T2460=$N$25),0,W2460)</f>
        <v>0.616748146077985</v>
      </c>
    </row>
    <row r="2461" customFormat="false" ht="15" hidden="false" customHeight="false" outlineLevel="0" collapsed="false">
      <c r="T2461" s="4" t="n">
        <v>2438</v>
      </c>
      <c r="U2461" s="4" t="str">
        <f aca="false">Vocabulary!B2439</f>
        <v>hm</v>
      </c>
      <c r="V2461" s="24" t="n">
        <v>3.55044792948438</v>
      </c>
      <c r="W2461" s="25" t="n">
        <f aca="false">EXP(V2461)</f>
        <v>34.8289148919616</v>
      </c>
      <c r="X2461" s="26" t="n">
        <f aca="false">W2461/$W$22</f>
        <v>5.35354329731377E-006</v>
      </c>
      <c r="Y2461" s="25" t="n">
        <f aca="false">IF(T2461=$C$13,0,W2461)</f>
        <v>34.8289148919616</v>
      </c>
      <c r="Z2461" s="25" t="n">
        <f aca="false">IF(OR(T2461=$C$13,T2461=$N$25),0,W2461)</f>
        <v>34.8289148919616</v>
      </c>
    </row>
    <row r="2462" customFormat="false" ht="15" hidden="false" customHeight="false" outlineLevel="0" collapsed="false">
      <c r="T2462" s="4" t="n">
        <v>2439</v>
      </c>
      <c r="U2462" s="4" t="str">
        <f aca="false">Vocabulary!B2440</f>
        <v>accounting</v>
      </c>
      <c r="V2462" s="24" t="n">
        <v>-2.42697094264527</v>
      </c>
      <c r="W2462" s="25" t="n">
        <f aca="false">EXP(V2462)</f>
        <v>0.0883039054829569</v>
      </c>
      <c r="X2462" s="26" t="n">
        <f aca="false">W2462/$W$22</f>
        <v>1.35731699592519E-008</v>
      </c>
      <c r="Y2462" s="25" t="n">
        <f aca="false">IF(T2462=$C$13,0,W2462)</f>
        <v>0.0883039054829569</v>
      </c>
      <c r="Z2462" s="25" t="n">
        <f aca="false">IF(OR(T2462=$C$13,T2462=$N$25),0,W2462)</f>
        <v>0.0883039054829569</v>
      </c>
    </row>
    <row r="2463" customFormat="false" ht="15" hidden="false" customHeight="false" outlineLevel="0" collapsed="false">
      <c r="T2463" s="4" t="n">
        <v>2440</v>
      </c>
      <c r="U2463" s="4" t="str">
        <f aca="false">Vocabulary!B2441</f>
        <v>tastes</v>
      </c>
      <c r="V2463" s="24" t="n">
        <v>-3.23654231305849</v>
      </c>
      <c r="W2463" s="25" t="n">
        <f aca="false">EXP(V2463)</f>
        <v>0.0392995459716261</v>
      </c>
      <c r="X2463" s="26" t="n">
        <f aca="false">W2463/$W$22</f>
        <v>6.04072281828198E-009</v>
      </c>
      <c r="Y2463" s="25" t="n">
        <f aca="false">IF(T2463=$C$13,0,W2463)</f>
        <v>0.0392995459716261</v>
      </c>
      <c r="Z2463" s="25" t="n">
        <f aca="false">IF(OR(T2463=$C$13,T2463=$N$25),0,W2463)</f>
        <v>0.0392995459716261</v>
      </c>
    </row>
    <row r="2464" customFormat="false" ht="15" hidden="false" customHeight="false" outlineLevel="0" collapsed="false">
      <c r="T2464" s="4" t="n">
        <v>2441</v>
      </c>
      <c r="U2464" s="4" t="str">
        <f aca="false">Vocabulary!B2442</f>
        <v>rich</v>
      </c>
      <c r="V2464" s="24" t="n">
        <v>-2.53289220130267</v>
      </c>
      <c r="W2464" s="25" t="n">
        <f aca="false">EXP(V2464)</f>
        <v>0.0794289632097114</v>
      </c>
      <c r="X2464" s="26" t="n">
        <f aca="false">W2464/$W$22</f>
        <v>1.22090049294666E-008</v>
      </c>
      <c r="Y2464" s="25" t="n">
        <f aca="false">IF(T2464=$C$13,0,W2464)</f>
        <v>0.0794289632097114</v>
      </c>
      <c r="Z2464" s="25" t="n">
        <f aca="false">IF(OR(T2464=$C$13,T2464=$N$25),0,W2464)</f>
        <v>0.0794289632097114</v>
      </c>
    </row>
    <row r="2465" customFormat="false" ht="15" hidden="false" customHeight="false" outlineLevel="0" collapsed="false">
      <c r="T2465" s="4" t="n">
        <v>2442</v>
      </c>
      <c r="U2465" s="4" t="str">
        <f aca="false">Vocabulary!B2443</f>
        <v>tureen</v>
      </c>
      <c r="V2465" s="24" t="n">
        <v>-3.11985383989812</v>
      </c>
      <c r="W2465" s="25" t="n">
        <f aca="false">EXP(V2465)</f>
        <v>0.0441636229076107</v>
      </c>
      <c r="X2465" s="26" t="n">
        <f aca="false">W2465/$W$22</f>
        <v>6.78837879777586E-009</v>
      </c>
      <c r="Y2465" s="25" t="n">
        <f aca="false">IF(T2465=$C$13,0,W2465)</f>
        <v>0.0441636229076107</v>
      </c>
      <c r="Z2465" s="25" t="n">
        <f aca="false">IF(OR(T2465=$C$13,T2465=$N$25),0,W2465)</f>
        <v>0.0441636229076107</v>
      </c>
    </row>
    <row r="2466" customFormat="false" ht="15" hidden="false" customHeight="false" outlineLevel="0" collapsed="false">
      <c r="T2466" s="4" t="n">
        <v>2443</v>
      </c>
      <c r="U2466" s="4" t="str">
        <f aca="false">Vocabulary!B2444</f>
        <v>dainties</v>
      </c>
      <c r="V2466" s="24" t="n">
        <v>0.217647251586754</v>
      </c>
      <c r="W2466" s="25" t="n">
        <f aca="false">EXP(V2466)</f>
        <v>1.2431484716158</v>
      </c>
      <c r="X2466" s="26" t="n">
        <f aca="false">W2466/$W$22</f>
        <v>1.91084022813487E-007</v>
      </c>
      <c r="Y2466" s="25" t="n">
        <f aca="false">IF(T2466=$C$13,0,W2466)</f>
        <v>1.2431484716158</v>
      </c>
      <c r="Z2466" s="25" t="n">
        <f aca="false">IF(OR(T2466=$C$13,T2466=$N$25),0,W2466)</f>
        <v>1.2431484716158</v>
      </c>
    </row>
    <row r="2467" customFormat="false" ht="15" hidden="false" customHeight="false" outlineLevel="0" collapsed="false">
      <c r="T2467" s="4" t="n">
        <v>2444</v>
      </c>
      <c r="U2467" s="4" t="str">
        <f aca="false">Vocabulary!B2445</f>
        <v>beauti</v>
      </c>
      <c r="V2467" s="24" t="n">
        <v>-0.59344666539304</v>
      </c>
      <c r="W2467" s="25" t="n">
        <f aca="false">EXP(V2467)</f>
        <v>0.552419992852397</v>
      </c>
      <c r="X2467" s="26" t="n">
        <f aca="false">W2467/$W$22</f>
        <v>8.49123310103362E-008</v>
      </c>
      <c r="Y2467" s="25" t="n">
        <f aca="false">IF(T2467=$C$13,0,W2467)</f>
        <v>0.552419992852397</v>
      </c>
      <c r="Z2467" s="25" t="n">
        <f aca="false">IF(OR(T2467=$C$13,T2467=$N$25),0,W2467)</f>
        <v>0.552419992852397</v>
      </c>
    </row>
    <row r="2468" customFormat="false" ht="15" hidden="false" customHeight="false" outlineLevel="0" collapsed="false">
      <c r="T2468" s="4" t="n">
        <v>2445</v>
      </c>
      <c r="U2468" s="4" t="str">
        <f aca="false">Vocabulary!B2446</f>
        <v>ful</v>
      </c>
      <c r="V2468" s="24" t="n">
        <v>-2.24762198758759</v>
      </c>
      <c r="W2468" s="25" t="n">
        <f aca="false">EXP(V2468)</f>
        <v>0.105650163475803</v>
      </c>
      <c r="X2468" s="26" t="n">
        <f aca="false">W2468/$W$22</f>
        <v>1.62394586880031E-008</v>
      </c>
      <c r="Y2468" s="25" t="n">
        <f aca="false">IF(T2468=$C$13,0,W2468)</f>
        <v>0.105650163475803</v>
      </c>
      <c r="Z2468" s="25" t="n">
        <f aca="false">IF(OR(T2468=$C$13,T2468=$N$25),0,W2468)</f>
        <v>0.105650163475803</v>
      </c>
    </row>
    <row r="2469" customFormat="false" ht="15" hidden="false" customHeight="false" outlineLevel="0" collapsed="false">
      <c r="T2469" s="4" t="n">
        <v>2446</v>
      </c>
      <c r="U2469" s="4" t="str">
        <f aca="false">Vocabulary!B2447</f>
        <v>panted</v>
      </c>
      <c r="V2469" s="24" t="n">
        <v>-2.78047087193158</v>
      </c>
      <c r="W2469" s="25" t="n">
        <f aca="false">EXP(V2469)</f>
        <v>0.0620093020620787</v>
      </c>
      <c r="X2469" s="26" t="n">
        <f aca="false">W2469/$W$22</f>
        <v>9.53143342120498E-009</v>
      </c>
      <c r="Y2469" s="25" t="n">
        <f aca="false">IF(T2469=$C$13,0,W2469)</f>
        <v>0.0620093020620787</v>
      </c>
      <c r="Z2469" s="25" t="n">
        <f aca="false">IF(OR(T2469=$C$13,T2469=$N$25),0,W2469)</f>
        <v>0.0620093020620787</v>
      </c>
    </row>
    <row r="2470" customFormat="false" ht="15" hidden="false" customHeight="false" outlineLevel="0" collapsed="false">
      <c r="T2470" s="4" t="n">
        <v>2447</v>
      </c>
      <c r="U2470" s="4" t="str">
        <f aca="false">Vocabulary!B2448</f>
        <v>faintly</v>
      </c>
      <c r="V2470" s="24" t="n">
        <v>-1.67383307308383</v>
      </c>
      <c r="W2470" s="25" t="n">
        <f aca="false">EXP(V2470)</f>
        <v>0.187526882018335</v>
      </c>
      <c r="X2470" s="26" t="n">
        <f aca="false">W2470/$W$22</f>
        <v>2.8824707442353E-008</v>
      </c>
      <c r="Y2470" s="25" t="n">
        <f aca="false">IF(T2470=$C$13,0,W2470)</f>
        <v>0.187526882018335</v>
      </c>
      <c r="Z2470" s="25" t="n">
        <f aca="false">IF(OR(T2470=$C$13,T2470=$N$25),0,W2470)</f>
        <v>0.187526882018335</v>
      </c>
    </row>
    <row r="2471" customFormat="false" ht="15" hidden="false" customHeight="false" outlineLevel="0" collapsed="false">
      <c r="T2471" s="4" t="n">
        <v>2448</v>
      </c>
      <c r="U2471" s="4" t="str">
        <f aca="false">Vocabulary!B2449</f>
        <v>breeze</v>
      </c>
      <c r="V2471" s="24" t="n">
        <v>3.88766512189986</v>
      </c>
      <c r="W2471" s="25" t="n">
        <f aca="false">EXP(V2471)</f>
        <v>48.7968187848832</v>
      </c>
      <c r="X2471" s="26" t="n">
        <f aca="false">W2471/$W$22</f>
        <v>7.5005461107931E-006</v>
      </c>
      <c r="Y2471" s="25" t="n">
        <f aca="false">IF(T2471=$C$13,0,W2471)</f>
        <v>48.7968187848832</v>
      </c>
      <c r="Z2471" s="25" t="n">
        <f aca="false">IF(OR(T2471=$C$13,T2471=$N$25),0,W2471)</f>
        <v>48.7968187848832</v>
      </c>
    </row>
    <row r="2472" customFormat="false" ht="15" hidden="false" customHeight="false" outlineLevel="0" collapsed="false">
      <c r="T2472" s="4" t="n">
        <v>2449</v>
      </c>
      <c r="U2472" s="4" t="str">
        <f aca="false">Vocabulary!B2450</f>
        <v>xi</v>
      </c>
      <c r="V2472" s="24" t="n">
        <v>-0.467111914885436</v>
      </c>
      <c r="W2472" s="25" t="n">
        <f aca="false">EXP(V2472)</f>
        <v>0.626809937124548</v>
      </c>
      <c r="X2472" s="26" t="n">
        <f aca="false">W2472/$W$22</f>
        <v>9.63467896715113E-008</v>
      </c>
      <c r="Y2472" s="25" t="n">
        <f aca="false">IF(T2472=$C$13,0,W2472)</f>
        <v>0.626809937124548</v>
      </c>
      <c r="Z2472" s="25" t="n">
        <f aca="false">IF(OR(T2472=$C$13,T2472=$N$25),0,W2472)</f>
        <v>0.626809937124548</v>
      </c>
    </row>
    <row r="2473" customFormat="false" ht="15" hidden="false" customHeight="false" outlineLevel="0" collapsed="false">
      <c r="T2473" s="4" t="n">
        <v>2450</v>
      </c>
      <c r="U2473" s="4" t="str">
        <f aca="false">Vocabulary!B2451</f>
        <v>seated</v>
      </c>
      <c r="V2473" s="24" t="n">
        <v>2.7053727099162</v>
      </c>
      <c r="W2473" s="25" t="n">
        <f aca="false">EXP(V2473)</f>
        <v>14.9598913514477</v>
      </c>
      <c r="X2473" s="26" t="n">
        <f aca="false">W2473/$W$22</f>
        <v>2.29948094339193E-006</v>
      </c>
      <c r="Y2473" s="25" t="n">
        <f aca="false">IF(T2473=$C$13,0,W2473)</f>
        <v>14.9598913514477</v>
      </c>
      <c r="Z2473" s="25" t="n">
        <f aca="false">IF(OR(T2473=$C$13,T2473=$N$25),0,W2473)</f>
        <v>14.9598913514477</v>
      </c>
    </row>
    <row r="2474" customFormat="false" ht="15" hidden="false" customHeight="false" outlineLevel="0" collapsed="false">
      <c r="T2474" s="4" t="n">
        <v>2451</v>
      </c>
      <c r="U2474" s="4" t="str">
        <f aca="false">Vocabulary!B2452</f>
        <v>throne</v>
      </c>
      <c r="V2474" s="24" t="n">
        <v>-4.06792186378724</v>
      </c>
      <c r="W2474" s="25" t="n">
        <f aca="false">EXP(V2474)</f>
        <v>0.0171129145481521</v>
      </c>
      <c r="X2474" s="26" t="n">
        <f aca="false">W2474/$W$22</f>
        <v>2.63042156957658E-009</v>
      </c>
      <c r="Y2474" s="25" t="n">
        <f aca="false">IF(T2474=$C$13,0,W2474)</f>
        <v>0.0171129145481521</v>
      </c>
      <c r="Z2474" s="25" t="n">
        <f aca="false">IF(OR(T2474=$C$13,T2474=$N$25),0,W2474)</f>
        <v>0.0171129145481521</v>
      </c>
    </row>
    <row r="2475" customFormat="false" ht="15" hidden="false" customHeight="false" outlineLevel="0" collapsed="false">
      <c r="T2475" s="4" t="n">
        <v>2452</v>
      </c>
      <c r="U2475" s="4" t="str">
        <f aca="false">Vocabulary!B2453</f>
        <v>arrived</v>
      </c>
      <c r="V2475" s="24" t="n">
        <v>-3.66614395213782</v>
      </c>
      <c r="W2475" s="25" t="n">
        <f aca="false">EXP(V2475)</f>
        <v>0.0255748980839977</v>
      </c>
      <c r="X2475" s="26" t="n">
        <f aca="false">W2475/$W$22</f>
        <v>3.93111082104566E-009</v>
      </c>
      <c r="Y2475" s="25" t="n">
        <f aca="false">IF(T2475=$C$13,0,W2475)</f>
        <v>0.0255748980839977</v>
      </c>
      <c r="Z2475" s="25" t="n">
        <f aca="false">IF(OR(T2475=$C$13,T2475=$N$25),0,W2475)</f>
        <v>0.0255748980839977</v>
      </c>
    </row>
    <row r="2476" customFormat="false" ht="15" hidden="false" customHeight="false" outlineLevel="0" collapsed="false">
      <c r="T2476" s="4" t="n">
        <v>2453</v>
      </c>
      <c r="U2476" s="4" t="str">
        <f aca="false">Vocabulary!B2454</f>
        <v>standing</v>
      </c>
      <c r="V2476" s="24" t="n">
        <v>-1.14806748812012</v>
      </c>
      <c r="W2476" s="25" t="n">
        <f aca="false">EXP(V2476)</f>
        <v>0.317249265334723</v>
      </c>
      <c r="X2476" s="26" t="n">
        <f aca="false">W2476/$W$22</f>
        <v>4.87643006759998E-008</v>
      </c>
      <c r="Y2476" s="25" t="n">
        <f aca="false">IF(T2476=$C$13,0,W2476)</f>
        <v>0.317249265334723</v>
      </c>
      <c r="Z2476" s="25" t="n">
        <f aca="false">IF(OR(T2476=$C$13,T2476=$N$25),0,W2476)</f>
        <v>0.317249265334723</v>
      </c>
    </row>
    <row r="2477" customFormat="false" ht="15" hidden="false" customHeight="false" outlineLevel="0" collapsed="false">
      <c r="T2477" s="4" t="n">
        <v>2454</v>
      </c>
      <c r="U2477" s="4" t="str">
        <f aca="false">Vocabulary!B2455</f>
        <v>chains</v>
      </c>
      <c r="V2477" s="24" t="n">
        <v>3.82302928885909</v>
      </c>
      <c r="W2477" s="25" t="n">
        <f aca="false">EXP(V2477)</f>
        <v>45.7425660980747</v>
      </c>
      <c r="X2477" s="26" t="n">
        <f aca="false">W2477/$W$22</f>
        <v>7.03107773802045E-006</v>
      </c>
      <c r="Y2477" s="25" t="n">
        <f aca="false">IF(T2477=$C$13,0,W2477)</f>
        <v>45.7425660980747</v>
      </c>
      <c r="Z2477" s="25" t="n">
        <f aca="false">IF(OR(T2477=$C$13,T2477=$N$25),0,W2477)</f>
        <v>45.7425660980747</v>
      </c>
    </row>
    <row r="2478" customFormat="false" ht="15" hidden="false" customHeight="false" outlineLevel="0" collapsed="false">
      <c r="T2478" s="4" t="n">
        <v>2455</v>
      </c>
      <c r="U2478" s="4" t="str">
        <f aca="false">Vocabulary!B2456</f>
        <v>soldier</v>
      </c>
      <c r="V2478" s="24" t="n">
        <v>-5.73374336876161</v>
      </c>
      <c r="W2478" s="25" t="n">
        <f aca="false">EXP(V2478)</f>
        <v>0.00323494494810431</v>
      </c>
      <c r="X2478" s="26" t="n">
        <f aca="false">W2478/$W$22</f>
        <v>4.97242532471201E-010</v>
      </c>
      <c r="Y2478" s="25" t="n">
        <f aca="false">IF(T2478=$C$13,0,W2478)</f>
        <v>0.00323494494810431</v>
      </c>
      <c r="Z2478" s="25" t="n">
        <f aca="false">IF(OR(T2478=$C$13,T2478=$N$25),0,W2478)</f>
        <v>0.00323494494810431</v>
      </c>
    </row>
    <row r="2479" customFormat="false" ht="15" hidden="false" customHeight="false" outlineLevel="0" collapsed="false">
      <c r="T2479" s="4" t="n">
        <v>2456</v>
      </c>
      <c r="U2479" s="4" t="str">
        <f aca="false">Vocabulary!B2457</f>
        <v>guard</v>
      </c>
      <c r="V2479" s="24" t="n">
        <v>-0.72917570950451</v>
      </c>
      <c r="W2479" s="25" t="n">
        <f aca="false">EXP(V2479)</f>
        <v>0.482306386853111</v>
      </c>
      <c r="X2479" s="26" t="n">
        <f aca="false">W2479/$W$22</f>
        <v>7.41351871741782E-008</v>
      </c>
      <c r="Y2479" s="25" t="n">
        <f aca="false">IF(T2479=$C$13,0,W2479)</f>
        <v>0.482306386853111</v>
      </c>
      <c r="Z2479" s="25" t="n">
        <f aca="false">IF(OR(T2479=$C$13,T2479=$N$25),0,W2479)</f>
        <v>0.482306386853111</v>
      </c>
    </row>
    <row r="2480" customFormat="false" ht="15" hidden="false" customHeight="false" outlineLevel="0" collapsed="false">
      <c r="T2480" s="4" t="n">
        <v>2457</v>
      </c>
      <c r="U2480" s="4" t="str">
        <f aca="false">Vocabulary!B2458</f>
        <v>refreshments</v>
      </c>
      <c r="V2480" s="24" t="n">
        <v>3.44480008427829</v>
      </c>
      <c r="W2480" s="25" t="n">
        <f aca="false">EXP(V2480)</f>
        <v>31.3370180578342</v>
      </c>
      <c r="X2480" s="26" t="n">
        <f aca="false">W2480/$W$22</f>
        <v>4.81680475839454E-006</v>
      </c>
      <c r="Y2480" s="25" t="n">
        <f aca="false">IF(T2480=$C$13,0,W2480)</f>
        <v>31.3370180578342</v>
      </c>
      <c r="Z2480" s="25" t="n">
        <f aca="false">IF(OR(T2480=$C$13,T2480=$N$25),0,W2480)</f>
        <v>31.3370180578342</v>
      </c>
    </row>
    <row r="2481" customFormat="false" ht="15" hidden="false" customHeight="false" outlineLevel="0" collapsed="false">
      <c r="T2481" s="4" t="n">
        <v>2458</v>
      </c>
      <c r="U2481" s="4" t="str">
        <f aca="false">Vocabulary!B2459</f>
        <v>pass</v>
      </c>
      <c r="V2481" s="24" t="n">
        <v>-0.314353634504611</v>
      </c>
      <c r="W2481" s="25" t="n">
        <f aca="false">EXP(V2481)</f>
        <v>0.730260737097801</v>
      </c>
      <c r="X2481" s="26" t="n">
        <f aca="false">W2481/$W$22</f>
        <v>1.12248184777173E-007</v>
      </c>
      <c r="Y2481" s="25" t="n">
        <f aca="false">IF(T2481=$C$13,0,W2481)</f>
        <v>0.730260737097801</v>
      </c>
      <c r="Z2481" s="25" t="n">
        <f aca="false">IF(OR(T2481=$C$13,T2481=$N$25),0,W2481)</f>
        <v>0.730260737097801</v>
      </c>
    </row>
    <row r="2482" customFormat="false" ht="15" hidden="false" customHeight="false" outlineLevel="0" collapsed="false">
      <c r="T2482" s="4" t="n">
        <v>2459</v>
      </c>
      <c r="U2482" s="4" t="str">
        <f aca="false">Vocabulary!B2460</f>
        <v>justice</v>
      </c>
      <c r="V2482" s="24" t="n">
        <v>-0.0462265512573197</v>
      </c>
      <c r="W2482" s="25" t="n">
        <f aca="false">EXP(V2482)</f>
        <v>0.954825620740526</v>
      </c>
      <c r="X2482" s="26" t="n">
        <f aca="false">W2482/$W$22</f>
        <v>1.46765993654275E-007</v>
      </c>
      <c r="Y2482" s="25" t="n">
        <f aca="false">IF(T2482=$C$13,0,W2482)</f>
        <v>0.954825620740526</v>
      </c>
      <c r="Z2482" s="25" t="n">
        <f aca="false">IF(OR(T2482=$C$13,T2482=$N$25),0,W2482)</f>
        <v>0.954825620740526</v>
      </c>
    </row>
    <row r="2483" customFormat="false" ht="15" hidden="false" customHeight="false" outlineLevel="0" collapsed="false">
      <c r="T2483" s="4" t="n">
        <v>2460</v>
      </c>
      <c r="U2483" s="4" t="str">
        <f aca="false">Vocabulary!B2461</f>
        <v>wore</v>
      </c>
      <c r="V2483" s="24" t="n">
        <v>0.18361940414972</v>
      </c>
      <c r="W2483" s="25" t="n">
        <f aca="false">EXP(V2483)</f>
        <v>1.20155842790894</v>
      </c>
      <c r="X2483" s="26" t="n">
        <f aca="false">W2483/$W$22</f>
        <v>1.8469122819406E-007</v>
      </c>
      <c r="Y2483" s="25" t="n">
        <f aca="false">IF(T2483=$C$13,0,W2483)</f>
        <v>1.20155842790894</v>
      </c>
      <c r="Z2483" s="25" t="n">
        <f aca="false">IF(OR(T2483=$C$13,T2483=$N$25),0,W2483)</f>
        <v>1.20155842790894</v>
      </c>
    </row>
    <row r="2484" customFormat="false" ht="15" hidden="false" customHeight="false" outlineLevel="0" collapsed="false">
      <c r="T2484" s="4" t="n">
        <v>2461</v>
      </c>
      <c r="U2484" s="4" t="str">
        <f aca="false">Vocabulary!B2462</f>
        <v>frontispiece</v>
      </c>
      <c r="V2484" s="24" t="n">
        <v>6.88483016608293</v>
      </c>
      <c r="W2484" s="25" t="n">
        <f aca="false">EXP(V2484)</f>
        <v>977.335670867751</v>
      </c>
      <c r="X2484" s="26" t="n">
        <f aca="false">W2484/$W$22</f>
        <v>0.000150226007506403</v>
      </c>
      <c r="Y2484" s="25" t="n">
        <f aca="false">IF(T2484=$C$13,0,W2484)</f>
        <v>977.335670867751</v>
      </c>
      <c r="Z2484" s="25" t="n">
        <f aca="false">IF(OR(T2484=$C$13,T2484=$N$25),0,W2484)</f>
        <v>977.335670867751</v>
      </c>
    </row>
    <row r="2485" customFormat="false" ht="15" hidden="false" customHeight="false" outlineLevel="0" collapsed="false">
      <c r="T2485" s="4" t="n">
        <v>2462</v>
      </c>
      <c r="U2485" s="4" t="str">
        <f aca="false">Vocabulary!B2463</f>
        <v>comfortable</v>
      </c>
      <c r="V2485" s="24" t="n">
        <v>-2.55451010606856</v>
      </c>
      <c r="W2485" s="25" t="n">
        <f aca="false">EXP(V2485)</f>
        <v>0.0777303023447498</v>
      </c>
      <c r="X2485" s="26" t="n">
        <f aca="false">W2485/$W$22</f>
        <v>1.19479042171351E-008</v>
      </c>
      <c r="Y2485" s="25" t="n">
        <f aca="false">IF(T2485=$C$13,0,W2485)</f>
        <v>0.0777303023447498</v>
      </c>
      <c r="Z2485" s="25" t="n">
        <f aca="false">IF(OR(T2485=$C$13,T2485=$N$25),0,W2485)</f>
        <v>0.0777303023447498</v>
      </c>
    </row>
    <row r="2486" customFormat="false" ht="15" hidden="false" customHeight="false" outlineLevel="0" collapsed="false">
      <c r="T2486" s="4" t="n">
        <v>2463</v>
      </c>
      <c r="U2486" s="4" t="str">
        <f aca="false">Vocabulary!B2464</f>
        <v>becoming</v>
      </c>
      <c r="V2486" s="24" t="n">
        <v>2.5588654478114</v>
      </c>
      <c r="W2486" s="25" t="n">
        <f aca="false">EXP(V2486)</f>
        <v>12.9211492780968</v>
      </c>
      <c r="X2486" s="26" t="n">
        <f aca="false">W2486/$W$22</f>
        <v>1.98610643845556E-006</v>
      </c>
      <c r="Y2486" s="25" t="n">
        <f aca="false">IF(T2486=$C$13,0,W2486)</f>
        <v>12.9211492780968</v>
      </c>
      <c r="Z2486" s="25" t="n">
        <f aca="false">IF(OR(T2486=$C$13,T2486=$N$25),0,W2486)</f>
        <v>12.9211492780968</v>
      </c>
    </row>
    <row r="2487" customFormat="false" ht="15" hidden="false" customHeight="false" outlineLevel="0" collapsed="false">
      <c r="T2487" s="4" t="n">
        <v>2464</v>
      </c>
      <c r="U2487" s="4" t="str">
        <f aca="false">Vocabulary!B2465</f>
        <v>rightly</v>
      </c>
      <c r="V2487" s="24" t="n">
        <v>-6.73898008126804</v>
      </c>
      <c r="W2487" s="25" t="n">
        <f aca="false">EXP(V2487)</f>
        <v>0.0011838539759281</v>
      </c>
      <c r="X2487" s="26" t="n">
        <f aca="false">W2487/$W$22</f>
        <v>1.81969881562142E-010</v>
      </c>
      <c r="Y2487" s="25" t="n">
        <f aca="false">IF(T2487=$C$13,0,W2487)</f>
        <v>0.0011838539759281</v>
      </c>
      <c r="Z2487" s="25" t="n">
        <f aca="false">IF(OR(T2487=$C$13,T2487=$N$25),0,W2487)</f>
        <v>0.0011838539759281</v>
      </c>
    </row>
    <row r="2488" customFormat="false" ht="15" hidden="false" customHeight="false" outlineLevel="0" collapsed="false">
      <c r="T2488" s="4" t="n">
        <v>2465</v>
      </c>
      <c r="U2488" s="4" t="str">
        <f aca="false">Vocabulary!B2466</f>
        <v>men</v>
      </c>
      <c r="V2488" s="24" t="n">
        <v>-0.799124078302893</v>
      </c>
      <c r="W2488" s="25" t="n">
        <f aca="false">EXP(V2488)</f>
        <v>0.449722713527682</v>
      </c>
      <c r="X2488" s="26" t="n">
        <f aca="false">W2488/$W$22</f>
        <v>6.91267593642876E-008</v>
      </c>
      <c r="Y2488" s="25" t="n">
        <f aca="false">IF(T2488=$C$13,0,W2488)</f>
        <v>0.449722713527682</v>
      </c>
      <c r="Z2488" s="25" t="n">
        <f aca="false">IF(OR(T2488=$C$13,T2488=$N$25),0,W2488)</f>
        <v>0.449722713527682</v>
      </c>
    </row>
    <row r="2489" customFormat="false" ht="15" hidden="false" customHeight="false" outlineLevel="0" collapsed="false">
      <c r="T2489" s="4" t="n">
        <v>2466</v>
      </c>
      <c r="U2489" s="4" t="str">
        <f aca="false">Vocabulary!B2467</f>
        <v>indignant</v>
      </c>
      <c r="V2489" s="24" t="n">
        <v>-1.72527634688029</v>
      </c>
      <c r="W2489" s="25" t="n">
        <f aca="false">EXP(V2489)</f>
        <v>0.178123821008587</v>
      </c>
      <c r="X2489" s="26" t="n">
        <f aca="false">W2489/$W$22</f>
        <v>2.73793654212444E-008</v>
      </c>
      <c r="Y2489" s="25" t="n">
        <f aca="false">IF(T2489=$C$13,0,W2489)</f>
        <v>0.178123821008587</v>
      </c>
      <c r="Z2489" s="25" t="n">
        <f aca="false">IF(OR(T2489=$C$13,T2489=$N$25),0,W2489)</f>
        <v>0.178123821008587</v>
      </c>
    </row>
    <row r="2490" customFormat="false" ht="15" hidden="false" customHeight="false" outlineLevel="0" collapsed="false">
      <c r="T2490" s="4" t="n">
        <v>2467</v>
      </c>
      <c r="U2490" s="4" t="str">
        <f aca="false">Vocabulary!B2468</f>
        <v>spell</v>
      </c>
      <c r="V2490" s="24" t="n">
        <v>-3.99431460831574</v>
      </c>
      <c r="W2490" s="25" t="n">
        <f aca="false">EXP(V2490)</f>
        <v>0.0184200670459608</v>
      </c>
      <c r="X2490" s="26" t="n">
        <f aca="false">W2490/$W$22</f>
        <v>2.83134363432991E-009</v>
      </c>
      <c r="Y2490" s="25" t="n">
        <f aca="false">IF(T2490=$C$13,0,W2490)</f>
        <v>0.0184200670459608</v>
      </c>
      <c r="Z2490" s="25" t="n">
        <f aca="false">IF(OR(T2490=$C$13,T2490=$N$25),0,W2490)</f>
        <v>0.0184200670459608</v>
      </c>
    </row>
    <row r="2491" customFormat="false" ht="15" hidden="false" customHeight="false" outlineLevel="0" collapsed="false">
      <c r="T2491" s="4" t="n">
        <v>2468</v>
      </c>
      <c r="U2491" s="4" t="str">
        <f aca="false">Vocabulary!B2469</f>
        <v>neighbour</v>
      </c>
      <c r="V2491" s="24" t="n">
        <v>-2.46995624118903</v>
      </c>
      <c r="W2491" s="25" t="n">
        <f aca="false">EXP(V2491)</f>
        <v>0.0845885604154051</v>
      </c>
      <c r="X2491" s="26" t="n">
        <f aca="false">W2491/$W$22</f>
        <v>1.30020852514653E-008</v>
      </c>
      <c r="Y2491" s="25" t="n">
        <f aca="false">IF(T2491=$C$13,0,W2491)</f>
        <v>0.0845885604154051</v>
      </c>
      <c r="Z2491" s="25" t="n">
        <f aca="false">IF(OR(T2491=$C$13,T2491=$N$25),0,W2491)</f>
        <v>0.0845885604154051</v>
      </c>
    </row>
    <row r="2492" customFormat="false" ht="15" hidden="false" customHeight="false" outlineLevel="0" collapsed="false">
      <c r="T2492" s="4" t="n">
        <v>2469</v>
      </c>
      <c r="U2492" s="4" t="str">
        <f aca="false">Vocabulary!B2470</f>
        <v>muddle</v>
      </c>
      <c r="V2492" s="24" t="n">
        <v>-4.42724703284818</v>
      </c>
      <c r="W2492" s="25" t="n">
        <f aca="false">EXP(V2492)</f>
        <v>0.011947335061884</v>
      </c>
      <c r="X2492" s="26" t="n">
        <f aca="false">W2492/$W$22</f>
        <v>1.83642171281291E-009</v>
      </c>
      <c r="Y2492" s="25" t="n">
        <f aca="false">IF(T2492=$C$13,0,W2492)</f>
        <v>0.011947335061884</v>
      </c>
      <c r="Z2492" s="25" t="n">
        <f aca="false">IF(OR(T2492=$C$13,T2492=$N$25),0,W2492)</f>
        <v>0.011947335061884</v>
      </c>
    </row>
    <row r="2493" customFormat="false" ht="15" hidden="false" customHeight="false" outlineLevel="0" collapsed="false">
      <c r="T2493" s="4" t="n">
        <v>2470</v>
      </c>
      <c r="U2493" s="4" t="str">
        <f aca="false">Vocabulary!B2471</f>
        <v>slates'll</v>
      </c>
      <c r="V2493" s="24" t="n">
        <v>-2.16304046725589</v>
      </c>
      <c r="W2493" s="25" t="n">
        <f aca="false">EXP(V2493)</f>
        <v>0.114975011302073</v>
      </c>
      <c r="X2493" s="26" t="n">
        <f aca="false">W2493/$W$22</f>
        <v>1.76727785813634E-008</v>
      </c>
      <c r="Y2493" s="25" t="n">
        <f aca="false">IF(T2493=$C$13,0,W2493)</f>
        <v>0.114975011302073</v>
      </c>
      <c r="Z2493" s="25" t="n">
        <f aca="false">IF(OR(T2493=$C$13,T2493=$N$25),0,W2493)</f>
        <v>0.114975011302073</v>
      </c>
    </row>
    <row r="2494" customFormat="false" ht="15" hidden="false" customHeight="false" outlineLevel="0" collapsed="false">
      <c r="T2494" s="4" t="n">
        <v>2471</v>
      </c>
      <c r="U2494" s="4" t="str">
        <f aca="false">Vocabulary!B2472</f>
        <v>squeaked</v>
      </c>
      <c r="V2494" s="24" t="n">
        <v>2.96330897231278</v>
      </c>
      <c r="W2494" s="25" t="n">
        <f aca="false">EXP(V2494)</f>
        <v>19.3619339759812</v>
      </c>
      <c r="X2494" s="26" t="n">
        <f aca="false">W2494/$W$22</f>
        <v>2.9761177510606E-006</v>
      </c>
      <c r="Y2494" s="25" t="n">
        <f aca="false">IF(T2494=$C$13,0,W2494)</f>
        <v>19.3619339759812</v>
      </c>
      <c r="Z2494" s="25" t="n">
        <f aca="false">IF(OR(T2494=$C$13,T2494=$N$25),0,W2494)</f>
        <v>19.3619339759812</v>
      </c>
    </row>
    <row r="2495" customFormat="false" ht="15" hidden="false" customHeight="false" outlineLevel="0" collapsed="false">
      <c r="T2495" s="4" t="n">
        <v>2472</v>
      </c>
      <c r="U2495" s="4" t="str">
        <f aca="false">Vocabulary!B2473</f>
        <v>juror</v>
      </c>
      <c r="V2495" s="24" t="n">
        <v>0.764986139863397</v>
      </c>
      <c r="W2495" s="25" t="n">
        <f aca="false">EXP(V2495)</f>
        <v>2.14896458950604</v>
      </c>
      <c r="X2495" s="26" t="n">
        <f aca="false">W2495/$W$22</f>
        <v>3.30316778745523E-007</v>
      </c>
      <c r="Y2495" s="25" t="n">
        <f aca="false">IF(T2495=$C$13,0,W2495)</f>
        <v>2.14896458950604</v>
      </c>
      <c r="Z2495" s="25" t="n">
        <f aca="false">IF(OR(T2495=$C$13,T2495=$N$25),0,W2495)</f>
        <v>2.14896458950604</v>
      </c>
    </row>
    <row r="2496" customFormat="false" ht="15" hidden="false" customHeight="false" outlineLevel="0" collapsed="false">
      <c r="T2496" s="4" t="n">
        <v>2473</v>
      </c>
      <c r="U2496" s="4" t="str">
        <f aca="false">Vocabulary!B2474</f>
        <v>herald</v>
      </c>
      <c r="V2496" s="24" t="n">
        <v>-0.525347961976488</v>
      </c>
      <c r="W2496" s="25" t="n">
        <f aca="false">EXP(V2496)</f>
        <v>0.591349561400908</v>
      </c>
      <c r="X2496" s="26" t="n">
        <f aca="false">W2496/$W$22</f>
        <v>9.08961846967541E-008</v>
      </c>
      <c r="Y2496" s="25" t="n">
        <f aca="false">IF(T2496=$C$13,0,W2496)</f>
        <v>0.591349561400908</v>
      </c>
      <c r="Z2496" s="25" t="n">
        <f aca="false">IF(OR(T2496=$C$13,T2496=$N$25),0,W2496)</f>
        <v>0.591349561400908</v>
      </c>
    </row>
    <row r="2497" customFormat="false" ht="15" hidden="false" customHeight="false" outlineLevel="0" collapsed="false">
      <c r="T2497" s="4" t="n">
        <v>2474</v>
      </c>
      <c r="U2497" s="4" t="str">
        <f aca="false">Vocabulary!B2475</f>
        <v>accusation</v>
      </c>
      <c r="V2497" s="24" t="n">
        <v>0.317189855566196</v>
      </c>
      <c r="W2497" s="25" t="n">
        <f aca="false">EXP(V2497)</f>
        <v>1.37326326885274</v>
      </c>
      <c r="X2497" s="26" t="n">
        <f aca="false">W2497/$W$22</f>
        <v>2.11083933887086E-007</v>
      </c>
      <c r="Y2497" s="25" t="n">
        <f aca="false">IF(T2497=$C$13,0,W2497)</f>
        <v>1.37326326885274</v>
      </c>
      <c r="Z2497" s="25" t="n">
        <f aca="false">IF(OR(T2497=$C$13,T2497=$N$25),0,W2497)</f>
        <v>1.37326326885274</v>
      </c>
    </row>
    <row r="2498" customFormat="false" ht="15" hidden="false" customHeight="false" outlineLevel="0" collapsed="false">
      <c r="T2498" s="4" t="n">
        <v>2475</v>
      </c>
      <c r="U2498" s="4" t="str">
        <f aca="false">Vocabulary!B2476</f>
        <v>fourteenth</v>
      </c>
      <c r="V2498" s="24" t="n">
        <v>4.2650788951362</v>
      </c>
      <c r="W2498" s="25" t="n">
        <f aca="false">EXP(V2498)</f>
        <v>71.1705347609357</v>
      </c>
      <c r="X2498" s="26" t="n">
        <f aca="false">W2498/$W$22</f>
        <v>1.09396040765996E-005</v>
      </c>
      <c r="Y2498" s="25" t="n">
        <f aca="false">IF(T2498=$C$13,0,W2498)</f>
        <v>71.1705347609357</v>
      </c>
      <c r="Z2498" s="25" t="n">
        <f aca="false">IF(OR(T2498=$C$13,T2498=$N$25),0,W2498)</f>
        <v>71.1705347609357</v>
      </c>
    </row>
    <row r="2499" customFormat="false" ht="15" hidden="false" customHeight="false" outlineLevel="0" collapsed="false">
      <c r="T2499" s="4" t="n">
        <v>2476</v>
      </c>
      <c r="U2499" s="4" t="str">
        <f aca="false">Vocabulary!B2477</f>
        <v>fifteenth</v>
      </c>
      <c r="V2499" s="24" t="n">
        <v>2.79644760444934</v>
      </c>
      <c r="W2499" s="25" t="n">
        <f aca="false">EXP(V2499)</f>
        <v>16.386332520043</v>
      </c>
      <c r="X2499" s="26" t="n">
        <f aca="false">W2499/$W$22</f>
        <v>2.51873883818521E-006</v>
      </c>
      <c r="Y2499" s="25" t="n">
        <f aca="false">IF(T2499=$C$13,0,W2499)</f>
        <v>16.386332520043</v>
      </c>
      <c r="Z2499" s="25" t="n">
        <f aca="false">IF(OR(T2499=$C$13,T2499=$N$25),0,W2499)</f>
        <v>16.386332520043</v>
      </c>
    </row>
    <row r="2500" customFormat="false" ht="15" hidden="false" customHeight="false" outlineLevel="0" collapsed="false">
      <c r="T2500" s="4" t="n">
        <v>2477</v>
      </c>
      <c r="U2500" s="4" t="str">
        <f aca="false">Vocabulary!B2478</f>
        <v>sixteenth</v>
      </c>
      <c r="V2500" s="24" t="n">
        <v>2.92363127489063</v>
      </c>
      <c r="W2500" s="25" t="n">
        <f aca="false">EXP(V2500)</f>
        <v>18.608738363608</v>
      </c>
      <c r="X2500" s="26" t="n">
        <f aca="false">W2500/$W$22</f>
        <v>2.86034425267012E-006</v>
      </c>
      <c r="Y2500" s="25" t="n">
        <f aca="false">IF(T2500=$C$13,0,W2500)</f>
        <v>18.608738363608</v>
      </c>
      <c r="Z2500" s="25" t="n">
        <f aca="false">IF(OR(T2500=$C$13,T2500=$N$25),0,W2500)</f>
        <v>18.608738363608</v>
      </c>
    </row>
    <row r="2501" customFormat="false" ht="15" hidden="false" customHeight="false" outlineLevel="0" collapsed="false">
      <c r="T2501" s="4" t="n">
        <v>2478</v>
      </c>
      <c r="U2501" s="4" t="str">
        <f aca="false">Vocabulary!B2479</f>
        <v>dates</v>
      </c>
      <c r="V2501" s="24" t="n">
        <v>-0.796188708842295</v>
      </c>
      <c r="W2501" s="25" t="n">
        <f aca="false">EXP(V2501)</f>
        <v>0.45104475523787</v>
      </c>
      <c r="X2501" s="26" t="n">
        <f aca="false">W2501/$W$22</f>
        <v>6.93299700459382E-008</v>
      </c>
      <c r="Y2501" s="25" t="n">
        <f aca="false">IF(T2501=$C$13,0,W2501)</f>
        <v>0.45104475523787</v>
      </c>
      <c r="Z2501" s="25" t="n">
        <f aca="false">IF(OR(T2501=$C$13,T2501=$N$25),0,W2501)</f>
        <v>0.45104475523787</v>
      </c>
    </row>
    <row r="2502" customFormat="false" ht="15" hidden="false" customHeight="false" outlineLevel="0" collapsed="false">
      <c r="T2502" s="4" t="n">
        <v>2479</v>
      </c>
      <c r="U2502" s="4" t="str">
        <f aca="false">Vocabulary!B2480</f>
        <v>reduced</v>
      </c>
      <c r="V2502" s="24" t="n">
        <v>-3.38392466574252</v>
      </c>
      <c r="W2502" s="25" t="n">
        <f aca="false">EXP(V2502)</f>
        <v>0.0339140917291744</v>
      </c>
      <c r="X2502" s="26" t="n">
        <f aca="false">W2502/$W$22</f>
        <v>5.2129260708926E-009</v>
      </c>
      <c r="Y2502" s="25" t="n">
        <f aca="false">IF(T2502=$C$13,0,W2502)</f>
        <v>0.0339140917291744</v>
      </c>
      <c r="Z2502" s="25" t="n">
        <f aca="false">IF(OR(T2502=$C$13,T2502=$N$25),0,W2502)</f>
        <v>0.0339140917291744</v>
      </c>
    </row>
    <row r="2503" customFormat="false" ht="15" hidden="false" customHeight="false" outlineLevel="0" collapsed="false">
      <c r="T2503" s="4" t="n">
        <v>2480</v>
      </c>
      <c r="U2503" s="4" t="str">
        <f aca="false">Vocabulary!B2481</f>
        <v>shillings</v>
      </c>
      <c r="V2503" s="24" t="n">
        <v>2.95069423807787</v>
      </c>
      <c r="W2503" s="25" t="n">
        <f aca="false">EXP(V2503)</f>
        <v>19.1192224141044</v>
      </c>
      <c r="X2503" s="26" t="n">
        <f aca="false">W2503/$W$22</f>
        <v>2.93881062107115E-006</v>
      </c>
      <c r="Y2503" s="25" t="n">
        <f aca="false">IF(T2503=$C$13,0,W2503)</f>
        <v>19.1192224141044</v>
      </c>
      <c r="Z2503" s="25" t="n">
        <f aca="false">IF(OR(T2503=$C$13,T2503=$N$25),0,W2503)</f>
        <v>19.1192224141044</v>
      </c>
    </row>
    <row r="2504" customFormat="false" ht="15" hidden="false" customHeight="false" outlineLevel="0" collapsed="false">
      <c r="T2504" s="4" t="n">
        <v>2481</v>
      </c>
      <c r="U2504" s="4" t="str">
        <f aca="false">Vocabulary!B2482</f>
        <v>pence</v>
      </c>
      <c r="V2504" s="24" t="n">
        <v>-5.28887958611385</v>
      </c>
      <c r="W2504" s="25" t="n">
        <f aca="false">EXP(V2504)</f>
        <v>0.00504741228360838</v>
      </c>
      <c r="X2504" s="26" t="n">
        <f aca="false">W2504/$W$22</f>
        <v>7.75836407292933E-010</v>
      </c>
      <c r="Y2504" s="25" t="n">
        <f aca="false">IF(T2504=$C$13,0,W2504)</f>
        <v>0.00504741228360838</v>
      </c>
      <c r="Z2504" s="25" t="n">
        <f aca="false">IF(OR(T2504=$C$13,T2504=$N$25),0,W2504)</f>
        <v>0.00504741228360838</v>
      </c>
    </row>
    <row r="2505" customFormat="false" ht="15" hidden="false" customHeight="false" outlineLevel="0" collapsed="false">
      <c r="T2505" s="4" t="n">
        <v>2482</v>
      </c>
      <c r="U2505" s="4" t="str">
        <f aca="false">Vocabulary!B2483</f>
        <v>hat</v>
      </c>
      <c r="V2505" s="24" t="n">
        <v>-3.4076178538634</v>
      </c>
      <c r="W2505" s="25" t="n">
        <f aca="false">EXP(V2505)</f>
        <v>0.0331200031663276</v>
      </c>
      <c r="X2505" s="26" t="n">
        <f aca="false">W2505/$W$22</f>
        <v>5.09086692789923E-009</v>
      </c>
      <c r="Y2505" s="25" t="n">
        <f aca="false">IF(T2505=$C$13,0,W2505)</f>
        <v>0.0331200031663276</v>
      </c>
      <c r="Z2505" s="25" t="n">
        <f aca="false">IF(OR(T2505=$C$13,T2505=$N$25),0,W2505)</f>
        <v>0.0331200031663276</v>
      </c>
    </row>
    <row r="2506" customFormat="false" ht="15" hidden="false" customHeight="false" outlineLevel="0" collapsed="false">
      <c r="T2506" s="4" t="n">
        <v>2483</v>
      </c>
      <c r="U2506" s="4" t="str">
        <f aca="false">Vocabulary!B2484</f>
        <v>stolen</v>
      </c>
      <c r="V2506" s="24" t="n">
        <v>-4.26755817256937</v>
      </c>
      <c r="W2506" s="25" t="n">
        <f aca="false">EXP(V2506)</f>
        <v>0.014015965972259</v>
      </c>
      <c r="X2506" s="26" t="n">
        <f aca="false">W2506/$W$22</f>
        <v>2.15439042298395E-009</v>
      </c>
      <c r="Y2506" s="25" t="n">
        <f aca="false">IF(T2506=$C$13,0,W2506)</f>
        <v>0.014015965972259</v>
      </c>
      <c r="Z2506" s="25" t="n">
        <f aca="false">IF(OR(T2506=$C$13,T2506=$N$25),0,W2506)</f>
        <v>0.014015965972259</v>
      </c>
    </row>
    <row r="2507" customFormat="false" ht="15" hidden="false" customHeight="false" outlineLevel="0" collapsed="false">
      <c r="T2507" s="4" t="n">
        <v>2484</v>
      </c>
      <c r="U2507" s="4" t="str">
        <f aca="false">Vocabulary!B2485</f>
        <v>memorandum</v>
      </c>
      <c r="V2507" s="24" t="n">
        <v>-1.68345250399781</v>
      </c>
      <c r="W2507" s="25" t="n">
        <f aca="false">EXP(V2507)</f>
        <v>0.185731628633594</v>
      </c>
      <c r="X2507" s="26" t="n">
        <f aca="false">W2507/$W$22</f>
        <v>2.85487595193507E-008</v>
      </c>
      <c r="Y2507" s="25" t="n">
        <f aca="false">IF(T2507=$C$13,0,W2507)</f>
        <v>0.185731628633594</v>
      </c>
      <c r="Z2507" s="25" t="n">
        <f aca="false">IF(OR(T2507=$C$13,T2507=$N$25),0,W2507)</f>
        <v>0.185731628633594</v>
      </c>
    </row>
    <row r="2508" customFormat="false" ht="15" hidden="false" customHeight="false" outlineLevel="0" collapsed="false">
      <c r="T2508" s="4" t="n">
        <v>2485</v>
      </c>
      <c r="U2508" s="4" t="str">
        <f aca="false">Vocabulary!B2486</f>
        <v>fidgeted</v>
      </c>
      <c r="V2508" s="24" t="n">
        <v>5.6244127290768</v>
      </c>
      <c r="W2508" s="25" t="n">
        <f aca="false">EXP(V2508)</f>
        <v>277.109498377087</v>
      </c>
      <c r="X2508" s="26" t="n">
        <f aca="false">W2508/$W$22</f>
        <v>4.25944277121602E-005</v>
      </c>
      <c r="Y2508" s="25" t="n">
        <f aca="false">IF(T2508=$C$13,0,W2508)</f>
        <v>277.109498377087</v>
      </c>
      <c r="Z2508" s="25" t="n">
        <f aca="false">IF(OR(T2508=$C$13,T2508=$N$25),0,W2508)</f>
        <v>277.109498377087</v>
      </c>
    </row>
    <row r="2509" customFormat="false" ht="15" hidden="false" customHeight="false" outlineLevel="0" collapsed="false">
      <c r="T2509" s="4" t="n">
        <v>2486</v>
      </c>
      <c r="U2509" s="4" t="str">
        <f aca="false">Vocabulary!B2487</f>
        <v>spot</v>
      </c>
      <c r="V2509" s="24" t="n">
        <v>5.29311578310554</v>
      </c>
      <c r="W2509" s="25" t="n">
        <f aca="false">EXP(V2509)</f>
        <v>198.96238427341</v>
      </c>
      <c r="X2509" s="26" t="n">
        <f aca="false">W2509/$W$22</f>
        <v>3.05824554697888E-005</v>
      </c>
      <c r="Y2509" s="25" t="n">
        <f aca="false">IF(T2509=$C$13,0,W2509)</f>
        <v>198.96238427341</v>
      </c>
      <c r="Z2509" s="25" t="n">
        <f aca="false">IF(OR(T2509=$C$13,T2509=$N$25),0,W2509)</f>
        <v>198.96238427341</v>
      </c>
    </row>
    <row r="2510" customFormat="false" ht="15" hidden="false" customHeight="false" outlineLevel="0" collapsed="false">
      <c r="T2510" s="4" t="n">
        <v>2487</v>
      </c>
      <c r="U2510" s="4" t="str">
        <f aca="false">Vocabulary!B2488</f>
        <v>encourage</v>
      </c>
      <c r="V2510" s="24" t="n">
        <v>-5.43113768144594</v>
      </c>
      <c r="W2510" s="25" t="n">
        <f aca="false">EXP(V2510)</f>
        <v>0.00437811207138516</v>
      </c>
      <c r="X2510" s="26" t="n">
        <f aca="false">W2510/$W$22</f>
        <v>6.7295844867283E-010</v>
      </c>
      <c r="Y2510" s="25" t="n">
        <f aca="false">IF(T2510=$C$13,0,W2510)</f>
        <v>0.00437811207138516</v>
      </c>
      <c r="Z2510" s="25" t="n">
        <f aca="false">IF(OR(T2510=$C$13,T2510=$N$25),0,W2510)</f>
        <v>0.00437811207138516</v>
      </c>
    </row>
    <row r="2511" customFormat="false" ht="15" hidden="false" customHeight="false" outlineLevel="0" collapsed="false">
      <c r="T2511" s="4" t="n">
        <v>2488</v>
      </c>
      <c r="U2511" s="4" t="str">
        <f aca="false">Vocabulary!B2489</f>
        <v>shifting</v>
      </c>
      <c r="V2511" s="24" t="n">
        <v>0.426658001294462</v>
      </c>
      <c r="W2511" s="25" t="n">
        <f aca="false">EXP(V2511)</f>
        <v>1.53212858611937</v>
      </c>
      <c r="X2511" s="26" t="n">
        <f aca="false">W2511/$W$22</f>
        <v>2.35503079791189E-007</v>
      </c>
      <c r="Y2511" s="25" t="n">
        <f aca="false">IF(T2511=$C$13,0,W2511)</f>
        <v>1.53212858611937</v>
      </c>
      <c r="Z2511" s="25" t="n">
        <f aca="false">IF(OR(T2511=$C$13,T2511=$N$25),0,W2511)</f>
        <v>1.53212858611937</v>
      </c>
    </row>
    <row r="2512" customFormat="false" ht="15" hidden="false" customHeight="false" outlineLevel="0" collapsed="false">
      <c r="T2512" s="4" t="n">
        <v>2489</v>
      </c>
      <c r="U2512" s="4" t="str">
        <f aca="false">Vocabulary!B2490</f>
        <v>remain</v>
      </c>
      <c r="V2512" s="24" t="n">
        <v>-2.92945234421878</v>
      </c>
      <c r="W2512" s="25" t="n">
        <f aca="false">EXP(V2512)</f>
        <v>0.053426289350902</v>
      </c>
      <c r="X2512" s="26" t="n">
        <f aca="false">W2512/$W$22</f>
        <v>8.2121408072027E-009</v>
      </c>
      <c r="Y2512" s="25" t="n">
        <f aca="false">IF(T2512=$C$13,0,W2512)</f>
        <v>0.053426289350902</v>
      </c>
      <c r="Z2512" s="25" t="n">
        <f aca="false">IF(OR(T2512=$C$13,T2512=$N$25),0,W2512)</f>
        <v>0.053426289350902</v>
      </c>
    </row>
    <row r="2513" customFormat="false" ht="15" hidden="false" customHeight="false" outlineLevel="0" collapsed="false">
      <c r="T2513" s="4" t="n">
        <v>2490</v>
      </c>
      <c r="U2513" s="4" t="str">
        <f aca="false">Vocabulary!B2491</f>
        <v>squeeze</v>
      </c>
      <c r="V2513" s="24" t="n">
        <v>-11.2406811981026</v>
      </c>
      <c r="W2513" s="25" t="n">
        <f aca="false">EXP(V2513)</f>
        <v>1.31290766198814E-005</v>
      </c>
      <c r="X2513" s="26" t="n">
        <f aca="false">W2513/$W$22</f>
        <v>2.01806689517356E-012</v>
      </c>
      <c r="Y2513" s="25" t="n">
        <f aca="false">IF(T2513=$C$13,0,W2513)</f>
        <v>1.31290766198814E-005</v>
      </c>
      <c r="Z2513" s="25" t="n">
        <f aca="false">IF(OR(T2513=$C$13,T2513=$N$25),0,W2513)</f>
        <v>1.31290766198814E-005</v>
      </c>
    </row>
    <row r="2514" customFormat="false" ht="15" hidden="false" customHeight="false" outlineLevel="0" collapsed="false">
      <c r="T2514" s="4" t="n">
        <v>2491</v>
      </c>
      <c r="U2514" s="4" t="str">
        <f aca="false">Vocabulary!B2492</f>
        <v>boldly</v>
      </c>
      <c r="V2514" s="24" t="n">
        <v>4.05405259575209</v>
      </c>
      <c r="W2514" s="25" t="n">
        <f aca="false">EXP(V2514)</f>
        <v>57.6305377079001</v>
      </c>
      <c r="X2514" s="26" t="n">
        <f aca="false">W2514/$W$22</f>
        <v>8.85837471031646E-006</v>
      </c>
      <c r="Y2514" s="25" t="n">
        <f aca="false">IF(T2514=$C$13,0,W2514)</f>
        <v>57.6305377079001</v>
      </c>
      <c r="Z2514" s="25" t="n">
        <f aca="false">IF(OR(T2514=$C$13,T2514=$N$25),0,W2514)</f>
        <v>57.6305377079001</v>
      </c>
    </row>
    <row r="2515" customFormat="false" ht="15" hidden="false" customHeight="false" outlineLevel="0" collapsed="false">
      <c r="T2515" s="4" t="n">
        <v>2492</v>
      </c>
      <c r="U2515" s="4" t="str">
        <f aca="false">Vocabulary!B2493</f>
        <v>reasonable</v>
      </c>
      <c r="V2515" s="24" t="n">
        <v>0.523027191539087</v>
      </c>
      <c r="W2515" s="25" t="n">
        <f aca="false">EXP(V2515)</f>
        <v>1.68712718430828</v>
      </c>
      <c r="X2515" s="26" t="n">
        <f aca="false">W2515/$W$22</f>
        <v>2.59327873328435E-007</v>
      </c>
      <c r="Y2515" s="25" t="n">
        <f aca="false">IF(T2515=$C$13,0,W2515)</f>
        <v>1.68712718430828</v>
      </c>
      <c r="Z2515" s="25" t="n">
        <f aca="false">IF(OR(T2515=$C$13,T2515=$N$25),0,W2515)</f>
        <v>1.68712718430828</v>
      </c>
    </row>
    <row r="2516" customFormat="false" ht="15" hidden="false" customHeight="false" outlineLevel="0" collapsed="false">
      <c r="T2516" s="4" t="n">
        <v>2493</v>
      </c>
      <c r="U2516" s="4" t="str">
        <f aca="false">Vocabulary!B2494</f>
        <v>pace</v>
      </c>
      <c r="V2516" s="24" t="n">
        <v>-7.78340325738354</v>
      </c>
      <c r="W2516" s="25" t="n">
        <f aca="false">EXP(V2516)</f>
        <v>0.000416591989589673</v>
      </c>
      <c r="X2516" s="26" t="n">
        <f aca="false">W2516/$W$22</f>
        <v>6.40342445494085E-011</v>
      </c>
      <c r="Y2516" s="25" t="n">
        <f aca="false">IF(T2516=$C$13,0,W2516)</f>
        <v>0.000416591989589673</v>
      </c>
      <c r="Z2516" s="25" t="n">
        <f aca="false">IF(OR(T2516=$C$13,T2516=$N$25),0,W2516)</f>
        <v>0.000416591989589673</v>
      </c>
    </row>
    <row r="2517" customFormat="false" ht="15" hidden="false" customHeight="false" outlineLevel="0" collapsed="false">
      <c r="T2517" s="4" t="n">
        <v>2494</v>
      </c>
      <c r="U2517" s="4" t="str">
        <f aca="false">Vocabulary!B2495</f>
        <v>ridiculous</v>
      </c>
      <c r="V2517" s="24" t="n">
        <v>-0.516323506225909</v>
      </c>
      <c r="W2517" s="25" t="n">
        <f aca="false">EXP(V2517)</f>
        <v>0.596710321942038</v>
      </c>
      <c r="X2517" s="26" t="n">
        <f aca="false">W2517/$W$22</f>
        <v>9.17201857818436E-008</v>
      </c>
      <c r="Y2517" s="25" t="n">
        <f aca="false">IF(T2517=$C$13,0,W2517)</f>
        <v>0.596710321942038</v>
      </c>
      <c r="Z2517" s="25" t="n">
        <f aca="false">IF(OR(T2517=$C$13,T2517=$N$25),0,W2517)</f>
        <v>0.596710321942038</v>
      </c>
    </row>
    <row r="2518" customFormat="false" ht="15" hidden="false" customHeight="false" outlineLevel="0" collapsed="false">
      <c r="T2518" s="4" t="n">
        <v>2495</v>
      </c>
      <c r="U2518" s="4" t="str">
        <f aca="false">Vocabulary!B2496</f>
        <v>thin</v>
      </c>
      <c r="V2518" s="24" t="n">
        <v>-4.20239160158437</v>
      </c>
      <c r="W2518" s="25" t="n">
        <f aca="false">EXP(V2518)</f>
        <v>0.0149597562265636</v>
      </c>
      <c r="X2518" s="26" t="n">
        <f aca="false">W2518/$W$22</f>
        <v>2.29946017338173E-009</v>
      </c>
      <c r="Y2518" s="25" t="n">
        <f aca="false">IF(T2518=$C$13,0,W2518)</f>
        <v>0.0149597562265636</v>
      </c>
      <c r="Z2518" s="25" t="n">
        <f aca="false">IF(OR(T2518=$C$13,T2518=$N$25),0,W2518)</f>
        <v>0.0149597562265636</v>
      </c>
    </row>
    <row r="2519" customFormat="false" ht="15" hidden="false" customHeight="false" outlineLevel="0" collapsed="false">
      <c r="T2519" s="4" t="n">
        <v>2496</v>
      </c>
      <c r="U2519" s="4" t="str">
        <f aca="false">Vocabulary!B2497</f>
        <v>t</v>
      </c>
      <c r="V2519" s="24" t="n">
        <v>-6.46830745404179</v>
      </c>
      <c r="W2519" s="25" t="n">
        <f aca="false">EXP(V2519)</f>
        <v>0.00155185008897488</v>
      </c>
      <c r="X2519" s="26" t="n">
        <f aca="false">W2519/$W$22</f>
        <v>2.38534466779632E-010</v>
      </c>
      <c r="Y2519" s="25" t="n">
        <f aca="false">IF(T2519=$C$13,0,W2519)</f>
        <v>0.00155185008897488</v>
      </c>
      <c r="Z2519" s="25" t="n">
        <f aca="false">IF(OR(T2519=$C$13,T2519=$N$25),0,W2519)</f>
        <v>0.00155185008897488</v>
      </c>
    </row>
    <row r="2520" customFormat="false" ht="15" hidden="false" customHeight="false" outlineLevel="0" collapsed="false">
      <c r="T2520" s="4" t="n">
        <v>2497</v>
      </c>
      <c r="U2520" s="4" t="str">
        <f aca="false">Vocabulary!B2498</f>
        <v>dunce</v>
      </c>
      <c r="V2520" s="24" t="n">
        <v>-3.17022819491515</v>
      </c>
      <c r="W2520" s="25" t="n">
        <f aca="false">EXP(V2520)</f>
        <v>0.0419940139895278</v>
      </c>
      <c r="X2520" s="26" t="n">
        <f aca="false">W2520/$W$22</f>
        <v>6.45488878474432E-009</v>
      </c>
      <c r="Y2520" s="25" t="n">
        <f aca="false">IF(T2520=$C$13,0,W2520)</f>
        <v>0.0419940139895278</v>
      </c>
      <c r="Z2520" s="25" t="n">
        <f aca="false">IF(OR(T2520=$C$13,T2520=$N$25),0,W2520)</f>
        <v>0.0419940139895278</v>
      </c>
    </row>
    <row r="2521" customFormat="false" ht="15" hidden="false" customHeight="false" outlineLevel="0" collapsed="false">
      <c r="T2521" s="4" t="n">
        <v>2498</v>
      </c>
      <c r="U2521" s="4" t="str">
        <f aca="false">Vocabulary!B2499</f>
        <v>twinkled</v>
      </c>
      <c r="V2521" s="24" t="n">
        <v>-4.01513368732121</v>
      </c>
      <c r="W2521" s="25" t="n">
        <f aca="false">EXP(V2521)</f>
        <v>0.018040542597717</v>
      </c>
      <c r="X2521" s="26" t="n">
        <f aca="false">W2521/$W$22</f>
        <v>2.77300703175802E-009</v>
      </c>
      <c r="Y2521" s="25" t="n">
        <f aca="false">IF(T2521=$C$13,0,W2521)</f>
        <v>0.018040542597717</v>
      </c>
      <c r="Z2521" s="25" t="n">
        <f aca="false">IF(OR(T2521=$C$13,T2521=$N$25),0,W2521)</f>
        <v>0.018040542597717</v>
      </c>
    </row>
    <row r="2522" customFormat="false" ht="15" hidden="false" customHeight="false" outlineLevel="0" collapsed="false">
      <c r="T2522" s="4" t="n">
        <v>2499</v>
      </c>
      <c r="U2522" s="4" t="str">
        <f aca="false">Vocabulary!B2500</f>
        <v>denies</v>
      </c>
      <c r="V2522" s="24" t="n">
        <v>0.608245514722113</v>
      </c>
      <c r="W2522" s="25" t="n">
        <f aca="false">EXP(V2522)</f>
        <v>1.83720521995671</v>
      </c>
      <c r="X2522" s="26" t="n">
        <f aca="false">W2522/$W$22</f>
        <v>2.82396328498858E-007</v>
      </c>
      <c r="Y2522" s="25" t="n">
        <f aca="false">IF(T2522=$C$13,0,W2522)</f>
        <v>1.83720521995671</v>
      </c>
      <c r="Z2522" s="25" t="n">
        <f aca="false">IF(OR(T2522=$C$13,T2522=$N$25),0,W2522)</f>
        <v>1.83720521995671</v>
      </c>
    </row>
    <row r="2523" customFormat="false" ht="15" hidden="false" customHeight="false" outlineLevel="0" collapsed="false">
      <c r="T2523" s="4" t="n">
        <v>2500</v>
      </c>
      <c r="U2523" s="4" t="str">
        <f aca="false">Vocabulary!B2501</f>
        <v>speaker</v>
      </c>
      <c r="V2523" s="24" t="n">
        <v>-2.89609754878827</v>
      </c>
      <c r="W2523" s="25" t="n">
        <f aca="false">EXP(V2523)</f>
        <v>0.0552383650114959</v>
      </c>
      <c r="X2523" s="26" t="n">
        <f aca="false">W2523/$W$22</f>
        <v>8.49067447777757E-009</v>
      </c>
      <c r="Y2523" s="25" t="n">
        <f aca="false">IF(T2523=$C$13,0,W2523)</f>
        <v>0.0552383650114959</v>
      </c>
      <c r="Z2523" s="25" t="n">
        <f aca="false">IF(OR(T2523=$C$13,T2523=$N$25),0,W2523)</f>
        <v>0.0552383650114959</v>
      </c>
    </row>
    <row r="2524" customFormat="false" ht="15" hidden="false" customHeight="false" outlineLevel="0" collapsed="false">
      <c r="T2524" s="4" t="n">
        <v>2501</v>
      </c>
      <c r="U2524" s="4" t="str">
        <f aca="false">Vocabulary!B2502</f>
        <v>canvas</v>
      </c>
      <c r="V2524" s="24" t="n">
        <v>1.29860107499462</v>
      </c>
      <c r="W2524" s="25" t="n">
        <f aca="false">EXP(V2524)</f>
        <v>3.66416718547571</v>
      </c>
      <c r="X2524" s="26" t="n">
        <f aca="false">W2524/$W$22</f>
        <v>5.63218169066987E-007</v>
      </c>
      <c r="Y2524" s="25" t="n">
        <f aca="false">IF(T2524=$C$13,0,W2524)</f>
        <v>3.66416718547571</v>
      </c>
      <c r="Z2524" s="25" t="n">
        <f aca="false">IF(OR(T2524=$C$13,T2524=$N$25),0,W2524)</f>
        <v>3.66416718547571</v>
      </c>
    </row>
    <row r="2525" customFormat="false" ht="15" hidden="false" customHeight="false" outlineLevel="0" collapsed="false">
      <c r="T2525" s="4" t="n">
        <v>2502</v>
      </c>
      <c r="U2525" s="4" t="str">
        <f aca="false">Vocabulary!B2503</f>
        <v>bag</v>
      </c>
      <c r="V2525" s="24" t="n">
        <v>-7.81357788905171</v>
      </c>
      <c r="W2525" s="25" t="n">
        <f aca="false">EXP(V2525)</f>
        <v>0.000404209241711427</v>
      </c>
      <c r="X2525" s="26" t="n">
        <f aca="false">W2525/$W$22</f>
        <v>6.21308956477403E-011</v>
      </c>
      <c r="Y2525" s="25" t="n">
        <f aca="false">IF(T2525=$C$13,0,W2525)</f>
        <v>0.000404209241711427</v>
      </c>
      <c r="Z2525" s="25" t="n">
        <f aca="false">IF(OR(T2525=$C$13,T2525=$N$25),0,W2525)</f>
        <v>0.000404209241711427</v>
      </c>
    </row>
    <row r="2526" customFormat="false" ht="15" hidden="false" customHeight="false" outlineLevel="0" collapsed="false">
      <c r="T2526" s="4" t="n">
        <v>2503</v>
      </c>
      <c r="U2526" s="4" t="str">
        <f aca="false">Vocabulary!B2504</f>
        <v>tied</v>
      </c>
      <c r="V2526" s="24" t="n">
        <v>1.67673438533098</v>
      </c>
      <c r="W2526" s="25" t="n">
        <f aca="false">EXP(V2526)</f>
        <v>5.34806271150384</v>
      </c>
      <c r="X2526" s="26" t="n">
        <f aca="false">W2526/$W$22</f>
        <v>8.22049305055813E-007</v>
      </c>
      <c r="Y2526" s="25" t="n">
        <f aca="false">IF(T2526=$C$13,0,W2526)</f>
        <v>5.34806271150384</v>
      </c>
      <c r="Z2526" s="25" t="n">
        <f aca="false">IF(OR(T2526=$C$13,T2526=$N$25),0,W2526)</f>
        <v>5.34806271150384</v>
      </c>
    </row>
    <row r="2527" customFormat="false" ht="15" hidden="false" customHeight="false" outlineLevel="0" collapsed="false">
      <c r="T2527" s="4" t="n">
        <v>2504</v>
      </c>
      <c r="U2527" s="4" t="str">
        <f aca="false">Vocabulary!B2505</f>
        <v>strings</v>
      </c>
      <c r="V2527" s="24" t="n">
        <v>0.882687035005315</v>
      </c>
      <c r="W2527" s="25" t="n">
        <f aca="false">EXP(V2527)</f>
        <v>2.41738658966081</v>
      </c>
      <c r="X2527" s="26" t="n">
        <f aca="false">W2527/$W$22</f>
        <v>3.71575853403394E-007</v>
      </c>
      <c r="Y2527" s="25" t="n">
        <f aca="false">IF(T2527=$C$13,0,W2527)</f>
        <v>2.41738658966081</v>
      </c>
      <c r="Z2527" s="25" t="n">
        <f aca="false">IF(OR(T2527=$C$13,T2527=$N$25),0,W2527)</f>
        <v>2.41738658966081</v>
      </c>
    </row>
    <row r="2528" customFormat="false" ht="15" hidden="false" customHeight="false" outlineLevel="0" collapsed="false">
      <c r="T2528" s="4" t="n">
        <v>2505</v>
      </c>
      <c r="U2528" s="4" t="str">
        <f aca="false">Vocabulary!B2506</f>
        <v>newspapers</v>
      </c>
      <c r="V2528" s="24" t="n">
        <v>0.921584630976782</v>
      </c>
      <c r="W2528" s="25" t="n">
        <f aca="false">EXP(V2528)</f>
        <v>2.51326984136622</v>
      </c>
      <c r="X2528" s="26" t="n">
        <f aca="false">W2528/$W$22</f>
        <v>3.86314042666092E-007</v>
      </c>
      <c r="Y2528" s="25" t="n">
        <f aca="false">IF(T2528=$C$13,0,W2528)</f>
        <v>2.51326984136622</v>
      </c>
      <c r="Z2528" s="25" t="n">
        <f aca="false">IF(OR(T2528=$C$13,T2528=$N$25),0,W2528)</f>
        <v>2.51326984136622</v>
      </c>
    </row>
    <row r="2529" customFormat="false" ht="15" hidden="false" customHeight="false" outlineLevel="0" collapsed="false">
      <c r="T2529" s="4" t="n">
        <v>2506</v>
      </c>
      <c r="U2529" s="4" t="str">
        <f aca="false">Vocabulary!B2507</f>
        <v>trials</v>
      </c>
      <c r="V2529" s="24" t="n">
        <v>3.81844860114477</v>
      </c>
      <c r="W2529" s="25" t="n">
        <f aca="false">EXP(V2529)</f>
        <v>45.5335128568764</v>
      </c>
      <c r="X2529" s="26" t="n">
        <f aca="false">W2529/$W$22</f>
        <v>6.99894421960133E-006</v>
      </c>
      <c r="Y2529" s="25" t="n">
        <f aca="false">IF(T2529=$C$13,0,W2529)</f>
        <v>45.5335128568764</v>
      </c>
      <c r="Z2529" s="25" t="n">
        <f aca="false">IF(OR(T2529=$C$13,T2529=$N$25),0,W2529)</f>
        <v>45.5335128568764</v>
      </c>
    </row>
    <row r="2530" customFormat="false" ht="15" hidden="false" customHeight="false" outlineLevel="0" collapsed="false">
      <c r="T2530" s="4" t="n">
        <v>2507</v>
      </c>
      <c r="U2530" s="4" t="str">
        <f aca="false">Vocabulary!B2508</f>
        <v>attempts</v>
      </c>
      <c r="V2530" s="24" t="n">
        <v>6.50867244754104</v>
      </c>
      <c r="W2530" s="25" t="n">
        <f aca="false">EXP(V2530)</f>
        <v>670.935124528474</v>
      </c>
      <c r="X2530" s="26" t="n">
        <f aca="false">W2530/$W$22</f>
        <v>0.00010312926055818</v>
      </c>
      <c r="Y2530" s="25" t="n">
        <f aca="false">IF(T2530=$C$13,0,W2530)</f>
        <v>670.935124528474</v>
      </c>
      <c r="Z2530" s="25" t="n">
        <f aca="false">IF(OR(T2530=$C$13,T2530=$N$25),0,W2530)</f>
        <v>670.935124528474</v>
      </c>
    </row>
    <row r="2531" customFormat="false" ht="15" hidden="false" customHeight="false" outlineLevel="0" collapsed="false">
      <c r="T2531" s="4" t="n">
        <v>2508</v>
      </c>
      <c r="U2531" s="4" t="str">
        <f aca="false">Vocabulary!B2509</f>
        <v>applause</v>
      </c>
      <c r="V2531" s="24" t="n">
        <v>4.2878729406942</v>
      </c>
      <c r="W2531" s="25" t="n">
        <f aca="false">EXP(V2531)</f>
        <v>72.8114294408905</v>
      </c>
      <c r="X2531" s="26" t="n">
        <f aca="false">W2531/$W$22</f>
        <v>1.11918255639104E-005</v>
      </c>
      <c r="Y2531" s="25" t="n">
        <f aca="false">IF(T2531=$C$13,0,W2531)</f>
        <v>72.8114294408905</v>
      </c>
      <c r="Z2531" s="25" t="n">
        <f aca="false">IF(OR(T2531=$C$13,T2531=$N$25),0,W2531)</f>
        <v>72.8114294408905</v>
      </c>
    </row>
    <row r="2532" customFormat="false" ht="15" hidden="false" customHeight="false" outlineLevel="0" collapsed="false">
      <c r="T2532" s="4" t="n">
        <v>2509</v>
      </c>
      <c r="U2532" s="4" t="str">
        <f aca="false">Vocabulary!B2510</f>
        <v>understood</v>
      </c>
      <c r="V2532" s="24" t="n">
        <v>-6.56159178249046</v>
      </c>
      <c r="W2532" s="25" t="n">
        <f aca="false">EXP(V2532)</f>
        <v>0.00141363372107862</v>
      </c>
      <c r="X2532" s="26" t="n">
        <f aca="false">W2532/$W$22</f>
        <v>2.17289265422502E-010</v>
      </c>
      <c r="Y2532" s="25" t="n">
        <f aca="false">IF(T2532=$C$13,0,W2532)</f>
        <v>0.00141363372107862</v>
      </c>
      <c r="Z2532" s="25" t="n">
        <f aca="false">IF(OR(T2532=$C$13,T2532=$N$25),0,W2532)</f>
        <v>0.00141363372107862</v>
      </c>
    </row>
    <row r="2533" customFormat="false" ht="15" hidden="false" customHeight="false" outlineLevel="0" collapsed="false">
      <c r="T2533" s="4" t="n">
        <v>2510</v>
      </c>
      <c r="U2533" s="4" t="str">
        <f aca="false">Vocabulary!B2511</f>
        <v>lower</v>
      </c>
      <c r="V2533" s="24" t="n">
        <v>3.41847059933187</v>
      </c>
      <c r="W2533" s="25" t="n">
        <f aca="false">EXP(V2533)</f>
        <v>30.522697871019</v>
      </c>
      <c r="X2533" s="26" t="n">
        <f aca="false">W2533/$W$22</f>
        <v>4.69163581783136E-006</v>
      </c>
      <c r="Y2533" s="25" t="n">
        <f aca="false">IF(T2533=$C$13,0,W2533)</f>
        <v>30.522697871019</v>
      </c>
      <c r="Z2533" s="25" t="n">
        <f aca="false">IF(OR(T2533=$C$13,T2533=$N$25),0,W2533)</f>
        <v>30.522697871019</v>
      </c>
    </row>
    <row r="2534" customFormat="false" ht="15" hidden="false" customHeight="false" outlineLevel="0" collapsed="false">
      <c r="T2534" s="4" t="n">
        <v>2511</v>
      </c>
      <c r="U2534" s="4" t="str">
        <f aca="false">Vocabulary!B2512</f>
        <v>officer</v>
      </c>
      <c r="V2534" s="24" t="n">
        <v>7.57346195159613</v>
      </c>
      <c r="W2534" s="25" t="n">
        <f aca="false">EXP(V2534)</f>
        <v>1945.86512517667</v>
      </c>
      <c r="X2534" s="26" t="n">
        <f aca="false">W2534/$W$22</f>
        <v>0.000299098413794409</v>
      </c>
      <c r="Y2534" s="25" t="n">
        <f aca="false">IF(T2534=$C$13,0,W2534)</f>
        <v>1945.86512517667</v>
      </c>
      <c r="Z2534" s="25" t="n">
        <f aca="false">IF(OR(T2534=$C$13,T2534=$N$25),0,W2534)</f>
        <v>1945.86512517667</v>
      </c>
    </row>
    <row r="2535" customFormat="false" ht="15" hidden="false" customHeight="false" outlineLevel="0" collapsed="false">
      <c r="T2535" s="4" t="n">
        <v>2512</v>
      </c>
      <c r="U2535" s="4" t="str">
        <f aca="false">Vocabulary!B2513</f>
        <v>folding</v>
      </c>
      <c r="V2535" s="24" t="n">
        <v>0.773615047661295</v>
      </c>
      <c r="W2535" s="25" t="n">
        <f aca="false">EXP(V2535)</f>
        <v>2.1675880412786</v>
      </c>
      <c r="X2535" s="26" t="n">
        <f aca="false">W2535/$W$22</f>
        <v>3.33179384592392E-007</v>
      </c>
      <c r="Y2535" s="25" t="n">
        <f aca="false">IF(T2535=$C$13,0,W2535)</f>
        <v>2.1675880412786</v>
      </c>
      <c r="Z2535" s="25" t="n">
        <f aca="false">IF(OR(T2535=$C$13,T2535=$N$25),0,W2535)</f>
        <v>2.1675880412786</v>
      </c>
    </row>
    <row r="2536" customFormat="false" ht="15" hidden="false" customHeight="false" outlineLevel="0" collapsed="false">
      <c r="T2536" s="4" t="n">
        <v>2513</v>
      </c>
      <c r="U2536" s="4" t="str">
        <f aca="false">Vocabulary!B2514</f>
        <v>collar</v>
      </c>
      <c r="V2536" s="24" t="n">
        <v>-0.372467080972573</v>
      </c>
      <c r="W2536" s="25" t="n">
        <f aca="false">EXP(V2536)</f>
        <v>0.689032333458829</v>
      </c>
      <c r="X2536" s="26" t="n">
        <f aca="false">W2536/$W$22</f>
        <v>1.05910977756942E-007</v>
      </c>
      <c r="Y2536" s="25" t="n">
        <f aca="false">IF(T2536=$C$13,0,W2536)</f>
        <v>0.689032333458829</v>
      </c>
      <c r="Z2536" s="25" t="n">
        <f aca="false">IF(OR(T2536=$C$13,T2536=$N$25),0,W2536)</f>
        <v>0.689032333458829</v>
      </c>
    </row>
    <row r="2537" customFormat="false" ht="15" hidden="false" customHeight="false" outlineLevel="0" collapsed="false">
      <c r="T2537" s="4" t="n">
        <v>2514</v>
      </c>
      <c r="U2537" s="4" t="str">
        <f aca="false">Vocabulary!B2515</f>
        <v>shrieked</v>
      </c>
      <c r="V2537" s="24" t="n">
        <v>3.90661388779982</v>
      </c>
      <c r="W2537" s="25" t="n">
        <f aca="false">EXP(V2537)</f>
        <v>49.7302742653452</v>
      </c>
      <c r="X2537" s="26" t="n">
        <f aca="false">W2537/$W$22</f>
        <v>7.64402730583663E-006</v>
      </c>
      <c r="Y2537" s="25" t="n">
        <f aca="false">IF(T2537=$C$13,0,W2537)</f>
        <v>49.7302742653452</v>
      </c>
      <c r="Z2537" s="25" t="n">
        <f aca="false">IF(OR(T2537=$C$13,T2537=$N$25),0,W2537)</f>
        <v>49.7302742653452</v>
      </c>
    </row>
    <row r="2538" customFormat="false" ht="15" hidden="false" customHeight="false" outlineLevel="0" collapsed="false">
      <c r="T2538" s="4" t="n">
        <v>2515</v>
      </c>
      <c r="U2538" s="4" t="str">
        <f aca="false">Vocabulary!B2516</f>
        <v>behead</v>
      </c>
      <c r="V2538" s="24" t="n">
        <v>-0.879830938985128</v>
      </c>
      <c r="W2538" s="25" t="n">
        <f aca="false">EXP(V2538)</f>
        <v>0.414853041229501</v>
      </c>
      <c r="X2538" s="26" t="n">
        <f aca="false">W2538/$W$22</f>
        <v>6.37669512568425E-008</v>
      </c>
      <c r="Y2538" s="25" t="n">
        <f aca="false">IF(T2538=$C$13,0,W2538)</f>
        <v>0.414853041229501</v>
      </c>
      <c r="Z2538" s="25" t="n">
        <f aca="false">IF(OR(T2538=$C$13,T2538=$N$25),0,W2538)</f>
        <v>0.414853041229501</v>
      </c>
    </row>
    <row r="2539" customFormat="false" ht="15" hidden="false" customHeight="false" outlineLevel="0" collapsed="false">
      <c r="T2539" s="4" t="n">
        <v>2516</v>
      </c>
      <c r="U2539" s="4" t="str">
        <f aca="false">Vocabulary!B2517</f>
        <v>suppress</v>
      </c>
      <c r="V2539" s="24" t="n">
        <v>-4.97667556839115</v>
      </c>
      <c r="W2539" s="25" t="n">
        <f aca="false">EXP(V2539)</f>
        <v>0.0068969529360108</v>
      </c>
      <c r="X2539" s="26" t="n">
        <f aca="false">W2539/$W$22</f>
        <v>1.06012881185084E-009</v>
      </c>
      <c r="Y2539" s="25" t="n">
        <f aca="false">IF(T2539=$C$13,0,W2539)</f>
        <v>0.0068969529360108</v>
      </c>
      <c r="Z2539" s="25" t="n">
        <f aca="false">IF(OR(T2539=$C$13,T2539=$N$25),0,W2539)</f>
        <v>0.0068969529360108</v>
      </c>
    </row>
    <row r="2540" customFormat="false" ht="15" hidden="false" customHeight="false" outlineLevel="0" collapsed="false">
      <c r="T2540" s="4" t="n">
        <v>2517</v>
      </c>
      <c r="U2540" s="4" t="str">
        <f aca="false">Vocabulary!B2518</f>
        <v>ache</v>
      </c>
      <c r="V2540" s="24" t="n">
        <v>0.0844158333366902</v>
      </c>
      <c r="W2540" s="25" t="n">
        <f aca="false">EXP(V2540)</f>
        <v>1.08808126020882</v>
      </c>
      <c r="X2540" s="26" t="n">
        <f aca="false">W2540/$W$22</f>
        <v>1.67248682756638E-007</v>
      </c>
      <c r="Y2540" s="25" t="n">
        <f aca="false">IF(T2540=$C$13,0,W2540)</f>
        <v>1.08808126020882</v>
      </c>
      <c r="Z2540" s="25" t="n">
        <f aca="false">IF(OR(T2540=$C$13,T2540=$N$25),0,W2540)</f>
        <v>1.08808126020882</v>
      </c>
    </row>
    <row r="2541" customFormat="false" ht="15" hidden="false" customHeight="false" outlineLevel="0" collapsed="false">
      <c r="T2541" s="4" t="n">
        <v>2518</v>
      </c>
      <c r="U2541" s="4" t="str">
        <f aca="false">Vocabulary!B2519</f>
        <v>fumbled</v>
      </c>
      <c r="V2541" s="24" t="n">
        <v>-2.70620366407751</v>
      </c>
      <c r="W2541" s="25" t="n">
        <f aca="false">EXP(V2541)</f>
        <v>0.0667898828616019</v>
      </c>
      <c r="X2541" s="26" t="n">
        <f aca="false">W2541/$W$22</f>
        <v>1.02662552316445E-008</v>
      </c>
      <c r="Y2541" s="25" t="n">
        <f aca="false">IF(T2541=$C$13,0,W2541)</f>
        <v>0.0667898828616019</v>
      </c>
      <c r="Z2541" s="25" t="n">
        <f aca="false">IF(OR(T2541=$C$13,T2541=$N$25),0,W2541)</f>
        <v>0.0667898828616019</v>
      </c>
    </row>
    <row r="2542" customFormat="false" ht="15" hidden="false" customHeight="false" outlineLevel="0" collapsed="false">
      <c r="T2542" s="4" t="n">
        <v>2519</v>
      </c>
      <c r="U2542" s="4" t="str">
        <f aca="false">Vocabulary!B2520</f>
        <v>xii</v>
      </c>
      <c r="V2542" s="24" t="n">
        <v>0.943810080376147</v>
      </c>
      <c r="W2542" s="25" t="n">
        <f aca="false">EXP(V2542)</f>
        <v>2.56975375817283</v>
      </c>
      <c r="X2542" s="26" t="n">
        <f aca="false">W2542/$W$22</f>
        <v>3.94996170580904E-007</v>
      </c>
      <c r="Y2542" s="25" t="n">
        <f aca="false">IF(T2542=$C$13,0,W2542)</f>
        <v>2.56975375817283</v>
      </c>
      <c r="Z2542" s="25" t="n">
        <f aca="false">IF(OR(T2542=$C$13,T2542=$N$25),0,W2542)</f>
        <v>2.56975375817283</v>
      </c>
    </row>
    <row r="2543" customFormat="false" ht="15" hidden="false" customHeight="false" outlineLevel="0" collapsed="false">
      <c r="T2543" s="4" t="n">
        <v>2520</v>
      </c>
      <c r="U2543" s="4" t="str">
        <f aca="false">Vocabulary!B2521</f>
        <v>flurry</v>
      </c>
      <c r="V2543" s="24" t="n">
        <v>2.18679095702297</v>
      </c>
      <c r="W2543" s="25" t="n">
        <f aca="false">EXP(V2543)</f>
        <v>8.90658558985063</v>
      </c>
      <c r="X2543" s="26" t="n">
        <f aca="false">W2543/$W$22</f>
        <v>1.36902891561233E-006</v>
      </c>
      <c r="Y2543" s="25" t="n">
        <f aca="false">IF(T2543=$C$13,0,W2543)</f>
        <v>8.90658558985063</v>
      </c>
      <c r="Z2543" s="25" t="n">
        <f aca="false">IF(OR(T2543=$C$13,T2543=$N$25),0,W2543)</f>
        <v>8.90658558985063</v>
      </c>
    </row>
    <row r="2544" customFormat="false" ht="15" hidden="false" customHeight="false" outlineLevel="0" collapsed="false">
      <c r="T2544" s="4" t="n">
        <v>2521</v>
      </c>
      <c r="U2544" s="4" t="str">
        <f aca="false">Vocabulary!B2522</f>
        <v>tipped</v>
      </c>
      <c r="V2544" s="24" t="n">
        <v>-1.13732878342858</v>
      </c>
      <c r="W2544" s="25" t="n">
        <f aca="false">EXP(V2544)</f>
        <v>0.320674469721883</v>
      </c>
      <c r="X2544" s="26" t="n">
        <f aca="false">W2544/$W$22</f>
        <v>4.9290787936533E-008</v>
      </c>
      <c r="Y2544" s="25" t="n">
        <f aca="false">IF(T2544=$C$13,0,W2544)</f>
        <v>0.320674469721883</v>
      </c>
      <c r="Z2544" s="25" t="n">
        <f aca="false">IF(OR(T2544=$C$13,T2544=$N$25),0,W2544)</f>
        <v>0.320674469721883</v>
      </c>
    </row>
    <row r="2545" customFormat="false" ht="15" hidden="false" customHeight="false" outlineLevel="0" collapsed="false">
      <c r="T2545" s="4" t="n">
        <v>2522</v>
      </c>
      <c r="U2545" s="4" t="str">
        <f aca="false">Vocabulary!B2523</f>
        <v>skirt</v>
      </c>
      <c r="V2545" s="24" t="n">
        <v>6.26740723575661</v>
      </c>
      <c r="W2545" s="25" t="n">
        <f aca="false">EXP(V2545)</f>
        <v>527.108935419828</v>
      </c>
      <c r="X2545" s="26" t="n">
        <f aca="false">W2545/$W$22</f>
        <v>8.10217750660473E-005</v>
      </c>
      <c r="Y2545" s="25" t="n">
        <f aca="false">IF(T2545=$C$13,0,W2545)</f>
        <v>527.108935419828</v>
      </c>
      <c r="Z2545" s="25" t="n">
        <f aca="false">IF(OR(T2545=$C$13,T2545=$N$25),0,W2545)</f>
        <v>527.108935419828</v>
      </c>
    </row>
    <row r="2546" customFormat="false" ht="15" hidden="false" customHeight="false" outlineLevel="0" collapsed="false">
      <c r="T2546" s="4" t="n">
        <v>2523</v>
      </c>
      <c r="U2546" s="4" t="str">
        <f aca="false">Vocabulary!B2524</f>
        <v>upsetting</v>
      </c>
      <c r="V2546" s="24" t="n">
        <v>-0.193046347250871</v>
      </c>
      <c r="W2546" s="25" t="n">
        <f aca="false">EXP(V2546)</f>
        <v>0.824443762551722</v>
      </c>
      <c r="X2546" s="26" t="n">
        <f aca="false">W2546/$W$22</f>
        <v>1.26725032712391E-007</v>
      </c>
      <c r="Y2546" s="25" t="n">
        <f aca="false">IF(T2546=$C$13,0,W2546)</f>
        <v>0.824443762551722</v>
      </c>
      <c r="Z2546" s="25" t="n">
        <f aca="false">IF(OR(T2546=$C$13,T2546=$N$25),0,W2546)</f>
        <v>0.824443762551722</v>
      </c>
    </row>
    <row r="2547" customFormat="false" ht="15" hidden="false" customHeight="false" outlineLevel="0" collapsed="false">
      <c r="T2547" s="4" t="n">
        <v>2524</v>
      </c>
      <c r="U2547" s="4" t="str">
        <f aca="false">Vocabulary!B2525</f>
        <v>sprawling</v>
      </c>
      <c r="V2547" s="24" t="n">
        <v>2.15549949133887</v>
      </c>
      <c r="W2547" s="25" t="n">
        <f aca="false">EXP(V2547)</f>
        <v>8.63220081185815</v>
      </c>
      <c r="X2547" s="26" t="n">
        <f aca="false">W2547/$W$22</f>
        <v>1.32685330394992E-006</v>
      </c>
      <c r="Y2547" s="25" t="n">
        <f aca="false">IF(T2547=$C$13,0,W2547)</f>
        <v>8.63220081185815</v>
      </c>
      <c r="Z2547" s="25" t="n">
        <f aca="false">IF(OR(T2547=$C$13,T2547=$N$25),0,W2547)</f>
        <v>8.63220081185815</v>
      </c>
    </row>
    <row r="2548" customFormat="false" ht="15" hidden="false" customHeight="false" outlineLevel="0" collapsed="false">
      <c r="T2548" s="4" t="n">
        <v>2525</v>
      </c>
      <c r="U2548" s="4" t="str">
        <f aca="false">Vocabulary!B2526</f>
        <v>reminding</v>
      </c>
      <c r="V2548" s="24" t="n">
        <v>1.5256139210923</v>
      </c>
      <c r="W2548" s="25" t="n">
        <f aca="false">EXP(V2548)</f>
        <v>4.59796549099601</v>
      </c>
      <c r="X2548" s="26" t="n">
        <f aca="false">W2548/$W$22</f>
        <v>7.0675205965957E-007</v>
      </c>
      <c r="Y2548" s="25" t="n">
        <f aca="false">IF(T2548=$C$13,0,W2548)</f>
        <v>4.59796549099601</v>
      </c>
      <c r="Z2548" s="25" t="n">
        <f aca="false">IF(OR(T2548=$C$13,T2548=$N$25),0,W2548)</f>
        <v>4.59796549099601</v>
      </c>
    </row>
    <row r="2549" customFormat="false" ht="15" hidden="false" customHeight="false" outlineLevel="0" collapsed="false">
      <c r="T2549" s="4" t="n">
        <v>2526</v>
      </c>
      <c r="U2549" s="4" t="str">
        <f aca="false">Vocabulary!B2527</f>
        <v>globe</v>
      </c>
      <c r="V2549" s="24" t="n">
        <v>0.3704407210868</v>
      </c>
      <c r="W2549" s="25" t="n">
        <f aca="false">EXP(V2549)</f>
        <v>1.44837280245718</v>
      </c>
      <c r="X2549" s="26" t="n">
        <f aca="false">W2549/$W$22</f>
        <v>2.22629000434227E-007</v>
      </c>
      <c r="Y2549" s="25" t="n">
        <f aca="false">IF(T2549=$C$13,0,W2549)</f>
        <v>1.44837280245718</v>
      </c>
      <c r="Z2549" s="25" t="n">
        <f aca="false">IF(OR(T2549=$C$13,T2549=$N$25),0,W2549)</f>
        <v>1.44837280245718</v>
      </c>
    </row>
    <row r="2550" customFormat="false" ht="15" hidden="false" customHeight="false" outlineLevel="0" collapsed="false">
      <c r="T2550" s="4" t="n">
        <v>2527</v>
      </c>
      <c r="U2550" s="4" t="str">
        <f aca="false">Vocabulary!B2528</f>
        <v>accidentally</v>
      </c>
      <c r="V2550" s="24" t="n">
        <v>2.35844021863331</v>
      </c>
      <c r="W2550" s="25" t="n">
        <f aca="false">EXP(V2550)</f>
        <v>10.5744447604647</v>
      </c>
      <c r="X2550" s="26" t="n">
        <f aca="false">W2550/$W$22</f>
        <v>1.62539510765138E-006</v>
      </c>
      <c r="Y2550" s="25" t="n">
        <f aca="false">IF(T2550=$C$13,0,W2550)</f>
        <v>10.5744447604647</v>
      </c>
      <c r="Z2550" s="25" t="n">
        <f aca="false">IF(OR(T2550=$C$13,T2550=$N$25),0,W2550)</f>
        <v>10.5744447604647</v>
      </c>
    </row>
    <row r="2551" customFormat="false" ht="15" hidden="false" customHeight="false" outlineLevel="0" collapsed="false">
      <c r="T2551" s="4" t="n">
        <v>2528</v>
      </c>
      <c r="U2551" s="4" t="str">
        <f aca="false">Vocabulary!B2529</f>
        <v>dismay</v>
      </c>
      <c r="V2551" s="24" t="n">
        <v>-0.0598401158768488</v>
      </c>
      <c r="W2551" s="25" t="n">
        <f aca="false">EXP(V2551)</f>
        <v>0.941915118818689</v>
      </c>
      <c r="X2551" s="26" t="n">
        <f aca="false">W2551/$W$22</f>
        <v>1.44781523818134E-007</v>
      </c>
      <c r="Y2551" s="25" t="n">
        <f aca="false">IF(T2551=$C$13,0,W2551)</f>
        <v>0.941915118818689</v>
      </c>
      <c r="Z2551" s="25" t="n">
        <f aca="false">IF(OR(T2551=$C$13,T2551=$N$25),0,W2551)</f>
        <v>0.941915118818689</v>
      </c>
    </row>
    <row r="2552" customFormat="false" ht="15" hidden="false" customHeight="false" outlineLevel="0" collapsed="false">
      <c r="T2552" s="4" t="n">
        <v>2529</v>
      </c>
      <c r="U2552" s="4" t="str">
        <f aca="false">Vocabulary!B2530</f>
        <v>vague</v>
      </c>
      <c r="V2552" s="24" t="n">
        <v>0.552878165958659</v>
      </c>
      <c r="W2552" s="25" t="n">
        <f aca="false">EXP(V2552)</f>
        <v>1.73824879358829</v>
      </c>
      <c r="X2552" s="26" t="n">
        <f aca="false">W2552/$W$22</f>
        <v>2.67185762371428E-007</v>
      </c>
      <c r="Y2552" s="25" t="n">
        <f aca="false">IF(T2552=$C$13,0,W2552)</f>
        <v>1.73824879358829</v>
      </c>
      <c r="Z2552" s="25" t="n">
        <f aca="false">IF(OR(T2552=$C$13,T2552=$N$25),0,W2552)</f>
        <v>1.73824879358829</v>
      </c>
    </row>
    <row r="2553" customFormat="false" ht="15" hidden="false" customHeight="false" outlineLevel="0" collapsed="false">
      <c r="T2553" s="4" t="n">
        <v>2530</v>
      </c>
      <c r="U2553" s="4" t="str">
        <f aca="false">Vocabulary!B2531</f>
        <v>die</v>
      </c>
      <c r="V2553" s="24" t="n">
        <v>2.52445758710408</v>
      </c>
      <c r="W2553" s="25" t="n">
        <f aca="false">EXP(V2553)</f>
        <v>12.4841218780861</v>
      </c>
      <c r="X2553" s="26" t="n">
        <f aca="false">W2553/$W$22</f>
        <v>1.91893107237462E-006</v>
      </c>
      <c r="Y2553" s="25" t="n">
        <f aca="false">IF(T2553=$C$13,0,W2553)</f>
        <v>12.4841218780861</v>
      </c>
      <c r="Z2553" s="25" t="n">
        <f aca="false">IF(OR(T2553=$C$13,T2553=$N$25),0,W2553)</f>
        <v>12.4841218780861</v>
      </c>
    </row>
    <row r="2554" customFormat="false" ht="15" hidden="false" customHeight="false" outlineLevel="0" collapsed="false">
      <c r="T2554" s="4" t="n">
        <v>2531</v>
      </c>
      <c r="U2554" s="4" t="str">
        <f aca="false">Vocabulary!B2532</f>
        <v>cannot</v>
      </c>
      <c r="V2554" s="24" t="n">
        <v>-3.93071327170632</v>
      </c>
      <c r="W2554" s="25" t="n">
        <f aca="false">EXP(V2554)</f>
        <v>0.0196296662729605</v>
      </c>
      <c r="X2554" s="26" t="n">
        <f aca="false">W2554/$W$22</f>
        <v>3.01727081162577E-009</v>
      </c>
      <c r="Y2554" s="25" t="n">
        <f aca="false">IF(T2554=$C$13,0,W2554)</f>
        <v>0.0196296662729605</v>
      </c>
      <c r="Z2554" s="25" t="n">
        <f aca="false">IF(OR(T2554=$C$13,T2554=$N$25),0,W2554)</f>
        <v>0.0196296662729605</v>
      </c>
    </row>
    <row r="2555" customFormat="false" ht="15" hidden="false" customHeight="false" outlineLevel="0" collapsed="false">
      <c r="T2555" s="4" t="n">
        <v>2532</v>
      </c>
      <c r="U2555" s="4" t="str">
        <f aca="false">Vocabulary!B2533</f>
        <v>emphasis</v>
      </c>
      <c r="V2555" s="24" t="n">
        <v>1.61766936745436</v>
      </c>
      <c r="W2555" s="25" t="n">
        <f aca="false">EXP(V2555)</f>
        <v>5.04132713296993</v>
      </c>
      <c r="X2555" s="26" t="n">
        <f aca="false">W2555/$W$22</f>
        <v>7.74901060397554E-007</v>
      </c>
      <c r="Y2555" s="25" t="n">
        <f aca="false">IF(T2555=$C$13,0,W2555)</f>
        <v>5.04132713296993</v>
      </c>
      <c r="Z2555" s="25" t="n">
        <f aca="false">IF(OR(T2555=$C$13,T2555=$N$25),0,W2555)</f>
        <v>5.04132713296993</v>
      </c>
    </row>
    <row r="2556" customFormat="false" ht="15" hidden="false" customHeight="false" outlineLevel="0" collapsed="false">
      <c r="T2556" s="4" t="n">
        <v>2533</v>
      </c>
      <c r="U2556" s="4" t="str">
        <f aca="false">Vocabulary!B2534</f>
        <v>haste</v>
      </c>
      <c r="V2556" s="24" t="n">
        <v>0.244402651792352</v>
      </c>
      <c r="W2556" s="25" t="n">
        <f aca="false">EXP(V2556)</f>
        <v>1.27685835630155</v>
      </c>
      <c r="X2556" s="26" t="n">
        <f aca="false">W2556/$W$22</f>
        <v>1.96265560273739E-007</v>
      </c>
      <c r="Y2556" s="25" t="n">
        <f aca="false">IF(T2556=$C$13,0,W2556)</f>
        <v>1.27685835630155</v>
      </c>
      <c r="Z2556" s="25" t="n">
        <f aca="false">IF(OR(T2556=$C$13,T2556=$N$25),0,W2556)</f>
        <v>1.27685835630155</v>
      </c>
    </row>
    <row r="2557" customFormat="false" ht="15" hidden="false" customHeight="false" outlineLevel="0" collapsed="false">
      <c r="T2557" s="4" t="n">
        <v>2534</v>
      </c>
      <c r="U2557" s="4" t="str">
        <f aca="false">Vocabulary!B2535</f>
        <v>downwards</v>
      </c>
      <c r="V2557" s="24" t="n">
        <v>-6.97326052851137</v>
      </c>
      <c r="W2557" s="25" t="n">
        <f aca="false">EXP(V2557)</f>
        <v>0.000936594130068457</v>
      </c>
      <c r="X2557" s="26" t="n">
        <f aca="false">W2557/$W$22</f>
        <v>1.43963636044505E-010</v>
      </c>
      <c r="Y2557" s="25" t="n">
        <f aca="false">IF(T2557=$C$13,0,W2557)</f>
        <v>0.000936594130068457</v>
      </c>
      <c r="Z2557" s="25" t="n">
        <f aca="false">IF(OR(T2557=$C$13,T2557=$N$25),0,W2557)</f>
        <v>0.000936594130068457</v>
      </c>
    </row>
    <row r="2558" customFormat="false" ht="15" hidden="false" customHeight="false" outlineLevel="0" collapsed="false">
      <c r="T2558" s="4" t="n">
        <v>2535</v>
      </c>
      <c r="U2558" s="4" t="str">
        <f aca="false">Vocabulary!B2536</f>
        <v>unable</v>
      </c>
      <c r="V2558" s="24" t="n">
        <v>-2.40862240116581</v>
      </c>
      <c r="W2558" s="25" t="n">
        <f aca="false">EXP(V2558)</f>
        <v>0.089939109281261</v>
      </c>
      <c r="X2558" s="26" t="n">
        <f aca="false">W2558/$W$22</f>
        <v>1.38245167026491E-008</v>
      </c>
      <c r="Y2558" s="25" t="n">
        <f aca="false">IF(T2558=$C$13,0,W2558)</f>
        <v>0.089939109281261</v>
      </c>
      <c r="Z2558" s="25" t="n">
        <f aca="false">IF(OR(T2558=$C$13,T2558=$N$25),0,W2558)</f>
        <v>0.089939109281261</v>
      </c>
    </row>
    <row r="2559" customFormat="false" ht="15" hidden="false" customHeight="false" outlineLevel="0" collapsed="false">
      <c r="T2559" s="4" t="n">
        <v>2536</v>
      </c>
      <c r="U2559" s="4" t="str">
        <f aca="false">Vocabulary!B2537</f>
        <v>signifies</v>
      </c>
      <c r="V2559" s="24" t="n">
        <v>0.477221757623614</v>
      </c>
      <c r="W2559" s="25" t="n">
        <f aca="false">EXP(V2559)</f>
        <v>1.61159078697418</v>
      </c>
      <c r="X2559" s="26" t="n">
        <f aca="false">W2559/$W$22</f>
        <v>2.47717193670294E-007</v>
      </c>
      <c r="Y2559" s="25" t="n">
        <f aca="false">IF(T2559=$C$13,0,W2559)</f>
        <v>1.61159078697418</v>
      </c>
      <c r="Z2559" s="25" t="n">
        <f aca="false">IF(OR(T2559=$C$13,T2559=$N$25),0,W2559)</f>
        <v>1.61159078697418</v>
      </c>
    </row>
    <row r="2560" customFormat="false" ht="15" hidden="false" customHeight="false" outlineLevel="0" collapsed="false">
      <c r="T2560" s="4" t="n">
        <v>2537</v>
      </c>
      <c r="U2560" s="4" t="str">
        <f aca="false">Vocabulary!B2538</f>
        <v>shock</v>
      </c>
      <c r="V2560" s="24" t="n">
        <v>2.47491427004882</v>
      </c>
      <c r="W2560" s="25" t="n">
        <f aca="false">EXP(V2560)</f>
        <v>11.8806885385905</v>
      </c>
      <c r="X2560" s="26" t="n">
        <f aca="false">W2560/$W$22</f>
        <v>1.82617749334256E-006</v>
      </c>
      <c r="Y2560" s="25" t="n">
        <f aca="false">IF(T2560=$C$13,0,W2560)</f>
        <v>11.8806885385905</v>
      </c>
      <c r="Z2560" s="25" t="n">
        <f aca="false">IF(OR(T2560=$C$13,T2560=$N$25),0,W2560)</f>
        <v>11.8806885385905</v>
      </c>
    </row>
    <row r="2561" customFormat="false" ht="15" hidden="false" customHeight="false" outlineLevel="0" collapsed="false">
      <c r="T2561" s="4" t="n">
        <v>2538</v>
      </c>
      <c r="U2561" s="4" t="str">
        <f aca="false">Vocabulary!B2539</f>
        <v>pencils</v>
      </c>
      <c r="V2561" s="24" t="n">
        <v>-4.22468304406892</v>
      </c>
      <c r="W2561" s="25" t="n">
        <f aca="false">EXP(V2561)</f>
        <v>0.0146299710308904</v>
      </c>
      <c r="X2561" s="26" t="n">
        <f aca="false">W2561/$W$22</f>
        <v>2.2487689781686E-009</v>
      </c>
      <c r="Y2561" s="25" t="n">
        <f aca="false">IF(T2561=$C$13,0,W2561)</f>
        <v>0.0146299710308904</v>
      </c>
      <c r="Z2561" s="25" t="n">
        <f aca="false">IF(OR(T2561=$C$13,T2561=$N$25),0,W2561)</f>
        <v>0.0146299710308904</v>
      </c>
    </row>
    <row r="2562" customFormat="false" ht="15" hidden="false" customHeight="false" outlineLevel="0" collapsed="false">
      <c r="T2562" s="4" t="n">
        <v>2539</v>
      </c>
      <c r="U2562" s="4" t="str">
        <f aca="false">Vocabulary!B2540</f>
        <v>diligently</v>
      </c>
      <c r="V2562" s="24" t="n">
        <v>2.92617673092349</v>
      </c>
      <c r="W2562" s="25" t="n">
        <f aca="false">EXP(V2562)</f>
        <v>18.6561664263552</v>
      </c>
      <c r="X2562" s="26" t="n">
        <f aca="false">W2562/$W$22</f>
        <v>2.86763440765235E-006</v>
      </c>
      <c r="Y2562" s="25" t="n">
        <f aca="false">IF(T2562=$C$13,0,W2562)</f>
        <v>18.6561664263552</v>
      </c>
      <c r="Z2562" s="25" t="n">
        <f aca="false">IF(OR(T2562=$C$13,T2562=$N$25),0,W2562)</f>
        <v>18.6561664263552</v>
      </c>
    </row>
    <row r="2563" customFormat="false" ht="15" hidden="false" customHeight="false" outlineLevel="0" collapsed="false">
      <c r="T2563" s="4" t="n">
        <v>2540</v>
      </c>
      <c r="U2563" s="4" t="str">
        <f aca="false">Vocabulary!B2541</f>
        <v>overcome</v>
      </c>
      <c r="V2563" s="24" t="n">
        <v>1.60769865447504</v>
      </c>
      <c r="W2563" s="25" t="n">
        <f aca="false">EXP(V2563)</f>
        <v>4.9913112683678</v>
      </c>
      <c r="X2563" s="26" t="n">
        <f aca="false">W2563/$W$22</f>
        <v>7.67213135076577E-007</v>
      </c>
      <c r="Y2563" s="25" t="n">
        <f aca="false">IF(T2563=$C$13,0,W2563)</f>
        <v>4.9913112683678</v>
      </c>
      <c r="Z2563" s="25" t="n">
        <f aca="false">IF(OR(T2563=$C$13,T2563=$N$25),0,W2563)</f>
        <v>4.9913112683678</v>
      </c>
    </row>
    <row r="2564" customFormat="false" ht="15" hidden="false" customHeight="false" outlineLevel="0" collapsed="false">
      <c r="T2564" s="4" t="n">
        <v>2541</v>
      </c>
      <c r="U2564" s="4" t="str">
        <f aca="false">Vocabulary!B2542</f>
        <v>gazing</v>
      </c>
      <c r="V2564" s="24" t="n">
        <v>3.68147580311166</v>
      </c>
      <c r="W2564" s="25" t="n">
        <f aca="false">EXP(V2564)</f>
        <v>39.7049475403787</v>
      </c>
      <c r="X2564" s="26" t="n">
        <f aca="false">W2564/$W$22</f>
        <v>6.1030369862039E-006</v>
      </c>
      <c r="Y2564" s="25" t="n">
        <f aca="false">IF(T2564=$C$13,0,W2564)</f>
        <v>39.7049475403787</v>
      </c>
      <c r="Z2564" s="25" t="n">
        <f aca="false">IF(OR(T2564=$C$13,T2564=$N$25),0,W2564)</f>
        <v>39.7049475403787</v>
      </c>
    </row>
    <row r="2565" customFormat="false" ht="15" hidden="false" customHeight="false" outlineLevel="0" collapsed="false">
      <c r="T2565" s="4" t="n">
        <v>2542</v>
      </c>
      <c r="U2565" s="4" t="str">
        <f aca="false">Vocabulary!B2543</f>
        <v>respectful</v>
      </c>
      <c r="V2565" s="24" t="n">
        <v>-3.89971057874913</v>
      </c>
      <c r="W2565" s="25" t="n">
        <f aca="false">EXP(V2565)</f>
        <v>0.0202477707329952</v>
      </c>
      <c r="X2565" s="26" t="n">
        <f aca="false">W2565/$W$22</f>
        <v>3.11227948471602E-009</v>
      </c>
      <c r="Y2565" s="25" t="n">
        <f aca="false">IF(T2565=$C$13,0,W2565)</f>
        <v>0.0202477707329952</v>
      </c>
      <c r="Z2565" s="25" t="n">
        <f aca="false">IF(OR(T2565=$C$13,T2565=$N$25),0,W2565)</f>
        <v>0.0202477707329952</v>
      </c>
    </row>
    <row r="2566" customFormat="false" ht="15" hidden="false" customHeight="false" outlineLevel="0" collapsed="false">
      <c r="T2566" s="4" t="n">
        <v>2543</v>
      </c>
      <c r="U2566" s="4" t="str">
        <f aca="false">Vocabulary!B2544</f>
        <v>cackled</v>
      </c>
      <c r="V2566" s="24" t="n">
        <v>-2.41349402016411</v>
      </c>
      <c r="W2566" s="25" t="n">
        <f aca="false">EXP(V2566)</f>
        <v>0.0895020257245053</v>
      </c>
      <c r="X2566" s="26" t="n">
        <f aca="false">W2566/$W$22</f>
        <v>1.37573327047297E-008</v>
      </c>
      <c r="Y2566" s="25" t="n">
        <f aca="false">IF(T2566=$C$13,0,W2566)</f>
        <v>0.0895020257245053</v>
      </c>
      <c r="Z2566" s="25" t="n">
        <f aca="false">IF(OR(T2566=$C$13,T2566=$N$25),0,W2566)</f>
        <v>0.0895020257245053</v>
      </c>
    </row>
    <row r="2567" customFormat="false" ht="15" hidden="false" customHeight="false" outlineLevel="0" collapsed="false">
      <c r="T2567" s="4" t="n">
        <v>2544</v>
      </c>
      <c r="U2567" s="4" t="str">
        <f aca="false">Vocabulary!B2545</f>
        <v>forty</v>
      </c>
      <c r="V2567" s="24" t="n">
        <v>-5.63434631457699</v>
      </c>
      <c r="W2567" s="25" t="n">
        <f aca="false">EXP(V2567)</f>
        <v>0.0035730120959256</v>
      </c>
      <c r="X2567" s="26" t="n">
        <f aca="false">W2567/$W$22</f>
        <v>5.49206744358788E-010</v>
      </c>
      <c r="Y2567" s="25" t="n">
        <f aca="false">IF(T2567=$C$13,0,W2567)</f>
        <v>0.0035730120959256</v>
      </c>
      <c r="Z2567" s="25" t="n">
        <f aca="false">IF(OR(T2567=$C$13,T2567=$N$25),0,W2567)</f>
        <v>0.0035730120959256</v>
      </c>
    </row>
    <row r="2568" customFormat="false" ht="15" hidden="false" customHeight="false" outlineLevel="0" collapsed="false">
      <c r="T2568" s="4" t="n">
        <v>2545</v>
      </c>
      <c r="U2568" s="4" t="str">
        <f aca="false">Vocabulary!B2546</f>
        <v>persons</v>
      </c>
      <c r="V2568" s="24" t="n">
        <v>-0.595376114870642</v>
      </c>
      <c r="W2568" s="25" t="n">
        <f aca="false">EXP(V2568)</f>
        <v>0.551355153992508</v>
      </c>
      <c r="X2568" s="26" t="n">
        <f aca="false">W2568/$W$22</f>
        <v>8.47486549107862E-008</v>
      </c>
      <c r="Y2568" s="25" t="n">
        <f aca="false">IF(T2568=$C$13,0,W2568)</f>
        <v>0.551355153992508</v>
      </c>
      <c r="Z2568" s="25" t="n">
        <f aca="false">IF(OR(T2568=$C$13,T2568=$N$25),0,W2568)</f>
        <v>0.551355153992508</v>
      </c>
    </row>
    <row r="2569" customFormat="false" ht="15" hidden="false" customHeight="false" outlineLevel="0" collapsed="false">
      <c r="T2569" s="4" t="n">
        <v>2546</v>
      </c>
      <c r="U2569" s="4" t="str">
        <f aca="false">Vocabulary!B2547</f>
        <v>invented</v>
      </c>
      <c r="V2569" s="24" t="n">
        <v>3.50552863929835</v>
      </c>
      <c r="W2569" s="25" t="n">
        <f aca="false">EXP(V2569)</f>
        <v>33.2990423827576</v>
      </c>
      <c r="X2569" s="26" t="n">
        <f aca="false">W2569/$W$22</f>
        <v>5.11838699850861E-006</v>
      </c>
      <c r="Y2569" s="25" t="n">
        <f aca="false">IF(T2569=$C$13,0,W2569)</f>
        <v>33.2990423827576</v>
      </c>
      <c r="Z2569" s="25" t="n">
        <f aca="false">IF(OR(T2569=$C$13,T2569=$N$25),0,W2569)</f>
        <v>33.2990423827576</v>
      </c>
    </row>
    <row r="2570" customFormat="false" ht="15" hidden="false" customHeight="false" outlineLevel="0" collapsed="false">
      <c r="T2570" s="4" t="n">
        <v>2547</v>
      </c>
      <c r="U2570" s="4" t="str">
        <f aca="false">Vocabulary!B2548</f>
        <v>oldest</v>
      </c>
      <c r="V2570" s="24" t="n">
        <v>4.14811335320378</v>
      </c>
      <c r="W2570" s="25" t="n">
        <f aca="false">EXP(V2570)</f>
        <v>63.3144355683617</v>
      </c>
      <c r="X2570" s="26" t="n">
        <f aca="false">W2570/$W$22</f>
        <v>9.73204514730482E-006</v>
      </c>
      <c r="Y2570" s="25" t="n">
        <f aca="false">IF(T2570=$C$13,0,W2570)</f>
        <v>63.3144355683617</v>
      </c>
      <c r="Z2570" s="25" t="n">
        <f aca="false">IF(OR(T2570=$C$13,T2570=$N$25),0,W2570)</f>
        <v>63.3144355683617</v>
      </c>
    </row>
    <row r="2571" customFormat="false" ht="15" hidden="false" customHeight="false" outlineLevel="0" collapsed="false">
      <c r="T2571" s="4" t="n">
        <v>2548</v>
      </c>
      <c r="U2571" s="4" t="str">
        <f aca="false">Vocabulary!B2549</f>
        <v>prisoner</v>
      </c>
      <c r="V2571" s="24" t="n">
        <v>8.62550008520394</v>
      </c>
      <c r="W2571" s="25" t="n">
        <f aca="false">EXP(V2571)</f>
        <v>5571.94846093362</v>
      </c>
      <c r="X2571" s="26" t="n">
        <f aca="false">W2571/$W$22</f>
        <v>0.000856462724392644</v>
      </c>
      <c r="Y2571" s="25" t="n">
        <f aca="false">IF(T2571=$C$13,0,W2571)</f>
        <v>5571.94846093362</v>
      </c>
      <c r="Z2571" s="25" t="n">
        <f aca="false">IF(OR(T2571=$C$13,T2571=$N$25),0,W2571)</f>
        <v>5571.94846093362</v>
      </c>
    </row>
    <row r="2572" customFormat="false" ht="15" hidden="false" customHeight="false" outlineLevel="0" collapsed="false">
      <c r="T2572" s="4" t="n">
        <v>2549</v>
      </c>
      <c r="U2572" s="4" t="str">
        <f aca="false">Vocabulary!B2550</f>
        <v>prisoner's</v>
      </c>
      <c r="V2572" s="24" t="n">
        <v>1.9710089871197</v>
      </c>
      <c r="W2572" s="25" t="n">
        <f aca="false">EXP(V2572)</f>
        <v>7.17791525986236</v>
      </c>
      <c r="X2572" s="26" t="n">
        <f aca="false">W2572/$W$22</f>
        <v>1.10331545634777E-006</v>
      </c>
      <c r="Y2572" s="25" t="n">
        <f aca="false">IF(T2572=$C$13,0,W2572)</f>
        <v>7.17791525986236</v>
      </c>
      <c r="Z2572" s="25" t="n">
        <f aca="false">IF(OR(T2572=$C$13,T2572=$N$25),0,W2572)</f>
        <v>7.17791525986236</v>
      </c>
    </row>
    <row r="2573" customFormat="false" ht="15" hidden="false" customHeight="false" outlineLevel="0" collapsed="false">
      <c r="T2573" s="4" t="n">
        <v>2550</v>
      </c>
      <c r="U2573" s="4" t="str">
        <f aca="false">Vocabulary!B2551</f>
        <v>handwriting</v>
      </c>
      <c r="V2573" s="24" t="n">
        <v>-3.62288238416325</v>
      </c>
      <c r="W2573" s="25" t="n">
        <f aca="false">EXP(V2573)</f>
        <v>0.0267055896803405</v>
      </c>
      <c r="X2573" s="26" t="n">
        <f aca="false">W2573/$W$22</f>
        <v>4.10490912730088E-009</v>
      </c>
      <c r="Y2573" s="25" t="n">
        <f aca="false">IF(T2573=$C$13,0,W2573)</f>
        <v>0.0267055896803405</v>
      </c>
      <c r="Z2573" s="25" t="n">
        <f aca="false">IF(OR(T2573=$C$13,T2573=$N$25),0,W2573)</f>
        <v>0.0267055896803405</v>
      </c>
    </row>
    <row r="2574" customFormat="false" ht="15" hidden="false" customHeight="false" outlineLevel="0" collapsed="false">
      <c r="T2574" s="4" t="n">
        <v>2551</v>
      </c>
      <c r="U2574" s="4" t="str">
        <f aca="false">Vocabulary!B2552</f>
        <v>queerest</v>
      </c>
      <c r="V2574" s="24" t="n">
        <v>4.80877153659659</v>
      </c>
      <c r="W2574" s="25" t="n">
        <f aca="false">EXP(V2574)</f>
        <v>122.580938787306</v>
      </c>
      <c r="X2574" s="26" t="n">
        <f aca="false">W2574/$W$22</f>
        <v>1.88418836836824E-005</v>
      </c>
      <c r="Y2574" s="25" t="n">
        <f aca="false">IF(T2574=$C$13,0,W2574)</f>
        <v>122.580938787306</v>
      </c>
      <c r="Z2574" s="25" t="n">
        <f aca="false">IF(OR(T2574=$C$13,T2574=$N$25),0,W2574)</f>
        <v>122.580938787306</v>
      </c>
    </row>
    <row r="2575" customFormat="false" ht="15" hidden="false" customHeight="false" outlineLevel="0" collapsed="false">
      <c r="T2575" s="4" t="n">
        <v>2552</v>
      </c>
      <c r="U2575" s="4" t="str">
        <f aca="false">Vocabulary!B2553</f>
        <v>imitated</v>
      </c>
      <c r="V2575" s="24" t="n">
        <v>-0.207689975485312</v>
      </c>
      <c r="W2575" s="25" t="n">
        <f aca="false">EXP(V2575)</f>
        <v>0.812458879841077</v>
      </c>
      <c r="X2575" s="26" t="n">
        <f aca="false">W2575/$W$22</f>
        <v>1.24882839560417E-007</v>
      </c>
      <c r="Y2575" s="25" t="n">
        <f aca="false">IF(T2575=$C$13,0,W2575)</f>
        <v>0.812458879841077</v>
      </c>
      <c r="Z2575" s="25" t="n">
        <f aca="false">IF(OR(T2575=$C$13,T2575=$N$25),0,W2575)</f>
        <v>0.812458879841077</v>
      </c>
    </row>
    <row r="2576" customFormat="false" ht="15" hidden="false" customHeight="false" outlineLevel="0" collapsed="false">
      <c r="T2576" s="4" t="n">
        <v>2553</v>
      </c>
      <c r="U2576" s="4" t="str">
        <f aca="false">Vocabulary!B2554</f>
        <v>else's</v>
      </c>
      <c r="V2576" s="24" t="n">
        <v>-6.40945322050372</v>
      </c>
      <c r="W2576" s="25" t="n">
        <f aca="false">EXP(V2576)</f>
        <v>0.00164592421368871</v>
      </c>
      <c r="X2576" s="26" t="n">
        <f aca="false">W2576/$W$22</f>
        <v>2.52994575610889E-010</v>
      </c>
      <c r="Y2576" s="25" t="n">
        <f aca="false">IF(T2576=$C$13,0,W2576)</f>
        <v>0.00164592421368871</v>
      </c>
      <c r="Z2576" s="25" t="n">
        <f aca="false">IF(OR(T2576=$C$13,T2576=$N$25),0,W2576)</f>
        <v>0.00164592421368871</v>
      </c>
    </row>
    <row r="2577" customFormat="false" ht="15" hidden="false" customHeight="false" outlineLevel="0" collapsed="false">
      <c r="T2577" s="4" t="n">
        <v>2554</v>
      </c>
      <c r="U2577" s="4" t="str">
        <f aca="false">Vocabulary!B2555</f>
        <v>prove</v>
      </c>
      <c r="V2577" s="24" t="n">
        <v>-1.69296522739403</v>
      </c>
      <c r="W2577" s="25" t="n">
        <f aca="false">EXP(V2577)</f>
        <v>0.183973192045247</v>
      </c>
      <c r="X2577" s="26" t="n">
        <f aca="false">W2577/$W$22</f>
        <v>2.82784706963857E-008</v>
      </c>
      <c r="Y2577" s="25" t="n">
        <f aca="false">IF(T2577=$C$13,0,W2577)</f>
        <v>0.183973192045247</v>
      </c>
      <c r="Z2577" s="25" t="n">
        <f aca="false">IF(OR(T2577=$C$13,T2577=$N$25),0,W2577)</f>
        <v>0.183973192045247</v>
      </c>
    </row>
    <row r="2578" customFormat="false" ht="15" hidden="false" customHeight="false" outlineLevel="0" collapsed="false">
      <c r="T2578" s="4" t="n">
        <v>2555</v>
      </c>
      <c r="U2578" s="4" t="str">
        <f aca="false">Vocabulary!B2556</f>
        <v>sign</v>
      </c>
      <c r="V2578" s="24" t="n">
        <v>2.40991438783618</v>
      </c>
      <c r="W2578" s="25" t="n">
        <f aca="false">EXP(V2578)</f>
        <v>11.1330079833615</v>
      </c>
      <c r="X2578" s="26" t="n">
        <f aca="false">W2578/$W$22</f>
        <v>1.71125171292722E-006</v>
      </c>
      <c r="Y2578" s="25" t="n">
        <f aca="false">IF(T2578=$C$13,0,W2578)</f>
        <v>11.1330079833615</v>
      </c>
      <c r="Z2578" s="25" t="n">
        <f aca="false">IF(OR(T2578=$C$13,T2578=$N$25),0,W2578)</f>
        <v>11.1330079833615</v>
      </c>
    </row>
    <row r="2579" customFormat="false" ht="15" hidden="false" customHeight="false" outlineLevel="0" collapsed="false">
      <c r="T2579" s="4" t="n">
        <v>2556</v>
      </c>
      <c r="U2579" s="4" t="str">
        <f aca="false">Vocabulary!B2557</f>
        <v>mischief</v>
      </c>
      <c r="V2579" s="24" t="n">
        <v>0.450240730171595</v>
      </c>
      <c r="W2579" s="25" t="n">
        <f aca="false">EXP(V2579)</f>
        <v>1.56868977099798</v>
      </c>
      <c r="X2579" s="26" t="n">
        <f aca="false">W2579/$W$22</f>
        <v>2.41122889850042E-007</v>
      </c>
      <c r="Y2579" s="25" t="n">
        <f aca="false">IF(T2579=$C$13,0,W2579)</f>
        <v>1.56868977099798</v>
      </c>
      <c r="Z2579" s="25" t="n">
        <f aca="false">IF(OR(T2579=$C$13,T2579=$N$25),0,W2579)</f>
        <v>1.56868977099798</v>
      </c>
    </row>
    <row r="2580" customFormat="false" ht="15" hidden="false" customHeight="false" outlineLevel="0" collapsed="false">
      <c r="T2580" s="4" t="n">
        <v>2557</v>
      </c>
      <c r="U2580" s="4" t="str">
        <f aca="false">Vocabulary!B2558</f>
        <v>honest</v>
      </c>
      <c r="V2580" s="24" t="n">
        <v>0.558508280268014</v>
      </c>
      <c r="W2580" s="25" t="n">
        <f aca="false">EXP(V2580)</f>
        <v>1.74806293443751</v>
      </c>
      <c r="X2580" s="26" t="n">
        <f aca="false">W2580/$W$22</f>
        <v>2.6869429136595E-007</v>
      </c>
      <c r="Y2580" s="25" t="n">
        <f aca="false">IF(T2580=$C$13,0,W2580)</f>
        <v>1.74806293443751</v>
      </c>
      <c r="Z2580" s="25" t="n">
        <f aca="false">IF(OR(T2580=$C$13,T2580=$N$25),0,W2580)</f>
        <v>1.74806293443751</v>
      </c>
    </row>
    <row r="2581" customFormat="false" ht="15" hidden="false" customHeight="false" outlineLevel="0" collapsed="false">
      <c r="T2581" s="4" t="n">
        <v>2558</v>
      </c>
      <c r="U2581" s="4" t="str">
        <f aca="false">Vocabulary!B2559</f>
        <v>clapping</v>
      </c>
      <c r="V2581" s="24" t="n">
        <v>3.20612251442773</v>
      </c>
      <c r="W2581" s="25" t="n">
        <f aca="false">EXP(V2581)</f>
        <v>24.6831917102027</v>
      </c>
      <c r="X2581" s="26" t="n">
        <f aca="false">W2581/$W$22</f>
        <v>3.7940468701471E-006</v>
      </c>
      <c r="Y2581" s="25" t="n">
        <f aca="false">IF(T2581=$C$13,0,W2581)</f>
        <v>24.6831917102027</v>
      </c>
      <c r="Z2581" s="25" t="n">
        <f aca="false">IF(OR(T2581=$C$13,T2581=$N$25),0,W2581)</f>
        <v>24.6831917102027</v>
      </c>
    </row>
    <row r="2582" customFormat="false" ht="15" hidden="false" customHeight="false" outlineLevel="0" collapsed="false">
      <c r="T2582" s="4" t="n">
        <v>2559</v>
      </c>
      <c r="U2582" s="4" t="str">
        <f aca="false">Vocabulary!B2560</f>
        <v>guilt</v>
      </c>
      <c r="V2582" s="24" t="n">
        <v>-7.78916485372735</v>
      </c>
      <c r="W2582" s="25" t="n">
        <f aca="false">EXP(V2582)</f>
        <v>0.000414198656037269</v>
      </c>
      <c r="X2582" s="26" t="n">
        <f aca="false">W2582/$W$22</f>
        <v>6.36663658820008E-011</v>
      </c>
      <c r="Y2582" s="25" t="n">
        <f aca="false">IF(T2582=$C$13,0,W2582)</f>
        <v>0.000414198656037269</v>
      </c>
      <c r="Z2582" s="25" t="n">
        <f aca="false">IF(OR(T2582=$C$13,T2582=$N$25),0,W2582)</f>
        <v>0.000414198656037269</v>
      </c>
    </row>
    <row r="2583" customFormat="false" ht="15" hidden="false" customHeight="false" outlineLevel="0" collapsed="false">
      <c r="T2583" s="4" t="n">
        <v>2560</v>
      </c>
      <c r="U2583" s="4" t="str">
        <f aca="false">Vocabulary!B2561</f>
        <v>character</v>
      </c>
      <c r="V2583" s="24" t="n">
        <v>4.26159644206572</v>
      </c>
      <c r="W2583" s="25" t="n">
        <f aca="false">EXP(V2583)</f>
        <v>70.9231177727001</v>
      </c>
      <c r="X2583" s="26" t="n">
        <f aca="false">W2583/$W$22</f>
        <v>1.09015736767689E-005</v>
      </c>
      <c r="Y2583" s="25" t="n">
        <f aca="false">IF(T2583=$C$13,0,W2583)</f>
        <v>70.9231177727001</v>
      </c>
      <c r="Z2583" s="25" t="n">
        <f aca="false">IF(OR(T2583=$C$13,T2583=$N$25),0,W2583)</f>
        <v>70.9231177727001</v>
      </c>
    </row>
    <row r="2584" customFormat="false" ht="15" hidden="false" customHeight="false" outlineLevel="0" collapsed="false">
      <c r="T2584" s="4" t="n">
        <v>2561</v>
      </c>
      <c r="U2584" s="4" t="str">
        <f aca="false">Vocabulary!B2562</f>
        <v>push</v>
      </c>
      <c r="V2584" s="24" t="n">
        <v>-2.18518270898942</v>
      </c>
      <c r="W2584" s="25" t="n">
        <f aca="false">EXP(V2584)</f>
        <v>0.112457184838526</v>
      </c>
      <c r="X2584" s="26" t="n">
        <f aca="false">W2584/$W$22</f>
        <v>1.72857641415069E-008</v>
      </c>
      <c r="Y2584" s="25" t="n">
        <f aca="false">IF(T2584=$C$13,0,W2584)</f>
        <v>0.112457184838526</v>
      </c>
      <c r="Z2584" s="25" t="n">
        <f aca="false">IF(OR(T2584=$C$13,T2584=$N$25),0,W2584)</f>
        <v>0.112457184838526</v>
      </c>
    </row>
    <row r="2585" customFormat="false" ht="15" hidden="false" customHeight="false" outlineLevel="0" collapsed="false">
      <c r="T2585" s="4" t="n">
        <v>2562</v>
      </c>
      <c r="U2585" s="4" t="str">
        <f aca="false">Vocabulary!B2563</f>
        <v>involved</v>
      </c>
      <c r="V2585" s="24" t="n">
        <v>0.823682671590518</v>
      </c>
      <c r="W2585" s="25" t="n">
        <f aca="false">EXP(V2585)</f>
        <v>2.27887675803658</v>
      </c>
      <c r="X2585" s="26" t="n">
        <f aca="false">W2585/$W$22</f>
        <v>3.50285543814246E-007</v>
      </c>
      <c r="Y2585" s="25" t="n">
        <f aca="false">IF(T2585=$C$13,0,W2585)</f>
        <v>2.27887675803658</v>
      </c>
      <c r="Z2585" s="25" t="n">
        <f aca="false">IF(OR(T2585=$C$13,T2585=$N$25),0,W2585)</f>
        <v>2.27887675803658</v>
      </c>
    </row>
    <row r="2586" customFormat="false" ht="15" hidden="false" customHeight="false" outlineLevel="0" collapsed="false">
      <c r="T2586" s="4" t="n">
        <v>2563</v>
      </c>
      <c r="U2586" s="4" t="str">
        <f aca="false">Vocabulary!B2564</f>
        <v>affair</v>
      </c>
      <c r="V2586" s="24" t="n">
        <v>-0.500451082528602</v>
      </c>
      <c r="W2586" s="25" t="n">
        <f aca="false">EXP(V2586)</f>
        <v>0.606257126026747</v>
      </c>
      <c r="X2586" s="26" t="n">
        <f aca="false">W2586/$W$22</f>
        <v>9.31876225129909E-008</v>
      </c>
      <c r="Y2586" s="25" t="n">
        <f aca="false">IF(T2586=$C$13,0,W2586)</f>
        <v>0.606257126026747</v>
      </c>
      <c r="Z2586" s="25" t="n">
        <f aca="false">IF(OR(T2586=$C$13,T2586=$N$25),0,W2586)</f>
        <v>0.606257126026747</v>
      </c>
    </row>
    <row r="2587" customFormat="false" ht="15" hidden="false" customHeight="false" outlineLevel="0" collapsed="false">
      <c r="T2587" s="4" t="n">
        <v>2564</v>
      </c>
      <c r="U2587" s="4" t="str">
        <f aca="false">Vocabulary!B2565</f>
        <v>trusts</v>
      </c>
      <c r="V2587" s="24" t="n">
        <v>-0.11283442019941</v>
      </c>
      <c r="W2587" s="25" t="n">
        <f aca="false">EXP(V2587)</f>
        <v>0.893298560068499</v>
      </c>
      <c r="X2587" s="26" t="n">
        <f aca="false">W2587/$W$22</f>
        <v>1.37308685429603E-007</v>
      </c>
      <c r="Y2587" s="25" t="n">
        <f aca="false">IF(T2587=$C$13,0,W2587)</f>
        <v>0.893298560068499</v>
      </c>
      <c r="Z2587" s="25" t="n">
        <f aca="false">IF(OR(T2587=$C$13,T2587=$N$25),0,W2587)</f>
        <v>0.893298560068499</v>
      </c>
    </row>
    <row r="2588" customFormat="false" ht="15" hidden="false" customHeight="false" outlineLevel="0" collapsed="false">
      <c r="T2588" s="4" t="n">
        <v>2565</v>
      </c>
      <c r="U2588" s="4" t="str">
        <f aca="false">Vocabulary!B2566</f>
        <v>obstacle</v>
      </c>
      <c r="V2588" s="24" t="n">
        <v>-4.88409067636554</v>
      </c>
      <c r="W2588" s="25" t="n">
        <f aca="false">EXP(V2588)</f>
        <v>0.00756600057808599</v>
      </c>
      <c r="X2588" s="26" t="n">
        <f aca="false">W2588/$W$22</f>
        <v>1.16296794798028E-009</v>
      </c>
      <c r="Y2588" s="25" t="n">
        <f aca="false">IF(T2588=$C$13,0,W2588)</f>
        <v>0.00756600057808599</v>
      </c>
      <c r="Z2588" s="25" t="n">
        <f aca="false">IF(OR(T2588=$C$13,T2588=$N$25),0,W2588)</f>
        <v>0.00756600057808599</v>
      </c>
    </row>
    <row r="2589" customFormat="false" ht="15" hidden="false" customHeight="false" outlineLevel="0" collapsed="false">
      <c r="T2589" s="4" t="n">
        <v>2566</v>
      </c>
      <c r="U2589" s="4" t="str">
        <f aca="false">Vocabulary!B2567</f>
        <v>ourselves</v>
      </c>
      <c r="V2589" s="24" t="n">
        <v>0.0237005526557185</v>
      </c>
      <c r="W2589" s="25" t="n">
        <f aca="false">EXP(V2589)</f>
        <v>1.02398364279397</v>
      </c>
      <c r="X2589" s="26" t="n">
        <f aca="false">W2589/$W$22</f>
        <v>1.57396254934827E-007</v>
      </c>
      <c r="Y2589" s="25" t="n">
        <f aca="false">IF(T2589=$C$13,0,W2589)</f>
        <v>1.02398364279397</v>
      </c>
      <c r="Z2589" s="25" t="n">
        <f aca="false">IF(OR(T2589=$C$13,T2589=$N$25),0,W2589)</f>
        <v>1.02398364279397</v>
      </c>
    </row>
    <row r="2590" customFormat="false" ht="15" hidden="false" customHeight="false" outlineLevel="0" collapsed="false">
      <c r="T2590" s="4" t="n">
        <v>2567</v>
      </c>
      <c r="U2590" s="4" t="str">
        <f aca="false">Vocabulary!B2568</f>
        <v>secret</v>
      </c>
      <c r="V2590" s="24" t="n">
        <v>0.632126628471077</v>
      </c>
      <c r="W2590" s="25" t="n">
        <f aca="false">EXP(V2590)</f>
        <v>1.88160780818374</v>
      </c>
      <c r="X2590" s="26" t="n">
        <f aca="false">W2590/$W$22</f>
        <v>2.89221438592685E-007</v>
      </c>
      <c r="Y2590" s="25" t="n">
        <f aca="false">IF(T2590=$C$13,0,W2590)</f>
        <v>1.88160780818374</v>
      </c>
      <c r="Z2590" s="25" t="n">
        <f aca="false">IF(OR(T2590=$C$13,T2590=$N$25),0,W2590)</f>
        <v>1.88160780818374</v>
      </c>
    </row>
    <row r="2591" customFormat="false" ht="15" hidden="false" customHeight="false" outlineLevel="0" collapsed="false">
      <c r="T2591" s="4" t="n">
        <v>2568</v>
      </c>
      <c r="U2591" s="4" t="str">
        <f aca="false">Vocabulary!B2569</f>
        <v>sixpence</v>
      </c>
      <c r="V2591" s="24" t="n">
        <v>0.626429135025746</v>
      </c>
      <c r="W2591" s="25" t="n">
        <f aca="false">EXP(V2591)</f>
        <v>1.87091784195381</v>
      </c>
      <c r="X2591" s="26" t="n">
        <f aca="false">W2591/$W$22</f>
        <v>2.87578286710513E-007</v>
      </c>
      <c r="Y2591" s="25" t="n">
        <f aca="false">IF(T2591=$C$13,0,W2591)</f>
        <v>1.87091784195381</v>
      </c>
      <c r="Z2591" s="25" t="n">
        <f aca="false">IF(OR(T2591=$C$13,T2591=$N$25),0,W2591)</f>
        <v>1.87091784195381</v>
      </c>
    </row>
    <row r="2592" customFormat="false" ht="15" hidden="false" customHeight="false" outlineLevel="0" collapsed="false">
      <c r="T2592" s="4" t="n">
        <v>2569</v>
      </c>
      <c r="U2592" s="4" t="str">
        <f aca="false">Vocabulary!B2570</f>
        <v>attempted</v>
      </c>
      <c r="V2592" s="24" t="n">
        <v>-0.416481769846276</v>
      </c>
      <c r="W2592" s="25" t="n">
        <f aca="false">EXP(V2592)</f>
        <v>0.65936253296621</v>
      </c>
      <c r="X2592" s="26" t="n">
        <f aca="false">W2592/$W$22</f>
        <v>1.01350440569591E-007</v>
      </c>
      <c r="Y2592" s="25" t="n">
        <f aca="false">IF(T2592=$C$13,0,W2592)</f>
        <v>0.65936253296621</v>
      </c>
      <c r="Z2592" s="25" t="n">
        <f aca="false">IF(OR(T2592=$C$13,T2592=$N$25),0,W2592)</f>
        <v>0.65936253296621</v>
      </c>
    </row>
    <row r="2593" customFormat="false" ht="15" hidden="false" customHeight="false" outlineLevel="0" collapsed="false">
      <c r="T2593" s="4" t="n">
        <v>2570</v>
      </c>
      <c r="U2593" s="4" t="str">
        <f aca="false">Vocabulary!B2571</f>
        <v>saves</v>
      </c>
      <c r="V2593" s="24" t="n">
        <v>-0.456692029401265</v>
      </c>
      <c r="W2593" s="25" t="n">
        <f aca="false">EXP(V2593)</f>
        <v>0.633375371021555</v>
      </c>
      <c r="X2593" s="26" t="n">
        <f aca="false">W2593/$W$22</f>
        <v>9.73559607795492E-008</v>
      </c>
      <c r="Y2593" s="25" t="n">
        <f aca="false">IF(T2593=$C$13,0,W2593)</f>
        <v>0.633375371021555</v>
      </c>
      <c r="Z2593" s="25" t="n">
        <f aca="false">IF(OR(T2593=$C$13,T2593=$N$25),0,W2593)</f>
        <v>0.633375371021555</v>
      </c>
    </row>
    <row r="2594" customFormat="false" ht="15" hidden="false" customHeight="false" outlineLevel="0" collapsed="false">
      <c r="T2594" s="4" t="n">
        <v>2571</v>
      </c>
      <c r="U2594" s="4" t="str">
        <f aca="false">Vocabulary!B2572</f>
        <v>spreading</v>
      </c>
      <c r="V2594" s="24" t="n">
        <v>-0.142759769550338</v>
      </c>
      <c r="W2594" s="25" t="n">
        <f aca="false">EXP(V2594)</f>
        <v>0.866962314627688</v>
      </c>
      <c r="X2594" s="26" t="n">
        <f aca="false">W2594/$W$22</f>
        <v>1.33260548107684E-007</v>
      </c>
      <c r="Y2594" s="25" t="n">
        <f aca="false">IF(T2594=$C$13,0,W2594)</f>
        <v>0.866962314627688</v>
      </c>
      <c r="Z2594" s="25" t="n">
        <f aca="false">IF(OR(T2594=$C$13,T2594=$N$25),0,W2594)</f>
        <v>0.866962314627688</v>
      </c>
    </row>
    <row r="2595" customFormat="false" ht="15" hidden="false" customHeight="false" outlineLevel="0" collapsed="false">
      <c r="T2595" s="4" t="n">
        <v>2572</v>
      </c>
      <c r="U2595" s="4" t="str">
        <f aca="false">Vocabulary!B2573</f>
        <v>cardboard</v>
      </c>
      <c r="V2595" s="24" t="n">
        <v>0.600715906973116</v>
      </c>
      <c r="W2595" s="25" t="n">
        <f aca="false">EXP(V2595)</f>
        <v>1.82342373499571</v>
      </c>
      <c r="X2595" s="26" t="n">
        <f aca="false">W2595/$W$22</f>
        <v>2.80277980090104E-007</v>
      </c>
      <c r="Y2595" s="25" t="n">
        <f aca="false">IF(T2595=$C$13,0,W2595)</f>
        <v>1.82342373499571</v>
      </c>
      <c r="Z2595" s="25" t="n">
        <f aca="false">IF(OR(T2595=$C$13,T2595=$N$25),0,W2595)</f>
        <v>1.82342373499571</v>
      </c>
    </row>
    <row r="2596" customFormat="false" ht="15" hidden="false" customHeight="false" outlineLevel="0" collapsed="false">
      <c r="T2596" s="4" t="n">
        <v>2573</v>
      </c>
      <c r="U2596" s="4" t="str">
        <f aca="false">Vocabulary!B2574</f>
        <v>clearer</v>
      </c>
      <c r="V2596" s="24" t="n">
        <v>-1.69272163368544</v>
      </c>
      <c r="W2596" s="25" t="n">
        <f aca="false">EXP(V2596)</f>
        <v>0.184018012216112</v>
      </c>
      <c r="X2596" s="26" t="n">
        <f aca="false">W2596/$W$22</f>
        <v>2.82853599929966E-008</v>
      </c>
      <c r="Y2596" s="25" t="n">
        <f aca="false">IF(T2596=$C$13,0,W2596)</f>
        <v>0.184018012216112</v>
      </c>
      <c r="Z2596" s="25" t="n">
        <f aca="false">IF(OR(T2596=$C$13,T2596=$N$25),0,W2596)</f>
        <v>0.184018012216112</v>
      </c>
    </row>
    <row r="2597" customFormat="false" ht="15" hidden="false" customHeight="false" outlineLevel="0" collapsed="false">
      <c r="T2597" s="4" t="n">
        <v>2574</v>
      </c>
      <c r="U2597" s="4" t="str">
        <f aca="false">Vocabulary!B2575</f>
        <v>fits</v>
      </c>
      <c r="V2597" s="24" t="n">
        <v>-3.34313778557824</v>
      </c>
      <c r="W2597" s="25" t="n">
        <f aca="false">EXP(V2597)</f>
        <v>0.0353259384152008</v>
      </c>
      <c r="X2597" s="26" t="n">
        <f aca="false">W2597/$W$22</f>
        <v>5.42994065162982E-009</v>
      </c>
      <c r="Y2597" s="25" t="n">
        <f aca="false">IF(T2597=$C$13,0,W2597)</f>
        <v>0.0353259384152008</v>
      </c>
      <c r="Z2597" s="25" t="n">
        <f aca="false">IF(OR(T2597=$C$13,T2597=$N$25),0,W2597)</f>
        <v>0.0353259384152008</v>
      </c>
    </row>
    <row r="2598" customFormat="false" ht="15" hidden="false" customHeight="false" outlineLevel="0" collapsed="false">
      <c r="T2598" s="4" t="n">
        <v>2575</v>
      </c>
      <c r="U2598" s="4" t="str">
        <f aca="false">Vocabulary!B2576</f>
        <v>furiously</v>
      </c>
      <c r="V2598" s="24" t="n">
        <v>-1.24155215747857</v>
      </c>
      <c r="W2598" s="25" t="n">
        <f aca="false">EXP(V2598)</f>
        <v>0.288935396471902</v>
      </c>
      <c r="X2598" s="26" t="n">
        <f aca="false">W2598/$W$22</f>
        <v>4.44121833808796E-008</v>
      </c>
      <c r="Y2598" s="25" t="n">
        <f aca="false">IF(T2598=$C$13,0,W2598)</f>
        <v>0.288935396471902</v>
      </c>
      <c r="Z2598" s="25" t="n">
        <f aca="false">IF(OR(T2598=$C$13,T2598=$N$25),0,W2598)</f>
        <v>0.288935396471902</v>
      </c>
    </row>
    <row r="2599" customFormat="false" ht="15" hidden="false" customHeight="false" outlineLevel="0" collapsed="false">
      <c r="T2599" s="4" t="n">
        <v>2576</v>
      </c>
      <c r="U2599" s="4" t="str">
        <f aca="false">Vocabulary!B2577</f>
        <v>inkstand</v>
      </c>
      <c r="V2599" s="24" t="n">
        <v>-3.70557020924985</v>
      </c>
      <c r="W2599" s="25" t="n">
        <f aca="false">EXP(V2599)</f>
        <v>0.024586194094627</v>
      </c>
      <c r="X2599" s="26" t="n">
        <f aca="false">W2599/$W$22</f>
        <v>3.77913739230859E-009</v>
      </c>
      <c r="Y2599" s="25" t="n">
        <f aca="false">IF(T2599=$C$13,0,W2599)</f>
        <v>0.024586194094627</v>
      </c>
      <c r="Z2599" s="25" t="n">
        <f aca="false">IF(OR(T2599=$C$13,T2599=$N$25),0,W2599)</f>
        <v>0.024586194094627</v>
      </c>
    </row>
    <row r="2600" customFormat="false" ht="15" hidden="false" customHeight="false" outlineLevel="0" collapsed="false">
      <c r="T2600" s="4" t="n">
        <v>2577</v>
      </c>
      <c r="U2600" s="4" t="str">
        <f aca="false">Vocabulary!B2578</f>
        <v>ink</v>
      </c>
      <c r="V2600" s="24" t="n">
        <v>1.70268201738001</v>
      </c>
      <c r="W2600" s="25" t="n">
        <f aca="false">EXP(V2600)</f>
        <v>5.48864831902809</v>
      </c>
      <c r="X2600" s="26" t="n">
        <f aca="false">W2600/$W$22</f>
        <v>8.43658681609602E-007</v>
      </c>
      <c r="Y2600" s="25" t="n">
        <f aca="false">IF(T2600=$C$13,0,W2600)</f>
        <v>5.48864831902809</v>
      </c>
      <c r="Z2600" s="25" t="n">
        <f aca="false">IF(OR(T2600=$C$13,T2600=$N$25),0,W2600)</f>
        <v>5.48864831902809</v>
      </c>
    </row>
    <row r="2601" customFormat="false" ht="15" hidden="false" customHeight="false" outlineLevel="0" collapsed="false">
      <c r="T2601" s="4" t="n">
        <v>2578</v>
      </c>
      <c r="U2601" s="4" t="str">
        <f aca="false">Vocabulary!B2579</f>
        <v>trickling</v>
      </c>
      <c r="V2601" s="24" t="n">
        <v>-2.77437462564293</v>
      </c>
      <c r="W2601" s="25" t="n">
        <f aca="false">EXP(V2601)</f>
        <v>0.0623884806483386</v>
      </c>
      <c r="X2601" s="26" t="n">
        <f aca="false">W2601/$W$22</f>
        <v>9.58971686142277E-009</v>
      </c>
      <c r="Y2601" s="25" t="n">
        <f aca="false">IF(T2601=$C$13,0,W2601)</f>
        <v>0.0623884806483386</v>
      </c>
      <c r="Z2601" s="25" t="n">
        <f aca="false">IF(OR(T2601=$C$13,T2601=$N$25),0,W2601)</f>
        <v>0.0623884806483386</v>
      </c>
    </row>
    <row r="2602" customFormat="false" ht="15" hidden="false" customHeight="false" outlineLevel="0" collapsed="false">
      <c r="T2602" s="4" t="n">
        <v>2579</v>
      </c>
      <c r="U2602" s="4" t="str">
        <f aca="false">Vocabulary!B2580</f>
        <v>pun</v>
      </c>
      <c r="V2602" s="24" t="n">
        <v>3.58981721813967</v>
      </c>
      <c r="W2602" s="25" t="n">
        <f aca="false">EXP(V2602)</f>
        <v>36.2274535999102</v>
      </c>
      <c r="X2602" s="26" t="n">
        <f aca="false">W2602/$W$22</f>
        <v>5.56851231226004E-006</v>
      </c>
      <c r="Y2602" s="25" t="n">
        <f aca="false">IF(T2602=$C$13,0,W2602)</f>
        <v>36.2274535999102</v>
      </c>
      <c r="Z2602" s="25" t="n">
        <f aca="false">IF(OR(T2602=$C$13,T2602=$N$25),0,W2602)</f>
        <v>36.2274535999102</v>
      </c>
    </row>
    <row r="2603" customFormat="false" ht="15" hidden="false" customHeight="false" outlineLevel="0" collapsed="false">
      <c r="T2603" s="4" t="n">
        <v>2580</v>
      </c>
      <c r="U2603" s="4" t="str">
        <f aca="false">Vocabulary!B2581</f>
        <v>twentieth</v>
      </c>
      <c r="V2603" s="24" t="n">
        <v>3.81901244212233</v>
      </c>
      <c r="W2603" s="25" t="n">
        <f aca="false">EXP(V2603)</f>
        <v>45.5591937565686</v>
      </c>
      <c r="X2603" s="26" t="n">
        <f aca="false">W2603/$W$22</f>
        <v>7.00289162390154E-006</v>
      </c>
      <c r="Y2603" s="25" t="n">
        <f aca="false">IF(T2603=$C$13,0,W2603)</f>
        <v>45.5591937565686</v>
      </c>
      <c r="Z2603" s="25" t="n">
        <f aca="false">IF(OR(T2603=$C$13,T2603=$N$25),0,W2603)</f>
        <v>45.5591937565686</v>
      </c>
    </row>
    <row r="2604" customFormat="false" ht="15" hidden="false" customHeight="false" outlineLevel="0" collapsed="false">
      <c r="T2604" s="4" t="n">
        <v>2581</v>
      </c>
      <c r="U2604" s="4" t="str">
        <f aca="false">Vocabulary!B2582</f>
        <v>purple</v>
      </c>
      <c r="V2604" s="24" t="n">
        <v>-1.76001955843602</v>
      </c>
      <c r="W2604" s="25" t="n">
        <f aca="false">EXP(V2604)</f>
        <v>0.172041498927495</v>
      </c>
      <c r="X2604" s="26" t="n">
        <f aca="false">W2604/$W$22</f>
        <v>2.64444533026689E-008</v>
      </c>
      <c r="Y2604" s="25" t="n">
        <f aca="false">IF(T2604=$C$13,0,W2604)</f>
        <v>0.172041498927495</v>
      </c>
      <c r="Z2604" s="25" t="n">
        <f aca="false">IF(OR(T2604=$C$13,T2604=$N$25),0,W2604)</f>
        <v>0.172041498927495</v>
      </c>
    </row>
    <row r="2605" customFormat="false" ht="15" hidden="false" customHeight="false" outlineLevel="0" collapsed="false">
      <c r="T2605" s="4" t="n">
        <v>2582</v>
      </c>
      <c r="U2605" s="4" t="str">
        <f aca="false">Vocabulary!B2583</f>
        <v>flying</v>
      </c>
      <c r="V2605" s="24" t="n">
        <v>-0.843335599240129</v>
      </c>
      <c r="W2605" s="25" t="n">
        <f aca="false">EXP(V2605)</f>
        <v>0.430272909120706</v>
      </c>
      <c r="X2605" s="26" t="n">
        <f aca="false">W2605/$W$22</f>
        <v>6.61371350725167E-008</v>
      </c>
      <c r="Y2605" s="25" t="n">
        <f aca="false">IF(T2605=$C$13,0,W2605)</f>
        <v>0.430272909120706</v>
      </c>
      <c r="Z2605" s="25" t="n">
        <f aca="false">IF(OR(T2605=$C$13,T2605=$N$25),0,W2605)</f>
        <v>0.430272909120706</v>
      </c>
    </row>
    <row r="2606" customFormat="false" ht="15" hidden="false" customHeight="false" outlineLevel="0" collapsed="false">
      <c r="T2606" s="4" t="n">
        <v>2583</v>
      </c>
      <c r="U2606" s="4" t="str">
        <f aca="false">Vocabulary!B2584</f>
        <v>brushing</v>
      </c>
      <c r="V2606" s="24" t="n">
        <v>4.32354827601146</v>
      </c>
      <c r="W2606" s="25" t="n">
        <f aca="false">EXP(V2606)</f>
        <v>75.4558921807385</v>
      </c>
      <c r="X2606" s="26" t="n">
        <f aca="false">W2606/$W$22</f>
        <v>1.15983052323073E-005</v>
      </c>
      <c r="Y2606" s="25" t="n">
        <f aca="false">IF(T2606=$C$13,0,W2606)</f>
        <v>75.4558921807385</v>
      </c>
      <c r="Z2606" s="25" t="n">
        <f aca="false">IF(OR(T2606=$C$13,T2606=$N$25),0,W2606)</f>
        <v>75.4558921807385</v>
      </c>
    </row>
    <row r="2607" customFormat="false" ht="15" hidden="false" customHeight="false" outlineLevel="0" collapsed="false">
      <c r="T2607" s="4" t="n">
        <v>2584</v>
      </c>
      <c r="U2607" s="4" t="str">
        <f aca="false">Vocabulary!B2585</f>
        <v>fluttered</v>
      </c>
      <c r="V2607" s="24" t="n">
        <v>-1.53392630711915</v>
      </c>
      <c r="W2607" s="25" t="n">
        <f aca="false">EXP(V2607)</f>
        <v>0.215687148646377</v>
      </c>
      <c r="X2607" s="26" t="n">
        <f aca="false">W2607/$W$22</f>
        <v>3.31532145785866E-008</v>
      </c>
      <c r="Y2607" s="25" t="n">
        <f aca="false">IF(T2607=$C$13,0,W2607)</f>
        <v>0.215687148646377</v>
      </c>
      <c r="Z2607" s="25" t="n">
        <f aca="false">IF(OR(T2607=$C$13,T2607=$N$25),0,W2607)</f>
        <v>0.215687148646377</v>
      </c>
    </row>
    <row r="2608" customFormat="false" ht="15" hidden="false" customHeight="false" outlineLevel="0" collapsed="false">
      <c r="T2608" s="4" t="n">
        <v>2585</v>
      </c>
      <c r="U2608" s="4" t="str">
        <f aca="false">Vocabulary!B2586</f>
        <v>kissed</v>
      </c>
      <c r="V2608" s="24" t="n">
        <v>-5.85972838910948</v>
      </c>
      <c r="W2608" s="25" t="n">
        <f aca="false">EXP(V2608)</f>
        <v>0.00285201821669656</v>
      </c>
      <c r="X2608" s="26" t="n">
        <f aca="false">W2608/$W$22</f>
        <v>4.38382965853941E-010</v>
      </c>
      <c r="Y2608" s="25" t="n">
        <f aca="false">IF(T2608=$C$13,0,W2608)</f>
        <v>0.00285201821669656</v>
      </c>
      <c r="Z2608" s="25" t="n">
        <f aca="false">IF(OR(T2608=$C$13,T2608=$N$25),0,W2608)</f>
        <v>0.00285201821669656</v>
      </c>
    </row>
    <row r="2609" customFormat="false" ht="15" hidden="false" customHeight="false" outlineLevel="0" collapsed="false">
      <c r="T2609" s="4" t="n">
        <v>2586</v>
      </c>
      <c r="U2609" s="4" t="str">
        <f aca="false">Vocabulary!B2587</f>
        <v>setting</v>
      </c>
      <c r="V2609" s="24" t="n">
        <v>2.35096964932669</v>
      </c>
      <c r="W2609" s="25" t="n">
        <f aca="false">EXP(V2609)</f>
        <v>10.495741981315</v>
      </c>
      <c r="X2609" s="26" t="n">
        <f aca="false">W2609/$W$22</f>
        <v>1.61329772428172E-006</v>
      </c>
      <c r="Y2609" s="25" t="n">
        <f aca="false">IF(T2609=$C$13,0,W2609)</f>
        <v>10.495741981315</v>
      </c>
      <c r="Z2609" s="25" t="n">
        <f aca="false">IF(OR(T2609=$C$13,T2609=$N$25),0,W2609)</f>
        <v>10.495741981315</v>
      </c>
    </row>
    <row r="2610" customFormat="false" ht="15" hidden="false" customHeight="false" outlineLevel="0" collapsed="false">
      <c r="T2610" s="4" t="n">
        <v>2587</v>
      </c>
      <c r="U2610" s="4" t="str">
        <f aca="false">Vocabulary!B2588</f>
        <v>dreaming</v>
      </c>
      <c r="V2610" s="24" t="n">
        <v>-5.28617755152193</v>
      </c>
      <c r="W2610" s="25" t="n">
        <f aca="false">EXP(V2610)</f>
        <v>0.00506106900836074</v>
      </c>
      <c r="X2610" s="26" t="n">
        <f aca="false">W2610/$W$22</f>
        <v>7.77935578843011E-010</v>
      </c>
      <c r="Y2610" s="25" t="n">
        <f aca="false">IF(T2610=$C$13,0,W2610)</f>
        <v>0.00506106900836074</v>
      </c>
      <c r="Z2610" s="25" t="n">
        <f aca="false">IF(OR(T2610=$C$13,T2610=$N$25),0,W2610)</f>
        <v>0.00506106900836074</v>
      </c>
    </row>
    <row r="2611" customFormat="false" ht="15" hidden="false" customHeight="false" outlineLevel="0" collapsed="false">
      <c r="T2611" s="4" t="n">
        <v>2588</v>
      </c>
      <c r="U2611" s="4" t="str">
        <f aca="false">Vocabulary!B2589</f>
        <v>dreamed</v>
      </c>
      <c r="V2611" s="24" t="n">
        <v>-1.45074120300263</v>
      </c>
      <c r="W2611" s="25" t="n">
        <f aca="false">EXP(V2611)</f>
        <v>0.234396488310353</v>
      </c>
      <c r="X2611" s="26" t="n">
        <f aca="false">W2611/$W$22</f>
        <v>3.60290222305315E-008</v>
      </c>
      <c r="Y2611" s="25" t="n">
        <f aca="false">IF(T2611=$C$13,0,W2611)</f>
        <v>0.234396488310353</v>
      </c>
      <c r="Z2611" s="25" t="n">
        <f aca="false">IF(OR(T2611=$C$13,T2611=$N$25),0,W2611)</f>
        <v>0.234396488310353</v>
      </c>
    </row>
    <row r="2612" customFormat="false" ht="15" hidden="false" customHeight="false" outlineLevel="0" collapsed="false">
      <c r="T2612" s="4" t="n">
        <v>2589</v>
      </c>
      <c r="U2612" s="4" t="str">
        <f aca="false">Vocabulary!B2590</f>
        <v>clasped</v>
      </c>
      <c r="V2612" s="24" t="n">
        <v>5.30119227819182</v>
      </c>
      <c r="W2612" s="25" t="n">
        <f aca="false">EXP(V2612)</f>
        <v>200.575809633072</v>
      </c>
      <c r="X2612" s="26" t="n">
        <f aca="false">W2612/$W$22</f>
        <v>3.08304546551419E-005</v>
      </c>
      <c r="Y2612" s="25" t="n">
        <f aca="false">IF(T2612=$C$13,0,W2612)</f>
        <v>200.575809633072</v>
      </c>
      <c r="Z2612" s="25" t="n">
        <f aca="false">IF(OR(T2612=$C$13,T2612=$N$25),0,W2612)</f>
        <v>200.575809633072</v>
      </c>
    </row>
    <row r="2613" customFormat="false" ht="15" hidden="false" customHeight="false" outlineLevel="0" collapsed="false">
      <c r="T2613" s="4" t="n">
        <v>2590</v>
      </c>
      <c r="U2613" s="4" t="str">
        <f aca="false">Vocabulary!B2591</f>
        <v>toss</v>
      </c>
      <c r="V2613" s="24" t="n">
        <v>3.29565684730424</v>
      </c>
      <c r="W2613" s="25" t="n">
        <f aca="false">EXP(V2613)</f>
        <v>26.9951399325623</v>
      </c>
      <c r="X2613" s="26" t="n">
        <f aca="false">W2613/$W$22</f>
        <v>4.14941581999647E-006</v>
      </c>
      <c r="Y2613" s="25" t="n">
        <f aca="false">IF(T2613=$C$13,0,W2613)</f>
        <v>26.9951399325623</v>
      </c>
      <c r="Z2613" s="25" t="n">
        <f aca="false">IF(OR(T2613=$C$13,T2613=$N$25),0,W2613)</f>
        <v>26.9951399325623</v>
      </c>
    </row>
    <row r="2614" customFormat="false" ht="15" hidden="false" customHeight="false" outlineLevel="0" collapsed="false">
      <c r="T2614" s="4" t="n">
        <v>2591</v>
      </c>
      <c r="U2614" s="4" t="str">
        <f aca="false">Vocabulary!B2592</f>
        <v>listened</v>
      </c>
      <c r="V2614" s="24" t="n">
        <v>-0.147873958593635</v>
      </c>
      <c r="W2614" s="25" t="n">
        <f aca="false">EXP(V2614)</f>
        <v>0.862539823823432</v>
      </c>
      <c r="X2614" s="26" t="n">
        <f aca="false">W2614/$W$22</f>
        <v>1.32580768215718E-007</v>
      </c>
      <c r="Y2614" s="25" t="n">
        <f aca="false">IF(T2614=$C$13,0,W2614)</f>
        <v>0.862539823823432</v>
      </c>
      <c r="Z2614" s="25" t="n">
        <f aca="false">IF(OR(T2614=$C$13,T2614=$N$25),0,W2614)</f>
        <v>0.862539823823432</v>
      </c>
    </row>
    <row r="2615" customFormat="false" ht="15" hidden="false" customHeight="false" outlineLevel="0" collapsed="false">
      <c r="T2615" s="4" t="n">
        <v>2592</v>
      </c>
      <c r="U2615" s="4" t="str">
        <f aca="false">Vocabulary!B2593</f>
        <v>sister's</v>
      </c>
      <c r="V2615" s="24" t="n">
        <v>1.89188414165432</v>
      </c>
      <c r="W2615" s="25" t="n">
        <f aca="false">EXP(V2615)</f>
        <v>6.63185226602855</v>
      </c>
      <c r="X2615" s="26" t="n">
        <f aca="false">W2615/$W$22</f>
        <v>1.01938025797543E-006</v>
      </c>
      <c r="Y2615" s="25" t="n">
        <f aca="false">IF(T2615=$C$13,0,W2615)</f>
        <v>6.63185226602855</v>
      </c>
      <c r="Z2615" s="25" t="n">
        <f aca="false">IF(OR(T2615=$C$13,T2615=$N$25),0,W2615)</f>
        <v>6.63185226602855</v>
      </c>
    </row>
    <row r="2616" customFormat="false" ht="15" hidden="false" customHeight="false" outlineLevel="0" collapsed="false">
      <c r="T2616" s="4" t="n">
        <v>2593</v>
      </c>
      <c r="U2616" s="4" t="str">
        <f aca="false">Vocabulary!B2594</f>
        <v>rustled</v>
      </c>
      <c r="V2616" s="24" t="n">
        <v>-3.37579625041227</v>
      </c>
      <c r="W2616" s="25" t="n">
        <f aca="false">EXP(V2616)</f>
        <v>0.0341908829653699</v>
      </c>
      <c r="X2616" s="26" t="n">
        <f aca="false">W2616/$W$22</f>
        <v>5.255471578609E-009</v>
      </c>
      <c r="Y2616" s="25" t="n">
        <f aca="false">IF(T2616=$C$13,0,W2616)</f>
        <v>0.0341908829653699</v>
      </c>
      <c r="Z2616" s="25" t="n">
        <f aca="false">IF(OR(T2616=$C$13,T2616=$N$25),0,W2616)</f>
        <v>0.0341908829653699</v>
      </c>
    </row>
    <row r="2617" customFormat="false" ht="15" hidden="false" customHeight="false" outlineLevel="0" collapsed="false">
      <c r="T2617" s="4" t="n">
        <v>2594</v>
      </c>
      <c r="U2617" s="4" t="str">
        <f aca="false">Vocabulary!B2595</f>
        <v>splashed</v>
      </c>
      <c r="V2617" s="24" t="n">
        <v>1.73349304428906</v>
      </c>
      <c r="W2617" s="25" t="n">
        <f aca="false">EXP(V2617)</f>
        <v>5.66039141427206</v>
      </c>
      <c r="X2617" s="26" t="n">
        <f aca="false">W2617/$W$22</f>
        <v>8.7005726736099E-007</v>
      </c>
      <c r="Y2617" s="25" t="n">
        <f aca="false">IF(T2617=$C$13,0,W2617)</f>
        <v>5.66039141427206</v>
      </c>
      <c r="Z2617" s="25" t="n">
        <f aca="false">IF(OR(T2617=$C$13,T2617=$N$25),0,W2617)</f>
        <v>5.66039141427206</v>
      </c>
    </row>
    <row r="2618" customFormat="false" ht="15" hidden="false" customHeight="false" outlineLevel="0" collapsed="false">
      <c r="T2618" s="4" t="n">
        <v>2595</v>
      </c>
      <c r="U2618" s="4" t="str">
        <f aca="false">Vocabulary!B2596</f>
        <v>neighbouring</v>
      </c>
      <c r="V2618" s="24" t="n">
        <v>8.2099780475001</v>
      </c>
      <c r="W2618" s="25" t="n">
        <f aca="false">EXP(V2618)</f>
        <v>3677.46173590168</v>
      </c>
      <c r="X2618" s="26" t="n">
        <f aca="false">W2618/$W$22</f>
        <v>0.000565261670897135</v>
      </c>
      <c r="Y2618" s="25" t="n">
        <f aca="false">IF(T2618=$C$13,0,W2618)</f>
        <v>3677.46173590168</v>
      </c>
      <c r="Z2618" s="25" t="n">
        <f aca="false">IF(OR(T2618=$C$13,T2618=$N$25),0,W2618)</f>
        <v>3677.46173590168</v>
      </c>
    </row>
    <row r="2619" customFormat="false" ht="15" hidden="false" customHeight="false" outlineLevel="0" collapsed="false">
      <c r="T2619" s="4" t="n">
        <v>2596</v>
      </c>
      <c r="U2619" s="4" t="str">
        <f aca="false">Vocabulary!B2597</f>
        <v>rattle</v>
      </c>
      <c r="V2619" s="24" t="n">
        <v>0.616751240631816</v>
      </c>
      <c r="W2619" s="25" t="n">
        <f aca="false">EXP(V2619)</f>
        <v>1.85289863131068</v>
      </c>
      <c r="X2619" s="26" t="n">
        <f aca="false">W2619/$W$22</f>
        <v>2.84808558607853E-007</v>
      </c>
      <c r="Y2619" s="25" t="n">
        <f aca="false">IF(T2619=$C$13,0,W2619)</f>
        <v>1.85289863131068</v>
      </c>
      <c r="Z2619" s="25" t="n">
        <f aca="false">IF(OR(T2619=$C$13,T2619=$N$25),0,W2619)</f>
        <v>1.85289863131068</v>
      </c>
    </row>
    <row r="2620" customFormat="false" ht="15" hidden="false" customHeight="false" outlineLevel="0" collapsed="false">
      <c r="T2620" s="4" t="n">
        <v>2597</v>
      </c>
      <c r="U2620" s="4" t="str">
        <f aca="false">Vocabulary!B2598</f>
        <v>shared</v>
      </c>
      <c r="V2620" s="24" t="n">
        <v>-2.9214443236392</v>
      </c>
      <c r="W2620" s="25" t="n">
        <f aca="false">EXP(V2620)</f>
        <v>0.05385584582851</v>
      </c>
      <c r="X2620" s="26" t="n">
        <f aca="false">W2620/$W$22</f>
        <v>8.27816781977686E-009</v>
      </c>
      <c r="Y2620" s="25" t="n">
        <f aca="false">IF(T2620=$C$13,0,W2620)</f>
        <v>0.05385584582851</v>
      </c>
      <c r="Z2620" s="25" t="n">
        <f aca="false">IF(OR(T2620=$C$13,T2620=$N$25),0,W2620)</f>
        <v>0.05385584582851</v>
      </c>
    </row>
    <row r="2621" customFormat="false" ht="15" hidden="false" customHeight="false" outlineLevel="0" collapsed="false">
      <c r="T2621" s="4" t="n">
        <v>2598</v>
      </c>
      <c r="U2621" s="4" t="str">
        <f aca="false">Vocabulary!B2599</f>
        <v>meal</v>
      </c>
      <c r="V2621" s="24" t="n">
        <v>-4.462143298039</v>
      </c>
      <c r="W2621" s="25" t="n">
        <f aca="false">EXP(V2621)</f>
        <v>0.0115376082351124</v>
      </c>
      <c r="X2621" s="26" t="n">
        <f aca="false">W2621/$W$22</f>
        <v>1.77344271062472E-009</v>
      </c>
      <c r="Y2621" s="25" t="n">
        <f aca="false">IF(T2621=$C$13,0,W2621)</f>
        <v>0.0115376082351124</v>
      </c>
      <c r="Z2621" s="25" t="n">
        <f aca="false">IF(OR(T2621=$C$13,T2621=$N$25),0,W2621)</f>
        <v>0.0115376082351124</v>
      </c>
    </row>
    <row r="2622" customFormat="false" ht="15" hidden="false" customHeight="false" outlineLevel="0" collapsed="false">
      <c r="T2622" s="4" t="n">
        <v>2599</v>
      </c>
      <c r="U2622" s="4" t="str">
        <f aca="false">Vocabulary!B2600</f>
        <v>crashed</v>
      </c>
      <c r="V2622" s="24" t="n">
        <v>-3.51758031005143</v>
      </c>
      <c r="W2622" s="25" t="n">
        <f aca="false">EXP(V2622)</f>
        <v>0.0296711433444412</v>
      </c>
      <c r="X2622" s="26" t="n">
        <f aca="false">W2622/$W$22</f>
        <v>4.56074359675014E-009</v>
      </c>
      <c r="Y2622" s="25" t="n">
        <f aca="false">IF(T2622=$C$13,0,W2622)</f>
        <v>0.0296711433444412</v>
      </c>
      <c r="Z2622" s="25" t="n">
        <f aca="false">IF(OR(T2622=$C$13,T2622=$N$25),0,W2622)</f>
        <v>0.0296711433444412</v>
      </c>
    </row>
    <row r="2623" customFormat="false" ht="15" hidden="false" customHeight="false" outlineLevel="0" collapsed="false">
      <c r="T2623" s="4" t="n">
        <v>2600</v>
      </c>
      <c r="U2623" s="4" t="str">
        <f aca="false">Vocabulary!B2601</f>
        <v>lizard's</v>
      </c>
      <c r="V2623" s="24" t="n">
        <v>3.14754276027861</v>
      </c>
      <c r="W2623" s="25" t="n">
        <f aca="false">EXP(V2623)</f>
        <v>23.2787926703377</v>
      </c>
      <c r="X2623" s="26" t="n">
        <f aca="false">W2623/$W$22</f>
        <v>3.57817706513177E-006</v>
      </c>
      <c r="Y2623" s="25" t="n">
        <f aca="false">IF(T2623=$C$13,0,W2623)</f>
        <v>23.2787926703377</v>
      </c>
      <c r="Z2623" s="25" t="n">
        <f aca="false">IF(OR(T2623=$C$13,T2623=$N$25),0,W2623)</f>
        <v>23.2787926703377</v>
      </c>
    </row>
    <row r="2624" customFormat="false" ht="15" hidden="false" customHeight="false" outlineLevel="0" collapsed="false">
      <c r="T2624" s="4" t="n">
        <v>2601</v>
      </c>
      <c r="U2624" s="4" t="str">
        <f aca="false">Vocabulary!B2602</f>
        <v>choking</v>
      </c>
      <c r="V2624" s="24" t="n">
        <v>8.16194365579119</v>
      </c>
      <c r="W2624" s="25" t="n">
        <f aca="false">EXP(V2624)</f>
        <v>3504.99248641841</v>
      </c>
      <c r="X2624" s="26" t="n">
        <f aca="false">W2624/$W$22</f>
        <v>0.000538751468169659</v>
      </c>
      <c r="Y2624" s="25" t="n">
        <f aca="false">IF(T2624=$C$13,0,W2624)</f>
        <v>3504.99248641841</v>
      </c>
      <c r="Z2624" s="25" t="n">
        <f aca="false">IF(OR(T2624=$C$13,T2624=$N$25),0,W2624)</f>
        <v>3504.99248641841</v>
      </c>
    </row>
    <row r="2625" customFormat="false" ht="15" hidden="false" customHeight="false" outlineLevel="0" collapsed="false">
      <c r="T2625" s="4" t="n">
        <v>2602</v>
      </c>
      <c r="U2625" s="4" t="str">
        <f aca="false">Vocabulary!B2603</f>
        <v>believed</v>
      </c>
      <c r="V2625" s="24" t="n">
        <v>-1.90301402348413</v>
      </c>
      <c r="W2625" s="25" t="n">
        <f aca="false">EXP(V2625)</f>
        <v>0.149118494575694</v>
      </c>
      <c r="X2625" s="26" t="n">
        <f aca="false">W2625/$W$22</f>
        <v>2.29209643658889E-008</v>
      </c>
      <c r="Y2625" s="25" t="n">
        <f aca="false">IF(T2625=$C$13,0,W2625)</f>
        <v>0.149118494575694</v>
      </c>
      <c r="Z2625" s="25" t="n">
        <f aca="false">IF(OR(T2625=$C$13,T2625=$N$25),0,W2625)</f>
        <v>0.149118494575694</v>
      </c>
    </row>
    <row r="2626" customFormat="false" ht="15" hidden="false" customHeight="false" outlineLevel="0" collapsed="false">
      <c r="T2626" s="4" t="n">
        <v>2603</v>
      </c>
      <c r="U2626" s="4" t="str">
        <f aca="false">Vocabulary!B2604</f>
        <v>reality</v>
      </c>
      <c r="V2626" s="24" t="n">
        <v>-4.26447846802102</v>
      </c>
      <c r="W2626" s="25" t="n">
        <f aca="false">EXP(V2626)</f>
        <v>0.0140591975424756</v>
      </c>
      <c r="X2626" s="26" t="n">
        <f aca="false">W2626/$W$22</f>
        <v>2.16103553620907E-009</v>
      </c>
      <c r="Y2626" s="25" t="n">
        <f aca="false">IF(T2626=$C$13,0,W2626)</f>
        <v>0.0140591975424756</v>
      </c>
      <c r="Z2626" s="25" t="n">
        <f aca="false">IF(OR(T2626=$C$13,T2626=$N$25),0,W2626)</f>
        <v>0.0140591975424756</v>
      </c>
    </row>
    <row r="2627" customFormat="false" ht="15" hidden="false" customHeight="false" outlineLevel="0" collapsed="false">
      <c r="T2627" s="4" t="n">
        <v>2604</v>
      </c>
      <c r="U2627" s="4" t="str">
        <f aca="false">Vocabulary!B2605</f>
        <v>rustling</v>
      </c>
      <c r="V2627" s="24" t="n">
        <v>3.26616981357204</v>
      </c>
      <c r="W2627" s="25" t="n">
        <f aca="false">EXP(V2627)</f>
        <v>26.2107547602316</v>
      </c>
      <c r="X2627" s="26" t="n">
        <f aca="false">W2627/$W$22</f>
        <v>4.02884818259321E-006</v>
      </c>
      <c r="Y2627" s="25" t="n">
        <f aca="false">IF(T2627=$C$13,0,W2627)</f>
        <v>26.2107547602316</v>
      </c>
      <c r="Z2627" s="25" t="n">
        <f aca="false">IF(OR(T2627=$C$13,T2627=$N$25),0,W2627)</f>
        <v>26.2107547602316</v>
      </c>
    </row>
    <row r="2628" customFormat="false" ht="15" hidden="false" customHeight="false" outlineLevel="0" collapsed="false">
      <c r="T2628" s="4" t="n">
        <v>2605</v>
      </c>
      <c r="U2628" s="4" t="str">
        <f aca="false">Vocabulary!B2606</f>
        <v>rippling</v>
      </c>
      <c r="V2628" s="24" t="n">
        <v>5.98214603229031</v>
      </c>
      <c r="W2628" s="25" t="n">
        <f aca="false">EXP(V2628)</f>
        <v>396.289907197341</v>
      </c>
      <c r="X2628" s="26" t="n">
        <f aca="false">W2628/$W$22</f>
        <v>6.09136168338988E-005</v>
      </c>
      <c r="Y2628" s="25" t="n">
        <f aca="false">IF(T2628=$C$13,0,W2628)</f>
        <v>396.289907197341</v>
      </c>
      <c r="Z2628" s="25" t="n">
        <f aca="false">IF(OR(T2628=$C$13,T2628=$N$25),0,W2628)</f>
        <v>396.289907197341</v>
      </c>
    </row>
    <row r="2629" customFormat="false" ht="15" hidden="false" customHeight="false" outlineLevel="0" collapsed="false">
      <c r="T2629" s="4" t="n">
        <v>2606</v>
      </c>
      <c r="U2629" s="4" t="str">
        <f aca="false">Vocabulary!B2607</f>
        <v>reeds</v>
      </c>
      <c r="V2629" s="24" t="n">
        <v>4.35362698736517</v>
      </c>
      <c r="W2629" s="25" t="n">
        <f aca="false">EXP(V2629)</f>
        <v>77.7599865640829</v>
      </c>
      <c r="X2629" s="26" t="n">
        <f aca="false">W2629/$W$22</f>
        <v>1.19524669706386E-005</v>
      </c>
      <c r="Y2629" s="25" t="n">
        <f aca="false">IF(T2629=$C$13,0,W2629)</f>
        <v>77.7599865640829</v>
      </c>
      <c r="Z2629" s="25" t="n">
        <f aca="false">IF(OR(T2629=$C$13,T2629=$N$25),0,W2629)</f>
        <v>77.7599865640829</v>
      </c>
    </row>
    <row r="2630" customFormat="false" ht="15" hidden="false" customHeight="false" outlineLevel="0" collapsed="false">
      <c r="T2630" s="4" t="n">
        <v>2607</v>
      </c>
      <c r="U2630" s="4" t="str">
        <f aca="false">Vocabulary!B2608</f>
        <v>tinkling</v>
      </c>
      <c r="V2630" s="24" t="n">
        <v>3.73959150961862</v>
      </c>
      <c r="W2630" s="25" t="n">
        <f aca="false">EXP(V2630)</f>
        <v>42.0807970527886</v>
      </c>
      <c r="X2630" s="26" t="n">
        <f aca="false">W2630/$W$22</f>
        <v>6.4682281864478E-006</v>
      </c>
      <c r="Y2630" s="25" t="n">
        <f aca="false">IF(T2630=$C$13,0,W2630)</f>
        <v>42.0807970527886</v>
      </c>
      <c r="Z2630" s="25" t="n">
        <f aca="false">IF(OR(T2630=$C$13,T2630=$N$25),0,W2630)</f>
        <v>42.0807970527886</v>
      </c>
    </row>
    <row r="2631" customFormat="false" ht="15" hidden="false" customHeight="false" outlineLevel="0" collapsed="false">
      <c r="T2631" s="4" t="n">
        <v>2608</v>
      </c>
      <c r="U2631" s="4" t="str">
        <f aca="false">Vocabulary!B2609</f>
        <v>sheep</v>
      </c>
      <c r="V2631" s="24" t="n">
        <v>0.00476444170656783</v>
      </c>
      <c r="W2631" s="25" t="n">
        <f aca="false">EXP(V2631)</f>
        <v>1.00477580970584</v>
      </c>
      <c r="X2631" s="26" t="n">
        <f aca="false">W2631/$W$22</f>
        <v>1.54443823990486E-007</v>
      </c>
      <c r="Y2631" s="25" t="n">
        <f aca="false">IF(T2631=$C$13,0,W2631)</f>
        <v>1.00477580970584</v>
      </c>
      <c r="Z2631" s="25" t="n">
        <f aca="false">IF(OR(T2631=$C$13,T2631=$N$25),0,W2631)</f>
        <v>1.00477580970584</v>
      </c>
    </row>
    <row r="2632" customFormat="false" ht="15" hidden="false" customHeight="false" outlineLevel="0" collapsed="false">
      <c r="T2632" s="4" t="n">
        <v>2609</v>
      </c>
      <c r="U2632" s="4" t="str">
        <f aca="false">Vocabulary!B2610</f>
        <v>bells</v>
      </c>
      <c r="V2632" s="24" t="n">
        <v>-4.51488630483311</v>
      </c>
      <c r="W2632" s="25" t="n">
        <f aca="false">EXP(V2632)</f>
        <v>0.0109448494325773</v>
      </c>
      <c r="X2632" s="26" t="n">
        <f aca="false">W2632/$W$22</f>
        <v>1.68232991184591E-009</v>
      </c>
      <c r="Y2632" s="25" t="n">
        <f aca="false">IF(T2632=$C$13,0,W2632)</f>
        <v>0.0109448494325773</v>
      </c>
      <c r="Z2632" s="25" t="n">
        <f aca="false">IF(OR(T2632=$C$13,T2632=$N$25),0,W2632)</f>
        <v>0.0109448494325773</v>
      </c>
    </row>
    <row r="2633" customFormat="false" ht="15" hidden="false" customHeight="false" outlineLevel="0" collapsed="false">
      <c r="T2633" s="4" t="n">
        <v>2610</v>
      </c>
      <c r="U2633" s="4" t="str">
        <f aca="false">Vocabulary!B2611</f>
        <v>cries</v>
      </c>
      <c r="V2633" s="24" t="n">
        <v>3.6759430260194</v>
      </c>
      <c r="W2633" s="25" t="n">
        <f aca="false">EXP(V2633)</f>
        <v>39.4858755133695</v>
      </c>
      <c r="X2633" s="26" t="n">
        <f aca="false">W2633/$W$22</f>
        <v>6.06936348286731E-006</v>
      </c>
      <c r="Y2633" s="25" t="n">
        <f aca="false">IF(T2633=$C$13,0,W2633)</f>
        <v>39.4858755133695</v>
      </c>
      <c r="Z2633" s="25" t="n">
        <f aca="false">IF(OR(T2633=$C$13,T2633=$N$25),0,W2633)</f>
        <v>39.4858755133695</v>
      </c>
    </row>
    <row r="2634" customFormat="false" ht="15" hidden="false" customHeight="false" outlineLevel="0" collapsed="false">
      <c r="T2634" s="4" t="n">
        <v>2611</v>
      </c>
      <c r="U2634" s="4" t="str">
        <f aca="false">Vocabulary!B2612</f>
        <v>shepherd</v>
      </c>
      <c r="V2634" s="24" t="n">
        <v>-0.994306307379607</v>
      </c>
      <c r="W2634" s="25" t="n">
        <f aca="false">EXP(V2634)</f>
        <v>0.369980007946907</v>
      </c>
      <c r="X2634" s="26" t="n">
        <f aca="false">W2634/$W$22</f>
        <v>5.6869529177936E-008</v>
      </c>
      <c r="Y2634" s="25" t="n">
        <f aca="false">IF(T2634=$C$13,0,W2634)</f>
        <v>0.369980007946907</v>
      </c>
      <c r="Z2634" s="25" t="n">
        <f aca="false">IF(OR(T2634=$C$13,T2634=$N$25),0,W2634)</f>
        <v>0.369980007946907</v>
      </c>
    </row>
    <row r="2635" customFormat="false" ht="15" hidden="false" customHeight="false" outlineLevel="0" collapsed="false">
      <c r="T2635" s="4" t="n">
        <v>2612</v>
      </c>
      <c r="U2635" s="4" t="str">
        <f aca="false">Vocabulary!B2613</f>
        <v>noises</v>
      </c>
      <c r="V2635" s="24" t="n">
        <v>2.73487545050543</v>
      </c>
      <c r="W2635" s="25" t="n">
        <f aca="false">EXP(V2635)</f>
        <v>15.4078242796904</v>
      </c>
      <c r="X2635" s="26" t="n">
        <f aca="false">W2635/$W$22</f>
        <v>2.36833259533338E-006</v>
      </c>
      <c r="Y2635" s="25" t="n">
        <f aca="false">IF(T2635=$C$13,0,W2635)</f>
        <v>15.4078242796904</v>
      </c>
      <c r="Z2635" s="25" t="n">
        <f aca="false">IF(OR(T2635=$C$13,T2635=$N$25),0,W2635)</f>
        <v>15.4078242796904</v>
      </c>
    </row>
    <row r="2636" customFormat="false" ht="15" hidden="false" customHeight="false" outlineLevel="0" collapsed="false">
      <c r="T2636" s="4" t="n">
        <v>2613</v>
      </c>
      <c r="U2636" s="4" t="str">
        <f aca="false">Vocabulary!B2614</f>
        <v>clamour</v>
      </c>
      <c r="V2636" s="24" t="n">
        <v>4.03791593577161</v>
      </c>
      <c r="W2636" s="25" t="n">
        <f aca="false">EXP(V2636)</f>
        <v>56.7080363791138</v>
      </c>
      <c r="X2636" s="26" t="n">
        <f aca="false">W2636/$W$22</f>
        <v>8.71657727503011E-006</v>
      </c>
      <c r="Y2636" s="25" t="n">
        <f aca="false">IF(T2636=$C$13,0,W2636)</f>
        <v>56.7080363791138</v>
      </c>
      <c r="Z2636" s="25" t="n">
        <f aca="false">IF(OR(T2636=$C$13,T2636=$N$25),0,W2636)</f>
        <v>56.7080363791138</v>
      </c>
    </row>
    <row r="2637" customFormat="false" ht="15" hidden="false" customHeight="false" outlineLevel="0" collapsed="false">
      <c r="T2637" s="4" t="n">
        <v>2614</v>
      </c>
      <c r="U2637" s="4" t="str">
        <f aca="false">Vocabulary!B2615</f>
        <v>farm</v>
      </c>
      <c r="V2637" s="24" t="n">
        <v>0.559580858884947</v>
      </c>
      <c r="W2637" s="25" t="n">
        <f aca="false">EXP(V2637)</f>
        <v>1.74993887522919</v>
      </c>
      <c r="X2637" s="26" t="n">
        <f aca="false">W2637/$W$22</f>
        <v>2.68982641728934E-007</v>
      </c>
      <c r="Y2637" s="25" t="n">
        <f aca="false">IF(T2637=$C$13,0,W2637)</f>
        <v>1.74993887522919</v>
      </c>
      <c r="Z2637" s="25" t="n">
        <f aca="false">IF(OR(T2637=$C$13,T2637=$N$25),0,W2637)</f>
        <v>1.74993887522919</v>
      </c>
    </row>
    <row r="2638" customFormat="false" ht="15" hidden="false" customHeight="false" outlineLevel="0" collapsed="false">
      <c r="T2638" s="4" t="n">
        <v>2615</v>
      </c>
      <c r="U2638" s="4" t="str">
        <f aca="false">Vocabulary!B2616</f>
        <v>yard</v>
      </c>
      <c r="V2638" s="24" t="n">
        <v>4.37345448860236</v>
      </c>
      <c r="W2638" s="25" t="n">
        <f aca="false">EXP(V2638)</f>
        <v>79.3171592011669</v>
      </c>
      <c r="X2638" s="26" t="n">
        <f aca="false">W2638/$W$22</f>
        <v>1.21918195648805E-005</v>
      </c>
      <c r="Y2638" s="25" t="n">
        <f aca="false">IF(T2638=$C$13,0,W2638)</f>
        <v>79.3171592011669</v>
      </c>
      <c r="Z2638" s="25" t="n">
        <f aca="false">IF(OR(T2638=$C$13,T2638=$N$25),0,W2638)</f>
        <v>79.3171592011669</v>
      </c>
    </row>
    <row r="2639" customFormat="false" ht="15" hidden="false" customHeight="false" outlineLevel="0" collapsed="false">
      <c r="T2639" s="4" t="n">
        <v>2616</v>
      </c>
      <c r="U2639" s="4" t="str">
        <f aca="false">Vocabulary!B2617</f>
        <v>lowing</v>
      </c>
      <c r="V2639" s="24" t="n">
        <v>6.77387708334592</v>
      </c>
      <c r="W2639" s="25" t="n">
        <f aca="false">EXP(V2639)</f>
        <v>874.696599977824</v>
      </c>
      <c r="X2639" s="26" t="n">
        <f aca="false">W2639/$W$22</f>
        <v>0.000134449383063473</v>
      </c>
      <c r="Y2639" s="25" t="n">
        <f aca="false">IF(T2639=$C$13,0,W2639)</f>
        <v>874.696599977824</v>
      </c>
      <c r="Z2639" s="25" t="n">
        <f aca="false">IF(OR(T2639=$C$13,T2639=$N$25),0,W2639)</f>
        <v>874.696599977824</v>
      </c>
    </row>
    <row r="2640" customFormat="false" ht="15" hidden="false" customHeight="false" outlineLevel="0" collapsed="false">
      <c r="T2640" s="4" t="n">
        <v>2617</v>
      </c>
      <c r="U2640" s="4" t="str">
        <f aca="false">Vocabulary!B2618</f>
        <v>cattle</v>
      </c>
      <c r="V2640" s="24" t="n">
        <v>3.79981673052599</v>
      </c>
      <c r="W2640" s="25" t="n">
        <f aca="false">EXP(V2640)</f>
        <v>44.6929928813904</v>
      </c>
      <c r="X2640" s="26" t="n">
        <f aca="false">W2640/$W$22</f>
        <v>6.86974811645026E-006</v>
      </c>
      <c r="Y2640" s="25" t="n">
        <f aca="false">IF(T2640=$C$13,0,W2640)</f>
        <v>44.6929928813904</v>
      </c>
      <c r="Z2640" s="25" t="n">
        <f aca="false">IF(OR(T2640=$C$13,T2640=$N$25),0,W2640)</f>
        <v>44.6929928813904</v>
      </c>
    </row>
    <row r="2641" customFormat="false" ht="15" hidden="false" customHeight="false" outlineLevel="0" collapsed="false">
      <c r="T2641" s="4" t="n">
        <v>2618</v>
      </c>
      <c r="U2641" s="4" t="str">
        <f aca="false">Vocabulary!B2619</f>
        <v>lastly</v>
      </c>
      <c r="V2641" s="24" t="n">
        <v>-1.23485656735167</v>
      </c>
      <c r="W2641" s="25" t="n">
        <f aca="false">EXP(V2641)</f>
        <v>0.29087648055985</v>
      </c>
      <c r="X2641" s="26" t="n">
        <f aca="false">W2641/$W$22</f>
        <v>4.47105469027059E-008</v>
      </c>
      <c r="Y2641" s="25" t="n">
        <f aca="false">IF(T2641=$C$13,0,W2641)</f>
        <v>0.29087648055985</v>
      </c>
      <c r="Z2641" s="25" t="n">
        <f aca="false">IF(OR(T2641=$C$13,T2641=$N$25),0,W2641)</f>
        <v>0.29087648055985</v>
      </c>
    </row>
    <row r="2642" customFormat="false" ht="15" hidden="false" customHeight="false" outlineLevel="0" collapsed="false">
      <c r="T2642" s="4" t="n">
        <v>2619</v>
      </c>
      <c r="U2642" s="4" t="str">
        <f aca="false">Vocabulary!B2620</f>
        <v>pictured</v>
      </c>
      <c r="V2642" s="24" t="n">
        <v>-1.38048616101197</v>
      </c>
      <c r="W2642" s="25" t="n">
        <f aca="false">EXP(V2642)</f>
        <v>0.251456275101608</v>
      </c>
      <c r="X2642" s="26" t="n">
        <f aca="false">W2642/$W$22</f>
        <v>3.86512775466454E-008</v>
      </c>
      <c r="Y2642" s="25" t="n">
        <f aca="false">IF(T2642=$C$13,0,W2642)</f>
        <v>0.251456275101608</v>
      </c>
      <c r="Z2642" s="25" t="n">
        <f aca="false">IF(OR(T2642=$C$13,T2642=$N$25),0,W2642)</f>
        <v>0.251456275101608</v>
      </c>
    </row>
    <row r="2643" customFormat="false" ht="15" hidden="false" customHeight="false" outlineLevel="0" collapsed="false">
      <c r="T2643" s="4" t="n">
        <v>2620</v>
      </c>
      <c r="U2643" s="4" t="str">
        <f aca="false">Vocabulary!B2621</f>
        <v>riper</v>
      </c>
      <c r="V2643" s="24" t="n">
        <v>-1.77486052390114</v>
      </c>
      <c r="W2643" s="25" t="n">
        <f aca="false">EXP(V2643)</f>
        <v>0.169507090038434</v>
      </c>
      <c r="X2643" s="26" t="n">
        <f aca="false">W2643/$W$22</f>
        <v>2.60548899825719E-008</v>
      </c>
      <c r="Y2643" s="25" t="n">
        <f aca="false">IF(T2643=$C$13,0,W2643)</f>
        <v>0.169507090038434</v>
      </c>
      <c r="Z2643" s="25" t="n">
        <f aca="false">IF(OR(T2643=$C$13,T2643=$N$25),0,W2643)</f>
        <v>0.169507090038434</v>
      </c>
    </row>
    <row r="2644" customFormat="false" ht="15" hidden="false" customHeight="false" outlineLevel="0" collapsed="false">
      <c r="T2644" s="4" t="n">
        <v>2621</v>
      </c>
      <c r="U2644" s="4" t="str">
        <f aca="false">Vocabulary!B2622</f>
        <v>years</v>
      </c>
      <c r="V2644" s="24" t="n">
        <v>-0.88983127124132</v>
      </c>
      <c r="W2644" s="25" t="n">
        <f aca="false">EXP(V2644)</f>
        <v>0.410725048033641</v>
      </c>
      <c r="X2644" s="26" t="n">
        <f aca="false">W2644/$W$22</f>
        <v>6.31324385143811E-008</v>
      </c>
      <c r="Y2644" s="25" t="n">
        <f aca="false">IF(T2644=$C$13,0,W2644)</f>
        <v>0.410725048033641</v>
      </c>
      <c r="Z2644" s="25" t="n">
        <f aca="false">IF(OR(T2644=$C$13,T2644=$N$25),0,W2644)</f>
        <v>0.410725048033641</v>
      </c>
    </row>
    <row r="2645" customFormat="false" ht="15" hidden="false" customHeight="false" outlineLevel="0" collapsed="false">
      <c r="T2645" s="4" t="n">
        <v>2622</v>
      </c>
      <c r="U2645" s="4" t="str">
        <f aca="false">Vocabulary!B2623</f>
        <v>loving</v>
      </c>
      <c r="V2645" s="24" t="n">
        <v>2.39679374093982</v>
      </c>
      <c r="W2645" s="25" t="n">
        <f aca="false">EXP(V2645)</f>
        <v>10.9878898206546</v>
      </c>
      <c r="X2645" s="26" t="n">
        <f aca="false">W2645/$W$22</f>
        <v>1.68894563851497E-006</v>
      </c>
      <c r="Y2645" s="25" t="n">
        <f aca="false">IF(T2645=$C$13,0,W2645)</f>
        <v>10.9878898206546</v>
      </c>
      <c r="Z2645" s="25" t="n">
        <f aca="false">IF(OR(T2645=$C$13,T2645=$N$25),0,W2645)</f>
        <v>10.9878898206546</v>
      </c>
    </row>
    <row r="2646" customFormat="false" ht="15" hidden="false" customHeight="false" outlineLevel="0" collapsed="false">
      <c r="T2646" s="4" t="n">
        <v>2623</v>
      </c>
      <c r="U2646" s="4" t="str">
        <f aca="false">Vocabulary!B2624</f>
        <v>childhood</v>
      </c>
      <c r="V2646" s="24" t="n">
        <v>-4.3888529008693</v>
      </c>
      <c r="W2646" s="25" t="n">
        <f aca="false">EXP(V2646)</f>
        <v>0.0124149622479383</v>
      </c>
      <c r="X2646" s="26" t="n">
        <f aca="false">W2646/$W$22</f>
        <v>1.9083005639143E-009</v>
      </c>
      <c r="Y2646" s="25" t="n">
        <f aca="false">IF(T2646=$C$13,0,W2646)</f>
        <v>0.0124149622479383</v>
      </c>
      <c r="Z2646" s="25" t="n">
        <f aca="false">IF(OR(T2646=$C$13,T2646=$N$25),0,W2646)</f>
        <v>0.0124149622479383</v>
      </c>
    </row>
    <row r="2647" customFormat="false" ht="15" hidden="false" customHeight="false" outlineLevel="0" collapsed="false">
      <c r="T2647" s="4" t="n">
        <v>2624</v>
      </c>
      <c r="U2647" s="4" t="str">
        <f aca="false">Vocabulary!B2625</f>
        <v>gather</v>
      </c>
      <c r="V2647" s="24" t="n">
        <v>-4.4131442845591</v>
      </c>
      <c r="W2647" s="25" t="n">
        <f aca="false">EXP(V2647)</f>
        <v>0.012117019013692</v>
      </c>
      <c r="X2647" s="26" t="n">
        <f aca="false">W2647/$W$22</f>
        <v>1.86250378817131E-009</v>
      </c>
      <c r="Y2647" s="25" t="n">
        <f aca="false">IF(T2647=$C$13,0,W2647)</f>
        <v>0.012117019013692</v>
      </c>
      <c r="Z2647" s="25" t="n">
        <f aca="false">IF(OR(T2647=$C$13,T2647=$N$25),0,W2647)</f>
        <v>0.012117019013692</v>
      </c>
    </row>
    <row r="2648" customFormat="false" ht="15" hidden="false" customHeight="false" outlineLevel="0" collapsed="false">
      <c r="T2648" s="4" t="n">
        <v>2625</v>
      </c>
      <c r="U2648" s="4" t="str">
        <f aca="false">Vocabulary!B2626</f>
        <v>sorrows</v>
      </c>
      <c r="V2648" s="24" t="n">
        <v>-8.31442441720922</v>
      </c>
      <c r="W2648" s="25" t="n">
        <f aca="false">EXP(V2648)</f>
        <v>0.000244957846528304</v>
      </c>
      <c r="X2648" s="26" t="n">
        <f aca="false">W2648/$W$22</f>
        <v>3.7652405809194E-011</v>
      </c>
      <c r="Y2648" s="25" t="n">
        <f aca="false">IF(T2648=$C$13,0,W2648)</f>
        <v>0.000244957846528304</v>
      </c>
      <c r="Z2648" s="25" t="n">
        <f aca="false">IF(OR(T2648=$C$13,T2648=$N$25),0,W2648)</f>
        <v>0.000244957846528304</v>
      </c>
    </row>
    <row r="2649" customFormat="false" ht="15" hidden="false" customHeight="false" outlineLevel="0" collapsed="false">
      <c r="T2649" s="4" t="n">
        <v>2626</v>
      </c>
      <c r="U2649" s="4" t="str">
        <f aca="false">Vocabulary!B2627</f>
        <v>joys</v>
      </c>
      <c r="V2649" s="24" t="n">
        <v>-2.94135456492194</v>
      </c>
      <c r="W2649" s="25" t="n">
        <f aca="false">EXP(V2649)</f>
        <v>0.0527941671549759</v>
      </c>
      <c r="X2649" s="26" t="n">
        <f aca="false">W2649/$W$22</f>
        <v>8.11497747163566E-009</v>
      </c>
      <c r="Y2649" s="25" t="n">
        <f aca="false">IF(T2649=$C$13,0,W2649)</f>
        <v>0.0527941671549759</v>
      </c>
      <c r="Z2649" s="25" t="n">
        <f aca="false">IF(OR(T2649=$C$13,T2649=$N$25),0,W2649)</f>
        <v>0.0527941671549759</v>
      </c>
    </row>
    <row r="2650" customFormat="false" ht="15" hidden="false" customHeight="false" outlineLevel="0" collapsed="false">
      <c r="T2650" s="4" t="n">
        <v>2627</v>
      </c>
      <c r="U2650" s="4" t="str">
        <f aca="false">Vocabulary!B2628</f>
        <v>remembering</v>
      </c>
      <c r="V2650" s="24" t="n">
        <v>-3.86755275132777</v>
      </c>
      <c r="W2650" s="25" t="n">
        <f aca="false">EXP(V2650)</f>
        <v>0.0209094775537381</v>
      </c>
      <c r="X2650" s="26" t="n">
        <f aca="false">W2650/$W$22</f>
        <v>3.2139902651398E-009</v>
      </c>
      <c r="Y2650" s="25" t="n">
        <f aca="false">IF(T2650=$C$13,0,W2650)</f>
        <v>0.0209094775537381</v>
      </c>
      <c r="Z2650" s="25" t="n">
        <f aca="false">IF(OR(T2650=$C$13,T2650=$N$25),0,W2650)</f>
        <v>0.0209094775537381</v>
      </c>
    </row>
    <row r="2651" customFormat="false" ht="15" hidden="false" customHeight="false" outlineLevel="0" collapsed="false">
      <c r="T2651" s="4" t="n">
        <v>2628</v>
      </c>
      <c r="U2651" s="4" t="str">
        <f aca="false">Vocabulary!B2629</f>
        <v>happy</v>
      </c>
      <c r="V2651" s="24" t="n">
        <v>0.608537058099455</v>
      </c>
      <c r="W2651" s="25" t="n">
        <f aca="false">EXP(V2651)</f>
        <v>1.83774092305796</v>
      </c>
      <c r="X2651" s="26" t="n">
        <f aca="false">W2651/$W$22</f>
        <v>2.8247867128088E-007</v>
      </c>
      <c r="Y2651" s="25" t="n">
        <f aca="false">IF(T2651=$C$13,0,W2651)</f>
        <v>1.83774092305796</v>
      </c>
      <c r="Z2651" s="25" t="n">
        <f aca="false">IF(OR(T2651=$C$13,T2651=$N$25),0,W2651)</f>
        <v>1.83774092305796</v>
      </c>
    </row>
  </sheetData>
  <mergeCells count="1">
    <mergeCell ref="C7:K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B1:G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3"/>
    <col collapsed="false" customWidth="true" hidden="false" outlineLevel="0" max="4" min="4" style="0" width="15"/>
    <col collapsed="false" customWidth="true" hidden="false" outlineLevel="0" max="5" min="5" style="0" width="14"/>
    <col collapsed="false" customWidth="true" hidden="false" outlineLevel="0" max="6" min="6" style="0" width="22"/>
    <col collapsed="false" customWidth="true" hidden="false" outlineLevel="0" max="7" min="7" style="0" width="8"/>
  </cols>
  <sheetData>
    <row r="1" customFormat="false" ht="19.7" hidden="false" customHeight="false" outlineLevel="0" collapsed="false">
      <c r="B1" s="1" t="s">
        <v>266</v>
      </c>
    </row>
    <row r="2" customFormat="false" ht="15" hidden="false" customHeight="false" outlineLevel="0" collapsed="false">
      <c r="B2" s="2" t="s">
        <v>267</v>
      </c>
    </row>
    <row r="4" customFormat="false" ht="15" hidden="false" customHeight="false" outlineLevel="0" collapsed="false">
      <c r="B4" s="5" t="s">
        <v>268</v>
      </c>
      <c r="C4" s="6"/>
      <c r="D4" s="6"/>
      <c r="E4" s="6"/>
      <c r="F4" s="6"/>
      <c r="G4" s="6"/>
    </row>
    <row r="5" customFormat="false" ht="15" hidden="false" customHeight="false" outlineLevel="0" collapsed="false">
      <c r="B5" s="4" t="s">
        <v>269</v>
      </c>
    </row>
    <row r="6" customFormat="false" ht="15" hidden="false" customHeight="false" outlineLevel="0" collapsed="false">
      <c r="B6" s="4" t="s">
        <v>270</v>
      </c>
    </row>
    <row r="7" customFormat="false" ht="15" hidden="false" customHeight="false" outlineLevel="0" collapsed="false">
      <c r="B7" s="4" t="s">
        <v>271</v>
      </c>
    </row>
    <row r="8" customFormat="false" ht="15" hidden="false" customHeight="false" outlineLevel="0" collapsed="false">
      <c r="B8" s="4" t="s">
        <v>272</v>
      </c>
    </row>
    <row r="9" customFormat="false" ht="15" hidden="false" customHeight="false" outlineLevel="0" collapsed="false">
      <c r="B9" s="4" t="s">
        <v>273</v>
      </c>
    </row>
    <row r="10" customFormat="false" ht="15" hidden="false" customHeight="false" outlineLevel="0" collapsed="false">
      <c r="B10" s="4" t="s">
        <v>274</v>
      </c>
    </row>
    <row r="12" customFormat="false" ht="15" hidden="false" customHeight="false" outlineLevel="0" collapsed="false">
      <c r="B12" s="5" t="s">
        <v>275</v>
      </c>
      <c r="C12" s="6"/>
      <c r="D12" s="6"/>
      <c r="E12" s="6"/>
      <c r="F12" s="6"/>
      <c r="G12" s="6"/>
    </row>
    <row r="13" customFormat="false" ht="17.35" hidden="false" customHeight="false" outlineLevel="0" collapsed="false">
      <c r="B13" s="3" t="s">
        <v>276</v>
      </c>
      <c r="C13" s="44" t="str">
        <f aca="false">Prompt!C48</f>
        <v>be</v>
      </c>
      <c r="D13" s="3" t="s">
        <v>277</v>
      </c>
      <c r="E13" s="4" t="n">
        <f aca="false">MATCH(Prompt!C48,Vocabulary!$B$2:$B$2629,0)</f>
        <v>26</v>
      </c>
    </row>
    <row r="14" customFormat="false" ht="15" hidden="false" customHeight="false" outlineLevel="0" collapsed="false">
      <c r="B14" s="4" t="s">
        <v>278</v>
      </c>
    </row>
    <row r="16" customFormat="false" ht="15" hidden="false" customHeight="false" outlineLevel="0" collapsed="false">
      <c r="B16" s="20" t="s">
        <v>279</v>
      </c>
      <c r="C16" s="20" t="s">
        <v>280</v>
      </c>
      <c r="D16" s="20" t="s">
        <v>281</v>
      </c>
      <c r="E16" s="20" t="s">
        <v>282</v>
      </c>
      <c r="F16" s="20" t="s">
        <v>283</v>
      </c>
      <c r="G16" s="20" t="s">
        <v>284</v>
      </c>
    </row>
    <row r="17" customFormat="false" ht="15" hidden="false" customHeight="false" outlineLevel="0" collapsed="false">
      <c r="B17" s="21" t="n">
        <v>1</v>
      </c>
      <c r="C17" s="35" t="n">
        <f aca="false">INDEX(Prompt!$C$39:$R$39,1,B17)</f>
        <v>-0.860406099932879</v>
      </c>
      <c r="D17" s="35" t="n">
        <f aca="false">INDEX('Output Weights'!$C$2:$R$2629,$E$13,B17)</f>
        <v>-1.22571</v>
      </c>
      <c r="E17" s="38" t="n">
        <f aca="false">C17*D17</f>
        <v>1.05460836074873</v>
      </c>
      <c r="F17" s="23" t="str">
        <f aca="false">IF(E17&lt;0,"-","+")&amp;REPT("|",MIN(30,ROUND(ABS(E17)*8,0)))</f>
        <v>+||||||||</v>
      </c>
      <c r="G17" s="42" t="n">
        <f aca="false">ABS(E17)</f>
        <v>1.05460836074873</v>
      </c>
    </row>
    <row r="18" customFormat="false" ht="15" hidden="false" customHeight="false" outlineLevel="0" collapsed="false">
      <c r="B18" s="21" t="n">
        <v>2</v>
      </c>
      <c r="C18" s="35" t="n">
        <f aca="false">INDEX(Prompt!$C$39:$R$39,1,B18)</f>
        <v>0.999999972537554</v>
      </c>
      <c r="D18" s="35" t="n">
        <f aca="false">INDEX('Output Weights'!$C$2:$R$2629,$E$13,B18)</f>
        <v>1.82047</v>
      </c>
      <c r="E18" s="38" t="n">
        <f aca="false">C18*D18</f>
        <v>1.82046995000544</v>
      </c>
      <c r="F18" s="23" t="str">
        <f aca="false">IF(E18&lt;0,"-","+")&amp;REPT("|",MIN(30,ROUND(ABS(E18)*8,0)))</f>
        <v>+|||||||||||||||</v>
      </c>
      <c r="G18" s="42" t="n">
        <f aca="false">ABS(E18)</f>
        <v>1.82046995000544</v>
      </c>
    </row>
    <row r="19" customFormat="false" ht="15" hidden="false" customHeight="false" outlineLevel="0" collapsed="false">
      <c r="B19" s="21" t="n">
        <v>3</v>
      </c>
      <c r="C19" s="35" t="n">
        <f aca="false">INDEX(Prompt!$C$39:$R$39,1,B19)</f>
        <v>0.999945045715385</v>
      </c>
      <c r="D19" s="35" t="n">
        <f aca="false">INDEX('Output Weights'!$C$2:$R$2629,$E$13,B19)</f>
        <v>0.87978</v>
      </c>
      <c r="E19" s="38" t="n">
        <f aca="false">C19*D19</f>
        <v>0.879731652319481</v>
      </c>
      <c r="F19" s="23" t="str">
        <f aca="false">IF(E19&lt;0,"-","+")&amp;REPT("|",MIN(30,ROUND(ABS(E19)*8,0)))</f>
        <v>+|||||||</v>
      </c>
      <c r="G19" s="42" t="n">
        <f aca="false">ABS(E19)</f>
        <v>0.879731652319481</v>
      </c>
    </row>
    <row r="20" customFormat="false" ht="15" hidden="false" customHeight="false" outlineLevel="0" collapsed="false">
      <c r="B20" s="21" t="n">
        <v>4</v>
      </c>
      <c r="C20" s="35" t="n">
        <f aca="false">INDEX(Prompt!$C$39:$R$39,1,B20)</f>
        <v>0.619897726648139</v>
      </c>
      <c r="D20" s="35" t="n">
        <f aca="false">INDEX('Output Weights'!$C$2:$R$2629,$E$13,B20)</f>
        <v>0.71552</v>
      </c>
      <c r="E20" s="38" t="n">
        <f aca="false">C20*D20</f>
        <v>0.443549221371276</v>
      </c>
      <c r="F20" s="23" t="str">
        <f aca="false">IF(E20&lt;0,"-","+")&amp;REPT("|",MIN(30,ROUND(ABS(E20)*8,0)))</f>
        <v>+||||</v>
      </c>
      <c r="G20" s="42" t="n">
        <f aca="false">ABS(E20)</f>
        <v>0.443549221371276</v>
      </c>
    </row>
    <row r="21" customFormat="false" ht="15" hidden="false" customHeight="false" outlineLevel="0" collapsed="false">
      <c r="B21" s="21" t="n">
        <v>5</v>
      </c>
      <c r="C21" s="35" t="n">
        <f aca="false">INDEX(Prompt!$C$39:$R$39,1,B21)</f>
        <v>-0.999991121668372</v>
      </c>
      <c r="D21" s="35" t="n">
        <f aca="false">INDEX('Output Weights'!$C$2:$R$2629,$E$13,B21)</f>
        <v>-1.06669</v>
      </c>
      <c r="E21" s="38" t="n">
        <f aca="false">C21*D21</f>
        <v>1.06668052957244</v>
      </c>
      <c r="F21" s="23" t="str">
        <f aca="false">IF(E21&lt;0,"-","+")&amp;REPT("|",MIN(30,ROUND(ABS(E21)*8,0)))</f>
        <v>+|||||||||</v>
      </c>
      <c r="G21" s="42" t="n">
        <f aca="false">ABS(E21)</f>
        <v>1.06668052957244</v>
      </c>
    </row>
    <row r="22" customFormat="false" ht="15" hidden="false" customHeight="false" outlineLevel="0" collapsed="false">
      <c r="B22" s="21" t="n">
        <v>6</v>
      </c>
      <c r="C22" s="35" t="n">
        <f aca="false">INDEX(Prompt!$C$39:$R$39,1,B22)</f>
        <v>-0.999220277224667</v>
      </c>
      <c r="D22" s="35" t="n">
        <f aca="false">INDEX('Output Weights'!$C$2:$R$2629,$E$13,B22)</f>
        <v>-2.97638</v>
      </c>
      <c r="E22" s="38" t="n">
        <f aca="false">C22*D22</f>
        <v>2.97405924872595</v>
      </c>
      <c r="F22" s="23" t="str">
        <f aca="false">IF(E22&lt;0,"-","+")&amp;REPT("|",MIN(30,ROUND(ABS(E22)*8,0)))</f>
        <v>+||||||||||||||||||||||||</v>
      </c>
      <c r="G22" s="42" t="n">
        <f aca="false">ABS(E22)</f>
        <v>2.97405924872595</v>
      </c>
    </row>
    <row r="23" customFormat="false" ht="15" hidden="false" customHeight="false" outlineLevel="0" collapsed="false">
      <c r="B23" s="21" t="n">
        <v>7</v>
      </c>
      <c r="C23" s="35" t="n">
        <f aca="false">INDEX(Prompt!$C$39:$R$39,1,B23)</f>
        <v>0.358457879741518</v>
      </c>
      <c r="D23" s="35" t="n">
        <f aca="false">INDEX('Output Weights'!$C$2:$R$2629,$E$13,B23)</f>
        <v>-0.1106</v>
      </c>
      <c r="E23" s="38" t="n">
        <f aca="false">C23*D23</f>
        <v>-0.0396454414994119</v>
      </c>
      <c r="F23" s="23" t="str">
        <f aca="false">IF(E23&lt;0,"-","+")&amp;REPT("|",MIN(30,ROUND(ABS(E23)*8,0)))</f>
        <v>-</v>
      </c>
      <c r="G23" s="42" t="n">
        <f aca="false">ABS(E23)</f>
        <v>0.0396454414994119</v>
      </c>
    </row>
    <row r="24" customFormat="false" ht="15" hidden="false" customHeight="false" outlineLevel="0" collapsed="false">
      <c r="B24" s="21" t="n">
        <v>8</v>
      </c>
      <c r="C24" s="35" t="n">
        <f aca="false">INDEX(Prompt!$C$39:$R$39,1,B24)</f>
        <v>-1</v>
      </c>
      <c r="D24" s="35" t="n">
        <f aca="false">INDEX('Output Weights'!$C$2:$R$2629,$E$13,B24)</f>
        <v>-1.83537</v>
      </c>
      <c r="E24" s="38" t="n">
        <f aca="false">C24*D24</f>
        <v>1.83537</v>
      </c>
      <c r="F24" s="23" t="str">
        <f aca="false">IF(E24&lt;0,"-","+")&amp;REPT("|",MIN(30,ROUND(ABS(E24)*8,0)))</f>
        <v>+|||||||||||||||</v>
      </c>
      <c r="G24" s="42" t="n">
        <f aca="false">ABS(E24)</f>
        <v>1.83537</v>
      </c>
    </row>
    <row r="25" customFormat="false" ht="15" hidden="false" customHeight="false" outlineLevel="0" collapsed="false">
      <c r="B25" s="21" t="n">
        <v>9</v>
      </c>
      <c r="C25" s="35" t="n">
        <f aca="false">INDEX(Prompt!$C$39:$R$39,1,B25)</f>
        <v>0.99974844058448</v>
      </c>
      <c r="D25" s="35" t="n">
        <f aca="false">INDEX('Output Weights'!$C$2:$R$2629,$E$13,B25)</f>
        <v>0.56034</v>
      </c>
      <c r="E25" s="38" t="n">
        <f aca="false">C25*D25</f>
        <v>0.560199041197108</v>
      </c>
      <c r="F25" s="23" t="str">
        <f aca="false">IF(E25&lt;0,"-","+")&amp;REPT("|",MIN(30,ROUND(ABS(E25)*8,0)))</f>
        <v>+||||</v>
      </c>
      <c r="G25" s="42" t="n">
        <f aca="false">ABS(E25)</f>
        <v>0.560199041197108</v>
      </c>
    </row>
    <row r="26" customFormat="false" ht="15" hidden="false" customHeight="false" outlineLevel="0" collapsed="false">
      <c r="B26" s="21" t="n">
        <v>10</v>
      </c>
      <c r="C26" s="35" t="n">
        <f aca="false">INDEX(Prompt!$C$39:$R$39,1,B26)</f>
        <v>0.999999819391693</v>
      </c>
      <c r="D26" s="35" t="n">
        <f aca="false">INDEX('Output Weights'!$C$2:$R$2629,$E$13,B26)</f>
        <v>2.43892</v>
      </c>
      <c r="E26" s="38" t="n">
        <f aca="false">C26*D26</f>
        <v>2.43891955951079</v>
      </c>
      <c r="F26" s="23" t="str">
        <f aca="false">IF(E26&lt;0,"-","+")&amp;REPT("|",MIN(30,ROUND(ABS(E26)*8,0)))</f>
        <v>+||||||||||||||||||||</v>
      </c>
      <c r="G26" s="42" t="n">
        <f aca="false">ABS(E26)</f>
        <v>2.43891955951079</v>
      </c>
    </row>
    <row r="27" customFormat="false" ht="15" hidden="false" customHeight="false" outlineLevel="0" collapsed="false">
      <c r="B27" s="21" t="n">
        <v>11</v>
      </c>
      <c r="C27" s="35" t="n">
        <f aca="false">INDEX(Prompt!$C$39:$R$39,1,B27)</f>
        <v>0.999785187662559</v>
      </c>
      <c r="D27" s="35" t="n">
        <f aca="false">INDEX('Output Weights'!$C$2:$R$2629,$E$13,B27)</f>
        <v>1.40286</v>
      </c>
      <c r="E27" s="38" t="n">
        <f aca="false">C27*D27</f>
        <v>1.4025586483643</v>
      </c>
      <c r="F27" s="23" t="str">
        <f aca="false">IF(E27&lt;0,"-","+")&amp;REPT("|",MIN(30,ROUND(ABS(E27)*8,0)))</f>
        <v>+|||||||||||</v>
      </c>
      <c r="G27" s="42" t="n">
        <f aca="false">ABS(E27)</f>
        <v>1.4025586483643</v>
      </c>
    </row>
    <row r="28" customFormat="false" ht="15" hidden="false" customHeight="false" outlineLevel="0" collapsed="false">
      <c r="B28" s="21" t="n">
        <v>12</v>
      </c>
      <c r="C28" s="35" t="n">
        <f aca="false">INDEX(Prompt!$C$39:$R$39,1,B28)</f>
        <v>-0.910458306306136</v>
      </c>
      <c r="D28" s="35" t="n">
        <f aca="false">INDEX('Output Weights'!$C$2:$R$2629,$E$13,B28)</f>
        <v>0.62649</v>
      </c>
      <c r="E28" s="38" t="n">
        <f aca="false">C28*D28</f>
        <v>-0.570393024317731</v>
      </c>
      <c r="F28" s="23" t="str">
        <f aca="false">IF(E28&lt;0,"-","+")&amp;REPT("|",MIN(30,ROUND(ABS(E28)*8,0)))</f>
        <v>-|||||</v>
      </c>
      <c r="G28" s="42" t="n">
        <f aca="false">ABS(E28)</f>
        <v>0.570393024317731</v>
      </c>
    </row>
    <row r="29" customFormat="false" ht="15" hidden="false" customHeight="false" outlineLevel="0" collapsed="false">
      <c r="B29" s="21" t="n">
        <v>13</v>
      </c>
      <c r="C29" s="35" t="n">
        <f aca="false">INDEX(Prompt!$C$39:$R$39,1,B29)</f>
        <v>0.99999999999194</v>
      </c>
      <c r="D29" s="35" t="n">
        <f aca="false">INDEX('Output Weights'!$C$2:$R$2629,$E$13,B29)</f>
        <v>1.48534</v>
      </c>
      <c r="E29" s="38" t="n">
        <f aca="false">C29*D29</f>
        <v>1.48533999998803</v>
      </c>
      <c r="F29" s="23" t="str">
        <f aca="false">IF(E29&lt;0,"-","+")&amp;REPT("|",MIN(30,ROUND(ABS(E29)*8,0)))</f>
        <v>+||||||||||||</v>
      </c>
      <c r="G29" s="42" t="n">
        <f aca="false">ABS(E29)</f>
        <v>1.48533999998803</v>
      </c>
    </row>
    <row r="30" customFormat="false" ht="15" hidden="false" customHeight="false" outlineLevel="0" collapsed="false">
      <c r="B30" s="21" t="n">
        <v>14</v>
      </c>
      <c r="C30" s="35" t="n">
        <f aca="false">INDEX(Prompt!$C$39:$R$39,1,B30)</f>
        <v>0.999871466192217</v>
      </c>
      <c r="D30" s="35" t="n">
        <f aca="false">INDEX('Output Weights'!$C$2:$R$2629,$E$13,B30)</f>
        <v>0.43977</v>
      </c>
      <c r="E30" s="38" t="n">
        <f aca="false">C30*D30</f>
        <v>0.439713474687351</v>
      </c>
      <c r="F30" s="23" t="str">
        <f aca="false">IF(E30&lt;0,"-","+")&amp;REPT("|",MIN(30,ROUND(ABS(E30)*8,0)))</f>
        <v>+||||</v>
      </c>
      <c r="G30" s="42" t="n">
        <f aca="false">ABS(E30)</f>
        <v>0.439713474687351</v>
      </c>
    </row>
    <row r="31" customFormat="false" ht="15" hidden="false" customHeight="false" outlineLevel="0" collapsed="false">
      <c r="B31" s="21" t="n">
        <v>15</v>
      </c>
      <c r="C31" s="35" t="n">
        <f aca="false">INDEX(Prompt!$C$39:$R$39,1,B31)</f>
        <v>-0.999980937214418</v>
      </c>
      <c r="D31" s="35" t="n">
        <f aca="false">INDEX('Output Weights'!$C$2:$R$2629,$E$13,B31)</f>
        <v>-0.73093</v>
      </c>
      <c r="E31" s="38" t="n">
        <f aca="false">C31*D31</f>
        <v>0.730916066438135</v>
      </c>
      <c r="F31" s="23" t="str">
        <f aca="false">IF(E31&lt;0,"-","+")&amp;REPT("|",MIN(30,ROUND(ABS(E31)*8,0)))</f>
        <v>+||||||</v>
      </c>
      <c r="G31" s="42" t="n">
        <f aca="false">ABS(E31)</f>
        <v>0.730916066438135</v>
      </c>
    </row>
    <row r="32" customFormat="false" ht="15" hidden="false" customHeight="false" outlineLevel="0" collapsed="false">
      <c r="B32" s="21" t="n">
        <v>16</v>
      </c>
      <c r="C32" s="35" t="n">
        <f aca="false">INDEX(Prompt!$C$39:$R$39,1,B32)</f>
        <v>-0.9977392248795</v>
      </c>
      <c r="D32" s="35" t="n">
        <f aca="false">INDEX('Output Weights'!$C$2:$R$2629,$E$13,B32)</f>
        <v>-1.87818</v>
      </c>
      <c r="E32" s="38" t="n">
        <f aca="false">C32*D32</f>
        <v>1.87393385738418</v>
      </c>
      <c r="F32" s="23" t="str">
        <f aca="false">IF(E32&lt;0,"-","+")&amp;REPT("|",MIN(30,ROUND(ABS(E32)*8,0)))</f>
        <v>+|||||||||||||||</v>
      </c>
      <c r="G32" s="42" t="n">
        <f aca="false">ABS(E32)</f>
        <v>1.87393385738418</v>
      </c>
    </row>
    <row r="33" customFormat="false" ht="24.45" hidden="false" customHeight="false" outlineLevel="0" collapsed="false">
      <c r="B33" s="3" t="s">
        <v>285</v>
      </c>
      <c r="E33" s="29" t="n">
        <f aca="false">SUM(E17:E32)</f>
        <v>18.3960111444961</v>
      </c>
    </row>
    <row r="34" customFormat="false" ht="15" hidden="false" customHeight="false" outlineLevel="0" collapsed="false">
      <c r="B34" s="10" t="s">
        <v>286</v>
      </c>
    </row>
    <row r="36" customFormat="false" ht="15" hidden="false" customHeight="false" outlineLevel="0" collapsed="false">
      <c r="B36" s="5" t="s">
        <v>287</v>
      </c>
      <c r="C36" s="6"/>
      <c r="D36" s="6"/>
      <c r="E36" s="6"/>
      <c r="F36" s="6"/>
      <c r="G36" s="6"/>
    </row>
    <row r="37" customFormat="false" ht="15" hidden="false" customHeight="false" outlineLevel="0" collapsed="false">
      <c r="B37" s="3" t="s">
        <v>288</v>
      </c>
      <c r="D37" s="30" t="n">
        <f aca="false">MATCH(MAX(G17:G32),G17:G32,0)</f>
        <v>6</v>
      </c>
    </row>
    <row r="38" customFormat="false" ht="15" hidden="false" customHeight="false" outlineLevel="0" collapsed="false">
      <c r="B38" s="4" t="s">
        <v>289</v>
      </c>
    </row>
    <row r="40" customFormat="false" ht="15" hidden="false" customHeight="false" outlineLevel="0" collapsed="false">
      <c r="B40" s="20" t="s">
        <v>290</v>
      </c>
      <c r="C40" s="20" t="s">
        <v>291</v>
      </c>
      <c r="D40" s="20" t="s">
        <v>292</v>
      </c>
      <c r="E40" s="20" t="s">
        <v>282</v>
      </c>
      <c r="F40" s="20" t="s">
        <v>283</v>
      </c>
    </row>
    <row r="41" customFormat="false" ht="15" hidden="false" customHeight="false" outlineLevel="0" collapsed="false">
      <c r="B41" s="21" t="n">
        <v>1</v>
      </c>
      <c r="C41" s="35" t="n">
        <f aca="false">INDEX(Prompt!$C$35:$R$35,1,B41)</f>
        <v>-0.628420944709506</v>
      </c>
      <c r="D41" s="35" t="n">
        <f aca="false">INDEX('Hidden Weights'!$C$3:$R$18,B41,$D$37)</f>
        <v>4.43431</v>
      </c>
      <c r="E41" s="38" t="n">
        <f aca="false">C41*D41</f>
        <v>-2.78661327933481</v>
      </c>
      <c r="F41" s="23" t="str">
        <f aca="false">IF(E41&lt;0,"-","+")&amp;REPT("|",MIN(30,ROUND(ABS(E41)*20,0)))</f>
        <v>-||||||||||||||||||||||||||||||</v>
      </c>
    </row>
    <row r="42" customFormat="false" ht="15" hidden="false" customHeight="false" outlineLevel="0" collapsed="false">
      <c r="B42" s="21" t="n">
        <v>2</v>
      </c>
      <c r="C42" s="35" t="n">
        <f aca="false">INDEX(Prompt!$C$35:$R$35,1,B42)</f>
        <v>-0.245461478546882</v>
      </c>
      <c r="D42" s="35" t="n">
        <f aca="false">INDEX('Hidden Weights'!$C$3:$R$18,B42,$D$37)</f>
        <v>6.19936</v>
      </c>
      <c r="E42" s="38" t="n">
        <f aca="false">C42*D42</f>
        <v>-1.5217040716444</v>
      </c>
      <c r="F42" s="23" t="str">
        <f aca="false">IF(E42&lt;0,"-","+")&amp;REPT("|",MIN(30,ROUND(ABS(E42)*20,0)))</f>
        <v>-||||||||||||||||||||||||||||||</v>
      </c>
    </row>
    <row r="43" customFormat="false" ht="15" hidden="false" customHeight="false" outlineLevel="0" collapsed="false">
      <c r="B43" s="21" t="n">
        <v>3</v>
      </c>
      <c r="C43" s="35" t="n">
        <f aca="false">INDEX(Prompt!$C$35:$R$35,1,B43)</f>
        <v>1.25703797368961</v>
      </c>
      <c r="D43" s="35" t="n">
        <f aca="false">INDEX('Hidden Weights'!$C$3:$R$18,B43,$D$37)</f>
        <v>1.00243</v>
      </c>
      <c r="E43" s="38" t="n">
        <f aca="false">C43*D43</f>
        <v>1.26009257596567</v>
      </c>
      <c r="F43" s="23" t="str">
        <f aca="false">IF(E43&lt;0,"-","+")&amp;REPT("|",MIN(30,ROUND(ABS(E43)*20,0)))</f>
        <v>+|||||||||||||||||||||||||</v>
      </c>
    </row>
    <row r="44" customFormat="false" ht="15" hidden="false" customHeight="false" outlineLevel="0" collapsed="false">
      <c r="B44" s="21" t="n">
        <v>4</v>
      </c>
      <c r="C44" s="35" t="n">
        <f aca="false">INDEX(Prompt!$C$35:$R$35,1,B44)</f>
        <v>0.108702556607839</v>
      </c>
      <c r="D44" s="35" t="n">
        <f aca="false">INDEX('Hidden Weights'!$C$3:$R$18,B44,$D$37)</f>
        <v>-8.15346</v>
      </c>
      <c r="E44" s="38" t="n">
        <f aca="false">C44*D44</f>
        <v>-0.886301947199751</v>
      </c>
      <c r="F44" s="23" t="str">
        <f aca="false">IF(E44&lt;0,"-","+")&amp;REPT("|",MIN(30,ROUND(ABS(E44)*20,0)))</f>
        <v>-||||||||||||||||||</v>
      </c>
    </row>
    <row r="45" customFormat="false" ht="15" hidden="false" customHeight="false" outlineLevel="0" collapsed="false">
      <c r="B45" s="21" t="n">
        <v>5</v>
      </c>
      <c r="C45" s="35" t="n">
        <f aca="false">INDEX(Prompt!$C$35:$R$35,1,B45)</f>
        <v>-0.396056769481513</v>
      </c>
      <c r="D45" s="35" t="n">
        <f aca="false">INDEX('Hidden Weights'!$C$3:$R$18,B45,$D$37)</f>
        <v>-0.99335</v>
      </c>
      <c r="E45" s="38" t="n">
        <f aca="false">C45*D45</f>
        <v>0.393422991964461</v>
      </c>
      <c r="F45" s="23" t="str">
        <f aca="false">IF(E45&lt;0,"-","+")&amp;REPT("|",MIN(30,ROUND(ABS(E45)*20,0)))</f>
        <v>+||||||||</v>
      </c>
    </row>
    <row r="46" customFormat="false" ht="15" hidden="false" customHeight="false" outlineLevel="0" collapsed="false">
      <c r="B46" s="21" t="n">
        <v>6</v>
      </c>
      <c r="C46" s="35" t="n">
        <f aca="false">INDEX(Prompt!$C$35:$R$35,1,B46)</f>
        <v>-0.456762239311442</v>
      </c>
      <c r="D46" s="35" t="n">
        <f aca="false">INDEX('Hidden Weights'!$C$3:$R$18,B46,$D$37)</f>
        <v>-1.14</v>
      </c>
      <c r="E46" s="38" t="n">
        <f aca="false">C46*D46</f>
        <v>0.520708952815044</v>
      </c>
      <c r="F46" s="23" t="str">
        <f aca="false">IF(E46&lt;0,"-","+")&amp;REPT("|",MIN(30,ROUND(ABS(E46)*20,0)))</f>
        <v>+||||||||||</v>
      </c>
    </row>
    <row r="47" customFormat="false" ht="15" hidden="false" customHeight="false" outlineLevel="0" collapsed="false">
      <c r="B47" s="21" t="n">
        <v>7</v>
      </c>
      <c r="C47" s="35" t="n">
        <f aca="false">INDEX(Prompt!$C$35:$R$35,1,B47)</f>
        <v>0.353456432319364</v>
      </c>
      <c r="D47" s="35" t="n">
        <f aca="false">INDEX('Hidden Weights'!$C$3:$R$18,B47,$D$37)</f>
        <v>-0.98219</v>
      </c>
      <c r="E47" s="38" t="n">
        <f aca="false">C47*D47</f>
        <v>-0.347161373259756</v>
      </c>
      <c r="F47" s="23" t="str">
        <f aca="false">IF(E47&lt;0,"-","+")&amp;REPT("|",MIN(30,ROUND(ABS(E47)*20,0)))</f>
        <v>-|||||||</v>
      </c>
    </row>
    <row r="48" customFormat="false" ht="15" hidden="false" customHeight="false" outlineLevel="0" collapsed="false">
      <c r="B48" s="21" t="n">
        <v>8</v>
      </c>
      <c r="C48" s="35" t="n">
        <f aca="false">INDEX(Prompt!$C$35:$R$35,1,B48)</f>
        <v>-0.357775341548199</v>
      </c>
      <c r="D48" s="35" t="n">
        <f aca="false">INDEX('Hidden Weights'!$C$3:$R$18,B48,$D$37)</f>
        <v>-1.79043</v>
      </c>
      <c r="E48" s="38" t="n">
        <f aca="false">C48*D48</f>
        <v>0.640571704768142</v>
      </c>
      <c r="F48" s="23" t="str">
        <f aca="false">IF(E48&lt;0,"-","+")&amp;REPT("|",MIN(30,ROUND(ABS(E48)*20,0)))</f>
        <v>+|||||||||||||</v>
      </c>
    </row>
    <row r="49" customFormat="false" ht="15" hidden="false" customHeight="false" outlineLevel="0" collapsed="false">
      <c r="B49" s="21" t="n">
        <v>9</v>
      </c>
      <c r="C49" s="35" t="n">
        <f aca="false">INDEX(Prompt!$C$35:$R$35,1,B49)</f>
        <v>0.423962697405175</v>
      </c>
      <c r="D49" s="35" t="n">
        <f aca="false">INDEX('Hidden Weights'!$C$3:$R$18,B49,$D$37)</f>
        <v>2.37393</v>
      </c>
      <c r="E49" s="38" t="n">
        <f aca="false">C49*D49</f>
        <v>1.00645776625107</v>
      </c>
      <c r="F49" s="23" t="str">
        <f aca="false">IF(E49&lt;0,"-","+")&amp;REPT("|",MIN(30,ROUND(ABS(E49)*20,0)))</f>
        <v>+||||||||||||||||||||</v>
      </c>
    </row>
    <row r="50" customFormat="false" ht="15" hidden="false" customHeight="false" outlineLevel="0" collapsed="false">
      <c r="B50" s="21" t="n">
        <v>10</v>
      </c>
      <c r="C50" s="35" t="n">
        <f aca="false">INDEX(Prompt!$C$35:$R$35,1,B50)</f>
        <v>0.422720396037692</v>
      </c>
      <c r="D50" s="35" t="n">
        <f aca="false">INDEX('Hidden Weights'!$C$3:$R$18,B50,$D$37)</f>
        <v>-0.44407</v>
      </c>
      <c r="E50" s="38" t="n">
        <f aca="false">C50*D50</f>
        <v>-0.187717446268458</v>
      </c>
      <c r="F50" s="23" t="str">
        <f aca="false">IF(E50&lt;0,"-","+")&amp;REPT("|",MIN(30,ROUND(ABS(E50)*20,0)))</f>
        <v>-||||</v>
      </c>
    </row>
    <row r="51" customFormat="false" ht="15" hidden="false" customHeight="false" outlineLevel="0" collapsed="false">
      <c r="B51" s="21" t="n">
        <v>11</v>
      </c>
      <c r="C51" s="35" t="n">
        <f aca="false">INDEX(Prompt!$C$35:$R$35,1,B51)</f>
        <v>0.910693466897908</v>
      </c>
      <c r="D51" s="35" t="n">
        <f aca="false">INDEX('Hidden Weights'!$C$3:$R$18,B51,$D$37)</f>
        <v>-3.45451</v>
      </c>
      <c r="E51" s="38" t="n">
        <f aca="false">C51*D51</f>
        <v>-3.14599968833349</v>
      </c>
      <c r="F51" s="23" t="str">
        <f aca="false">IF(E51&lt;0,"-","+")&amp;REPT("|",MIN(30,ROUND(ABS(E51)*20,0)))</f>
        <v>-||||||||||||||||||||||||||||||</v>
      </c>
    </row>
    <row r="52" customFormat="false" ht="15" hidden="false" customHeight="false" outlineLevel="0" collapsed="false">
      <c r="B52" s="21" t="n">
        <v>12</v>
      </c>
      <c r="C52" s="35" t="n">
        <f aca="false">INDEX(Prompt!$C$35:$R$35,1,B52)</f>
        <v>0.287751892884441</v>
      </c>
      <c r="D52" s="35" t="n">
        <f aca="false">INDEX('Hidden Weights'!$C$3:$R$18,B52,$D$37)</f>
        <v>0.18193</v>
      </c>
      <c r="E52" s="38" t="n">
        <f aca="false">C52*D52</f>
        <v>0.0523507018724663</v>
      </c>
      <c r="F52" s="23" t="str">
        <f aca="false">IF(E52&lt;0,"-","+")&amp;REPT("|",MIN(30,ROUND(ABS(E52)*20,0)))</f>
        <v>+|</v>
      </c>
    </row>
    <row r="53" customFormat="false" ht="15" hidden="false" customHeight="false" outlineLevel="0" collapsed="false">
      <c r="B53" s="21" t="n">
        <v>13</v>
      </c>
      <c r="C53" s="35" t="n">
        <f aca="false">INDEX(Prompt!$C$35:$R$35,1,B53)</f>
        <v>0.222720529985452</v>
      </c>
      <c r="D53" s="35" t="n">
        <f aca="false">INDEX('Hidden Weights'!$C$3:$R$18,B53,$D$37)</f>
        <v>3.25413</v>
      </c>
      <c r="E53" s="38" t="n">
        <f aca="false">C53*D53</f>
        <v>0.72476155824156</v>
      </c>
      <c r="F53" s="23" t="str">
        <f aca="false">IF(E53&lt;0,"-","+")&amp;REPT("|",MIN(30,ROUND(ABS(E53)*20,0)))</f>
        <v>+||||||||||||||</v>
      </c>
    </row>
    <row r="54" customFormat="false" ht="15" hidden="false" customHeight="false" outlineLevel="0" collapsed="false">
      <c r="B54" s="21" t="n">
        <v>14</v>
      </c>
      <c r="C54" s="35" t="n">
        <f aca="false">INDEX(Prompt!$C$35:$R$35,1,B54)</f>
        <v>0.266451616669344</v>
      </c>
      <c r="D54" s="35" t="n">
        <f aca="false">INDEX('Hidden Weights'!$C$3:$R$18,B54,$D$37)</f>
        <v>-1.18331</v>
      </c>
      <c r="E54" s="38" t="n">
        <f aca="false">C54*D54</f>
        <v>-0.315294862521002</v>
      </c>
      <c r="F54" s="23" t="str">
        <f aca="false">IF(E54&lt;0,"-","+")&amp;REPT("|",MIN(30,ROUND(ABS(E54)*20,0)))</f>
        <v>-||||||</v>
      </c>
    </row>
    <row r="55" customFormat="false" ht="15" hidden="false" customHeight="false" outlineLevel="0" collapsed="false">
      <c r="B55" s="21" t="n">
        <v>15</v>
      </c>
      <c r="C55" s="35" t="n">
        <f aca="false">INDEX(Prompt!$C$35:$R$35,1,B55)</f>
        <v>0.291777465531375</v>
      </c>
      <c r="D55" s="35" t="n">
        <f aca="false">INDEX('Hidden Weights'!$C$3:$R$18,B55,$D$37)</f>
        <v>-1.14908</v>
      </c>
      <c r="E55" s="38" t="n">
        <f aca="false">C55*D55</f>
        <v>-0.335275650092792</v>
      </c>
      <c r="F55" s="23" t="str">
        <f aca="false">IF(E55&lt;0,"-","+")&amp;REPT("|",MIN(30,ROUND(ABS(E55)*20,0)))</f>
        <v>-|||||||</v>
      </c>
    </row>
    <row r="56" customFormat="false" ht="15" hidden="false" customHeight="false" outlineLevel="0" collapsed="false">
      <c r="B56" s="21" t="n">
        <v>16</v>
      </c>
      <c r="C56" s="35" t="n">
        <f aca="false">INDEX(Prompt!$C$35:$R$35,1,B56)</f>
        <v>-1.27777090962937</v>
      </c>
      <c r="D56" s="35" t="n">
        <f aca="false">INDEX('Hidden Weights'!$C$3:$R$18,B56,$D$37)</f>
        <v>-0.78499</v>
      </c>
      <c r="E56" s="38" t="n">
        <f aca="false">C56*D56</f>
        <v>1.00303738634996</v>
      </c>
      <c r="F56" s="23" t="str">
        <f aca="false">IF(E56&lt;0,"-","+")&amp;REPT("|",MIN(30,ROUND(ABS(E56)*20,0)))</f>
        <v>+||||||||||||||||||||</v>
      </c>
    </row>
    <row r="57" customFormat="false" ht="15" hidden="false" customHeight="false" outlineLevel="0" collapsed="false">
      <c r="B57" s="3" t="s">
        <v>293</v>
      </c>
      <c r="E57" s="38" t="n">
        <f aca="false">SUM(E41:E56)</f>
        <v>-3.92466468042609</v>
      </c>
    </row>
    <row r="58" customFormat="false" ht="15" hidden="false" customHeight="false" outlineLevel="0" collapsed="false">
      <c r="B58" s="10" t="s">
        <v>294</v>
      </c>
    </row>
    <row r="60" customFormat="false" ht="15" hidden="false" customHeight="false" outlineLevel="0" collapsed="false">
      <c r="B60" s="5" t="s">
        <v>295</v>
      </c>
      <c r="C60" s="6"/>
      <c r="D60" s="6"/>
      <c r="E60" s="6"/>
      <c r="F60" s="6"/>
      <c r="G60" s="6"/>
    </row>
    <row r="61" customFormat="false" ht="15" hidden="false" customHeight="false" outlineLevel="0" collapsed="false">
      <c r="B61" s="4" t="s">
        <v>296</v>
      </c>
    </row>
    <row r="62" customFormat="false" ht="15" hidden="false" customHeight="false" outlineLevel="0" collapsed="false">
      <c r="B62" s="4" t="s">
        <v>297</v>
      </c>
    </row>
    <row r="63" customFormat="false" ht="15" hidden="false" customHeight="false" outlineLevel="0" collapsed="false">
      <c r="B63" s="4" t="s">
        <v>298</v>
      </c>
    </row>
    <row r="64" customFormat="false" ht="15" hidden="false" customHeight="false" outlineLevel="0" collapsed="false">
      <c r="B64" s="4" t="s">
        <v>299</v>
      </c>
    </row>
    <row r="65" customFormat="false" ht="15" hidden="false" customHeight="false" outlineLevel="0" collapsed="false">
      <c r="B65" s="4" t="s">
        <v>300</v>
      </c>
    </row>
    <row r="66" customFormat="false" ht="15" hidden="false" customHeight="false" outlineLevel="0" collapsed="false">
      <c r="B66" s="4"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B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0"/>
  </cols>
  <sheetData>
    <row r="1" customFormat="false" ht="19.7" hidden="false" customHeight="false" outlineLevel="0" collapsed="false">
      <c r="B1" s="1" t="s">
        <v>302</v>
      </c>
    </row>
    <row r="3" customFormat="false" ht="15" hidden="false" customHeight="false" outlineLevel="0" collapsed="false">
      <c r="B3" s="5" t="s">
        <v>303</v>
      </c>
    </row>
    <row r="4" customFormat="false" ht="15" hidden="false" customHeight="false" outlineLevel="0" collapsed="false">
      <c r="B4" s="4" t="s">
        <v>304</v>
      </c>
    </row>
    <row r="5" customFormat="false" ht="15" hidden="false" customHeight="false" outlineLevel="0" collapsed="false">
      <c r="B5" s="4" t="s">
        <v>305</v>
      </c>
    </row>
    <row r="6" customFormat="false" ht="15" hidden="false" customHeight="false" outlineLevel="0" collapsed="false">
      <c r="B6" s="4" t="s">
        <v>306</v>
      </c>
    </row>
    <row r="8" customFormat="false" ht="15" hidden="false" customHeight="false" outlineLevel="0" collapsed="false">
      <c r="B8" s="5" t="s">
        <v>307</v>
      </c>
    </row>
    <row r="9" customFormat="false" ht="15" hidden="false" customHeight="false" outlineLevel="0" collapsed="false">
      <c r="B9" s="4" t="s">
        <v>308</v>
      </c>
    </row>
    <row r="10" customFormat="false" ht="15" hidden="false" customHeight="false" outlineLevel="0" collapsed="false">
      <c r="B10" s="4" t="s">
        <v>309</v>
      </c>
    </row>
    <row r="11" customFormat="false" ht="15" hidden="false" customHeight="false" outlineLevel="0" collapsed="false">
      <c r="B11" s="4" t="s">
        <v>310</v>
      </c>
    </row>
    <row r="13" customFormat="false" ht="15" hidden="false" customHeight="false" outlineLevel="0" collapsed="false">
      <c r="B13" s="5" t="s">
        <v>311</v>
      </c>
    </row>
    <row r="14" customFormat="false" ht="15" hidden="false" customHeight="false" outlineLevel="0" collapsed="false">
      <c r="B14" s="4" t="s">
        <v>312</v>
      </c>
    </row>
    <row r="15" customFormat="false" ht="15" hidden="false" customHeight="false" outlineLevel="0" collapsed="false">
      <c r="B15" s="4" t="s">
        <v>313</v>
      </c>
    </row>
    <row r="17" customFormat="false" ht="15" hidden="false" customHeight="false" outlineLevel="0" collapsed="false">
      <c r="B17" s="5" t="s">
        <v>314</v>
      </c>
    </row>
    <row r="18" customFormat="false" ht="15" hidden="false" customHeight="false" outlineLevel="0" collapsed="false">
      <c r="B18" s="4" t="s">
        <v>315</v>
      </c>
    </row>
    <row r="19" customFormat="false" ht="15" hidden="false" customHeight="false" outlineLevel="0" collapsed="false">
      <c r="B19" s="4" t="s">
        <v>316</v>
      </c>
    </row>
    <row r="20" customFormat="false" ht="15" hidden="false" customHeight="false" outlineLevel="0" collapsed="false">
      <c r="B20" s="4" t="s">
        <v>317</v>
      </c>
    </row>
    <row r="21" customFormat="false" ht="15" hidden="false" customHeight="false" outlineLevel="0" collapsed="false">
      <c r="B21" s="4" t="s">
        <v>318</v>
      </c>
    </row>
    <row r="22" customFormat="false" ht="15" hidden="false" customHeight="false" outlineLevel="0" collapsed="false">
      <c r="B22" s="4" t="s">
        <v>319</v>
      </c>
    </row>
    <row r="24" customFormat="false" ht="15" hidden="false" customHeight="false" outlineLevel="0" collapsed="false">
      <c r="B24" s="5" t="s">
        <v>320</v>
      </c>
    </row>
    <row r="25" customFormat="false" ht="15" hidden="false" customHeight="false" outlineLevel="0" collapsed="false">
      <c r="B25" s="4" t="s">
        <v>321</v>
      </c>
    </row>
    <row r="26" customFormat="false" ht="15" hidden="false" customHeight="false" outlineLevel="0" collapsed="false">
      <c r="B26" s="4" t="s">
        <v>322</v>
      </c>
    </row>
    <row r="27" customFormat="false" ht="15" hidden="false" customHeight="false" outlineLevel="0" collapsed="false">
      <c r="B27" s="4" t="s">
        <v>323</v>
      </c>
    </row>
    <row r="29" customFormat="false" ht="15" hidden="false" customHeight="false" outlineLevel="0" collapsed="false">
      <c r="B29" s="5" t="s">
        <v>324</v>
      </c>
    </row>
    <row r="30" customFormat="false" ht="15" hidden="false" customHeight="false" outlineLevel="0" collapsed="false">
      <c r="B30" s="4" t="s">
        <v>325</v>
      </c>
    </row>
    <row r="31" customFormat="false" ht="15" hidden="false" customHeight="false" outlineLevel="0" collapsed="false">
      <c r="B31" s="4" t="s">
        <v>326</v>
      </c>
    </row>
    <row r="32" customFormat="false" ht="15" hidden="false" customHeight="false" outlineLevel="0" collapsed="false">
      <c r="B32" s="4" t="s">
        <v>327</v>
      </c>
    </row>
    <row r="33" customFormat="false" ht="15" hidden="false" customHeight="false" outlineLevel="0" collapsed="false">
      <c r="B33" s="4" t="s">
        <v>328</v>
      </c>
    </row>
    <row r="34" customFormat="false" ht="15" hidden="false" customHeight="false" outlineLevel="0" collapsed="false">
      <c r="B34" s="4" t="s">
        <v>329</v>
      </c>
    </row>
    <row r="36" customFormat="false" ht="15" hidden="false" customHeight="false" outlineLevel="0" collapsed="false">
      <c r="B36" s="5" t="s">
        <v>330</v>
      </c>
    </row>
    <row r="37" customFormat="false" ht="15" hidden="false" customHeight="false" outlineLevel="0" collapsed="false">
      <c r="B37" s="4" t="s">
        <v>331</v>
      </c>
    </row>
    <row r="38" customFormat="false" ht="15" hidden="false" customHeight="false" outlineLevel="0" collapsed="false">
      <c r="B38" s="4" t="s">
        <v>332</v>
      </c>
    </row>
    <row r="39" customFormat="false" ht="15" hidden="false" customHeight="false" outlineLevel="0" collapsed="false">
      <c r="B39" s="4" t="s">
        <v>333</v>
      </c>
    </row>
    <row r="40" customFormat="false" ht="15" hidden="false" customHeight="false" outlineLevel="0" collapsed="false">
      <c r="B40" s="4" t="s">
        <v>334</v>
      </c>
    </row>
    <row r="41" customFormat="false" ht="15" hidden="false" customHeight="false" outlineLevel="0" collapsed="false">
      <c r="B41" s="4" t="s">
        <v>335</v>
      </c>
    </row>
    <row r="42" customFormat="false" ht="15" hidden="false" customHeight="false" outlineLevel="0" collapsed="false">
      <c r="B42" s="4" t="s">
        <v>336</v>
      </c>
    </row>
    <row r="43" customFormat="false" ht="15" hidden="false" customHeight="false" outlineLevel="0" collapsed="false">
      <c r="B43" s="4" t="s">
        <v>337</v>
      </c>
    </row>
    <row r="45" customFormat="false" ht="15" hidden="false" customHeight="false" outlineLevel="0" collapsed="false">
      <c r="B45" s="5" t="s">
        <v>338</v>
      </c>
    </row>
    <row r="46" customFormat="false" ht="15" hidden="false" customHeight="false" outlineLevel="0" collapsed="false">
      <c r="B46" s="4" t="s">
        <v>339</v>
      </c>
    </row>
    <row r="47" customFormat="false" ht="15" hidden="false" customHeight="false" outlineLevel="0" collapsed="false">
      <c r="B47" s="4" t="s">
        <v>340</v>
      </c>
    </row>
    <row r="48" customFormat="false" ht="15" hidden="false" customHeight="false" outlineLevel="0" collapsed="false">
      <c r="B48" s="4" t="s">
        <v>341</v>
      </c>
    </row>
    <row r="49" customFormat="false" ht="15" hidden="false" customHeight="false" outlineLevel="0" collapsed="false">
      <c r="B49" s="4" t="s">
        <v>342</v>
      </c>
    </row>
    <row r="51" customFormat="false" ht="15" hidden="false" customHeight="false" outlineLevel="0" collapsed="false">
      <c r="B51" s="5" t="s">
        <v>343</v>
      </c>
    </row>
    <row r="52" customFormat="false" ht="15" hidden="false" customHeight="false" outlineLevel="0" collapsed="false">
      <c r="B52" s="4" t="s">
        <v>344</v>
      </c>
    </row>
    <row r="53" customFormat="false" ht="15" hidden="false" customHeight="false" outlineLevel="0" collapsed="false">
      <c r="B53" s="4" t="s">
        <v>345</v>
      </c>
    </row>
    <row r="54" customFormat="false" ht="15" hidden="false" customHeight="false" outlineLevel="0" collapsed="false">
      <c r="B54" s="4" t="s">
        <v>346</v>
      </c>
    </row>
    <row r="55" customFormat="false" ht="15" hidden="false" customHeight="false" outlineLevel="0" collapsed="false">
      <c r="B55" s="4" t="s">
        <v>347</v>
      </c>
    </row>
    <row r="57" customFormat="false" ht="15" hidden="false" customHeight="false" outlineLevel="0" collapsed="false">
      <c r="B57" s="5" t="s">
        <v>348</v>
      </c>
    </row>
    <row r="58" customFormat="false" ht="15" hidden="false" customHeight="false" outlineLevel="0" collapsed="false">
      <c r="B58" s="4" t="s">
        <v>349</v>
      </c>
    </row>
    <row r="59" customFormat="false" ht="15" hidden="false" customHeight="false" outlineLevel="0" collapsed="false">
      <c r="B59" s="4" t="s">
        <v>350</v>
      </c>
    </row>
    <row r="60" customFormat="false" ht="15" hidden="false" customHeight="false" outlineLevel="0" collapsed="false">
      <c r="B60" s="4" t="s">
        <v>351</v>
      </c>
    </row>
    <row r="61" customFormat="false" ht="15" hidden="false" customHeight="false" outlineLevel="0" collapsed="false">
      <c r="B61" s="4" t="s">
        <v>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90"/>
  </cols>
  <sheetData>
    <row r="1" customFormat="false" ht="19.7" hidden="false" customHeight="false" outlineLevel="0" collapsed="false">
      <c r="B1" s="1" t="s">
        <v>353</v>
      </c>
    </row>
    <row r="2" customFormat="false" ht="15" hidden="false" customHeight="false" outlineLevel="0" collapsed="false">
      <c r="B2" s="2" t="s">
        <v>354</v>
      </c>
    </row>
    <row r="4" customFormat="false" ht="15" hidden="false" customHeight="false" outlineLevel="0" collapsed="false">
      <c r="B4" s="4" t="s">
        <v>355</v>
      </c>
    </row>
    <row r="5" customFormat="false" ht="15" hidden="false" customHeight="false" outlineLevel="0" collapsed="false">
      <c r="B5" s="4" t="s">
        <v>356</v>
      </c>
    </row>
    <row r="6" customFormat="false" ht="15" hidden="false" customHeight="false" outlineLevel="0" collapsed="false">
      <c r="B6" s="4" t="s">
        <v>357</v>
      </c>
    </row>
    <row r="7" customFormat="false" ht="15" hidden="false" customHeight="false" outlineLevel="0" collapsed="false">
      <c r="B7" s="4" t="s">
        <v>358</v>
      </c>
    </row>
    <row r="9" customFormat="false" ht="15" hidden="false" customHeight="false" outlineLevel="0" collapsed="false">
      <c r="B9" s="5" t="s">
        <v>359</v>
      </c>
      <c r="C9" s="6"/>
    </row>
    <row r="10" customFormat="false" ht="15" hidden="false" customHeight="false" outlineLevel="0" collapsed="false">
      <c r="B10" s="45" t="s">
        <v>360</v>
      </c>
      <c r="C10" s="10" t="s">
        <v>361</v>
      </c>
    </row>
    <row r="11" customFormat="false" ht="15" hidden="false" customHeight="false" outlineLevel="0" collapsed="false">
      <c r="B11" s="3" t="str">
        <f aca="false">LOWER(B10)</f>
        <v>curiouser!</v>
      </c>
      <c r="C11" s="10" t="s">
        <v>362</v>
      </c>
    </row>
    <row r="12" customFormat="false" ht="15" hidden="false" customHeight="false" outlineLevel="0" collapsed="false">
      <c r="B12" s="3" t="str">
        <f aca="false">SUBSTITUTE(SUBSTITUTE(SUBSTITUTE(SUBSTITUTE(B11,".",""),",",""),"!",""),"?","")</f>
        <v>curiouser</v>
      </c>
      <c r="C12" s="10" t="s">
        <v>363</v>
      </c>
    </row>
    <row r="13" customFormat="false" ht="15" hidden="false" customHeight="false" outlineLevel="0" collapsed="false">
      <c r="B13" s="3" t="str">
        <f aca="false">TRIM(B12)</f>
        <v>curiouser</v>
      </c>
      <c r="C13" s="10" t="s">
        <v>364</v>
      </c>
    </row>
    <row r="14" customFormat="false" ht="15" hidden="false" customHeight="false" outlineLevel="0" collapsed="false">
      <c r="B14" s="3" t="n">
        <f aca="false">IFERROR(MATCH(B13,Vocabulary!$B$2:$B$2629,0),1)</f>
        <v>1135</v>
      </c>
      <c r="C14" s="10" t="s">
        <v>365</v>
      </c>
    </row>
    <row r="15" customFormat="false" ht="15" hidden="false" customHeight="false" outlineLevel="0" collapsed="false">
      <c r="B15" s="3" t="str">
        <f aca="false">INDEX(Vocabulary!$B$2:$B$2629,B14)</f>
        <v>curiouser</v>
      </c>
      <c r="C15" s="10" t="s">
        <v>366</v>
      </c>
    </row>
    <row r="16" customFormat="false" ht="15" hidden="false" customHeight="false" outlineLevel="0" collapsed="false">
      <c r="B16" s="3" t="n">
        <f aca="false">INDEX(Vocabulary!$C$2:$C$2629,B14)</f>
        <v>2</v>
      </c>
      <c r="C16" s="10" t="s">
        <v>367</v>
      </c>
    </row>
    <row r="18" customFormat="false" ht="15" hidden="false" customHeight="false" outlineLevel="0" collapsed="false">
      <c r="B18" s="4" t="s">
        <v>368</v>
      </c>
    </row>
    <row r="19" customFormat="false" ht="15" hidden="false" customHeight="false" outlineLevel="0" collapsed="false">
      <c r="B19" s="4" t="s">
        <v>369</v>
      </c>
    </row>
    <row r="20" customFormat="false" ht="15" hidden="false" customHeight="false" outlineLevel="0" collapsed="false">
      <c r="B20" s="4"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2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12"/>
    <col collapsed="false" customWidth="true" hidden="false" outlineLevel="0" max="6" min="6" style="0" width="80"/>
  </cols>
  <sheetData>
    <row r="1" customFormat="false" ht="15" hidden="false" customHeight="false" outlineLevel="0" collapsed="false">
      <c r="A1" s="20" t="s">
        <v>371</v>
      </c>
      <c r="B1" s="20" t="s">
        <v>124</v>
      </c>
      <c r="C1" s="20" t="s">
        <v>372</v>
      </c>
      <c r="D1" s="20" t="s">
        <v>373</v>
      </c>
      <c r="F1" s="10" t="s">
        <v>374</v>
      </c>
    </row>
    <row r="2" customFormat="false" ht="15" hidden="false" customHeight="false" outlineLevel="0" collapsed="false">
      <c r="A2" s="4" t="n">
        <v>1</v>
      </c>
      <c r="B2" s="4" t="s">
        <v>375</v>
      </c>
      <c r="C2" s="4" t="n">
        <v>0</v>
      </c>
      <c r="D2" s="26" t="n">
        <f aca="false">C2/SUM($C$2:$C$2629)</f>
        <v>0</v>
      </c>
    </row>
    <row r="3" customFormat="false" ht="15" hidden="false" customHeight="false" outlineLevel="0" collapsed="false">
      <c r="A3" s="4" t="n">
        <v>2</v>
      </c>
      <c r="B3" s="4" t="s">
        <v>49</v>
      </c>
      <c r="C3" s="4" t="n">
        <v>1643</v>
      </c>
      <c r="D3" s="26" t="n">
        <f aca="false">C3/SUM($C$2:$C$2629)</f>
        <v>0.0615747854439156</v>
      </c>
    </row>
    <row r="4" customFormat="false" ht="15" hidden="false" customHeight="false" outlineLevel="0" collapsed="false">
      <c r="A4" s="4" t="n">
        <v>3</v>
      </c>
      <c r="B4" s="4" t="s">
        <v>47</v>
      </c>
      <c r="C4" s="4" t="n">
        <v>872</v>
      </c>
      <c r="D4" s="26" t="n">
        <f aca="false">C4/SUM($C$2:$C$2629)</f>
        <v>0.0326799835101001</v>
      </c>
    </row>
    <row r="5" customFormat="false" ht="15" hidden="false" customHeight="false" outlineLevel="0" collapsed="false">
      <c r="A5" s="4" t="n">
        <v>4</v>
      </c>
      <c r="B5" s="4" t="s">
        <v>376</v>
      </c>
      <c r="C5" s="4" t="n">
        <v>729</v>
      </c>
      <c r="D5" s="26" t="n">
        <f aca="false">C5/SUM($C$2:$C$2629)</f>
        <v>0.0273207660308061</v>
      </c>
    </row>
    <row r="6" customFormat="false" ht="15" hidden="false" customHeight="false" outlineLevel="0" collapsed="false">
      <c r="A6" s="4" t="n">
        <v>5</v>
      </c>
      <c r="B6" s="4" t="s">
        <v>53</v>
      </c>
      <c r="C6" s="4" t="n">
        <v>632</v>
      </c>
      <c r="D6" s="26" t="n">
        <f aca="false">C6/SUM($C$2:$C$2629)</f>
        <v>0.0236854926357606</v>
      </c>
    </row>
    <row r="7" customFormat="false" ht="15" hidden="false" customHeight="false" outlineLevel="0" collapsed="false">
      <c r="A7" s="4" t="n">
        <v>6</v>
      </c>
      <c r="B7" s="4" t="s">
        <v>377</v>
      </c>
      <c r="C7" s="4" t="n">
        <v>541</v>
      </c>
      <c r="D7" s="26" t="n">
        <f aca="false">C7/SUM($C$2:$C$2629)</f>
        <v>0.0202750815125736</v>
      </c>
    </row>
    <row r="8" customFormat="false" ht="15" hidden="false" customHeight="false" outlineLevel="0" collapsed="false">
      <c r="A8" s="4" t="n">
        <v>7</v>
      </c>
      <c r="B8" s="4" t="s">
        <v>378</v>
      </c>
      <c r="C8" s="4" t="n">
        <v>530</v>
      </c>
      <c r="D8" s="26" t="n">
        <f aca="false">C8/SUM($C$2:$C$2629)</f>
        <v>0.0198628340141663</v>
      </c>
    </row>
    <row r="9" customFormat="false" ht="15" hidden="false" customHeight="false" outlineLevel="0" collapsed="false">
      <c r="A9" s="4" t="n">
        <v>8</v>
      </c>
      <c r="B9" s="4" t="s">
        <v>51</v>
      </c>
      <c r="C9" s="4" t="n">
        <v>514</v>
      </c>
      <c r="D9" s="26" t="n">
        <f aca="false">C9/SUM($C$2:$C$2629)</f>
        <v>0.0192632012892104</v>
      </c>
    </row>
    <row r="10" customFormat="false" ht="15" hidden="false" customHeight="false" outlineLevel="0" collapsed="false">
      <c r="A10" s="4" t="n">
        <v>9</v>
      </c>
      <c r="B10" s="4" t="s">
        <v>379</v>
      </c>
      <c r="C10" s="4" t="n">
        <v>462</v>
      </c>
      <c r="D10" s="26" t="n">
        <f aca="false">C10/SUM($C$2:$C$2629)</f>
        <v>0.0173143949331035</v>
      </c>
    </row>
    <row r="11" customFormat="false" ht="15" hidden="false" customHeight="false" outlineLevel="0" collapsed="false">
      <c r="A11" s="4" t="n">
        <v>10</v>
      </c>
      <c r="B11" s="4" t="s">
        <v>380</v>
      </c>
      <c r="C11" s="4" t="n">
        <v>410</v>
      </c>
      <c r="D11" s="26" t="n">
        <f aca="false">C11/SUM($C$2:$C$2629)</f>
        <v>0.0153655885769966</v>
      </c>
    </row>
    <row r="12" customFormat="false" ht="15" hidden="false" customHeight="false" outlineLevel="0" collapsed="false">
      <c r="A12" s="4" t="n">
        <v>11</v>
      </c>
      <c r="B12" s="4" t="s">
        <v>117</v>
      </c>
      <c r="C12" s="4" t="n">
        <v>386</v>
      </c>
      <c r="D12" s="26" t="n">
        <f aca="false">C12/SUM($C$2:$C$2629)</f>
        <v>0.0144661394895626</v>
      </c>
    </row>
    <row r="13" customFormat="false" ht="15" hidden="false" customHeight="false" outlineLevel="0" collapsed="false">
      <c r="A13" s="4" t="n">
        <v>12</v>
      </c>
      <c r="B13" s="4" t="s">
        <v>112</v>
      </c>
      <c r="C13" s="4" t="n">
        <v>368</v>
      </c>
      <c r="D13" s="26" t="n">
        <f aca="false">C13/SUM($C$2:$C$2629)</f>
        <v>0.0137915526739872</v>
      </c>
    </row>
    <row r="14" customFormat="false" ht="15" hidden="false" customHeight="false" outlineLevel="0" collapsed="false">
      <c r="A14" s="4" t="n">
        <v>13</v>
      </c>
      <c r="B14" s="4" t="s">
        <v>381</v>
      </c>
      <c r="C14" s="4" t="n">
        <v>365</v>
      </c>
      <c r="D14" s="26" t="n">
        <f aca="false">C14/SUM($C$2:$C$2629)</f>
        <v>0.0136791215380579</v>
      </c>
    </row>
    <row r="15" customFormat="false" ht="15" hidden="false" customHeight="false" outlineLevel="0" collapsed="false">
      <c r="A15" s="4" t="n">
        <v>14</v>
      </c>
      <c r="B15" s="4" t="s">
        <v>107</v>
      </c>
      <c r="C15" s="4" t="n">
        <v>357</v>
      </c>
      <c r="D15" s="26" t="n">
        <f aca="false">C15/SUM($C$2:$C$2629)</f>
        <v>0.01337930517558</v>
      </c>
    </row>
    <row r="16" customFormat="false" ht="15" hidden="false" customHeight="false" outlineLevel="0" collapsed="false">
      <c r="A16" s="4" t="n">
        <v>15</v>
      </c>
      <c r="B16" s="4" t="s">
        <v>113</v>
      </c>
      <c r="C16" s="4" t="n">
        <v>280</v>
      </c>
      <c r="D16" s="26" t="n">
        <f aca="false">C16/SUM($C$2:$C$2629)</f>
        <v>0.0104935726867294</v>
      </c>
    </row>
    <row r="17" customFormat="false" ht="15" hidden="false" customHeight="false" outlineLevel="0" collapsed="false">
      <c r="A17" s="4" t="n">
        <v>16</v>
      </c>
      <c r="B17" s="4" t="s">
        <v>382</v>
      </c>
      <c r="C17" s="4" t="n">
        <v>263</v>
      </c>
      <c r="D17" s="26" t="n">
        <f aca="false">C17/SUM($C$2:$C$2629)</f>
        <v>0.00985646291646367</v>
      </c>
    </row>
    <row r="18" customFormat="false" ht="15" hidden="false" customHeight="false" outlineLevel="0" collapsed="false">
      <c r="A18" s="4" t="n">
        <v>17</v>
      </c>
      <c r="B18" s="4" t="s">
        <v>383</v>
      </c>
      <c r="C18" s="4" t="n">
        <v>248</v>
      </c>
      <c r="D18" s="26" t="n">
        <f aca="false">C18/SUM($C$2:$C$2629)</f>
        <v>0.00929430723681745</v>
      </c>
    </row>
    <row r="19" customFormat="false" ht="15" hidden="false" customHeight="false" outlineLevel="0" collapsed="false">
      <c r="A19" s="4" t="n">
        <v>18</v>
      </c>
      <c r="B19" s="4" t="s">
        <v>384</v>
      </c>
      <c r="C19" s="4" t="n">
        <v>212</v>
      </c>
      <c r="D19" s="26" t="n">
        <f aca="false">C19/SUM($C$2:$C$2629)</f>
        <v>0.00794513360566653</v>
      </c>
    </row>
    <row r="20" customFormat="false" ht="15" hidden="false" customHeight="false" outlineLevel="0" collapsed="false">
      <c r="A20" s="4" t="n">
        <v>19</v>
      </c>
      <c r="B20" s="4" t="s">
        <v>385</v>
      </c>
      <c r="C20" s="4" t="n">
        <v>193</v>
      </c>
      <c r="D20" s="26" t="n">
        <f aca="false">C20/SUM($C$2:$C$2629)</f>
        <v>0.00723306974478132</v>
      </c>
    </row>
    <row r="21" customFormat="false" ht="15" hidden="false" customHeight="false" outlineLevel="0" collapsed="false">
      <c r="A21" s="4" t="n">
        <v>20</v>
      </c>
      <c r="B21" s="4" t="s">
        <v>386</v>
      </c>
      <c r="C21" s="4" t="n">
        <v>182</v>
      </c>
      <c r="D21" s="26" t="n">
        <f aca="false">C21/SUM($C$2:$C$2629)</f>
        <v>0.0068208222463741</v>
      </c>
    </row>
    <row r="22" customFormat="false" ht="15" hidden="false" customHeight="false" outlineLevel="0" collapsed="false">
      <c r="A22" s="4" t="n">
        <v>21</v>
      </c>
      <c r="B22" s="4" t="s">
        <v>387</v>
      </c>
      <c r="C22" s="4" t="n">
        <v>181</v>
      </c>
      <c r="D22" s="26" t="n">
        <f aca="false">C22/SUM($C$2:$C$2629)</f>
        <v>0.00678334520106435</v>
      </c>
    </row>
    <row r="23" customFormat="false" ht="15" hidden="false" customHeight="false" outlineLevel="0" collapsed="false">
      <c r="A23" s="4" t="n">
        <v>22</v>
      </c>
      <c r="B23" s="4" t="s">
        <v>388</v>
      </c>
      <c r="C23" s="4" t="n">
        <v>178</v>
      </c>
      <c r="D23" s="26" t="n">
        <f aca="false">C23/SUM($C$2:$C$2629)</f>
        <v>0.00667091406513511</v>
      </c>
    </row>
    <row r="24" customFormat="false" ht="15" hidden="false" customHeight="false" outlineLevel="0" collapsed="false">
      <c r="A24" s="4" t="n">
        <v>23</v>
      </c>
      <c r="B24" s="4" t="s">
        <v>389</v>
      </c>
      <c r="C24" s="4" t="n">
        <v>170</v>
      </c>
      <c r="D24" s="26" t="n">
        <f aca="false">C24/SUM($C$2:$C$2629)</f>
        <v>0.00637109770265712</v>
      </c>
    </row>
    <row r="25" customFormat="false" ht="15" hidden="false" customHeight="false" outlineLevel="0" collapsed="false">
      <c r="A25" s="4" t="n">
        <v>24</v>
      </c>
      <c r="B25" s="4" t="s">
        <v>390</v>
      </c>
      <c r="C25" s="4" t="n">
        <v>153</v>
      </c>
      <c r="D25" s="26" t="n">
        <f aca="false">C25/SUM($C$2:$C$2629)</f>
        <v>0.00573398793239141</v>
      </c>
    </row>
    <row r="26" customFormat="false" ht="15" hidden="false" customHeight="false" outlineLevel="0" collapsed="false">
      <c r="A26" s="4" t="n">
        <v>25</v>
      </c>
      <c r="B26" s="4" t="s">
        <v>109</v>
      </c>
      <c r="C26" s="4" t="n">
        <v>151</v>
      </c>
      <c r="D26" s="26" t="n">
        <f aca="false">C26/SUM($C$2:$C$2629)</f>
        <v>0.00565903384177191</v>
      </c>
    </row>
    <row r="27" customFormat="false" ht="15" hidden="false" customHeight="false" outlineLevel="0" collapsed="false">
      <c r="A27" s="4" t="n">
        <v>26</v>
      </c>
      <c r="B27" s="4" t="s">
        <v>391</v>
      </c>
      <c r="C27" s="4" t="n">
        <v>148</v>
      </c>
      <c r="D27" s="26" t="n">
        <f aca="false">C27/SUM($C$2:$C$2629)</f>
        <v>0.00554660270584267</v>
      </c>
    </row>
    <row r="28" customFormat="false" ht="15" hidden="false" customHeight="false" outlineLevel="0" collapsed="false">
      <c r="A28" s="4" t="n">
        <v>27</v>
      </c>
      <c r="B28" s="4" t="s">
        <v>392</v>
      </c>
      <c r="C28" s="4" t="n">
        <v>145</v>
      </c>
      <c r="D28" s="26" t="n">
        <f aca="false">C28/SUM($C$2:$C$2629)</f>
        <v>0.00543417156991343</v>
      </c>
    </row>
    <row r="29" customFormat="false" ht="15" hidden="false" customHeight="false" outlineLevel="0" collapsed="false">
      <c r="A29" s="4" t="n">
        <v>28</v>
      </c>
      <c r="B29" s="4" t="s">
        <v>110</v>
      </c>
      <c r="C29" s="4" t="n">
        <v>144</v>
      </c>
      <c r="D29" s="26" t="n">
        <f aca="false">C29/SUM($C$2:$C$2629)</f>
        <v>0.00539669452460368</v>
      </c>
    </row>
    <row r="30" customFormat="false" ht="15" hidden="false" customHeight="false" outlineLevel="0" collapsed="false">
      <c r="A30" s="4" t="n">
        <v>29</v>
      </c>
      <c r="B30" s="4" t="s">
        <v>393</v>
      </c>
      <c r="C30" s="4" t="n">
        <v>136</v>
      </c>
      <c r="D30" s="26" t="n">
        <f aca="false">C30/SUM($C$2:$C$2629)</f>
        <v>0.0050968781621257</v>
      </c>
    </row>
    <row r="31" customFormat="false" ht="15" hidden="false" customHeight="false" outlineLevel="0" collapsed="false">
      <c r="A31" s="4" t="n">
        <v>30</v>
      </c>
      <c r="B31" s="4" t="s">
        <v>394</v>
      </c>
      <c r="C31" s="4" t="n">
        <v>134</v>
      </c>
      <c r="D31" s="26" t="n">
        <f aca="false">C31/SUM($C$2:$C$2629)</f>
        <v>0.0050219240715062</v>
      </c>
    </row>
    <row r="32" customFormat="false" ht="15" hidden="false" customHeight="false" outlineLevel="0" collapsed="false">
      <c r="A32" s="4" t="n">
        <v>31</v>
      </c>
      <c r="B32" s="4" t="s">
        <v>395</v>
      </c>
      <c r="C32" s="4" t="n">
        <v>130</v>
      </c>
      <c r="D32" s="26" t="n">
        <f aca="false">C32/SUM($C$2:$C$2629)</f>
        <v>0.00487201589026721</v>
      </c>
    </row>
    <row r="33" customFormat="false" ht="15" hidden="false" customHeight="false" outlineLevel="0" collapsed="false">
      <c r="A33" s="4" t="n">
        <v>32</v>
      </c>
      <c r="B33" s="4" t="s">
        <v>396</v>
      </c>
      <c r="C33" s="4" t="n">
        <v>128</v>
      </c>
      <c r="D33" s="26" t="n">
        <f aca="false">C33/SUM($C$2:$C$2629)</f>
        <v>0.00479706179964772</v>
      </c>
    </row>
    <row r="34" customFormat="false" ht="15" hidden="false" customHeight="false" outlineLevel="0" collapsed="false">
      <c r="A34" s="4" t="n">
        <v>33</v>
      </c>
      <c r="B34" s="4" t="s">
        <v>397</v>
      </c>
      <c r="C34" s="4" t="n">
        <v>120</v>
      </c>
      <c r="D34" s="26" t="n">
        <f aca="false">C34/SUM($C$2:$C$2629)</f>
        <v>0.00449724543716973</v>
      </c>
    </row>
    <row r="35" customFormat="false" ht="15" hidden="false" customHeight="false" outlineLevel="0" collapsed="false">
      <c r="A35" s="4" t="n">
        <v>34</v>
      </c>
      <c r="B35" s="4" t="s">
        <v>398</v>
      </c>
      <c r="C35" s="4" t="n">
        <v>117</v>
      </c>
      <c r="D35" s="26" t="n">
        <f aca="false">C35/SUM($C$2:$C$2629)</f>
        <v>0.00438481430124049</v>
      </c>
    </row>
    <row r="36" customFormat="false" ht="15" hidden="false" customHeight="false" outlineLevel="0" collapsed="false">
      <c r="A36" s="4" t="n">
        <v>35</v>
      </c>
      <c r="B36" s="4" t="s">
        <v>399</v>
      </c>
      <c r="C36" s="4" t="n">
        <v>108</v>
      </c>
      <c r="D36" s="26" t="n">
        <f aca="false">C36/SUM($C$2:$C$2629)</f>
        <v>0.00404752089345276</v>
      </c>
    </row>
    <row r="37" customFormat="false" ht="15" hidden="false" customHeight="false" outlineLevel="0" collapsed="false">
      <c r="A37" s="4" t="n">
        <v>36</v>
      </c>
      <c r="B37" s="4" t="s">
        <v>400</v>
      </c>
      <c r="C37" s="4" t="n">
        <v>103</v>
      </c>
      <c r="D37" s="26" t="n">
        <f aca="false">C37/SUM($C$2:$C$2629)</f>
        <v>0.00386013566690402</v>
      </c>
    </row>
    <row r="38" customFormat="false" ht="15" hidden="false" customHeight="false" outlineLevel="0" collapsed="false">
      <c r="A38" s="4" t="n">
        <v>37</v>
      </c>
      <c r="B38" s="4" t="s">
        <v>401</v>
      </c>
      <c r="C38" s="4" t="n">
        <v>102</v>
      </c>
      <c r="D38" s="26" t="n">
        <f aca="false">C38/SUM($C$2:$C$2629)</f>
        <v>0.00382265862159427</v>
      </c>
    </row>
    <row r="39" customFormat="false" ht="15" hidden="false" customHeight="false" outlineLevel="0" collapsed="false">
      <c r="A39" s="4" t="n">
        <v>38</v>
      </c>
      <c r="B39" s="4" t="s">
        <v>402</v>
      </c>
      <c r="C39" s="4" t="n">
        <v>100</v>
      </c>
      <c r="D39" s="26" t="n">
        <f aca="false">C39/SUM($C$2:$C$2629)</f>
        <v>0.00374770453097478</v>
      </c>
    </row>
    <row r="40" customFormat="false" ht="15" hidden="false" customHeight="false" outlineLevel="0" collapsed="false">
      <c r="A40" s="4" t="n">
        <v>39</v>
      </c>
      <c r="B40" s="4" t="s">
        <v>403</v>
      </c>
      <c r="C40" s="4" t="n">
        <v>96</v>
      </c>
      <c r="D40" s="26" t="n">
        <f aca="false">C40/SUM($C$2:$C$2629)</f>
        <v>0.00359779634973579</v>
      </c>
    </row>
    <row r="41" customFormat="false" ht="15" hidden="false" customHeight="false" outlineLevel="0" collapsed="false">
      <c r="A41" s="4" t="n">
        <v>40</v>
      </c>
      <c r="B41" s="4" t="s">
        <v>404</v>
      </c>
      <c r="C41" s="4" t="n">
        <v>96</v>
      </c>
      <c r="D41" s="26" t="n">
        <f aca="false">C41/SUM($C$2:$C$2629)</f>
        <v>0.00359779634973579</v>
      </c>
    </row>
    <row r="42" customFormat="false" ht="15" hidden="false" customHeight="false" outlineLevel="0" collapsed="false">
      <c r="A42" s="4" t="n">
        <v>41</v>
      </c>
      <c r="B42" s="4" t="s">
        <v>405</v>
      </c>
      <c r="C42" s="4" t="n">
        <v>94</v>
      </c>
      <c r="D42" s="26" t="n">
        <f aca="false">C42/SUM($C$2:$C$2629)</f>
        <v>0.00352284225911629</v>
      </c>
    </row>
    <row r="43" customFormat="false" ht="15" hidden="false" customHeight="false" outlineLevel="0" collapsed="false">
      <c r="A43" s="4" t="n">
        <v>42</v>
      </c>
      <c r="B43" s="4" t="s">
        <v>406</v>
      </c>
      <c r="C43" s="4" t="n">
        <v>94</v>
      </c>
      <c r="D43" s="26" t="n">
        <f aca="false">C43/SUM($C$2:$C$2629)</f>
        <v>0.00352284225911629</v>
      </c>
    </row>
    <row r="44" customFormat="false" ht="15" hidden="false" customHeight="false" outlineLevel="0" collapsed="false">
      <c r="A44" s="4" t="n">
        <v>43</v>
      </c>
      <c r="B44" s="4" t="s">
        <v>407</v>
      </c>
      <c r="C44" s="4" t="n">
        <v>90</v>
      </c>
      <c r="D44" s="26" t="n">
        <f aca="false">C44/SUM($C$2:$C$2629)</f>
        <v>0.0033729340778773</v>
      </c>
    </row>
    <row r="45" customFormat="false" ht="15" hidden="false" customHeight="false" outlineLevel="0" collapsed="false">
      <c r="A45" s="4" t="n">
        <v>44</v>
      </c>
      <c r="B45" s="4" t="s">
        <v>408</v>
      </c>
      <c r="C45" s="4" t="n">
        <v>88</v>
      </c>
      <c r="D45" s="26" t="n">
        <f aca="false">C45/SUM($C$2:$C$2629)</f>
        <v>0.0032979799872578</v>
      </c>
    </row>
    <row r="46" customFormat="false" ht="15" hidden="false" customHeight="false" outlineLevel="0" collapsed="false">
      <c r="A46" s="4" t="n">
        <v>45</v>
      </c>
      <c r="B46" s="4" t="s">
        <v>409</v>
      </c>
      <c r="C46" s="4" t="n">
        <v>87</v>
      </c>
      <c r="D46" s="26" t="n">
        <f aca="false">C46/SUM($C$2:$C$2629)</f>
        <v>0.00326050294194806</v>
      </c>
    </row>
    <row r="47" customFormat="false" ht="15" hidden="false" customHeight="false" outlineLevel="0" collapsed="false">
      <c r="A47" s="4" t="n">
        <v>46</v>
      </c>
      <c r="B47" s="4" t="s">
        <v>410</v>
      </c>
      <c r="C47" s="4" t="n">
        <v>85</v>
      </c>
      <c r="D47" s="26" t="n">
        <f aca="false">C47/SUM($C$2:$C$2629)</f>
        <v>0.00318554885132856</v>
      </c>
    </row>
    <row r="48" customFormat="false" ht="15" hidden="false" customHeight="false" outlineLevel="0" collapsed="false">
      <c r="A48" s="4" t="n">
        <v>47</v>
      </c>
      <c r="B48" s="4" t="s">
        <v>411</v>
      </c>
      <c r="C48" s="4" t="n">
        <v>85</v>
      </c>
      <c r="D48" s="26" t="n">
        <f aca="false">C48/SUM($C$2:$C$2629)</f>
        <v>0.00318554885132856</v>
      </c>
    </row>
    <row r="49" customFormat="false" ht="15" hidden="false" customHeight="false" outlineLevel="0" collapsed="false">
      <c r="A49" s="4" t="n">
        <v>48</v>
      </c>
      <c r="B49" s="4" t="s">
        <v>56</v>
      </c>
      <c r="C49" s="4" t="n">
        <v>83</v>
      </c>
      <c r="D49" s="26" t="n">
        <f aca="false">C49/SUM($C$2:$C$2629)</f>
        <v>0.00311059476070907</v>
      </c>
    </row>
    <row r="50" customFormat="false" ht="15" hidden="false" customHeight="false" outlineLevel="0" collapsed="false">
      <c r="A50" s="4" t="n">
        <v>49</v>
      </c>
      <c r="B50" s="4" t="s">
        <v>412</v>
      </c>
      <c r="C50" s="4" t="n">
        <v>83</v>
      </c>
      <c r="D50" s="26" t="n">
        <f aca="false">C50/SUM($C$2:$C$2629)</f>
        <v>0.00311059476070907</v>
      </c>
    </row>
    <row r="51" customFormat="false" ht="15" hidden="false" customHeight="false" outlineLevel="0" collapsed="false">
      <c r="A51" s="4" t="n">
        <v>50</v>
      </c>
      <c r="B51" s="4" t="s">
        <v>413</v>
      </c>
      <c r="C51" s="4" t="n">
        <v>83</v>
      </c>
      <c r="D51" s="26" t="n">
        <f aca="false">C51/SUM($C$2:$C$2629)</f>
        <v>0.00311059476070907</v>
      </c>
    </row>
    <row r="52" customFormat="false" ht="15" hidden="false" customHeight="false" outlineLevel="0" collapsed="false">
      <c r="A52" s="4" t="n">
        <v>51</v>
      </c>
      <c r="B52" s="4" t="s">
        <v>414</v>
      </c>
      <c r="C52" s="4" t="n">
        <v>83</v>
      </c>
      <c r="D52" s="26" t="n">
        <f aca="false">C52/SUM($C$2:$C$2629)</f>
        <v>0.00311059476070907</v>
      </c>
    </row>
    <row r="53" customFormat="false" ht="15" hidden="false" customHeight="false" outlineLevel="0" collapsed="false">
      <c r="A53" s="4" t="n">
        <v>52</v>
      </c>
      <c r="B53" s="4" t="s">
        <v>415</v>
      </c>
      <c r="C53" s="4" t="n">
        <v>81</v>
      </c>
      <c r="D53" s="26" t="n">
        <f aca="false">C53/SUM($C$2:$C$2629)</f>
        <v>0.00303564067008957</v>
      </c>
    </row>
    <row r="54" customFormat="false" ht="15" hidden="false" customHeight="false" outlineLevel="0" collapsed="false">
      <c r="A54" s="4" t="n">
        <v>53</v>
      </c>
      <c r="B54" s="4" t="s">
        <v>416</v>
      </c>
      <c r="C54" s="4" t="n">
        <v>80</v>
      </c>
      <c r="D54" s="26" t="n">
        <f aca="false">C54/SUM($C$2:$C$2629)</f>
        <v>0.00299816362477982</v>
      </c>
    </row>
    <row r="55" customFormat="false" ht="15" hidden="false" customHeight="false" outlineLevel="0" collapsed="false">
      <c r="A55" s="4" t="n">
        <v>54</v>
      </c>
      <c r="B55" s="4" t="s">
        <v>417</v>
      </c>
      <c r="C55" s="4" t="n">
        <v>79</v>
      </c>
      <c r="D55" s="26" t="n">
        <f aca="false">C55/SUM($C$2:$C$2629)</f>
        <v>0.00296068657947007</v>
      </c>
    </row>
    <row r="56" customFormat="false" ht="15" hidden="false" customHeight="false" outlineLevel="0" collapsed="false">
      <c r="A56" s="4" t="n">
        <v>55</v>
      </c>
      <c r="B56" s="4" t="s">
        <v>418</v>
      </c>
      <c r="C56" s="4" t="n">
        <v>77</v>
      </c>
      <c r="D56" s="26" t="n">
        <f aca="false">C56/SUM($C$2:$C$2629)</f>
        <v>0.00288573248885058</v>
      </c>
    </row>
    <row r="57" customFormat="false" ht="15" hidden="false" customHeight="false" outlineLevel="0" collapsed="false">
      <c r="A57" s="4" t="n">
        <v>56</v>
      </c>
      <c r="B57" s="4" t="s">
        <v>419</v>
      </c>
      <c r="C57" s="4" t="n">
        <v>77</v>
      </c>
      <c r="D57" s="26" t="n">
        <f aca="false">C57/SUM($C$2:$C$2629)</f>
        <v>0.00288573248885058</v>
      </c>
    </row>
    <row r="58" customFormat="false" ht="15" hidden="false" customHeight="false" outlineLevel="0" collapsed="false">
      <c r="A58" s="4" t="n">
        <v>57</v>
      </c>
      <c r="B58" s="4" t="s">
        <v>106</v>
      </c>
      <c r="C58" s="4" t="n">
        <v>75</v>
      </c>
      <c r="D58" s="26" t="n">
        <f aca="false">C58/SUM($C$2:$C$2629)</f>
        <v>0.00281077839823108</v>
      </c>
    </row>
    <row r="59" customFormat="false" ht="15" hidden="false" customHeight="false" outlineLevel="0" collapsed="false">
      <c r="A59" s="4" t="n">
        <v>58</v>
      </c>
      <c r="B59" s="4" t="s">
        <v>420</v>
      </c>
      <c r="C59" s="4" t="n">
        <v>74</v>
      </c>
      <c r="D59" s="26" t="n">
        <f aca="false">C59/SUM($C$2:$C$2629)</f>
        <v>0.00277330135292134</v>
      </c>
    </row>
    <row r="60" customFormat="false" ht="15" hidden="false" customHeight="false" outlineLevel="0" collapsed="false">
      <c r="A60" s="4" t="n">
        <v>59</v>
      </c>
      <c r="B60" s="4" t="s">
        <v>421</v>
      </c>
      <c r="C60" s="4" t="n">
        <v>73</v>
      </c>
      <c r="D60" s="26" t="n">
        <f aca="false">C60/SUM($C$2:$C$2629)</f>
        <v>0.00273582430761159</v>
      </c>
    </row>
    <row r="61" customFormat="false" ht="15" hidden="false" customHeight="false" outlineLevel="0" collapsed="false">
      <c r="A61" s="4" t="n">
        <v>60</v>
      </c>
      <c r="B61" s="4" t="s">
        <v>422</v>
      </c>
      <c r="C61" s="4" t="n">
        <v>71</v>
      </c>
      <c r="D61" s="26" t="n">
        <f aca="false">C61/SUM($C$2:$C$2629)</f>
        <v>0.00266087021699209</v>
      </c>
    </row>
    <row r="62" customFormat="false" ht="15" hidden="false" customHeight="false" outlineLevel="0" collapsed="false">
      <c r="A62" s="4" t="n">
        <v>61</v>
      </c>
      <c r="B62" s="4" t="s">
        <v>423</v>
      </c>
      <c r="C62" s="4" t="n">
        <v>68</v>
      </c>
      <c r="D62" s="26" t="n">
        <f aca="false">C62/SUM($C$2:$C$2629)</f>
        <v>0.00254843908106285</v>
      </c>
    </row>
    <row r="63" customFormat="false" ht="15" hidden="false" customHeight="false" outlineLevel="0" collapsed="false">
      <c r="A63" s="4" t="n">
        <v>62</v>
      </c>
      <c r="B63" s="4" t="s">
        <v>424</v>
      </c>
      <c r="C63" s="4" t="n">
        <v>68</v>
      </c>
      <c r="D63" s="26" t="n">
        <f aca="false">C63/SUM($C$2:$C$2629)</f>
        <v>0.00254843908106285</v>
      </c>
    </row>
    <row r="64" customFormat="false" ht="15" hidden="false" customHeight="false" outlineLevel="0" collapsed="false">
      <c r="A64" s="4" t="n">
        <v>63</v>
      </c>
      <c r="B64" s="4" t="s">
        <v>425</v>
      </c>
      <c r="C64" s="4" t="n">
        <v>68</v>
      </c>
      <c r="D64" s="26" t="n">
        <f aca="false">C64/SUM($C$2:$C$2629)</f>
        <v>0.00254843908106285</v>
      </c>
    </row>
    <row r="65" customFormat="false" ht="15" hidden="false" customHeight="false" outlineLevel="0" collapsed="false">
      <c r="A65" s="4" t="n">
        <v>64</v>
      </c>
      <c r="B65" s="4" t="s">
        <v>426</v>
      </c>
      <c r="C65" s="4" t="n">
        <v>67</v>
      </c>
      <c r="D65" s="26" t="n">
        <f aca="false">C65/SUM($C$2:$C$2629)</f>
        <v>0.0025109620357531</v>
      </c>
    </row>
    <row r="66" customFormat="false" ht="15" hidden="false" customHeight="false" outlineLevel="0" collapsed="false">
      <c r="A66" s="4" t="n">
        <v>65</v>
      </c>
      <c r="B66" s="4" t="s">
        <v>427</v>
      </c>
      <c r="C66" s="4" t="n">
        <v>67</v>
      </c>
      <c r="D66" s="26" t="n">
        <f aca="false">C66/SUM($C$2:$C$2629)</f>
        <v>0.0025109620357531</v>
      </c>
    </row>
    <row r="67" customFormat="false" ht="15" hidden="false" customHeight="false" outlineLevel="0" collapsed="false">
      <c r="A67" s="4" t="n">
        <v>66</v>
      </c>
      <c r="B67" s="4" t="s">
        <v>428</v>
      </c>
      <c r="C67" s="4" t="n">
        <v>63</v>
      </c>
      <c r="D67" s="26" t="n">
        <f aca="false">C67/SUM($C$2:$C$2629)</f>
        <v>0.00236105385451411</v>
      </c>
    </row>
    <row r="68" customFormat="false" ht="15" hidden="false" customHeight="false" outlineLevel="0" collapsed="false">
      <c r="A68" s="4" t="n">
        <v>67</v>
      </c>
      <c r="B68" s="4" t="s">
        <v>115</v>
      </c>
      <c r="C68" s="4" t="n">
        <v>63</v>
      </c>
      <c r="D68" s="26" t="n">
        <f aca="false">C68/SUM($C$2:$C$2629)</f>
        <v>0.00236105385451411</v>
      </c>
    </row>
    <row r="69" customFormat="false" ht="15" hidden="false" customHeight="false" outlineLevel="0" collapsed="false">
      <c r="A69" s="4" t="n">
        <v>68</v>
      </c>
      <c r="B69" s="4" t="s">
        <v>429</v>
      </c>
      <c r="C69" s="4" t="n">
        <v>62</v>
      </c>
      <c r="D69" s="26" t="n">
        <f aca="false">C69/SUM($C$2:$C$2629)</f>
        <v>0.00232357680920436</v>
      </c>
    </row>
    <row r="70" customFormat="false" ht="15" hidden="false" customHeight="false" outlineLevel="0" collapsed="false">
      <c r="A70" s="4" t="n">
        <v>69</v>
      </c>
      <c r="B70" s="4" t="s">
        <v>430</v>
      </c>
      <c r="C70" s="4" t="n">
        <v>61</v>
      </c>
      <c r="D70" s="26" t="n">
        <f aca="false">C70/SUM($C$2:$C$2629)</f>
        <v>0.00228609976389461</v>
      </c>
    </row>
    <row r="71" customFormat="false" ht="15" hidden="false" customHeight="false" outlineLevel="0" collapsed="false">
      <c r="A71" s="4" t="n">
        <v>70</v>
      </c>
      <c r="B71" s="4" t="s">
        <v>431</v>
      </c>
      <c r="C71" s="4" t="n">
        <v>61</v>
      </c>
      <c r="D71" s="26" t="n">
        <f aca="false">C71/SUM($C$2:$C$2629)</f>
        <v>0.00228609976389461</v>
      </c>
    </row>
    <row r="72" customFormat="false" ht="15" hidden="false" customHeight="false" outlineLevel="0" collapsed="false">
      <c r="A72" s="4" t="n">
        <v>71</v>
      </c>
      <c r="B72" s="4" t="s">
        <v>432</v>
      </c>
      <c r="C72" s="4" t="n">
        <v>61</v>
      </c>
      <c r="D72" s="26" t="n">
        <f aca="false">C72/SUM($C$2:$C$2629)</f>
        <v>0.00228609976389461</v>
      </c>
    </row>
    <row r="73" customFormat="false" ht="15" hidden="false" customHeight="false" outlineLevel="0" collapsed="false">
      <c r="A73" s="4" t="n">
        <v>72</v>
      </c>
      <c r="B73" s="4" t="s">
        <v>433</v>
      </c>
      <c r="C73" s="4" t="n">
        <v>60</v>
      </c>
      <c r="D73" s="26" t="n">
        <f aca="false">C73/SUM($C$2:$C$2629)</f>
        <v>0.00224862271858487</v>
      </c>
    </row>
    <row r="74" customFormat="false" ht="15" hidden="false" customHeight="false" outlineLevel="0" collapsed="false">
      <c r="A74" s="4" t="n">
        <v>73</v>
      </c>
      <c r="B74" s="4" t="s">
        <v>434</v>
      </c>
      <c r="C74" s="4" t="n">
        <v>59</v>
      </c>
      <c r="D74" s="26" t="n">
        <f aca="false">C74/SUM($C$2:$C$2629)</f>
        <v>0.00221114567327512</v>
      </c>
    </row>
    <row r="75" customFormat="false" ht="15" hidden="false" customHeight="false" outlineLevel="0" collapsed="false">
      <c r="A75" s="4" t="n">
        <v>74</v>
      </c>
      <c r="B75" s="4" t="s">
        <v>435</v>
      </c>
      <c r="C75" s="4" t="n">
        <v>58</v>
      </c>
      <c r="D75" s="26" t="n">
        <f aca="false">C75/SUM($C$2:$C$2629)</f>
        <v>0.00217366862796537</v>
      </c>
    </row>
    <row r="76" customFormat="false" ht="15" hidden="false" customHeight="false" outlineLevel="0" collapsed="false">
      <c r="A76" s="4" t="n">
        <v>75</v>
      </c>
      <c r="B76" s="4" t="s">
        <v>436</v>
      </c>
      <c r="C76" s="4" t="n">
        <v>58</v>
      </c>
      <c r="D76" s="26" t="n">
        <f aca="false">C76/SUM($C$2:$C$2629)</f>
        <v>0.00217366862796537</v>
      </c>
    </row>
    <row r="77" customFormat="false" ht="15" hidden="false" customHeight="false" outlineLevel="0" collapsed="false">
      <c r="A77" s="4" t="n">
        <v>76</v>
      </c>
      <c r="B77" s="4" t="s">
        <v>437</v>
      </c>
      <c r="C77" s="4" t="n">
        <v>58</v>
      </c>
      <c r="D77" s="26" t="n">
        <f aca="false">C77/SUM($C$2:$C$2629)</f>
        <v>0.00217366862796537</v>
      </c>
    </row>
    <row r="78" customFormat="false" ht="15" hidden="false" customHeight="false" outlineLevel="0" collapsed="false">
      <c r="A78" s="4" t="n">
        <v>77</v>
      </c>
      <c r="B78" s="4" t="s">
        <v>438</v>
      </c>
      <c r="C78" s="4" t="n">
        <v>57</v>
      </c>
      <c r="D78" s="26" t="n">
        <f aca="false">C78/SUM($C$2:$C$2629)</f>
        <v>0.00213619158265562</v>
      </c>
    </row>
    <row r="79" customFormat="false" ht="15" hidden="false" customHeight="false" outlineLevel="0" collapsed="false">
      <c r="A79" s="4" t="n">
        <v>78</v>
      </c>
      <c r="B79" s="4" t="s">
        <v>439</v>
      </c>
      <c r="C79" s="4" t="n">
        <v>57</v>
      </c>
      <c r="D79" s="26" t="n">
        <f aca="false">C79/SUM($C$2:$C$2629)</f>
        <v>0.00213619158265562</v>
      </c>
    </row>
    <row r="80" customFormat="false" ht="15" hidden="false" customHeight="false" outlineLevel="0" collapsed="false">
      <c r="A80" s="4" t="n">
        <v>79</v>
      </c>
      <c r="B80" s="4" t="s">
        <v>440</v>
      </c>
      <c r="C80" s="4" t="n">
        <v>57</v>
      </c>
      <c r="D80" s="26" t="n">
        <f aca="false">C80/SUM($C$2:$C$2629)</f>
        <v>0.00213619158265562</v>
      </c>
    </row>
    <row r="81" customFormat="false" ht="15" hidden="false" customHeight="false" outlineLevel="0" collapsed="false">
      <c r="A81" s="4" t="n">
        <v>80</v>
      </c>
      <c r="B81" s="4" t="s">
        <v>441</v>
      </c>
      <c r="C81" s="4" t="n">
        <v>57</v>
      </c>
      <c r="D81" s="26" t="n">
        <f aca="false">C81/SUM($C$2:$C$2629)</f>
        <v>0.00213619158265562</v>
      </c>
    </row>
    <row r="82" customFormat="false" ht="15" hidden="false" customHeight="false" outlineLevel="0" collapsed="false">
      <c r="A82" s="4" t="n">
        <v>81</v>
      </c>
      <c r="B82" s="4" t="s">
        <v>442</v>
      </c>
      <c r="C82" s="4" t="n">
        <v>56</v>
      </c>
      <c r="D82" s="26" t="n">
        <f aca="false">C82/SUM($C$2:$C$2629)</f>
        <v>0.00209871453734588</v>
      </c>
    </row>
    <row r="83" customFormat="false" ht="15" hidden="false" customHeight="false" outlineLevel="0" collapsed="false">
      <c r="A83" s="4" t="n">
        <v>82</v>
      </c>
      <c r="B83" s="4" t="s">
        <v>443</v>
      </c>
      <c r="C83" s="4" t="n">
        <v>56</v>
      </c>
      <c r="D83" s="26" t="n">
        <f aca="false">C83/SUM($C$2:$C$2629)</f>
        <v>0.00209871453734588</v>
      </c>
    </row>
    <row r="84" customFormat="false" ht="15" hidden="false" customHeight="false" outlineLevel="0" collapsed="false">
      <c r="A84" s="4" t="n">
        <v>83</v>
      </c>
      <c r="B84" s="4" t="s">
        <v>444</v>
      </c>
      <c r="C84" s="4" t="n">
        <v>55</v>
      </c>
      <c r="D84" s="26" t="n">
        <f aca="false">C84/SUM($C$2:$C$2629)</f>
        <v>0.00206123749203613</v>
      </c>
    </row>
    <row r="85" customFormat="false" ht="15" hidden="false" customHeight="false" outlineLevel="0" collapsed="false">
      <c r="A85" s="4" t="n">
        <v>84</v>
      </c>
      <c r="B85" s="4" t="s">
        <v>445</v>
      </c>
      <c r="C85" s="4" t="n">
        <v>55</v>
      </c>
      <c r="D85" s="26" t="n">
        <f aca="false">C85/SUM($C$2:$C$2629)</f>
        <v>0.00206123749203613</v>
      </c>
    </row>
    <row r="86" customFormat="false" ht="15" hidden="false" customHeight="false" outlineLevel="0" collapsed="false">
      <c r="A86" s="4" t="n">
        <v>85</v>
      </c>
      <c r="B86" s="4" t="s">
        <v>446</v>
      </c>
      <c r="C86" s="4" t="n">
        <v>55</v>
      </c>
      <c r="D86" s="26" t="n">
        <f aca="false">C86/SUM($C$2:$C$2629)</f>
        <v>0.00206123749203613</v>
      </c>
    </row>
    <row r="87" customFormat="false" ht="15" hidden="false" customHeight="false" outlineLevel="0" collapsed="false">
      <c r="A87" s="4" t="n">
        <v>86</v>
      </c>
      <c r="B87" s="4" t="s">
        <v>447</v>
      </c>
      <c r="C87" s="4" t="n">
        <v>54</v>
      </c>
      <c r="D87" s="26" t="n">
        <f aca="false">C87/SUM($C$2:$C$2629)</f>
        <v>0.00202376044672638</v>
      </c>
    </row>
    <row r="88" customFormat="false" ht="15" hidden="false" customHeight="false" outlineLevel="0" collapsed="false">
      <c r="A88" s="4" t="n">
        <v>87</v>
      </c>
      <c r="B88" s="4" t="s">
        <v>448</v>
      </c>
      <c r="C88" s="4" t="n">
        <v>53</v>
      </c>
      <c r="D88" s="26" t="n">
        <f aca="false">C88/SUM($C$2:$C$2629)</f>
        <v>0.00198628340141663</v>
      </c>
    </row>
    <row r="89" customFormat="false" ht="15" hidden="false" customHeight="false" outlineLevel="0" collapsed="false">
      <c r="A89" s="4" t="n">
        <v>88</v>
      </c>
      <c r="B89" s="4" t="s">
        <v>449</v>
      </c>
      <c r="C89" s="4" t="n">
        <v>52</v>
      </c>
      <c r="D89" s="26" t="n">
        <f aca="false">C89/SUM($C$2:$C$2629)</f>
        <v>0.00194880635610688</v>
      </c>
    </row>
    <row r="90" customFormat="false" ht="15" hidden="false" customHeight="false" outlineLevel="0" collapsed="false">
      <c r="A90" s="4" t="n">
        <v>89</v>
      </c>
      <c r="B90" s="4" t="s">
        <v>450</v>
      </c>
      <c r="C90" s="4" t="n">
        <v>52</v>
      </c>
      <c r="D90" s="26" t="n">
        <f aca="false">C90/SUM($C$2:$C$2629)</f>
        <v>0.00194880635610688</v>
      </c>
    </row>
    <row r="91" customFormat="false" ht="15" hidden="false" customHeight="false" outlineLevel="0" collapsed="false">
      <c r="A91" s="4" t="n">
        <v>90</v>
      </c>
      <c r="B91" s="4" t="s">
        <v>451</v>
      </c>
      <c r="C91" s="4" t="n">
        <v>51</v>
      </c>
      <c r="D91" s="26" t="n">
        <f aca="false">C91/SUM($C$2:$C$2629)</f>
        <v>0.00191132931079714</v>
      </c>
    </row>
    <row r="92" customFormat="false" ht="15" hidden="false" customHeight="false" outlineLevel="0" collapsed="false">
      <c r="A92" s="4" t="n">
        <v>91</v>
      </c>
      <c r="B92" s="4" t="s">
        <v>452</v>
      </c>
      <c r="C92" s="4" t="n">
        <v>51</v>
      </c>
      <c r="D92" s="26" t="n">
        <f aca="false">C92/SUM($C$2:$C$2629)</f>
        <v>0.00191132931079714</v>
      </c>
    </row>
    <row r="93" customFormat="false" ht="15" hidden="false" customHeight="false" outlineLevel="0" collapsed="false">
      <c r="A93" s="4" t="n">
        <v>92</v>
      </c>
      <c r="B93" s="4" t="s">
        <v>453</v>
      </c>
      <c r="C93" s="4" t="n">
        <v>51</v>
      </c>
      <c r="D93" s="26" t="n">
        <f aca="false">C93/SUM($C$2:$C$2629)</f>
        <v>0.00191132931079714</v>
      </c>
    </row>
    <row r="94" customFormat="false" ht="15" hidden="false" customHeight="false" outlineLevel="0" collapsed="false">
      <c r="A94" s="4" t="n">
        <v>93</v>
      </c>
      <c r="B94" s="4" t="s">
        <v>454</v>
      </c>
      <c r="C94" s="4" t="n">
        <v>51</v>
      </c>
      <c r="D94" s="26" t="n">
        <f aca="false">C94/SUM($C$2:$C$2629)</f>
        <v>0.00191132931079714</v>
      </c>
    </row>
    <row r="95" customFormat="false" ht="15" hidden="false" customHeight="false" outlineLevel="0" collapsed="false">
      <c r="A95" s="4" t="n">
        <v>94</v>
      </c>
      <c r="B95" s="4" t="s">
        <v>455</v>
      </c>
      <c r="C95" s="4" t="n">
        <v>51</v>
      </c>
      <c r="D95" s="26" t="n">
        <f aca="false">C95/SUM($C$2:$C$2629)</f>
        <v>0.00191132931079714</v>
      </c>
    </row>
    <row r="96" customFormat="false" ht="15" hidden="false" customHeight="false" outlineLevel="0" collapsed="false">
      <c r="A96" s="4" t="n">
        <v>95</v>
      </c>
      <c r="B96" s="4" t="s">
        <v>456</v>
      </c>
      <c r="C96" s="4" t="n">
        <v>50</v>
      </c>
      <c r="D96" s="26" t="n">
        <f aca="false">C96/SUM($C$2:$C$2629)</f>
        <v>0.00187385226548739</v>
      </c>
    </row>
    <row r="97" customFormat="false" ht="15" hidden="false" customHeight="false" outlineLevel="0" collapsed="false">
      <c r="A97" s="4" t="n">
        <v>96</v>
      </c>
      <c r="B97" s="4" t="s">
        <v>457</v>
      </c>
      <c r="C97" s="4" t="n">
        <v>50</v>
      </c>
      <c r="D97" s="26" t="n">
        <f aca="false">C97/SUM($C$2:$C$2629)</f>
        <v>0.00187385226548739</v>
      </c>
    </row>
    <row r="98" customFormat="false" ht="15" hidden="false" customHeight="false" outlineLevel="0" collapsed="false">
      <c r="A98" s="4" t="n">
        <v>97</v>
      </c>
      <c r="B98" s="4" t="s">
        <v>458</v>
      </c>
      <c r="C98" s="4" t="n">
        <v>49</v>
      </c>
      <c r="D98" s="26" t="n">
        <f aca="false">C98/SUM($C$2:$C$2629)</f>
        <v>0.00183637522017764</v>
      </c>
    </row>
    <row r="99" customFormat="false" ht="15" hidden="false" customHeight="false" outlineLevel="0" collapsed="false">
      <c r="A99" s="4" t="n">
        <v>98</v>
      </c>
      <c r="B99" s="4" t="s">
        <v>459</v>
      </c>
      <c r="C99" s="4" t="n">
        <v>49</v>
      </c>
      <c r="D99" s="26" t="n">
        <f aca="false">C99/SUM($C$2:$C$2629)</f>
        <v>0.00183637522017764</v>
      </c>
    </row>
    <row r="100" customFormat="false" ht="15" hidden="false" customHeight="false" outlineLevel="0" collapsed="false">
      <c r="A100" s="4" t="n">
        <v>99</v>
      </c>
      <c r="B100" s="4" t="s">
        <v>460</v>
      </c>
      <c r="C100" s="4" t="n">
        <v>49</v>
      </c>
      <c r="D100" s="26" t="n">
        <f aca="false">C100/SUM($C$2:$C$2629)</f>
        <v>0.00183637522017764</v>
      </c>
    </row>
    <row r="101" customFormat="false" ht="15" hidden="false" customHeight="false" outlineLevel="0" collapsed="false">
      <c r="A101" s="4" t="n">
        <v>100</v>
      </c>
      <c r="B101" s="4" t="s">
        <v>461</v>
      </c>
      <c r="C101" s="4" t="n">
        <v>49</v>
      </c>
      <c r="D101" s="26" t="n">
        <f aca="false">C101/SUM($C$2:$C$2629)</f>
        <v>0.00183637522017764</v>
      </c>
    </row>
    <row r="102" customFormat="false" ht="15" hidden="false" customHeight="false" outlineLevel="0" collapsed="false">
      <c r="A102" s="4" t="n">
        <v>101</v>
      </c>
      <c r="B102" s="4" t="s">
        <v>462</v>
      </c>
      <c r="C102" s="4" t="n">
        <v>48</v>
      </c>
      <c r="D102" s="26" t="n">
        <f aca="false">C102/SUM($C$2:$C$2629)</f>
        <v>0.00179889817486789</v>
      </c>
    </row>
    <row r="103" customFormat="false" ht="15" hidden="false" customHeight="false" outlineLevel="0" collapsed="false">
      <c r="A103" s="4" t="n">
        <v>102</v>
      </c>
      <c r="B103" s="4" t="s">
        <v>463</v>
      </c>
      <c r="C103" s="4" t="n">
        <v>48</v>
      </c>
      <c r="D103" s="26" t="n">
        <f aca="false">C103/SUM($C$2:$C$2629)</f>
        <v>0.00179889817486789</v>
      </c>
    </row>
    <row r="104" customFormat="false" ht="15" hidden="false" customHeight="false" outlineLevel="0" collapsed="false">
      <c r="A104" s="4" t="n">
        <v>103</v>
      </c>
      <c r="B104" s="4" t="s">
        <v>464</v>
      </c>
      <c r="C104" s="4" t="n">
        <v>47</v>
      </c>
      <c r="D104" s="26" t="n">
        <f aca="false">C104/SUM($C$2:$C$2629)</f>
        <v>0.00176142112955815</v>
      </c>
    </row>
    <row r="105" customFormat="false" ht="15" hidden="false" customHeight="false" outlineLevel="0" collapsed="false">
      <c r="A105" s="4" t="n">
        <v>104</v>
      </c>
      <c r="B105" s="4" t="s">
        <v>465</v>
      </c>
      <c r="C105" s="4" t="n">
        <v>46</v>
      </c>
      <c r="D105" s="26" t="n">
        <f aca="false">C105/SUM($C$2:$C$2629)</f>
        <v>0.0017239440842484</v>
      </c>
    </row>
    <row r="106" customFormat="false" ht="15" hidden="false" customHeight="false" outlineLevel="0" collapsed="false">
      <c r="A106" s="4" t="n">
        <v>105</v>
      </c>
      <c r="B106" s="4" t="s">
        <v>466</v>
      </c>
      <c r="C106" s="4" t="n">
        <v>46</v>
      </c>
      <c r="D106" s="26" t="n">
        <f aca="false">C106/SUM($C$2:$C$2629)</f>
        <v>0.0017239440842484</v>
      </c>
    </row>
    <row r="107" customFormat="false" ht="15" hidden="false" customHeight="false" outlineLevel="0" collapsed="false">
      <c r="A107" s="4" t="n">
        <v>106</v>
      </c>
      <c r="B107" s="4" t="s">
        <v>467</v>
      </c>
      <c r="C107" s="4" t="n">
        <v>45</v>
      </c>
      <c r="D107" s="26" t="n">
        <f aca="false">C107/SUM($C$2:$C$2629)</f>
        <v>0.00168646703893865</v>
      </c>
    </row>
    <row r="108" customFormat="false" ht="15" hidden="false" customHeight="false" outlineLevel="0" collapsed="false">
      <c r="A108" s="4" t="n">
        <v>107</v>
      </c>
      <c r="B108" s="4" t="s">
        <v>468</v>
      </c>
      <c r="C108" s="4" t="n">
        <v>45</v>
      </c>
      <c r="D108" s="26" t="n">
        <f aca="false">C108/SUM($C$2:$C$2629)</f>
        <v>0.00168646703893865</v>
      </c>
    </row>
    <row r="109" customFormat="false" ht="15" hidden="false" customHeight="false" outlineLevel="0" collapsed="false">
      <c r="A109" s="4" t="n">
        <v>108</v>
      </c>
      <c r="B109" s="4" t="s">
        <v>469</v>
      </c>
      <c r="C109" s="4" t="n">
        <v>45</v>
      </c>
      <c r="D109" s="26" t="n">
        <f aca="false">C109/SUM($C$2:$C$2629)</f>
        <v>0.00168646703893865</v>
      </c>
    </row>
    <row r="110" customFormat="false" ht="15" hidden="false" customHeight="false" outlineLevel="0" collapsed="false">
      <c r="A110" s="4" t="n">
        <v>109</v>
      </c>
      <c r="B110" s="4" t="s">
        <v>470</v>
      </c>
      <c r="C110" s="4" t="n">
        <v>44</v>
      </c>
      <c r="D110" s="26" t="n">
        <f aca="false">C110/SUM($C$2:$C$2629)</f>
        <v>0.0016489899936289</v>
      </c>
    </row>
    <row r="111" customFormat="false" ht="15" hidden="false" customHeight="false" outlineLevel="0" collapsed="false">
      <c r="A111" s="4" t="n">
        <v>110</v>
      </c>
      <c r="B111" s="4" t="s">
        <v>199</v>
      </c>
      <c r="C111" s="4" t="n">
        <v>43</v>
      </c>
      <c r="D111" s="26" t="n">
        <f aca="false">C111/SUM($C$2:$C$2629)</f>
        <v>0.00161151294831915</v>
      </c>
    </row>
    <row r="112" customFormat="false" ht="15" hidden="false" customHeight="false" outlineLevel="0" collapsed="false">
      <c r="A112" s="4" t="n">
        <v>111</v>
      </c>
      <c r="B112" s="4" t="s">
        <v>471</v>
      </c>
      <c r="C112" s="4" t="n">
        <v>43</v>
      </c>
      <c r="D112" s="26" t="n">
        <f aca="false">C112/SUM($C$2:$C$2629)</f>
        <v>0.00161151294831915</v>
      </c>
    </row>
    <row r="113" customFormat="false" ht="15" hidden="false" customHeight="false" outlineLevel="0" collapsed="false">
      <c r="A113" s="4" t="n">
        <v>112</v>
      </c>
      <c r="B113" s="4" t="s">
        <v>472</v>
      </c>
      <c r="C113" s="4" t="n">
        <v>43</v>
      </c>
      <c r="D113" s="26" t="n">
        <f aca="false">C113/SUM($C$2:$C$2629)</f>
        <v>0.00161151294831915</v>
      </c>
    </row>
    <row r="114" customFormat="false" ht="15" hidden="false" customHeight="false" outlineLevel="0" collapsed="false">
      <c r="A114" s="4" t="n">
        <v>113</v>
      </c>
      <c r="B114" s="4" t="s">
        <v>473</v>
      </c>
      <c r="C114" s="4" t="n">
        <v>41</v>
      </c>
      <c r="D114" s="26" t="n">
        <f aca="false">C114/SUM($C$2:$C$2629)</f>
        <v>0.00153655885769966</v>
      </c>
    </row>
    <row r="115" customFormat="false" ht="15" hidden="false" customHeight="false" outlineLevel="0" collapsed="false">
      <c r="A115" s="4" t="n">
        <v>114</v>
      </c>
      <c r="B115" s="4" t="s">
        <v>474</v>
      </c>
      <c r="C115" s="4" t="n">
        <v>41</v>
      </c>
      <c r="D115" s="26" t="n">
        <f aca="false">C115/SUM($C$2:$C$2629)</f>
        <v>0.00153655885769966</v>
      </c>
    </row>
    <row r="116" customFormat="false" ht="15" hidden="false" customHeight="false" outlineLevel="0" collapsed="false">
      <c r="A116" s="4" t="n">
        <v>115</v>
      </c>
      <c r="B116" s="4" t="s">
        <v>475</v>
      </c>
      <c r="C116" s="4" t="n">
        <v>40</v>
      </c>
      <c r="D116" s="26" t="n">
        <f aca="false">C116/SUM($C$2:$C$2629)</f>
        <v>0.00149908181238991</v>
      </c>
    </row>
    <row r="117" customFormat="false" ht="15" hidden="false" customHeight="false" outlineLevel="0" collapsed="false">
      <c r="A117" s="4" t="n">
        <v>116</v>
      </c>
      <c r="B117" s="4" t="s">
        <v>476</v>
      </c>
      <c r="C117" s="4" t="n">
        <v>40</v>
      </c>
      <c r="D117" s="26" t="n">
        <f aca="false">C117/SUM($C$2:$C$2629)</f>
        <v>0.00149908181238991</v>
      </c>
    </row>
    <row r="118" customFormat="false" ht="15" hidden="false" customHeight="false" outlineLevel="0" collapsed="false">
      <c r="A118" s="4" t="n">
        <v>117</v>
      </c>
      <c r="B118" s="4" t="s">
        <v>477</v>
      </c>
      <c r="C118" s="4" t="n">
        <v>40</v>
      </c>
      <c r="D118" s="26" t="n">
        <f aca="false">C118/SUM($C$2:$C$2629)</f>
        <v>0.00149908181238991</v>
      </c>
    </row>
    <row r="119" customFormat="false" ht="15" hidden="false" customHeight="false" outlineLevel="0" collapsed="false">
      <c r="A119" s="4" t="n">
        <v>118</v>
      </c>
      <c r="B119" s="4" t="s">
        <v>478</v>
      </c>
      <c r="C119" s="4" t="n">
        <v>40</v>
      </c>
      <c r="D119" s="26" t="n">
        <f aca="false">C119/SUM($C$2:$C$2629)</f>
        <v>0.00149908181238991</v>
      </c>
    </row>
    <row r="120" customFormat="false" ht="15" hidden="false" customHeight="false" outlineLevel="0" collapsed="false">
      <c r="A120" s="4" t="n">
        <v>119</v>
      </c>
      <c r="B120" s="4" t="s">
        <v>479</v>
      </c>
      <c r="C120" s="4" t="n">
        <v>40</v>
      </c>
      <c r="D120" s="26" t="n">
        <f aca="false">C120/SUM($C$2:$C$2629)</f>
        <v>0.00149908181238991</v>
      </c>
    </row>
    <row r="121" customFormat="false" ht="15" hidden="false" customHeight="false" outlineLevel="0" collapsed="false">
      <c r="A121" s="4" t="n">
        <v>120</v>
      </c>
      <c r="B121" s="4" t="s">
        <v>480</v>
      </c>
      <c r="C121" s="4" t="n">
        <v>40</v>
      </c>
      <c r="D121" s="26" t="n">
        <f aca="false">C121/SUM($C$2:$C$2629)</f>
        <v>0.00149908181238991</v>
      </c>
    </row>
    <row r="122" customFormat="false" ht="15" hidden="false" customHeight="false" outlineLevel="0" collapsed="false">
      <c r="A122" s="4" t="n">
        <v>121</v>
      </c>
      <c r="B122" s="4" t="s">
        <v>481</v>
      </c>
      <c r="C122" s="4" t="n">
        <v>39</v>
      </c>
      <c r="D122" s="26" t="n">
        <f aca="false">C122/SUM($C$2:$C$2629)</f>
        <v>0.00146160476708016</v>
      </c>
    </row>
    <row r="123" customFormat="false" ht="15" hidden="false" customHeight="false" outlineLevel="0" collapsed="false">
      <c r="A123" s="4" t="n">
        <v>122</v>
      </c>
      <c r="B123" s="4" t="s">
        <v>482</v>
      </c>
      <c r="C123" s="4" t="n">
        <v>39</v>
      </c>
      <c r="D123" s="26" t="n">
        <f aca="false">C123/SUM($C$2:$C$2629)</f>
        <v>0.00146160476708016</v>
      </c>
    </row>
    <row r="124" customFormat="false" ht="15" hidden="false" customHeight="false" outlineLevel="0" collapsed="false">
      <c r="A124" s="4" t="n">
        <v>123</v>
      </c>
      <c r="B124" s="4" t="s">
        <v>483</v>
      </c>
      <c r="C124" s="4" t="n">
        <v>39</v>
      </c>
      <c r="D124" s="26" t="n">
        <f aca="false">C124/SUM($C$2:$C$2629)</f>
        <v>0.00146160476708016</v>
      </c>
    </row>
    <row r="125" customFormat="false" ht="15" hidden="false" customHeight="false" outlineLevel="0" collapsed="false">
      <c r="A125" s="4" t="n">
        <v>124</v>
      </c>
      <c r="B125" s="4" t="s">
        <v>484</v>
      </c>
      <c r="C125" s="4" t="n">
        <v>39</v>
      </c>
      <c r="D125" s="26" t="n">
        <f aca="false">C125/SUM($C$2:$C$2629)</f>
        <v>0.00146160476708016</v>
      </c>
    </row>
    <row r="126" customFormat="false" ht="15" hidden="false" customHeight="false" outlineLevel="0" collapsed="false">
      <c r="A126" s="4" t="n">
        <v>125</v>
      </c>
      <c r="B126" s="4" t="s">
        <v>485</v>
      </c>
      <c r="C126" s="4" t="n">
        <v>39</v>
      </c>
      <c r="D126" s="26" t="n">
        <f aca="false">C126/SUM($C$2:$C$2629)</f>
        <v>0.00146160476708016</v>
      </c>
    </row>
    <row r="127" customFormat="false" ht="15" hidden="false" customHeight="false" outlineLevel="0" collapsed="false">
      <c r="A127" s="4" t="n">
        <v>126</v>
      </c>
      <c r="B127" s="4" t="s">
        <v>486</v>
      </c>
      <c r="C127" s="4" t="n">
        <v>38</v>
      </c>
      <c r="D127" s="26" t="n">
        <f aca="false">C127/SUM($C$2:$C$2629)</f>
        <v>0.00142412772177042</v>
      </c>
    </row>
    <row r="128" customFormat="false" ht="15" hidden="false" customHeight="false" outlineLevel="0" collapsed="false">
      <c r="A128" s="4" t="n">
        <v>127</v>
      </c>
      <c r="B128" s="4" t="s">
        <v>487</v>
      </c>
      <c r="C128" s="4" t="n">
        <v>38</v>
      </c>
      <c r="D128" s="26" t="n">
        <f aca="false">C128/SUM($C$2:$C$2629)</f>
        <v>0.00142412772177042</v>
      </c>
    </row>
    <row r="129" customFormat="false" ht="15" hidden="false" customHeight="false" outlineLevel="0" collapsed="false">
      <c r="A129" s="4" t="n">
        <v>128</v>
      </c>
      <c r="B129" s="4" t="s">
        <v>488</v>
      </c>
      <c r="C129" s="4" t="n">
        <v>36</v>
      </c>
      <c r="D129" s="26" t="n">
        <f aca="false">C129/SUM($C$2:$C$2629)</f>
        <v>0.00134917363115092</v>
      </c>
    </row>
    <row r="130" customFormat="false" ht="15" hidden="false" customHeight="false" outlineLevel="0" collapsed="false">
      <c r="A130" s="4" t="n">
        <v>129</v>
      </c>
      <c r="B130" s="4" t="s">
        <v>489</v>
      </c>
      <c r="C130" s="4" t="n">
        <v>35</v>
      </c>
      <c r="D130" s="26" t="n">
        <f aca="false">C130/SUM($C$2:$C$2629)</f>
        <v>0.00131169658584117</v>
      </c>
    </row>
    <row r="131" customFormat="false" ht="15" hidden="false" customHeight="false" outlineLevel="0" collapsed="false">
      <c r="A131" s="4" t="n">
        <v>130</v>
      </c>
      <c r="B131" s="4" t="s">
        <v>490</v>
      </c>
      <c r="C131" s="4" t="n">
        <v>35</v>
      </c>
      <c r="D131" s="26" t="n">
        <f aca="false">C131/SUM($C$2:$C$2629)</f>
        <v>0.00131169658584117</v>
      </c>
    </row>
    <row r="132" customFormat="false" ht="15" hidden="false" customHeight="false" outlineLevel="0" collapsed="false">
      <c r="A132" s="4" t="n">
        <v>131</v>
      </c>
      <c r="B132" s="4" t="s">
        <v>108</v>
      </c>
      <c r="C132" s="4" t="n">
        <v>34</v>
      </c>
      <c r="D132" s="26" t="n">
        <f aca="false">C132/SUM($C$2:$C$2629)</f>
        <v>0.00127421954053142</v>
      </c>
    </row>
    <row r="133" customFormat="false" ht="15" hidden="false" customHeight="false" outlineLevel="0" collapsed="false">
      <c r="A133" s="4" t="n">
        <v>132</v>
      </c>
      <c r="B133" s="4" t="s">
        <v>491</v>
      </c>
      <c r="C133" s="4" t="n">
        <v>34</v>
      </c>
      <c r="D133" s="26" t="n">
        <f aca="false">C133/SUM($C$2:$C$2629)</f>
        <v>0.00127421954053142</v>
      </c>
    </row>
    <row r="134" customFormat="false" ht="15" hidden="false" customHeight="false" outlineLevel="0" collapsed="false">
      <c r="A134" s="4" t="n">
        <v>133</v>
      </c>
      <c r="B134" s="4" t="s">
        <v>492</v>
      </c>
      <c r="C134" s="4" t="n">
        <v>34</v>
      </c>
      <c r="D134" s="26" t="n">
        <f aca="false">C134/SUM($C$2:$C$2629)</f>
        <v>0.00127421954053142</v>
      </c>
    </row>
    <row r="135" customFormat="false" ht="15" hidden="false" customHeight="false" outlineLevel="0" collapsed="false">
      <c r="A135" s="4" t="n">
        <v>134</v>
      </c>
      <c r="B135" s="4" t="s">
        <v>493</v>
      </c>
      <c r="C135" s="4" t="n">
        <v>34</v>
      </c>
      <c r="D135" s="26" t="n">
        <f aca="false">C135/SUM($C$2:$C$2629)</f>
        <v>0.00127421954053142</v>
      </c>
    </row>
    <row r="136" customFormat="false" ht="15" hidden="false" customHeight="false" outlineLevel="0" collapsed="false">
      <c r="A136" s="4" t="n">
        <v>135</v>
      </c>
      <c r="B136" s="4" t="s">
        <v>494</v>
      </c>
      <c r="C136" s="4" t="n">
        <v>34</v>
      </c>
      <c r="D136" s="26" t="n">
        <f aca="false">C136/SUM($C$2:$C$2629)</f>
        <v>0.00127421954053142</v>
      </c>
    </row>
    <row r="137" customFormat="false" ht="15" hidden="false" customHeight="false" outlineLevel="0" collapsed="false">
      <c r="A137" s="4" t="n">
        <v>136</v>
      </c>
      <c r="B137" s="4" t="s">
        <v>206</v>
      </c>
      <c r="C137" s="4" t="n">
        <v>33</v>
      </c>
      <c r="D137" s="26" t="n">
        <f aca="false">C137/SUM($C$2:$C$2629)</f>
        <v>0.00123674249522168</v>
      </c>
    </row>
    <row r="138" customFormat="false" ht="15" hidden="false" customHeight="false" outlineLevel="0" collapsed="false">
      <c r="A138" s="4" t="n">
        <v>137</v>
      </c>
      <c r="B138" s="4" t="s">
        <v>495</v>
      </c>
      <c r="C138" s="4" t="n">
        <v>33</v>
      </c>
      <c r="D138" s="26" t="n">
        <f aca="false">C138/SUM($C$2:$C$2629)</f>
        <v>0.00123674249522168</v>
      </c>
    </row>
    <row r="139" customFormat="false" ht="15" hidden="false" customHeight="false" outlineLevel="0" collapsed="false">
      <c r="A139" s="4" t="n">
        <v>138</v>
      </c>
      <c r="B139" s="4" t="s">
        <v>496</v>
      </c>
      <c r="C139" s="4" t="n">
        <v>33</v>
      </c>
      <c r="D139" s="26" t="n">
        <f aca="false">C139/SUM($C$2:$C$2629)</f>
        <v>0.00123674249522168</v>
      </c>
    </row>
    <row r="140" customFormat="false" ht="15" hidden="false" customHeight="false" outlineLevel="0" collapsed="false">
      <c r="A140" s="4" t="n">
        <v>139</v>
      </c>
      <c r="B140" s="4" t="s">
        <v>497</v>
      </c>
      <c r="C140" s="4" t="n">
        <v>32</v>
      </c>
      <c r="D140" s="26" t="n">
        <f aca="false">C140/SUM($C$2:$C$2629)</f>
        <v>0.00119926544991193</v>
      </c>
    </row>
    <row r="141" customFormat="false" ht="15" hidden="false" customHeight="false" outlineLevel="0" collapsed="false">
      <c r="A141" s="4" t="n">
        <v>140</v>
      </c>
      <c r="B141" s="4" t="s">
        <v>498</v>
      </c>
      <c r="C141" s="4" t="n">
        <v>32</v>
      </c>
      <c r="D141" s="26" t="n">
        <f aca="false">C141/SUM($C$2:$C$2629)</f>
        <v>0.00119926544991193</v>
      </c>
    </row>
    <row r="142" customFormat="false" ht="15" hidden="false" customHeight="false" outlineLevel="0" collapsed="false">
      <c r="A142" s="4" t="n">
        <v>141</v>
      </c>
      <c r="B142" s="4" t="s">
        <v>499</v>
      </c>
      <c r="C142" s="4" t="n">
        <v>32</v>
      </c>
      <c r="D142" s="26" t="n">
        <f aca="false">C142/SUM($C$2:$C$2629)</f>
        <v>0.00119926544991193</v>
      </c>
    </row>
    <row r="143" customFormat="false" ht="15" hidden="false" customHeight="false" outlineLevel="0" collapsed="false">
      <c r="A143" s="4" t="n">
        <v>142</v>
      </c>
      <c r="B143" s="4" t="s">
        <v>500</v>
      </c>
      <c r="C143" s="4" t="n">
        <v>32</v>
      </c>
      <c r="D143" s="26" t="n">
        <f aca="false">C143/SUM($C$2:$C$2629)</f>
        <v>0.00119926544991193</v>
      </c>
    </row>
    <row r="144" customFormat="false" ht="15" hidden="false" customHeight="false" outlineLevel="0" collapsed="false">
      <c r="A144" s="4" t="n">
        <v>143</v>
      </c>
      <c r="B144" s="4" t="s">
        <v>501</v>
      </c>
      <c r="C144" s="4" t="n">
        <v>32</v>
      </c>
      <c r="D144" s="26" t="n">
        <f aca="false">C144/SUM($C$2:$C$2629)</f>
        <v>0.00119926544991193</v>
      </c>
    </row>
    <row r="145" customFormat="false" ht="15" hidden="false" customHeight="false" outlineLevel="0" collapsed="false">
      <c r="A145" s="4" t="n">
        <v>144</v>
      </c>
      <c r="B145" s="4" t="s">
        <v>502</v>
      </c>
      <c r="C145" s="4" t="n">
        <v>31</v>
      </c>
      <c r="D145" s="26" t="n">
        <f aca="false">C145/SUM($C$2:$C$2629)</f>
        <v>0.00116178840460218</v>
      </c>
    </row>
    <row r="146" customFormat="false" ht="15" hidden="false" customHeight="false" outlineLevel="0" collapsed="false">
      <c r="A146" s="4" t="n">
        <v>145</v>
      </c>
      <c r="B146" s="4" t="s">
        <v>503</v>
      </c>
      <c r="C146" s="4" t="n">
        <v>31</v>
      </c>
      <c r="D146" s="26" t="n">
        <f aca="false">C146/SUM($C$2:$C$2629)</f>
        <v>0.00116178840460218</v>
      </c>
    </row>
    <row r="147" customFormat="false" ht="15" hidden="false" customHeight="false" outlineLevel="0" collapsed="false">
      <c r="A147" s="4" t="n">
        <v>146</v>
      </c>
      <c r="B147" s="4" t="s">
        <v>504</v>
      </c>
      <c r="C147" s="4" t="n">
        <v>31</v>
      </c>
      <c r="D147" s="26" t="n">
        <f aca="false">C147/SUM($C$2:$C$2629)</f>
        <v>0.00116178840460218</v>
      </c>
    </row>
    <row r="148" customFormat="false" ht="15" hidden="false" customHeight="false" outlineLevel="0" collapsed="false">
      <c r="A148" s="4" t="n">
        <v>147</v>
      </c>
      <c r="B148" s="4" t="s">
        <v>505</v>
      </c>
      <c r="C148" s="4" t="n">
        <v>31</v>
      </c>
      <c r="D148" s="26" t="n">
        <f aca="false">C148/SUM($C$2:$C$2629)</f>
        <v>0.00116178840460218</v>
      </c>
    </row>
    <row r="149" customFormat="false" ht="15" hidden="false" customHeight="false" outlineLevel="0" collapsed="false">
      <c r="A149" s="4" t="n">
        <v>148</v>
      </c>
      <c r="B149" s="4" t="s">
        <v>506</v>
      </c>
      <c r="C149" s="4" t="n">
        <v>30</v>
      </c>
      <c r="D149" s="26" t="n">
        <f aca="false">C149/SUM($C$2:$C$2629)</f>
        <v>0.00112431135929243</v>
      </c>
    </row>
    <row r="150" customFormat="false" ht="15" hidden="false" customHeight="false" outlineLevel="0" collapsed="false">
      <c r="A150" s="4" t="n">
        <v>149</v>
      </c>
      <c r="B150" s="4" t="s">
        <v>507</v>
      </c>
      <c r="C150" s="4" t="n">
        <v>30</v>
      </c>
      <c r="D150" s="26" t="n">
        <f aca="false">C150/SUM($C$2:$C$2629)</f>
        <v>0.00112431135929243</v>
      </c>
    </row>
    <row r="151" customFormat="false" ht="15" hidden="false" customHeight="false" outlineLevel="0" collapsed="false">
      <c r="A151" s="4" t="n">
        <v>150</v>
      </c>
      <c r="B151" s="4" t="s">
        <v>508</v>
      </c>
      <c r="C151" s="4" t="n">
        <v>30</v>
      </c>
      <c r="D151" s="26" t="n">
        <f aca="false">C151/SUM($C$2:$C$2629)</f>
        <v>0.00112431135929243</v>
      </c>
    </row>
    <row r="152" customFormat="false" ht="15" hidden="false" customHeight="false" outlineLevel="0" collapsed="false">
      <c r="A152" s="4" t="n">
        <v>151</v>
      </c>
      <c r="B152" s="4" t="s">
        <v>509</v>
      </c>
      <c r="C152" s="4" t="n">
        <v>30</v>
      </c>
      <c r="D152" s="26" t="n">
        <f aca="false">C152/SUM($C$2:$C$2629)</f>
        <v>0.00112431135929243</v>
      </c>
    </row>
    <row r="153" customFormat="false" ht="15" hidden="false" customHeight="false" outlineLevel="0" collapsed="false">
      <c r="A153" s="4" t="n">
        <v>152</v>
      </c>
      <c r="B153" s="4" t="s">
        <v>510</v>
      </c>
      <c r="C153" s="4" t="n">
        <v>30</v>
      </c>
      <c r="D153" s="26" t="n">
        <f aca="false">C153/SUM($C$2:$C$2629)</f>
        <v>0.00112431135929243</v>
      </c>
    </row>
    <row r="154" customFormat="false" ht="15" hidden="false" customHeight="false" outlineLevel="0" collapsed="false">
      <c r="A154" s="4" t="n">
        <v>153</v>
      </c>
      <c r="B154" s="4" t="s">
        <v>511</v>
      </c>
      <c r="C154" s="4" t="n">
        <v>30</v>
      </c>
      <c r="D154" s="26" t="n">
        <f aca="false">C154/SUM($C$2:$C$2629)</f>
        <v>0.00112431135929243</v>
      </c>
    </row>
    <row r="155" customFormat="false" ht="15" hidden="false" customHeight="false" outlineLevel="0" collapsed="false">
      <c r="A155" s="4" t="n">
        <v>154</v>
      </c>
      <c r="B155" s="4" t="s">
        <v>512</v>
      </c>
      <c r="C155" s="4" t="n">
        <v>29</v>
      </c>
      <c r="D155" s="26" t="n">
        <f aca="false">C155/SUM($C$2:$C$2629)</f>
        <v>0.00108683431398269</v>
      </c>
    </row>
    <row r="156" customFormat="false" ht="15" hidden="false" customHeight="false" outlineLevel="0" collapsed="false">
      <c r="A156" s="4" t="n">
        <v>155</v>
      </c>
      <c r="B156" s="4" t="s">
        <v>513</v>
      </c>
      <c r="C156" s="4" t="n">
        <v>29</v>
      </c>
      <c r="D156" s="26" t="n">
        <f aca="false">C156/SUM($C$2:$C$2629)</f>
        <v>0.00108683431398269</v>
      </c>
    </row>
    <row r="157" customFormat="false" ht="15" hidden="false" customHeight="false" outlineLevel="0" collapsed="false">
      <c r="A157" s="4" t="n">
        <v>156</v>
      </c>
      <c r="B157" s="4" t="s">
        <v>514</v>
      </c>
      <c r="C157" s="4" t="n">
        <v>29</v>
      </c>
      <c r="D157" s="26" t="n">
        <f aca="false">C157/SUM($C$2:$C$2629)</f>
        <v>0.00108683431398269</v>
      </c>
    </row>
    <row r="158" customFormat="false" ht="15" hidden="false" customHeight="false" outlineLevel="0" collapsed="false">
      <c r="A158" s="4" t="n">
        <v>157</v>
      </c>
      <c r="B158" s="4" t="s">
        <v>515</v>
      </c>
      <c r="C158" s="4" t="n">
        <v>29</v>
      </c>
      <c r="D158" s="26" t="n">
        <f aca="false">C158/SUM($C$2:$C$2629)</f>
        <v>0.00108683431398269</v>
      </c>
    </row>
    <row r="159" customFormat="false" ht="15" hidden="false" customHeight="false" outlineLevel="0" collapsed="false">
      <c r="A159" s="4" t="n">
        <v>158</v>
      </c>
      <c r="B159" s="4" t="s">
        <v>516</v>
      </c>
      <c r="C159" s="4" t="n">
        <v>29</v>
      </c>
      <c r="D159" s="26" t="n">
        <f aca="false">C159/SUM($C$2:$C$2629)</f>
        <v>0.00108683431398269</v>
      </c>
    </row>
    <row r="160" customFormat="false" ht="15" hidden="false" customHeight="false" outlineLevel="0" collapsed="false">
      <c r="A160" s="4" t="n">
        <v>159</v>
      </c>
      <c r="B160" s="4" t="s">
        <v>517</v>
      </c>
      <c r="C160" s="4" t="n">
        <v>29</v>
      </c>
      <c r="D160" s="26" t="n">
        <f aca="false">C160/SUM($C$2:$C$2629)</f>
        <v>0.00108683431398269</v>
      </c>
    </row>
    <row r="161" customFormat="false" ht="15" hidden="false" customHeight="false" outlineLevel="0" collapsed="false">
      <c r="A161" s="4" t="n">
        <v>160</v>
      </c>
      <c r="B161" s="4" t="s">
        <v>518</v>
      </c>
      <c r="C161" s="4" t="n">
        <v>28</v>
      </c>
      <c r="D161" s="26" t="n">
        <f aca="false">C161/SUM($C$2:$C$2629)</f>
        <v>0.00104935726867294</v>
      </c>
    </row>
    <row r="162" customFormat="false" ht="15" hidden="false" customHeight="false" outlineLevel="0" collapsed="false">
      <c r="A162" s="4" t="n">
        <v>161</v>
      </c>
      <c r="B162" s="4" t="s">
        <v>519</v>
      </c>
      <c r="C162" s="4" t="n">
        <v>28</v>
      </c>
      <c r="D162" s="26" t="n">
        <f aca="false">C162/SUM($C$2:$C$2629)</f>
        <v>0.00104935726867294</v>
      </c>
    </row>
    <row r="163" customFormat="false" ht="15" hidden="false" customHeight="false" outlineLevel="0" collapsed="false">
      <c r="A163" s="4" t="n">
        <v>162</v>
      </c>
      <c r="B163" s="4" t="s">
        <v>520</v>
      </c>
      <c r="C163" s="4" t="n">
        <v>28</v>
      </c>
      <c r="D163" s="26" t="n">
        <f aca="false">C163/SUM($C$2:$C$2629)</f>
        <v>0.00104935726867294</v>
      </c>
    </row>
    <row r="164" customFormat="false" ht="15" hidden="false" customHeight="false" outlineLevel="0" collapsed="false">
      <c r="A164" s="4" t="n">
        <v>163</v>
      </c>
      <c r="B164" s="4" t="s">
        <v>521</v>
      </c>
      <c r="C164" s="4" t="n">
        <v>27</v>
      </c>
      <c r="D164" s="26" t="n">
        <f aca="false">C164/SUM($C$2:$C$2629)</f>
        <v>0.00101188022336319</v>
      </c>
    </row>
    <row r="165" customFormat="false" ht="15" hidden="false" customHeight="false" outlineLevel="0" collapsed="false">
      <c r="A165" s="4" t="n">
        <v>164</v>
      </c>
      <c r="B165" s="4" t="s">
        <v>522</v>
      </c>
      <c r="C165" s="4" t="n">
        <v>27</v>
      </c>
      <c r="D165" s="26" t="n">
        <f aca="false">C165/SUM($C$2:$C$2629)</f>
        <v>0.00101188022336319</v>
      </c>
    </row>
    <row r="166" customFormat="false" ht="15" hidden="false" customHeight="false" outlineLevel="0" collapsed="false">
      <c r="A166" s="4" t="n">
        <v>165</v>
      </c>
      <c r="B166" s="4" t="s">
        <v>523</v>
      </c>
      <c r="C166" s="4" t="n">
        <v>27</v>
      </c>
      <c r="D166" s="26" t="n">
        <f aca="false">C166/SUM($C$2:$C$2629)</f>
        <v>0.00101188022336319</v>
      </c>
    </row>
    <row r="167" customFormat="false" ht="15" hidden="false" customHeight="false" outlineLevel="0" collapsed="false">
      <c r="A167" s="4" t="n">
        <v>166</v>
      </c>
      <c r="B167" s="4" t="s">
        <v>524</v>
      </c>
      <c r="C167" s="4" t="n">
        <v>27</v>
      </c>
      <c r="D167" s="26" t="n">
        <f aca="false">C167/SUM($C$2:$C$2629)</f>
        <v>0.00101188022336319</v>
      </c>
    </row>
    <row r="168" customFormat="false" ht="15" hidden="false" customHeight="false" outlineLevel="0" collapsed="false">
      <c r="A168" s="4" t="n">
        <v>167</v>
      </c>
      <c r="B168" s="4" t="s">
        <v>525</v>
      </c>
      <c r="C168" s="4" t="n">
        <v>27</v>
      </c>
      <c r="D168" s="26" t="n">
        <f aca="false">C168/SUM($C$2:$C$2629)</f>
        <v>0.00101188022336319</v>
      </c>
    </row>
    <row r="169" customFormat="false" ht="15" hidden="false" customHeight="false" outlineLevel="0" collapsed="false">
      <c r="A169" s="4" t="n">
        <v>168</v>
      </c>
      <c r="B169" s="4" t="s">
        <v>526</v>
      </c>
      <c r="C169" s="4" t="n">
        <v>27</v>
      </c>
      <c r="D169" s="26" t="n">
        <f aca="false">C169/SUM($C$2:$C$2629)</f>
        <v>0.00101188022336319</v>
      </c>
    </row>
    <row r="170" customFormat="false" ht="15" hidden="false" customHeight="false" outlineLevel="0" collapsed="false">
      <c r="A170" s="4" t="n">
        <v>169</v>
      </c>
      <c r="B170" s="4" t="s">
        <v>527</v>
      </c>
      <c r="C170" s="4" t="n">
        <v>27</v>
      </c>
      <c r="D170" s="26" t="n">
        <f aca="false">C170/SUM($C$2:$C$2629)</f>
        <v>0.00101188022336319</v>
      </c>
    </row>
    <row r="171" customFormat="false" ht="15" hidden="false" customHeight="false" outlineLevel="0" collapsed="false">
      <c r="A171" s="4" t="n">
        <v>170</v>
      </c>
      <c r="B171" s="4" t="s">
        <v>528</v>
      </c>
      <c r="C171" s="4" t="n">
        <v>26</v>
      </c>
      <c r="D171" s="26" t="n">
        <f aca="false">C171/SUM($C$2:$C$2629)</f>
        <v>0.000974403178053442</v>
      </c>
    </row>
    <row r="172" customFormat="false" ht="15" hidden="false" customHeight="false" outlineLevel="0" collapsed="false">
      <c r="A172" s="4" t="n">
        <v>171</v>
      </c>
      <c r="B172" s="4" t="s">
        <v>529</v>
      </c>
      <c r="C172" s="4" t="n">
        <v>26</v>
      </c>
      <c r="D172" s="26" t="n">
        <f aca="false">C172/SUM($C$2:$C$2629)</f>
        <v>0.000974403178053442</v>
      </c>
    </row>
    <row r="173" customFormat="false" ht="15" hidden="false" customHeight="false" outlineLevel="0" collapsed="false">
      <c r="A173" s="4" t="n">
        <v>172</v>
      </c>
      <c r="B173" s="4" t="s">
        <v>530</v>
      </c>
      <c r="C173" s="4" t="n">
        <v>26</v>
      </c>
      <c r="D173" s="26" t="n">
        <f aca="false">C173/SUM($C$2:$C$2629)</f>
        <v>0.000974403178053442</v>
      </c>
    </row>
    <row r="174" customFormat="false" ht="15" hidden="false" customHeight="false" outlineLevel="0" collapsed="false">
      <c r="A174" s="4" t="n">
        <v>173</v>
      </c>
      <c r="B174" s="4" t="s">
        <v>531</v>
      </c>
      <c r="C174" s="4" t="n">
        <v>26</v>
      </c>
      <c r="D174" s="26" t="n">
        <f aca="false">C174/SUM($C$2:$C$2629)</f>
        <v>0.000974403178053442</v>
      </c>
    </row>
    <row r="175" customFormat="false" ht="15" hidden="false" customHeight="false" outlineLevel="0" collapsed="false">
      <c r="A175" s="4" t="n">
        <v>174</v>
      </c>
      <c r="B175" s="4" t="s">
        <v>532</v>
      </c>
      <c r="C175" s="4" t="n">
        <v>25</v>
      </c>
      <c r="D175" s="26" t="n">
        <f aca="false">C175/SUM($C$2:$C$2629)</f>
        <v>0.000936926132743694</v>
      </c>
    </row>
    <row r="176" customFormat="false" ht="15" hidden="false" customHeight="false" outlineLevel="0" collapsed="false">
      <c r="A176" s="4" t="n">
        <v>175</v>
      </c>
      <c r="B176" s="4" t="s">
        <v>533</v>
      </c>
      <c r="C176" s="4" t="n">
        <v>25</v>
      </c>
      <c r="D176" s="26" t="n">
        <f aca="false">C176/SUM($C$2:$C$2629)</f>
        <v>0.000936926132743694</v>
      </c>
    </row>
    <row r="177" customFormat="false" ht="15" hidden="false" customHeight="false" outlineLevel="0" collapsed="false">
      <c r="A177" s="4" t="n">
        <v>176</v>
      </c>
      <c r="B177" s="4" t="s">
        <v>534</v>
      </c>
      <c r="C177" s="4" t="n">
        <v>25</v>
      </c>
      <c r="D177" s="26" t="n">
        <f aca="false">C177/SUM($C$2:$C$2629)</f>
        <v>0.000936926132743694</v>
      </c>
    </row>
    <row r="178" customFormat="false" ht="15" hidden="false" customHeight="false" outlineLevel="0" collapsed="false">
      <c r="A178" s="4" t="n">
        <v>177</v>
      </c>
      <c r="B178" s="4" t="s">
        <v>535</v>
      </c>
      <c r="C178" s="4" t="n">
        <v>25</v>
      </c>
      <c r="D178" s="26" t="n">
        <f aca="false">C178/SUM($C$2:$C$2629)</f>
        <v>0.000936926132743694</v>
      </c>
    </row>
    <row r="179" customFormat="false" ht="15" hidden="false" customHeight="false" outlineLevel="0" collapsed="false">
      <c r="A179" s="4" t="n">
        <v>178</v>
      </c>
      <c r="B179" s="4" t="s">
        <v>536</v>
      </c>
      <c r="C179" s="4" t="n">
        <v>25</v>
      </c>
      <c r="D179" s="26" t="n">
        <f aca="false">C179/SUM($C$2:$C$2629)</f>
        <v>0.000936926132743694</v>
      </c>
    </row>
    <row r="180" customFormat="false" ht="15" hidden="false" customHeight="false" outlineLevel="0" collapsed="false">
      <c r="A180" s="4" t="n">
        <v>179</v>
      </c>
      <c r="B180" s="4" t="s">
        <v>537</v>
      </c>
      <c r="C180" s="4" t="n">
        <v>25</v>
      </c>
      <c r="D180" s="26" t="n">
        <f aca="false">C180/SUM($C$2:$C$2629)</f>
        <v>0.000936926132743694</v>
      </c>
    </row>
    <row r="181" customFormat="false" ht="15" hidden="false" customHeight="false" outlineLevel="0" collapsed="false">
      <c r="A181" s="4" t="n">
        <v>180</v>
      </c>
      <c r="B181" s="4" t="s">
        <v>538</v>
      </c>
      <c r="C181" s="4" t="n">
        <v>24</v>
      </c>
      <c r="D181" s="26" t="n">
        <f aca="false">C181/SUM($C$2:$C$2629)</f>
        <v>0.000899449087433947</v>
      </c>
    </row>
    <row r="182" customFormat="false" ht="15" hidden="false" customHeight="false" outlineLevel="0" collapsed="false">
      <c r="A182" s="4" t="n">
        <v>181</v>
      </c>
      <c r="B182" s="4" t="s">
        <v>539</v>
      </c>
      <c r="C182" s="4" t="n">
        <v>24</v>
      </c>
      <c r="D182" s="26" t="n">
        <f aca="false">C182/SUM($C$2:$C$2629)</f>
        <v>0.000899449087433947</v>
      </c>
    </row>
    <row r="183" customFormat="false" ht="15" hidden="false" customHeight="false" outlineLevel="0" collapsed="false">
      <c r="A183" s="4" t="n">
        <v>182</v>
      </c>
      <c r="B183" s="4" t="s">
        <v>540</v>
      </c>
      <c r="C183" s="4" t="n">
        <v>24</v>
      </c>
      <c r="D183" s="26" t="n">
        <f aca="false">C183/SUM($C$2:$C$2629)</f>
        <v>0.000899449087433947</v>
      </c>
    </row>
    <row r="184" customFormat="false" ht="15" hidden="false" customHeight="false" outlineLevel="0" collapsed="false">
      <c r="A184" s="4" t="n">
        <v>183</v>
      </c>
      <c r="B184" s="4" t="s">
        <v>541</v>
      </c>
      <c r="C184" s="4" t="n">
        <v>24</v>
      </c>
      <c r="D184" s="26" t="n">
        <f aca="false">C184/SUM($C$2:$C$2629)</f>
        <v>0.000899449087433947</v>
      </c>
    </row>
    <row r="185" customFormat="false" ht="15" hidden="false" customHeight="false" outlineLevel="0" collapsed="false">
      <c r="A185" s="4" t="n">
        <v>184</v>
      </c>
      <c r="B185" s="4" t="s">
        <v>542</v>
      </c>
      <c r="C185" s="4" t="n">
        <v>24</v>
      </c>
      <c r="D185" s="26" t="n">
        <f aca="false">C185/SUM($C$2:$C$2629)</f>
        <v>0.000899449087433947</v>
      </c>
    </row>
    <row r="186" customFormat="false" ht="15" hidden="false" customHeight="false" outlineLevel="0" collapsed="false">
      <c r="A186" s="4" t="n">
        <v>185</v>
      </c>
      <c r="B186" s="4" t="s">
        <v>543</v>
      </c>
      <c r="C186" s="4" t="n">
        <v>24</v>
      </c>
      <c r="D186" s="26" t="n">
        <f aca="false">C186/SUM($C$2:$C$2629)</f>
        <v>0.000899449087433947</v>
      </c>
    </row>
    <row r="187" customFormat="false" ht="15" hidden="false" customHeight="false" outlineLevel="0" collapsed="false">
      <c r="A187" s="4" t="n">
        <v>186</v>
      </c>
      <c r="B187" s="4" t="s">
        <v>544</v>
      </c>
      <c r="C187" s="4" t="n">
        <v>23</v>
      </c>
      <c r="D187" s="26" t="n">
        <f aca="false">C187/SUM($C$2:$C$2629)</f>
        <v>0.000861972042124199</v>
      </c>
    </row>
    <row r="188" customFormat="false" ht="15" hidden="false" customHeight="false" outlineLevel="0" collapsed="false">
      <c r="A188" s="4" t="n">
        <v>187</v>
      </c>
      <c r="B188" s="4" t="s">
        <v>545</v>
      </c>
      <c r="C188" s="4" t="n">
        <v>23</v>
      </c>
      <c r="D188" s="26" t="n">
        <f aca="false">C188/SUM($C$2:$C$2629)</f>
        <v>0.000861972042124199</v>
      </c>
    </row>
    <row r="189" customFormat="false" ht="15" hidden="false" customHeight="false" outlineLevel="0" collapsed="false">
      <c r="A189" s="4" t="n">
        <v>188</v>
      </c>
      <c r="B189" s="4" t="s">
        <v>546</v>
      </c>
      <c r="C189" s="4" t="n">
        <v>23</v>
      </c>
      <c r="D189" s="26" t="n">
        <f aca="false">C189/SUM($C$2:$C$2629)</f>
        <v>0.000861972042124199</v>
      </c>
    </row>
    <row r="190" customFormat="false" ht="15" hidden="false" customHeight="false" outlineLevel="0" collapsed="false">
      <c r="A190" s="4" t="n">
        <v>189</v>
      </c>
      <c r="B190" s="4" t="s">
        <v>547</v>
      </c>
      <c r="C190" s="4" t="n">
        <v>23</v>
      </c>
      <c r="D190" s="26" t="n">
        <f aca="false">C190/SUM($C$2:$C$2629)</f>
        <v>0.000861972042124199</v>
      </c>
    </row>
    <row r="191" customFormat="false" ht="15" hidden="false" customHeight="false" outlineLevel="0" collapsed="false">
      <c r="A191" s="4" t="n">
        <v>190</v>
      </c>
      <c r="B191" s="4" t="s">
        <v>548</v>
      </c>
      <c r="C191" s="4" t="n">
        <v>22</v>
      </c>
      <c r="D191" s="26" t="n">
        <f aca="false">C191/SUM($C$2:$C$2629)</f>
        <v>0.000824494996814451</v>
      </c>
    </row>
    <row r="192" customFormat="false" ht="15" hidden="false" customHeight="false" outlineLevel="0" collapsed="false">
      <c r="A192" s="4" t="n">
        <v>191</v>
      </c>
      <c r="B192" s="4" t="s">
        <v>549</v>
      </c>
      <c r="C192" s="4" t="n">
        <v>22</v>
      </c>
      <c r="D192" s="26" t="n">
        <f aca="false">C192/SUM($C$2:$C$2629)</f>
        <v>0.000824494996814451</v>
      </c>
    </row>
    <row r="193" customFormat="false" ht="15" hidden="false" customHeight="false" outlineLevel="0" collapsed="false">
      <c r="A193" s="4" t="n">
        <v>192</v>
      </c>
      <c r="B193" s="4" t="s">
        <v>550</v>
      </c>
      <c r="C193" s="4" t="n">
        <v>22</v>
      </c>
      <c r="D193" s="26" t="n">
        <f aca="false">C193/SUM($C$2:$C$2629)</f>
        <v>0.000824494996814451</v>
      </c>
    </row>
    <row r="194" customFormat="false" ht="15" hidden="false" customHeight="false" outlineLevel="0" collapsed="false">
      <c r="A194" s="4" t="n">
        <v>193</v>
      </c>
      <c r="B194" s="4" t="s">
        <v>551</v>
      </c>
      <c r="C194" s="4" t="n">
        <v>22</v>
      </c>
      <c r="D194" s="26" t="n">
        <f aca="false">C194/SUM($C$2:$C$2629)</f>
        <v>0.000824494996814451</v>
      </c>
    </row>
    <row r="195" customFormat="false" ht="15" hidden="false" customHeight="false" outlineLevel="0" collapsed="false">
      <c r="A195" s="4" t="n">
        <v>194</v>
      </c>
      <c r="B195" s="4" t="s">
        <v>552</v>
      </c>
      <c r="C195" s="4" t="n">
        <v>21</v>
      </c>
      <c r="D195" s="26" t="n">
        <f aca="false">C195/SUM($C$2:$C$2629)</f>
        <v>0.000787017951504703</v>
      </c>
    </row>
    <row r="196" customFormat="false" ht="15" hidden="false" customHeight="false" outlineLevel="0" collapsed="false">
      <c r="A196" s="4" t="n">
        <v>195</v>
      </c>
      <c r="B196" s="4" t="s">
        <v>553</v>
      </c>
      <c r="C196" s="4" t="n">
        <v>21</v>
      </c>
      <c r="D196" s="26" t="n">
        <f aca="false">C196/SUM($C$2:$C$2629)</f>
        <v>0.000787017951504703</v>
      </c>
    </row>
    <row r="197" customFormat="false" ht="15" hidden="false" customHeight="false" outlineLevel="0" collapsed="false">
      <c r="A197" s="4" t="n">
        <v>196</v>
      </c>
      <c r="B197" s="4" t="s">
        <v>554</v>
      </c>
      <c r="C197" s="4" t="n">
        <v>21</v>
      </c>
      <c r="D197" s="26" t="n">
        <f aca="false">C197/SUM($C$2:$C$2629)</f>
        <v>0.000787017951504703</v>
      </c>
    </row>
    <row r="198" customFormat="false" ht="15" hidden="false" customHeight="false" outlineLevel="0" collapsed="false">
      <c r="A198" s="4" t="n">
        <v>197</v>
      </c>
      <c r="B198" s="4" t="s">
        <v>555</v>
      </c>
      <c r="C198" s="4" t="n">
        <v>21</v>
      </c>
      <c r="D198" s="26" t="n">
        <f aca="false">C198/SUM($C$2:$C$2629)</f>
        <v>0.000787017951504703</v>
      </c>
    </row>
    <row r="199" customFormat="false" ht="15" hidden="false" customHeight="false" outlineLevel="0" collapsed="false">
      <c r="A199" s="4" t="n">
        <v>198</v>
      </c>
      <c r="B199" s="4" t="s">
        <v>556</v>
      </c>
      <c r="C199" s="4" t="n">
        <v>21</v>
      </c>
      <c r="D199" s="26" t="n">
        <f aca="false">C199/SUM($C$2:$C$2629)</f>
        <v>0.000787017951504703</v>
      </c>
    </row>
    <row r="200" customFormat="false" ht="15" hidden="false" customHeight="false" outlineLevel="0" collapsed="false">
      <c r="A200" s="4" t="n">
        <v>199</v>
      </c>
      <c r="B200" s="4" t="s">
        <v>557</v>
      </c>
      <c r="C200" s="4" t="n">
        <v>21</v>
      </c>
      <c r="D200" s="26" t="n">
        <f aca="false">C200/SUM($C$2:$C$2629)</f>
        <v>0.000787017951504703</v>
      </c>
    </row>
    <row r="201" customFormat="false" ht="15" hidden="false" customHeight="false" outlineLevel="0" collapsed="false">
      <c r="A201" s="4" t="n">
        <v>200</v>
      </c>
      <c r="B201" s="4" t="s">
        <v>558</v>
      </c>
      <c r="C201" s="4" t="n">
        <v>21</v>
      </c>
      <c r="D201" s="26" t="n">
        <f aca="false">C201/SUM($C$2:$C$2629)</f>
        <v>0.000787017951504703</v>
      </c>
    </row>
    <row r="202" customFormat="false" ht="15" hidden="false" customHeight="false" outlineLevel="0" collapsed="false">
      <c r="A202" s="4" t="n">
        <v>201</v>
      </c>
      <c r="B202" s="4" t="s">
        <v>559</v>
      </c>
      <c r="C202" s="4" t="n">
        <v>20</v>
      </c>
      <c r="D202" s="26" t="n">
        <f aca="false">C202/SUM($C$2:$C$2629)</f>
        <v>0.000749540906194956</v>
      </c>
    </row>
    <row r="203" customFormat="false" ht="15" hidden="false" customHeight="false" outlineLevel="0" collapsed="false">
      <c r="A203" s="4" t="n">
        <v>202</v>
      </c>
      <c r="B203" s="4" t="s">
        <v>560</v>
      </c>
      <c r="C203" s="4" t="n">
        <v>20</v>
      </c>
      <c r="D203" s="26" t="n">
        <f aca="false">C203/SUM($C$2:$C$2629)</f>
        <v>0.000749540906194956</v>
      </c>
    </row>
    <row r="204" customFormat="false" ht="15" hidden="false" customHeight="false" outlineLevel="0" collapsed="false">
      <c r="A204" s="4" t="n">
        <v>203</v>
      </c>
      <c r="B204" s="4" t="s">
        <v>561</v>
      </c>
      <c r="C204" s="4" t="n">
        <v>20</v>
      </c>
      <c r="D204" s="26" t="n">
        <f aca="false">C204/SUM($C$2:$C$2629)</f>
        <v>0.000749540906194956</v>
      </c>
    </row>
    <row r="205" customFormat="false" ht="15" hidden="false" customHeight="false" outlineLevel="0" collapsed="false">
      <c r="A205" s="4" t="n">
        <v>204</v>
      </c>
      <c r="B205" s="4" t="s">
        <v>562</v>
      </c>
      <c r="C205" s="4" t="n">
        <v>20</v>
      </c>
      <c r="D205" s="26" t="n">
        <f aca="false">C205/SUM($C$2:$C$2629)</f>
        <v>0.000749540906194956</v>
      </c>
    </row>
    <row r="206" customFormat="false" ht="15" hidden="false" customHeight="false" outlineLevel="0" collapsed="false">
      <c r="A206" s="4" t="n">
        <v>205</v>
      </c>
      <c r="B206" s="4" t="s">
        <v>563</v>
      </c>
      <c r="C206" s="4" t="n">
        <v>19</v>
      </c>
      <c r="D206" s="26" t="n">
        <f aca="false">C206/SUM($C$2:$C$2629)</f>
        <v>0.000712063860885208</v>
      </c>
    </row>
    <row r="207" customFormat="false" ht="15" hidden="false" customHeight="false" outlineLevel="0" collapsed="false">
      <c r="A207" s="4" t="n">
        <v>206</v>
      </c>
      <c r="B207" s="4" t="s">
        <v>564</v>
      </c>
      <c r="C207" s="4" t="n">
        <v>19</v>
      </c>
      <c r="D207" s="26" t="n">
        <f aca="false">C207/SUM($C$2:$C$2629)</f>
        <v>0.000712063860885208</v>
      </c>
    </row>
    <row r="208" customFormat="false" ht="15" hidden="false" customHeight="false" outlineLevel="0" collapsed="false">
      <c r="A208" s="4" t="n">
        <v>207</v>
      </c>
      <c r="B208" s="4" t="s">
        <v>565</v>
      </c>
      <c r="C208" s="4" t="n">
        <v>19</v>
      </c>
      <c r="D208" s="26" t="n">
        <f aca="false">C208/SUM($C$2:$C$2629)</f>
        <v>0.000712063860885208</v>
      </c>
    </row>
    <row r="209" customFormat="false" ht="15" hidden="false" customHeight="false" outlineLevel="0" collapsed="false">
      <c r="A209" s="4" t="n">
        <v>208</v>
      </c>
      <c r="B209" s="4" t="s">
        <v>566</v>
      </c>
      <c r="C209" s="4" t="n">
        <v>19</v>
      </c>
      <c r="D209" s="26" t="n">
        <f aca="false">C209/SUM($C$2:$C$2629)</f>
        <v>0.000712063860885208</v>
      </c>
    </row>
    <row r="210" customFormat="false" ht="15" hidden="false" customHeight="false" outlineLevel="0" collapsed="false">
      <c r="A210" s="4" t="n">
        <v>209</v>
      </c>
      <c r="B210" s="4" t="s">
        <v>567</v>
      </c>
      <c r="C210" s="4" t="n">
        <v>19</v>
      </c>
      <c r="D210" s="26" t="n">
        <f aca="false">C210/SUM($C$2:$C$2629)</f>
        <v>0.000712063860885208</v>
      </c>
    </row>
    <row r="211" customFormat="false" ht="15" hidden="false" customHeight="false" outlineLevel="0" collapsed="false">
      <c r="A211" s="4" t="n">
        <v>210</v>
      </c>
      <c r="B211" s="4" t="s">
        <v>568</v>
      </c>
      <c r="C211" s="4" t="n">
        <v>19</v>
      </c>
      <c r="D211" s="26" t="n">
        <f aca="false">C211/SUM($C$2:$C$2629)</f>
        <v>0.000712063860885208</v>
      </c>
    </row>
    <row r="212" customFormat="false" ht="15" hidden="false" customHeight="false" outlineLevel="0" collapsed="false">
      <c r="A212" s="4" t="n">
        <v>211</v>
      </c>
      <c r="B212" s="4" t="s">
        <v>569</v>
      </c>
      <c r="C212" s="4" t="n">
        <v>19</v>
      </c>
      <c r="D212" s="26" t="n">
        <f aca="false">C212/SUM($C$2:$C$2629)</f>
        <v>0.000712063860885208</v>
      </c>
    </row>
    <row r="213" customFormat="false" ht="15" hidden="false" customHeight="false" outlineLevel="0" collapsed="false">
      <c r="A213" s="4" t="n">
        <v>212</v>
      </c>
      <c r="B213" s="4" t="s">
        <v>570</v>
      </c>
      <c r="C213" s="4" t="n">
        <v>19</v>
      </c>
      <c r="D213" s="26" t="n">
        <f aca="false">C213/SUM($C$2:$C$2629)</f>
        <v>0.000712063860885208</v>
      </c>
    </row>
    <row r="214" customFormat="false" ht="15" hidden="false" customHeight="false" outlineLevel="0" collapsed="false">
      <c r="A214" s="4" t="n">
        <v>213</v>
      </c>
      <c r="B214" s="4" t="s">
        <v>571</v>
      </c>
      <c r="C214" s="4" t="n">
        <v>18</v>
      </c>
      <c r="D214" s="26" t="n">
        <f aca="false">C214/SUM($C$2:$C$2629)</f>
        <v>0.00067458681557546</v>
      </c>
    </row>
    <row r="215" customFormat="false" ht="15" hidden="false" customHeight="false" outlineLevel="0" collapsed="false">
      <c r="A215" s="4" t="n">
        <v>214</v>
      </c>
      <c r="B215" s="4" t="s">
        <v>572</v>
      </c>
      <c r="C215" s="4" t="n">
        <v>18</v>
      </c>
      <c r="D215" s="26" t="n">
        <f aca="false">C215/SUM($C$2:$C$2629)</f>
        <v>0.00067458681557546</v>
      </c>
    </row>
    <row r="216" customFormat="false" ht="15" hidden="false" customHeight="false" outlineLevel="0" collapsed="false">
      <c r="A216" s="4" t="n">
        <v>215</v>
      </c>
      <c r="B216" s="4" t="s">
        <v>573</v>
      </c>
      <c r="C216" s="4" t="n">
        <v>18</v>
      </c>
      <c r="D216" s="26" t="n">
        <f aca="false">C216/SUM($C$2:$C$2629)</f>
        <v>0.00067458681557546</v>
      </c>
    </row>
    <row r="217" customFormat="false" ht="15" hidden="false" customHeight="false" outlineLevel="0" collapsed="false">
      <c r="A217" s="4" t="n">
        <v>216</v>
      </c>
      <c r="B217" s="4" t="s">
        <v>574</v>
      </c>
      <c r="C217" s="4" t="n">
        <v>18</v>
      </c>
      <c r="D217" s="26" t="n">
        <f aca="false">C217/SUM($C$2:$C$2629)</f>
        <v>0.00067458681557546</v>
      </c>
    </row>
    <row r="218" customFormat="false" ht="15" hidden="false" customHeight="false" outlineLevel="0" collapsed="false">
      <c r="A218" s="4" t="n">
        <v>217</v>
      </c>
      <c r="B218" s="4" t="s">
        <v>575</v>
      </c>
      <c r="C218" s="4" t="n">
        <v>18</v>
      </c>
      <c r="D218" s="26" t="n">
        <f aca="false">C218/SUM($C$2:$C$2629)</f>
        <v>0.00067458681557546</v>
      </c>
    </row>
    <row r="219" customFormat="false" ht="15" hidden="false" customHeight="false" outlineLevel="0" collapsed="false">
      <c r="A219" s="4" t="n">
        <v>218</v>
      </c>
      <c r="B219" s="4" t="s">
        <v>576</v>
      </c>
      <c r="C219" s="4" t="n">
        <v>18</v>
      </c>
      <c r="D219" s="26" t="n">
        <f aca="false">C219/SUM($C$2:$C$2629)</f>
        <v>0.00067458681557546</v>
      </c>
    </row>
    <row r="220" customFormat="false" ht="15" hidden="false" customHeight="false" outlineLevel="0" collapsed="false">
      <c r="A220" s="4" t="n">
        <v>219</v>
      </c>
      <c r="B220" s="4" t="s">
        <v>577</v>
      </c>
      <c r="C220" s="4" t="n">
        <v>18</v>
      </c>
      <c r="D220" s="26" t="n">
        <f aca="false">C220/SUM($C$2:$C$2629)</f>
        <v>0.00067458681557546</v>
      </c>
    </row>
    <row r="221" customFormat="false" ht="15" hidden="false" customHeight="false" outlineLevel="0" collapsed="false">
      <c r="A221" s="4" t="n">
        <v>220</v>
      </c>
      <c r="B221" s="4" t="s">
        <v>578</v>
      </c>
      <c r="C221" s="4" t="n">
        <v>18</v>
      </c>
      <c r="D221" s="26" t="n">
        <f aca="false">C221/SUM($C$2:$C$2629)</f>
        <v>0.00067458681557546</v>
      </c>
    </row>
    <row r="222" customFormat="false" ht="15" hidden="false" customHeight="false" outlineLevel="0" collapsed="false">
      <c r="A222" s="4" t="n">
        <v>221</v>
      </c>
      <c r="B222" s="4" t="s">
        <v>579</v>
      </c>
      <c r="C222" s="4" t="n">
        <v>18</v>
      </c>
      <c r="D222" s="26" t="n">
        <f aca="false">C222/SUM($C$2:$C$2629)</f>
        <v>0.00067458681557546</v>
      </c>
    </row>
    <row r="223" customFormat="false" ht="15" hidden="false" customHeight="false" outlineLevel="0" collapsed="false">
      <c r="A223" s="4" t="n">
        <v>222</v>
      </c>
      <c r="B223" s="4" t="s">
        <v>580</v>
      </c>
      <c r="C223" s="4" t="n">
        <v>18</v>
      </c>
      <c r="D223" s="26" t="n">
        <f aca="false">C223/SUM($C$2:$C$2629)</f>
        <v>0.00067458681557546</v>
      </c>
    </row>
    <row r="224" customFormat="false" ht="15" hidden="false" customHeight="false" outlineLevel="0" collapsed="false">
      <c r="A224" s="4" t="n">
        <v>223</v>
      </c>
      <c r="B224" s="4" t="s">
        <v>581</v>
      </c>
      <c r="C224" s="4" t="n">
        <v>17</v>
      </c>
      <c r="D224" s="26" t="n">
        <f aca="false">C224/SUM($C$2:$C$2629)</f>
        <v>0.000637109770265712</v>
      </c>
    </row>
    <row r="225" customFormat="false" ht="15" hidden="false" customHeight="false" outlineLevel="0" collapsed="false">
      <c r="A225" s="4" t="n">
        <v>224</v>
      </c>
      <c r="B225" s="4" t="s">
        <v>582</v>
      </c>
      <c r="C225" s="4" t="n">
        <v>17</v>
      </c>
      <c r="D225" s="26" t="n">
        <f aca="false">C225/SUM($C$2:$C$2629)</f>
        <v>0.000637109770265712</v>
      </c>
    </row>
    <row r="226" customFormat="false" ht="15" hidden="false" customHeight="false" outlineLevel="0" collapsed="false">
      <c r="A226" s="4" t="n">
        <v>225</v>
      </c>
      <c r="B226" s="4" t="s">
        <v>583</v>
      </c>
      <c r="C226" s="4" t="n">
        <v>17</v>
      </c>
      <c r="D226" s="26" t="n">
        <f aca="false">C226/SUM($C$2:$C$2629)</f>
        <v>0.000637109770265712</v>
      </c>
    </row>
    <row r="227" customFormat="false" ht="15" hidden="false" customHeight="false" outlineLevel="0" collapsed="false">
      <c r="A227" s="4" t="n">
        <v>226</v>
      </c>
      <c r="B227" s="4" t="s">
        <v>584</v>
      </c>
      <c r="C227" s="4" t="n">
        <v>17</v>
      </c>
      <c r="D227" s="26" t="n">
        <f aca="false">C227/SUM($C$2:$C$2629)</f>
        <v>0.000637109770265712</v>
      </c>
    </row>
    <row r="228" customFormat="false" ht="15" hidden="false" customHeight="false" outlineLevel="0" collapsed="false">
      <c r="A228" s="4" t="n">
        <v>227</v>
      </c>
      <c r="B228" s="4" t="s">
        <v>585</v>
      </c>
      <c r="C228" s="4" t="n">
        <v>17</v>
      </c>
      <c r="D228" s="26" t="n">
        <f aca="false">C228/SUM($C$2:$C$2629)</f>
        <v>0.000637109770265712</v>
      </c>
    </row>
    <row r="229" customFormat="false" ht="15" hidden="false" customHeight="false" outlineLevel="0" collapsed="false">
      <c r="A229" s="4" t="n">
        <v>228</v>
      </c>
      <c r="B229" s="4" t="s">
        <v>586</v>
      </c>
      <c r="C229" s="4" t="n">
        <v>17</v>
      </c>
      <c r="D229" s="26" t="n">
        <f aca="false">C229/SUM($C$2:$C$2629)</f>
        <v>0.000637109770265712</v>
      </c>
    </row>
    <row r="230" customFormat="false" ht="15" hidden="false" customHeight="false" outlineLevel="0" collapsed="false">
      <c r="A230" s="4" t="n">
        <v>229</v>
      </c>
      <c r="B230" s="4" t="s">
        <v>587</v>
      </c>
      <c r="C230" s="4" t="n">
        <v>17</v>
      </c>
      <c r="D230" s="26" t="n">
        <f aca="false">C230/SUM($C$2:$C$2629)</f>
        <v>0.000637109770265712</v>
      </c>
    </row>
    <row r="231" customFormat="false" ht="15" hidden="false" customHeight="false" outlineLevel="0" collapsed="false">
      <c r="A231" s="4" t="n">
        <v>230</v>
      </c>
      <c r="B231" s="4" t="s">
        <v>588</v>
      </c>
      <c r="C231" s="4" t="n">
        <v>17</v>
      </c>
      <c r="D231" s="26" t="n">
        <f aca="false">C231/SUM($C$2:$C$2629)</f>
        <v>0.000637109770265712</v>
      </c>
    </row>
    <row r="232" customFormat="false" ht="15" hidden="false" customHeight="false" outlineLevel="0" collapsed="false">
      <c r="A232" s="4" t="n">
        <v>231</v>
      </c>
      <c r="B232" s="4" t="s">
        <v>589</v>
      </c>
      <c r="C232" s="4" t="n">
        <v>16</v>
      </c>
      <c r="D232" s="26" t="n">
        <f aca="false">C232/SUM($C$2:$C$2629)</f>
        <v>0.000599632724955965</v>
      </c>
    </row>
    <row r="233" customFormat="false" ht="15" hidden="false" customHeight="false" outlineLevel="0" collapsed="false">
      <c r="A233" s="4" t="n">
        <v>232</v>
      </c>
      <c r="B233" s="4" t="s">
        <v>590</v>
      </c>
      <c r="C233" s="4" t="n">
        <v>16</v>
      </c>
      <c r="D233" s="26" t="n">
        <f aca="false">C233/SUM($C$2:$C$2629)</f>
        <v>0.000599632724955965</v>
      </c>
    </row>
    <row r="234" customFormat="false" ht="15" hidden="false" customHeight="false" outlineLevel="0" collapsed="false">
      <c r="A234" s="4" t="n">
        <v>233</v>
      </c>
      <c r="B234" s="4" t="s">
        <v>591</v>
      </c>
      <c r="C234" s="4" t="n">
        <v>16</v>
      </c>
      <c r="D234" s="26" t="n">
        <f aca="false">C234/SUM($C$2:$C$2629)</f>
        <v>0.000599632724955965</v>
      </c>
    </row>
    <row r="235" customFormat="false" ht="15" hidden="false" customHeight="false" outlineLevel="0" collapsed="false">
      <c r="A235" s="4" t="n">
        <v>234</v>
      </c>
      <c r="B235" s="4" t="s">
        <v>592</v>
      </c>
      <c r="C235" s="4" t="n">
        <v>16</v>
      </c>
      <c r="D235" s="26" t="n">
        <f aca="false">C235/SUM($C$2:$C$2629)</f>
        <v>0.000599632724955965</v>
      </c>
    </row>
    <row r="236" customFormat="false" ht="15" hidden="false" customHeight="false" outlineLevel="0" collapsed="false">
      <c r="A236" s="4" t="n">
        <v>235</v>
      </c>
      <c r="B236" s="4" t="s">
        <v>593</v>
      </c>
      <c r="C236" s="4" t="n">
        <v>16</v>
      </c>
      <c r="D236" s="26" t="n">
        <f aca="false">C236/SUM($C$2:$C$2629)</f>
        <v>0.000599632724955965</v>
      </c>
    </row>
    <row r="237" customFormat="false" ht="15" hidden="false" customHeight="false" outlineLevel="0" collapsed="false">
      <c r="A237" s="4" t="n">
        <v>236</v>
      </c>
      <c r="B237" s="4" t="s">
        <v>214</v>
      </c>
      <c r="C237" s="4" t="n">
        <v>16</v>
      </c>
      <c r="D237" s="26" t="n">
        <f aca="false">C237/SUM($C$2:$C$2629)</f>
        <v>0.000599632724955965</v>
      </c>
    </row>
    <row r="238" customFormat="false" ht="15" hidden="false" customHeight="false" outlineLevel="0" collapsed="false">
      <c r="A238" s="4" t="n">
        <v>237</v>
      </c>
      <c r="B238" s="4" t="s">
        <v>594</v>
      </c>
      <c r="C238" s="4" t="n">
        <v>16</v>
      </c>
      <c r="D238" s="26" t="n">
        <f aca="false">C238/SUM($C$2:$C$2629)</f>
        <v>0.000599632724955965</v>
      </c>
    </row>
    <row r="239" customFormat="false" ht="15" hidden="false" customHeight="false" outlineLevel="0" collapsed="false">
      <c r="A239" s="4" t="n">
        <v>238</v>
      </c>
      <c r="B239" s="4" t="s">
        <v>595</v>
      </c>
      <c r="C239" s="4" t="n">
        <v>16</v>
      </c>
      <c r="D239" s="26" t="n">
        <f aca="false">C239/SUM($C$2:$C$2629)</f>
        <v>0.000599632724955965</v>
      </c>
    </row>
    <row r="240" customFormat="false" ht="15" hidden="false" customHeight="false" outlineLevel="0" collapsed="false">
      <c r="A240" s="4" t="n">
        <v>239</v>
      </c>
      <c r="B240" s="4" t="s">
        <v>596</v>
      </c>
      <c r="C240" s="4" t="n">
        <v>16</v>
      </c>
      <c r="D240" s="26" t="n">
        <f aca="false">C240/SUM($C$2:$C$2629)</f>
        <v>0.000599632724955965</v>
      </c>
    </row>
    <row r="241" customFormat="false" ht="15" hidden="false" customHeight="false" outlineLevel="0" collapsed="false">
      <c r="A241" s="4" t="n">
        <v>240</v>
      </c>
      <c r="B241" s="4" t="s">
        <v>597</v>
      </c>
      <c r="C241" s="4" t="n">
        <v>15</v>
      </c>
      <c r="D241" s="26" t="n">
        <f aca="false">C241/SUM($C$2:$C$2629)</f>
        <v>0.000562155679646217</v>
      </c>
    </row>
    <row r="242" customFormat="false" ht="15" hidden="false" customHeight="false" outlineLevel="0" collapsed="false">
      <c r="A242" s="4" t="n">
        <v>241</v>
      </c>
      <c r="B242" s="4" t="s">
        <v>210</v>
      </c>
      <c r="C242" s="4" t="n">
        <v>15</v>
      </c>
      <c r="D242" s="26" t="n">
        <f aca="false">C242/SUM($C$2:$C$2629)</f>
        <v>0.000562155679646217</v>
      </c>
    </row>
    <row r="243" customFormat="false" ht="15" hidden="false" customHeight="false" outlineLevel="0" collapsed="false">
      <c r="A243" s="4" t="n">
        <v>242</v>
      </c>
      <c r="B243" s="4" t="s">
        <v>598</v>
      </c>
      <c r="C243" s="4" t="n">
        <v>15</v>
      </c>
      <c r="D243" s="26" t="n">
        <f aca="false">C243/SUM($C$2:$C$2629)</f>
        <v>0.000562155679646217</v>
      </c>
    </row>
    <row r="244" customFormat="false" ht="15" hidden="false" customHeight="false" outlineLevel="0" collapsed="false">
      <c r="A244" s="4" t="n">
        <v>243</v>
      </c>
      <c r="B244" s="4" t="s">
        <v>599</v>
      </c>
      <c r="C244" s="4" t="n">
        <v>15</v>
      </c>
      <c r="D244" s="26" t="n">
        <f aca="false">C244/SUM($C$2:$C$2629)</f>
        <v>0.000562155679646217</v>
      </c>
    </row>
    <row r="245" customFormat="false" ht="15" hidden="false" customHeight="false" outlineLevel="0" collapsed="false">
      <c r="A245" s="4" t="n">
        <v>244</v>
      </c>
      <c r="B245" s="4" t="s">
        <v>600</v>
      </c>
      <c r="C245" s="4" t="n">
        <v>15</v>
      </c>
      <c r="D245" s="26" t="n">
        <f aca="false">C245/SUM($C$2:$C$2629)</f>
        <v>0.000562155679646217</v>
      </c>
    </row>
    <row r="246" customFormat="false" ht="15" hidden="false" customHeight="false" outlineLevel="0" collapsed="false">
      <c r="A246" s="4" t="n">
        <v>245</v>
      </c>
      <c r="B246" s="4" t="s">
        <v>601</v>
      </c>
      <c r="C246" s="4" t="n">
        <v>15</v>
      </c>
      <c r="D246" s="26" t="n">
        <f aca="false">C246/SUM($C$2:$C$2629)</f>
        <v>0.000562155679646217</v>
      </c>
    </row>
    <row r="247" customFormat="false" ht="15" hidden="false" customHeight="false" outlineLevel="0" collapsed="false">
      <c r="A247" s="4" t="n">
        <v>246</v>
      </c>
      <c r="B247" s="4" t="s">
        <v>602</v>
      </c>
      <c r="C247" s="4" t="n">
        <v>15</v>
      </c>
      <c r="D247" s="26" t="n">
        <f aca="false">C247/SUM($C$2:$C$2629)</f>
        <v>0.000562155679646217</v>
      </c>
    </row>
    <row r="248" customFormat="false" ht="15" hidden="false" customHeight="false" outlineLevel="0" collapsed="false">
      <c r="A248" s="4" t="n">
        <v>247</v>
      </c>
      <c r="B248" s="4" t="s">
        <v>603</v>
      </c>
      <c r="C248" s="4" t="n">
        <v>15</v>
      </c>
      <c r="D248" s="26" t="n">
        <f aca="false">C248/SUM($C$2:$C$2629)</f>
        <v>0.000562155679646217</v>
      </c>
    </row>
    <row r="249" customFormat="false" ht="15" hidden="false" customHeight="false" outlineLevel="0" collapsed="false">
      <c r="A249" s="4" t="n">
        <v>248</v>
      </c>
      <c r="B249" s="4" t="s">
        <v>604</v>
      </c>
      <c r="C249" s="4" t="n">
        <v>15</v>
      </c>
      <c r="D249" s="26" t="n">
        <f aca="false">C249/SUM($C$2:$C$2629)</f>
        <v>0.000562155679646217</v>
      </c>
    </row>
    <row r="250" customFormat="false" ht="15" hidden="false" customHeight="false" outlineLevel="0" collapsed="false">
      <c r="A250" s="4" t="n">
        <v>249</v>
      </c>
      <c r="B250" s="4" t="s">
        <v>605</v>
      </c>
      <c r="C250" s="4" t="n">
        <v>15</v>
      </c>
      <c r="D250" s="26" t="n">
        <f aca="false">C250/SUM($C$2:$C$2629)</f>
        <v>0.000562155679646217</v>
      </c>
    </row>
    <row r="251" customFormat="false" ht="15" hidden="false" customHeight="false" outlineLevel="0" collapsed="false">
      <c r="A251" s="4" t="n">
        <v>250</v>
      </c>
      <c r="B251" s="4" t="s">
        <v>606</v>
      </c>
      <c r="C251" s="4" t="n">
        <v>15</v>
      </c>
      <c r="D251" s="26" t="n">
        <f aca="false">C251/SUM($C$2:$C$2629)</f>
        <v>0.000562155679646217</v>
      </c>
    </row>
    <row r="252" customFormat="false" ht="15" hidden="false" customHeight="false" outlineLevel="0" collapsed="false">
      <c r="A252" s="4" t="n">
        <v>251</v>
      </c>
      <c r="B252" s="4" t="s">
        <v>607</v>
      </c>
      <c r="C252" s="4" t="n">
        <v>15</v>
      </c>
      <c r="D252" s="26" t="n">
        <f aca="false">C252/SUM($C$2:$C$2629)</f>
        <v>0.000562155679646217</v>
      </c>
    </row>
    <row r="253" customFormat="false" ht="15" hidden="false" customHeight="false" outlineLevel="0" collapsed="false">
      <c r="A253" s="4" t="n">
        <v>252</v>
      </c>
      <c r="B253" s="4" t="s">
        <v>608</v>
      </c>
      <c r="C253" s="4" t="n">
        <v>15</v>
      </c>
      <c r="D253" s="26" t="n">
        <f aca="false">C253/SUM($C$2:$C$2629)</f>
        <v>0.000562155679646217</v>
      </c>
    </row>
    <row r="254" customFormat="false" ht="15" hidden="false" customHeight="false" outlineLevel="0" collapsed="false">
      <c r="A254" s="4" t="n">
        <v>253</v>
      </c>
      <c r="B254" s="4" t="s">
        <v>609</v>
      </c>
      <c r="C254" s="4" t="n">
        <v>15</v>
      </c>
      <c r="D254" s="26" t="n">
        <f aca="false">C254/SUM($C$2:$C$2629)</f>
        <v>0.000562155679646217</v>
      </c>
    </row>
    <row r="255" customFormat="false" ht="15" hidden="false" customHeight="false" outlineLevel="0" collapsed="false">
      <c r="A255" s="4" t="n">
        <v>254</v>
      </c>
      <c r="B255" s="4" t="s">
        <v>610</v>
      </c>
      <c r="C255" s="4" t="n">
        <v>15</v>
      </c>
      <c r="D255" s="26" t="n">
        <f aca="false">C255/SUM($C$2:$C$2629)</f>
        <v>0.000562155679646217</v>
      </c>
    </row>
    <row r="256" customFormat="false" ht="15" hidden="false" customHeight="false" outlineLevel="0" collapsed="false">
      <c r="A256" s="4" t="n">
        <v>255</v>
      </c>
      <c r="B256" s="4" t="s">
        <v>611</v>
      </c>
      <c r="C256" s="4" t="n">
        <v>15</v>
      </c>
      <c r="D256" s="26" t="n">
        <f aca="false">C256/SUM($C$2:$C$2629)</f>
        <v>0.000562155679646217</v>
      </c>
    </row>
    <row r="257" customFormat="false" ht="15" hidden="false" customHeight="false" outlineLevel="0" collapsed="false">
      <c r="A257" s="4" t="n">
        <v>256</v>
      </c>
      <c r="B257" s="4" t="s">
        <v>612</v>
      </c>
      <c r="C257" s="4" t="n">
        <v>14</v>
      </c>
      <c r="D257" s="26" t="n">
        <f aca="false">C257/SUM($C$2:$C$2629)</f>
        <v>0.000524678634336469</v>
      </c>
    </row>
    <row r="258" customFormat="false" ht="15" hidden="false" customHeight="false" outlineLevel="0" collapsed="false">
      <c r="A258" s="4" t="n">
        <v>257</v>
      </c>
      <c r="B258" s="4" t="s">
        <v>613</v>
      </c>
      <c r="C258" s="4" t="n">
        <v>14</v>
      </c>
      <c r="D258" s="26" t="n">
        <f aca="false">C258/SUM($C$2:$C$2629)</f>
        <v>0.000524678634336469</v>
      </c>
    </row>
    <row r="259" customFormat="false" ht="15" hidden="false" customHeight="false" outlineLevel="0" collapsed="false">
      <c r="A259" s="4" t="n">
        <v>258</v>
      </c>
      <c r="B259" s="4" t="s">
        <v>614</v>
      </c>
      <c r="C259" s="4" t="n">
        <v>14</v>
      </c>
      <c r="D259" s="26" t="n">
        <f aca="false">C259/SUM($C$2:$C$2629)</f>
        <v>0.000524678634336469</v>
      </c>
    </row>
    <row r="260" customFormat="false" ht="15" hidden="false" customHeight="false" outlineLevel="0" collapsed="false">
      <c r="A260" s="4" t="n">
        <v>259</v>
      </c>
      <c r="B260" s="4" t="s">
        <v>615</v>
      </c>
      <c r="C260" s="4" t="n">
        <v>14</v>
      </c>
      <c r="D260" s="26" t="n">
        <f aca="false">C260/SUM($C$2:$C$2629)</f>
        <v>0.000524678634336469</v>
      </c>
    </row>
    <row r="261" customFormat="false" ht="15" hidden="false" customHeight="false" outlineLevel="0" collapsed="false">
      <c r="A261" s="4" t="n">
        <v>260</v>
      </c>
      <c r="B261" s="4" t="s">
        <v>616</v>
      </c>
      <c r="C261" s="4" t="n">
        <v>14</v>
      </c>
      <c r="D261" s="26" t="n">
        <f aca="false">C261/SUM($C$2:$C$2629)</f>
        <v>0.000524678634336469</v>
      </c>
    </row>
    <row r="262" customFormat="false" ht="15" hidden="false" customHeight="false" outlineLevel="0" collapsed="false">
      <c r="A262" s="4" t="n">
        <v>261</v>
      </c>
      <c r="B262" s="4" t="s">
        <v>617</v>
      </c>
      <c r="C262" s="4" t="n">
        <v>14</v>
      </c>
      <c r="D262" s="26" t="n">
        <f aca="false">C262/SUM($C$2:$C$2629)</f>
        <v>0.000524678634336469</v>
      </c>
    </row>
    <row r="263" customFormat="false" ht="15" hidden="false" customHeight="false" outlineLevel="0" collapsed="false">
      <c r="A263" s="4" t="n">
        <v>262</v>
      </c>
      <c r="B263" s="4" t="s">
        <v>618</v>
      </c>
      <c r="C263" s="4" t="n">
        <v>14</v>
      </c>
      <c r="D263" s="26" t="n">
        <f aca="false">C263/SUM($C$2:$C$2629)</f>
        <v>0.000524678634336469</v>
      </c>
    </row>
    <row r="264" customFormat="false" ht="15" hidden="false" customHeight="false" outlineLevel="0" collapsed="false">
      <c r="A264" s="4" t="n">
        <v>263</v>
      </c>
      <c r="B264" s="4" t="s">
        <v>619</v>
      </c>
      <c r="C264" s="4" t="n">
        <v>14</v>
      </c>
      <c r="D264" s="26" t="n">
        <f aca="false">C264/SUM($C$2:$C$2629)</f>
        <v>0.000524678634336469</v>
      </c>
    </row>
    <row r="265" customFormat="false" ht="15" hidden="false" customHeight="false" outlineLevel="0" collapsed="false">
      <c r="A265" s="4" t="n">
        <v>264</v>
      </c>
      <c r="B265" s="4" t="s">
        <v>620</v>
      </c>
      <c r="C265" s="4" t="n">
        <v>14</v>
      </c>
      <c r="D265" s="26" t="n">
        <f aca="false">C265/SUM($C$2:$C$2629)</f>
        <v>0.000524678634336469</v>
      </c>
    </row>
    <row r="266" customFormat="false" ht="15" hidden="false" customHeight="false" outlineLevel="0" collapsed="false">
      <c r="A266" s="4" t="n">
        <v>265</v>
      </c>
      <c r="B266" s="4" t="s">
        <v>621</v>
      </c>
      <c r="C266" s="4" t="n">
        <v>14</v>
      </c>
      <c r="D266" s="26" t="n">
        <f aca="false">C266/SUM($C$2:$C$2629)</f>
        <v>0.000524678634336469</v>
      </c>
    </row>
    <row r="267" customFormat="false" ht="15" hidden="false" customHeight="false" outlineLevel="0" collapsed="false">
      <c r="A267" s="4" t="n">
        <v>266</v>
      </c>
      <c r="B267" s="4" t="s">
        <v>622</v>
      </c>
      <c r="C267" s="4" t="n">
        <v>14</v>
      </c>
      <c r="D267" s="26" t="n">
        <f aca="false">C267/SUM($C$2:$C$2629)</f>
        <v>0.000524678634336469</v>
      </c>
    </row>
    <row r="268" customFormat="false" ht="15" hidden="false" customHeight="false" outlineLevel="0" collapsed="false">
      <c r="A268" s="4" t="n">
        <v>267</v>
      </c>
      <c r="B268" s="4" t="s">
        <v>623</v>
      </c>
      <c r="C268" s="4" t="n">
        <v>14</v>
      </c>
      <c r="D268" s="26" t="n">
        <f aca="false">C268/SUM($C$2:$C$2629)</f>
        <v>0.000524678634336469</v>
      </c>
    </row>
    <row r="269" customFormat="false" ht="15" hidden="false" customHeight="false" outlineLevel="0" collapsed="false">
      <c r="A269" s="4" t="n">
        <v>268</v>
      </c>
      <c r="B269" s="4" t="s">
        <v>624</v>
      </c>
      <c r="C269" s="4" t="n">
        <v>14</v>
      </c>
      <c r="D269" s="26" t="n">
        <f aca="false">C269/SUM($C$2:$C$2629)</f>
        <v>0.000524678634336469</v>
      </c>
    </row>
    <row r="270" customFormat="false" ht="15" hidden="false" customHeight="false" outlineLevel="0" collapsed="false">
      <c r="A270" s="4" t="n">
        <v>269</v>
      </c>
      <c r="B270" s="4" t="s">
        <v>625</v>
      </c>
      <c r="C270" s="4" t="n">
        <v>14</v>
      </c>
      <c r="D270" s="26" t="n">
        <f aca="false">C270/SUM($C$2:$C$2629)</f>
        <v>0.000524678634336469</v>
      </c>
    </row>
    <row r="271" customFormat="false" ht="15" hidden="false" customHeight="false" outlineLevel="0" collapsed="false">
      <c r="A271" s="4" t="n">
        <v>270</v>
      </c>
      <c r="B271" s="4" t="s">
        <v>626</v>
      </c>
      <c r="C271" s="4" t="n">
        <v>14</v>
      </c>
      <c r="D271" s="26" t="n">
        <f aca="false">C271/SUM($C$2:$C$2629)</f>
        <v>0.000524678634336469</v>
      </c>
    </row>
    <row r="272" customFormat="false" ht="15" hidden="false" customHeight="false" outlineLevel="0" collapsed="false">
      <c r="A272" s="4" t="n">
        <v>271</v>
      </c>
      <c r="B272" s="4" t="s">
        <v>627</v>
      </c>
      <c r="C272" s="4" t="n">
        <v>14</v>
      </c>
      <c r="D272" s="26" t="n">
        <f aca="false">C272/SUM($C$2:$C$2629)</f>
        <v>0.000524678634336469</v>
      </c>
    </row>
    <row r="273" customFormat="false" ht="15" hidden="false" customHeight="false" outlineLevel="0" collapsed="false">
      <c r="A273" s="4" t="n">
        <v>272</v>
      </c>
      <c r="B273" s="4" t="s">
        <v>628</v>
      </c>
      <c r="C273" s="4" t="n">
        <v>14</v>
      </c>
      <c r="D273" s="26" t="n">
        <f aca="false">C273/SUM($C$2:$C$2629)</f>
        <v>0.000524678634336469</v>
      </c>
    </row>
    <row r="274" customFormat="false" ht="15" hidden="false" customHeight="false" outlineLevel="0" collapsed="false">
      <c r="A274" s="4" t="n">
        <v>273</v>
      </c>
      <c r="B274" s="4" t="s">
        <v>629</v>
      </c>
      <c r="C274" s="4" t="n">
        <v>14</v>
      </c>
      <c r="D274" s="26" t="n">
        <f aca="false">C274/SUM($C$2:$C$2629)</f>
        <v>0.000524678634336469</v>
      </c>
    </row>
    <row r="275" customFormat="false" ht="15" hidden="false" customHeight="false" outlineLevel="0" collapsed="false">
      <c r="A275" s="4" t="n">
        <v>274</v>
      </c>
      <c r="B275" s="4" t="s">
        <v>630</v>
      </c>
      <c r="C275" s="4" t="n">
        <v>14</v>
      </c>
      <c r="D275" s="26" t="n">
        <f aca="false">C275/SUM($C$2:$C$2629)</f>
        <v>0.000524678634336469</v>
      </c>
    </row>
    <row r="276" customFormat="false" ht="15" hidden="false" customHeight="false" outlineLevel="0" collapsed="false">
      <c r="A276" s="4" t="n">
        <v>275</v>
      </c>
      <c r="B276" s="4" t="s">
        <v>631</v>
      </c>
      <c r="C276" s="4" t="n">
        <v>14</v>
      </c>
      <c r="D276" s="26" t="n">
        <f aca="false">C276/SUM($C$2:$C$2629)</f>
        <v>0.000524678634336469</v>
      </c>
    </row>
    <row r="277" customFormat="false" ht="15" hidden="false" customHeight="false" outlineLevel="0" collapsed="false">
      <c r="A277" s="4" t="n">
        <v>276</v>
      </c>
      <c r="B277" s="4" t="s">
        <v>632</v>
      </c>
      <c r="C277" s="4" t="n">
        <v>14</v>
      </c>
      <c r="D277" s="26" t="n">
        <f aca="false">C277/SUM($C$2:$C$2629)</f>
        <v>0.000524678634336469</v>
      </c>
    </row>
    <row r="278" customFormat="false" ht="15" hidden="false" customHeight="false" outlineLevel="0" collapsed="false">
      <c r="A278" s="4" t="n">
        <v>277</v>
      </c>
      <c r="B278" s="4" t="s">
        <v>633</v>
      </c>
      <c r="C278" s="4" t="n">
        <v>14</v>
      </c>
      <c r="D278" s="26" t="n">
        <f aca="false">C278/SUM($C$2:$C$2629)</f>
        <v>0.000524678634336469</v>
      </c>
    </row>
    <row r="279" customFormat="false" ht="15" hidden="false" customHeight="false" outlineLevel="0" collapsed="false">
      <c r="A279" s="4" t="n">
        <v>278</v>
      </c>
      <c r="B279" s="4" t="s">
        <v>634</v>
      </c>
      <c r="C279" s="4" t="n">
        <v>14</v>
      </c>
      <c r="D279" s="26" t="n">
        <f aca="false">C279/SUM($C$2:$C$2629)</f>
        <v>0.000524678634336469</v>
      </c>
    </row>
    <row r="280" customFormat="false" ht="15" hidden="false" customHeight="false" outlineLevel="0" collapsed="false">
      <c r="A280" s="4" t="n">
        <v>279</v>
      </c>
      <c r="B280" s="4" t="s">
        <v>635</v>
      </c>
      <c r="C280" s="4" t="n">
        <v>13</v>
      </c>
      <c r="D280" s="26" t="n">
        <f aca="false">C280/SUM($C$2:$C$2629)</f>
        <v>0.000487201589026721</v>
      </c>
    </row>
    <row r="281" customFormat="false" ht="15" hidden="false" customHeight="false" outlineLevel="0" collapsed="false">
      <c r="A281" s="4" t="n">
        <v>280</v>
      </c>
      <c r="B281" s="4" t="s">
        <v>636</v>
      </c>
      <c r="C281" s="4" t="n">
        <v>13</v>
      </c>
      <c r="D281" s="26" t="n">
        <f aca="false">C281/SUM($C$2:$C$2629)</f>
        <v>0.000487201589026721</v>
      </c>
    </row>
    <row r="282" customFormat="false" ht="15" hidden="false" customHeight="false" outlineLevel="0" collapsed="false">
      <c r="A282" s="4" t="n">
        <v>281</v>
      </c>
      <c r="B282" s="4" t="s">
        <v>637</v>
      </c>
      <c r="C282" s="4" t="n">
        <v>13</v>
      </c>
      <c r="D282" s="26" t="n">
        <f aca="false">C282/SUM($C$2:$C$2629)</f>
        <v>0.000487201589026721</v>
      </c>
    </row>
    <row r="283" customFormat="false" ht="15" hidden="false" customHeight="false" outlineLevel="0" collapsed="false">
      <c r="A283" s="4" t="n">
        <v>282</v>
      </c>
      <c r="B283" s="4" t="s">
        <v>638</v>
      </c>
      <c r="C283" s="4" t="n">
        <v>13</v>
      </c>
      <c r="D283" s="26" t="n">
        <f aca="false">C283/SUM($C$2:$C$2629)</f>
        <v>0.000487201589026721</v>
      </c>
    </row>
    <row r="284" customFormat="false" ht="15" hidden="false" customHeight="false" outlineLevel="0" collapsed="false">
      <c r="A284" s="4" t="n">
        <v>283</v>
      </c>
      <c r="B284" s="4" t="s">
        <v>639</v>
      </c>
      <c r="C284" s="4" t="n">
        <v>13</v>
      </c>
      <c r="D284" s="26" t="n">
        <f aca="false">C284/SUM($C$2:$C$2629)</f>
        <v>0.000487201589026721</v>
      </c>
    </row>
    <row r="285" customFormat="false" ht="15" hidden="false" customHeight="false" outlineLevel="0" collapsed="false">
      <c r="A285" s="4" t="n">
        <v>284</v>
      </c>
      <c r="B285" s="4" t="s">
        <v>640</v>
      </c>
      <c r="C285" s="4" t="n">
        <v>13</v>
      </c>
      <c r="D285" s="26" t="n">
        <f aca="false">C285/SUM($C$2:$C$2629)</f>
        <v>0.000487201589026721</v>
      </c>
    </row>
    <row r="286" customFormat="false" ht="15" hidden="false" customHeight="false" outlineLevel="0" collapsed="false">
      <c r="A286" s="4" t="n">
        <v>285</v>
      </c>
      <c r="B286" s="4" t="s">
        <v>641</v>
      </c>
      <c r="C286" s="4" t="n">
        <v>13</v>
      </c>
      <c r="D286" s="26" t="n">
        <f aca="false">C286/SUM($C$2:$C$2629)</f>
        <v>0.000487201589026721</v>
      </c>
    </row>
    <row r="287" customFormat="false" ht="15" hidden="false" customHeight="false" outlineLevel="0" collapsed="false">
      <c r="A287" s="4" t="n">
        <v>286</v>
      </c>
      <c r="B287" s="4" t="s">
        <v>642</v>
      </c>
      <c r="C287" s="4" t="n">
        <v>13</v>
      </c>
      <c r="D287" s="26" t="n">
        <f aca="false">C287/SUM($C$2:$C$2629)</f>
        <v>0.000487201589026721</v>
      </c>
    </row>
    <row r="288" customFormat="false" ht="15" hidden="false" customHeight="false" outlineLevel="0" collapsed="false">
      <c r="A288" s="4" t="n">
        <v>287</v>
      </c>
      <c r="B288" s="4" t="s">
        <v>643</v>
      </c>
      <c r="C288" s="4" t="n">
        <v>13</v>
      </c>
      <c r="D288" s="26" t="n">
        <f aca="false">C288/SUM($C$2:$C$2629)</f>
        <v>0.000487201589026721</v>
      </c>
    </row>
    <row r="289" customFormat="false" ht="15" hidden="false" customHeight="false" outlineLevel="0" collapsed="false">
      <c r="A289" s="4" t="n">
        <v>288</v>
      </c>
      <c r="B289" s="4" t="s">
        <v>644</v>
      </c>
      <c r="C289" s="4" t="n">
        <v>13</v>
      </c>
      <c r="D289" s="26" t="n">
        <f aca="false">C289/SUM($C$2:$C$2629)</f>
        <v>0.000487201589026721</v>
      </c>
    </row>
    <row r="290" customFormat="false" ht="15" hidden="false" customHeight="false" outlineLevel="0" collapsed="false">
      <c r="A290" s="4" t="n">
        <v>289</v>
      </c>
      <c r="B290" s="4" t="s">
        <v>645</v>
      </c>
      <c r="C290" s="4" t="n">
        <v>13</v>
      </c>
      <c r="D290" s="26" t="n">
        <f aca="false">C290/SUM($C$2:$C$2629)</f>
        <v>0.000487201589026721</v>
      </c>
    </row>
    <row r="291" customFormat="false" ht="15" hidden="false" customHeight="false" outlineLevel="0" collapsed="false">
      <c r="A291" s="4" t="n">
        <v>290</v>
      </c>
      <c r="B291" s="4" t="s">
        <v>646</v>
      </c>
      <c r="C291" s="4" t="n">
        <v>13</v>
      </c>
      <c r="D291" s="26" t="n">
        <f aca="false">C291/SUM($C$2:$C$2629)</f>
        <v>0.000487201589026721</v>
      </c>
    </row>
    <row r="292" customFormat="false" ht="15" hidden="false" customHeight="false" outlineLevel="0" collapsed="false">
      <c r="A292" s="4" t="n">
        <v>291</v>
      </c>
      <c r="B292" s="4" t="s">
        <v>647</v>
      </c>
      <c r="C292" s="4" t="n">
        <v>13</v>
      </c>
      <c r="D292" s="26" t="n">
        <f aca="false">C292/SUM($C$2:$C$2629)</f>
        <v>0.000487201589026721</v>
      </c>
    </row>
    <row r="293" customFormat="false" ht="15" hidden="false" customHeight="false" outlineLevel="0" collapsed="false">
      <c r="A293" s="4" t="n">
        <v>292</v>
      </c>
      <c r="B293" s="4" t="s">
        <v>648</v>
      </c>
      <c r="C293" s="4" t="n">
        <v>13</v>
      </c>
      <c r="D293" s="26" t="n">
        <f aca="false">C293/SUM($C$2:$C$2629)</f>
        <v>0.000487201589026721</v>
      </c>
    </row>
    <row r="294" customFormat="false" ht="15" hidden="false" customHeight="false" outlineLevel="0" collapsed="false">
      <c r="A294" s="4" t="n">
        <v>293</v>
      </c>
      <c r="B294" s="4" t="s">
        <v>649</v>
      </c>
      <c r="C294" s="4" t="n">
        <v>13</v>
      </c>
      <c r="D294" s="26" t="n">
        <f aca="false">C294/SUM($C$2:$C$2629)</f>
        <v>0.000487201589026721</v>
      </c>
    </row>
    <row r="295" customFormat="false" ht="15" hidden="false" customHeight="false" outlineLevel="0" collapsed="false">
      <c r="A295" s="4" t="n">
        <v>294</v>
      </c>
      <c r="B295" s="4" t="s">
        <v>650</v>
      </c>
      <c r="C295" s="4" t="n">
        <v>13</v>
      </c>
      <c r="D295" s="26" t="n">
        <f aca="false">C295/SUM($C$2:$C$2629)</f>
        <v>0.000487201589026721</v>
      </c>
    </row>
    <row r="296" customFormat="false" ht="15" hidden="false" customHeight="false" outlineLevel="0" collapsed="false">
      <c r="A296" s="4" t="n">
        <v>295</v>
      </c>
      <c r="B296" s="4" t="s">
        <v>651</v>
      </c>
      <c r="C296" s="4" t="n">
        <v>13</v>
      </c>
      <c r="D296" s="26" t="n">
        <f aca="false">C296/SUM($C$2:$C$2629)</f>
        <v>0.000487201589026721</v>
      </c>
    </row>
    <row r="297" customFormat="false" ht="15" hidden="false" customHeight="false" outlineLevel="0" collapsed="false">
      <c r="A297" s="4" t="n">
        <v>296</v>
      </c>
      <c r="B297" s="4" t="s">
        <v>652</v>
      </c>
      <c r="C297" s="4" t="n">
        <v>13</v>
      </c>
      <c r="D297" s="26" t="n">
        <f aca="false">C297/SUM($C$2:$C$2629)</f>
        <v>0.000487201589026721</v>
      </c>
    </row>
    <row r="298" customFormat="false" ht="15" hidden="false" customHeight="false" outlineLevel="0" collapsed="false">
      <c r="A298" s="4" t="n">
        <v>297</v>
      </c>
      <c r="B298" s="4" t="s">
        <v>653</v>
      </c>
      <c r="C298" s="4" t="n">
        <v>13</v>
      </c>
      <c r="D298" s="26" t="n">
        <f aca="false">C298/SUM($C$2:$C$2629)</f>
        <v>0.000487201589026721</v>
      </c>
    </row>
    <row r="299" customFormat="false" ht="15" hidden="false" customHeight="false" outlineLevel="0" collapsed="false">
      <c r="A299" s="4" t="n">
        <v>298</v>
      </c>
      <c r="B299" s="4" t="s">
        <v>654</v>
      </c>
      <c r="C299" s="4" t="n">
        <v>13</v>
      </c>
      <c r="D299" s="26" t="n">
        <f aca="false">C299/SUM($C$2:$C$2629)</f>
        <v>0.000487201589026721</v>
      </c>
    </row>
    <row r="300" customFormat="false" ht="15" hidden="false" customHeight="false" outlineLevel="0" collapsed="false">
      <c r="A300" s="4" t="n">
        <v>299</v>
      </c>
      <c r="B300" s="4" t="s">
        <v>655</v>
      </c>
      <c r="C300" s="4" t="n">
        <v>13</v>
      </c>
      <c r="D300" s="26" t="n">
        <f aca="false">C300/SUM($C$2:$C$2629)</f>
        <v>0.000487201589026721</v>
      </c>
    </row>
    <row r="301" customFormat="false" ht="15" hidden="false" customHeight="false" outlineLevel="0" collapsed="false">
      <c r="A301" s="4" t="n">
        <v>300</v>
      </c>
      <c r="B301" s="4" t="s">
        <v>656</v>
      </c>
      <c r="C301" s="4" t="n">
        <v>13</v>
      </c>
      <c r="D301" s="26" t="n">
        <f aca="false">C301/SUM($C$2:$C$2629)</f>
        <v>0.000487201589026721</v>
      </c>
    </row>
    <row r="302" customFormat="false" ht="15" hidden="false" customHeight="false" outlineLevel="0" collapsed="false">
      <c r="A302" s="4" t="n">
        <v>301</v>
      </c>
      <c r="B302" s="4" t="s">
        <v>657</v>
      </c>
      <c r="C302" s="4" t="n">
        <v>13</v>
      </c>
      <c r="D302" s="26" t="n">
        <f aca="false">C302/SUM($C$2:$C$2629)</f>
        <v>0.000487201589026721</v>
      </c>
    </row>
    <row r="303" customFormat="false" ht="15" hidden="false" customHeight="false" outlineLevel="0" collapsed="false">
      <c r="A303" s="4" t="n">
        <v>302</v>
      </c>
      <c r="B303" s="4" t="s">
        <v>658</v>
      </c>
      <c r="C303" s="4" t="n">
        <v>13</v>
      </c>
      <c r="D303" s="26" t="n">
        <f aca="false">C303/SUM($C$2:$C$2629)</f>
        <v>0.000487201589026721</v>
      </c>
    </row>
    <row r="304" customFormat="false" ht="15" hidden="false" customHeight="false" outlineLevel="0" collapsed="false">
      <c r="A304" s="4" t="n">
        <v>303</v>
      </c>
      <c r="B304" s="4" t="s">
        <v>659</v>
      </c>
      <c r="C304" s="4" t="n">
        <v>13</v>
      </c>
      <c r="D304" s="26" t="n">
        <f aca="false">C304/SUM($C$2:$C$2629)</f>
        <v>0.000487201589026721</v>
      </c>
    </row>
    <row r="305" customFormat="false" ht="15" hidden="false" customHeight="false" outlineLevel="0" collapsed="false">
      <c r="A305" s="4" t="n">
        <v>304</v>
      </c>
      <c r="B305" s="4" t="s">
        <v>660</v>
      </c>
      <c r="C305" s="4" t="n">
        <v>13</v>
      </c>
      <c r="D305" s="26" t="n">
        <f aca="false">C305/SUM($C$2:$C$2629)</f>
        <v>0.000487201589026721</v>
      </c>
    </row>
    <row r="306" customFormat="false" ht="15" hidden="false" customHeight="false" outlineLevel="0" collapsed="false">
      <c r="A306" s="4" t="n">
        <v>305</v>
      </c>
      <c r="B306" s="4" t="s">
        <v>661</v>
      </c>
      <c r="C306" s="4" t="n">
        <v>13</v>
      </c>
      <c r="D306" s="26" t="n">
        <f aca="false">C306/SUM($C$2:$C$2629)</f>
        <v>0.000487201589026721</v>
      </c>
    </row>
    <row r="307" customFormat="false" ht="15" hidden="false" customHeight="false" outlineLevel="0" collapsed="false">
      <c r="A307" s="4" t="n">
        <v>306</v>
      </c>
      <c r="B307" s="4" t="s">
        <v>662</v>
      </c>
      <c r="C307" s="4" t="n">
        <v>13</v>
      </c>
      <c r="D307" s="26" t="n">
        <f aca="false">C307/SUM($C$2:$C$2629)</f>
        <v>0.000487201589026721</v>
      </c>
    </row>
    <row r="308" customFormat="false" ht="15" hidden="false" customHeight="false" outlineLevel="0" collapsed="false">
      <c r="A308" s="4" t="n">
        <v>307</v>
      </c>
      <c r="B308" s="4" t="s">
        <v>663</v>
      </c>
      <c r="C308" s="4" t="n">
        <v>12</v>
      </c>
      <c r="D308" s="26" t="n">
        <f aca="false">C308/SUM($C$2:$C$2629)</f>
        <v>0.000449724543716973</v>
      </c>
    </row>
    <row r="309" customFormat="false" ht="15" hidden="false" customHeight="false" outlineLevel="0" collapsed="false">
      <c r="A309" s="4" t="n">
        <v>308</v>
      </c>
      <c r="B309" s="4" t="s">
        <v>664</v>
      </c>
      <c r="C309" s="4" t="n">
        <v>12</v>
      </c>
      <c r="D309" s="26" t="n">
        <f aca="false">C309/SUM($C$2:$C$2629)</f>
        <v>0.000449724543716973</v>
      </c>
    </row>
    <row r="310" customFormat="false" ht="15" hidden="false" customHeight="false" outlineLevel="0" collapsed="false">
      <c r="A310" s="4" t="n">
        <v>309</v>
      </c>
      <c r="B310" s="4" t="s">
        <v>665</v>
      </c>
      <c r="C310" s="4" t="n">
        <v>12</v>
      </c>
      <c r="D310" s="26" t="n">
        <f aca="false">C310/SUM($C$2:$C$2629)</f>
        <v>0.000449724543716973</v>
      </c>
    </row>
    <row r="311" customFormat="false" ht="15" hidden="false" customHeight="false" outlineLevel="0" collapsed="false">
      <c r="A311" s="4" t="n">
        <v>310</v>
      </c>
      <c r="B311" s="4" t="s">
        <v>666</v>
      </c>
      <c r="C311" s="4" t="n">
        <v>12</v>
      </c>
      <c r="D311" s="26" t="n">
        <f aca="false">C311/SUM($C$2:$C$2629)</f>
        <v>0.000449724543716973</v>
      </c>
    </row>
    <row r="312" customFormat="false" ht="15" hidden="false" customHeight="false" outlineLevel="0" collapsed="false">
      <c r="A312" s="4" t="n">
        <v>311</v>
      </c>
      <c r="B312" s="4" t="s">
        <v>667</v>
      </c>
      <c r="C312" s="4" t="n">
        <v>12</v>
      </c>
      <c r="D312" s="26" t="n">
        <f aca="false">C312/SUM($C$2:$C$2629)</f>
        <v>0.000449724543716973</v>
      </c>
    </row>
    <row r="313" customFormat="false" ht="15" hidden="false" customHeight="false" outlineLevel="0" collapsed="false">
      <c r="A313" s="4" t="n">
        <v>312</v>
      </c>
      <c r="B313" s="4" t="s">
        <v>668</v>
      </c>
      <c r="C313" s="4" t="n">
        <v>12</v>
      </c>
      <c r="D313" s="26" t="n">
        <f aca="false">C313/SUM($C$2:$C$2629)</f>
        <v>0.000449724543716973</v>
      </c>
    </row>
    <row r="314" customFormat="false" ht="15" hidden="false" customHeight="false" outlineLevel="0" collapsed="false">
      <c r="A314" s="4" t="n">
        <v>313</v>
      </c>
      <c r="B314" s="4" t="s">
        <v>669</v>
      </c>
      <c r="C314" s="4" t="n">
        <v>12</v>
      </c>
      <c r="D314" s="26" t="n">
        <f aca="false">C314/SUM($C$2:$C$2629)</f>
        <v>0.000449724543716973</v>
      </c>
    </row>
    <row r="315" customFormat="false" ht="15" hidden="false" customHeight="false" outlineLevel="0" collapsed="false">
      <c r="A315" s="4" t="n">
        <v>314</v>
      </c>
      <c r="B315" s="4" t="s">
        <v>670</v>
      </c>
      <c r="C315" s="4" t="n">
        <v>12</v>
      </c>
      <c r="D315" s="26" t="n">
        <f aca="false">C315/SUM($C$2:$C$2629)</f>
        <v>0.000449724543716973</v>
      </c>
    </row>
    <row r="316" customFormat="false" ht="15" hidden="false" customHeight="false" outlineLevel="0" collapsed="false">
      <c r="A316" s="4" t="n">
        <v>315</v>
      </c>
      <c r="B316" s="4" t="s">
        <v>671</v>
      </c>
      <c r="C316" s="4" t="n">
        <v>12</v>
      </c>
      <c r="D316" s="26" t="n">
        <f aca="false">C316/SUM($C$2:$C$2629)</f>
        <v>0.000449724543716973</v>
      </c>
    </row>
    <row r="317" customFormat="false" ht="15" hidden="false" customHeight="false" outlineLevel="0" collapsed="false">
      <c r="A317" s="4" t="n">
        <v>316</v>
      </c>
      <c r="B317" s="4" t="s">
        <v>672</v>
      </c>
      <c r="C317" s="4" t="n">
        <v>12</v>
      </c>
      <c r="D317" s="26" t="n">
        <f aca="false">C317/SUM($C$2:$C$2629)</f>
        <v>0.000449724543716973</v>
      </c>
    </row>
    <row r="318" customFormat="false" ht="15" hidden="false" customHeight="false" outlineLevel="0" collapsed="false">
      <c r="A318" s="4" t="n">
        <v>317</v>
      </c>
      <c r="B318" s="4" t="s">
        <v>673</v>
      </c>
      <c r="C318" s="4" t="n">
        <v>12</v>
      </c>
      <c r="D318" s="26" t="n">
        <f aca="false">C318/SUM($C$2:$C$2629)</f>
        <v>0.000449724543716973</v>
      </c>
    </row>
    <row r="319" customFormat="false" ht="15" hidden="false" customHeight="false" outlineLevel="0" collapsed="false">
      <c r="A319" s="4" t="n">
        <v>318</v>
      </c>
      <c r="B319" s="4" t="s">
        <v>674</v>
      </c>
      <c r="C319" s="4" t="n">
        <v>12</v>
      </c>
      <c r="D319" s="26" t="n">
        <f aca="false">C319/SUM($C$2:$C$2629)</f>
        <v>0.000449724543716973</v>
      </c>
    </row>
    <row r="320" customFormat="false" ht="15" hidden="false" customHeight="false" outlineLevel="0" collapsed="false">
      <c r="A320" s="4" t="n">
        <v>319</v>
      </c>
      <c r="B320" s="4" t="s">
        <v>675</v>
      </c>
      <c r="C320" s="4" t="n">
        <v>12</v>
      </c>
      <c r="D320" s="26" t="n">
        <f aca="false">C320/SUM($C$2:$C$2629)</f>
        <v>0.000449724543716973</v>
      </c>
    </row>
    <row r="321" customFormat="false" ht="15" hidden="false" customHeight="false" outlineLevel="0" collapsed="false">
      <c r="A321" s="4" t="n">
        <v>320</v>
      </c>
      <c r="B321" s="4" t="s">
        <v>676</v>
      </c>
      <c r="C321" s="4" t="n">
        <v>12</v>
      </c>
      <c r="D321" s="26" t="n">
        <f aca="false">C321/SUM($C$2:$C$2629)</f>
        <v>0.000449724543716973</v>
      </c>
    </row>
    <row r="322" customFormat="false" ht="15" hidden="false" customHeight="false" outlineLevel="0" collapsed="false">
      <c r="A322" s="4" t="n">
        <v>321</v>
      </c>
      <c r="B322" s="4" t="s">
        <v>677</v>
      </c>
      <c r="C322" s="4" t="n">
        <v>12</v>
      </c>
      <c r="D322" s="26" t="n">
        <f aca="false">C322/SUM($C$2:$C$2629)</f>
        <v>0.000449724543716973</v>
      </c>
    </row>
    <row r="323" customFormat="false" ht="15" hidden="false" customHeight="false" outlineLevel="0" collapsed="false">
      <c r="A323" s="4" t="n">
        <v>322</v>
      </c>
      <c r="B323" s="4" t="s">
        <v>678</v>
      </c>
      <c r="C323" s="4" t="n">
        <v>12</v>
      </c>
      <c r="D323" s="26" t="n">
        <f aca="false">C323/SUM($C$2:$C$2629)</f>
        <v>0.000449724543716973</v>
      </c>
    </row>
    <row r="324" customFormat="false" ht="15" hidden="false" customHeight="false" outlineLevel="0" collapsed="false">
      <c r="A324" s="4" t="n">
        <v>323</v>
      </c>
      <c r="B324" s="4" t="s">
        <v>679</v>
      </c>
      <c r="C324" s="4" t="n">
        <v>12</v>
      </c>
      <c r="D324" s="26" t="n">
        <f aca="false">C324/SUM($C$2:$C$2629)</f>
        <v>0.000449724543716973</v>
      </c>
    </row>
    <row r="325" customFormat="false" ht="15" hidden="false" customHeight="false" outlineLevel="0" collapsed="false">
      <c r="A325" s="4" t="n">
        <v>324</v>
      </c>
      <c r="B325" s="4" t="s">
        <v>680</v>
      </c>
      <c r="C325" s="4" t="n">
        <v>12</v>
      </c>
      <c r="D325" s="26" t="n">
        <f aca="false">C325/SUM($C$2:$C$2629)</f>
        <v>0.000449724543716973</v>
      </c>
    </row>
    <row r="326" customFormat="false" ht="15" hidden="false" customHeight="false" outlineLevel="0" collapsed="false">
      <c r="A326" s="4" t="n">
        <v>325</v>
      </c>
      <c r="B326" s="4" t="s">
        <v>681</v>
      </c>
      <c r="C326" s="4" t="n">
        <v>12</v>
      </c>
      <c r="D326" s="26" t="n">
        <f aca="false">C326/SUM($C$2:$C$2629)</f>
        <v>0.000449724543716973</v>
      </c>
    </row>
    <row r="327" customFormat="false" ht="15" hidden="false" customHeight="false" outlineLevel="0" collapsed="false">
      <c r="A327" s="4" t="n">
        <v>326</v>
      </c>
      <c r="B327" s="4" t="s">
        <v>682</v>
      </c>
      <c r="C327" s="4" t="n">
        <v>11</v>
      </c>
      <c r="D327" s="26" t="n">
        <f aca="false">C327/SUM($C$2:$C$2629)</f>
        <v>0.000412247498407226</v>
      </c>
    </row>
    <row r="328" customFormat="false" ht="15" hidden="false" customHeight="false" outlineLevel="0" collapsed="false">
      <c r="A328" s="4" t="n">
        <v>327</v>
      </c>
      <c r="B328" s="4" t="s">
        <v>683</v>
      </c>
      <c r="C328" s="4" t="n">
        <v>11</v>
      </c>
      <c r="D328" s="26" t="n">
        <f aca="false">C328/SUM($C$2:$C$2629)</f>
        <v>0.000412247498407226</v>
      </c>
    </row>
    <row r="329" customFormat="false" ht="15" hidden="false" customHeight="false" outlineLevel="0" collapsed="false">
      <c r="A329" s="4" t="n">
        <v>328</v>
      </c>
      <c r="B329" s="4" t="s">
        <v>48</v>
      </c>
      <c r="C329" s="4" t="n">
        <v>11</v>
      </c>
      <c r="D329" s="26" t="n">
        <f aca="false">C329/SUM($C$2:$C$2629)</f>
        <v>0.000412247498407226</v>
      </c>
    </row>
    <row r="330" customFormat="false" ht="15" hidden="false" customHeight="false" outlineLevel="0" collapsed="false">
      <c r="A330" s="4" t="n">
        <v>329</v>
      </c>
      <c r="B330" s="4" t="s">
        <v>684</v>
      </c>
      <c r="C330" s="4" t="n">
        <v>11</v>
      </c>
      <c r="D330" s="26" t="n">
        <f aca="false">C330/SUM($C$2:$C$2629)</f>
        <v>0.000412247498407226</v>
      </c>
    </row>
    <row r="331" customFormat="false" ht="15" hidden="false" customHeight="false" outlineLevel="0" collapsed="false">
      <c r="A331" s="4" t="n">
        <v>330</v>
      </c>
      <c r="B331" s="4" t="s">
        <v>685</v>
      </c>
      <c r="C331" s="4" t="n">
        <v>11</v>
      </c>
      <c r="D331" s="26" t="n">
        <f aca="false">C331/SUM($C$2:$C$2629)</f>
        <v>0.000412247498407226</v>
      </c>
    </row>
    <row r="332" customFormat="false" ht="15" hidden="false" customHeight="false" outlineLevel="0" collapsed="false">
      <c r="A332" s="4" t="n">
        <v>331</v>
      </c>
      <c r="B332" s="4" t="s">
        <v>686</v>
      </c>
      <c r="C332" s="4" t="n">
        <v>11</v>
      </c>
      <c r="D332" s="26" t="n">
        <f aca="false">C332/SUM($C$2:$C$2629)</f>
        <v>0.000412247498407226</v>
      </c>
    </row>
    <row r="333" customFormat="false" ht="15" hidden="false" customHeight="false" outlineLevel="0" collapsed="false">
      <c r="A333" s="4" t="n">
        <v>332</v>
      </c>
      <c r="B333" s="4" t="s">
        <v>687</v>
      </c>
      <c r="C333" s="4" t="n">
        <v>11</v>
      </c>
      <c r="D333" s="26" t="n">
        <f aca="false">C333/SUM($C$2:$C$2629)</f>
        <v>0.000412247498407226</v>
      </c>
    </row>
    <row r="334" customFormat="false" ht="15" hidden="false" customHeight="false" outlineLevel="0" collapsed="false">
      <c r="A334" s="4" t="n">
        <v>333</v>
      </c>
      <c r="B334" s="4" t="s">
        <v>688</v>
      </c>
      <c r="C334" s="4" t="n">
        <v>11</v>
      </c>
      <c r="D334" s="26" t="n">
        <f aca="false">C334/SUM($C$2:$C$2629)</f>
        <v>0.000412247498407226</v>
      </c>
    </row>
    <row r="335" customFormat="false" ht="15" hidden="false" customHeight="false" outlineLevel="0" collapsed="false">
      <c r="A335" s="4" t="n">
        <v>334</v>
      </c>
      <c r="B335" s="4" t="s">
        <v>689</v>
      </c>
      <c r="C335" s="4" t="n">
        <v>11</v>
      </c>
      <c r="D335" s="26" t="n">
        <f aca="false">C335/SUM($C$2:$C$2629)</f>
        <v>0.000412247498407226</v>
      </c>
    </row>
    <row r="336" customFormat="false" ht="15" hidden="false" customHeight="false" outlineLevel="0" collapsed="false">
      <c r="A336" s="4" t="n">
        <v>335</v>
      </c>
      <c r="B336" s="4" t="s">
        <v>690</v>
      </c>
      <c r="C336" s="4" t="n">
        <v>11</v>
      </c>
      <c r="D336" s="26" t="n">
        <f aca="false">C336/SUM($C$2:$C$2629)</f>
        <v>0.000412247498407226</v>
      </c>
    </row>
    <row r="337" customFormat="false" ht="15" hidden="false" customHeight="false" outlineLevel="0" collapsed="false">
      <c r="A337" s="4" t="n">
        <v>336</v>
      </c>
      <c r="B337" s="4" t="s">
        <v>691</v>
      </c>
      <c r="C337" s="4" t="n">
        <v>11</v>
      </c>
      <c r="D337" s="26" t="n">
        <f aca="false">C337/SUM($C$2:$C$2629)</f>
        <v>0.000412247498407226</v>
      </c>
    </row>
    <row r="338" customFormat="false" ht="15" hidden="false" customHeight="false" outlineLevel="0" collapsed="false">
      <c r="A338" s="4" t="n">
        <v>337</v>
      </c>
      <c r="B338" s="4" t="s">
        <v>692</v>
      </c>
      <c r="C338" s="4" t="n">
        <v>11</v>
      </c>
      <c r="D338" s="26" t="n">
        <f aca="false">C338/SUM($C$2:$C$2629)</f>
        <v>0.000412247498407226</v>
      </c>
    </row>
    <row r="339" customFormat="false" ht="15" hidden="false" customHeight="false" outlineLevel="0" collapsed="false">
      <c r="A339" s="4" t="n">
        <v>338</v>
      </c>
      <c r="B339" s="4" t="s">
        <v>693</v>
      </c>
      <c r="C339" s="4" t="n">
        <v>11</v>
      </c>
      <c r="D339" s="26" t="n">
        <f aca="false">C339/SUM($C$2:$C$2629)</f>
        <v>0.000412247498407226</v>
      </c>
    </row>
    <row r="340" customFormat="false" ht="15" hidden="false" customHeight="false" outlineLevel="0" collapsed="false">
      <c r="A340" s="4" t="n">
        <v>339</v>
      </c>
      <c r="B340" s="4" t="s">
        <v>694</v>
      </c>
      <c r="C340" s="4" t="n">
        <v>11</v>
      </c>
      <c r="D340" s="26" t="n">
        <f aca="false">C340/SUM($C$2:$C$2629)</f>
        <v>0.000412247498407226</v>
      </c>
    </row>
    <row r="341" customFormat="false" ht="15" hidden="false" customHeight="false" outlineLevel="0" collapsed="false">
      <c r="A341" s="4" t="n">
        <v>340</v>
      </c>
      <c r="B341" s="4" t="s">
        <v>695</v>
      </c>
      <c r="C341" s="4" t="n">
        <v>11</v>
      </c>
      <c r="D341" s="26" t="n">
        <f aca="false">C341/SUM($C$2:$C$2629)</f>
        <v>0.000412247498407226</v>
      </c>
    </row>
    <row r="342" customFormat="false" ht="15" hidden="false" customHeight="false" outlineLevel="0" collapsed="false">
      <c r="A342" s="4" t="n">
        <v>341</v>
      </c>
      <c r="B342" s="4" t="s">
        <v>696</v>
      </c>
      <c r="C342" s="4" t="n">
        <v>11</v>
      </c>
      <c r="D342" s="26" t="n">
        <f aca="false">C342/SUM($C$2:$C$2629)</f>
        <v>0.000412247498407226</v>
      </c>
    </row>
    <row r="343" customFormat="false" ht="15" hidden="false" customHeight="false" outlineLevel="0" collapsed="false">
      <c r="A343" s="4" t="n">
        <v>342</v>
      </c>
      <c r="B343" s="4" t="s">
        <v>697</v>
      </c>
      <c r="C343" s="4" t="n">
        <v>11</v>
      </c>
      <c r="D343" s="26" t="n">
        <f aca="false">C343/SUM($C$2:$C$2629)</f>
        <v>0.000412247498407226</v>
      </c>
    </row>
    <row r="344" customFormat="false" ht="15" hidden="false" customHeight="false" outlineLevel="0" collapsed="false">
      <c r="A344" s="4" t="n">
        <v>343</v>
      </c>
      <c r="B344" s="4" t="s">
        <v>698</v>
      </c>
      <c r="C344" s="4" t="n">
        <v>11</v>
      </c>
      <c r="D344" s="26" t="n">
        <f aca="false">C344/SUM($C$2:$C$2629)</f>
        <v>0.000412247498407226</v>
      </c>
    </row>
    <row r="345" customFormat="false" ht="15" hidden="false" customHeight="false" outlineLevel="0" collapsed="false">
      <c r="A345" s="4" t="n">
        <v>344</v>
      </c>
      <c r="B345" s="4" t="s">
        <v>699</v>
      </c>
      <c r="C345" s="4" t="n">
        <v>11</v>
      </c>
      <c r="D345" s="26" t="n">
        <f aca="false">C345/SUM($C$2:$C$2629)</f>
        <v>0.000412247498407226</v>
      </c>
    </row>
    <row r="346" customFormat="false" ht="15" hidden="false" customHeight="false" outlineLevel="0" collapsed="false">
      <c r="A346" s="4" t="n">
        <v>345</v>
      </c>
      <c r="B346" s="4" t="s">
        <v>700</v>
      </c>
      <c r="C346" s="4" t="n">
        <v>11</v>
      </c>
      <c r="D346" s="26" t="n">
        <f aca="false">C346/SUM($C$2:$C$2629)</f>
        <v>0.000412247498407226</v>
      </c>
    </row>
    <row r="347" customFormat="false" ht="15" hidden="false" customHeight="false" outlineLevel="0" collapsed="false">
      <c r="A347" s="4" t="n">
        <v>346</v>
      </c>
      <c r="B347" s="4" t="s">
        <v>701</v>
      </c>
      <c r="C347" s="4" t="n">
        <v>11</v>
      </c>
      <c r="D347" s="26" t="n">
        <f aca="false">C347/SUM($C$2:$C$2629)</f>
        <v>0.000412247498407226</v>
      </c>
    </row>
    <row r="348" customFormat="false" ht="15" hidden="false" customHeight="false" outlineLevel="0" collapsed="false">
      <c r="A348" s="4" t="n">
        <v>347</v>
      </c>
      <c r="B348" s="4" t="s">
        <v>702</v>
      </c>
      <c r="C348" s="4" t="n">
        <v>11</v>
      </c>
      <c r="D348" s="26" t="n">
        <f aca="false">C348/SUM($C$2:$C$2629)</f>
        <v>0.000412247498407226</v>
      </c>
    </row>
    <row r="349" customFormat="false" ht="15" hidden="false" customHeight="false" outlineLevel="0" collapsed="false">
      <c r="A349" s="4" t="n">
        <v>348</v>
      </c>
      <c r="B349" s="4" t="s">
        <v>703</v>
      </c>
      <c r="C349" s="4" t="n">
        <v>11</v>
      </c>
      <c r="D349" s="26" t="n">
        <f aca="false">C349/SUM($C$2:$C$2629)</f>
        <v>0.000412247498407226</v>
      </c>
    </row>
    <row r="350" customFormat="false" ht="15" hidden="false" customHeight="false" outlineLevel="0" collapsed="false">
      <c r="A350" s="4" t="n">
        <v>349</v>
      </c>
      <c r="B350" s="4" t="s">
        <v>704</v>
      </c>
      <c r="C350" s="4" t="n">
        <v>11</v>
      </c>
      <c r="D350" s="26" t="n">
        <f aca="false">C350/SUM($C$2:$C$2629)</f>
        <v>0.000412247498407226</v>
      </c>
    </row>
    <row r="351" customFormat="false" ht="15" hidden="false" customHeight="false" outlineLevel="0" collapsed="false">
      <c r="A351" s="4" t="n">
        <v>350</v>
      </c>
      <c r="B351" s="4" t="s">
        <v>705</v>
      </c>
      <c r="C351" s="4" t="n">
        <v>11</v>
      </c>
      <c r="D351" s="26" t="n">
        <f aca="false">C351/SUM($C$2:$C$2629)</f>
        <v>0.000412247498407226</v>
      </c>
    </row>
    <row r="352" customFormat="false" ht="15" hidden="false" customHeight="false" outlineLevel="0" collapsed="false">
      <c r="A352" s="4" t="n">
        <v>351</v>
      </c>
      <c r="B352" s="4" t="s">
        <v>706</v>
      </c>
      <c r="C352" s="4" t="n">
        <v>11</v>
      </c>
      <c r="D352" s="26" t="n">
        <f aca="false">C352/SUM($C$2:$C$2629)</f>
        <v>0.000412247498407226</v>
      </c>
    </row>
    <row r="353" customFormat="false" ht="15" hidden="false" customHeight="false" outlineLevel="0" collapsed="false">
      <c r="A353" s="4" t="n">
        <v>352</v>
      </c>
      <c r="B353" s="4" t="s">
        <v>707</v>
      </c>
      <c r="C353" s="4" t="n">
        <v>11</v>
      </c>
      <c r="D353" s="26" t="n">
        <f aca="false">C353/SUM($C$2:$C$2629)</f>
        <v>0.000412247498407226</v>
      </c>
    </row>
    <row r="354" customFormat="false" ht="15" hidden="false" customHeight="false" outlineLevel="0" collapsed="false">
      <c r="A354" s="4" t="n">
        <v>353</v>
      </c>
      <c r="B354" s="4" t="s">
        <v>708</v>
      </c>
      <c r="C354" s="4" t="n">
        <v>10</v>
      </c>
      <c r="D354" s="26" t="n">
        <f aca="false">C354/SUM($C$2:$C$2629)</f>
        <v>0.000374770453097478</v>
      </c>
    </row>
    <row r="355" customFormat="false" ht="15" hidden="false" customHeight="false" outlineLevel="0" collapsed="false">
      <c r="A355" s="4" t="n">
        <v>354</v>
      </c>
      <c r="B355" s="4" t="s">
        <v>709</v>
      </c>
      <c r="C355" s="4" t="n">
        <v>10</v>
      </c>
      <c r="D355" s="26" t="n">
        <f aca="false">C355/SUM($C$2:$C$2629)</f>
        <v>0.000374770453097478</v>
      </c>
    </row>
    <row r="356" customFormat="false" ht="15" hidden="false" customHeight="false" outlineLevel="0" collapsed="false">
      <c r="A356" s="4" t="n">
        <v>355</v>
      </c>
      <c r="B356" s="4" t="s">
        <v>710</v>
      </c>
      <c r="C356" s="4" t="n">
        <v>10</v>
      </c>
      <c r="D356" s="26" t="n">
        <f aca="false">C356/SUM($C$2:$C$2629)</f>
        <v>0.000374770453097478</v>
      </c>
    </row>
    <row r="357" customFormat="false" ht="15" hidden="false" customHeight="false" outlineLevel="0" collapsed="false">
      <c r="A357" s="4" t="n">
        <v>356</v>
      </c>
      <c r="B357" s="4" t="s">
        <v>711</v>
      </c>
      <c r="C357" s="4" t="n">
        <v>10</v>
      </c>
      <c r="D357" s="26" t="n">
        <f aca="false">C357/SUM($C$2:$C$2629)</f>
        <v>0.000374770453097478</v>
      </c>
    </row>
    <row r="358" customFormat="false" ht="15" hidden="false" customHeight="false" outlineLevel="0" collapsed="false">
      <c r="A358" s="4" t="n">
        <v>357</v>
      </c>
      <c r="B358" s="4" t="s">
        <v>712</v>
      </c>
      <c r="C358" s="4" t="n">
        <v>10</v>
      </c>
      <c r="D358" s="26" t="n">
        <f aca="false">C358/SUM($C$2:$C$2629)</f>
        <v>0.000374770453097478</v>
      </c>
    </row>
    <row r="359" customFormat="false" ht="15" hidden="false" customHeight="false" outlineLevel="0" collapsed="false">
      <c r="A359" s="4" t="n">
        <v>358</v>
      </c>
      <c r="B359" s="4" t="s">
        <v>713</v>
      </c>
      <c r="C359" s="4" t="n">
        <v>10</v>
      </c>
      <c r="D359" s="26" t="n">
        <f aca="false">C359/SUM($C$2:$C$2629)</f>
        <v>0.000374770453097478</v>
      </c>
    </row>
    <row r="360" customFormat="false" ht="15" hidden="false" customHeight="false" outlineLevel="0" collapsed="false">
      <c r="A360" s="4" t="n">
        <v>359</v>
      </c>
      <c r="B360" s="4" t="s">
        <v>97</v>
      </c>
      <c r="C360" s="4" t="n">
        <v>10</v>
      </c>
      <c r="D360" s="26" t="n">
        <f aca="false">C360/SUM($C$2:$C$2629)</f>
        <v>0.000374770453097478</v>
      </c>
    </row>
    <row r="361" customFormat="false" ht="15" hidden="false" customHeight="false" outlineLevel="0" collapsed="false">
      <c r="A361" s="4" t="n">
        <v>360</v>
      </c>
      <c r="B361" s="4" t="s">
        <v>714</v>
      </c>
      <c r="C361" s="4" t="n">
        <v>10</v>
      </c>
      <c r="D361" s="26" t="n">
        <f aca="false">C361/SUM($C$2:$C$2629)</f>
        <v>0.000374770453097478</v>
      </c>
    </row>
    <row r="362" customFormat="false" ht="15" hidden="false" customHeight="false" outlineLevel="0" collapsed="false">
      <c r="A362" s="4" t="n">
        <v>361</v>
      </c>
      <c r="B362" s="4" t="s">
        <v>715</v>
      </c>
      <c r="C362" s="4" t="n">
        <v>10</v>
      </c>
      <c r="D362" s="26" t="n">
        <f aca="false">C362/SUM($C$2:$C$2629)</f>
        <v>0.000374770453097478</v>
      </c>
    </row>
    <row r="363" customFormat="false" ht="15" hidden="false" customHeight="false" outlineLevel="0" collapsed="false">
      <c r="A363" s="4" t="n">
        <v>362</v>
      </c>
      <c r="B363" s="4" t="s">
        <v>716</v>
      </c>
      <c r="C363" s="4" t="n">
        <v>10</v>
      </c>
      <c r="D363" s="26" t="n">
        <f aca="false">C363/SUM($C$2:$C$2629)</f>
        <v>0.000374770453097478</v>
      </c>
    </row>
    <row r="364" customFormat="false" ht="15" hidden="false" customHeight="false" outlineLevel="0" collapsed="false">
      <c r="A364" s="4" t="n">
        <v>363</v>
      </c>
      <c r="B364" s="4" t="s">
        <v>717</v>
      </c>
      <c r="C364" s="4" t="n">
        <v>10</v>
      </c>
      <c r="D364" s="26" t="n">
        <f aca="false">C364/SUM($C$2:$C$2629)</f>
        <v>0.000374770453097478</v>
      </c>
    </row>
    <row r="365" customFormat="false" ht="15" hidden="false" customHeight="false" outlineLevel="0" collapsed="false">
      <c r="A365" s="4" t="n">
        <v>364</v>
      </c>
      <c r="B365" s="4" t="s">
        <v>718</v>
      </c>
      <c r="C365" s="4" t="n">
        <v>10</v>
      </c>
      <c r="D365" s="26" t="n">
        <f aca="false">C365/SUM($C$2:$C$2629)</f>
        <v>0.000374770453097478</v>
      </c>
    </row>
    <row r="366" customFormat="false" ht="15" hidden="false" customHeight="false" outlineLevel="0" collapsed="false">
      <c r="A366" s="4" t="n">
        <v>365</v>
      </c>
      <c r="B366" s="4" t="s">
        <v>719</v>
      </c>
      <c r="C366" s="4" t="n">
        <v>10</v>
      </c>
      <c r="D366" s="26" t="n">
        <f aca="false">C366/SUM($C$2:$C$2629)</f>
        <v>0.000374770453097478</v>
      </c>
    </row>
    <row r="367" customFormat="false" ht="15" hidden="false" customHeight="false" outlineLevel="0" collapsed="false">
      <c r="A367" s="4" t="n">
        <v>366</v>
      </c>
      <c r="B367" s="4" t="s">
        <v>720</v>
      </c>
      <c r="C367" s="4" t="n">
        <v>10</v>
      </c>
      <c r="D367" s="26" t="n">
        <f aca="false">C367/SUM($C$2:$C$2629)</f>
        <v>0.000374770453097478</v>
      </c>
    </row>
    <row r="368" customFormat="false" ht="15" hidden="false" customHeight="false" outlineLevel="0" collapsed="false">
      <c r="A368" s="4" t="n">
        <v>367</v>
      </c>
      <c r="B368" s="4" t="s">
        <v>721</v>
      </c>
      <c r="C368" s="4" t="n">
        <v>10</v>
      </c>
      <c r="D368" s="26" t="n">
        <f aca="false">C368/SUM($C$2:$C$2629)</f>
        <v>0.000374770453097478</v>
      </c>
    </row>
    <row r="369" customFormat="false" ht="15" hidden="false" customHeight="false" outlineLevel="0" collapsed="false">
      <c r="A369" s="4" t="n">
        <v>368</v>
      </c>
      <c r="B369" s="4" t="s">
        <v>722</v>
      </c>
      <c r="C369" s="4" t="n">
        <v>10</v>
      </c>
      <c r="D369" s="26" t="n">
        <f aca="false">C369/SUM($C$2:$C$2629)</f>
        <v>0.000374770453097478</v>
      </c>
    </row>
    <row r="370" customFormat="false" ht="15" hidden="false" customHeight="false" outlineLevel="0" collapsed="false">
      <c r="A370" s="4" t="n">
        <v>369</v>
      </c>
      <c r="B370" s="4" t="s">
        <v>723</v>
      </c>
      <c r="C370" s="4" t="n">
        <v>10</v>
      </c>
      <c r="D370" s="26" t="n">
        <f aca="false">C370/SUM($C$2:$C$2629)</f>
        <v>0.000374770453097478</v>
      </c>
    </row>
    <row r="371" customFormat="false" ht="15" hidden="false" customHeight="false" outlineLevel="0" collapsed="false">
      <c r="A371" s="4" t="n">
        <v>370</v>
      </c>
      <c r="B371" s="4" t="s">
        <v>724</v>
      </c>
      <c r="C371" s="4" t="n">
        <v>10</v>
      </c>
      <c r="D371" s="26" t="n">
        <f aca="false">C371/SUM($C$2:$C$2629)</f>
        <v>0.000374770453097478</v>
      </c>
    </row>
    <row r="372" customFormat="false" ht="15" hidden="false" customHeight="false" outlineLevel="0" collapsed="false">
      <c r="A372" s="4" t="n">
        <v>371</v>
      </c>
      <c r="B372" s="4" t="s">
        <v>725</v>
      </c>
      <c r="C372" s="4" t="n">
        <v>10</v>
      </c>
      <c r="D372" s="26" t="n">
        <f aca="false">C372/SUM($C$2:$C$2629)</f>
        <v>0.000374770453097478</v>
      </c>
    </row>
    <row r="373" customFormat="false" ht="15" hidden="false" customHeight="false" outlineLevel="0" collapsed="false">
      <c r="A373" s="4" t="n">
        <v>372</v>
      </c>
      <c r="B373" s="4" t="s">
        <v>726</v>
      </c>
      <c r="C373" s="4" t="n">
        <v>10</v>
      </c>
      <c r="D373" s="26" t="n">
        <f aca="false">C373/SUM($C$2:$C$2629)</f>
        <v>0.000374770453097478</v>
      </c>
    </row>
    <row r="374" customFormat="false" ht="15" hidden="false" customHeight="false" outlineLevel="0" collapsed="false">
      <c r="A374" s="4" t="n">
        <v>373</v>
      </c>
      <c r="B374" s="4" t="s">
        <v>727</v>
      </c>
      <c r="C374" s="4" t="n">
        <v>10</v>
      </c>
      <c r="D374" s="26" t="n">
        <f aca="false">C374/SUM($C$2:$C$2629)</f>
        <v>0.000374770453097478</v>
      </c>
    </row>
    <row r="375" customFormat="false" ht="15" hidden="false" customHeight="false" outlineLevel="0" collapsed="false">
      <c r="A375" s="4" t="n">
        <v>374</v>
      </c>
      <c r="B375" s="4" t="s">
        <v>728</v>
      </c>
      <c r="C375" s="4" t="n">
        <v>10</v>
      </c>
      <c r="D375" s="26" t="n">
        <f aca="false">C375/SUM($C$2:$C$2629)</f>
        <v>0.000374770453097478</v>
      </c>
    </row>
    <row r="376" customFormat="false" ht="15" hidden="false" customHeight="false" outlineLevel="0" collapsed="false">
      <c r="A376" s="4" t="n">
        <v>375</v>
      </c>
      <c r="B376" s="4" t="s">
        <v>729</v>
      </c>
      <c r="C376" s="4" t="n">
        <v>10</v>
      </c>
      <c r="D376" s="26" t="n">
        <f aca="false">C376/SUM($C$2:$C$2629)</f>
        <v>0.000374770453097478</v>
      </c>
    </row>
    <row r="377" customFormat="false" ht="15" hidden="false" customHeight="false" outlineLevel="0" collapsed="false">
      <c r="A377" s="4" t="n">
        <v>376</v>
      </c>
      <c r="B377" s="4" t="s">
        <v>730</v>
      </c>
      <c r="C377" s="4" t="n">
        <v>10</v>
      </c>
      <c r="D377" s="26" t="n">
        <f aca="false">C377/SUM($C$2:$C$2629)</f>
        <v>0.000374770453097478</v>
      </c>
    </row>
    <row r="378" customFormat="false" ht="15" hidden="false" customHeight="false" outlineLevel="0" collapsed="false">
      <c r="A378" s="4" t="n">
        <v>377</v>
      </c>
      <c r="B378" s="4" t="s">
        <v>731</v>
      </c>
      <c r="C378" s="4" t="n">
        <v>10</v>
      </c>
      <c r="D378" s="26" t="n">
        <f aca="false">C378/SUM($C$2:$C$2629)</f>
        <v>0.000374770453097478</v>
      </c>
    </row>
    <row r="379" customFormat="false" ht="15" hidden="false" customHeight="false" outlineLevel="0" collapsed="false">
      <c r="A379" s="4" t="n">
        <v>378</v>
      </c>
      <c r="B379" s="4" t="s">
        <v>732</v>
      </c>
      <c r="C379" s="4" t="n">
        <v>10</v>
      </c>
      <c r="D379" s="26" t="n">
        <f aca="false">C379/SUM($C$2:$C$2629)</f>
        <v>0.000374770453097478</v>
      </c>
    </row>
    <row r="380" customFormat="false" ht="15" hidden="false" customHeight="false" outlineLevel="0" collapsed="false">
      <c r="A380" s="4" t="n">
        <v>379</v>
      </c>
      <c r="B380" s="4" t="s">
        <v>733</v>
      </c>
      <c r="C380" s="4" t="n">
        <v>10</v>
      </c>
      <c r="D380" s="26" t="n">
        <f aca="false">C380/SUM($C$2:$C$2629)</f>
        <v>0.000374770453097478</v>
      </c>
    </row>
    <row r="381" customFormat="false" ht="15" hidden="false" customHeight="false" outlineLevel="0" collapsed="false">
      <c r="A381" s="4" t="n">
        <v>380</v>
      </c>
      <c r="B381" s="4" t="s">
        <v>734</v>
      </c>
      <c r="C381" s="4" t="n">
        <v>10</v>
      </c>
      <c r="D381" s="26" t="n">
        <f aca="false">C381/SUM($C$2:$C$2629)</f>
        <v>0.000374770453097478</v>
      </c>
    </row>
    <row r="382" customFormat="false" ht="15" hidden="false" customHeight="false" outlineLevel="0" collapsed="false">
      <c r="A382" s="4" t="n">
        <v>381</v>
      </c>
      <c r="B382" s="4" t="s">
        <v>735</v>
      </c>
      <c r="C382" s="4" t="n">
        <v>10</v>
      </c>
      <c r="D382" s="26" t="n">
        <f aca="false">C382/SUM($C$2:$C$2629)</f>
        <v>0.000374770453097478</v>
      </c>
    </row>
    <row r="383" customFormat="false" ht="15" hidden="false" customHeight="false" outlineLevel="0" collapsed="false">
      <c r="A383" s="4" t="n">
        <v>382</v>
      </c>
      <c r="B383" s="4" t="s">
        <v>736</v>
      </c>
      <c r="C383" s="4" t="n">
        <v>10</v>
      </c>
      <c r="D383" s="26" t="n">
        <f aca="false">C383/SUM($C$2:$C$2629)</f>
        <v>0.000374770453097478</v>
      </c>
    </row>
    <row r="384" customFormat="false" ht="15" hidden="false" customHeight="false" outlineLevel="0" collapsed="false">
      <c r="A384" s="4" t="n">
        <v>383</v>
      </c>
      <c r="B384" s="4" t="s">
        <v>737</v>
      </c>
      <c r="C384" s="4" t="n">
        <v>10</v>
      </c>
      <c r="D384" s="26" t="n">
        <f aca="false">C384/SUM($C$2:$C$2629)</f>
        <v>0.000374770453097478</v>
      </c>
    </row>
    <row r="385" customFormat="false" ht="15" hidden="false" customHeight="false" outlineLevel="0" collapsed="false">
      <c r="A385" s="4" t="n">
        <v>384</v>
      </c>
      <c r="B385" s="4" t="s">
        <v>738</v>
      </c>
      <c r="C385" s="4" t="n">
        <v>10</v>
      </c>
      <c r="D385" s="26" t="n">
        <f aca="false">C385/SUM($C$2:$C$2629)</f>
        <v>0.000374770453097478</v>
      </c>
    </row>
    <row r="386" customFormat="false" ht="15" hidden="false" customHeight="false" outlineLevel="0" collapsed="false">
      <c r="A386" s="4" t="n">
        <v>385</v>
      </c>
      <c r="B386" s="4" t="s">
        <v>739</v>
      </c>
      <c r="C386" s="4" t="n">
        <v>10</v>
      </c>
      <c r="D386" s="26" t="n">
        <f aca="false">C386/SUM($C$2:$C$2629)</f>
        <v>0.000374770453097478</v>
      </c>
    </row>
    <row r="387" customFormat="false" ht="15" hidden="false" customHeight="false" outlineLevel="0" collapsed="false">
      <c r="A387" s="4" t="n">
        <v>386</v>
      </c>
      <c r="B387" s="4" t="s">
        <v>740</v>
      </c>
      <c r="C387" s="4" t="n">
        <v>10</v>
      </c>
      <c r="D387" s="26" t="n">
        <f aca="false">C387/SUM($C$2:$C$2629)</f>
        <v>0.000374770453097478</v>
      </c>
    </row>
    <row r="388" customFormat="false" ht="15" hidden="false" customHeight="false" outlineLevel="0" collapsed="false">
      <c r="A388" s="4" t="n">
        <v>387</v>
      </c>
      <c r="B388" s="4" t="s">
        <v>741</v>
      </c>
      <c r="C388" s="4" t="n">
        <v>10</v>
      </c>
      <c r="D388" s="26" t="n">
        <f aca="false">C388/SUM($C$2:$C$2629)</f>
        <v>0.000374770453097478</v>
      </c>
    </row>
    <row r="389" customFormat="false" ht="15" hidden="false" customHeight="false" outlineLevel="0" collapsed="false">
      <c r="A389" s="4" t="n">
        <v>388</v>
      </c>
      <c r="B389" s="4" t="s">
        <v>742</v>
      </c>
      <c r="C389" s="4" t="n">
        <v>10</v>
      </c>
      <c r="D389" s="26" t="n">
        <f aca="false">C389/SUM($C$2:$C$2629)</f>
        <v>0.000374770453097478</v>
      </c>
    </row>
    <row r="390" customFormat="false" ht="15" hidden="false" customHeight="false" outlineLevel="0" collapsed="false">
      <c r="A390" s="4" t="n">
        <v>389</v>
      </c>
      <c r="B390" s="4" t="s">
        <v>743</v>
      </c>
      <c r="C390" s="4" t="n">
        <v>9</v>
      </c>
      <c r="D390" s="26" t="n">
        <f aca="false">C390/SUM($C$2:$C$2629)</f>
        <v>0.00033729340778773</v>
      </c>
    </row>
    <row r="391" customFormat="false" ht="15" hidden="false" customHeight="false" outlineLevel="0" collapsed="false">
      <c r="A391" s="4" t="n">
        <v>390</v>
      </c>
      <c r="B391" s="4" t="s">
        <v>744</v>
      </c>
      <c r="C391" s="4" t="n">
        <v>9</v>
      </c>
      <c r="D391" s="26" t="n">
        <f aca="false">C391/SUM($C$2:$C$2629)</f>
        <v>0.00033729340778773</v>
      </c>
    </row>
    <row r="392" customFormat="false" ht="15" hidden="false" customHeight="false" outlineLevel="0" collapsed="false">
      <c r="A392" s="4" t="n">
        <v>391</v>
      </c>
      <c r="B392" s="4" t="s">
        <v>745</v>
      </c>
      <c r="C392" s="4" t="n">
        <v>9</v>
      </c>
      <c r="D392" s="26" t="n">
        <f aca="false">C392/SUM($C$2:$C$2629)</f>
        <v>0.00033729340778773</v>
      </c>
    </row>
    <row r="393" customFormat="false" ht="15" hidden="false" customHeight="false" outlineLevel="0" collapsed="false">
      <c r="A393" s="4" t="n">
        <v>392</v>
      </c>
      <c r="B393" s="4" t="s">
        <v>746</v>
      </c>
      <c r="C393" s="4" t="n">
        <v>9</v>
      </c>
      <c r="D393" s="26" t="n">
        <f aca="false">C393/SUM($C$2:$C$2629)</f>
        <v>0.00033729340778773</v>
      </c>
    </row>
    <row r="394" customFormat="false" ht="15" hidden="false" customHeight="false" outlineLevel="0" collapsed="false">
      <c r="A394" s="4" t="n">
        <v>393</v>
      </c>
      <c r="B394" s="4" t="s">
        <v>747</v>
      </c>
      <c r="C394" s="4" t="n">
        <v>9</v>
      </c>
      <c r="D394" s="26" t="n">
        <f aca="false">C394/SUM($C$2:$C$2629)</f>
        <v>0.00033729340778773</v>
      </c>
    </row>
    <row r="395" customFormat="false" ht="15" hidden="false" customHeight="false" outlineLevel="0" collapsed="false">
      <c r="A395" s="4" t="n">
        <v>394</v>
      </c>
      <c r="B395" s="4" t="s">
        <v>748</v>
      </c>
      <c r="C395" s="4" t="n">
        <v>9</v>
      </c>
      <c r="D395" s="26" t="n">
        <f aca="false">C395/SUM($C$2:$C$2629)</f>
        <v>0.00033729340778773</v>
      </c>
    </row>
    <row r="396" customFormat="false" ht="15" hidden="false" customHeight="false" outlineLevel="0" collapsed="false">
      <c r="A396" s="4" t="n">
        <v>395</v>
      </c>
      <c r="B396" s="4" t="s">
        <v>749</v>
      </c>
      <c r="C396" s="4" t="n">
        <v>9</v>
      </c>
      <c r="D396" s="26" t="n">
        <f aca="false">C396/SUM($C$2:$C$2629)</f>
        <v>0.00033729340778773</v>
      </c>
    </row>
    <row r="397" customFormat="false" ht="15" hidden="false" customHeight="false" outlineLevel="0" collapsed="false">
      <c r="A397" s="4" t="n">
        <v>396</v>
      </c>
      <c r="B397" s="4" t="s">
        <v>750</v>
      </c>
      <c r="C397" s="4" t="n">
        <v>9</v>
      </c>
      <c r="D397" s="26" t="n">
        <f aca="false">C397/SUM($C$2:$C$2629)</f>
        <v>0.00033729340778773</v>
      </c>
    </row>
    <row r="398" customFormat="false" ht="15" hidden="false" customHeight="false" outlineLevel="0" collapsed="false">
      <c r="A398" s="4" t="n">
        <v>397</v>
      </c>
      <c r="B398" s="4" t="s">
        <v>751</v>
      </c>
      <c r="C398" s="4" t="n">
        <v>9</v>
      </c>
      <c r="D398" s="26" t="n">
        <f aca="false">C398/SUM($C$2:$C$2629)</f>
        <v>0.00033729340778773</v>
      </c>
    </row>
    <row r="399" customFormat="false" ht="15" hidden="false" customHeight="false" outlineLevel="0" collapsed="false">
      <c r="A399" s="4" t="n">
        <v>398</v>
      </c>
      <c r="B399" s="4" t="s">
        <v>752</v>
      </c>
      <c r="C399" s="4" t="n">
        <v>9</v>
      </c>
      <c r="D399" s="26" t="n">
        <f aca="false">C399/SUM($C$2:$C$2629)</f>
        <v>0.00033729340778773</v>
      </c>
    </row>
    <row r="400" customFormat="false" ht="15" hidden="false" customHeight="false" outlineLevel="0" collapsed="false">
      <c r="A400" s="4" t="n">
        <v>399</v>
      </c>
      <c r="B400" s="4" t="s">
        <v>753</v>
      </c>
      <c r="C400" s="4" t="n">
        <v>9</v>
      </c>
      <c r="D400" s="26" t="n">
        <f aca="false">C400/SUM($C$2:$C$2629)</f>
        <v>0.00033729340778773</v>
      </c>
    </row>
    <row r="401" customFormat="false" ht="15" hidden="false" customHeight="false" outlineLevel="0" collapsed="false">
      <c r="A401" s="4" t="n">
        <v>400</v>
      </c>
      <c r="B401" s="4" t="s">
        <v>754</v>
      </c>
      <c r="C401" s="4" t="n">
        <v>9</v>
      </c>
      <c r="D401" s="26" t="n">
        <f aca="false">C401/SUM($C$2:$C$2629)</f>
        <v>0.00033729340778773</v>
      </c>
    </row>
    <row r="402" customFormat="false" ht="15" hidden="false" customHeight="false" outlineLevel="0" collapsed="false">
      <c r="A402" s="4" t="n">
        <v>401</v>
      </c>
      <c r="B402" s="4" t="s">
        <v>755</v>
      </c>
      <c r="C402" s="4" t="n">
        <v>9</v>
      </c>
      <c r="D402" s="26" t="n">
        <f aca="false">C402/SUM($C$2:$C$2629)</f>
        <v>0.00033729340778773</v>
      </c>
    </row>
    <row r="403" customFormat="false" ht="15" hidden="false" customHeight="false" outlineLevel="0" collapsed="false">
      <c r="A403" s="4" t="n">
        <v>402</v>
      </c>
      <c r="B403" s="4" t="s">
        <v>756</v>
      </c>
      <c r="C403" s="4" t="n">
        <v>9</v>
      </c>
      <c r="D403" s="26" t="n">
        <f aca="false">C403/SUM($C$2:$C$2629)</f>
        <v>0.00033729340778773</v>
      </c>
    </row>
    <row r="404" customFormat="false" ht="15" hidden="false" customHeight="false" outlineLevel="0" collapsed="false">
      <c r="A404" s="4" t="n">
        <v>403</v>
      </c>
      <c r="B404" s="4" t="s">
        <v>757</v>
      </c>
      <c r="C404" s="4" t="n">
        <v>9</v>
      </c>
      <c r="D404" s="26" t="n">
        <f aca="false">C404/SUM($C$2:$C$2629)</f>
        <v>0.00033729340778773</v>
      </c>
    </row>
    <row r="405" customFormat="false" ht="15" hidden="false" customHeight="false" outlineLevel="0" collapsed="false">
      <c r="A405" s="4" t="n">
        <v>404</v>
      </c>
      <c r="B405" s="4" t="s">
        <v>758</v>
      </c>
      <c r="C405" s="4" t="n">
        <v>9</v>
      </c>
      <c r="D405" s="26" t="n">
        <f aca="false">C405/SUM($C$2:$C$2629)</f>
        <v>0.00033729340778773</v>
      </c>
    </row>
    <row r="406" customFormat="false" ht="15" hidden="false" customHeight="false" outlineLevel="0" collapsed="false">
      <c r="A406" s="4" t="n">
        <v>405</v>
      </c>
      <c r="B406" s="4" t="s">
        <v>759</v>
      </c>
      <c r="C406" s="4" t="n">
        <v>9</v>
      </c>
      <c r="D406" s="26" t="n">
        <f aca="false">C406/SUM($C$2:$C$2629)</f>
        <v>0.00033729340778773</v>
      </c>
    </row>
    <row r="407" customFormat="false" ht="15" hidden="false" customHeight="false" outlineLevel="0" collapsed="false">
      <c r="A407" s="4" t="n">
        <v>406</v>
      </c>
      <c r="B407" s="4" t="s">
        <v>760</v>
      </c>
      <c r="C407" s="4" t="n">
        <v>9</v>
      </c>
      <c r="D407" s="26" t="n">
        <f aca="false">C407/SUM($C$2:$C$2629)</f>
        <v>0.00033729340778773</v>
      </c>
    </row>
    <row r="408" customFormat="false" ht="15" hidden="false" customHeight="false" outlineLevel="0" collapsed="false">
      <c r="A408" s="4" t="n">
        <v>407</v>
      </c>
      <c r="B408" s="4" t="s">
        <v>761</v>
      </c>
      <c r="C408" s="4" t="n">
        <v>9</v>
      </c>
      <c r="D408" s="26" t="n">
        <f aca="false">C408/SUM($C$2:$C$2629)</f>
        <v>0.00033729340778773</v>
      </c>
    </row>
    <row r="409" customFormat="false" ht="15" hidden="false" customHeight="false" outlineLevel="0" collapsed="false">
      <c r="A409" s="4" t="n">
        <v>408</v>
      </c>
      <c r="B409" s="4" t="s">
        <v>762</v>
      </c>
      <c r="C409" s="4" t="n">
        <v>9</v>
      </c>
      <c r="D409" s="26" t="n">
        <f aca="false">C409/SUM($C$2:$C$2629)</f>
        <v>0.00033729340778773</v>
      </c>
    </row>
    <row r="410" customFormat="false" ht="15" hidden="false" customHeight="false" outlineLevel="0" collapsed="false">
      <c r="A410" s="4" t="n">
        <v>409</v>
      </c>
      <c r="B410" s="4" t="s">
        <v>763</v>
      </c>
      <c r="C410" s="4" t="n">
        <v>9</v>
      </c>
      <c r="D410" s="26" t="n">
        <f aca="false">C410/SUM($C$2:$C$2629)</f>
        <v>0.00033729340778773</v>
      </c>
    </row>
    <row r="411" customFormat="false" ht="15" hidden="false" customHeight="false" outlineLevel="0" collapsed="false">
      <c r="A411" s="4" t="n">
        <v>410</v>
      </c>
      <c r="B411" s="4" t="s">
        <v>764</v>
      </c>
      <c r="C411" s="4" t="n">
        <v>9</v>
      </c>
      <c r="D411" s="26" t="n">
        <f aca="false">C411/SUM($C$2:$C$2629)</f>
        <v>0.00033729340778773</v>
      </c>
    </row>
    <row r="412" customFormat="false" ht="15" hidden="false" customHeight="false" outlineLevel="0" collapsed="false">
      <c r="A412" s="4" t="n">
        <v>411</v>
      </c>
      <c r="B412" s="4" t="s">
        <v>765</v>
      </c>
      <c r="C412" s="4" t="n">
        <v>9</v>
      </c>
      <c r="D412" s="26" t="n">
        <f aca="false">C412/SUM($C$2:$C$2629)</f>
        <v>0.00033729340778773</v>
      </c>
    </row>
    <row r="413" customFormat="false" ht="15" hidden="false" customHeight="false" outlineLevel="0" collapsed="false">
      <c r="A413" s="4" t="n">
        <v>412</v>
      </c>
      <c r="B413" s="4" t="s">
        <v>766</v>
      </c>
      <c r="C413" s="4" t="n">
        <v>9</v>
      </c>
      <c r="D413" s="26" t="n">
        <f aca="false">C413/SUM($C$2:$C$2629)</f>
        <v>0.00033729340778773</v>
      </c>
    </row>
    <row r="414" customFormat="false" ht="15" hidden="false" customHeight="false" outlineLevel="0" collapsed="false">
      <c r="A414" s="4" t="n">
        <v>413</v>
      </c>
      <c r="B414" s="4" t="s">
        <v>767</v>
      </c>
      <c r="C414" s="4" t="n">
        <v>9</v>
      </c>
      <c r="D414" s="26" t="n">
        <f aca="false">C414/SUM($C$2:$C$2629)</f>
        <v>0.00033729340778773</v>
      </c>
    </row>
    <row r="415" customFormat="false" ht="15" hidden="false" customHeight="false" outlineLevel="0" collapsed="false">
      <c r="A415" s="4" t="n">
        <v>414</v>
      </c>
      <c r="B415" s="4" t="s">
        <v>768</v>
      </c>
      <c r="C415" s="4" t="n">
        <v>9</v>
      </c>
      <c r="D415" s="26" t="n">
        <f aca="false">C415/SUM($C$2:$C$2629)</f>
        <v>0.00033729340778773</v>
      </c>
    </row>
    <row r="416" customFormat="false" ht="15" hidden="false" customHeight="false" outlineLevel="0" collapsed="false">
      <c r="A416" s="4" t="n">
        <v>415</v>
      </c>
      <c r="B416" s="4" t="s">
        <v>769</v>
      </c>
      <c r="C416" s="4" t="n">
        <v>9</v>
      </c>
      <c r="D416" s="26" t="n">
        <f aca="false">C416/SUM($C$2:$C$2629)</f>
        <v>0.00033729340778773</v>
      </c>
    </row>
    <row r="417" customFormat="false" ht="15" hidden="false" customHeight="false" outlineLevel="0" collapsed="false">
      <c r="A417" s="4" t="n">
        <v>416</v>
      </c>
      <c r="B417" s="4" t="s">
        <v>770</v>
      </c>
      <c r="C417" s="4" t="n">
        <v>9</v>
      </c>
      <c r="D417" s="26" t="n">
        <f aca="false">C417/SUM($C$2:$C$2629)</f>
        <v>0.00033729340778773</v>
      </c>
    </row>
    <row r="418" customFormat="false" ht="15" hidden="false" customHeight="false" outlineLevel="0" collapsed="false">
      <c r="A418" s="4" t="n">
        <v>417</v>
      </c>
      <c r="B418" s="4" t="s">
        <v>771</v>
      </c>
      <c r="C418" s="4" t="n">
        <v>9</v>
      </c>
      <c r="D418" s="26" t="n">
        <f aca="false">C418/SUM($C$2:$C$2629)</f>
        <v>0.00033729340778773</v>
      </c>
    </row>
    <row r="419" customFormat="false" ht="15" hidden="false" customHeight="false" outlineLevel="0" collapsed="false">
      <c r="A419" s="4" t="n">
        <v>418</v>
      </c>
      <c r="B419" s="4" t="s">
        <v>772</v>
      </c>
      <c r="C419" s="4" t="n">
        <v>9</v>
      </c>
      <c r="D419" s="26" t="n">
        <f aca="false">C419/SUM($C$2:$C$2629)</f>
        <v>0.00033729340778773</v>
      </c>
    </row>
    <row r="420" customFormat="false" ht="15" hidden="false" customHeight="false" outlineLevel="0" collapsed="false">
      <c r="A420" s="4" t="n">
        <v>419</v>
      </c>
      <c r="B420" s="4" t="s">
        <v>773</v>
      </c>
      <c r="C420" s="4" t="n">
        <v>9</v>
      </c>
      <c r="D420" s="26" t="n">
        <f aca="false">C420/SUM($C$2:$C$2629)</f>
        <v>0.00033729340778773</v>
      </c>
    </row>
    <row r="421" customFormat="false" ht="15" hidden="false" customHeight="false" outlineLevel="0" collapsed="false">
      <c r="A421" s="4" t="n">
        <v>420</v>
      </c>
      <c r="B421" s="4" t="s">
        <v>774</v>
      </c>
      <c r="C421" s="4" t="n">
        <v>9</v>
      </c>
      <c r="D421" s="26" t="n">
        <f aca="false">C421/SUM($C$2:$C$2629)</f>
        <v>0.00033729340778773</v>
      </c>
    </row>
    <row r="422" customFormat="false" ht="15" hidden="false" customHeight="false" outlineLevel="0" collapsed="false">
      <c r="A422" s="4" t="n">
        <v>421</v>
      </c>
      <c r="B422" s="4" t="s">
        <v>775</v>
      </c>
      <c r="C422" s="4" t="n">
        <v>9</v>
      </c>
      <c r="D422" s="26" t="n">
        <f aca="false">C422/SUM($C$2:$C$2629)</f>
        <v>0.00033729340778773</v>
      </c>
    </row>
    <row r="423" customFormat="false" ht="15" hidden="false" customHeight="false" outlineLevel="0" collapsed="false">
      <c r="A423" s="4" t="n">
        <v>422</v>
      </c>
      <c r="B423" s="4" t="s">
        <v>776</v>
      </c>
      <c r="C423" s="4" t="n">
        <v>9</v>
      </c>
      <c r="D423" s="26" t="n">
        <f aca="false">C423/SUM($C$2:$C$2629)</f>
        <v>0.00033729340778773</v>
      </c>
    </row>
    <row r="424" customFormat="false" ht="15" hidden="false" customHeight="false" outlineLevel="0" collapsed="false">
      <c r="A424" s="4" t="n">
        <v>423</v>
      </c>
      <c r="B424" s="4" t="s">
        <v>777</v>
      </c>
      <c r="C424" s="4" t="n">
        <v>8</v>
      </c>
      <c r="D424" s="26" t="n">
        <f aca="false">C424/SUM($C$2:$C$2629)</f>
        <v>0.000299816362477982</v>
      </c>
    </row>
    <row r="425" customFormat="false" ht="15" hidden="false" customHeight="false" outlineLevel="0" collapsed="false">
      <c r="A425" s="4" t="n">
        <v>424</v>
      </c>
      <c r="B425" s="4" t="s">
        <v>778</v>
      </c>
      <c r="C425" s="4" t="n">
        <v>8</v>
      </c>
      <c r="D425" s="26" t="n">
        <f aca="false">C425/SUM($C$2:$C$2629)</f>
        <v>0.000299816362477982</v>
      </c>
    </row>
    <row r="426" customFormat="false" ht="15" hidden="false" customHeight="false" outlineLevel="0" collapsed="false">
      <c r="A426" s="4" t="n">
        <v>425</v>
      </c>
      <c r="B426" s="4" t="s">
        <v>52</v>
      </c>
      <c r="C426" s="4" t="n">
        <v>8</v>
      </c>
      <c r="D426" s="26" t="n">
        <f aca="false">C426/SUM($C$2:$C$2629)</f>
        <v>0.000299816362477982</v>
      </c>
    </row>
    <row r="427" customFormat="false" ht="15" hidden="false" customHeight="false" outlineLevel="0" collapsed="false">
      <c r="A427" s="4" t="n">
        <v>426</v>
      </c>
      <c r="B427" s="4" t="s">
        <v>779</v>
      </c>
      <c r="C427" s="4" t="n">
        <v>8</v>
      </c>
      <c r="D427" s="26" t="n">
        <f aca="false">C427/SUM($C$2:$C$2629)</f>
        <v>0.000299816362477982</v>
      </c>
    </row>
    <row r="428" customFormat="false" ht="15" hidden="false" customHeight="false" outlineLevel="0" collapsed="false">
      <c r="A428" s="4" t="n">
        <v>427</v>
      </c>
      <c r="B428" s="4" t="s">
        <v>780</v>
      </c>
      <c r="C428" s="4" t="n">
        <v>8</v>
      </c>
      <c r="D428" s="26" t="n">
        <f aca="false">C428/SUM($C$2:$C$2629)</f>
        <v>0.000299816362477982</v>
      </c>
    </row>
    <row r="429" customFormat="false" ht="15" hidden="false" customHeight="false" outlineLevel="0" collapsed="false">
      <c r="A429" s="4" t="n">
        <v>428</v>
      </c>
      <c r="B429" s="4" t="s">
        <v>781</v>
      </c>
      <c r="C429" s="4" t="n">
        <v>8</v>
      </c>
      <c r="D429" s="26" t="n">
        <f aca="false">C429/SUM($C$2:$C$2629)</f>
        <v>0.000299816362477982</v>
      </c>
    </row>
    <row r="430" customFormat="false" ht="15" hidden="false" customHeight="false" outlineLevel="0" collapsed="false">
      <c r="A430" s="4" t="n">
        <v>429</v>
      </c>
      <c r="B430" s="4" t="s">
        <v>782</v>
      </c>
      <c r="C430" s="4" t="n">
        <v>8</v>
      </c>
      <c r="D430" s="26" t="n">
        <f aca="false">C430/SUM($C$2:$C$2629)</f>
        <v>0.000299816362477982</v>
      </c>
    </row>
    <row r="431" customFormat="false" ht="15" hidden="false" customHeight="false" outlineLevel="0" collapsed="false">
      <c r="A431" s="4" t="n">
        <v>430</v>
      </c>
      <c r="B431" s="4" t="s">
        <v>783</v>
      </c>
      <c r="C431" s="4" t="n">
        <v>8</v>
      </c>
      <c r="D431" s="26" t="n">
        <f aca="false">C431/SUM($C$2:$C$2629)</f>
        <v>0.000299816362477982</v>
      </c>
    </row>
    <row r="432" customFormat="false" ht="15" hidden="false" customHeight="false" outlineLevel="0" collapsed="false">
      <c r="A432" s="4" t="n">
        <v>431</v>
      </c>
      <c r="B432" s="4" t="s">
        <v>784</v>
      </c>
      <c r="C432" s="4" t="n">
        <v>8</v>
      </c>
      <c r="D432" s="26" t="n">
        <f aca="false">C432/SUM($C$2:$C$2629)</f>
        <v>0.000299816362477982</v>
      </c>
    </row>
    <row r="433" customFormat="false" ht="15" hidden="false" customHeight="false" outlineLevel="0" collapsed="false">
      <c r="A433" s="4" t="n">
        <v>432</v>
      </c>
      <c r="B433" s="4" t="s">
        <v>785</v>
      </c>
      <c r="C433" s="4" t="n">
        <v>8</v>
      </c>
      <c r="D433" s="26" t="n">
        <f aca="false">C433/SUM($C$2:$C$2629)</f>
        <v>0.000299816362477982</v>
      </c>
    </row>
    <row r="434" customFormat="false" ht="15" hidden="false" customHeight="false" outlineLevel="0" collapsed="false">
      <c r="A434" s="4" t="n">
        <v>433</v>
      </c>
      <c r="B434" s="4" t="s">
        <v>786</v>
      </c>
      <c r="C434" s="4" t="n">
        <v>8</v>
      </c>
      <c r="D434" s="26" t="n">
        <f aca="false">C434/SUM($C$2:$C$2629)</f>
        <v>0.000299816362477982</v>
      </c>
    </row>
    <row r="435" customFormat="false" ht="15" hidden="false" customHeight="false" outlineLevel="0" collapsed="false">
      <c r="A435" s="4" t="n">
        <v>434</v>
      </c>
      <c r="B435" s="4" t="s">
        <v>787</v>
      </c>
      <c r="C435" s="4" t="n">
        <v>8</v>
      </c>
      <c r="D435" s="26" t="n">
        <f aca="false">C435/SUM($C$2:$C$2629)</f>
        <v>0.000299816362477982</v>
      </c>
    </row>
    <row r="436" customFormat="false" ht="15" hidden="false" customHeight="false" outlineLevel="0" collapsed="false">
      <c r="A436" s="4" t="n">
        <v>435</v>
      </c>
      <c r="B436" s="4" t="s">
        <v>788</v>
      </c>
      <c r="C436" s="4" t="n">
        <v>8</v>
      </c>
      <c r="D436" s="26" t="n">
        <f aca="false">C436/SUM($C$2:$C$2629)</f>
        <v>0.000299816362477982</v>
      </c>
    </row>
    <row r="437" customFormat="false" ht="15" hidden="false" customHeight="false" outlineLevel="0" collapsed="false">
      <c r="A437" s="4" t="n">
        <v>436</v>
      </c>
      <c r="B437" s="4" t="s">
        <v>789</v>
      </c>
      <c r="C437" s="4" t="n">
        <v>8</v>
      </c>
      <c r="D437" s="26" t="n">
        <f aca="false">C437/SUM($C$2:$C$2629)</f>
        <v>0.000299816362477982</v>
      </c>
    </row>
    <row r="438" customFormat="false" ht="15" hidden="false" customHeight="false" outlineLevel="0" collapsed="false">
      <c r="A438" s="4" t="n">
        <v>437</v>
      </c>
      <c r="B438" s="4" t="s">
        <v>790</v>
      </c>
      <c r="C438" s="4" t="n">
        <v>8</v>
      </c>
      <c r="D438" s="26" t="n">
        <f aca="false">C438/SUM($C$2:$C$2629)</f>
        <v>0.000299816362477982</v>
      </c>
    </row>
    <row r="439" customFormat="false" ht="15" hidden="false" customHeight="false" outlineLevel="0" collapsed="false">
      <c r="A439" s="4" t="n">
        <v>438</v>
      </c>
      <c r="B439" s="4" t="s">
        <v>791</v>
      </c>
      <c r="C439" s="4" t="n">
        <v>8</v>
      </c>
      <c r="D439" s="26" t="n">
        <f aca="false">C439/SUM($C$2:$C$2629)</f>
        <v>0.000299816362477982</v>
      </c>
    </row>
    <row r="440" customFormat="false" ht="15" hidden="false" customHeight="false" outlineLevel="0" collapsed="false">
      <c r="A440" s="4" t="n">
        <v>439</v>
      </c>
      <c r="B440" s="4" t="s">
        <v>792</v>
      </c>
      <c r="C440" s="4" t="n">
        <v>8</v>
      </c>
      <c r="D440" s="26" t="n">
        <f aca="false">C440/SUM($C$2:$C$2629)</f>
        <v>0.000299816362477982</v>
      </c>
    </row>
    <row r="441" customFormat="false" ht="15" hidden="false" customHeight="false" outlineLevel="0" collapsed="false">
      <c r="A441" s="4" t="n">
        <v>440</v>
      </c>
      <c r="B441" s="4" t="s">
        <v>793</v>
      </c>
      <c r="C441" s="4" t="n">
        <v>8</v>
      </c>
      <c r="D441" s="26" t="n">
        <f aca="false">C441/SUM($C$2:$C$2629)</f>
        <v>0.000299816362477982</v>
      </c>
    </row>
    <row r="442" customFormat="false" ht="15" hidden="false" customHeight="false" outlineLevel="0" collapsed="false">
      <c r="A442" s="4" t="n">
        <v>441</v>
      </c>
      <c r="B442" s="4" t="s">
        <v>794</v>
      </c>
      <c r="C442" s="4" t="n">
        <v>8</v>
      </c>
      <c r="D442" s="26" t="n">
        <f aca="false">C442/SUM($C$2:$C$2629)</f>
        <v>0.000299816362477982</v>
      </c>
    </row>
    <row r="443" customFormat="false" ht="15" hidden="false" customHeight="false" outlineLevel="0" collapsed="false">
      <c r="A443" s="4" t="n">
        <v>442</v>
      </c>
      <c r="B443" s="4" t="s">
        <v>795</v>
      </c>
      <c r="C443" s="4" t="n">
        <v>8</v>
      </c>
      <c r="D443" s="26" t="n">
        <f aca="false">C443/SUM($C$2:$C$2629)</f>
        <v>0.000299816362477982</v>
      </c>
    </row>
    <row r="444" customFormat="false" ht="15" hidden="false" customHeight="false" outlineLevel="0" collapsed="false">
      <c r="A444" s="4" t="n">
        <v>443</v>
      </c>
      <c r="B444" s="4" t="s">
        <v>796</v>
      </c>
      <c r="C444" s="4" t="n">
        <v>8</v>
      </c>
      <c r="D444" s="26" t="n">
        <f aca="false">C444/SUM($C$2:$C$2629)</f>
        <v>0.000299816362477982</v>
      </c>
    </row>
    <row r="445" customFormat="false" ht="15" hidden="false" customHeight="false" outlineLevel="0" collapsed="false">
      <c r="A445" s="4" t="n">
        <v>444</v>
      </c>
      <c r="B445" s="4" t="s">
        <v>797</v>
      </c>
      <c r="C445" s="4" t="n">
        <v>8</v>
      </c>
      <c r="D445" s="26" t="n">
        <f aca="false">C445/SUM($C$2:$C$2629)</f>
        <v>0.000299816362477982</v>
      </c>
    </row>
    <row r="446" customFormat="false" ht="15" hidden="false" customHeight="false" outlineLevel="0" collapsed="false">
      <c r="A446" s="4" t="n">
        <v>445</v>
      </c>
      <c r="B446" s="4" t="s">
        <v>798</v>
      </c>
      <c r="C446" s="4" t="n">
        <v>8</v>
      </c>
      <c r="D446" s="26" t="n">
        <f aca="false">C446/SUM($C$2:$C$2629)</f>
        <v>0.000299816362477982</v>
      </c>
    </row>
    <row r="447" customFormat="false" ht="15" hidden="false" customHeight="false" outlineLevel="0" collapsed="false">
      <c r="A447" s="4" t="n">
        <v>446</v>
      </c>
      <c r="B447" s="4" t="s">
        <v>799</v>
      </c>
      <c r="C447" s="4" t="n">
        <v>8</v>
      </c>
      <c r="D447" s="26" t="n">
        <f aca="false">C447/SUM($C$2:$C$2629)</f>
        <v>0.000299816362477982</v>
      </c>
    </row>
    <row r="448" customFormat="false" ht="15" hidden="false" customHeight="false" outlineLevel="0" collapsed="false">
      <c r="A448" s="4" t="n">
        <v>447</v>
      </c>
      <c r="B448" s="4" t="s">
        <v>800</v>
      </c>
      <c r="C448" s="4" t="n">
        <v>8</v>
      </c>
      <c r="D448" s="26" t="n">
        <f aca="false">C448/SUM($C$2:$C$2629)</f>
        <v>0.000299816362477982</v>
      </c>
    </row>
    <row r="449" customFormat="false" ht="15" hidden="false" customHeight="false" outlineLevel="0" collapsed="false">
      <c r="A449" s="4" t="n">
        <v>448</v>
      </c>
      <c r="B449" s="4" t="s">
        <v>801</v>
      </c>
      <c r="C449" s="4" t="n">
        <v>8</v>
      </c>
      <c r="D449" s="26" t="n">
        <f aca="false">C449/SUM($C$2:$C$2629)</f>
        <v>0.000299816362477982</v>
      </c>
    </row>
    <row r="450" customFormat="false" ht="15" hidden="false" customHeight="false" outlineLevel="0" collapsed="false">
      <c r="A450" s="4" t="n">
        <v>449</v>
      </c>
      <c r="B450" s="4" t="s">
        <v>802</v>
      </c>
      <c r="C450" s="4" t="n">
        <v>8</v>
      </c>
      <c r="D450" s="26" t="n">
        <f aca="false">C450/SUM($C$2:$C$2629)</f>
        <v>0.000299816362477982</v>
      </c>
    </row>
    <row r="451" customFormat="false" ht="15" hidden="false" customHeight="false" outlineLevel="0" collapsed="false">
      <c r="A451" s="4" t="n">
        <v>450</v>
      </c>
      <c r="B451" s="4" t="s">
        <v>803</v>
      </c>
      <c r="C451" s="4" t="n">
        <v>8</v>
      </c>
      <c r="D451" s="26" t="n">
        <f aca="false">C451/SUM($C$2:$C$2629)</f>
        <v>0.000299816362477982</v>
      </c>
    </row>
    <row r="452" customFormat="false" ht="15" hidden="false" customHeight="false" outlineLevel="0" collapsed="false">
      <c r="A452" s="4" t="n">
        <v>451</v>
      </c>
      <c r="B452" s="4" t="s">
        <v>804</v>
      </c>
      <c r="C452" s="4" t="n">
        <v>8</v>
      </c>
      <c r="D452" s="26" t="n">
        <f aca="false">C452/SUM($C$2:$C$2629)</f>
        <v>0.000299816362477982</v>
      </c>
    </row>
    <row r="453" customFormat="false" ht="15" hidden="false" customHeight="false" outlineLevel="0" collapsed="false">
      <c r="A453" s="4" t="n">
        <v>452</v>
      </c>
      <c r="B453" s="4" t="s">
        <v>805</v>
      </c>
      <c r="C453" s="4" t="n">
        <v>8</v>
      </c>
      <c r="D453" s="26" t="n">
        <f aca="false">C453/SUM($C$2:$C$2629)</f>
        <v>0.000299816362477982</v>
      </c>
    </row>
    <row r="454" customFormat="false" ht="15" hidden="false" customHeight="false" outlineLevel="0" collapsed="false">
      <c r="A454" s="4" t="n">
        <v>453</v>
      </c>
      <c r="B454" s="4" t="s">
        <v>806</v>
      </c>
      <c r="C454" s="4" t="n">
        <v>8</v>
      </c>
      <c r="D454" s="26" t="n">
        <f aca="false">C454/SUM($C$2:$C$2629)</f>
        <v>0.000299816362477982</v>
      </c>
    </row>
    <row r="455" customFormat="false" ht="15" hidden="false" customHeight="false" outlineLevel="0" collapsed="false">
      <c r="A455" s="4" t="n">
        <v>454</v>
      </c>
      <c r="B455" s="4" t="s">
        <v>807</v>
      </c>
      <c r="C455" s="4" t="n">
        <v>8</v>
      </c>
      <c r="D455" s="26" t="n">
        <f aca="false">C455/SUM($C$2:$C$2629)</f>
        <v>0.000299816362477982</v>
      </c>
    </row>
    <row r="456" customFormat="false" ht="15" hidden="false" customHeight="false" outlineLevel="0" collapsed="false">
      <c r="A456" s="4" t="n">
        <v>455</v>
      </c>
      <c r="B456" s="4" t="s">
        <v>808</v>
      </c>
      <c r="C456" s="4" t="n">
        <v>8</v>
      </c>
      <c r="D456" s="26" t="n">
        <f aca="false">C456/SUM($C$2:$C$2629)</f>
        <v>0.000299816362477982</v>
      </c>
    </row>
    <row r="457" customFormat="false" ht="15" hidden="false" customHeight="false" outlineLevel="0" collapsed="false">
      <c r="A457" s="4" t="n">
        <v>456</v>
      </c>
      <c r="B457" s="4" t="s">
        <v>809</v>
      </c>
      <c r="C457" s="4" t="n">
        <v>8</v>
      </c>
      <c r="D457" s="26" t="n">
        <f aca="false">C457/SUM($C$2:$C$2629)</f>
        <v>0.000299816362477982</v>
      </c>
    </row>
    <row r="458" customFormat="false" ht="15" hidden="false" customHeight="false" outlineLevel="0" collapsed="false">
      <c r="A458" s="4" t="n">
        <v>457</v>
      </c>
      <c r="B458" s="4" t="s">
        <v>810</v>
      </c>
      <c r="C458" s="4" t="n">
        <v>8</v>
      </c>
      <c r="D458" s="26" t="n">
        <f aca="false">C458/SUM($C$2:$C$2629)</f>
        <v>0.000299816362477982</v>
      </c>
    </row>
    <row r="459" customFormat="false" ht="15" hidden="false" customHeight="false" outlineLevel="0" collapsed="false">
      <c r="A459" s="4" t="n">
        <v>458</v>
      </c>
      <c r="B459" s="4" t="s">
        <v>811</v>
      </c>
      <c r="C459" s="4" t="n">
        <v>8</v>
      </c>
      <c r="D459" s="26" t="n">
        <f aca="false">C459/SUM($C$2:$C$2629)</f>
        <v>0.000299816362477982</v>
      </c>
    </row>
    <row r="460" customFormat="false" ht="15" hidden="false" customHeight="false" outlineLevel="0" collapsed="false">
      <c r="A460" s="4" t="n">
        <v>459</v>
      </c>
      <c r="B460" s="4" t="s">
        <v>812</v>
      </c>
      <c r="C460" s="4" t="n">
        <v>8</v>
      </c>
      <c r="D460" s="26" t="n">
        <f aca="false">C460/SUM($C$2:$C$2629)</f>
        <v>0.000299816362477982</v>
      </c>
    </row>
    <row r="461" customFormat="false" ht="15" hidden="false" customHeight="false" outlineLevel="0" collapsed="false">
      <c r="A461" s="4" t="n">
        <v>460</v>
      </c>
      <c r="B461" s="4" t="s">
        <v>813</v>
      </c>
      <c r="C461" s="4" t="n">
        <v>8</v>
      </c>
      <c r="D461" s="26" t="n">
        <f aca="false">C461/SUM($C$2:$C$2629)</f>
        <v>0.000299816362477982</v>
      </c>
    </row>
    <row r="462" customFormat="false" ht="15" hidden="false" customHeight="false" outlineLevel="0" collapsed="false">
      <c r="A462" s="4" t="n">
        <v>461</v>
      </c>
      <c r="B462" s="4" t="s">
        <v>814</v>
      </c>
      <c r="C462" s="4" t="n">
        <v>8</v>
      </c>
      <c r="D462" s="26" t="n">
        <f aca="false">C462/SUM($C$2:$C$2629)</f>
        <v>0.000299816362477982</v>
      </c>
    </row>
    <row r="463" customFormat="false" ht="15" hidden="false" customHeight="false" outlineLevel="0" collapsed="false">
      <c r="A463" s="4" t="n">
        <v>462</v>
      </c>
      <c r="B463" s="4" t="s">
        <v>815</v>
      </c>
      <c r="C463" s="4" t="n">
        <v>8</v>
      </c>
      <c r="D463" s="26" t="n">
        <f aca="false">C463/SUM($C$2:$C$2629)</f>
        <v>0.000299816362477982</v>
      </c>
    </row>
    <row r="464" customFormat="false" ht="15" hidden="false" customHeight="false" outlineLevel="0" collapsed="false">
      <c r="A464" s="4" t="n">
        <v>463</v>
      </c>
      <c r="B464" s="4" t="s">
        <v>816</v>
      </c>
      <c r="C464" s="4" t="n">
        <v>8</v>
      </c>
      <c r="D464" s="26" t="n">
        <f aca="false">C464/SUM($C$2:$C$2629)</f>
        <v>0.000299816362477982</v>
      </c>
    </row>
    <row r="465" customFormat="false" ht="15" hidden="false" customHeight="false" outlineLevel="0" collapsed="false">
      <c r="A465" s="4" t="n">
        <v>464</v>
      </c>
      <c r="B465" s="4" t="s">
        <v>817</v>
      </c>
      <c r="C465" s="4" t="n">
        <v>8</v>
      </c>
      <c r="D465" s="26" t="n">
        <f aca="false">C465/SUM($C$2:$C$2629)</f>
        <v>0.000299816362477982</v>
      </c>
    </row>
    <row r="466" customFormat="false" ht="15" hidden="false" customHeight="false" outlineLevel="0" collapsed="false">
      <c r="A466" s="4" t="n">
        <v>465</v>
      </c>
      <c r="B466" s="4" t="s">
        <v>818</v>
      </c>
      <c r="C466" s="4" t="n">
        <v>8</v>
      </c>
      <c r="D466" s="26" t="n">
        <f aca="false">C466/SUM($C$2:$C$2629)</f>
        <v>0.000299816362477982</v>
      </c>
    </row>
    <row r="467" customFormat="false" ht="15" hidden="false" customHeight="false" outlineLevel="0" collapsed="false">
      <c r="A467" s="4" t="n">
        <v>466</v>
      </c>
      <c r="B467" s="4" t="s">
        <v>819</v>
      </c>
      <c r="C467" s="4" t="n">
        <v>8</v>
      </c>
      <c r="D467" s="26" t="n">
        <f aca="false">C467/SUM($C$2:$C$2629)</f>
        <v>0.000299816362477982</v>
      </c>
    </row>
    <row r="468" customFormat="false" ht="15" hidden="false" customHeight="false" outlineLevel="0" collapsed="false">
      <c r="A468" s="4" t="n">
        <v>467</v>
      </c>
      <c r="B468" s="4" t="s">
        <v>820</v>
      </c>
      <c r="C468" s="4" t="n">
        <v>8</v>
      </c>
      <c r="D468" s="26" t="n">
        <f aca="false">C468/SUM($C$2:$C$2629)</f>
        <v>0.000299816362477982</v>
      </c>
    </row>
    <row r="469" customFormat="false" ht="15" hidden="false" customHeight="false" outlineLevel="0" collapsed="false">
      <c r="A469" s="4" t="n">
        <v>468</v>
      </c>
      <c r="B469" s="4" t="s">
        <v>208</v>
      </c>
      <c r="C469" s="4" t="n">
        <v>8</v>
      </c>
      <c r="D469" s="26" t="n">
        <f aca="false">C469/SUM($C$2:$C$2629)</f>
        <v>0.000299816362477982</v>
      </c>
    </row>
    <row r="470" customFormat="false" ht="15" hidden="false" customHeight="false" outlineLevel="0" collapsed="false">
      <c r="A470" s="4" t="n">
        <v>469</v>
      </c>
      <c r="B470" s="4" t="s">
        <v>821</v>
      </c>
      <c r="C470" s="4" t="n">
        <v>8</v>
      </c>
      <c r="D470" s="26" t="n">
        <f aca="false">C470/SUM($C$2:$C$2629)</f>
        <v>0.000299816362477982</v>
      </c>
    </row>
    <row r="471" customFormat="false" ht="15" hidden="false" customHeight="false" outlineLevel="0" collapsed="false">
      <c r="A471" s="4" t="n">
        <v>470</v>
      </c>
      <c r="B471" s="4" t="s">
        <v>822</v>
      </c>
      <c r="C471" s="4" t="n">
        <v>8</v>
      </c>
      <c r="D471" s="26" t="n">
        <f aca="false">C471/SUM($C$2:$C$2629)</f>
        <v>0.000299816362477982</v>
      </c>
    </row>
    <row r="472" customFormat="false" ht="15" hidden="false" customHeight="false" outlineLevel="0" collapsed="false">
      <c r="A472" s="4" t="n">
        <v>471</v>
      </c>
      <c r="B472" s="4" t="s">
        <v>823</v>
      </c>
      <c r="C472" s="4" t="n">
        <v>8</v>
      </c>
      <c r="D472" s="26" t="n">
        <f aca="false">C472/SUM($C$2:$C$2629)</f>
        <v>0.000299816362477982</v>
      </c>
    </row>
    <row r="473" customFormat="false" ht="15" hidden="false" customHeight="false" outlineLevel="0" collapsed="false">
      <c r="A473" s="4" t="n">
        <v>472</v>
      </c>
      <c r="B473" s="4" t="s">
        <v>824</v>
      </c>
      <c r="C473" s="4" t="n">
        <v>8</v>
      </c>
      <c r="D473" s="26" t="n">
        <f aca="false">C473/SUM($C$2:$C$2629)</f>
        <v>0.000299816362477982</v>
      </c>
    </row>
    <row r="474" customFormat="false" ht="15" hidden="false" customHeight="false" outlineLevel="0" collapsed="false">
      <c r="A474" s="4" t="n">
        <v>473</v>
      </c>
      <c r="B474" s="4" t="s">
        <v>825</v>
      </c>
      <c r="C474" s="4" t="n">
        <v>8</v>
      </c>
      <c r="D474" s="26" t="n">
        <f aca="false">C474/SUM($C$2:$C$2629)</f>
        <v>0.000299816362477982</v>
      </c>
    </row>
    <row r="475" customFormat="false" ht="15" hidden="false" customHeight="false" outlineLevel="0" collapsed="false">
      <c r="A475" s="4" t="n">
        <v>474</v>
      </c>
      <c r="B475" s="4" t="s">
        <v>826</v>
      </c>
      <c r="C475" s="4" t="n">
        <v>8</v>
      </c>
      <c r="D475" s="26" t="n">
        <f aca="false">C475/SUM($C$2:$C$2629)</f>
        <v>0.000299816362477982</v>
      </c>
    </row>
    <row r="476" customFormat="false" ht="15" hidden="false" customHeight="false" outlineLevel="0" collapsed="false">
      <c r="A476" s="4" t="n">
        <v>475</v>
      </c>
      <c r="B476" s="4" t="s">
        <v>827</v>
      </c>
      <c r="C476" s="4" t="n">
        <v>8</v>
      </c>
      <c r="D476" s="26" t="n">
        <f aca="false">C476/SUM($C$2:$C$2629)</f>
        <v>0.000299816362477982</v>
      </c>
    </row>
    <row r="477" customFormat="false" ht="15" hidden="false" customHeight="false" outlineLevel="0" collapsed="false">
      <c r="A477" s="4" t="n">
        <v>476</v>
      </c>
      <c r="B477" s="4" t="s">
        <v>828</v>
      </c>
      <c r="C477" s="4" t="n">
        <v>8</v>
      </c>
      <c r="D477" s="26" t="n">
        <f aca="false">C477/SUM($C$2:$C$2629)</f>
        <v>0.000299816362477982</v>
      </c>
    </row>
    <row r="478" customFormat="false" ht="15" hidden="false" customHeight="false" outlineLevel="0" collapsed="false">
      <c r="A478" s="4" t="n">
        <v>477</v>
      </c>
      <c r="B478" s="4" t="s">
        <v>829</v>
      </c>
      <c r="C478" s="4" t="n">
        <v>8</v>
      </c>
      <c r="D478" s="26" t="n">
        <f aca="false">C478/SUM($C$2:$C$2629)</f>
        <v>0.000299816362477982</v>
      </c>
    </row>
    <row r="479" customFormat="false" ht="15" hidden="false" customHeight="false" outlineLevel="0" collapsed="false">
      <c r="A479" s="4" t="n">
        <v>478</v>
      </c>
      <c r="B479" s="4" t="s">
        <v>830</v>
      </c>
      <c r="C479" s="4" t="n">
        <v>7</v>
      </c>
      <c r="D479" s="26" t="n">
        <f aca="false">C479/SUM($C$2:$C$2629)</f>
        <v>0.000262339317168234</v>
      </c>
    </row>
    <row r="480" customFormat="false" ht="15" hidden="false" customHeight="false" outlineLevel="0" collapsed="false">
      <c r="A480" s="4" t="n">
        <v>479</v>
      </c>
      <c r="B480" s="4" t="s">
        <v>831</v>
      </c>
      <c r="C480" s="4" t="n">
        <v>7</v>
      </c>
      <c r="D480" s="26" t="n">
        <f aca="false">C480/SUM($C$2:$C$2629)</f>
        <v>0.000262339317168234</v>
      </c>
    </row>
    <row r="481" customFormat="false" ht="15" hidden="false" customHeight="false" outlineLevel="0" collapsed="false">
      <c r="A481" s="4" t="n">
        <v>480</v>
      </c>
      <c r="B481" s="4" t="s">
        <v>832</v>
      </c>
      <c r="C481" s="4" t="n">
        <v>7</v>
      </c>
      <c r="D481" s="26" t="n">
        <f aca="false">C481/SUM($C$2:$C$2629)</f>
        <v>0.000262339317168234</v>
      </c>
    </row>
    <row r="482" customFormat="false" ht="15" hidden="false" customHeight="false" outlineLevel="0" collapsed="false">
      <c r="A482" s="4" t="n">
        <v>481</v>
      </c>
      <c r="B482" s="4" t="s">
        <v>833</v>
      </c>
      <c r="C482" s="4" t="n">
        <v>7</v>
      </c>
      <c r="D482" s="26" t="n">
        <f aca="false">C482/SUM($C$2:$C$2629)</f>
        <v>0.000262339317168234</v>
      </c>
    </row>
    <row r="483" customFormat="false" ht="15" hidden="false" customHeight="false" outlineLevel="0" collapsed="false">
      <c r="A483" s="4" t="n">
        <v>482</v>
      </c>
      <c r="B483" s="4" t="s">
        <v>834</v>
      </c>
      <c r="C483" s="4" t="n">
        <v>7</v>
      </c>
      <c r="D483" s="26" t="n">
        <f aca="false">C483/SUM($C$2:$C$2629)</f>
        <v>0.000262339317168234</v>
      </c>
    </row>
    <row r="484" customFormat="false" ht="15" hidden="false" customHeight="false" outlineLevel="0" collapsed="false">
      <c r="A484" s="4" t="n">
        <v>483</v>
      </c>
      <c r="B484" s="4" t="s">
        <v>835</v>
      </c>
      <c r="C484" s="4" t="n">
        <v>7</v>
      </c>
      <c r="D484" s="26" t="n">
        <f aca="false">C484/SUM($C$2:$C$2629)</f>
        <v>0.000262339317168234</v>
      </c>
    </row>
    <row r="485" customFormat="false" ht="15" hidden="false" customHeight="false" outlineLevel="0" collapsed="false">
      <c r="A485" s="4" t="n">
        <v>484</v>
      </c>
      <c r="B485" s="4" t="s">
        <v>836</v>
      </c>
      <c r="C485" s="4" t="n">
        <v>7</v>
      </c>
      <c r="D485" s="26" t="n">
        <f aca="false">C485/SUM($C$2:$C$2629)</f>
        <v>0.000262339317168234</v>
      </c>
    </row>
    <row r="486" customFormat="false" ht="15" hidden="false" customHeight="false" outlineLevel="0" collapsed="false">
      <c r="A486" s="4" t="n">
        <v>485</v>
      </c>
      <c r="B486" s="4" t="s">
        <v>837</v>
      </c>
      <c r="C486" s="4" t="n">
        <v>7</v>
      </c>
      <c r="D486" s="26" t="n">
        <f aca="false">C486/SUM($C$2:$C$2629)</f>
        <v>0.000262339317168234</v>
      </c>
    </row>
    <row r="487" customFormat="false" ht="15" hidden="false" customHeight="false" outlineLevel="0" collapsed="false">
      <c r="A487" s="4" t="n">
        <v>486</v>
      </c>
      <c r="B487" s="4" t="s">
        <v>838</v>
      </c>
      <c r="C487" s="4" t="n">
        <v>7</v>
      </c>
      <c r="D487" s="26" t="n">
        <f aca="false">C487/SUM($C$2:$C$2629)</f>
        <v>0.000262339317168234</v>
      </c>
    </row>
    <row r="488" customFormat="false" ht="15" hidden="false" customHeight="false" outlineLevel="0" collapsed="false">
      <c r="A488" s="4" t="n">
        <v>487</v>
      </c>
      <c r="B488" s="4" t="s">
        <v>839</v>
      </c>
      <c r="C488" s="4" t="n">
        <v>7</v>
      </c>
      <c r="D488" s="26" t="n">
        <f aca="false">C488/SUM($C$2:$C$2629)</f>
        <v>0.000262339317168234</v>
      </c>
    </row>
    <row r="489" customFormat="false" ht="15" hidden="false" customHeight="false" outlineLevel="0" collapsed="false">
      <c r="A489" s="4" t="n">
        <v>488</v>
      </c>
      <c r="B489" s="4" t="s">
        <v>840</v>
      </c>
      <c r="C489" s="4" t="n">
        <v>7</v>
      </c>
      <c r="D489" s="26" t="n">
        <f aca="false">C489/SUM($C$2:$C$2629)</f>
        <v>0.000262339317168234</v>
      </c>
    </row>
    <row r="490" customFormat="false" ht="15" hidden="false" customHeight="false" outlineLevel="0" collapsed="false">
      <c r="A490" s="4" t="n">
        <v>489</v>
      </c>
      <c r="B490" s="4" t="s">
        <v>841</v>
      </c>
      <c r="C490" s="4" t="n">
        <v>7</v>
      </c>
      <c r="D490" s="26" t="n">
        <f aca="false">C490/SUM($C$2:$C$2629)</f>
        <v>0.000262339317168234</v>
      </c>
    </row>
    <row r="491" customFormat="false" ht="15" hidden="false" customHeight="false" outlineLevel="0" collapsed="false">
      <c r="A491" s="4" t="n">
        <v>490</v>
      </c>
      <c r="B491" s="4" t="s">
        <v>842</v>
      </c>
      <c r="C491" s="4" t="n">
        <v>7</v>
      </c>
      <c r="D491" s="26" t="n">
        <f aca="false">C491/SUM($C$2:$C$2629)</f>
        <v>0.000262339317168234</v>
      </c>
    </row>
    <row r="492" customFormat="false" ht="15" hidden="false" customHeight="false" outlineLevel="0" collapsed="false">
      <c r="A492" s="4" t="n">
        <v>491</v>
      </c>
      <c r="B492" s="4" t="s">
        <v>843</v>
      </c>
      <c r="C492" s="4" t="n">
        <v>7</v>
      </c>
      <c r="D492" s="26" t="n">
        <f aca="false">C492/SUM($C$2:$C$2629)</f>
        <v>0.000262339317168234</v>
      </c>
    </row>
    <row r="493" customFormat="false" ht="15" hidden="false" customHeight="false" outlineLevel="0" collapsed="false">
      <c r="A493" s="4" t="n">
        <v>492</v>
      </c>
      <c r="B493" s="4" t="s">
        <v>844</v>
      </c>
      <c r="C493" s="4" t="n">
        <v>7</v>
      </c>
      <c r="D493" s="26" t="n">
        <f aca="false">C493/SUM($C$2:$C$2629)</f>
        <v>0.000262339317168234</v>
      </c>
    </row>
    <row r="494" customFormat="false" ht="15" hidden="false" customHeight="false" outlineLevel="0" collapsed="false">
      <c r="A494" s="4" t="n">
        <v>493</v>
      </c>
      <c r="B494" s="4" t="s">
        <v>845</v>
      </c>
      <c r="C494" s="4" t="n">
        <v>7</v>
      </c>
      <c r="D494" s="26" t="n">
        <f aca="false">C494/SUM($C$2:$C$2629)</f>
        <v>0.000262339317168234</v>
      </c>
    </row>
    <row r="495" customFormat="false" ht="15" hidden="false" customHeight="false" outlineLevel="0" collapsed="false">
      <c r="A495" s="4" t="n">
        <v>494</v>
      </c>
      <c r="B495" s="4" t="s">
        <v>846</v>
      </c>
      <c r="C495" s="4" t="n">
        <v>7</v>
      </c>
      <c r="D495" s="26" t="n">
        <f aca="false">C495/SUM($C$2:$C$2629)</f>
        <v>0.000262339317168234</v>
      </c>
    </row>
    <row r="496" customFormat="false" ht="15" hidden="false" customHeight="false" outlineLevel="0" collapsed="false">
      <c r="A496" s="4" t="n">
        <v>495</v>
      </c>
      <c r="B496" s="4" t="s">
        <v>847</v>
      </c>
      <c r="C496" s="4" t="n">
        <v>7</v>
      </c>
      <c r="D496" s="26" t="n">
        <f aca="false">C496/SUM($C$2:$C$2629)</f>
        <v>0.000262339317168234</v>
      </c>
    </row>
    <row r="497" customFormat="false" ht="15" hidden="false" customHeight="false" outlineLevel="0" collapsed="false">
      <c r="A497" s="4" t="n">
        <v>496</v>
      </c>
      <c r="B497" s="4" t="s">
        <v>848</v>
      </c>
      <c r="C497" s="4" t="n">
        <v>7</v>
      </c>
      <c r="D497" s="26" t="n">
        <f aca="false">C497/SUM($C$2:$C$2629)</f>
        <v>0.000262339317168234</v>
      </c>
    </row>
    <row r="498" customFormat="false" ht="15" hidden="false" customHeight="false" outlineLevel="0" collapsed="false">
      <c r="A498" s="4" t="n">
        <v>497</v>
      </c>
      <c r="B498" s="4" t="s">
        <v>849</v>
      </c>
      <c r="C498" s="4" t="n">
        <v>7</v>
      </c>
      <c r="D498" s="26" t="n">
        <f aca="false">C498/SUM($C$2:$C$2629)</f>
        <v>0.000262339317168234</v>
      </c>
    </row>
    <row r="499" customFormat="false" ht="15" hidden="false" customHeight="false" outlineLevel="0" collapsed="false">
      <c r="A499" s="4" t="n">
        <v>498</v>
      </c>
      <c r="B499" s="4" t="s">
        <v>850</v>
      </c>
      <c r="C499" s="4" t="n">
        <v>7</v>
      </c>
      <c r="D499" s="26" t="n">
        <f aca="false">C499/SUM($C$2:$C$2629)</f>
        <v>0.000262339317168234</v>
      </c>
    </row>
    <row r="500" customFormat="false" ht="15" hidden="false" customHeight="false" outlineLevel="0" collapsed="false">
      <c r="A500" s="4" t="n">
        <v>499</v>
      </c>
      <c r="B500" s="4" t="s">
        <v>851</v>
      </c>
      <c r="C500" s="4" t="n">
        <v>7</v>
      </c>
      <c r="D500" s="26" t="n">
        <f aca="false">C500/SUM($C$2:$C$2629)</f>
        <v>0.000262339317168234</v>
      </c>
    </row>
    <row r="501" customFormat="false" ht="15" hidden="false" customHeight="false" outlineLevel="0" collapsed="false">
      <c r="A501" s="4" t="n">
        <v>500</v>
      </c>
      <c r="B501" s="4" t="s">
        <v>852</v>
      </c>
      <c r="C501" s="4" t="n">
        <v>7</v>
      </c>
      <c r="D501" s="26" t="n">
        <f aca="false">C501/SUM($C$2:$C$2629)</f>
        <v>0.000262339317168234</v>
      </c>
    </row>
    <row r="502" customFormat="false" ht="15" hidden="false" customHeight="false" outlineLevel="0" collapsed="false">
      <c r="A502" s="4" t="n">
        <v>501</v>
      </c>
      <c r="B502" s="4" t="s">
        <v>853</v>
      </c>
      <c r="C502" s="4" t="n">
        <v>7</v>
      </c>
      <c r="D502" s="26" t="n">
        <f aca="false">C502/SUM($C$2:$C$2629)</f>
        <v>0.000262339317168234</v>
      </c>
    </row>
    <row r="503" customFormat="false" ht="15" hidden="false" customHeight="false" outlineLevel="0" collapsed="false">
      <c r="A503" s="4" t="n">
        <v>502</v>
      </c>
      <c r="B503" s="4" t="s">
        <v>854</v>
      </c>
      <c r="C503" s="4" t="n">
        <v>7</v>
      </c>
      <c r="D503" s="26" t="n">
        <f aca="false">C503/SUM($C$2:$C$2629)</f>
        <v>0.000262339317168234</v>
      </c>
    </row>
    <row r="504" customFormat="false" ht="15" hidden="false" customHeight="false" outlineLevel="0" collapsed="false">
      <c r="A504" s="4" t="n">
        <v>503</v>
      </c>
      <c r="B504" s="4" t="s">
        <v>855</v>
      </c>
      <c r="C504" s="4" t="n">
        <v>7</v>
      </c>
      <c r="D504" s="26" t="n">
        <f aca="false">C504/SUM($C$2:$C$2629)</f>
        <v>0.000262339317168234</v>
      </c>
    </row>
    <row r="505" customFormat="false" ht="15" hidden="false" customHeight="false" outlineLevel="0" collapsed="false">
      <c r="A505" s="4" t="n">
        <v>504</v>
      </c>
      <c r="B505" s="4" t="s">
        <v>856</v>
      </c>
      <c r="C505" s="4" t="n">
        <v>7</v>
      </c>
      <c r="D505" s="26" t="n">
        <f aca="false">C505/SUM($C$2:$C$2629)</f>
        <v>0.000262339317168234</v>
      </c>
    </row>
    <row r="506" customFormat="false" ht="15" hidden="false" customHeight="false" outlineLevel="0" collapsed="false">
      <c r="A506" s="4" t="n">
        <v>505</v>
      </c>
      <c r="B506" s="4" t="s">
        <v>857</v>
      </c>
      <c r="C506" s="4" t="n">
        <v>7</v>
      </c>
      <c r="D506" s="26" t="n">
        <f aca="false">C506/SUM($C$2:$C$2629)</f>
        <v>0.000262339317168234</v>
      </c>
    </row>
    <row r="507" customFormat="false" ht="15" hidden="false" customHeight="false" outlineLevel="0" collapsed="false">
      <c r="A507" s="4" t="n">
        <v>506</v>
      </c>
      <c r="B507" s="4" t="s">
        <v>858</v>
      </c>
      <c r="C507" s="4" t="n">
        <v>7</v>
      </c>
      <c r="D507" s="26" t="n">
        <f aca="false">C507/SUM($C$2:$C$2629)</f>
        <v>0.000262339317168234</v>
      </c>
    </row>
    <row r="508" customFormat="false" ht="15" hidden="false" customHeight="false" outlineLevel="0" collapsed="false">
      <c r="A508" s="4" t="n">
        <v>507</v>
      </c>
      <c r="B508" s="4" t="s">
        <v>859</v>
      </c>
      <c r="C508" s="4" t="n">
        <v>7</v>
      </c>
      <c r="D508" s="26" t="n">
        <f aca="false">C508/SUM($C$2:$C$2629)</f>
        <v>0.000262339317168234</v>
      </c>
    </row>
    <row r="509" customFormat="false" ht="15" hidden="false" customHeight="false" outlineLevel="0" collapsed="false">
      <c r="A509" s="4" t="n">
        <v>508</v>
      </c>
      <c r="B509" s="4" t="s">
        <v>860</v>
      </c>
      <c r="C509" s="4" t="n">
        <v>7</v>
      </c>
      <c r="D509" s="26" t="n">
        <f aca="false">C509/SUM($C$2:$C$2629)</f>
        <v>0.000262339317168234</v>
      </c>
    </row>
    <row r="510" customFormat="false" ht="15" hidden="false" customHeight="false" outlineLevel="0" collapsed="false">
      <c r="A510" s="4" t="n">
        <v>509</v>
      </c>
      <c r="B510" s="4" t="s">
        <v>861</v>
      </c>
      <c r="C510" s="4" t="n">
        <v>7</v>
      </c>
      <c r="D510" s="26" t="n">
        <f aca="false">C510/SUM($C$2:$C$2629)</f>
        <v>0.000262339317168234</v>
      </c>
    </row>
    <row r="511" customFormat="false" ht="15" hidden="false" customHeight="false" outlineLevel="0" collapsed="false">
      <c r="A511" s="4" t="n">
        <v>510</v>
      </c>
      <c r="B511" s="4" t="s">
        <v>862</v>
      </c>
      <c r="C511" s="4" t="n">
        <v>7</v>
      </c>
      <c r="D511" s="26" t="n">
        <f aca="false">C511/SUM($C$2:$C$2629)</f>
        <v>0.000262339317168234</v>
      </c>
    </row>
    <row r="512" customFormat="false" ht="15" hidden="false" customHeight="false" outlineLevel="0" collapsed="false">
      <c r="A512" s="4" t="n">
        <v>511</v>
      </c>
      <c r="B512" s="4" t="s">
        <v>863</v>
      </c>
      <c r="C512" s="4" t="n">
        <v>7</v>
      </c>
      <c r="D512" s="26" t="n">
        <f aca="false">C512/SUM($C$2:$C$2629)</f>
        <v>0.000262339317168234</v>
      </c>
    </row>
    <row r="513" customFormat="false" ht="15" hidden="false" customHeight="false" outlineLevel="0" collapsed="false">
      <c r="A513" s="4" t="n">
        <v>512</v>
      </c>
      <c r="B513" s="4" t="s">
        <v>864</v>
      </c>
      <c r="C513" s="4" t="n">
        <v>7</v>
      </c>
      <c r="D513" s="26" t="n">
        <f aca="false">C513/SUM($C$2:$C$2629)</f>
        <v>0.000262339317168234</v>
      </c>
    </row>
    <row r="514" customFormat="false" ht="15" hidden="false" customHeight="false" outlineLevel="0" collapsed="false">
      <c r="A514" s="4" t="n">
        <v>513</v>
      </c>
      <c r="B514" s="4" t="s">
        <v>865</v>
      </c>
      <c r="C514" s="4" t="n">
        <v>7</v>
      </c>
      <c r="D514" s="26" t="n">
        <f aca="false">C514/SUM($C$2:$C$2629)</f>
        <v>0.000262339317168234</v>
      </c>
    </row>
    <row r="515" customFormat="false" ht="15" hidden="false" customHeight="false" outlineLevel="0" collapsed="false">
      <c r="A515" s="4" t="n">
        <v>514</v>
      </c>
      <c r="B515" s="4" t="s">
        <v>866</v>
      </c>
      <c r="C515" s="4" t="n">
        <v>7</v>
      </c>
      <c r="D515" s="26" t="n">
        <f aca="false">C515/SUM($C$2:$C$2629)</f>
        <v>0.000262339317168234</v>
      </c>
    </row>
    <row r="516" customFormat="false" ht="15" hidden="false" customHeight="false" outlineLevel="0" collapsed="false">
      <c r="A516" s="4" t="n">
        <v>515</v>
      </c>
      <c r="B516" s="4" t="s">
        <v>867</v>
      </c>
      <c r="C516" s="4" t="n">
        <v>7</v>
      </c>
      <c r="D516" s="26" t="n">
        <f aca="false">C516/SUM($C$2:$C$2629)</f>
        <v>0.000262339317168234</v>
      </c>
    </row>
    <row r="517" customFormat="false" ht="15" hidden="false" customHeight="false" outlineLevel="0" collapsed="false">
      <c r="A517" s="4" t="n">
        <v>516</v>
      </c>
      <c r="B517" s="4" t="s">
        <v>868</v>
      </c>
      <c r="C517" s="4" t="n">
        <v>7</v>
      </c>
      <c r="D517" s="26" t="n">
        <f aca="false">C517/SUM($C$2:$C$2629)</f>
        <v>0.000262339317168234</v>
      </c>
    </row>
    <row r="518" customFormat="false" ht="15" hidden="false" customHeight="false" outlineLevel="0" collapsed="false">
      <c r="A518" s="4" t="n">
        <v>517</v>
      </c>
      <c r="B518" s="4" t="s">
        <v>869</v>
      </c>
      <c r="C518" s="4" t="n">
        <v>7</v>
      </c>
      <c r="D518" s="26" t="n">
        <f aca="false">C518/SUM($C$2:$C$2629)</f>
        <v>0.000262339317168234</v>
      </c>
    </row>
    <row r="519" customFormat="false" ht="15" hidden="false" customHeight="false" outlineLevel="0" collapsed="false">
      <c r="A519" s="4" t="n">
        <v>518</v>
      </c>
      <c r="B519" s="4" t="s">
        <v>870</v>
      </c>
      <c r="C519" s="4" t="n">
        <v>7</v>
      </c>
      <c r="D519" s="26" t="n">
        <f aca="false">C519/SUM($C$2:$C$2629)</f>
        <v>0.000262339317168234</v>
      </c>
    </row>
    <row r="520" customFormat="false" ht="15" hidden="false" customHeight="false" outlineLevel="0" collapsed="false">
      <c r="A520" s="4" t="n">
        <v>519</v>
      </c>
      <c r="B520" s="4" t="s">
        <v>871</v>
      </c>
      <c r="C520" s="4" t="n">
        <v>7</v>
      </c>
      <c r="D520" s="26" t="n">
        <f aca="false">C520/SUM($C$2:$C$2629)</f>
        <v>0.000262339317168234</v>
      </c>
    </row>
    <row r="521" customFormat="false" ht="15" hidden="false" customHeight="false" outlineLevel="0" collapsed="false">
      <c r="A521" s="4" t="n">
        <v>520</v>
      </c>
      <c r="B521" s="4" t="s">
        <v>872</v>
      </c>
      <c r="C521" s="4" t="n">
        <v>7</v>
      </c>
      <c r="D521" s="26" t="n">
        <f aca="false">C521/SUM($C$2:$C$2629)</f>
        <v>0.000262339317168234</v>
      </c>
    </row>
    <row r="522" customFormat="false" ht="15" hidden="false" customHeight="false" outlineLevel="0" collapsed="false">
      <c r="A522" s="4" t="n">
        <v>521</v>
      </c>
      <c r="B522" s="4" t="s">
        <v>873</v>
      </c>
      <c r="C522" s="4" t="n">
        <v>7</v>
      </c>
      <c r="D522" s="26" t="n">
        <f aca="false">C522/SUM($C$2:$C$2629)</f>
        <v>0.000262339317168234</v>
      </c>
    </row>
    <row r="523" customFormat="false" ht="15" hidden="false" customHeight="false" outlineLevel="0" collapsed="false">
      <c r="A523" s="4" t="n">
        <v>522</v>
      </c>
      <c r="B523" s="4" t="s">
        <v>209</v>
      </c>
      <c r="C523" s="4" t="n">
        <v>7</v>
      </c>
      <c r="D523" s="26" t="n">
        <f aca="false">C523/SUM($C$2:$C$2629)</f>
        <v>0.000262339317168234</v>
      </c>
    </row>
    <row r="524" customFormat="false" ht="15" hidden="false" customHeight="false" outlineLevel="0" collapsed="false">
      <c r="A524" s="4" t="n">
        <v>523</v>
      </c>
      <c r="B524" s="4" t="s">
        <v>874</v>
      </c>
      <c r="C524" s="4" t="n">
        <v>7</v>
      </c>
      <c r="D524" s="26" t="n">
        <f aca="false">C524/SUM($C$2:$C$2629)</f>
        <v>0.000262339317168234</v>
      </c>
    </row>
    <row r="525" customFormat="false" ht="15" hidden="false" customHeight="false" outlineLevel="0" collapsed="false">
      <c r="A525" s="4" t="n">
        <v>524</v>
      </c>
      <c r="B525" s="4" t="s">
        <v>875</v>
      </c>
      <c r="C525" s="4" t="n">
        <v>7</v>
      </c>
      <c r="D525" s="26" t="n">
        <f aca="false">C525/SUM($C$2:$C$2629)</f>
        <v>0.000262339317168234</v>
      </c>
    </row>
    <row r="526" customFormat="false" ht="15" hidden="false" customHeight="false" outlineLevel="0" collapsed="false">
      <c r="A526" s="4" t="n">
        <v>525</v>
      </c>
      <c r="B526" s="4" t="s">
        <v>876</v>
      </c>
      <c r="C526" s="4" t="n">
        <v>7</v>
      </c>
      <c r="D526" s="26" t="n">
        <f aca="false">C526/SUM($C$2:$C$2629)</f>
        <v>0.000262339317168234</v>
      </c>
    </row>
    <row r="527" customFormat="false" ht="15" hidden="false" customHeight="false" outlineLevel="0" collapsed="false">
      <c r="A527" s="4" t="n">
        <v>526</v>
      </c>
      <c r="B527" s="4" t="s">
        <v>877</v>
      </c>
      <c r="C527" s="4" t="n">
        <v>7</v>
      </c>
      <c r="D527" s="26" t="n">
        <f aca="false">C527/SUM($C$2:$C$2629)</f>
        <v>0.000262339317168234</v>
      </c>
    </row>
    <row r="528" customFormat="false" ht="15" hidden="false" customHeight="false" outlineLevel="0" collapsed="false">
      <c r="A528" s="4" t="n">
        <v>527</v>
      </c>
      <c r="B528" s="4" t="s">
        <v>878</v>
      </c>
      <c r="C528" s="4" t="n">
        <v>7</v>
      </c>
      <c r="D528" s="26" t="n">
        <f aca="false">C528/SUM($C$2:$C$2629)</f>
        <v>0.000262339317168234</v>
      </c>
    </row>
    <row r="529" customFormat="false" ht="15" hidden="false" customHeight="false" outlineLevel="0" collapsed="false">
      <c r="A529" s="4" t="n">
        <v>528</v>
      </c>
      <c r="B529" s="4" t="s">
        <v>879</v>
      </c>
      <c r="C529" s="4" t="n">
        <v>7</v>
      </c>
      <c r="D529" s="26" t="n">
        <f aca="false">C529/SUM($C$2:$C$2629)</f>
        <v>0.000262339317168234</v>
      </c>
    </row>
    <row r="530" customFormat="false" ht="15" hidden="false" customHeight="false" outlineLevel="0" collapsed="false">
      <c r="A530" s="4" t="n">
        <v>529</v>
      </c>
      <c r="B530" s="4" t="s">
        <v>880</v>
      </c>
      <c r="C530" s="4" t="n">
        <v>7</v>
      </c>
      <c r="D530" s="26" t="n">
        <f aca="false">C530/SUM($C$2:$C$2629)</f>
        <v>0.000262339317168234</v>
      </c>
    </row>
    <row r="531" customFormat="false" ht="15" hidden="false" customHeight="false" outlineLevel="0" collapsed="false">
      <c r="A531" s="4" t="n">
        <v>530</v>
      </c>
      <c r="B531" s="4" t="s">
        <v>881</v>
      </c>
      <c r="C531" s="4" t="n">
        <v>7</v>
      </c>
      <c r="D531" s="26" t="n">
        <f aca="false">C531/SUM($C$2:$C$2629)</f>
        <v>0.000262339317168234</v>
      </c>
    </row>
    <row r="532" customFormat="false" ht="15" hidden="false" customHeight="false" outlineLevel="0" collapsed="false">
      <c r="A532" s="4" t="n">
        <v>531</v>
      </c>
      <c r="B532" s="4" t="s">
        <v>882</v>
      </c>
      <c r="C532" s="4" t="n">
        <v>7</v>
      </c>
      <c r="D532" s="26" t="n">
        <f aca="false">C532/SUM($C$2:$C$2629)</f>
        <v>0.000262339317168234</v>
      </c>
    </row>
    <row r="533" customFormat="false" ht="15" hidden="false" customHeight="false" outlineLevel="0" collapsed="false">
      <c r="A533" s="4" t="n">
        <v>532</v>
      </c>
      <c r="B533" s="4" t="s">
        <v>883</v>
      </c>
      <c r="C533" s="4" t="n">
        <v>7</v>
      </c>
      <c r="D533" s="26" t="n">
        <f aca="false">C533/SUM($C$2:$C$2629)</f>
        <v>0.000262339317168234</v>
      </c>
    </row>
    <row r="534" customFormat="false" ht="15" hidden="false" customHeight="false" outlineLevel="0" collapsed="false">
      <c r="A534" s="4" t="n">
        <v>533</v>
      </c>
      <c r="B534" s="4" t="s">
        <v>884</v>
      </c>
      <c r="C534" s="4" t="n">
        <v>7</v>
      </c>
      <c r="D534" s="26" t="n">
        <f aca="false">C534/SUM($C$2:$C$2629)</f>
        <v>0.000262339317168234</v>
      </c>
    </row>
    <row r="535" customFormat="false" ht="15" hidden="false" customHeight="false" outlineLevel="0" collapsed="false">
      <c r="A535" s="4" t="n">
        <v>534</v>
      </c>
      <c r="B535" s="4" t="s">
        <v>885</v>
      </c>
      <c r="C535" s="4" t="n">
        <v>7</v>
      </c>
      <c r="D535" s="26" t="n">
        <f aca="false">C535/SUM($C$2:$C$2629)</f>
        <v>0.000262339317168234</v>
      </c>
    </row>
    <row r="536" customFormat="false" ht="15" hidden="false" customHeight="false" outlineLevel="0" collapsed="false">
      <c r="A536" s="4" t="n">
        <v>535</v>
      </c>
      <c r="B536" s="4" t="s">
        <v>886</v>
      </c>
      <c r="C536" s="4" t="n">
        <v>7</v>
      </c>
      <c r="D536" s="26" t="n">
        <f aca="false">C536/SUM($C$2:$C$2629)</f>
        <v>0.000262339317168234</v>
      </c>
    </row>
    <row r="537" customFormat="false" ht="15" hidden="false" customHeight="false" outlineLevel="0" collapsed="false">
      <c r="A537" s="4" t="n">
        <v>536</v>
      </c>
      <c r="B537" s="4" t="s">
        <v>887</v>
      </c>
      <c r="C537" s="4" t="n">
        <v>7</v>
      </c>
      <c r="D537" s="26" t="n">
        <f aca="false">C537/SUM($C$2:$C$2629)</f>
        <v>0.000262339317168234</v>
      </c>
    </row>
    <row r="538" customFormat="false" ht="15" hidden="false" customHeight="false" outlineLevel="0" collapsed="false">
      <c r="A538" s="4" t="n">
        <v>537</v>
      </c>
      <c r="B538" s="4" t="s">
        <v>888</v>
      </c>
      <c r="C538" s="4" t="n">
        <v>7</v>
      </c>
      <c r="D538" s="26" t="n">
        <f aca="false">C538/SUM($C$2:$C$2629)</f>
        <v>0.000262339317168234</v>
      </c>
    </row>
    <row r="539" customFormat="false" ht="15" hidden="false" customHeight="false" outlineLevel="0" collapsed="false">
      <c r="A539" s="4" t="n">
        <v>538</v>
      </c>
      <c r="B539" s="4" t="s">
        <v>889</v>
      </c>
      <c r="C539" s="4" t="n">
        <v>7</v>
      </c>
      <c r="D539" s="26" t="n">
        <f aca="false">C539/SUM($C$2:$C$2629)</f>
        <v>0.000262339317168234</v>
      </c>
    </row>
    <row r="540" customFormat="false" ht="15" hidden="false" customHeight="false" outlineLevel="0" collapsed="false">
      <c r="A540" s="4" t="n">
        <v>539</v>
      </c>
      <c r="B540" s="4" t="s">
        <v>890</v>
      </c>
      <c r="C540" s="4" t="n">
        <v>7</v>
      </c>
      <c r="D540" s="26" t="n">
        <f aca="false">C540/SUM($C$2:$C$2629)</f>
        <v>0.000262339317168234</v>
      </c>
    </row>
    <row r="541" customFormat="false" ht="15" hidden="false" customHeight="false" outlineLevel="0" collapsed="false">
      <c r="A541" s="4" t="n">
        <v>540</v>
      </c>
      <c r="B541" s="4" t="s">
        <v>891</v>
      </c>
      <c r="C541" s="4" t="n">
        <v>7</v>
      </c>
      <c r="D541" s="26" t="n">
        <f aca="false">C541/SUM($C$2:$C$2629)</f>
        <v>0.000262339317168234</v>
      </c>
    </row>
    <row r="542" customFormat="false" ht="15" hidden="false" customHeight="false" outlineLevel="0" collapsed="false">
      <c r="A542" s="4" t="n">
        <v>541</v>
      </c>
      <c r="B542" s="4" t="s">
        <v>892</v>
      </c>
      <c r="C542" s="4" t="n">
        <v>7</v>
      </c>
      <c r="D542" s="26" t="n">
        <f aca="false">C542/SUM($C$2:$C$2629)</f>
        <v>0.000262339317168234</v>
      </c>
    </row>
    <row r="543" customFormat="false" ht="15" hidden="false" customHeight="false" outlineLevel="0" collapsed="false">
      <c r="A543" s="4" t="n">
        <v>542</v>
      </c>
      <c r="B543" s="4" t="s">
        <v>893</v>
      </c>
      <c r="C543" s="4" t="n">
        <v>7</v>
      </c>
      <c r="D543" s="26" t="n">
        <f aca="false">C543/SUM($C$2:$C$2629)</f>
        <v>0.000262339317168234</v>
      </c>
    </row>
    <row r="544" customFormat="false" ht="15" hidden="false" customHeight="false" outlineLevel="0" collapsed="false">
      <c r="A544" s="4" t="n">
        <v>543</v>
      </c>
      <c r="B544" s="4" t="s">
        <v>894</v>
      </c>
      <c r="C544" s="4" t="n">
        <v>7</v>
      </c>
      <c r="D544" s="26" t="n">
        <f aca="false">C544/SUM($C$2:$C$2629)</f>
        <v>0.000262339317168234</v>
      </c>
    </row>
    <row r="545" customFormat="false" ht="15" hidden="false" customHeight="false" outlineLevel="0" collapsed="false">
      <c r="A545" s="4" t="n">
        <v>544</v>
      </c>
      <c r="B545" s="4" t="s">
        <v>895</v>
      </c>
      <c r="C545" s="4" t="n">
        <v>6</v>
      </c>
      <c r="D545" s="26" t="n">
        <f aca="false">C545/SUM($C$2:$C$2629)</f>
        <v>0.000224862271858487</v>
      </c>
    </row>
    <row r="546" customFormat="false" ht="15" hidden="false" customHeight="false" outlineLevel="0" collapsed="false">
      <c r="A546" s="4" t="n">
        <v>545</v>
      </c>
      <c r="B546" s="4" t="s">
        <v>896</v>
      </c>
      <c r="C546" s="4" t="n">
        <v>6</v>
      </c>
      <c r="D546" s="26" t="n">
        <f aca="false">C546/SUM($C$2:$C$2629)</f>
        <v>0.000224862271858487</v>
      </c>
    </row>
    <row r="547" customFormat="false" ht="15" hidden="false" customHeight="false" outlineLevel="0" collapsed="false">
      <c r="A547" s="4" t="n">
        <v>546</v>
      </c>
      <c r="B547" s="4" t="s">
        <v>897</v>
      </c>
      <c r="C547" s="4" t="n">
        <v>6</v>
      </c>
      <c r="D547" s="26" t="n">
        <f aca="false">C547/SUM($C$2:$C$2629)</f>
        <v>0.000224862271858487</v>
      </c>
    </row>
    <row r="548" customFormat="false" ht="15" hidden="false" customHeight="false" outlineLevel="0" collapsed="false">
      <c r="A548" s="4" t="n">
        <v>547</v>
      </c>
      <c r="B548" s="4" t="s">
        <v>898</v>
      </c>
      <c r="C548" s="4" t="n">
        <v>6</v>
      </c>
      <c r="D548" s="26" t="n">
        <f aca="false">C548/SUM($C$2:$C$2629)</f>
        <v>0.000224862271858487</v>
      </c>
    </row>
    <row r="549" customFormat="false" ht="15" hidden="false" customHeight="false" outlineLevel="0" collapsed="false">
      <c r="A549" s="4" t="n">
        <v>548</v>
      </c>
      <c r="B549" s="4" t="s">
        <v>899</v>
      </c>
      <c r="C549" s="4" t="n">
        <v>6</v>
      </c>
      <c r="D549" s="26" t="n">
        <f aca="false">C549/SUM($C$2:$C$2629)</f>
        <v>0.000224862271858487</v>
      </c>
    </row>
    <row r="550" customFormat="false" ht="15" hidden="false" customHeight="false" outlineLevel="0" collapsed="false">
      <c r="A550" s="4" t="n">
        <v>549</v>
      </c>
      <c r="B550" s="4" t="s">
        <v>900</v>
      </c>
      <c r="C550" s="4" t="n">
        <v>6</v>
      </c>
      <c r="D550" s="26" t="n">
        <f aca="false">C550/SUM($C$2:$C$2629)</f>
        <v>0.000224862271858487</v>
      </c>
    </row>
    <row r="551" customFormat="false" ht="15" hidden="false" customHeight="false" outlineLevel="0" collapsed="false">
      <c r="A551" s="4" t="n">
        <v>550</v>
      </c>
      <c r="B551" s="4" t="s">
        <v>901</v>
      </c>
      <c r="C551" s="4" t="n">
        <v>6</v>
      </c>
      <c r="D551" s="26" t="n">
        <f aca="false">C551/SUM($C$2:$C$2629)</f>
        <v>0.000224862271858487</v>
      </c>
    </row>
    <row r="552" customFormat="false" ht="15" hidden="false" customHeight="false" outlineLevel="0" collapsed="false">
      <c r="A552" s="4" t="n">
        <v>551</v>
      </c>
      <c r="B552" s="4" t="s">
        <v>902</v>
      </c>
      <c r="C552" s="4" t="n">
        <v>6</v>
      </c>
      <c r="D552" s="26" t="n">
        <f aca="false">C552/SUM($C$2:$C$2629)</f>
        <v>0.000224862271858487</v>
      </c>
    </row>
    <row r="553" customFormat="false" ht="15" hidden="false" customHeight="false" outlineLevel="0" collapsed="false">
      <c r="A553" s="4" t="n">
        <v>552</v>
      </c>
      <c r="B553" s="4" t="s">
        <v>903</v>
      </c>
      <c r="C553" s="4" t="n">
        <v>6</v>
      </c>
      <c r="D553" s="26" t="n">
        <f aca="false">C553/SUM($C$2:$C$2629)</f>
        <v>0.000224862271858487</v>
      </c>
    </row>
    <row r="554" customFormat="false" ht="15" hidden="false" customHeight="false" outlineLevel="0" collapsed="false">
      <c r="A554" s="4" t="n">
        <v>553</v>
      </c>
      <c r="B554" s="4" t="s">
        <v>904</v>
      </c>
      <c r="C554" s="4" t="n">
        <v>6</v>
      </c>
      <c r="D554" s="26" t="n">
        <f aca="false">C554/SUM($C$2:$C$2629)</f>
        <v>0.000224862271858487</v>
      </c>
    </row>
    <row r="555" customFormat="false" ht="15" hidden="false" customHeight="false" outlineLevel="0" collapsed="false">
      <c r="A555" s="4" t="n">
        <v>554</v>
      </c>
      <c r="B555" s="4" t="s">
        <v>905</v>
      </c>
      <c r="C555" s="4" t="n">
        <v>6</v>
      </c>
      <c r="D555" s="26" t="n">
        <f aca="false">C555/SUM($C$2:$C$2629)</f>
        <v>0.000224862271858487</v>
      </c>
    </row>
    <row r="556" customFormat="false" ht="15" hidden="false" customHeight="false" outlineLevel="0" collapsed="false">
      <c r="A556" s="4" t="n">
        <v>555</v>
      </c>
      <c r="B556" s="4" t="s">
        <v>906</v>
      </c>
      <c r="C556" s="4" t="n">
        <v>6</v>
      </c>
      <c r="D556" s="26" t="n">
        <f aca="false">C556/SUM($C$2:$C$2629)</f>
        <v>0.000224862271858487</v>
      </c>
    </row>
    <row r="557" customFormat="false" ht="15" hidden="false" customHeight="false" outlineLevel="0" collapsed="false">
      <c r="A557" s="4" t="n">
        <v>556</v>
      </c>
      <c r="B557" s="4" t="s">
        <v>907</v>
      </c>
      <c r="C557" s="4" t="n">
        <v>6</v>
      </c>
      <c r="D557" s="26" t="n">
        <f aca="false">C557/SUM($C$2:$C$2629)</f>
        <v>0.000224862271858487</v>
      </c>
    </row>
    <row r="558" customFormat="false" ht="15" hidden="false" customHeight="false" outlineLevel="0" collapsed="false">
      <c r="A558" s="4" t="n">
        <v>557</v>
      </c>
      <c r="B558" s="4" t="s">
        <v>908</v>
      </c>
      <c r="C558" s="4" t="n">
        <v>6</v>
      </c>
      <c r="D558" s="26" t="n">
        <f aca="false">C558/SUM($C$2:$C$2629)</f>
        <v>0.000224862271858487</v>
      </c>
    </row>
    <row r="559" customFormat="false" ht="15" hidden="false" customHeight="false" outlineLevel="0" collapsed="false">
      <c r="A559" s="4" t="n">
        <v>558</v>
      </c>
      <c r="B559" s="4" t="s">
        <v>909</v>
      </c>
      <c r="C559" s="4" t="n">
        <v>6</v>
      </c>
      <c r="D559" s="26" t="n">
        <f aca="false">C559/SUM($C$2:$C$2629)</f>
        <v>0.000224862271858487</v>
      </c>
    </row>
    <row r="560" customFormat="false" ht="15" hidden="false" customHeight="false" outlineLevel="0" collapsed="false">
      <c r="A560" s="4" t="n">
        <v>559</v>
      </c>
      <c r="B560" s="4" t="s">
        <v>910</v>
      </c>
      <c r="C560" s="4" t="n">
        <v>6</v>
      </c>
      <c r="D560" s="26" t="n">
        <f aca="false">C560/SUM($C$2:$C$2629)</f>
        <v>0.000224862271858487</v>
      </c>
    </row>
    <row r="561" customFormat="false" ht="15" hidden="false" customHeight="false" outlineLevel="0" collapsed="false">
      <c r="A561" s="4" t="n">
        <v>560</v>
      </c>
      <c r="B561" s="4" t="s">
        <v>911</v>
      </c>
      <c r="C561" s="4" t="n">
        <v>6</v>
      </c>
      <c r="D561" s="26" t="n">
        <f aca="false">C561/SUM($C$2:$C$2629)</f>
        <v>0.000224862271858487</v>
      </c>
    </row>
    <row r="562" customFormat="false" ht="15" hidden="false" customHeight="false" outlineLevel="0" collapsed="false">
      <c r="A562" s="4" t="n">
        <v>561</v>
      </c>
      <c r="B562" s="4" t="s">
        <v>912</v>
      </c>
      <c r="C562" s="4" t="n">
        <v>6</v>
      </c>
      <c r="D562" s="26" t="n">
        <f aca="false">C562/SUM($C$2:$C$2629)</f>
        <v>0.000224862271858487</v>
      </c>
    </row>
    <row r="563" customFormat="false" ht="15" hidden="false" customHeight="false" outlineLevel="0" collapsed="false">
      <c r="A563" s="4" t="n">
        <v>562</v>
      </c>
      <c r="B563" s="4" t="s">
        <v>913</v>
      </c>
      <c r="C563" s="4" t="n">
        <v>6</v>
      </c>
      <c r="D563" s="26" t="n">
        <f aca="false">C563/SUM($C$2:$C$2629)</f>
        <v>0.000224862271858487</v>
      </c>
    </row>
    <row r="564" customFormat="false" ht="15" hidden="false" customHeight="false" outlineLevel="0" collapsed="false">
      <c r="A564" s="4" t="n">
        <v>563</v>
      </c>
      <c r="B564" s="4" t="s">
        <v>914</v>
      </c>
      <c r="C564" s="4" t="n">
        <v>6</v>
      </c>
      <c r="D564" s="26" t="n">
        <f aca="false">C564/SUM($C$2:$C$2629)</f>
        <v>0.000224862271858487</v>
      </c>
    </row>
    <row r="565" customFormat="false" ht="15" hidden="false" customHeight="false" outlineLevel="0" collapsed="false">
      <c r="A565" s="4" t="n">
        <v>564</v>
      </c>
      <c r="B565" s="4" t="s">
        <v>915</v>
      </c>
      <c r="C565" s="4" t="n">
        <v>6</v>
      </c>
      <c r="D565" s="26" t="n">
        <f aca="false">C565/SUM($C$2:$C$2629)</f>
        <v>0.000224862271858487</v>
      </c>
    </row>
    <row r="566" customFormat="false" ht="15" hidden="false" customHeight="false" outlineLevel="0" collapsed="false">
      <c r="A566" s="4" t="n">
        <v>565</v>
      </c>
      <c r="B566" s="4" t="s">
        <v>916</v>
      </c>
      <c r="C566" s="4" t="n">
        <v>6</v>
      </c>
      <c r="D566" s="26" t="n">
        <f aca="false">C566/SUM($C$2:$C$2629)</f>
        <v>0.000224862271858487</v>
      </c>
    </row>
    <row r="567" customFormat="false" ht="15" hidden="false" customHeight="false" outlineLevel="0" collapsed="false">
      <c r="A567" s="4" t="n">
        <v>566</v>
      </c>
      <c r="B567" s="4" t="s">
        <v>917</v>
      </c>
      <c r="C567" s="4" t="n">
        <v>6</v>
      </c>
      <c r="D567" s="26" t="n">
        <f aca="false">C567/SUM($C$2:$C$2629)</f>
        <v>0.000224862271858487</v>
      </c>
    </row>
    <row r="568" customFormat="false" ht="15" hidden="false" customHeight="false" outlineLevel="0" collapsed="false">
      <c r="A568" s="4" t="n">
        <v>567</v>
      </c>
      <c r="B568" s="4" t="s">
        <v>918</v>
      </c>
      <c r="C568" s="4" t="n">
        <v>6</v>
      </c>
      <c r="D568" s="26" t="n">
        <f aca="false">C568/SUM($C$2:$C$2629)</f>
        <v>0.000224862271858487</v>
      </c>
    </row>
    <row r="569" customFormat="false" ht="15" hidden="false" customHeight="false" outlineLevel="0" collapsed="false">
      <c r="A569" s="4" t="n">
        <v>568</v>
      </c>
      <c r="B569" s="4" t="s">
        <v>919</v>
      </c>
      <c r="C569" s="4" t="n">
        <v>6</v>
      </c>
      <c r="D569" s="26" t="n">
        <f aca="false">C569/SUM($C$2:$C$2629)</f>
        <v>0.000224862271858487</v>
      </c>
    </row>
    <row r="570" customFormat="false" ht="15" hidden="false" customHeight="false" outlineLevel="0" collapsed="false">
      <c r="A570" s="4" t="n">
        <v>569</v>
      </c>
      <c r="B570" s="4" t="s">
        <v>920</v>
      </c>
      <c r="C570" s="4" t="n">
        <v>6</v>
      </c>
      <c r="D570" s="26" t="n">
        <f aca="false">C570/SUM($C$2:$C$2629)</f>
        <v>0.000224862271858487</v>
      </c>
    </row>
    <row r="571" customFormat="false" ht="15" hidden="false" customHeight="false" outlineLevel="0" collapsed="false">
      <c r="A571" s="4" t="n">
        <v>570</v>
      </c>
      <c r="B571" s="4" t="s">
        <v>921</v>
      </c>
      <c r="C571" s="4" t="n">
        <v>6</v>
      </c>
      <c r="D571" s="26" t="n">
        <f aca="false">C571/SUM($C$2:$C$2629)</f>
        <v>0.000224862271858487</v>
      </c>
    </row>
    <row r="572" customFormat="false" ht="15" hidden="false" customHeight="false" outlineLevel="0" collapsed="false">
      <c r="A572" s="4" t="n">
        <v>571</v>
      </c>
      <c r="B572" s="4" t="s">
        <v>922</v>
      </c>
      <c r="C572" s="4" t="n">
        <v>6</v>
      </c>
      <c r="D572" s="26" t="n">
        <f aca="false">C572/SUM($C$2:$C$2629)</f>
        <v>0.000224862271858487</v>
      </c>
    </row>
    <row r="573" customFormat="false" ht="15" hidden="false" customHeight="false" outlineLevel="0" collapsed="false">
      <c r="A573" s="4" t="n">
        <v>572</v>
      </c>
      <c r="B573" s="4" t="s">
        <v>923</v>
      </c>
      <c r="C573" s="4" t="n">
        <v>6</v>
      </c>
      <c r="D573" s="26" t="n">
        <f aca="false">C573/SUM($C$2:$C$2629)</f>
        <v>0.000224862271858487</v>
      </c>
    </row>
    <row r="574" customFormat="false" ht="15" hidden="false" customHeight="false" outlineLevel="0" collapsed="false">
      <c r="A574" s="4" t="n">
        <v>573</v>
      </c>
      <c r="B574" s="4" t="s">
        <v>924</v>
      </c>
      <c r="C574" s="4" t="n">
        <v>6</v>
      </c>
      <c r="D574" s="26" t="n">
        <f aca="false">C574/SUM($C$2:$C$2629)</f>
        <v>0.000224862271858487</v>
      </c>
    </row>
    <row r="575" customFormat="false" ht="15" hidden="false" customHeight="false" outlineLevel="0" collapsed="false">
      <c r="A575" s="4" t="n">
        <v>574</v>
      </c>
      <c r="B575" s="4" t="s">
        <v>925</v>
      </c>
      <c r="C575" s="4" t="n">
        <v>6</v>
      </c>
      <c r="D575" s="26" t="n">
        <f aca="false">C575/SUM($C$2:$C$2629)</f>
        <v>0.000224862271858487</v>
      </c>
    </row>
    <row r="576" customFormat="false" ht="15" hidden="false" customHeight="false" outlineLevel="0" collapsed="false">
      <c r="A576" s="4" t="n">
        <v>575</v>
      </c>
      <c r="B576" s="4" t="s">
        <v>926</v>
      </c>
      <c r="C576" s="4" t="n">
        <v>6</v>
      </c>
      <c r="D576" s="26" t="n">
        <f aca="false">C576/SUM($C$2:$C$2629)</f>
        <v>0.000224862271858487</v>
      </c>
    </row>
    <row r="577" customFormat="false" ht="15" hidden="false" customHeight="false" outlineLevel="0" collapsed="false">
      <c r="A577" s="4" t="n">
        <v>576</v>
      </c>
      <c r="B577" s="4" t="s">
        <v>927</v>
      </c>
      <c r="C577" s="4" t="n">
        <v>6</v>
      </c>
      <c r="D577" s="26" t="n">
        <f aca="false">C577/SUM($C$2:$C$2629)</f>
        <v>0.000224862271858487</v>
      </c>
    </row>
    <row r="578" customFormat="false" ht="15" hidden="false" customHeight="false" outlineLevel="0" collapsed="false">
      <c r="A578" s="4" t="n">
        <v>577</v>
      </c>
      <c r="B578" s="4" t="s">
        <v>928</v>
      </c>
      <c r="C578" s="4" t="n">
        <v>6</v>
      </c>
      <c r="D578" s="26" t="n">
        <f aca="false">C578/SUM($C$2:$C$2629)</f>
        <v>0.000224862271858487</v>
      </c>
    </row>
    <row r="579" customFormat="false" ht="15" hidden="false" customHeight="false" outlineLevel="0" collapsed="false">
      <c r="A579" s="4" t="n">
        <v>578</v>
      </c>
      <c r="B579" s="4" t="s">
        <v>929</v>
      </c>
      <c r="C579" s="4" t="n">
        <v>6</v>
      </c>
      <c r="D579" s="26" t="n">
        <f aca="false">C579/SUM($C$2:$C$2629)</f>
        <v>0.000224862271858487</v>
      </c>
    </row>
    <row r="580" customFormat="false" ht="15" hidden="false" customHeight="false" outlineLevel="0" collapsed="false">
      <c r="A580" s="4" t="n">
        <v>579</v>
      </c>
      <c r="B580" s="4" t="s">
        <v>930</v>
      </c>
      <c r="C580" s="4" t="n">
        <v>6</v>
      </c>
      <c r="D580" s="26" t="n">
        <f aca="false">C580/SUM($C$2:$C$2629)</f>
        <v>0.000224862271858487</v>
      </c>
    </row>
    <row r="581" customFormat="false" ht="15" hidden="false" customHeight="false" outlineLevel="0" collapsed="false">
      <c r="A581" s="4" t="n">
        <v>580</v>
      </c>
      <c r="B581" s="4" t="s">
        <v>931</v>
      </c>
      <c r="C581" s="4" t="n">
        <v>6</v>
      </c>
      <c r="D581" s="26" t="n">
        <f aca="false">C581/SUM($C$2:$C$2629)</f>
        <v>0.000224862271858487</v>
      </c>
    </row>
    <row r="582" customFormat="false" ht="15" hidden="false" customHeight="false" outlineLevel="0" collapsed="false">
      <c r="A582" s="4" t="n">
        <v>581</v>
      </c>
      <c r="B582" s="4" t="s">
        <v>932</v>
      </c>
      <c r="C582" s="4" t="n">
        <v>6</v>
      </c>
      <c r="D582" s="26" t="n">
        <f aca="false">C582/SUM($C$2:$C$2629)</f>
        <v>0.000224862271858487</v>
      </c>
    </row>
    <row r="583" customFormat="false" ht="15" hidden="false" customHeight="false" outlineLevel="0" collapsed="false">
      <c r="A583" s="4" t="n">
        <v>582</v>
      </c>
      <c r="B583" s="4" t="s">
        <v>933</v>
      </c>
      <c r="C583" s="4" t="n">
        <v>6</v>
      </c>
      <c r="D583" s="26" t="n">
        <f aca="false">C583/SUM($C$2:$C$2629)</f>
        <v>0.000224862271858487</v>
      </c>
    </row>
    <row r="584" customFormat="false" ht="15" hidden="false" customHeight="false" outlineLevel="0" collapsed="false">
      <c r="A584" s="4" t="n">
        <v>583</v>
      </c>
      <c r="B584" s="4" t="s">
        <v>934</v>
      </c>
      <c r="C584" s="4" t="n">
        <v>6</v>
      </c>
      <c r="D584" s="26" t="n">
        <f aca="false">C584/SUM($C$2:$C$2629)</f>
        <v>0.000224862271858487</v>
      </c>
    </row>
    <row r="585" customFormat="false" ht="15" hidden="false" customHeight="false" outlineLevel="0" collapsed="false">
      <c r="A585" s="4" t="n">
        <v>584</v>
      </c>
      <c r="B585" s="4" t="s">
        <v>935</v>
      </c>
      <c r="C585" s="4" t="n">
        <v>6</v>
      </c>
      <c r="D585" s="26" t="n">
        <f aca="false">C585/SUM($C$2:$C$2629)</f>
        <v>0.000224862271858487</v>
      </c>
    </row>
    <row r="586" customFormat="false" ht="15" hidden="false" customHeight="false" outlineLevel="0" collapsed="false">
      <c r="A586" s="4" t="n">
        <v>585</v>
      </c>
      <c r="B586" s="4" t="s">
        <v>936</v>
      </c>
      <c r="C586" s="4" t="n">
        <v>6</v>
      </c>
      <c r="D586" s="26" t="n">
        <f aca="false">C586/SUM($C$2:$C$2629)</f>
        <v>0.000224862271858487</v>
      </c>
    </row>
    <row r="587" customFormat="false" ht="15" hidden="false" customHeight="false" outlineLevel="0" collapsed="false">
      <c r="A587" s="4" t="n">
        <v>586</v>
      </c>
      <c r="B587" s="4" t="s">
        <v>937</v>
      </c>
      <c r="C587" s="4" t="n">
        <v>6</v>
      </c>
      <c r="D587" s="26" t="n">
        <f aca="false">C587/SUM($C$2:$C$2629)</f>
        <v>0.000224862271858487</v>
      </c>
    </row>
    <row r="588" customFormat="false" ht="15" hidden="false" customHeight="false" outlineLevel="0" collapsed="false">
      <c r="A588" s="4" t="n">
        <v>587</v>
      </c>
      <c r="B588" s="4" t="s">
        <v>938</v>
      </c>
      <c r="C588" s="4" t="n">
        <v>6</v>
      </c>
      <c r="D588" s="26" t="n">
        <f aca="false">C588/SUM($C$2:$C$2629)</f>
        <v>0.000224862271858487</v>
      </c>
    </row>
    <row r="589" customFormat="false" ht="15" hidden="false" customHeight="false" outlineLevel="0" collapsed="false">
      <c r="A589" s="4" t="n">
        <v>588</v>
      </c>
      <c r="B589" s="4" t="s">
        <v>939</v>
      </c>
      <c r="C589" s="4" t="n">
        <v>6</v>
      </c>
      <c r="D589" s="26" t="n">
        <f aca="false">C589/SUM($C$2:$C$2629)</f>
        <v>0.000224862271858487</v>
      </c>
    </row>
    <row r="590" customFormat="false" ht="15" hidden="false" customHeight="false" outlineLevel="0" collapsed="false">
      <c r="A590" s="4" t="n">
        <v>589</v>
      </c>
      <c r="B590" s="4" t="s">
        <v>940</v>
      </c>
      <c r="C590" s="4" t="n">
        <v>6</v>
      </c>
      <c r="D590" s="26" t="n">
        <f aca="false">C590/SUM($C$2:$C$2629)</f>
        <v>0.000224862271858487</v>
      </c>
    </row>
    <row r="591" customFormat="false" ht="15" hidden="false" customHeight="false" outlineLevel="0" collapsed="false">
      <c r="A591" s="4" t="n">
        <v>590</v>
      </c>
      <c r="B591" s="4" t="s">
        <v>941</v>
      </c>
      <c r="C591" s="4" t="n">
        <v>6</v>
      </c>
      <c r="D591" s="26" t="n">
        <f aca="false">C591/SUM($C$2:$C$2629)</f>
        <v>0.000224862271858487</v>
      </c>
    </row>
    <row r="592" customFormat="false" ht="15" hidden="false" customHeight="false" outlineLevel="0" collapsed="false">
      <c r="A592" s="4" t="n">
        <v>591</v>
      </c>
      <c r="B592" s="4" t="s">
        <v>942</v>
      </c>
      <c r="C592" s="4" t="n">
        <v>6</v>
      </c>
      <c r="D592" s="26" t="n">
        <f aca="false">C592/SUM($C$2:$C$2629)</f>
        <v>0.000224862271858487</v>
      </c>
    </row>
    <row r="593" customFormat="false" ht="15" hidden="false" customHeight="false" outlineLevel="0" collapsed="false">
      <c r="A593" s="4" t="n">
        <v>592</v>
      </c>
      <c r="B593" s="4" t="s">
        <v>943</v>
      </c>
      <c r="C593" s="4" t="n">
        <v>6</v>
      </c>
      <c r="D593" s="26" t="n">
        <f aca="false">C593/SUM($C$2:$C$2629)</f>
        <v>0.000224862271858487</v>
      </c>
    </row>
    <row r="594" customFormat="false" ht="15" hidden="false" customHeight="false" outlineLevel="0" collapsed="false">
      <c r="A594" s="4" t="n">
        <v>593</v>
      </c>
      <c r="B594" s="4" t="s">
        <v>944</v>
      </c>
      <c r="C594" s="4" t="n">
        <v>6</v>
      </c>
      <c r="D594" s="26" t="n">
        <f aca="false">C594/SUM($C$2:$C$2629)</f>
        <v>0.000224862271858487</v>
      </c>
    </row>
    <row r="595" customFormat="false" ht="15" hidden="false" customHeight="false" outlineLevel="0" collapsed="false">
      <c r="A595" s="4" t="n">
        <v>594</v>
      </c>
      <c r="B595" s="4" t="s">
        <v>945</v>
      </c>
      <c r="C595" s="4" t="n">
        <v>6</v>
      </c>
      <c r="D595" s="26" t="n">
        <f aca="false">C595/SUM($C$2:$C$2629)</f>
        <v>0.000224862271858487</v>
      </c>
    </row>
    <row r="596" customFormat="false" ht="15" hidden="false" customHeight="false" outlineLevel="0" collapsed="false">
      <c r="A596" s="4" t="n">
        <v>595</v>
      </c>
      <c r="B596" s="4" t="s">
        <v>946</v>
      </c>
      <c r="C596" s="4" t="n">
        <v>6</v>
      </c>
      <c r="D596" s="26" t="n">
        <f aca="false">C596/SUM($C$2:$C$2629)</f>
        <v>0.000224862271858487</v>
      </c>
    </row>
    <row r="597" customFormat="false" ht="15" hidden="false" customHeight="false" outlineLevel="0" collapsed="false">
      <c r="A597" s="4" t="n">
        <v>596</v>
      </c>
      <c r="B597" s="4" t="s">
        <v>947</v>
      </c>
      <c r="C597" s="4" t="n">
        <v>6</v>
      </c>
      <c r="D597" s="26" t="n">
        <f aca="false">C597/SUM($C$2:$C$2629)</f>
        <v>0.000224862271858487</v>
      </c>
    </row>
    <row r="598" customFormat="false" ht="15" hidden="false" customHeight="false" outlineLevel="0" collapsed="false">
      <c r="A598" s="4" t="n">
        <v>597</v>
      </c>
      <c r="B598" s="4" t="s">
        <v>948</v>
      </c>
      <c r="C598" s="4" t="n">
        <v>6</v>
      </c>
      <c r="D598" s="26" t="n">
        <f aca="false">C598/SUM($C$2:$C$2629)</f>
        <v>0.000224862271858487</v>
      </c>
    </row>
    <row r="599" customFormat="false" ht="15" hidden="false" customHeight="false" outlineLevel="0" collapsed="false">
      <c r="A599" s="4" t="n">
        <v>598</v>
      </c>
      <c r="B599" s="4" t="s">
        <v>949</v>
      </c>
      <c r="C599" s="4" t="n">
        <v>6</v>
      </c>
      <c r="D599" s="26" t="n">
        <f aca="false">C599/SUM($C$2:$C$2629)</f>
        <v>0.000224862271858487</v>
      </c>
    </row>
    <row r="600" customFormat="false" ht="15" hidden="false" customHeight="false" outlineLevel="0" collapsed="false">
      <c r="A600" s="4" t="n">
        <v>599</v>
      </c>
      <c r="B600" s="4" t="s">
        <v>950</v>
      </c>
      <c r="C600" s="4" t="n">
        <v>6</v>
      </c>
      <c r="D600" s="26" t="n">
        <f aca="false">C600/SUM($C$2:$C$2629)</f>
        <v>0.000224862271858487</v>
      </c>
    </row>
    <row r="601" customFormat="false" ht="15" hidden="false" customHeight="false" outlineLevel="0" collapsed="false">
      <c r="A601" s="4" t="n">
        <v>600</v>
      </c>
      <c r="B601" s="4" t="s">
        <v>951</v>
      </c>
      <c r="C601" s="4" t="n">
        <v>6</v>
      </c>
      <c r="D601" s="26" t="n">
        <f aca="false">C601/SUM($C$2:$C$2629)</f>
        <v>0.000224862271858487</v>
      </c>
    </row>
    <row r="602" customFormat="false" ht="15" hidden="false" customHeight="false" outlineLevel="0" collapsed="false">
      <c r="A602" s="4" t="n">
        <v>601</v>
      </c>
      <c r="B602" s="4" t="s">
        <v>952</v>
      </c>
      <c r="C602" s="4" t="n">
        <v>6</v>
      </c>
      <c r="D602" s="26" t="n">
        <f aca="false">C602/SUM($C$2:$C$2629)</f>
        <v>0.000224862271858487</v>
      </c>
    </row>
    <row r="603" customFormat="false" ht="15" hidden="false" customHeight="false" outlineLevel="0" collapsed="false">
      <c r="A603" s="4" t="n">
        <v>602</v>
      </c>
      <c r="B603" s="4" t="s">
        <v>953</v>
      </c>
      <c r="C603" s="4" t="n">
        <v>6</v>
      </c>
      <c r="D603" s="26" t="n">
        <f aca="false">C603/SUM($C$2:$C$2629)</f>
        <v>0.000224862271858487</v>
      </c>
    </row>
    <row r="604" customFormat="false" ht="15" hidden="false" customHeight="false" outlineLevel="0" collapsed="false">
      <c r="A604" s="4" t="n">
        <v>603</v>
      </c>
      <c r="B604" s="4" t="s">
        <v>954</v>
      </c>
      <c r="C604" s="4" t="n">
        <v>6</v>
      </c>
      <c r="D604" s="26" t="n">
        <f aca="false">C604/SUM($C$2:$C$2629)</f>
        <v>0.000224862271858487</v>
      </c>
    </row>
    <row r="605" customFormat="false" ht="15" hidden="false" customHeight="false" outlineLevel="0" collapsed="false">
      <c r="A605" s="4" t="n">
        <v>604</v>
      </c>
      <c r="B605" s="4" t="s">
        <v>955</v>
      </c>
      <c r="C605" s="4" t="n">
        <v>6</v>
      </c>
      <c r="D605" s="26" t="n">
        <f aca="false">C605/SUM($C$2:$C$2629)</f>
        <v>0.000224862271858487</v>
      </c>
    </row>
    <row r="606" customFormat="false" ht="15" hidden="false" customHeight="false" outlineLevel="0" collapsed="false">
      <c r="A606" s="4" t="n">
        <v>605</v>
      </c>
      <c r="B606" s="4" t="s">
        <v>956</v>
      </c>
      <c r="C606" s="4" t="n">
        <v>5</v>
      </c>
      <c r="D606" s="26" t="n">
        <f aca="false">C606/SUM($C$2:$C$2629)</f>
        <v>0.000187385226548739</v>
      </c>
    </row>
    <row r="607" customFormat="false" ht="15" hidden="false" customHeight="false" outlineLevel="0" collapsed="false">
      <c r="A607" s="4" t="n">
        <v>606</v>
      </c>
      <c r="B607" s="4" t="s">
        <v>957</v>
      </c>
      <c r="C607" s="4" t="n">
        <v>5</v>
      </c>
      <c r="D607" s="26" t="n">
        <f aca="false">C607/SUM($C$2:$C$2629)</f>
        <v>0.000187385226548739</v>
      </c>
    </row>
    <row r="608" customFormat="false" ht="15" hidden="false" customHeight="false" outlineLevel="0" collapsed="false">
      <c r="A608" s="4" t="n">
        <v>607</v>
      </c>
      <c r="B608" s="4" t="s">
        <v>958</v>
      </c>
      <c r="C608" s="4" t="n">
        <v>5</v>
      </c>
      <c r="D608" s="26" t="n">
        <f aca="false">C608/SUM($C$2:$C$2629)</f>
        <v>0.000187385226548739</v>
      </c>
    </row>
    <row r="609" customFormat="false" ht="15" hidden="false" customHeight="false" outlineLevel="0" collapsed="false">
      <c r="A609" s="4" t="n">
        <v>608</v>
      </c>
      <c r="B609" s="4" t="s">
        <v>959</v>
      </c>
      <c r="C609" s="4" t="n">
        <v>5</v>
      </c>
      <c r="D609" s="26" t="n">
        <f aca="false">C609/SUM($C$2:$C$2629)</f>
        <v>0.000187385226548739</v>
      </c>
    </row>
    <row r="610" customFormat="false" ht="15" hidden="false" customHeight="false" outlineLevel="0" collapsed="false">
      <c r="A610" s="4" t="n">
        <v>609</v>
      </c>
      <c r="B610" s="4" t="s">
        <v>960</v>
      </c>
      <c r="C610" s="4" t="n">
        <v>5</v>
      </c>
      <c r="D610" s="26" t="n">
        <f aca="false">C610/SUM($C$2:$C$2629)</f>
        <v>0.000187385226548739</v>
      </c>
    </row>
    <row r="611" customFormat="false" ht="15" hidden="false" customHeight="false" outlineLevel="0" collapsed="false">
      <c r="A611" s="4" t="n">
        <v>610</v>
      </c>
      <c r="B611" s="4" t="s">
        <v>961</v>
      </c>
      <c r="C611" s="4" t="n">
        <v>5</v>
      </c>
      <c r="D611" s="26" t="n">
        <f aca="false">C611/SUM($C$2:$C$2629)</f>
        <v>0.000187385226548739</v>
      </c>
    </row>
    <row r="612" customFormat="false" ht="15" hidden="false" customHeight="false" outlineLevel="0" collapsed="false">
      <c r="A612" s="4" t="n">
        <v>611</v>
      </c>
      <c r="B612" s="4" t="s">
        <v>962</v>
      </c>
      <c r="C612" s="4" t="n">
        <v>5</v>
      </c>
      <c r="D612" s="26" t="n">
        <f aca="false">C612/SUM($C$2:$C$2629)</f>
        <v>0.000187385226548739</v>
      </c>
    </row>
    <row r="613" customFormat="false" ht="15" hidden="false" customHeight="false" outlineLevel="0" collapsed="false">
      <c r="A613" s="4" t="n">
        <v>612</v>
      </c>
      <c r="B613" s="4" t="s">
        <v>963</v>
      </c>
      <c r="C613" s="4" t="n">
        <v>5</v>
      </c>
      <c r="D613" s="26" t="n">
        <f aca="false">C613/SUM($C$2:$C$2629)</f>
        <v>0.000187385226548739</v>
      </c>
    </row>
    <row r="614" customFormat="false" ht="15" hidden="false" customHeight="false" outlineLevel="0" collapsed="false">
      <c r="A614" s="4" t="n">
        <v>613</v>
      </c>
      <c r="B614" s="4" t="s">
        <v>964</v>
      </c>
      <c r="C614" s="4" t="n">
        <v>5</v>
      </c>
      <c r="D614" s="26" t="n">
        <f aca="false">C614/SUM($C$2:$C$2629)</f>
        <v>0.000187385226548739</v>
      </c>
    </row>
    <row r="615" customFormat="false" ht="15" hidden="false" customHeight="false" outlineLevel="0" collapsed="false">
      <c r="A615" s="4" t="n">
        <v>614</v>
      </c>
      <c r="B615" s="4" t="s">
        <v>965</v>
      </c>
      <c r="C615" s="4" t="n">
        <v>5</v>
      </c>
      <c r="D615" s="26" t="n">
        <f aca="false">C615/SUM($C$2:$C$2629)</f>
        <v>0.000187385226548739</v>
      </c>
    </row>
    <row r="616" customFormat="false" ht="15" hidden="false" customHeight="false" outlineLevel="0" collapsed="false">
      <c r="A616" s="4" t="n">
        <v>615</v>
      </c>
      <c r="B616" s="4" t="s">
        <v>966</v>
      </c>
      <c r="C616" s="4" t="n">
        <v>5</v>
      </c>
      <c r="D616" s="26" t="n">
        <f aca="false">C616/SUM($C$2:$C$2629)</f>
        <v>0.000187385226548739</v>
      </c>
    </row>
    <row r="617" customFormat="false" ht="15" hidden="false" customHeight="false" outlineLevel="0" collapsed="false">
      <c r="A617" s="4" t="n">
        <v>616</v>
      </c>
      <c r="B617" s="4" t="s">
        <v>967</v>
      </c>
      <c r="C617" s="4" t="n">
        <v>5</v>
      </c>
      <c r="D617" s="26" t="n">
        <f aca="false">C617/SUM($C$2:$C$2629)</f>
        <v>0.000187385226548739</v>
      </c>
    </row>
    <row r="618" customFormat="false" ht="15" hidden="false" customHeight="false" outlineLevel="0" collapsed="false">
      <c r="A618" s="4" t="n">
        <v>617</v>
      </c>
      <c r="B618" s="4" t="s">
        <v>968</v>
      </c>
      <c r="C618" s="4" t="n">
        <v>5</v>
      </c>
      <c r="D618" s="26" t="n">
        <f aca="false">C618/SUM($C$2:$C$2629)</f>
        <v>0.000187385226548739</v>
      </c>
    </row>
    <row r="619" customFormat="false" ht="15" hidden="false" customHeight="false" outlineLevel="0" collapsed="false">
      <c r="A619" s="4" t="n">
        <v>618</v>
      </c>
      <c r="B619" s="4" t="s">
        <v>969</v>
      </c>
      <c r="C619" s="4" t="n">
        <v>5</v>
      </c>
      <c r="D619" s="26" t="n">
        <f aca="false">C619/SUM($C$2:$C$2629)</f>
        <v>0.000187385226548739</v>
      </c>
    </row>
    <row r="620" customFormat="false" ht="15" hidden="false" customHeight="false" outlineLevel="0" collapsed="false">
      <c r="A620" s="4" t="n">
        <v>619</v>
      </c>
      <c r="B620" s="4" t="s">
        <v>970</v>
      </c>
      <c r="C620" s="4" t="n">
        <v>5</v>
      </c>
      <c r="D620" s="26" t="n">
        <f aca="false">C620/SUM($C$2:$C$2629)</f>
        <v>0.000187385226548739</v>
      </c>
    </row>
    <row r="621" customFormat="false" ht="15" hidden="false" customHeight="false" outlineLevel="0" collapsed="false">
      <c r="A621" s="4" t="n">
        <v>620</v>
      </c>
      <c r="B621" s="4" t="s">
        <v>971</v>
      </c>
      <c r="C621" s="4" t="n">
        <v>5</v>
      </c>
      <c r="D621" s="26" t="n">
        <f aca="false">C621/SUM($C$2:$C$2629)</f>
        <v>0.000187385226548739</v>
      </c>
    </row>
    <row r="622" customFormat="false" ht="15" hidden="false" customHeight="false" outlineLevel="0" collapsed="false">
      <c r="A622" s="4" t="n">
        <v>621</v>
      </c>
      <c r="B622" s="4" t="s">
        <v>972</v>
      </c>
      <c r="C622" s="4" t="n">
        <v>5</v>
      </c>
      <c r="D622" s="26" t="n">
        <f aca="false">C622/SUM($C$2:$C$2629)</f>
        <v>0.000187385226548739</v>
      </c>
    </row>
    <row r="623" customFormat="false" ht="15" hidden="false" customHeight="false" outlineLevel="0" collapsed="false">
      <c r="A623" s="4" t="n">
        <v>622</v>
      </c>
      <c r="B623" s="4" t="s">
        <v>973</v>
      </c>
      <c r="C623" s="4" t="n">
        <v>5</v>
      </c>
      <c r="D623" s="26" t="n">
        <f aca="false">C623/SUM($C$2:$C$2629)</f>
        <v>0.000187385226548739</v>
      </c>
    </row>
    <row r="624" customFormat="false" ht="15" hidden="false" customHeight="false" outlineLevel="0" collapsed="false">
      <c r="A624" s="4" t="n">
        <v>623</v>
      </c>
      <c r="B624" s="4" t="s">
        <v>974</v>
      </c>
      <c r="C624" s="4" t="n">
        <v>5</v>
      </c>
      <c r="D624" s="26" t="n">
        <f aca="false">C624/SUM($C$2:$C$2629)</f>
        <v>0.000187385226548739</v>
      </c>
    </row>
    <row r="625" customFormat="false" ht="15" hidden="false" customHeight="false" outlineLevel="0" collapsed="false">
      <c r="A625" s="4" t="n">
        <v>624</v>
      </c>
      <c r="B625" s="4" t="s">
        <v>975</v>
      </c>
      <c r="C625" s="4" t="n">
        <v>5</v>
      </c>
      <c r="D625" s="26" t="n">
        <f aca="false">C625/SUM($C$2:$C$2629)</f>
        <v>0.000187385226548739</v>
      </c>
    </row>
    <row r="626" customFormat="false" ht="15" hidden="false" customHeight="false" outlineLevel="0" collapsed="false">
      <c r="A626" s="4" t="n">
        <v>625</v>
      </c>
      <c r="B626" s="4" t="s">
        <v>976</v>
      </c>
      <c r="C626" s="4" t="n">
        <v>5</v>
      </c>
      <c r="D626" s="26" t="n">
        <f aca="false">C626/SUM($C$2:$C$2629)</f>
        <v>0.000187385226548739</v>
      </c>
    </row>
    <row r="627" customFormat="false" ht="15" hidden="false" customHeight="false" outlineLevel="0" collapsed="false">
      <c r="A627" s="4" t="n">
        <v>626</v>
      </c>
      <c r="B627" s="4" t="s">
        <v>977</v>
      </c>
      <c r="C627" s="4" t="n">
        <v>5</v>
      </c>
      <c r="D627" s="26" t="n">
        <f aca="false">C627/SUM($C$2:$C$2629)</f>
        <v>0.000187385226548739</v>
      </c>
    </row>
    <row r="628" customFormat="false" ht="15" hidden="false" customHeight="false" outlineLevel="0" collapsed="false">
      <c r="A628" s="4" t="n">
        <v>627</v>
      </c>
      <c r="B628" s="4" t="s">
        <v>978</v>
      </c>
      <c r="C628" s="4" t="n">
        <v>5</v>
      </c>
      <c r="D628" s="26" t="n">
        <f aca="false">C628/SUM($C$2:$C$2629)</f>
        <v>0.000187385226548739</v>
      </c>
    </row>
    <row r="629" customFormat="false" ht="15" hidden="false" customHeight="false" outlineLevel="0" collapsed="false">
      <c r="A629" s="4" t="n">
        <v>628</v>
      </c>
      <c r="B629" s="4" t="s">
        <v>979</v>
      </c>
      <c r="C629" s="4" t="n">
        <v>5</v>
      </c>
      <c r="D629" s="26" t="n">
        <f aca="false">C629/SUM($C$2:$C$2629)</f>
        <v>0.000187385226548739</v>
      </c>
    </row>
    <row r="630" customFormat="false" ht="15" hidden="false" customHeight="false" outlineLevel="0" collapsed="false">
      <c r="A630" s="4" t="n">
        <v>629</v>
      </c>
      <c r="B630" s="4" t="s">
        <v>980</v>
      </c>
      <c r="C630" s="4" t="n">
        <v>5</v>
      </c>
      <c r="D630" s="26" t="n">
        <f aca="false">C630/SUM($C$2:$C$2629)</f>
        <v>0.000187385226548739</v>
      </c>
    </row>
    <row r="631" customFormat="false" ht="15" hidden="false" customHeight="false" outlineLevel="0" collapsed="false">
      <c r="A631" s="4" t="n">
        <v>630</v>
      </c>
      <c r="B631" s="4" t="s">
        <v>981</v>
      </c>
      <c r="C631" s="4" t="n">
        <v>5</v>
      </c>
      <c r="D631" s="26" t="n">
        <f aca="false">C631/SUM($C$2:$C$2629)</f>
        <v>0.000187385226548739</v>
      </c>
    </row>
    <row r="632" customFormat="false" ht="15" hidden="false" customHeight="false" outlineLevel="0" collapsed="false">
      <c r="A632" s="4" t="n">
        <v>631</v>
      </c>
      <c r="B632" s="4" t="s">
        <v>982</v>
      </c>
      <c r="C632" s="4" t="n">
        <v>5</v>
      </c>
      <c r="D632" s="26" t="n">
        <f aca="false">C632/SUM($C$2:$C$2629)</f>
        <v>0.000187385226548739</v>
      </c>
    </row>
    <row r="633" customFormat="false" ht="15" hidden="false" customHeight="false" outlineLevel="0" collapsed="false">
      <c r="A633" s="4" t="n">
        <v>632</v>
      </c>
      <c r="B633" s="4" t="s">
        <v>983</v>
      </c>
      <c r="C633" s="4" t="n">
        <v>5</v>
      </c>
      <c r="D633" s="26" t="n">
        <f aca="false">C633/SUM($C$2:$C$2629)</f>
        <v>0.000187385226548739</v>
      </c>
    </row>
    <row r="634" customFormat="false" ht="15" hidden="false" customHeight="false" outlineLevel="0" collapsed="false">
      <c r="A634" s="4" t="n">
        <v>633</v>
      </c>
      <c r="B634" s="4" t="s">
        <v>984</v>
      </c>
      <c r="C634" s="4" t="n">
        <v>5</v>
      </c>
      <c r="D634" s="26" t="n">
        <f aca="false">C634/SUM($C$2:$C$2629)</f>
        <v>0.000187385226548739</v>
      </c>
    </row>
    <row r="635" customFormat="false" ht="15" hidden="false" customHeight="false" outlineLevel="0" collapsed="false">
      <c r="A635" s="4" t="n">
        <v>634</v>
      </c>
      <c r="B635" s="4" t="s">
        <v>985</v>
      </c>
      <c r="C635" s="4" t="n">
        <v>5</v>
      </c>
      <c r="D635" s="26" t="n">
        <f aca="false">C635/SUM($C$2:$C$2629)</f>
        <v>0.000187385226548739</v>
      </c>
    </row>
    <row r="636" customFormat="false" ht="15" hidden="false" customHeight="false" outlineLevel="0" collapsed="false">
      <c r="A636" s="4" t="n">
        <v>635</v>
      </c>
      <c r="B636" s="4" t="s">
        <v>986</v>
      </c>
      <c r="C636" s="4" t="n">
        <v>5</v>
      </c>
      <c r="D636" s="26" t="n">
        <f aca="false">C636/SUM($C$2:$C$2629)</f>
        <v>0.000187385226548739</v>
      </c>
    </row>
    <row r="637" customFormat="false" ht="15" hidden="false" customHeight="false" outlineLevel="0" collapsed="false">
      <c r="A637" s="4" t="n">
        <v>636</v>
      </c>
      <c r="B637" s="4" t="s">
        <v>987</v>
      </c>
      <c r="C637" s="4" t="n">
        <v>5</v>
      </c>
      <c r="D637" s="26" t="n">
        <f aca="false">C637/SUM($C$2:$C$2629)</f>
        <v>0.000187385226548739</v>
      </c>
    </row>
    <row r="638" customFormat="false" ht="15" hidden="false" customHeight="false" outlineLevel="0" collapsed="false">
      <c r="A638" s="4" t="n">
        <v>637</v>
      </c>
      <c r="B638" s="4" t="s">
        <v>988</v>
      </c>
      <c r="C638" s="4" t="n">
        <v>5</v>
      </c>
      <c r="D638" s="26" t="n">
        <f aca="false">C638/SUM($C$2:$C$2629)</f>
        <v>0.000187385226548739</v>
      </c>
    </row>
    <row r="639" customFormat="false" ht="15" hidden="false" customHeight="false" outlineLevel="0" collapsed="false">
      <c r="A639" s="4" t="n">
        <v>638</v>
      </c>
      <c r="B639" s="4" t="s">
        <v>989</v>
      </c>
      <c r="C639" s="4" t="n">
        <v>5</v>
      </c>
      <c r="D639" s="26" t="n">
        <f aca="false">C639/SUM($C$2:$C$2629)</f>
        <v>0.000187385226548739</v>
      </c>
    </row>
    <row r="640" customFormat="false" ht="15" hidden="false" customHeight="false" outlineLevel="0" collapsed="false">
      <c r="A640" s="4" t="n">
        <v>639</v>
      </c>
      <c r="B640" s="4" t="s">
        <v>990</v>
      </c>
      <c r="C640" s="4" t="n">
        <v>5</v>
      </c>
      <c r="D640" s="26" t="n">
        <f aca="false">C640/SUM($C$2:$C$2629)</f>
        <v>0.000187385226548739</v>
      </c>
    </row>
    <row r="641" customFormat="false" ht="15" hidden="false" customHeight="false" outlineLevel="0" collapsed="false">
      <c r="A641" s="4" t="n">
        <v>640</v>
      </c>
      <c r="B641" s="4" t="s">
        <v>991</v>
      </c>
      <c r="C641" s="4" t="n">
        <v>5</v>
      </c>
      <c r="D641" s="26" t="n">
        <f aca="false">C641/SUM($C$2:$C$2629)</f>
        <v>0.000187385226548739</v>
      </c>
    </row>
    <row r="642" customFormat="false" ht="15" hidden="false" customHeight="false" outlineLevel="0" collapsed="false">
      <c r="A642" s="4" t="n">
        <v>641</v>
      </c>
      <c r="B642" s="4" t="s">
        <v>992</v>
      </c>
      <c r="C642" s="4" t="n">
        <v>5</v>
      </c>
      <c r="D642" s="26" t="n">
        <f aca="false">C642/SUM($C$2:$C$2629)</f>
        <v>0.000187385226548739</v>
      </c>
    </row>
    <row r="643" customFormat="false" ht="15" hidden="false" customHeight="false" outlineLevel="0" collapsed="false">
      <c r="A643" s="4" t="n">
        <v>642</v>
      </c>
      <c r="B643" s="4" t="s">
        <v>993</v>
      </c>
      <c r="C643" s="4" t="n">
        <v>5</v>
      </c>
      <c r="D643" s="26" t="n">
        <f aca="false">C643/SUM($C$2:$C$2629)</f>
        <v>0.000187385226548739</v>
      </c>
    </row>
    <row r="644" customFormat="false" ht="15" hidden="false" customHeight="false" outlineLevel="0" collapsed="false">
      <c r="A644" s="4" t="n">
        <v>643</v>
      </c>
      <c r="B644" s="4" t="s">
        <v>994</v>
      </c>
      <c r="C644" s="4" t="n">
        <v>5</v>
      </c>
      <c r="D644" s="26" t="n">
        <f aca="false">C644/SUM($C$2:$C$2629)</f>
        <v>0.000187385226548739</v>
      </c>
    </row>
    <row r="645" customFormat="false" ht="15" hidden="false" customHeight="false" outlineLevel="0" collapsed="false">
      <c r="A645" s="4" t="n">
        <v>644</v>
      </c>
      <c r="B645" s="4" t="s">
        <v>995</v>
      </c>
      <c r="C645" s="4" t="n">
        <v>5</v>
      </c>
      <c r="D645" s="26" t="n">
        <f aca="false">C645/SUM($C$2:$C$2629)</f>
        <v>0.000187385226548739</v>
      </c>
    </row>
    <row r="646" customFormat="false" ht="15" hidden="false" customHeight="false" outlineLevel="0" collapsed="false">
      <c r="A646" s="4" t="n">
        <v>645</v>
      </c>
      <c r="B646" s="4" t="s">
        <v>996</v>
      </c>
      <c r="C646" s="4" t="n">
        <v>5</v>
      </c>
      <c r="D646" s="26" t="n">
        <f aca="false">C646/SUM($C$2:$C$2629)</f>
        <v>0.000187385226548739</v>
      </c>
    </row>
    <row r="647" customFormat="false" ht="15" hidden="false" customHeight="false" outlineLevel="0" collapsed="false">
      <c r="A647" s="4" t="n">
        <v>646</v>
      </c>
      <c r="B647" s="4" t="s">
        <v>997</v>
      </c>
      <c r="C647" s="4" t="n">
        <v>5</v>
      </c>
      <c r="D647" s="26" t="n">
        <f aca="false">C647/SUM($C$2:$C$2629)</f>
        <v>0.000187385226548739</v>
      </c>
    </row>
    <row r="648" customFormat="false" ht="15" hidden="false" customHeight="false" outlineLevel="0" collapsed="false">
      <c r="A648" s="4" t="n">
        <v>647</v>
      </c>
      <c r="B648" s="4" t="s">
        <v>998</v>
      </c>
      <c r="C648" s="4" t="n">
        <v>5</v>
      </c>
      <c r="D648" s="26" t="n">
        <f aca="false">C648/SUM($C$2:$C$2629)</f>
        <v>0.000187385226548739</v>
      </c>
    </row>
    <row r="649" customFormat="false" ht="15" hidden="false" customHeight="false" outlineLevel="0" collapsed="false">
      <c r="A649" s="4" t="n">
        <v>648</v>
      </c>
      <c r="B649" s="4" t="s">
        <v>999</v>
      </c>
      <c r="C649" s="4" t="n">
        <v>5</v>
      </c>
      <c r="D649" s="26" t="n">
        <f aca="false">C649/SUM($C$2:$C$2629)</f>
        <v>0.000187385226548739</v>
      </c>
    </row>
    <row r="650" customFormat="false" ht="15" hidden="false" customHeight="false" outlineLevel="0" collapsed="false">
      <c r="A650" s="4" t="n">
        <v>649</v>
      </c>
      <c r="B650" s="4" t="s">
        <v>1000</v>
      </c>
      <c r="C650" s="4" t="n">
        <v>5</v>
      </c>
      <c r="D650" s="26" t="n">
        <f aca="false">C650/SUM($C$2:$C$2629)</f>
        <v>0.000187385226548739</v>
      </c>
    </row>
    <row r="651" customFormat="false" ht="15" hidden="false" customHeight="false" outlineLevel="0" collapsed="false">
      <c r="A651" s="4" t="n">
        <v>650</v>
      </c>
      <c r="B651" s="4" t="s">
        <v>1001</v>
      </c>
      <c r="C651" s="4" t="n">
        <v>5</v>
      </c>
      <c r="D651" s="26" t="n">
        <f aca="false">C651/SUM($C$2:$C$2629)</f>
        <v>0.000187385226548739</v>
      </c>
    </row>
    <row r="652" customFormat="false" ht="15" hidden="false" customHeight="false" outlineLevel="0" collapsed="false">
      <c r="A652" s="4" t="n">
        <v>651</v>
      </c>
      <c r="B652" s="4" t="s">
        <v>1002</v>
      </c>
      <c r="C652" s="4" t="n">
        <v>5</v>
      </c>
      <c r="D652" s="26" t="n">
        <f aca="false">C652/SUM($C$2:$C$2629)</f>
        <v>0.000187385226548739</v>
      </c>
    </row>
    <row r="653" customFormat="false" ht="15" hidden="false" customHeight="false" outlineLevel="0" collapsed="false">
      <c r="A653" s="4" t="n">
        <v>652</v>
      </c>
      <c r="B653" s="4" t="s">
        <v>1003</v>
      </c>
      <c r="C653" s="4" t="n">
        <v>5</v>
      </c>
      <c r="D653" s="26" t="n">
        <f aca="false">C653/SUM($C$2:$C$2629)</f>
        <v>0.000187385226548739</v>
      </c>
    </row>
    <row r="654" customFormat="false" ht="15" hidden="false" customHeight="false" outlineLevel="0" collapsed="false">
      <c r="A654" s="4" t="n">
        <v>653</v>
      </c>
      <c r="B654" s="4" t="s">
        <v>1004</v>
      </c>
      <c r="C654" s="4" t="n">
        <v>5</v>
      </c>
      <c r="D654" s="26" t="n">
        <f aca="false">C654/SUM($C$2:$C$2629)</f>
        <v>0.000187385226548739</v>
      </c>
    </row>
    <row r="655" customFormat="false" ht="15" hidden="false" customHeight="false" outlineLevel="0" collapsed="false">
      <c r="A655" s="4" t="n">
        <v>654</v>
      </c>
      <c r="B655" s="4" t="s">
        <v>1005</v>
      </c>
      <c r="C655" s="4" t="n">
        <v>5</v>
      </c>
      <c r="D655" s="26" t="n">
        <f aca="false">C655/SUM($C$2:$C$2629)</f>
        <v>0.000187385226548739</v>
      </c>
    </row>
    <row r="656" customFormat="false" ht="15" hidden="false" customHeight="false" outlineLevel="0" collapsed="false">
      <c r="A656" s="4" t="n">
        <v>655</v>
      </c>
      <c r="B656" s="4" t="s">
        <v>1006</v>
      </c>
      <c r="C656" s="4" t="n">
        <v>5</v>
      </c>
      <c r="D656" s="26" t="n">
        <f aca="false">C656/SUM($C$2:$C$2629)</f>
        <v>0.000187385226548739</v>
      </c>
    </row>
    <row r="657" customFormat="false" ht="15" hidden="false" customHeight="false" outlineLevel="0" collapsed="false">
      <c r="A657" s="4" t="n">
        <v>656</v>
      </c>
      <c r="B657" s="4" t="s">
        <v>1007</v>
      </c>
      <c r="C657" s="4" t="n">
        <v>5</v>
      </c>
      <c r="D657" s="26" t="n">
        <f aca="false">C657/SUM($C$2:$C$2629)</f>
        <v>0.000187385226548739</v>
      </c>
    </row>
    <row r="658" customFormat="false" ht="15" hidden="false" customHeight="false" outlineLevel="0" collapsed="false">
      <c r="A658" s="4" t="n">
        <v>657</v>
      </c>
      <c r="B658" s="4" t="s">
        <v>1008</v>
      </c>
      <c r="C658" s="4" t="n">
        <v>5</v>
      </c>
      <c r="D658" s="26" t="n">
        <f aca="false">C658/SUM($C$2:$C$2629)</f>
        <v>0.000187385226548739</v>
      </c>
    </row>
    <row r="659" customFormat="false" ht="15" hidden="false" customHeight="false" outlineLevel="0" collapsed="false">
      <c r="A659" s="4" t="n">
        <v>658</v>
      </c>
      <c r="B659" s="4" t="s">
        <v>1009</v>
      </c>
      <c r="C659" s="4" t="n">
        <v>5</v>
      </c>
      <c r="D659" s="26" t="n">
        <f aca="false">C659/SUM($C$2:$C$2629)</f>
        <v>0.000187385226548739</v>
      </c>
    </row>
    <row r="660" customFormat="false" ht="15" hidden="false" customHeight="false" outlineLevel="0" collapsed="false">
      <c r="A660" s="4" t="n">
        <v>659</v>
      </c>
      <c r="B660" s="4" t="s">
        <v>1010</v>
      </c>
      <c r="C660" s="4" t="n">
        <v>5</v>
      </c>
      <c r="D660" s="26" t="n">
        <f aca="false">C660/SUM($C$2:$C$2629)</f>
        <v>0.000187385226548739</v>
      </c>
    </row>
    <row r="661" customFormat="false" ht="15" hidden="false" customHeight="false" outlineLevel="0" collapsed="false">
      <c r="A661" s="4" t="n">
        <v>660</v>
      </c>
      <c r="B661" s="4" t="s">
        <v>1011</v>
      </c>
      <c r="C661" s="4" t="n">
        <v>5</v>
      </c>
      <c r="D661" s="26" t="n">
        <f aca="false">C661/SUM($C$2:$C$2629)</f>
        <v>0.000187385226548739</v>
      </c>
    </row>
    <row r="662" customFormat="false" ht="15" hidden="false" customHeight="false" outlineLevel="0" collapsed="false">
      <c r="A662" s="4" t="n">
        <v>661</v>
      </c>
      <c r="B662" s="4" t="s">
        <v>1012</v>
      </c>
      <c r="C662" s="4" t="n">
        <v>5</v>
      </c>
      <c r="D662" s="26" t="n">
        <f aca="false">C662/SUM($C$2:$C$2629)</f>
        <v>0.000187385226548739</v>
      </c>
    </row>
    <row r="663" customFormat="false" ht="15" hidden="false" customHeight="false" outlineLevel="0" collapsed="false">
      <c r="A663" s="4" t="n">
        <v>662</v>
      </c>
      <c r="B663" s="4" t="s">
        <v>1013</v>
      </c>
      <c r="C663" s="4" t="n">
        <v>5</v>
      </c>
      <c r="D663" s="26" t="n">
        <f aca="false">C663/SUM($C$2:$C$2629)</f>
        <v>0.000187385226548739</v>
      </c>
    </row>
    <row r="664" customFormat="false" ht="15" hidden="false" customHeight="false" outlineLevel="0" collapsed="false">
      <c r="A664" s="4" t="n">
        <v>663</v>
      </c>
      <c r="B664" s="4" t="s">
        <v>1014</v>
      </c>
      <c r="C664" s="4" t="n">
        <v>5</v>
      </c>
      <c r="D664" s="26" t="n">
        <f aca="false">C664/SUM($C$2:$C$2629)</f>
        <v>0.000187385226548739</v>
      </c>
    </row>
    <row r="665" customFormat="false" ht="15" hidden="false" customHeight="false" outlineLevel="0" collapsed="false">
      <c r="A665" s="4" t="n">
        <v>664</v>
      </c>
      <c r="B665" s="4" t="s">
        <v>1015</v>
      </c>
      <c r="C665" s="4" t="n">
        <v>5</v>
      </c>
      <c r="D665" s="26" t="n">
        <f aca="false">C665/SUM($C$2:$C$2629)</f>
        <v>0.000187385226548739</v>
      </c>
    </row>
    <row r="666" customFormat="false" ht="15" hidden="false" customHeight="false" outlineLevel="0" collapsed="false">
      <c r="A666" s="4" t="n">
        <v>665</v>
      </c>
      <c r="B666" s="4" t="s">
        <v>1016</v>
      </c>
      <c r="C666" s="4" t="n">
        <v>5</v>
      </c>
      <c r="D666" s="26" t="n">
        <f aca="false">C666/SUM($C$2:$C$2629)</f>
        <v>0.000187385226548739</v>
      </c>
    </row>
    <row r="667" customFormat="false" ht="15" hidden="false" customHeight="false" outlineLevel="0" collapsed="false">
      <c r="A667" s="4" t="n">
        <v>666</v>
      </c>
      <c r="B667" s="4" t="s">
        <v>1017</v>
      </c>
      <c r="C667" s="4" t="n">
        <v>5</v>
      </c>
      <c r="D667" s="26" t="n">
        <f aca="false">C667/SUM($C$2:$C$2629)</f>
        <v>0.000187385226548739</v>
      </c>
    </row>
    <row r="668" customFormat="false" ht="15" hidden="false" customHeight="false" outlineLevel="0" collapsed="false">
      <c r="A668" s="4" t="n">
        <v>667</v>
      </c>
      <c r="B668" s="4" t="s">
        <v>1018</v>
      </c>
      <c r="C668" s="4" t="n">
        <v>5</v>
      </c>
      <c r="D668" s="26" t="n">
        <f aca="false">C668/SUM($C$2:$C$2629)</f>
        <v>0.000187385226548739</v>
      </c>
    </row>
    <row r="669" customFormat="false" ht="15" hidden="false" customHeight="false" outlineLevel="0" collapsed="false">
      <c r="A669" s="4" t="n">
        <v>668</v>
      </c>
      <c r="B669" s="4" t="s">
        <v>1019</v>
      </c>
      <c r="C669" s="4" t="n">
        <v>5</v>
      </c>
      <c r="D669" s="26" t="n">
        <f aca="false">C669/SUM($C$2:$C$2629)</f>
        <v>0.000187385226548739</v>
      </c>
    </row>
    <row r="670" customFormat="false" ht="15" hidden="false" customHeight="false" outlineLevel="0" collapsed="false">
      <c r="A670" s="4" t="n">
        <v>669</v>
      </c>
      <c r="B670" s="4" t="s">
        <v>1020</v>
      </c>
      <c r="C670" s="4" t="n">
        <v>5</v>
      </c>
      <c r="D670" s="26" t="n">
        <f aca="false">C670/SUM($C$2:$C$2629)</f>
        <v>0.000187385226548739</v>
      </c>
    </row>
    <row r="671" customFormat="false" ht="15" hidden="false" customHeight="false" outlineLevel="0" collapsed="false">
      <c r="A671" s="4" t="n">
        <v>670</v>
      </c>
      <c r="B671" s="4" t="s">
        <v>1021</v>
      </c>
      <c r="C671" s="4" t="n">
        <v>5</v>
      </c>
      <c r="D671" s="26" t="n">
        <f aca="false">C671/SUM($C$2:$C$2629)</f>
        <v>0.000187385226548739</v>
      </c>
    </row>
    <row r="672" customFormat="false" ht="15" hidden="false" customHeight="false" outlineLevel="0" collapsed="false">
      <c r="A672" s="4" t="n">
        <v>671</v>
      </c>
      <c r="B672" s="4" t="s">
        <v>1022</v>
      </c>
      <c r="C672" s="4" t="n">
        <v>5</v>
      </c>
      <c r="D672" s="26" t="n">
        <f aca="false">C672/SUM($C$2:$C$2629)</f>
        <v>0.000187385226548739</v>
      </c>
    </row>
    <row r="673" customFormat="false" ht="15" hidden="false" customHeight="false" outlineLevel="0" collapsed="false">
      <c r="A673" s="4" t="n">
        <v>672</v>
      </c>
      <c r="B673" s="4" t="s">
        <v>1023</v>
      </c>
      <c r="C673" s="4" t="n">
        <v>5</v>
      </c>
      <c r="D673" s="26" t="n">
        <f aca="false">C673/SUM($C$2:$C$2629)</f>
        <v>0.000187385226548739</v>
      </c>
    </row>
    <row r="674" customFormat="false" ht="15" hidden="false" customHeight="false" outlineLevel="0" collapsed="false">
      <c r="A674" s="4" t="n">
        <v>673</v>
      </c>
      <c r="B674" s="4" t="s">
        <v>1024</v>
      </c>
      <c r="C674" s="4" t="n">
        <v>5</v>
      </c>
      <c r="D674" s="26" t="n">
        <f aca="false">C674/SUM($C$2:$C$2629)</f>
        <v>0.000187385226548739</v>
      </c>
    </row>
    <row r="675" customFormat="false" ht="15" hidden="false" customHeight="false" outlineLevel="0" collapsed="false">
      <c r="A675" s="4" t="n">
        <v>674</v>
      </c>
      <c r="B675" s="4" t="s">
        <v>1025</v>
      </c>
      <c r="C675" s="4" t="n">
        <v>5</v>
      </c>
      <c r="D675" s="26" t="n">
        <f aca="false">C675/SUM($C$2:$C$2629)</f>
        <v>0.000187385226548739</v>
      </c>
    </row>
    <row r="676" customFormat="false" ht="15" hidden="false" customHeight="false" outlineLevel="0" collapsed="false">
      <c r="A676" s="4" t="n">
        <v>675</v>
      </c>
      <c r="B676" s="4" t="s">
        <v>1026</v>
      </c>
      <c r="C676" s="4" t="n">
        <v>5</v>
      </c>
      <c r="D676" s="26" t="n">
        <f aca="false">C676/SUM($C$2:$C$2629)</f>
        <v>0.000187385226548739</v>
      </c>
    </row>
    <row r="677" customFormat="false" ht="15" hidden="false" customHeight="false" outlineLevel="0" collapsed="false">
      <c r="A677" s="4" t="n">
        <v>676</v>
      </c>
      <c r="B677" s="4" t="s">
        <v>1027</v>
      </c>
      <c r="C677" s="4" t="n">
        <v>5</v>
      </c>
      <c r="D677" s="26" t="n">
        <f aca="false">C677/SUM($C$2:$C$2629)</f>
        <v>0.000187385226548739</v>
      </c>
    </row>
    <row r="678" customFormat="false" ht="15" hidden="false" customHeight="false" outlineLevel="0" collapsed="false">
      <c r="A678" s="4" t="n">
        <v>677</v>
      </c>
      <c r="B678" s="4" t="s">
        <v>1028</v>
      </c>
      <c r="C678" s="4" t="n">
        <v>5</v>
      </c>
      <c r="D678" s="26" t="n">
        <f aca="false">C678/SUM($C$2:$C$2629)</f>
        <v>0.000187385226548739</v>
      </c>
    </row>
    <row r="679" customFormat="false" ht="15" hidden="false" customHeight="false" outlineLevel="0" collapsed="false">
      <c r="A679" s="4" t="n">
        <v>678</v>
      </c>
      <c r="B679" s="4" t="s">
        <v>1029</v>
      </c>
      <c r="C679" s="4" t="n">
        <v>5</v>
      </c>
      <c r="D679" s="26" t="n">
        <f aca="false">C679/SUM($C$2:$C$2629)</f>
        <v>0.000187385226548739</v>
      </c>
    </row>
    <row r="680" customFormat="false" ht="15" hidden="false" customHeight="false" outlineLevel="0" collapsed="false">
      <c r="A680" s="4" t="n">
        <v>679</v>
      </c>
      <c r="B680" s="4" t="s">
        <v>1030</v>
      </c>
      <c r="C680" s="4" t="n">
        <v>5</v>
      </c>
      <c r="D680" s="26" t="n">
        <f aca="false">C680/SUM($C$2:$C$2629)</f>
        <v>0.000187385226548739</v>
      </c>
    </row>
    <row r="681" customFormat="false" ht="15" hidden="false" customHeight="false" outlineLevel="0" collapsed="false">
      <c r="A681" s="4" t="n">
        <v>680</v>
      </c>
      <c r="B681" s="4" t="s">
        <v>1031</v>
      </c>
      <c r="C681" s="4" t="n">
        <v>5</v>
      </c>
      <c r="D681" s="26" t="n">
        <f aca="false">C681/SUM($C$2:$C$2629)</f>
        <v>0.000187385226548739</v>
      </c>
    </row>
    <row r="682" customFormat="false" ht="15" hidden="false" customHeight="false" outlineLevel="0" collapsed="false">
      <c r="A682" s="4" t="n">
        <v>681</v>
      </c>
      <c r="B682" s="4" t="s">
        <v>1032</v>
      </c>
      <c r="C682" s="4" t="n">
        <v>5</v>
      </c>
      <c r="D682" s="26" t="n">
        <f aca="false">C682/SUM($C$2:$C$2629)</f>
        <v>0.000187385226548739</v>
      </c>
    </row>
    <row r="683" customFormat="false" ht="15" hidden="false" customHeight="false" outlineLevel="0" collapsed="false">
      <c r="A683" s="4" t="n">
        <v>682</v>
      </c>
      <c r="B683" s="4" t="s">
        <v>1033</v>
      </c>
      <c r="C683" s="4" t="n">
        <v>5</v>
      </c>
      <c r="D683" s="26" t="n">
        <f aca="false">C683/SUM($C$2:$C$2629)</f>
        <v>0.000187385226548739</v>
      </c>
    </row>
    <row r="684" customFormat="false" ht="15" hidden="false" customHeight="false" outlineLevel="0" collapsed="false">
      <c r="A684" s="4" t="n">
        <v>683</v>
      </c>
      <c r="B684" s="4" t="s">
        <v>1034</v>
      </c>
      <c r="C684" s="4" t="n">
        <v>5</v>
      </c>
      <c r="D684" s="26" t="n">
        <f aca="false">C684/SUM($C$2:$C$2629)</f>
        <v>0.000187385226548739</v>
      </c>
    </row>
    <row r="685" customFormat="false" ht="15" hidden="false" customHeight="false" outlineLevel="0" collapsed="false">
      <c r="A685" s="4" t="n">
        <v>684</v>
      </c>
      <c r="B685" s="4" t="s">
        <v>1035</v>
      </c>
      <c r="C685" s="4" t="n">
        <v>5</v>
      </c>
      <c r="D685" s="26" t="n">
        <f aca="false">C685/SUM($C$2:$C$2629)</f>
        <v>0.000187385226548739</v>
      </c>
    </row>
    <row r="686" customFormat="false" ht="15" hidden="false" customHeight="false" outlineLevel="0" collapsed="false">
      <c r="A686" s="4" t="n">
        <v>685</v>
      </c>
      <c r="B686" s="4" t="s">
        <v>1036</v>
      </c>
      <c r="C686" s="4" t="n">
        <v>5</v>
      </c>
      <c r="D686" s="26" t="n">
        <f aca="false">C686/SUM($C$2:$C$2629)</f>
        <v>0.000187385226548739</v>
      </c>
    </row>
    <row r="687" customFormat="false" ht="15" hidden="false" customHeight="false" outlineLevel="0" collapsed="false">
      <c r="A687" s="4" t="n">
        <v>686</v>
      </c>
      <c r="B687" s="4" t="s">
        <v>1037</v>
      </c>
      <c r="C687" s="4" t="n">
        <v>5</v>
      </c>
      <c r="D687" s="26" t="n">
        <f aca="false">C687/SUM($C$2:$C$2629)</f>
        <v>0.000187385226548739</v>
      </c>
    </row>
    <row r="688" customFormat="false" ht="15" hidden="false" customHeight="false" outlineLevel="0" collapsed="false">
      <c r="A688" s="4" t="n">
        <v>687</v>
      </c>
      <c r="B688" s="4" t="s">
        <v>1038</v>
      </c>
      <c r="C688" s="4" t="n">
        <v>5</v>
      </c>
      <c r="D688" s="26" t="n">
        <f aca="false">C688/SUM($C$2:$C$2629)</f>
        <v>0.000187385226548739</v>
      </c>
    </row>
    <row r="689" customFormat="false" ht="15" hidden="false" customHeight="false" outlineLevel="0" collapsed="false">
      <c r="A689" s="4" t="n">
        <v>688</v>
      </c>
      <c r="B689" s="4" t="s">
        <v>1039</v>
      </c>
      <c r="C689" s="4" t="n">
        <v>5</v>
      </c>
      <c r="D689" s="26" t="n">
        <f aca="false">C689/SUM($C$2:$C$2629)</f>
        <v>0.000187385226548739</v>
      </c>
    </row>
    <row r="690" customFormat="false" ht="15" hidden="false" customHeight="false" outlineLevel="0" collapsed="false">
      <c r="A690" s="4" t="n">
        <v>689</v>
      </c>
      <c r="B690" s="4" t="s">
        <v>1040</v>
      </c>
      <c r="C690" s="4" t="n">
        <v>5</v>
      </c>
      <c r="D690" s="26" t="n">
        <f aca="false">C690/SUM($C$2:$C$2629)</f>
        <v>0.000187385226548739</v>
      </c>
    </row>
    <row r="691" customFormat="false" ht="15" hidden="false" customHeight="false" outlineLevel="0" collapsed="false">
      <c r="A691" s="4" t="n">
        <v>690</v>
      </c>
      <c r="B691" s="4" t="s">
        <v>1041</v>
      </c>
      <c r="C691" s="4" t="n">
        <v>5</v>
      </c>
      <c r="D691" s="26" t="n">
        <f aca="false">C691/SUM($C$2:$C$2629)</f>
        <v>0.000187385226548739</v>
      </c>
    </row>
    <row r="692" customFormat="false" ht="15" hidden="false" customHeight="false" outlineLevel="0" collapsed="false">
      <c r="A692" s="4" t="n">
        <v>691</v>
      </c>
      <c r="B692" s="4" t="s">
        <v>1042</v>
      </c>
      <c r="C692" s="4" t="n">
        <v>5</v>
      </c>
      <c r="D692" s="26" t="n">
        <f aca="false">C692/SUM($C$2:$C$2629)</f>
        <v>0.000187385226548739</v>
      </c>
    </row>
    <row r="693" customFormat="false" ht="15" hidden="false" customHeight="false" outlineLevel="0" collapsed="false">
      <c r="A693" s="4" t="n">
        <v>692</v>
      </c>
      <c r="B693" s="4" t="s">
        <v>1043</v>
      </c>
      <c r="C693" s="4" t="n">
        <v>5</v>
      </c>
      <c r="D693" s="26" t="n">
        <f aca="false">C693/SUM($C$2:$C$2629)</f>
        <v>0.000187385226548739</v>
      </c>
    </row>
    <row r="694" customFormat="false" ht="15" hidden="false" customHeight="false" outlineLevel="0" collapsed="false">
      <c r="A694" s="4" t="n">
        <v>693</v>
      </c>
      <c r="B694" s="4" t="s">
        <v>1044</v>
      </c>
      <c r="C694" s="4" t="n">
        <v>5</v>
      </c>
      <c r="D694" s="26" t="n">
        <f aca="false">C694/SUM($C$2:$C$2629)</f>
        <v>0.000187385226548739</v>
      </c>
    </row>
    <row r="695" customFormat="false" ht="15" hidden="false" customHeight="false" outlineLevel="0" collapsed="false">
      <c r="A695" s="4" t="n">
        <v>694</v>
      </c>
      <c r="B695" s="4" t="s">
        <v>1045</v>
      </c>
      <c r="C695" s="4" t="n">
        <v>5</v>
      </c>
      <c r="D695" s="26" t="n">
        <f aca="false">C695/SUM($C$2:$C$2629)</f>
        <v>0.000187385226548739</v>
      </c>
    </row>
    <row r="696" customFormat="false" ht="15" hidden="false" customHeight="false" outlineLevel="0" collapsed="false">
      <c r="A696" s="4" t="n">
        <v>695</v>
      </c>
      <c r="B696" s="4" t="s">
        <v>1046</v>
      </c>
      <c r="C696" s="4" t="n">
        <v>5</v>
      </c>
      <c r="D696" s="26" t="n">
        <f aca="false">C696/SUM($C$2:$C$2629)</f>
        <v>0.000187385226548739</v>
      </c>
    </row>
    <row r="697" customFormat="false" ht="15" hidden="false" customHeight="false" outlineLevel="0" collapsed="false">
      <c r="A697" s="4" t="n">
        <v>696</v>
      </c>
      <c r="B697" s="4" t="s">
        <v>1047</v>
      </c>
      <c r="C697" s="4" t="n">
        <v>5</v>
      </c>
      <c r="D697" s="26" t="n">
        <f aca="false">C697/SUM($C$2:$C$2629)</f>
        <v>0.000187385226548739</v>
      </c>
    </row>
    <row r="698" customFormat="false" ht="15" hidden="false" customHeight="false" outlineLevel="0" collapsed="false">
      <c r="A698" s="4" t="n">
        <v>697</v>
      </c>
      <c r="B698" s="4" t="s">
        <v>1048</v>
      </c>
      <c r="C698" s="4" t="n">
        <v>5</v>
      </c>
      <c r="D698" s="26" t="n">
        <f aca="false">C698/SUM($C$2:$C$2629)</f>
        <v>0.000187385226548739</v>
      </c>
    </row>
    <row r="699" customFormat="false" ht="15" hidden="false" customHeight="false" outlineLevel="0" collapsed="false">
      <c r="A699" s="4" t="n">
        <v>698</v>
      </c>
      <c r="B699" s="4" t="s">
        <v>1049</v>
      </c>
      <c r="C699" s="4" t="n">
        <v>5</v>
      </c>
      <c r="D699" s="26" t="n">
        <f aca="false">C699/SUM($C$2:$C$2629)</f>
        <v>0.000187385226548739</v>
      </c>
    </row>
    <row r="700" customFormat="false" ht="15" hidden="false" customHeight="false" outlineLevel="0" collapsed="false">
      <c r="A700" s="4" t="n">
        <v>699</v>
      </c>
      <c r="B700" s="4" t="s">
        <v>1050</v>
      </c>
      <c r="C700" s="4" t="n">
        <v>4</v>
      </c>
      <c r="D700" s="26" t="n">
        <f aca="false">C700/SUM($C$2:$C$2629)</f>
        <v>0.000149908181238991</v>
      </c>
    </row>
    <row r="701" customFormat="false" ht="15" hidden="false" customHeight="false" outlineLevel="0" collapsed="false">
      <c r="A701" s="4" t="n">
        <v>700</v>
      </c>
      <c r="B701" s="4" t="s">
        <v>1051</v>
      </c>
      <c r="C701" s="4" t="n">
        <v>4</v>
      </c>
      <c r="D701" s="26" t="n">
        <f aca="false">C701/SUM($C$2:$C$2629)</f>
        <v>0.000149908181238991</v>
      </c>
    </row>
    <row r="702" customFormat="false" ht="15" hidden="false" customHeight="false" outlineLevel="0" collapsed="false">
      <c r="A702" s="4" t="n">
        <v>701</v>
      </c>
      <c r="B702" s="4" t="s">
        <v>1052</v>
      </c>
      <c r="C702" s="4" t="n">
        <v>4</v>
      </c>
      <c r="D702" s="26" t="n">
        <f aca="false">C702/SUM($C$2:$C$2629)</f>
        <v>0.000149908181238991</v>
      </c>
    </row>
    <row r="703" customFormat="false" ht="15" hidden="false" customHeight="false" outlineLevel="0" collapsed="false">
      <c r="A703" s="4" t="n">
        <v>702</v>
      </c>
      <c r="B703" s="4" t="s">
        <v>1053</v>
      </c>
      <c r="C703" s="4" t="n">
        <v>4</v>
      </c>
      <c r="D703" s="26" t="n">
        <f aca="false">C703/SUM($C$2:$C$2629)</f>
        <v>0.000149908181238991</v>
      </c>
    </row>
    <row r="704" customFormat="false" ht="15" hidden="false" customHeight="false" outlineLevel="0" collapsed="false">
      <c r="A704" s="4" t="n">
        <v>703</v>
      </c>
      <c r="B704" s="4" t="s">
        <v>1054</v>
      </c>
      <c r="C704" s="4" t="n">
        <v>4</v>
      </c>
      <c r="D704" s="26" t="n">
        <f aca="false">C704/SUM($C$2:$C$2629)</f>
        <v>0.000149908181238991</v>
      </c>
    </row>
    <row r="705" customFormat="false" ht="15" hidden="false" customHeight="false" outlineLevel="0" collapsed="false">
      <c r="A705" s="4" t="n">
        <v>704</v>
      </c>
      <c r="B705" s="4" t="s">
        <v>1055</v>
      </c>
      <c r="C705" s="4" t="n">
        <v>4</v>
      </c>
      <c r="D705" s="26" t="n">
        <f aca="false">C705/SUM($C$2:$C$2629)</f>
        <v>0.000149908181238991</v>
      </c>
    </row>
    <row r="706" customFormat="false" ht="15" hidden="false" customHeight="false" outlineLevel="0" collapsed="false">
      <c r="A706" s="4" t="n">
        <v>705</v>
      </c>
      <c r="B706" s="4" t="s">
        <v>1056</v>
      </c>
      <c r="C706" s="4" t="n">
        <v>4</v>
      </c>
      <c r="D706" s="26" t="n">
        <f aca="false">C706/SUM($C$2:$C$2629)</f>
        <v>0.000149908181238991</v>
      </c>
    </row>
    <row r="707" customFormat="false" ht="15" hidden="false" customHeight="false" outlineLevel="0" collapsed="false">
      <c r="A707" s="4" t="n">
        <v>706</v>
      </c>
      <c r="B707" s="4" t="s">
        <v>1057</v>
      </c>
      <c r="C707" s="4" t="n">
        <v>4</v>
      </c>
      <c r="D707" s="26" t="n">
        <f aca="false">C707/SUM($C$2:$C$2629)</f>
        <v>0.000149908181238991</v>
      </c>
    </row>
    <row r="708" customFormat="false" ht="15" hidden="false" customHeight="false" outlineLevel="0" collapsed="false">
      <c r="A708" s="4" t="n">
        <v>707</v>
      </c>
      <c r="B708" s="4" t="s">
        <v>1058</v>
      </c>
      <c r="C708" s="4" t="n">
        <v>4</v>
      </c>
      <c r="D708" s="26" t="n">
        <f aca="false">C708/SUM($C$2:$C$2629)</f>
        <v>0.000149908181238991</v>
      </c>
    </row>
    <row r="709" customFormat="false" ht="15" hidden="false" customHeight="false" outlineLevel="0" collapsed="false">
      <c r="A709" s="4" t="n">
        <v>708</v>
      </c>
      <c r="B709" s="4" t="s">
        <v>1059</v>
      </c>
      <c r="C709" s="4" t="n">
        <v>4</v>
      </c>
      <c r="D709" s="26" t="n">
        <f aca="false">C709/SUM($C$2:$C$2629)</f>
        <v>0.000149908181238991</v>
      </c>
    </row>
    <row r="710" customFormat="false" ht="15" hidden="false" customHeight="false" outlineLevel="0" collapsed="false">
      <c r="A710" s="4" t="n">
        <v>709</v>
      </c>
      <c r="B710" s="4" t="s">
        <v>1060</v>
      </c>
      <c r="C710" s="4" t="n">
        <v>4</v>
      </c>
      <c r="D710" s="26" t="n">
        <f aca="false">C710/SUM($C$2:$C$2629)</f>
        <v>0.000149908181238991</v>
      </c>
    </row>
    <row r="711" customFormat="false" ht="15" hidden="false" customHeight="false" outlineLevel="0" collapsed="false">
      <c r="A711" s="4" t="n">
        <v>710</v>
      </c>
      <c r="B711" s="4" t="s">
        <v>1061</v>
      </c>
      <c r="C711" s="4" t="n">
        <v>4</v>
      </c>
      <c r="D711" s="26" t="n">
        <f aca="false">C711/SUM($C$2:$C$2629)</f>
        <v>0.000149908181238991</v>
      </c>
    </row>
    <row r="712" customFormat="false" ht="15" hidden="false" customHeight="false" outlineLevel="0" collapsed="false">
      <c r="A712" s="4" t="n">
        <v>711</v>
      </c>
      <c r="B712" s="4" t="s">
        <v>1062</v>
      </c>
      <c r="C712" s="4" t="n">
        <v>4</v>
      </c>
      <c r="D712" s="26" t="n">
        <f aca="false">C712/SUM($C$2:$C$2629)</f>
        <v>0.000149908181238991</v>
      </c>
    </row>
    <row r="713" customFormat="false" ht="15" hidden="false" customHeight="false" outlineLevel="0" collapsed="false">
      <c r="A713" s="4" t="n">
        <v>712</v>
      </c>
      <c r="B713" s="4" t="s">
        <v>1063</v>
      </c>
      <c r="C713" s="4" t="n">
        <v>4</v>
      </c>
      <c r="D713" s="26" t="n">
        <f aca="false">C713/SUM($C$2:$C$2629)</f>
        <v>0.000149908181238991</v>
      </c>
    </row>
    <row r="714" customFormat="false" ht="15" hidden="false" customHeight="false" outlineLevel="0" collapsed="false">
      <c r="A714" s="4" t="n">
        <v>713</v>
      </c>
      <c r="B714" s="4" t="s">
        <v>1064</v>
      </c>
      <c r="C714" s="4" t="n">
        <v>4</v>
      </c>
      <c r="D714" s="26" t="n">
        <f aca="false">C714/SUM($C$2:$C$2629)</f>
        <v>0.000149908181238991</v>
      </c>
    </row>
    <row r="715" customFormat="false" ht="15" hidden="false" customHeight="false" outlineLevel="0" collapsed="false">
      <c r="A715" s="4" t="n">
        <v>714</v>
      </c>
      <c r="B715" s="4" t="s">
        <v>1065</v>
      </c>
      <c r="C715" s="4" t="n">
        <v>4</v>
      </c>
      <c r="D715" s="26" t="n">
        <f aca="false">C715/SUM($C$2:$C$2629)</f>
        <v>0.000149908181238991</v>
      </c>
    </row>
    <row r="716" customFormat="false" ht="15" hidden="false" customHeight="false" outlineLevel="0" collapsed="false">
      <c r="A716" s="4" t="n">
        <v>715</v>
      </c>
      <c r="B716" s="4" t="s">
        <v>1066</v>
      </c>
      <c r="C716" s="4" t="n">
        <v>4</v>
      </c>
      <c r="D716" s="26" t="n">
        <f aca="false">C716/SUM($C$2:$C$2629)</f>
        <v>0.000149908181238991</v>
      </c>
    </row>
    <row r="717" customFormat="false" ht="15" hidden="false" customHeight="false" outlineLevel="0" collapsed="false">
      <c r="A717" s="4" t="n">
        <v>716</v>
      </c>
      <c r="B717" s="4" t="s">
        <v>1067</v>
      </c>
      <c r="C717" s="4" t="n">
        <v>4</v>
      </c>
      <c r="D717" s="26" t="n">
        <f aca="false">C717/SUM($C$2:$C$2629)</f>
        <v>0.000149908181238991</v>
      </c>
    </row>
    <row r="718" customFormat="false" ht="15" hidden="false" customHeight="false" outlineLevel="0" collapsed="false">
      <c r="A718" s="4" t="n">
        <v>717</v>
      </c>
      <c r="B718" s="4" t="s">
        <v>1068</v>
      </c>
      <c r="C718" s="4" t="n">
        <v>4</v>
      </c>
      <c r="D718" s="26" t="n">
        <f aca="false">C718/SUM($C$2:$C$2629)</f>
        <v>0.000149908181238991</v>
      </c>
    </row>
    <row r="719" customFormat="false" ht="15" hidden="false" customHeight="false" outlineLevel="0" collapsed="false">
      <c r="A719" s="4" t="n">
        <v>718</v>
      </c>
      <c r="B719" s="4" t="s">
        <v>1069</v>
      </c>
      <c r="C719" s="4" t="n">
        <v>4</v>
      </c>
      <c r="D719" s="26" t="n">
        <f aca="false">C719/SUM($C$2:$C$2629)</f>
        <v>0.000149908181238991</v>
      </c>
    </row>
    <row r="720" customFormat="false" ht="15" hidden="false" customHeight="false" outlineLevel="0" collapsed="false">
      <c r="A720" s="4" t="n">
        <v>719</v>
      </c>
      <c r="B720" s="4" t="s">
        <v>1070</v>
      </c>
      <c r="C720" s="4" t="n">
        <v>4</v>
      </c>
      <c r="D720" s="26" t="n">
        <f aca="false">C720/SUM($C$2:$C$2629)</f>
        <v>0.000149908181238991</v>
      </c>
    </row>
    <row r="721" customFormat="false" ht="15" hidden="false" customHeight="false" outlineLevel="0" collapsed="false">
      <c r="A721" s="4" t="n">
        <v>720</v>
      </c>
      <c r="B721" s="4" t="s">
        <v>1071</v>
      </c>
      <c r="C721" s="4" t="n">
        <v>4</v>
      </c>
      <c r="D721" s="26" t="n">
        <f aca="false">C721/SUM($C$2:$C$2629)</f>
        <v>0.000149908181238991</v>
      </c>
    </row>
    <row r="722" customFormat="false" ht="15" hidden="false" customHeight="false" outlineLevel="0" collapsed="false">
      <c r="A722" s="4" t="n">
        <v>721</v>
      </c>
      <c r="B722" s="4" t="s">
        <v>1072</v>
      </c>
      <c r="C722" s="4" t="n">
        <v>4</v>
      </c>
      <c r="D722" s="26" t="n">
        <f aca="false">C722/SUM($C$2:$C$2629)</f>
        <v>0.000149908181238991</v>
      </c>
    </row>
    <row r="723" customFormat="false" ht="15" hidden="false" customHeight="false" outlineLevel="0" collapsed="false">
      <c r="A723" s="4" t="n">
        <v>722</v>
      </c>
      <c r="B723" s="4" t="s">
        <v>1073</v>
      </c>
      <c r="C723" s="4" t="n">
        <v>4</v>
      </c>
      <c r="D723" s="26" t="n">
        <f aca="false">C723/SUM($C$2:$C$2629)</f>
        <v>0.000149908181238991</v>
      </c>
    </row>
    <row r="724" customFormat="false" ht="15" hidden="false" customHeight="false" outlineLevel="0" collapsed="false">
      <c r="A724" s="4" t="n">
        <v>723</v>
      </c>
      <c r="B724" s="4" t="s">
        <v>1074</v>
      </c>
      <c r="C724" s="4" t="n">
        <v>4</v>
      </c>
      <c r="D724" s="26" t="n">
        <f aca="false">C724/SUM($C$2:$C$2629)</f>
        <v>0.000149908181238991</v>
      </c>
    </row>
    <row r="725" customFormat="false" ht="15" hidden="false" customHeight="false" outlineLevel="0" collapsed="false">
      <c r="A725" s="4" t="n">
        <v>724</v>
      </c>
      <c r="B725" s="4" t="s">
        <v>1075</v>
      </c>
      <c r="C725" s="4" t="n">
        <v>4</v>
      </c>
      <c r="D725" s="26" t="n">
        <f aca="false">C725/SUM($C$2:$C$2629)</f>
        <v>0.000149908181238991</v>
      </c>
    </row>
    <row r="726" customFormat="false" ht="15" hidden="false" customHeight="false" outlineLevel="0" collapsed="false">
      <c r="A726" s="4" t="n">
        <v>725</v>
      </c>
      <c r="B726" s="4" t="s">
        <v>1076</v>
      </c>
      <c r="C726" s="4" t="n">
        <v>4</v>
      </c>
      <c r="D726" s="26" t="n">
        <f aca="false">C726/SUM($C$2:$C$2629)</f>
        <v>0.000149908181238991</v>
      </c>
    </row>
    <row r="727" customFormat="false" ht="15" hidden="false" customHeight="false" outlineLevel="0" collapsed="false">
      <c r="A727" s="4" t="n">
        <v>726</v>
      </c>
      <c r="B727" s="4" t="s">
        <v>1077</v>
      </c>
      <c r="C727" s="4" t="n">
        <v>4</v>
      </c>
      <c r="D727" s="26" t="n">
        <f aca="false">C727/SUM($C$2:$C$2629)</f>
        <v>0.000149908181238991</v>
      </c>
    </row>
    <row r="728" customFormat="false" ht="15" hidden="false" customHeight="false" outlineLevel="0" collapsed="false">
      <c r="A728" s="4" t="n">
        <v>727</v>
      </c>
      <c r="B728" s="4" t="s">
        <v>1078</v>
      </c>
      <c r="C728" s="4" t="n">
        <v>4</v>
      </c>
      <c r="D728" s="26" t="n">
        <f aca="false">C728/SUM($C$2:$C$2629)</f>
        <v>0.000149908181238991</v>
      </c>
    </row>
    <row r="729" customFormat="false" ht="15" hidden="false" customHeight="false" outlineLevel="0" collapsed="false">
      <c r="A729" s="4" t="n">
        <v>728</v>
      </c>
      <c r="B729" s="4" t="s">
        <v>1079</v>
      </c>
      <c r="C729" s="4" t="n">
        <v>4</v>
      </c>
      <c r="D729" s="26" t="n">
        <f aca="false">C729/SUM($C$2:$C$2629)</f>
        <v>0.000149908181238991</v>
      </c>
    </row>
    <row r="730" customFormat="false" ht="15" hidden="false" customHeight="false" outlineLevel="0" collapsed="false">
      <c r="A730" s="4" t="n">
        <v>729</v>
      </c>
      <c r="B730" s="4" t="s">
        <v>1080</v>
      </c>
      <c r="C730" s="4" t="n">
        <v>4</v>
      </c>
      <c r="D730" s="26" t="n">
        <f aca="false">C730/SUM($C$2:$C$2629)</f>
        <v>0.000149908181238991</v>
      </c>
    </row>
    <row r="731" customFormat="false" ht="15" hidden="false" customHeight="false" outlineLevel="0" collapsed="false">
      <c r="A731" s="4" t="n">
        <v>730</v>
      </c>
      <c r="B731" s="4" t="s">
        <v>1081</v>
      </c>
      <c r="C731" s="4" t="n">
        <v>4</v>
      </c>
      <c r="D731" s="26" t="n">
        <f aca="false">C731/SUM($C$2:$C$2629)</f>
        <v>0.000149908181238991</v>
      </c>
    </row>
    <row r="732" customFormat="false" ht="15" hidden="false" customHeight="false" outlineLevel="0" collapsed="false">
      <c r="A732" s="4" t="n">
        <v>731</v>
      </c>
      <c r="B732" s="4" t="s">
        <v>1082</v>
      </c>
      <c r="C732" s="4" t="n">
        <v>4</v>
      </c>
      <c r="D732" s="26" t="n">
        <f aca="false">C732/SUM($C$2:$C$2629)</f>
        <v>0.000149908181238991</v>
      </c>
    </row>
    <row r="733" customFormat="false" ht="15" hidden="false" customHeight="false" outlineLevel="0" collapsed="false">
      <c r="A733" s="4" t="n">
        <v>732</v>
      </c>
      <c r="B733" s="4" t="s">
        <v>1083</v>
      </c>
      <c r="C733" s="4" t="n">
        <v>4</v>
      </c>
      <c r="D733" s="26" t="n">
        <f aca="false">C733/SUM($C$2:$C$2629)</f>
        <v>0.000149908181238991</v>
      </c>
    </row>
    <row r="734" customFormat="false" ht="15" hidden="false" customHeight="false" outlineLevel="0" collapsed="false">
      <c r="A734" s="4" t="n">
        <v>733</v>
      </c>
      <c r="B734" s="4" t="s">
        <v>1084</v>
      </c>
      <c r="C734" s="4" t="n">
        <v>4</v>
      </c>
      <c r="D734" s="26" t="n">
        <f aca="false">C734/SUM($C$2:$C$2629)</f>
        <v>0.000149908181238991</v>
      </c>
    </row>
    <row r="735" customFormat="false" ht="15" hidden="false" customHeight="false" outlineLevel="0" collapsed="false">
      <c r="A735" s="4" t="n">
        <v>734</v>
      </c>
      <c r="B735" s="4" t="s">
        <v>1085</v>
      </c>
      <c r="C735" s="4" t="n">
        <v>4</v>
      </c>
      <c r="D735" s="26" t="n">
        <f aca="false">C735/SUM($C$2:$C$2629)</f>
        <v>0.000149908181238991</v>
      </c>
    </row>
    <row r="736" customFormat="false" ht="15" hidden="false" customHeight="false" outlineLevel="0" collapsed="false">
      <c r="A736" s="4" t="n">
        <v>735</v>
      </c>
      <c r="B736" s="4" t="s">
        <v>1086</v>
      </c>
      <c r="C736" s="4" t="n">
        <v>4</v>
      </c>
      <c r="D736" s="26" t="n">
        <f aca="false">C736/SUM($C$2:$C$2629)</f>
        <v>0.000149908181238991</v>
      </c>
    </row>
    <row r="737" customFormat="false" ht="15" hidden="false" customHeight="false" outlineLevel="0" collapsed="false">
      <c r="A737" s="4" t="n">
        <v>736</v>
      </c>
      <c r="B737" s="4" t="s">
        <v>1087</v>
      </c>
      <c r="C737" s="4" t="n">
        <v>4</v>
      </c>
      <c r="D737" s="26" t="n">
        <f aca="false">C737/SUM($C$2:$C$2629)</f>
        <v>0.000149908181238991</v>
      </c>
    </row>
    <row r="738" customFormat="false" ht="15" hidden="false" customHeight="false" outlineLevel="0" collapsed="false">
      <c r="A738" s="4" t="n">
        <v>737</v>
      </c>
      <c r="B738" s="4" t="s">
        <v>1088</v>
      </c>
      <c r="C738" s="4" t="n">
        <v>4</v>
      </c>
      <c r="D738" s="26" t="n">
        <f aca="false">C738/SUM($C$2:$C$2629)</f>
        <v>0.000149908181238991</v>
      </c>
    </row>
    <row r="739" customFormat="false" ht="15" hidden="false" customHeight="false" outlineLevel="0" collapsed="false">
      <c r="A739" s="4" t="n">
        <v>738</v>
      </c>
      <c r="B739" s="4" t="s">
        <v>1089</v>
      </c>
      <c r="C739" s="4" t="n">
        <v>4</v>
      </c>
      <c r="D739" s="26" t="n">
        <f aca="false">C739/SUM($C$2:$C$2629)</f>
        <v>0.000149908181238991</v>
      </c>
    </row>
    <row r="740" customFormat="false" ht="15" hidden="false" customHeight="false" outlineLevel="0" collapsed="false">
      <c r="A740" s="4" t="n">
        <v>739</v>
      </c>
      <c r="B740" s="4" t="s">
        <v>1090</v>
      </c>
      <c r="C740" s="4" t="n">
        <v>4</v>
      </c>
      <c r="D740" s="26" t="n">
        <f aca="false">C740/SUM($C$2:$C$2629)</f>
        <v>0.000149908181238991</v>
      </c>
    </row>
    <row r="741" customFormat="false" ht="15" hidden="false" customHeight="false" outlineLevel="0" collapsed="false">
      <c r="A741" s="4" t="n">
        <v>740</v>
      </c>
      <c r="B741" s="4" t="s">
        <v>1091</v>
      </c>
      <c r="C741" s="4" t="n">
        <v>4</v>
      </c>
      <c r="D741" s="26" t="n">
        <f aca="false">C741/SUM($C$2:$C$2629)</f>
        <v>0.000149908181238991</v>
      </c>
    </row>
    <row r="742" customFormat="false" ht="15" hidden="false" customHeight="false" outlineLevel="0" collapsed="false">
      <c r="A742" s="4" t="n">
        <v>741</v>
      </c>
      <c r="B742" s="4" t="s">
        <v>1092</v>
      </c>
      <c r="C742" s="4" t="n">
        <v>4</v>
      </c>
      <c r="D742" s="26" t="n">
        <f aca="false">C742/SUM($C$2:$C$2629)</f>
        <v>0.000149908181238991</v>
      </c>
    </row>
    <row r="743" customFormat="false" ht="15" hidden="false" customHeight="false" outlineLevel="0" collapsed="false">
      <c r="A743" s="4" t="n">
        <v>742</v>
      </c>
      <c r="B743" s="4" t="s">
        <v>1093</v>
      </c>
      <c r="C743" s="4" t="n">
        <v>4</v>
      </c>
      <c r="D743" s="26" t="n">
        <f aca="false">C743/SUM($C$2:$C$2629)</f>
        <v>0.000149908181238991</v>
      </c>
    </row>
    <row r="744" customFormat="false" ht="15" hidden="false" customHeight="false" outlineLevel="0" collapsed="false">
      <c r="A744" s="4" t="n">
        <v>743</v>
      </c>
      <c r="B744" s="4" t="s">
        <v>1094</v>
      </c>
      <c r="C744" s="4" t="n">
        <v>4</v>
      </c>
      <c r="D744" s="26" t="n">
        <f aca="false">C744/SUM($C$2:$C$2629)</f>
        <v>0.000149908181238991</v>
      </c>
    </row>
    <row r="745" customFormat="false" ht="15" hidden="false" customHeight="false" outlineLevel="0" collapsed="false">
      <c r="A745" s="4" t="n">
        <v>744</v>
      </c>
      <c r="B745" s="4" t="s">
        <v>1095</v>
      </c>
      <c r="C745" s="4" t="n">
        <v>4</v>
      </c>
      <c r="D745" s="26" t="n">
        <f aca="false">C745/SUM($C$2:$C$2629)</f>
        <v>0.000149908181238991</v>
      </c>
    </row>
    <row r="746" customFormat="false" ht="15" hidden="false" customHeight="false" outlineLevel="0" collapsed="false">
      <c r="A746" s="4" t="n">
        <v>745</v>
      </c>
      <c r="B746" s="4" t="s">
        <v>1096</v>
      </c>
      <c r="C746" s="4" t="n">
        <v>4</v>
      </c>
      <c r="D746" s="26" t="n">
        <f aca="false">C746/SUM($C$2:$C$2629)</f>
        <v>0.000149908181238991</v>
      </c>
    </row>
    <row r="747" customFormat="false" ht="15" hidden="false" customHeight="false" outlineLevel="0" collapsed="false">
      <c r="A747" s="4" t="n">
        <v>746</v>
      </c>
      <c r="B747" s="4" t="s">
        <v>1097</v>
      </c>
      <c r="C747" s="4" t="n">
        <v>4</v>
      </c>
      <c r="D747" s="26" t="n">
        <f aca="false">C747/SUM($C$2:$C$2629)</f>
        <v>0.000149908181238991</v>
      </c>
    </row>
    <row r="748" customFormat="false" ht="15" hidden="false" customHeight="false" outlineLevel="0" collapsed="false">
      <c r="A748" s="4" t="n">
        <v>747</v>
      </c>
      <c r="B748" s="4" t="s">
        <v>1098</v>
      </c>
      <c r="C748" s="4" t="n">
        <v>4</v>
      </c>
      <c r="D748" s="26" t="n">
        <f aca="false">C748/SUM($C$2:$C$2629)</f>
        <v>0.000149908181238991</v>
      </c>
    </row>
    <row r="749" customFormat="false" ht="15" hidden="false" customHeight="false" outlineLevel="0" collapsed="false">
      <c r="A749" s="4" t="n">
        <v>748</v>
      </c>
      <c r="B749" s="4" t="s">
        <v>1099</v>
      </c>
      <c r="C749" s="4" t="n">
        <v>4</v>
      </c>
      <c r="D749" s="26" t="n">
        <f aca="false">C749/SUM($C$2:$C$2629)</f>
        <v>0.000149908181238991</v>
      </c>
    </row>
    <row r="750" customFormat="false" ht="15" hidden="false" customHeight="false" outlineLevel="0" collapsed="false">
      <c r="A750" s="4" t="n">
        <v>749</v>
      </c>
      <c r="B750" s="4" t="s">
        <v>1100</v>
      </c>
      <c r="C750" s="4" t="n">
        <v>4</v>
      </c>
      <c r="D750" s="26" t="n">
        <f aca="false">C750/SUM($C$2:$C$2629)</f>
        <v>0.000149908181238991</v>
      </c>
    </row>
    <row r="751" customFormat="false" ht="15" hidden="false" customHeight="false" outlineLevel="0" collapsed="false">
      <c r="A751" s="4" t="n">
        <v>750</v>
      </c>
      <c r="B751" s="4" t="s">
        <v>1101</v>
      </c>
      <c r="C751" s="4" t="n">
        <v>4</v>
      </c>
      <c r="D751" s="26" t="n">
        <f aca="false">C751/SUM($C$2:$C$2629)</f>
        <v>0.000149908181238991</v>
      </c>
    </row>
    <row r="752" customFormat="false" ht="15" hidden="false" customHeight="false" outlineLevel="0" collapsed="false">
      <c r="A752" s="4" t="n">
        <v>751</v>
      </c>
      <c r="B752" s="4" t="s">
        <v>1102</v>
      </c>
      <c r="C752" s="4" t="n">
        <v>4</v>
      </c>
      <c r="D752" s="26" t="n">
        <f aca="false">C752/SUM($C$2:$C$2629)</f>
        <v>0.000149908181238991</v>
      </c>
    </row>
    <row r="753" customFormat="false" ht="15" hidden="false" customHeight="false" outlineLevel="0" collapsed="false">
      <c r="A753" s="4" t="n">
        <v>752</v>
      </c>
      <c r="B753" s="4" t="s">
        <v>1103</v>
      </c>
      <c r="C753" s="4" t="n">
        <v>4</v>
      </c>
      <c r="D753" s="26" t="n">
        <f aca="false">C753/SUM($C$2:$C$2629)</f>
        <v>0.000149908181238991</v>
      </c>
    </row>
    <row r="754" customFormat="false" ht="15" hidden="false" customHeight="false" outlineLevel="0" collapsed="false">
      <c r="A754" s="4" t="n">
        <v>753</v>
      </c>
      <c r="B754" s="4" t="s">
        <v>1104</v>
      </c>
      <c r="C754" s="4" t="n">
        <v>4</v>
      </c>
      <c r="D754" s="26" t="n">
        <f aca="false">C754/SUM($C$2:$C$2629)</f>
        <v>0.000149908181238991</v>
      </c>
    </row>
    <row r="755" customFormat="false" ht="15" hidden="false" customHeight="false" outlineLevel="0" collapsed="false">
      <c r="A755" s="4" t="n">
        <v>754</v>
      </c>
      <c r="B755" s="4" t="s">
        <v>1105</v>
      </c>
      <c r="C755" s="4" t="n">
        <v>4</v>
      </c>
      <c r="D755" s="26" t="n">
        <f aca="false">C755/SUM($C$2:$C$2629)</f>
        <v>0.000149908181238991</v>
      </c>
    </row>
    <row r="756" customFormat="false" ht="15" hidden="false" customHeight="false" outlineLevel="0" collapsed="false">
      <c r="A756" s="4" t="n">
        <v>755</v>
      </c>
      <c r="B756" s="4" t="s">
        <v>1106</v>
      </c>
      <c r="C756" s="4" t="n">
        <v>4</v>
      </c>
      <c r="D756" s="26" t="n">
        <f aca="false">C756/SUM($C$2:$C$2629)</f>
        <v>0.000149908181238991</v>
      </c>
    </row>
    <row r="757" customFormat="false" ht="15" hidden="false" customHeight="false" outlineLevel="0" collapsed="false">
      <c r="A757" s="4" t="n">
        <v>756</v>
      </c>
      <c r="B757" s="4" t="s">
        <v>1107</v>
      </c>
      <c r="C757" s="4" t="n">
        <v>4</v>
      </c>
      <c r="D757" s="26" t="n">
        <f aca="false">C757/SUM($C$2:$C$2629)</f>
        <v>0.000149908181238991</v>
      </c>
    </row>
    <row r="758" customFormat="false" ht="15" hidden="false" customHeight="false" outlineLevel="0" collapsed="false">
      <c r="A758" s="4" t="n">
        <v>757</v>
      </c>
      <c r="B758" s="4" t="s">
        <v>1108</v>
      </c>
      <c r="C758" s="4" t="n">
        <v>4</v>
      </c>
      <c r="D758" s="26" t="n">
        <f aca="false">C758/SUM($C$2:$C$2629)</f>
        <v>0.000149908181238991</v>
      </c>
    </row>
    <row r="759" customFormat="false" ht="15" hidden="false" customHeight="false" outlineLevel="0" collapsed="false">
      <c r="A759" s="4" t="n">
        <v>758</v>
      </c>
      <c r="B759" s="4" t="s">
        <v>1109</v>
      </c>
      <c r="C759" s="4" t="n">
        <v>4</v>
      </c>
      <c r="D759" s="26" t="n">
        <f aca="false">C759/SUM($C$2:$C$2629)</f>
        <v>0.000149908181238991</v>
      </c>
    </row>
    <row r="760" customFormat="false" ht="15" hidden="false" customHeight="false" outlineLevel="0" collapsed="false">
      <c r="A760" s="4" t="n">
        <v>759</v>
      </c>
      <c r="B760" s="4" t="s">
        <v>1110</v>
      </c>
      <c r="C760" s="4" t="n">
        <v>4</v>
      </c>
      <c r="D760" s="26" t="n">
        <f aca="false">C760/SUM($C$2:$C$2629)</f>
        <v>0.000149908181238991</v>
      </c>
    </row>
    <row r="761" customFormat="false" ht="15" hidden="false" customHeight="false" outlineLevel="0" collapsed="false">
      <c r="A761" s="4" t="n">
        <v>760</v>
      </c>
      <c r="B761" s="4" t="s">
        <v>1111</v>
      </c>
      <c r="C761" s="4" t="n">
        <v>4</v>
      </c>
      <c r="D761" s="26" t="n">
        <f aca="false">C761/SUM($C$2:$C$2629)</f>
        <v>0.000149908181238991</v>
      </c>
    </row>
    <row r="762" customFormat="false" ht="15" hidden="false" customHeight="false" outlineLevel="0" collapsed="false">
      <c r="A762" s="4" t="n">
        <v>761</v>
      </c>
      <c r="B762" s="4" t="s">
        <v>1112</v>
      </c>
      <c r="C762" s="4" t="n">
        <v>4</v>
      </c>
      <c r="D762" s="26" t="n">
        <f aca="false">C762/SUM($C$2:$C$2629)</f>
        <v>0.000149908181238991</v>
      </c>
    </row>
    <row r="763" customFormat="false" ht="15" hidden="false" customHeight="false" outlineLevel="0" collapsed="false">
      <c r="A763" s="4" t="n">
        <v>762</v>
      </c>
      <c r="B763" s="4" t="s">
        <v>1113</v>
      </c>
      <c r="C763" s="4" t="n">
        <v>4</v>
      </c>
      <c r="D763" s="26" t="n">
        <f aca="false">C763/SUM($C$2:$C$2629)</f>
        <v>0.000149908181238991</v>
      </c>
    </row>
    <row r="764" customFormat="false" ht="15" hidden="false" customHeight="false" outlineLevel="0" collapsed="false">
      <c r="A764" s="4" t="n">
        <v>763</v>
      </c>
      <c r="B764" s="4" t="s">
        <v>1114</v>
      </c>
      <c r="C764" s="4" t="n">
        <v>4</v>
      </c>
      <c r="D764" s="26" t="n">
        <f aca="false">C764/SUM($C$2:$C$2629)</f>
        <v>0.000149908181238991</v>
      </c>
    </row>
    <row r="765" customFormat="false" ht="15" hidden="false" customHeight="false" outlineLevel="0" collapsed="false">
      <c r="A765" s="4" t="n">
        <v>764</v>
      </c>
      <c r="B765" s="4" t="s">
        <v>1115</v>
      </c>
      <c r="C765" s="4" t="n">
        <v>4</v>
      </c>
      <c r="D765" s="26" t="n">
        <f aca="false">C765/SUM($C$2:$C$2629)</f>
        <v>0.000149908181238991</v>
      </c>
    </row>
    <row r="766" customFormat="false" ht="15" hidden="false" customHeight="false" outlineLevel="0" collapsed="false">
      <c r="A766" s="4" t="n">
        <v>765</v>
      </c>
      <c r="B766" s="4" t="s">
        <v>1116</v>
      </c>
      <c r="C766" s="4" t="n">
        <v>4</v>
      </c>
      <c r="D766" s="26" t="n">
        <f aca="false">C766/SUM($C$2:$C$2629)</f>
        <v>0.000149908181238991</v>
      </c>
    </row>
    <row r="767" customFormat="false" ht="15" hidden="false" customHeight="false" outlineLevel="0" collapsed="false">
      <c r="A767" s="4" t="n">
        <v>766</v>
      </c>
      <c r="B767" s="4" t="s">
        <v>1117</v>
      </c>
      <c r="C767" s="4" t="n">
        <v>4</v>
      </c>
      <c r="D767" s="26" t="n">
        <f aca="false">C767/SUM($C$2:$C$2629)</f>
        <v>0.000149908181238991</v>
      </c>
    </row>
    <row r="768" customFormat="false" ht="15" hidden="false" customHeight="false" outlineLevel="0" collapsed="false">
      <c r="A768" s="4" t="n">
        <v>767</v>
      </c>
      <c r="B768" s="4" t="s">
        <v>1118</v>
      </c>
      <c r="C768" s="4" t="n">
        <v>4</v>
      </c>
      <c r="D768" s="26" t="n">
        <f aca="false">C768/SUM($C$2:$C$2629)</f>
        <v>0.000149908181238991</v>
      </c>
    </row>
    <row r="769" customFormat="false" ht="15" hidden="false" customHeight="false" outlineLevel="0" collapsed="false">
      <c r="A769" s="4" t="n">
        <v>768</v>
      </c>
      <c r="B769" s="4" t="s">
        <v>1119</v>
      </c>
      <c r="C769" s="4" t="n">
        <v>4</v>
      </c>
      <c r="D769" s="26" t="n">
        <f aca="false">C769/SUM($C$2:$C$2629)</f>
        <v>0.000149908181238991</v>
      </c>
    </row>
    <row r="770" customFormat="false" ht="15" hidden="false" customHeight="false" outlineLevel="0" collapsed="false">
      <c r="A770" s="4" t="n">
        <v>769</v>
      </c>
      <c r="B770" s="4" t="s">
        <v>1120</v>
      </c>
      <c r="C770" s="4" t="n">
        <v>4</v>
      </c>
      <c r="D770" s="26" t="n">
        <f aca="false">C770/SUM($C$2:$C$2629)</f>
        <v>0.000149908181238991</v>
      </c>
    </row>
    <row r="771" customFormat="false" ht="15" hidden="false" customHeight="false" outlineLevel="0" collapsed="false">
      <c r="A771" s="4" t="n">
        <v>770</v>
      </c>
      <c r="B771" s="4" t="s">
        <v>1121</v>
      </c>
      <c r="C771" s="4" t="n">
        <v>4</v>
      </c>
      <c r="D771" s="26" t="n">
        <f aca="false">C771/SUM($C$2:$C$2629)</f>
        <v>0.000149908181238991</v>
      </c>
    </row>
    <row r="772" customFormat="false" ht="15" hidden="false" customHeight="false" outlineLevel="0" collapsed="false">
      <c r="A772" s="4" t="n">
        <v>771</v>
      </c>
      <c r="B772" s="4" t="s">
        <v>1122</v>
      </c>
      <c r="C772" s="4" t="n">
        <v>4</v>
      </c>
      <c r="D772" s="26" t="n">
        <f aca="false">C772/SUM($C$2:$C$2629)</f>
        <v>0.000149908181238991</v>
      </c>
    </row>
    <row r="773" customFormat="false" ht="15" hidden="false" customHeight="false" outlineLevel="0" collapsed="false">
      <c r="A773" s="4" t="n">
        <v>772</v>
      </c>
      <c r="B773" s="4" t="s">
        <v>1123</v>
      </c>
      <c r="C773" s="4" t="n">
        <v>4</v>
      </c>
      <c r="D773" s="26" t="n">
        <f aca="false">C773/SUM($C$2:$C$2629)</f>
        <v>0.000149908181238991</v>
      </c>
    </row>
    <row r="774" customFormat="false" ht="15" hidden="false" customHeight="false" outlineLevel="0" collapsed="false">
      <c r="A774" s="4" t="n">
        <v>773</v>
      </c>
      <c r="B774" s="4" t="s">
        <v>1124</v>
      </c>
      <c r="C774" s="4" t="n">
        <v>4</v>
      </c>
      <c r="D774" s="26" t="n">
        <f aca="false">C774/SUM($C$2:$C$2629)</f>
        <v>0.000149908181238991</v>
      </c>
    </row>
    <row r="775" customFormat="false" ht="15" hidden="false" customHeight="false" outlineLevel="0" collapsed="false">
      <c r="A775" s="4" t="n">
        <v>774</v>
      </c>
      <c r="B775" s="4" t="s">
        <v>1125</v>
      </c>
      <c r="C775" s="4" t="n">
        <v>4</v>
      </c>
      <c r="D775" s="26" t="n">
        <f aca="false">C775/SUM($C$2:$C$2629)</f>
        <v>0.000149908181238991</v>
      </c>
    </row>
    <row r="776" customFormat="false" ht="15" hidden="false" customHeight="false" outlineLevel="0" collapsed="false">
      <c r="A776" s="4" t="n">
        <v>775</v>
      </c>
      <c r="B776" s="4" t="s">
        <v>1126</v>
      </c>
      <c r="C776" s="4" t="n">
        <v>4</v>
      </c>
      <c r="D776" s="26" t="n">
        <f aca="false">C776/SUM($C$2:$C$2629)</f>
        <v>0.000149908181238991</v>
      </c>
    </row>
    <row r="777" customFormat="false" ht="15" hidden="false" customHeight="false" outlineLevel="0" collapsed="false">
      <c r="A777" s="4" t="n">
        <v>776</v>
      </c>
      <c r="B777" s="4" t="s">
        <v>1127</v>
      </c>
      <c r="C777" s="4" t="n">
        <v>4</v>
      </c>
      <c r="D777" s="26" t="n">
        <f aca="false">C777/SUM($C$2:$C$2629)</f>
        <v>0.000149908181238991</v>
      </c>
    </row>
    <row r="778" customFormat="false" ht="15" hidden="false" customHeight="false" outlineLevel="0" collapsed="false">
      <c r="A778" s="4" t="n">
        <v>777</v>
      </c>
      <c r="B778" s="4" t="s">
        <v>1128</v>
      </c>
      <c r="C778" s="4" t="n">
        <v>4</v>
      </c>
      <c r="D778" s="26" t="n">
        <f aca="false">C778/SUM($C$2:$C$2629)</f>
        <v>0.000149908181238991</v>
      </c>
    </row>
    <row r="779" customFormat="false" ht="15" hidden="false" customHeight="false" outlineLevel="0" collapsed="false">
      <c r="A779" s="4" t="n">
        <v>778</v>
      </c>
      <c r="B779" s="4" t="s">
        <v>1129</v>
      </c>
      <c r="C779" s="4" t="n">
        <v>4</v>
      </c>
      <c r="D779" s="26" t="n">
        <f aca="false">C779/SUM($C$2:$C$2629)</f>
        <v>0.000149908181238991</v>
      </c>
    </row>
    <row r="780" customFormat="false" ht="15" hidden="false" customHeight="false" outlineLevel="0" collapsed="false">
      <c r="A780" s="4" t="n">
        <v>779</v>
      </c>
      <c r="B780" s="4" t="s">
        <v>1130</v>
      </c>
      <c r="C780" s="4" t="n">
        <v>4</v>
      </c>
      <c r="D780" s="26" t="n">
        <f aca="false">C780/SUM($C$2:$C$2629)</f>
        <v>0.000149908181238991</v>
      </c>
    </row>
    <row r="781" customFormat="false" ht="15" hidden="false" customHeight="false" outlineLevel="0" collapsed="false">
      <c r="A781" s="4" t="n">
        <v>780</v>
      </c>
      <c r="B781" s="4" t="s">
        <v>1131</v>
      </c>
      <c r="C781" s="4" t="n">
        <v>4</v>
      </c>
      <c r="D781" s="26" t="n">
        <f aca="false">C781/SUM($C$2:$C$2629)</f>
        <v>0.000149908181238991</v>
      </c>
    </row>
    <row r="782" customFormat="false" ht="15" hidden="false" customHeight="false" outlineLevel="0" collapsed="false">
      <c r="A782" s="4" t="n">
        <v>781</v>
      </c>
      <c r="B782" s="4" t="s">
        <v>1132</v>
      </c>
      <c r="C782" s="4" t="n">
        <v>4</v>
      </c>
      <c r="D782" s="26" t="n">
        <f aca="false">C782/SUM($C$2:$C$2629)</f>
        <v>0.000149908181238991</v>
      </c>
    </row>
    <row r="783" customFormat="false" ht="15" hidden="false" customHeight="false" outlineLevel="0" collapsed="false">
      <c r="A783" s="4" t="n">
        <v>782</v>
      </c>
      <c r="B783" s="4" t="s">
        <v>1133</v>
      </c>
      <c r="C783" s="4" t="n">
        <v>4</v>
      </c>
      <c r="D783" s="26" t="n">
        <f aca="false">C783/SUM($C$2:$C$2629)</f>
        <v>0.000149908181238991</v>
      </c>
    </row>
    <row r="784" customFormat="false" ht="15" hidden="false" customHeight="false" outlineLevel="0" collapsed="false">
      <c r="A784" s="4" t="n">
        <v>783</v>
      </c>
      <c r="B784" s="4" t="s">
        <v>1134</v>
      </c>
      <c r="C784" s="4" t="n">
        <v>4</v>
      </c>
      <c r="D784" s="26" t="n">
        <f aca="false">C784/SUM($C$2:$C$2629)</f>
        <v>0.000149908181238991</v>
      </c>
    </row>
    <row r="785" customFormat="false" ht="15" hidden="false" customHeight="false" outlineLevel="0" collapsed="false">
      <c r="A785" s="4" t="n">
        <v>784</v>
      </c>
      <c r="B785" s="4" t="s">
        <v>1135</v>
      </c>
      <c r="C785" s="4" t="n">
        <v>4</v>
      </c>
      <c r="D785" s="26" t="n">
        <f aca="false">C785/SUM($C$2:$C$2629)</f>
        <v>0.000149908181238991</v>
      </c>
    </row>
    <row r="786" customFormat="false" ht="15" hidden="false" customHeight="false" outlineLevel="0" collapsed="false">
      <c r="A786" s="4" t="n">
        <v>785</v>
      </c>
      <c r="B786" s="4" t="s">
        <v>1136</v>
      </c>
      <c r="C786" s="4" t="n">
        <v>4</v>
      </c>
      <c r="D786" s="26" t="n">
        <f aca="false">C786/SUM($C$2:$C$2629)</f>
        <v>0.000149908181238991</v>
      </c>
    </row>
    <row r="787" customFormat="false" ht="15" hidden="false" customHeight="false" outlineLevel="0" collapsed="false">
      <c r="A787" s="4" t="n">
        <v>786</v>
      </c>
      <c r="B787" s="4" t="s">
        <v>1137</v>
      </c>
      <c r="C787" s="4" t="n">
        <v>4</v>
      </c>
      <c r="D787" s="26" t="n">
        <f aca="false">C787/SUM($C$2:$C$2629)</f>
        <v>0.000149908181238991</v>
      </c>
    </row>
    <row r="788" customFormat="false" ht="15" hidden="false" customHeight="false" outlineLevel="0" collapsed="false">
      <c r="A788" s="4" t="n">
        <v>787</v>
      </c>
      <c r="B788" s="4" t="s">
        <v>1138</v>
      </c>
      <c r="C788" s="4" t="n">
        <v>4</v>
      </c>
      <c r="D788" s="26" t="n">
        <f aca="false">C788/SUM($C$2:$C$2629)</f>
        <v>0.000149908181238991</v>
      </c>
    </row>
    <row r="789" customFormat="false" ht="15" hidden="false" customHeight="false" outlineLevel="0" collapsed="false">
      <c r="A789" s="4" t="n">
        <v>788</v>
      </c>
      <c r="B789" s="4" t="s">
        <v>1139</v>
      </c>
      <c r="C789" s="4" t="n">
        <v>4</v>
      </c>
      <c r="D789" s="26" t="n">
        <f aca="false">C789/SUM($C$2:$C$2629)</f>
        <v>0.000149908181238991</v>
      </c>
    </row>
    <row r="790" customFormat="false" ht="15" hidden="false" customHeight="false" outlineLevel="0" collapsed="false">
      <c r="A790" s="4" t="n">
        <v>789</v>
      </c>
      <c r="B790" s="4" t="s">
        <v>1140</v>
      </c>
      <c r="C790" s="4" t="n">
        <v>4</v>
      </c>
      <c r="D790" s="26" t="n">
        <f aca="false">C790/SUM($C$2:$C$2629)</f>
        <v>0.000149908181238991</v>
      </c>
    </row>
    <row r="791" customFormat="false" ht="15" hidden="false" customHeight="false" outlineLevel="0" collapsed="false">
      <c r="A791" s="4" t="n">
        <v>790</v>
      </c>
      <c r="B791" s="4" t="s">
        <v>1141</v>
      </c>
      <c r="C791" s="4" t="n">
        <v>4</v>
      </c>
      <c r="D791" s="26" t="n">
        <f aca="false">C791/SUM($C$2:$C$2629)</f>
        <v>0.000149908181238991</v>
      </c>
    </row>
    <row r="792" customFormat="false" ht="15" hidden="false" customHeight="false" outlineLevel="0" collapsed="false">
      <c r="A792" s="4" t="n">
        <v>791</v>
      </c>
      <c r="B792" s="4" t="s">
        <v>1142</v>
      </c>
      <c r="C792" s="4" t="n">
        <v>4</v>
      </c>
      <c r="D792" s="26" t="n">
        <f aca="false">C792/SUM($C$2:$C$2629)</f>
        <v>0.000149908181238991</v>
      </c>
    </row>
    <row r="793" customFormat="false" ht="15" hidden="false" customHeight="false" outlineLevel="0" collapsed="false">
      <c r="A793" s="4" t="n">
        <v>792</v>
      </c>
      <c r="B793" s="4" t="s">
        <v>1143</v>
      </c>
      <c r="C793" s="4" t="n">
        <v>4</v>
      </c>
      <c r="D793" s="26" t="n">
        <f aca="false">C793/SUM($C$2:$C$2629)</f>
        <v>0.000149908181238991</v>
      </c>
    </row>
    <row r="794" customFormat="false" ht="15" hidden="false" customHeight="false" outlineLevel="0" collapsed="false">
      <c r="A794" s="4" t="n">
        <v>793</v>
      </c>
      <c r="B794" s="4" t="s">
        <v>1144</v>
      </c>
      <c r="C794" s="4" t="n">
        <v>4</v>
      </c>
      <c r="D794" s="26" t="n">
        <f aca="false">C794/SUM($C$2:$C$2629)</f>
        <v>0.000149908181238991</v>
      </c>
    </row>
    <row r="795" customFormat="false" ht="15" hidden="false" customHeight="false" outlineLevel="0" collapsed="false">
      <c r="A795" s="4" t="n">
        <v>794</v>
      </c>
      <c r="B795" s="4" t="s">
        <v>1145</v>
      </c>
      <c r="C795" s="4" t="n">
        <v>4</v>
      </c>
      <c r="D795" s="26" t="n">
        <f aca="false">C795/SUM($C$2:$C$2629)</f>
        <v>0.000149908181238991</v>
      </c>
    </row>
    <row r="796" customFormat="false" ht="15" hidden="false" customHeight="false" outlineLevel="0" collapsed="false">
      <c r="A796" s="4" t="n">
        <v>795</v>
      </c>
      <c r="B796" s="4" t="s">
        <v>1146</v>
      </c>
      <c r="C796" s="4" t="n">
        <v>4</v>
      </c>
      <c r="D796" s="26" t="n">
        <f aca="false">C796/SUM($C$2:$C$2629)</f>
        <v>0.000149908181238991</v>
      </c>
    </row>
    <row r="797" customFormat="false" ht="15" hidden="false" customHeight="false" outlineLevel="0" collapsed="false">
      <c r="A797" s="4" t="n">
        <v>796</v>
      </c>
      <c r="B797" s="4" t="s">
        <v>1147</v>
      </c>
      <c r="C797" s="4" t="n">
        <v>4</v>
      </c>
      <c r="D797" s="26" t="n">
        <f aca="false">C797/SUM($C$2:$C$2629)</f>
        <v>0.000149908181238991</v>
      </c>
    </row>
    <row r="798" customFormat="false" ht="15" hidden="false" customHeight="false" outlineLevel="0" collapsed="false">
      <c r="A798" s="4" t="n">
        <v>797</v>
      </c>
      <c r="B798" s="4" t="s">
        <v>1148</v>
      </c>
      <c r="C798" s="4" t="n">
        <v>4</v>
      </c>
      <c r="D798" s="26" t="n">
        <f aca="false">C798/SUM($C$2:$C$2629)</f>
        <v>0.000149908181238991</v>
      </c>
    </row>
    <row r="799" customFormat="false" ht="15" hidden="false" customHeight="false" outlineLevel="0" collapsed="false">
      <c r="A799" s="4" t="n">
        <v>798</v>
      </c>
      <c r="B799" s="4" t="s">
        <v>1149</v>
      </c>
      <c r="C799" s="4" t="n">
        <v>4</v>
      </c>
      <c r="D799" s="26" t="n">
        <f aca="false">C799/SUM($C$2:$C$2629)</f>
        <v>0.000149908181238991</v>
      </c>
    </row>
    <row r="800" customFormat="false" ht="15" hidden="false" customHeight="false" outlineLevel="0" collapsed="false">
      <c r="A800" s="4" t="n">
        <v>799</v>
      </c>
      <c r="B800" s="4" t="s">
        <v>1150</v>
      </c>
      <c r="C800" s="4" t="n">
        <v>4</v>
      </c>
      <c r="D800" s="26" t="n">
        <f aca="false">C800/SUM($C$2:$C$2629)</f>
        <v>0.000149908181238991</v>
      </c>
    </row>
    <row r="801" customFormat="false" ht="15" hidden="false" customHeight="false" outlineLevel="0" collapsed="false">
      <c r="A801" s="4" t="n">
        <v>800</v>
      </c>
      <c r="B801" s="4" t="s">
        <v>1151</v>
      </c>
      <c r="C801" s="4" t="n">
        <v>4</v>
      </c>
      <c r="D801" s="26" t="n">
        <f aca="false">C801/SUM($C$2:$C$2629)</f>
        <v>0.000149908181238991</v>
      </c>
    </row>
    <row r="802" customFormat="false" ht="15" hidden="false" customHeight="false" outlineLevel="0" collapsed="false">
      <c r="A802" s="4" t="n">
        <v>801</v>
      </c>
      <c r="B802" s="4" t="s">
        <v>1152</v>
      </c>
      <c r="C802" s="4" t="n">
        <v>4</v>
      </c>
      <c r="D802" s="26" t="n">
        <f aca="false">C802/SUM($C$2:$C$2629)</f>
        <v>0.000149908181238991</v>
      </c>
    </row>
    <row r="803" customFormat="false" ht="15" hidden="false" customHeight="false" outlineLevel="0" collapsed="false">
      <c r="A803" s="4" t="n">
        <v>802</v>
      </c>
      <c r="B803" s="4" t="s">
        <v>1153</v>
      </c>
      <c r="C803" s="4" t="n">
        <v>4</v>
      </c>
      <c r="D803" s="26" t="n">
        <f aca="false">C803/SUM($C$2:$C$2629)</f>
        <v>0.000149908181238991</v>
      </c>
    </row>
    <row r="804" customFormat="false" ht="15" hidden="false" customHeight="false" outlineLevel="0" collapsed="false">
      <c r="A804" s="4" t="n">
        <v>803</v>
      </c>
      <c r="B804" s="4" t="s">
        <v>1154</v>
      </c>
      <c r="C804" s="4" t="n">
        <v>4</v>
      </c>
      <c r="D804" s="26" t="n">
        <f aca="false">C804/SUM($C$2:$C$2629)</f>
        <v>0.000149908181238991</v>
      </c>
    </row>
    <row r="805" customFormat="false" ht="15" hidden="false" customHeight="false" outlineLevel="0" collapsed="false">
      <c r="A805" s="4" t="n">
        <v>804</v>
      </c>
      <c r="B805" s="4" t="s">
        <v>1155</v>
      </c>
      <c r="C805" s="4" t="n">
        <v>4</v>
      </c>
      <c r="D805" s="26" t="n">
        <f aca="false">C805/SUM($C$2:$C$2629)</f>
        <v>0.000149908181238991</v>
      </c>
    </row>
    <row r="806" customFormat="false" ht="15" hidden="false" customHeight="false" outlineLevel="0" collapsed="false">
      <c r="A806" s="4" t="n">
        <v>805</v>
      </c>
      <c r="B806" s="4" t="s">
        <v>1156</v>
      </c>
      <c r="C806" s="4" t="n">
        <v>4</v>
      </c>
      <c r="D806" s="26" t="n">
        <f aca="false">C806/SUM($C$2:$C$2629)</f>
        <v>0.000149908181238991</v>
      </c>
    </row>
    <row r="807" customFormat="false" ht="15" hidden="false" customHeight="false" outlineLevel="0" collapsed="false">
      <c r="A807" s="4" t="n">
        <v>806</v>
      </c>
      <c r="B807" s="4" t="s">
        <v>1157</v>
      </c>
      <c r="C807" s="4" t="n">
        <v>4</v>
      </c>
      <c r="D807" s="26" t="n">
        <f aca="false">C807/SUM($C$2:$C$2629)</f>
        <v>0.000149908181238991</v>
      </c>
    </row>
    <row r="808" customFormat="false" ht="15" hidden="false" customHeight="false" outlineLevel="0" collapsed="false">
      <c r="A808" s="4" t="n">
        <v>807</v>
      </c>
      <c r="B808" s="4" t="s">
        <v>1158</v>
      </c>
      <c r="C808" s="4" t="n">
        <v>4</v>
      </c>
      <c r="D808" s="26" t="n">
        <f aca="false">C808/SUM($C$2:$C$2629)</f>
        <v>0.000149908181238991</v>
      </c>
    </row>
    <row r="809" customFormat="false" ht="15" hidden="false" customHeight="false" outlineLevel="0" collapsed="false">
      <c r="A809" s="4" t="n">
        <v>808</v>
      </c>
      <c r="B809" s="4" t="s">
        <v>1159</v>
      </c>
      <c r="C809" s="4" t="n">
        <v>4</v>
      </c>
      <c r="D809" s="26" t="n">
        <f aca="false">C809/SUM($C$2:$C$2629)</f>
        <v>0.000149908181238991</v>
      </c>
    </row>
    <row r="810" customFormat="false" ht="15" hidden="false" customHeight="false" outlineLevel="0" collapsed="false">
      <c r="A810" s="4" t="n">
        <v>809</v>
      </c>
      <c r="B810" s="4" t="s">
        <v>1160</v>
      </c>
      <c r="C810" s="4" t="n">
        <v>4</v>
      </c>
      <c r="D810" s="26" t="n">
        <f aca="false">C810/SUM($C$2:$C$2629)</f>
        <v>0.000149908181238991</v>
      </c>
    </row>
    <row r="811" customFormat="false" ht="15" hidden="false" customHeight="false" outlineLevel="0" collapsed="false">
      <c r="A811" s="4" t="n">
        <v>810</v>
      </c>
      <c r="B811" s="4" t="s">
        <v>1161</v>
      </c>
      <c r="C811" s="4" t="n">
        <v>4</v>
      </c>
      <c r="D811" s="26" t="n">
        <f aca="false">C811/SUM($C$2:$C$2629)</f>
        <v>0.000149908181238991</v>
      </c>
    </row>
    <row r="812" customFormat="false" ht="15" hidden="false" customHeight="false" outlineLevel="0" collapsed="false">
      <c r="A812" s="4" t="n">
        <v>811</v>
      </c>
      <c r="B812" s="4" t="s">
        <v>1162</v>
      </c>
      <c r="C812" s="4" t="n">
        <v>4</v>
      </c>
      <c r="D812" s="26" t="n">
        <f aca="false">C812/SUM($C$2:$C$2629)</f>
        <v>0.000149908181238991</v>
      </c>
    </row>
    <row r="813" customFormat="false" ht="15" hidden="false" customHeight="false" outlineLevel="0" collapsed="false">
      <c r="A813" s="4" t="n">
        <v>812</v>
      </c>
      <c r="B813" s="4" t="s">
        <v>1163</v>
      </c>
      <c r="C813" s="4" t="n">
        <v>4</v>
      </c>
      <c r="D813" s="26" t="n">
        <f aca="false">C813/SUM($C$2:$C$2629)</f>
        <v>0.000149908181238991</v>
      </c>
    </row>
    <row r="814" customFormat="false" ht="15" hidden="false" customHeight="false" outlineLevel="0" collapsed="false">
      <c r="A814" s="4" t="n">
        <v>813</v>
      </c>
      <c r="B814" s="4" t="s">
        <v>1164</v>
      </c>
      <c r="C814" s="4" t="n">
        <v>4</v>
      </c>
      <c r="D814" s="26" t="n">
        <f aca="false">C814/SUM($C$2:$C$2629)</f>
        <v>0.000149908181238991</v>
      </c>
    </row>
    <row r="815" customFormat="false" ht="15" hidden="false" customHeight="false" outlineLevel="0" collapsed="false">
      <c r="A815" s="4" t="n">
        <v>814</v>
      </c>
      <c r="B815" s="4" t="s">
        <v>1165</v>
      </c>
      <c r="C815" s="4" t="n">
        <v>4</v>
      </c>
      <c r="D815" s="26" t="n">
        <f aca="false">C815/SUM($C$2:$C$2629)</f>
        <v>0.000149908181238991</v>
      </c>
    </row>
    <row r="816" customFormat="false" ht="15" hidden="false" customHeight="false" outlineLevel="0" collapsed="false">
      <c r="A816" s="4" t="n">
        <v>815</v>
      </c>
      <c r="B816" s="4" t="s">
        <v>1166</v>
      </c>
      <c r="C816" s="4" t="n">
        <v>4</v>
      </c>
      <c r="D816" s="26" t="n">
        <f aca="false">C816/SUM($C$2:$C$2629)</f>
        <v>0.000149908181238991</v>
      </c>
    </row>
    <row r="817" customFormat="false" ht="15" hidden="false" customHeight="false" outlineLevel="0" collapsed="false">
      <c r="A817" s="4" t="n">
        <v>816</v>
      </c>
      <c r="B817" s="4" t="s">
        <v>1167</v>
      </c>
      <c r="C817" s="4" t="n">
        <v>4</v>
      </c>
      <c r="D817" s="26" t="n">
        <f aca="false">C817/SUM($C$2:$C$2629)</f>
        <v>0.000149908181238991</v>
      </c>
    </row>
    <row r="818" customFormat="false" ht="15" hidden="false" customHeight="false" outlineLevel="0" collapsed="false">
      <c r="A818" s="4" t="n">
        <v>817</v>
      </c>
      <c r="B818" s="4" t="s">
        <v>1168</v>
      </c>
      <c r="C818" s="4" t="n">
        <v>4</v>
      </c>
      <c r="D818" s="26" t="n">
        <f aca="false">C818/SUM($C$2:$C$2629)</f>
        <v>0.000149908181238991</v>
      </c>
    </row>
    <row r="819" customFormat="false" ht="15" hidden="false" customHeight="false" outlineLevel="0" collapsed="false">
      <c r="A819" s="4" t="n">
        <v>818</v>
      </c>
      <c r="B819" s="4" t="s">
        <v>1169</v>
      </c>
      <c r="C819" s="4" t="n">
        <v>4</v>
      </c>
      <c r="D819" s="26" t="n">
        <f aca="false">C819/SUM($C$2:$C$2629)</f>
        <v>0.000149908181238991</v>
      </c>
    </row>
    <row r="820" customFormat="false" ht="15" hidden="false" customHeight="false" outlineLevel="0" collapsed="false">
      <c r="A820" s="4" t="n">
        <v>819</v>
      </c>
      <c r="B820" s="4" t="s">
        <v>1170</v>
      </c>
      <c r="C820" s="4" t="n">
        <v>4</v>
      </c>
      <c r="D820" s="26" t="n">
        <f aca="false">C820/SUM($C$2:$C$2629)</f>
        <v>0.000149908181238991</v>
      </c>
    </row>
    <row r="821" customFormat="false" ht="15" hidden="false" customHeight="false" outlineLevel="0" collapsed="false">
      <c r="A821" s="4" t="n">
        <v>820</v>
      </c>
      <c r="B821" s="4" t="s">
        <v>1171</v>
      </c>
      <c r="C821" s="4" t="n">
        <v>4</v>
      </c>
      <c r="D821" s="26" t="n">
        <f aca="false">C821/SUM($C$2:$C$2629)</f>
        <v>0.000149908181238991</v>
      </c>
    </row>
    <row r="822" customFormat="false" ht="15" hidden="false" customHeight="false" outlineLevel="0" collapsed="false">
      <c r="A822" s="4" t="n">
        <v>821</v>
      </c>
      <c r="B822" s="4" t="s">
        <v>1172</v>
      </c>
      <c r="C822" s="4" t="n">
        <v>4</v>
      </c>
      <c r="D822" s="26" t="n">
        <f aca="false">C822/SUM($C$2:$C$2629)</f>
        <v>0.000149908181238991</v>
      </c>
    </row>
    <row r="823" customFormat="false" ht="15" hidden="false" customHeight="false" outlineLevel="0" collapsed="false">
      <c r="A823" s="4" t="n">
        <v>822</v>
      </c>
      <c r="B823" s="4" t="s">
        <v>1173</v>
      </c>
      <c r="C823" s="4" t="n">
        <v>4</v>
      </c>
      <c r="D823" s="26" t="n">
        <f aca="false">C823/SUM($C$2:$C$2629)</f>
        <v>0.000149908181238991</v>
      </c>
    </row>
    <row r="824" customFormat="false" ht="15" hidden="false" customHeight="false" outlineLevel="0" collapsed="false">
      <c r="A824" s="4" t="n">
        <v>823</v>
      </c>
      <c r="B824" s="4" t="s">
        <v>1174</v>
      </c>
      <c r="C824" s="4" t="n">
        <v>4</v>
      </c>
      <c r="D824" s="26" t="n">
        <f aca="false">C824/SUM($C$2:$C$2629)</f>
        <v>0.000149908181238991</v>
      </c>
    </row>
    <row r="825" customFormat="false" ht="15" hidden="false" customHeight="false" outlineLevel="0" collapsed="false">
      <c r="A825" s="4" t="n">
        <v>824</v>
      </c>
      <c r="B825" s="4" t="s">
        <v>1175</v>
      </c>
      <c r="C825" s="4" t="n">
        <v>4</v>
      </c>
      <c r="D825" s="26" t="n">
        <f aca="false">C825/SUM($C$2:$C$2629)</f>
        <v>0.000149908181238991</v>
      </c>
    </row>
    <row r="826" customFormat="false" ht="15" hidden="false" customHeight="false" outlineLevel="0" collapsed="false">
      <c r="A826" s="4" t="n">
        <v>825</v>
      </c>
      <c r="B826" s="4" t="s">
        <v>1176</v>
      </c>
      <c r="C826" s="4" t="n">
        <v>4</v>
      </c>
      <c r="D826" s="26" t="n">
        <f aca="false">C826/SUM($C$2:$C$2629)</f>
        <v>0.000149908181238991</v>
      </c>
    </row>
    <row r="827" customFormat="false" ht="15" hidden="false" customHeight="false" outlineLevel="0" collapsed="false">
      <c r="A827" s="4" t="n">
        <v>826</v>
      </c>
      <c r="B827" s="4" t="s">
        <v>1177</v>
      </c>
      <c r="C827" s="4" t="n">
        <v>4</v>
      </c>
      <c r="D827" s="26" t="n">
        <f aca="false">C827/SUM($C$2:$C$2629)</f>
        <v>0.000149908181238991</v>
      </c>
    </row>
    <row r="828" customFormat="false" ht="15" hidden="false" customHeight="false" outlineLevel="0" collapsed="false">
      <c r="A828" s="4" t="n">
        <v>827</v>
      </c>
      <c r="B828" s="4" t="s">
        <v>1178</v>
      </c>
      <c r="C828" s="4" t="n">
        <v>4</v>
      </c>
      <c r="D828" s="26" t="n">
        <f aca="false">C828/SUM($C$2:$C$2629)</f>
        <v>0.000149908181238991</v>
      </c>
    </row>
    <row r="829" customFormat="false" ht="15" hidden="false" customHeight="false" outlineLevel="0" collapsed="false">
      <c r="A829" s="4" t="n">
        <v>828</v>
      </c>
      <c r="B829" s="4" t="s">
        <v>1179</v>
      </c>
      <c r="C829" s="4" t="n">
        <v>4</v>
      </c>
      <c r="D829" s="26" t="n">
        <f aca="false">C829/SUM($C$2:$C$2629)</f>
        <v>0.000149908181238991</v>
      </c>
    </row>
    <row r="830" customFormat="false" ht="15" hidden="false" customHeight="false" outlineLevel="0" collapsed="false">
      <c r="A830" s="4" t="n">
        <v>829</v>
      </c>
      <c r="B830" s="4" t="s">
        <v>1180</v>
      </c>
      <c r="C830" s="4" t="n">
        <v>4</v>
      </c>
      <c r="D830" s="26" t="n">
        <f aca="false">C830/SUM($C$2:$C$2629)</f>
        <v>0.000149908181238991</v>
      </c>
    </row>
    <row r="831" customFormat="false" ht="15" hidden="false" customHeight="false" outlineLevel="0" collapsed="false">
      <c r="A831" s="4" t="n">
        <v>830</v>
      </c>
      <c r="B831" s="4" t="s">
        <v>1181</v>
      </c>
      <c r="C831" s="4" t="n">
        <v>4</v>
      </c>
      <c r="D831" s="26" t="n">
        <f aca="false">C831/SUM($C$2:$C$2629)</f>
        <v>0.000149908181238991</v>
      </c>
    </row>
    <row r="832" customFormat="false" ht="15" hidden="false" customHeight="false" outlineLevel="0" collapsed="false">
      <c r="A832" s="4" t="n">
        <v>831</v>
      </c>
      <c r="B832" s="4" t="s">
        <v>207</v>
      </c>
      <c r="C832" s="4" t="n">
        <v>4</v>
      </c>
      <c r="D832" s="26" t="n">
        <f aca="false">C832/SUM($C$2:$C$2629)</f>
        <v>0.000149908181238991</v>
      </c>
    </row>
    <row r="833" customFormat="false" ht="15" hidden="false" customHeight="false" outlineLevel="0" collapsed="false">
      <c r="A833" s="4" t="n">
        <v>832</v>
      </c>
      <c r="B833" s="4" t="s">
        <v>1182</v>
      </c>
      <c r="C833" s="4" t="n">
        <v>4</v>
      </c>
      <c r="D833" s="26" t="n">
        <f aca="false">C833/SUM($C$2:$C$2629)</f>
        <v>0.000149908181238991</v>
      </c>
    </row>
    <row r="834" customFormat="false" ht="15" hidden="false" customHeight="false" outlineLevel="0" collapsed="false">
      <c r="A834" s="4" t="n">
        <v>833</v>
      </c>
      <c r="B834" s="4" t="s">
        <v>1183</v>
      </c>
      <c r="C834" s="4" t="n">
        <v>4</v>
      </c>
      <c r="D834" s="26" t="n">
        <f aca="false">C834/SUM($C$2:$C$2629)</f>
        <v>0.000149908181238991</v>
      </c>
    </row>
    <row r="835" customFormat="false" ht="15" hidden="false" customHeight="false" outlineLevel="0" collapsed="false">
      <c r="A835" s="4" t="n">
        <v>834</v>
      </c>
      <c r="B835" s="4" t="s">
        <v>1184</v>
      </c>
      <c r="C835" s="4" t="n">
        <v>4</v>
      </c>
      <c r="D835" s="26" t="n">
        <f aca="false">C835/SUM($C$2:$C$2629)</f>
        <v>0.000149908181238991</v>
      </c>
    </row>
    <row r="836" customFormat="false" ht="15" hidden="false" customHeight="false" outlineLevel="0" collapsed="false">
      <c r="A836" s="4" t="n">
        <v>835</v>
      </c>
      <c r="B836" s="4" t="s">
        <v>1185</v>
      </c>
      <c r="C836" s="4" t="n">
        <v>4</v>
      </c>
      <c r="D836" s="26" t="n">
        <f aca="false">C836/SUM($C$2:$C$2629)</f>
        <v>0.000149908181238991</v>
      </c>
    </row>
    <row r="837" customFormat="false" ht="15" hidden="false" customHeight="false" outlineLevel="0" collapsed="false">
      <c r="A837" s="4" t="n">
        <v>836</v>
      </c>
      <c r="B837" s="4" t="s">
        <v>1186</v>
      </c>
      <c r="C837" s="4" t="n">
        <v>4</v>
      </c>
      <c r="D837" s="26" t="n">
        <f aca="false">C837/SUM($C$2:$C$2629)</f>
        <v>0.000149908181238991</v>
      </c>
    </row>
    <row r="838" customFormat="false" ht="15" hidden="false" customHeight="false" outlineLevel="0" collapsed="false">
      <c r="A838" s="4" t="n">
        <v>837</v>
      </c>
      <c r="B838" s="4" t="s">
        <v>1187</v>
      </c>
      <c r="C838" s="4" t="n">
        <v>4</v>
      </c>
      <c r="D838" s="26" t="n">
        <f aca="false">C838/SUM($C$2:$C$2629)</f>
        <v>0.000149908181238991</v>
      </c>
    </row>
    <row r="839" customFormat="false" ht="15" hidden="false" customHeight="false" outlineLevel="0" collapsed="false">
      <c r="A839" s="4" t="n">
        <v>838</v>
      </c>
      <c r="B839" s="4" t="s">
        <v>1188</v>
      </c>
      <c r="C839" s="4" t="n">
        <v>4</v>
      </c>
      <c r="D839" s="26" t="n">
        <f aca="false">C839/SUM($C$2:$C$2629)</f>
        <v>0.000149908181238991</v>
      </c>
    </row>
    <row r="840" customFormat="false" ht="15" hidden="false" customHeight="false" outlineLevel="0" collapsed="false">
      <c r="A840" s="4" t="n">
        <v>839</v>
      </c>
      <c r="B840" s="4" t="s">
        <v>1189</v>
      </c>
      <c r="C840" s="4" t="n">
        <v>4</v>
      </c>
      <c r="D840" s="26" t="n">
        <f aca="false">C840/SUM($C$2:$C$2629)</f>
        <v>0.000149908181238991</v>
      </c>
    </row>
    <row r="841" customFormat="false" ht="15" hidden="false" customHeight="false" outlineLevel="0" collapsed="false">
      <c r="A841" s="4" t="n">
        <v>840</v>
      </c>
      <c r="B841" s="4" t="s">
        <v>1190</v>
      </c>
      <c r="C841" s="4" t="n">
        <v>4</v>
      </c>
      <c r="D841" s="26" t="n">
        <f aca="false">C841/SUM($C$2:$C$2629)</f>
        <v>0.000149908181238991</v>
      </c>
    </row>
    <row r="842" customFormat="false" ht="15" hidden="false" customHeight="false" outlineLevel="0" collapsed="false">
      <c r="A842" s="4" t="n">
        <v>841</v>
      </c>
      <c r="B842" s="4" t="s">
        <v>1191</v>
      </c>
      <c r="C842" s="4" t="n">
        <v>4</v>
      </c>
      <c r="D842" s="26" t="n">
        <f aca="false">C842/SUM($C$2:$C$2629)</f>
        <v>0.000149908181238991</v>
      </c>
    </row>
    <row r="843" customFormat="false" ht="15" hidden="false" customHeight="false" outlineLevel="0" collapsed="false">
      <c r="A843" s="4" t="n">
        <v>842</v>
      </c>
      <c r="B843" s="4" t="s">
        <v>1192</v>
      </c>
      <c r="C843" s="4" t="n">
        <v>4</v>
      </c>
      <c r="D843" s="26" t="n">
        <f aca="false">C843/SUM($C$2:$C$2629)</f>
        <v>0.000149908181238991</v>
      </c>
    </row>
    <row r="844" customFormat="false" ht="15" hidden="false" customHeight="false" outlineLevel="0" collapsed="false">
      <c r="A844" s="4" t="n">
        <v>843</v>
      </c>
      <c r="B844" s="4" t="s">
        <v>1193</v>
      </c>
      <c r="C844" s="4" t="n">
        <v>4</v>
      </c>
      <c r="D844" s="26" t="n">
        <f aca="false">C844/SUM($C$2:$C$2629)</f>
        <v>0.000149908181238991</v>
      </c>
    </row>
    <row r="845" customFormat="false" ht="15" hidden="false" customHeight="false" outlineLevel="0" collapsed="false">
      <c r="A845" s="4" t="n">
        <v>844</v>
      </c>
      <c r="B845" s="4" t="s">
        <v>1194</v>
      </c>
      <c r="C845" s="4" t="n">
        <v>4</v>
      </c>
      <c r="D845" s="26" t="n">
        <f aca="false">C845/SUM($C$2:$C$2629)</f>
        <v>0.000149908181238991</v>
      </c>
    </row>
    <row r="846" customFormat="false" ht="15" hidden="false" customHeight="false" outlineLevel="0" collapsed="false">
      <c r="A846" s="4" t="n">
        <v>845</v>
      </c>
      <c r="B846" s="4" t="s">
        <v>1195</v>
      </c>
      <c r="C846" s="4" t="n">
        <v>4</v>
      </c>
      <c r="D846" s="26" t="n">
        <f aca="false">C846/SUM($C$2:$C$2629)</f>
        <v>0.000149908181238991</v>
      </c>
    </row>
    <row r="847" customFormat="false" ht="15" hidden="false" customHeight="false" outlineLevel="0" collapsed="false">
      <c r="A847" s="4" t="n">
        <v>846</v>
      </c>
      <c r="B847" s="4" t="s">
        <v>1196</v>
      </c>
      <c r="C847" s="4" t="n">
        <v>4</v>
      </c>
      <c r="D847" s="26" t="n">
        <f aca="false">C847/SUM($C$2:$C$2629)</f>
        <v>0.000149908181238991</v>
      </c>
    </row>
    <row r="848" customFormat="false" ht="15" hidden="false" customHeight="false" outlineLevel="0" collapsed="false">
      <c r="A848" s="4" t="n">
        <v>847</v>
      </c>
      <c r="B848" s="4" t="s">
        <v>1197</v>
      </c>
      <c r="C848" s="4" t="n">
        <v>4</v>
      </c>
      <c r="D848" s="26" t="n">
        <f aca="false">C848/SUM($C$2:$C$2629)</f>
        <v>0.000149908181238991</v>
      </c>
    </row>
    <row r="849" customFormat="false" ht="15" hidden="false" customHeight="false" outlineLevel="0" collapsed="false">
      <c r="A849" s="4" t="n">
        <v>848</v>
      </c>
      <c r="B849" s="4" t="s">
        <v>1198</v>
      </c>
      <c r="C849" s="4" t="n">
        <v>3</v>
      </c>
      <c r="D849" s="26" t="n">
        <f aca="false">C849/SUM($C$2:$C$2629)</f>
        <v>0.000112431135929243</v>
      </c>
    </row>
    <row r="850" customFormat="false" ht="15" hidden="false" customHeight="false" outlineLevel="0" collapsed="false">
      <c r="A850" s="4" t="n">
        <v>849</v>
      </c>
      <c r="B850" s="4" t="s">
        <v>1199</v>
      </c>
      <c r="C850" s="4" t="n">
        <v>3</v>
      </c>
      <c r="D850" s="26" t="n">
        <f aca="false">C850/SUM($C$2:$C$2629)</f>
        <v>0.000112431135929243</v>
      </c>
    </row>
    <row r="851" customFormat="false" ht="15" hidden="false" customHeight="false" outlineLevel="0" collapsed="false">
      <c r="A851" s="4" t="n">
        <v>850</v>
      </c>
      <c r="B851" s="4" t="s">
        <v>1200</v>
      </c>
      <c r="C851" s="4" t="n">
        <v>3</v>
      </c>
      <c r="D851" s="26" t="n">
        <f aca="false">C851/SUM($C$2:$C$2629)</f>
        <v>0.000112431135929243</v>
      </c>
    </row>
    <row r="852" customFormat="false" ht="15" hidden="false" customHeight="false" outlineLevel="0" collapsed="false">
      <c r="A852" s="4" t="n">
        <v>851</v>
      </c>
      <c r="B852" s="4" t="s">
        <v>1201</v>
      </c>
      <c r="C852" s="4" t="n">
        <v>3</v>
      </c>
      <c r="D852" s="26" t="n">
        <f aca="false">C852/SUM($C$2:$C$2629)</f>
        <v>0.000112431135929243</v>
      </c>
    </row>
    <row r="853" customFormat="false" ht="15" hidden="false" customHeight="false" outlineLevel="0" collapsed="false">
      <c r="A853" s="4" t="n">
        <v>852</v>
      </c>
      <c r="B853" s="4" t="s">
        <v>114</v>
      </c>
      <c r="C853" s="4" t="n">
        <v>3</v>
      </c>
      <c r="D853" s="26" t="n">
        <f aca="false">C853/SUM($C$2:$C$2629)</f>
        <v>0.000112431135929243</v>
      </c>
    </row>
    <row r="854" customFormat="false" ht="15" hidden="false" customHeight="false" outlineLevel="0" collapsed="false">
      <c r="A854" s="4" t="n">
        <v>853</v>
      </c>
      <c r="B854" s="4" t="s">
        <v>1202</v>
      </c>
      <c r="C854" s="4" t="n">
        <v>3</v>
      </c>
      <c r="D854" s="26" t="n">
        <f aca="false">C854/SUM($C$2:$C$2629)</f>
        <v>0.000112431135929243</v>
      </c>
    </row>
    <row r="855" customFormat="false" ht="15" hidden="false" customHeight="false" outlineLevel="0" collapsed="false">
      <c r="A855" s="4" t="n">
        <v>854</v>
      </c>
      <c r="B855" s="4" t="s">
        <v>1203</v>
      </c>
      <c r="C855" s="4" t="n">
        <v>3</v>
      </c>
      <c r="D855" s="26" t="n">
        <f aca="false">C855/SUM($C$2:$C$2629)</f>
        <v>0.000112431135929243</v>
      </c>
    </row>
    <row r="856" customFormat="false" ht="15" hidden="false" customHeight="false" outlineLevel="0" collapsed="false">
      <c r="A856" s="4" t="n">
        <v>855</v>
      </c>
      <c r="B856" s="4" t="s">
        <v>1204</v>
      </c>
      <c r="C856" s="4" t="n">
        <v>3</v>
      </c>
      <c r="D856" s="26" t="n">
        <f aca="false">C856/SUM($C$2:$C$2629)</f>
        <v>0.000112431135929243</v>
      </c>
    </row>
    <row r="857" customFormat="false" ht="15" hidden="false" customHeight="false" outlineLevel="0" collapsed="false">
      <c r="A857" s="4" t="n">
        <v>856</v>
      </c>
      <c r="B857" s="4" t="s">
        <v>1205</v>
      </c>
      <c r="C857" s="4" t="n">
        <v>3</v>
      </c>
      <c r="D857" s="26" t="n">
        <f aca="false">C857/SUM($C$2:$C$2629)</f>
        <v>0.000112431135929243</v>
      </c>
    </row>
    <row r="858" customFormat="false" ht="15" hidden="false" customHeight="false" outlineLevel="0" collapsed="false">
      <c r="A858" s="4" t="n">
        <v>857</v>
      </c>
      <c r="B858" s="4" t="s">
        <v>1206</v>
      </c>
      <c r="C858" s="4" t="n">
        <v>3</v>
      </c>
      <c r="D858" s="26" t="n">
        <f aca="false">C858/SUM($C$2:$C$2629)</f>
        <v>0.000112431135929243</v>
      </c>
    </row>
    <row r="859" customFormat="false" ht="15" hidden="false" customHeight="false" outlineLevel="0" collapsed="false">
      <c r="A859" s="4" t="n">
        <v>858</v>
      </c>
      <c r="B859" s="4" t="s">
        <v>1207</v>
      </c>
      <c r="C859" s="4" t="n">
        <v>3</v>
      </c>
      <c r="D859" s="26" t="n">
        <f aca="false">C859/SUM($C$2:$C$2629)</f>
        <v>0.000112431135929243</v>
      </c>
    </row>
    <row r="860" customFormat="false" ht="15" hidden="false" customHeight="false" outlineLevel="0" collapsed="false">
      <c r="A860" s="4" t="n">
        <v>859</v>
      </c>
      <c r="B860" s="4" t="s">
        <v>1208</v>
      </c>
      <c r="C860" s="4" t="n">
        <v>3</v>
      </c>
      <c r="D860" s="26" t="n">
        <f aca="false">C860/SUM($C$2:$C$2629)</f>
        <v>0.000112431135929243</v>
      </c>
    </row>
    <row r="861" customFormat="false" ht="15" hidden="false" customHeight="false" outlineLevel="0" collapsed="false">
      <c r="A861" s="4" t="n">
        <v>860</v>
      </c>
      <c r="B861" s="4" t="s">
        <v>1209</v>
      </c>
      <c r="C861" s="4" t="n">
        <v>3</v>
      </c>
      <c r="D861" s="26" t="n">
        <f aca="false">C861/SUM($C$2:$C$2629)</f>
        <v>0.000112431135929243</v>
      </c>
    </row>
    <row r="862" customFormat="false" ht="15" hidden="false" customHeight="false" outlineLevel="0" collapsed="false">
      <c r="A862" s="4" t="n">
        <v>861</v>
      </c>
      <c r="B862" s="4" t="s">
        <v>1210</v>
      </c>
      <c r="C862" s="4" t="n">
        <v>3</v>
      </c>
      <c r="D862" s="26" t="n">
        <f aca="false">C862/SUM($C$2:$C$2629)</f>
        <v>0.000112431135929243</v>
      </c>
    </row>
    <row r="863" customFormat="false" ht="15" hidden="false" customHeight="false" outlineLevel="0" collapsed="false">
      <c r="A863" s="4" t="n">
        <v>862</v>
      </c>
      <c r="B863" s="4" t="s">
        <v>1211</v>
      </c>
      <c r="C863" s="4" t="n">
        <v>3</v>
      </c>
      <c r="D863" s="26" t="n">
        <f aca="false">C863/SUM($C$2:$C$2629)</f>
        <v>0.000112431135929243</v>
      </c>
    </row>
    <row r="864" customFormat="false" ht="15" hidden="false" customHeight="false" outlineLevel="0" collapsed="false">
      <c r="A864" s="4" t="n">
        <v>863</v>
      </c>
      <c r="B864" s="4" t="s">
        <v>1212</v>
      </c>
      <c r="C864" s="4" t="n">
        <v>3</v>
      </c>
      <c r="D864" s="26" t="n">
        <f aca="false">C864/SUM($C$2:$C$2629)</f>
        <v>0.000112431135929243</v>
      </c>
    </row>
    <row r="865" customFormat="false" ht="15" hidden="false" customHeight="false" outlineLevel="0" collapsed="false">
      <c r="A865" s="4" t="n">
        <v>864</v>
      </c>
      <c r="B865" s="4" t="s">
        <v>1213</v>
      </c>
      <c r="C865" s="4" t="n">
        <v>3</v>
      </c>
      <c r="D865" s="26" t="n">
        <f aca="false">C865/SUM($C$2:$C$2629)</f>
        <v>0.000112431135929243</v>
      </c>
    </row>
    <row r="866" customFormat="false" ht="15" hidden="false" customHeight="false" outlineLevel="0" collapsed="false">
      <c r="A866" s="4" t="n">
        <v>865</v>
      </c>
      <c r="B866" s="4" t="s">
        <v>1214</v>
      </c>
      <c r="C866" s="4" t="n">
        <v>3</v>
      </c>
      <c r="D866" s="26" t="n">
        <f aca="false">C866/SUM($C$2:$C$2629)</f>
        <v>0.000112431135929243</v>
      </c>
    </row>
    <row r="867" customFormat="false" ht="15" hidden="false" customHeight="false" outlineLevel="0" collapsed="false">
      <c r="A867" s="4" t="n">
        <v>866</v>
      </c>
      <c r="B867" s="4" t="s">
        <v>1215</v>
      </c>
      <c r="C867" s="4" t="n">
        <v>3</v>
      </c>
      <c r="D867" s="26" t="n">
        <f aca="false">C867/SUM($C$2:$C$2629)</f>
        <v>0.000112431135929243</v>
      </c>
    </row>
    <row r="868" customFormat="false" ht="15" hidden="false" customHeight="false" outlineLevel="0" collapsed="false">
      <c r="A868" s="4" t="n">
        <v>867</v>
      </c>
      <c r="B868" s="4" t="s">
        <v>1216</v>
      </c>
      <c r="C868" s="4" t="n">
        <v>3</v>
      </c>
      <c r="D868" s="26" t="n">
        <f aca="false">C868/SUM($C$2:$C$2629)</f>
        <v>0.000112431135929243</v>
      </c>
    </row>
    <row r="869" customFormat="false" ht="15" hidden="false" customHeight="false" outlineLevel="0" collapsed="false">
      <c r="A869" s="4" t="n">
        <v>868</v>
      </c>
      <c r="B869" s="4" t="s">
        <v>1217</v>
      </c>
      <c r="C869" s="4" t="n">
        <v>3</v>
      </c>
      <c r="D869" s="26" t="n">
        <f aca="false">C869/SUM($C$2:$C$2629)</f>
        <v>0.000112431135929243</v>
      </c>
    </row>
    <row r="870" customFormat="false" ht="15" hidden="false" customHeight="false" outlineLevel="0" collapsed="false">
      <c r="A870" s="4" t="n">
        <v>869</v>
      </c>
      <c r="B870" s="4" t="s">
        <v>1218</v>
      </c>
      <c r="C870" s="4" t="n">
        <v>3</v>
      </c>
      <c r="D870" s="26" t="n">
        <f aca="false">C870/SUM($C$2:$C$2629)</f>
        <v>0.000112431135929243</v>
      </c>
    </row>
    <row r="871" customFormat="false" ht="15" hidden="false" customHeight="false" outlineLevel="0" collapsed="false">
      <c r="A871" s="4" t="n">
        <v>870</v>
      </c>
      <c r="B871" s="4" t="s">
        <v>1219</v>
      </c>
      <c r="C871" s="4" t="n">
        <v>3</v>
      </c>
      <c r="D871" s="26" t="n">
        <f aca="false">C871/SUM($C$2:$C$2629)</f>
        <v>0.000112431135929243</v>
      </c>
    </row>
    <row r="872" customFormat="false" ht="15" hidden="false" customHeight="false" outlineLevel="0" collapsed="false">
      <c r="A872" s="4" t="n">
        <v>871</v>
      </c>
      <c r="B872" s="4" t="s">
        <v>1220</v>
      </c>
      <c r="C872" s="4" t="n">
        <v>3</v>
      </c>
      <c r="D872" s="26" t="n">
        <f aca="false">C872/SUM($C$2:$C$2629)</f>
        <v>0.000112431135929243</v>
      </c>
    </row>
    <row r="873" customFormat="false" ht="15" hidden="false" customHeight="false" outlineLevel="0" collapsed="false">
      <c r="A873" s="4" t="n">
        <v>872</v>
      </c>
      <c r="B873" s="4" t="s">
        <v>1221</v>
      </c>
      <c r="C873" s="4" t="n">
        <v>3</v>
      </c>
      <c r="D873" s="26" t="n">
        <f aca="false">C873/SUM($C$2:$C$2629)</f>
        <v>0.000112431135929243</v>
      </c>
    </row>
    <row r="874" customFormat="false" ht="15" hidden="false" customHeight="false" outlineLevel="0" collapsed="false">
      <c r="A874" s="4" t="n">
        <v>873</v>
      </c>
      <c r="B874" s="4" t="s">
        <v>1222</v>
      </c>
      <c r="C874" s="4" t="n">
        <v>3</v>
      </c>
      <c r="D874" s="26" t="n">
        <f aca="false">C874/SUM($C$2:$C$2629)</f>
        <v>0.000112431135929243</v>
      </c>
    </row>
    <row r="875" customFormat="false" ht="15" hidden="false" customHeight="false" outlineLevel="0" collapsed="false">
      <c r="A875" s="4" t="n">
        <v>874</v>
      </c>
      <c r="B875" s="4" t="s">
        <v>1223</v>
      </c>
      <c r="C875" s="4" t="n">
        <v>3</v>
      </c>
      <c r="D875" s="26" t="n">
        <f aca="false">C875/SUM($C$2:$C$2629)</f>
        <v>0.000112431135929243</v>
      </c>
    </row>
    <row r="876" customFormat="false" ht="15" hidden="false" customHeight="false" outlineLevel="0" collapsed="false">
      <c r="A876" s="4" t="n">
        <v>875</v>
      </c>
      <c r="B876" s="4" t="s">
        <v>1224</v>
      </c>
      <c r="C876" s="4" t="n">
        <v>3</v>
      </c>
      <c r="D876" s="26" t="n">
        <f aca="false">C876/SUM($C$2:$C$2629)</f>
        <v>0.000112431135929243</v>
      </c>
    </row>
    <row r="877" customFormat="false" ht="15" hidden="false" customHeight="false" outlineLevel="0" collapsed="false">
      <c r="A877" s="4" t="n">
        <v>876</v>
      </c>
      <c r="B877" s="4" t="s">
        <v>1225</v>
      </c>
      <c r="C877" s="4" t="n">
        <v>3</v>
      </c>
      <c r="D877" s="26" t="n">
        <f aca="false">C877/SUM($C$2:$C$2629)</f>
        <v>0.000112431135929243</v>
      </c>
    </row>
    <row r="878" customFormat="false" ht="15" hidden="false" customHeight="false" outlineLevel="0" collapsed="false">
      <c r="A878" s="4" t="n">
        <v>877</v>
      </c>
      <c r="B878" s="4" t="s">
        <v>1226</v>
      </c>
      <c r="C878" s="4" t="n">
        <v>3</v>
      </c>
      <c r="D878" s="26" t="n">
        <f aca="false">C878/SUM($C$2:$C$2629)</f>
        <v>0.000112431135929243</v>
      </c>
    </row>
    <row r="879" customFormat="false" ht="15" hidden="false" customHeight="false" outlineLevel="0" collapsed="false">
      <c r="A879" s="4" t="n">
        <v>878</v>
      </c>
      <c r="B879" s="4" t="s">
        <v>1227</v>
      </c>
      <c r="C879" s="4" t="n">
        <v>3</v>
      </c>
      <c r="D879" s="26" t="n">
        <f aca="false">C879/SUM($C$2:$C$2629)</f>
        <v>0.000112431135929243</v>
      </c>
    </row>
    <row r="880" customFormat="false" ht="15" hidden="false" customHeight="false" outlineLevel="0" collapsed="false">
      <c r="A880" s="4" t="n">
        <v>879</v>
      </c>
      <c r="B880" s="4" t="s">
        <v>1228</v>
      </c>
      <c r="C880" s="4" t="n">
        <v>3</v>
      </c>
      <c r="D880" s="26" t="n">
        <f aca="false">C880/SUM($C$2:$C$2629)</f>
        <v>0.000112431135929243</v>
      </c>
    </row>
    <row r="881" customFormat="false" ht="15" hidden="false" customHeight="false" outlineLevel="0" collapsed="false">
      <c r="A881" s="4" t="n">
        <v>880</v>
      </c>
      <c r="B881" s="4" t="s">
        <v>1229</v>
      </c>
      <c r="C881" s="4" t="n">
        <v>3</v>
      </c>
      <c r="D881" s="26" t="n">
        <f aca="false">C881/SUM($C$2:$C$2629)</f>
        <v>0.000112431135929243</v>
      </c>
    </row>
    <row r="882" customFormat="false" ht="15" hidden="false" customHeight="false" outlineLevel="0" collapsed="false">
      <c r="A882" s="4" t="n">
        <v>881</v>
      </c>
      <c r="B882" s="4" t="s">
        <v>1230</v>
      </c>
      <c r="C882" s="4" t="n">
        <v>3</v>
      </c>
      <c r="D882" s="26" t="n">
        <f aca="false">C882/SUM($C$2:$C$2629)</f>
        <v>0.000112431135929243</v>
      </c>
    </row>
    <row r="883" customFormat="false" ht="15" hidden="false" customHeight="false" outlineLevel="0" collapsed="false">
      <c r="A883" s="4" t="n">
        <v>882</v>
      </c>
      <c r="B883" s="4" t="s">
        <v>1231</v>
      </c>
      <c r="C883" s="4" t="n">
        <v>3</v>
      </c>
      <c r="D883" s="26" t="n">
        <f aca="false">C883/SUM($C$2:$C$2629)</f>
        <v>0.000112431135929243</v>
      </c>
    </row>
    <row r="884" customFormat="false" ht="15" hidden="false" customHeight="false" outlineLevel="0" collapsed="false">
      <c r="A884" s="4" t="n">
        <v>883</v>
      </c>
      <c r="B884" s="4" t="s">
        <v>1232</v>
      </c>
      <c r="C884" s="4" t="n">
        <v>3</v>
      </c>
      <c r="D884" s="26" t="n">
        <f aca="false">C884/SUM($C$2:$C$2629)</f>
        <v>0.000112431135929243</v>
      </c>
    </row>
    <row r="885" customFormat="false" ht="15" hidden="false" customHeight="false" outlineLevel="0" collapsed="false">
      <c r="A885" s="4" t="n">
        <v>884</v>
      </c>
      <c r="B885" s="4" t="s">
        <v>1233</v>
      </c>
      <c r="C885" s="4" t="n">
        <v>3</v>
      </c>
      <c r="D885" s="26" t="n">
        <f aca="false">C885/SUM($C$2:$C$2629)</f>
        <v>0.000112431135929243</v>
      </c>
    </row>
    <row r="886" customFormat="false" ht="15" hidden="false" customHeight="false" outlineLevel="0" collapsed="false">
      <c r="A886" s="4" t="n">
        <v>885</v>
      </c>
      <c r="B886" s="4" t="s">
        <v>1234</v>
      </c>
      <c r="C886" s="4" t="n">
        <v>3</v>
      </c>
      <c r="D886" s="26" t="n">
        <f aca="false">C886/SUM($C$2:$C$2629)</f>
        <v>0.000112431135929243</v>
      </c>
    </row>
    <row r="887" customFormat="false" ht="15" hidden="false" customHeight="false" outlineLevel="0" collapsed="false">
      <c r="A887" s="4" t="n">
        <v>886</v>
      </c>
      <c r="B887" s="4" t="s">
        <v>1235</v>
      </c>
      <c r="C887" s="4" t="n">
        <v>3</v>
      </c>
      <c r="D887" s="26" t="n">
        <f aca="false">C887/SUM($C$2:$C$2629)</f>
        <v>0.000112431135929243</v>
      </c>
    </row>
    <row r="888" customFormat="false" ht="15" hidden="false" customHeight="false" outlineLevel="0" collapsed="false">
      <c r="A888" s="4" t="n">
        <v>887</v>
      </c>
      <c r="B888" s="4" t="s">
        <v>1236</v>
      </c>
      <c r="C888" s="4" t="n">
        <v>3</v>
      </c>
      <c r="D888" s="26" t="n">
        <f aca="false">C888/SUM($C$2:$C$2629)</f>
        <v>0.000112431135929243</v>
      </c>
    </row>
    <row r="889" customFormat="false" ht="15" hidden="false" customHeight="false" outlineLevel="0" collapsed="false">
      <c r="A889" s="4" t="n">
        <v>888</v>
      </c>
      <c r="B889" s="4" t="s">
        <v>1237</v>
      </c>
      <c r="C889" s="4" t="n">
        <v>3</v>
      </c>
      <c r="D889" s="26" t="n">
        <f aca="false">C889/SUM($C$2:$C$2629)</f>
        <v>0.000112431135929243</v>
      </c>
    </row>
    <row r="890" customFormat="false" ht="15" hidden="false" customHeight="false" outlineLevel="0" collapsed="false">
      <c r="A890" s="4" t="n">
        <v>889</v>
      </c>
      <c r="B890" s="4" t="s">
        <v>1238</v>
      </c>
      <c r="C890" s="4" t="n">
        <v>3</v>
      </c>
      <c r="D890" s="26" t="n">
        <f aca="false">C890/SUM($C$2:$C$2629)</f>
        <v>0.000112431135929243</v>
      </c>
    </row>
    <row r="891" customFormat="false" ht="15" hidden="false" customHeight="false" outlineLevel="0" collapsed="false">
      <c r="A891" s="4" t="n">
        <v>890</v>
      </c>
      <c r="B891" s="4" t="s">
        <v>1239</v>
      </c>
      <c r="C891" s="4" t="n">
        <v>3</v>
      </c>
      <c r="D891" s="26" t="n">
        <f aca="false">C891/SUM($C$2:$C$2629)</f>
        <v>0.000112431135929243</v>
      </c>
    </row>
    <row r="892" customFormat="false" ht="15" hidden="false" customHeight="false" outlineLevel="0" collapsed="false">
      <c r="A892" s="4" t="n">
        <v>891</v>
      </c>
      <c r="B892" s="4" t="s">
        <v>1240</v>
      </c>
      <c r="C892" s="4" t="n">
        <v>3</v>
      </c>
      <c r="D892" s="26" t="n">
        <f aca="false">C892/SUM($C$2:$C$2629)</f>
        <v>0.000112431135929243</v>
      </c>
    </row>
    <row r="893" customFormat="false" ht="15" hidden="false" customHeight="false" outlineLevel="0" collapsed="false">
      <c r="A893" s="4" t="n">
        <v>892</v>
      </c>
      <c r="B893" s="4" t="s">
        <v>1241</v>
      </c>
      <c r="C893" s="4" t="n">
        <v>3</v>
      </c>
      <c r="D893" s="26" t="n">
        <f aca="false">C893/SUM($C$2:$C$2629)</f>
        <v>0.000112431135929243</v>
      </c>
    </row>
    <row r="894" customFormat="false" ht="15" hidden="false" customHeight="false" outlineLevel="0" collapsed="false">
      <c r="A894" s="4" t="n">
        <v>893</v>
      </c>
      <c r="B894" s="4" t="s">
        <v>1242</v>
      </c>
      <c r="C894" s="4" t="n">
        <v>3</v>
      </c>
      <c r="D894" s="26" t="n">
        <f aca="false">C894/SUM($C$2:$C$2629)</f>
        <v>0.000112431135929243</v>
      </c>
    </row>
    <row r="895" customFormat="false" ht="15" hidden="false" customHeight="false" outlineLevel="0" collapsed="false">
      <c r="A895" s="4" t="n">
        <v>894</v>
      </c>
      <c r="B895" s="4" t="s">
        <v>1243</v>
      </c>
      <c r="C895" s="4" t="n">
        <v>3</v>
      </c>
      <c r="D895" s="26" t="n">
        <f aca="false">C895/SUM($C$2:$C$2629)</f>
        <v>0.000112431135929243</v>
      </c>
    </row>
    <row r="896" customFormat="false" ht="15" hidden="false" customHeight="false" outlineLevel="0" collapsed="false">
      <c r="A896" s="4" t="n">
        <v>895</v>
      </c>
      <c r="B896" s="4" t="s">
        <v>1244</v>
      </c>
      <c r="C896" s="4" t="n">
        <v>3</v>
      </c>
      <c r="D896" s="26" t="n">
        <f aca="false">C896/SUM($C$2:$C$2629)</f>
        <v>0.000112431135929243</v>
      </c>
    </row>
    <row r="897" customFormat="false" ht="15" hidden="false" customHeight="false" outlineLevel="0" collapsed="false">
      <c r="A897" s="4" t="n">
        <v>896</v>
      </c>
      <c r="B897" s="4" t="s">
        <v>1245</v>
      </c>
      <c r="C897" s="4" t="n">
        <v>3</v>
      </c>
      <c r="D897" s="26" t="n">
        <f aca="false">C897/SUM($C$2:$C$2629)</f>
        <v>0.000112431135929243</v>
      </c>
    </row>
    <row r="898" customFormat="false" ht="15" hidden="false" customHeight="false" outlineLevel="0" collapsed="false">
      <c r="A898" s="4" t="n">
        <v>897</v>
      </c>
      <c r="B898" s="4" t="s">
        <v>1246</v>
      </c>
      <c r="C898" s="4" t="n">
        <v>3</v>
      </c>
      <c r="D898" s="26" t="n">
        <f aca="false">C898/SUM($C$2:$C$2629)</f>
        <v>0.000112431135929243</v>
      </c>
    </row>
    <row r="899" customFormat="false" ht="15" hidden="false" customHeight="false" outlineLevel="0" collapsed="false">
      <c r="A899" s="4" t="n">
        <v>898</v>
      </c>
      <c r="B899" s="4" t="s">
        <v>1247</v>
      </c>
      <c r="C899" s="4" t="n">
        <v>3</v>
      </c>
      <c r="D899" s="26" t="n">
        <f aca="false">C899/SUM($C$2:$C$2629)</f>
        <v>0.000112431135929243</v>
      </c>
    </row>
    <row r="900" customFormat="false" ht="15" hidden="false" customHeight="false" outlineLevel="0" collapsed="false">
      <c r="A900" s="4" t="n">
        <v>899</v>
      </c>
      <c r="B900" s="4" t="s">
        <v>1248</v>
      </c>
      <c r="C900" s="4" t="n">
        <v>3</v>
      </c>
      <c r="D900" s="26" t="n">
        <f aca="false">C900/SUM($C$2:$C$2629)</f>
        <v>0.000112431135929243</v>
      </c>
    </row>
    <row r="901" customFormat="false" ht="15" hidden="false" customHeight="false" outlineLevel="0" collapsed="false">
      <c r="A901" s="4" t="n">
        <v>900</v>
      </c>
      <c r="B901" s="4" t="s">
        <v>1249</v>
      </c>
      <c r="C901" s="4" t="n">
        <v>3</v>
      </c>
      <c r="D901" s="26" t="n">
        <f aca="false">C901/SUM($C$2:$C$2629)</f>
        <v>0.000112431135929243</v>
      </c>
    </row>
    <row r="902" customFormat="false" ht="15" hidden="false" customHeight="false" outlineLevel="0" collapsed="false">
      <c r="A902" s="4" t="n">
        <v>901</v>
      </c>
      <c r="B902" s="4" t="s">
        <v>1250</v>
      </c>
      <c r="C902" s="4" t="n">
        <v>3</v>
      </c>
      <c r="D902" s="26" t="n">
        <f aca="false">C902/SUM($C$2:$C$2629)</f>
        <v>0.000112431135929243</v>
      </c>
    </row>
    <row r="903" customFormat="false" ht="15" hidden="false" customHeight="false" outlineLevel="0" collapsed="false">
      <c r="A903" s="4" t="n">
        <v>902</v>
      </c>
      <c r="B903" s="4" t="s">
        <v>1251</v>
      </c>
      <c r="C903" s="4" t="n">
        <v>3</v>
      </c>
      <c r="D903" s="26" t="n">
        <f aca="false">C903/SUM($C$2:$C$2629)</f>
        <v>0.000112431135929243</v>
      </c>
    </row>
    <row r="904" customFormat="false" ht="15" hidden="false" customHeight="false" outlineLevel="0" collapsed="false">
      <c r="A904" s="4" t="n">
        <v>903</v>
      </c>
      <c r="B904" s="4" t="s">
        <v>1252</v>
      </c>
      <c r="C904" s="4" t="n">
        <v>3</v>
      </c>
      <c r="D904" s="26" t="n">
        <f aca="false">C904/SUM($C$2:$C$2629)</f>
        <v>0.000112431135929243</v>
      </c>
    </row>
    <row r="905" customFormat="false" ht="15" hidden="false" customHeight="false" outlineLevel="0" collapsed="false">
      <c r="A905" s="4" t="n">
        <v>904</v>
      </c>
      <c r="B905" s="4" t="s">
        <v>1253</v>
      </c>
      <c r="C905" s="4" t="n">
        <v>3</v>
      </c>
      <c r="D905" s="26" t="n">
        <f aca="false">C905/SUM($C$2:$C$2629)</f>
        <v>0.000112431135929243</v>
      </c>
    </row>
    <row r="906" customFormat="false" ht="15" hidden="false" customHeight="false" outlineLevel="0" collapsed="false">
      <c r="A906" s="4" t="n">
        <v>905</v>
      </c>
      <c r="B906" s="4" t="s">
        <v>1254</v>
      </c>
      <c r="C906" s="4" t="n">
        <v>3</v>
      </c>
      <c r="D906" s="26" t="n">
        <f aca="false">C906/SUM($C$2:$C$2629)</f>
        <v>0.000112431135929243</v>
      </c>
    </row>
    <row r="907" customFormat="false" ht="15" hidden="false" customHeight="false" outlineLevel="0" collapsed="false">
      <c r="A907" s="4" t="n">
        <v>906</v>
      </c>
      <c r="B907" s="4" t="s">
        <v>1255</v>
      </c>
      <c r="C907" s="4" t="n">
        <v>3</v>
      </c>
      <c r="D907" s="26" t="n">
        <f aca="false">C907/SUM($C$2:$C$2629)</f>
        <v>0.000112431135929243</v>
      </c>
    </row>
    <row r="908" customFormat="false" ht="15" hidden="false" customHeight="false" outlineLevel="0" collapsed="false">
      <c r="A908" s="4" t="n">
        <v>907</v>
      </c>
      <c r="B908" s="4" t="s">
        <v>1256</v>
      </c>
      <c r="C908" s="4" t="n">
        <v>3</v>
      </c>
      <c r="D908" s="26" t="n">
        <f aca="false">C908/SUM($C$2:$C$2629)</f>
        <v>0.000112431135929243</v>
      </c>
    </row>
    <row r="909" customFormat="false" ht="15" hidden="false" customHeight="false" outlineLevel="0" collapsed="false">
      <c r="A909" s="4" t="n">
        <v>908</v>
      </c>
      <c r="B909" s="4" t="s">
        <v>1257</v>
      </c>
      <c r="C909" s="4" t="n">
        <v>3</v>
      </c>
      <c r="D909" s="26" t="n">
        <f aca="false">C909/SUM($C$2:$C$2629)</f>
        <v>0.000112431135929243</v>
      </c>
    </row>
    <row r="910" customFormat="false" ht="15" hidden="false" customHeight="false" outlineLevel="0" collapsed="false">
      <c r="A910" s="4" t="n">
        <v>909</v>
      </c>
      <c r="B910" s="4" t="s">
        <v>1258</v>
      </c>
      <c r="C910" s="4" t="n">
        <v>3</v>
      </c>
      <c r="D910" s="26" t="n">
        <f aca="false">C910/SUM($C$2:$C$2629)</f>
        <v>0.000112431135929243</v>
      </c>
    </row>
    <row r="911" customFormat="false" ht="15" hidden="false" customHeight="false" outlineLevel="0" collapsed="false">
      <c r="A911" s="4" t="n">
        <v>910</v>
      </c>
      <c r="B911" s="4" t="s">
        <v>1259</v>
      </c>
      <c r="C911" s="4" t="n">
        <v>3</v>
      </c>
      <c r="D911" s="26" t="n">
        <f aca="false">C911/SUM($C$2:$C$2629)</f>
        <v>0.000112431135929243</v>
      </c>
    </row>
    <row r="912" customFormat="false" ht="15" hidden="false" customHeight="false" outlineLevel="0" collapsed="false">
      <c r="A912" s="4" t="n">
        <v>911</v>
      </c>
      <c r="B912" s="4" t="s">
        <v>1260</v>
      </c>
      <c r="C912" s="4" t="n">
        <v>3</v>
      </c>
      <c r="D912" s="26" t="n">
        <f aca="false">C912/SUM($C$2:$C$2629)</f>
        <v>0.000112431135929243</v>
      </c>
    </row>
    <row r="913" customFormat="false" ht="15" hidden="false" customHeight="false" outlineLevel="0" collapsed="false">
      <c r="A913" s="4" t="n">
        <v>912</v>
      </c>
      <c r="B913" s="4" t="s">
        <v>1261</v>
      </c>
      <c r="C913" s="4" t="n">
        <v>3</v>
      </c>
      <c r="D913" s="26" t="n">
        <f aca="false">C913/SUM($C$2:$C$2629)</f>
        <v>0.000112431135929243</v>
      </c>
    </row>
    <row r="914" customFormat="false" ht="15" hidden="false" customHeight="false" outlineLevel="0" collapsed="false">
      <c r="A914" s="4" t="n">
        <v>913</v>
      </c>
      <c r="B914" s="4" t="s">
        <v>1262</v>
      </c>
      <c r="C914" s="4" t="n">
        <v>3</v>
      </c>
      <c r="D914" s="26" t="n">
        <f aca="false">C914/SUM($C$2:$C$2629)</f>
        <v>0.000112431135929243</v>
      </c>
    </row>
    <row r="915" customFormat="false" ht="15" hidden="false" customHeight="false" outlineLevel="0" collapsed="false">
      <c r="A915" s="4" t="n">
        <v>914</v>
      </c>
      <c r="B915" s="4" t="s">
        <v>1263</v>
      </c>
      <c r="C915" s="4" t="n">
        <v>3</v>
      </c>
      <c r="D915" s="26" t="n">
        <f aca="false">C915/SUM($C$2:$C$2629)</f>
        <v>0.000112431135929243</v>
      </c>
    </row>
    <row r="916" customFormat="false" ht="15" hidden="false" customHeight="false" outlineLevel="0" collapsed="false">
      <c r="A916" s="4" t="n">
        <v>915</v>
      </c>
      <c r="B916" s="4" t="s">
        <v>1264</v>
      </c>
      <c r="C916" s="4" t="n">
        <v>3</v>
      </c>
      <c r="D916" s="26" t="n">
        <f aca="false">C916/SUM($C$2:$C$2629)</f>
        <v>0.000112431135929243</v>
      </c>
    </row>
    <row r="917" customFormat="false" ht="15" hidden="false" customHeight="false" outlineLevel="0" collapsed="false">
      <c r="A917" s="4" t="n">
        <v>916</v>
      </c>
      <c r="B917" s="4" t="s">
        <v>1265</v>
      </c>
      <c r="C917" s="4" t="n">
        <v>3</v>
      </c>
      <c r="D917" s="26" t="n">
        <f aca="false">C917/SUM($C$2:$C$2629)</f>
        <v>0.000112431135929243</v>
      </c>
    </row>
    <row r="918" customFormat="false" ht="15" hidden="false" customHeight="false" outlineLevel="0" collapsed="false">
      <c r="A918" s="4" t="n">
        <v>917</v>
      </c>
      <c r="B918" s="4" t="s">
        <v>1266</v>
      </c>
      <c r="C918" s="4" t="n">
        <v>3</v>
      </c>
      <c r="D918" s="26" t="n">
        <f aca="false">C918/SUM($C$2:$C$2629)</f>
        <v>0.000112431135929243</v>
      </c>
    </row>
    <row r="919" customFormat="false" ht="15" hidden="false" customHeight="false" outlineLevel="0" collapsed="false">
      <c r="A919" s="4" t="n">
        <v>918</v>
      </c>
      <c r="B919" s="4" t="s">
        <v>1267</v>
      </c>
      <c r="C919" s="4" t="n">
        <v>3</v>
      </c>
      <c r="D919" s="26" t="n">
        <f aca="false">C919/SUM($C$2:$C$2629)</f>
        <v>0.000112431135929243</v>
      </c>
    </row>
    <row r="920" customFormat="false" ht="15" hidden="false" customHeight="false" outlineLevel="0" collapsed="false">
      <c r="A920" s="4" t="n">
        <v>919</v>
      </c>
      <c r="B920" s="4" t="s">
        <v>1268</v>
      </c>
      <c r="C920" s="4" t="n">
        <v>3</v>
      </c>
      <c r="D920" s="26" t="n">
        <f aca="false">C920/SUM($C$2:$C$2629)</f>
        <v>0.000112431135929243</v>
      </c>
    </row>
    <row r="921" customFormat="false" ht="15" hidden="false" customHeight="false" outlineLevel="0" collapsed="false">
      <c r="A921" s="4" t="n">
        <v>920</v>
      </c>
      <c r="B921" s="4" t="s">
        <v>1269</v>
      </c>
      <c r="C921" s="4" t="n">
        <v>3</v>
      </c>
      <c r="D921" s="26" t="n">
        <f aca="false">C921/SUM($C$2:$C$2629)</f>
        <v>0.000112431135929243</v>
      </c>
    </row>
    <row r="922" customFormat="false" ht="15" hidden="false" customHeight="false" outlineLevel="0" collapsed="false">
      <c r="A922" s="4" t="n">
        <v>921</v>
      </c>
      <c r="B922" s="4" t="s">
        <v>1270</v>
      </c>
      <c r="C922" s="4" t="n">
        <v>3</v>
      </c>
      <c r="D922" s="26" t="n">
        <f aca="false">C922/SUM($C$2:$C$2629)</f>
        <v>0.000112431135929243</v>
      </c>
    </row>
    <row r="923" customFormat="false" ht="15" hidden="false" customHeight="false" outlineLevel="0" collapsed="false">
      <c r="A923" s="4" t="n">
        <v>922</v>
      </c>
      <c r="B923" s="4" t="s">
        <v>1271</v>
      </c>
      <c r="C923" s="4" t="n">
        <v>3</v>
      </c>
      <c r="D923" s="26" t="n">
        <f aca="false">C923/SUM($C$2:$C$2629)</f>
        <v>0.000112431135929243</v>
      </c>
    </row>
    <row r="924" customFormat="false" ht="15" hidden="false" customHeight="false" outlineLevel="0" collapsed="false">
      <c r="A924" s="4" t="n">
        <v>923</v>
      </c>
      <c r="B924" s="4" t="s">
        <v>1272</v>
      </c>
      <c r="C924" s="4" t="n">
        <v>3</v>
      </c>
      <c r="D924" s="26" t="n">
        <f aca="false">C924/SUM($C$2:$C$2629)</f>
        <v>0.000112431135929243</v>
      </c>
    </row>
    <row r="925" customFormat="false" ht="15" hidden="false" customHeight="false" outlineLevel="0" collapsed="false">
      <c r="A925" s="4" t="n">
        <v>924</v>
      </c>
      <c r="B925" s="4" t="s">
        <v>1273</v>
      </c>
      <c r="C925" s="4" t="n">
        <v>3</v>
      </c>
      <c r="D925" s="26" t="n">
        <f aca="false">C925/SUM($C$2:$C$2629)</f>
        <v>0.000112431135929243</v>
      </c>
    </row>
    <row r="926" customFormat="false" ht="15" hidden="false" customHeight="false" outlineLevel="0" collapsed="false">
      <c r="A926" s="4" t="n">
        <v>925</v>
      </c>
      <c r="B926" s="4" t="s">
        <v>1274</v>
      </c>
      <c r="C926" s="4" t="n">
        <v>3</v>
      </c>
      <c r="D926" s="26" t="n">
        <f aca="false">C926/SUM($C$2:$C$2629)</f>
        <v>0.000112431135929243</v>
      </c>
    </row>
    <row r="927" customFormat="false" ht="15" hidden="false" customHeight="false" outlineLevel="0" collapsed="false">
      <c r="A927" s="4" t="n">
        <v>926</v>
      </c>
      <c r="B927" s="4" t="s">
        <v>1275</v>
      </c>
      <c r="C927" s="4" t="n">
        <v>3</v>
      </c>
      <c r="D927" s="26" t="n">
        <f aca="false">C927/SUM($C$2:$C$2629)</f>
        <v>0.000112431135929243</v>
      </c>
    </row>
    <row r="928" customFormat="false" ht="15" hidden="false" customHeight="false" outlineLevel="0" collapsed="false">
      <c r="A928" s="4" t="n">
        <v>927</v>
      </c>
      <c r="B928" s="4" t="s">
        <v>1276</v>
      </c>
      <c r="C928" s="4" t="n">
        <v>3</v>
      </c>
      <c r="D928" s="26" t="n">
        <f aca="false">C928/SUM($C$2:$C$2629)</f>
        <v>0.000112431135929243</v>
      </c>
    </row>
    <row r="929" customFormat="false" ht="15" hidden="false" customHeight="false" outlineLevel="0" collapsed="false">
      <c r="A929" s="4" t="n">
        <v>928</v>
      </c>
      <c r="B929" s="4" t="s">
        <v>1277</v>
      </c>
      <c r="C929" s="4" t="n">
        <v>3</v>
      </c>
      <c r="D929" s="26" t="n">
        <f aca="false">C929/SUM($C$2:$C$2629)</f>
        <v>0.000112431135929243</v>
      </c>
    </row>
    <row r="930" customFormat="false" ht="15" hidden="false" customHeight="false" outlineLevel="0" collapsed="false">
      <c r="A930" s="4" t="n">
        <v>929</v>
      </c>
      <c r="B930" s="4" t="s">
        <v>1278</v>
      </c>
      <c r="C930" s="4" t="n">
        <v>3</v>
      </c>
      <c r="D930" s="26" t="n">
        <f aca="false">C930/SUM($C$2:$C$2629)</f>
        <v>0.000112431135929243</v>
      </c>
    </row>
    <row r="931" customFormat="false" ht="15" hidden="false" customHeight="false" outlineLevel="0" collapsed="false">
      <c r="A931" s="4" t="n">
        <v>930</v>
      </c>
      <c r="B931" s="4" t="s">
        <v>1279</v>
      </c>
      <c r="C931" s="4" t="n">
        <v>3</v>
      </c>
      <c r="D931" s="26" t="n">
        <f aca="false">C931/SUM($C$2:$C$2629)</f>
        <v>0.000112431135929243</v>
      </c>
    </row>
    <row r="932" customFormat="false" ht="15" hidden="false" customHeight="false" outlineLevel="0" collapsed="false">
      <c r="A932" s="4" t="n">
        <v>931</v>
      </c>
      <c r="B932" s="4" t="s">
        <v>1280</v>
      </c>
      <c r="C932" s="4" t="n">
        <v>3</v>
      </c>
      <c r="D932" s="26" t="n">
        <f aca="false">C932/SUM($C$2:$C$2629)</f>
        <v>0.000112431135929243</v>
      </c>
    </row>
    <row r="933" customFormat="false" ht="15" hidden="false" customHeight="false" outlineLevel="0" collapsed="false">
      <c r="A933" s="4" t="n">
        <v>932</v>
      </c>
      <c r="B933" s="4" t="s">
        <v>1281</v>
      </c>
      <c r="C933" s="4" t="n">
        <v>3</v>
      </c>
      <c r="D933" s="26" t="n">
        <f aca="false">C933/SUM($C$2:$C$2629)</f>
        <v>0.000112431135929243</v>
      </c>
    </row>
    <row r="934" customFormat="false" ht="15" hidden="false" customHeight="false" outlineLevel="0" collapsed="false">
      <c r="A934" s="4" t="n">
        <v>933</v>
      </c>
      <c r="B934" s="4" t="s">
        <v>1282</v>
      </c>
      <c r="C934" s="4" t="n">
        <v>3</v>
      </c>
      <c r="D934" s="26" t="n">
        <f aca="false">C934/SUM($C$2:$C$2629)</f>
        <v>0.000112431135929243</v>
      </c>
    </row>
    <row r="935" customFormat="false" ht="15" hidden="false" customHeight="false" outlineLevel="0" collapsed="false">
      <c r="A935" s="4" t="n">
        <v>934</v>
      </c>
      <c r="B935" s="4" t="s">
        <v>1283</v>
      </c>
      <c r="C935" s="4" t="n">
        <v>3</v>
      </c>
      <c r="D935" s="26" t="n">
        <f aca="false">C935/SUM($C$2:$C$2629)</f>
        <v>0.000112431135929243</v>
      </c>
    </row>
    <row r="936" customFormat="false" ht="15" hidden="false" customHeight="false" outlineLevel="0" collapsed="false">
      <c r="A936" s="4" t="n">
        <v>935</v>
      </c>
      <c r="B936" s="4" t="s">
        <v>1284</v>
      </c>
      <c r="C936" s="4" t="n">
        <v>3</v>
      </c>
      <c r="D936" s="26" t="n">
        <f aca="false">C936/SUM($C$2:$C$2629)</f>
        <v>0.000112431135929243</v>
      </c>
    </row>
    <row r="937" customFormat="false" ht="15" hidden="false" customHeight="false" outlineLevel="0" collapsed="false">
      <c r="A937" s="4" t="n">
        <v>936</v>
      </c>
      <c r="B937" s="4" t="s">
        <v>1285</v>
      </c>
      <c r="C937" s="4" t="n">
        <v>3</v>
      </c>
      <c r="D937" s="26" t="n">
        <f aca="false">C937/SUM($C$2:$C$2629)</f>
        <v>0.000112431135929243</v>
      </c>
    </row>
    <row r="938" customFormat="false" ht="15" hidden="false" customHeight="false" outlineLevel="0" collapsed="false">
      <c r="A938" s="4" t="n">
        <v>937</v>
      </c>
      <c r="B938" s="4" t="s">
        <v>1286</v>
      </c>
      <c r="C938" s="4" t="n">
        <v>3</v>
      </c>
      <c r="D938" s="26" t="n">
        <f aca="false">C938/SUM($C$2:$C$2629)</f>
        <v>0.000112431135929243</v>
      </c>
    </row>
    <row r="939" customFormat="false" ht="15" hidden="false" customHeight="false" outlineLevel="0" collapsed="false">
      <c r="A939" s="4" t="n">
        <v>938</v>
      </c>
      <c r="B939" s="4" t="s">
        <v>1287</v>
      </c>
      <c r="C939" s="4" t="n">
        <v>3</v>
      </c>
      <c r="D939" s="26" t="n">
        <f aca="false">C939/SUM($C$2:$C$2629)</f>
        <v>0.000112431135929243</v>
      </c>
    </row>
    <row r="940" customFormat="false" ht="15" hidden="false" customHeight="false" outlineLevel="0" collapsed="false">
      <c r="A940" s="4" t="n">
        <v>939</v>
      </c>
      <c r="B940" s="4" t="s">
        <v>1288</v>
      </c>
      <c r="C940" s="4" t="n">
        <v>3</v>
      </c>
      <c r="D940" s="26" t="n">
        <f aca="false">C940/SUM($C$2:$C$2629)</f>
        <v>0.000112431135929243</v>
      </c>
    </row>
    <row r="941" customFormat="false" ht="15" hidden="false" customHeight="false" outlineLevel="0" collapsed="false">
      <c r="A941" s="4" t="n">
        <v>940</v>
      </c>
      <c r="B941" s="4" t="s">
        <v>1289</v>
      </c>
      <c r="C941" s="4" t="n">
        <v>3</v>
      </c>
      <c r="D941" s="26" t="n">
        <f aca="false">C941/SUM($C$2:$C$2629)</f>
        <v>0.000112431135929243</v>
      </c>
    </row>
    <row r="942" customFormat="false" ht="15" hidden="false" customHeight="false" outlineLevel="0" collapsed="false">
      <c r="A942" s="4" t="n">
        <v>941</v>
      </c>
      <c r="B942" s="4" t="s">
        <v>1290</v>
      </c>
      <c r="C942" s="4" t="n">
        <v>3</v>
      </c>
      <c r="D942" s="26" t="n">
        <f aca="false">C942/SUM($C$2:$C$2629)</f>
        <v>0.000112431135929243</v>
      </c>
    </row>
    <row r="943" customFormat="false" ht="15" hidden="false" customHeight="false" outlineLevel="0" collapsed="false">
      <c r="A943" s="4" t="n">
        <v>942</v>
      </c>
      <c r="B943" s="4" t="s">
        <v>1291</v>
      </c>
      <c r="C943" s="4" t="n">
        <v>3</v>
      </c>
      <c r="D943" s="26" t="n">
        <f aca="false">C943/SUM($C$2:$C$2629)</f>
        <v>0.000112431135929243</v>
      </c>
    </row>
    <row r="944" customFormat="false" ht="15" hidden="false" customHeight="false" outlineLevel="0" collapsed="false">
      <c r="A944" s="4" t="n">
        <v>943</v>
      </c>
      <c r="B944" s="4" t="s">
        <v>1292</v>
      </c>
      <c r="C944" s="4" t="n">
        <v>3</v>
      </c>
      <c r="D944" s="26" t="n">
        <f aca="false">C944/SUM($C$2:$C$2629)</f>
        <v>0.000112431135929243</v>
      </c>
    </row>
    <row r="945" customFormat="false" ht="15" hidden="false" customHeight="false" outlineLevel="0" collapsed="false">
      <c r="A945" s="4" t="n">
        <v>944</v>
      </c>
      <c r="B945" s="4" t="s">
        <v>1293</v>
      </c>
      <c r="C945" s="4" t="n">
        <v>3</v>
      </c>
      <c r="D945" s="26" t="n">
        <f aca="false">C945/SUM($C$2:$C$2629)</f>
        <v>0.000112431135929243</v>
      </c>
    </row>
    <row r="946" customFormat="false" ht="15" hidden="false" customHeight="false" outlineLevel="0" collapsed="false">
      <c r="A946" s="4" t="n">
        <v>945</v>
      </c>
      <c r="B946" s="4" t="s">
        <v>1294</v>
      </c>
      <c r="C946" s="4" t="n">
        <v>3</v>
      </c>
      <c r="D946" s="26" t="n">
        <f aca="false">C946/SUM($C$2:$C$2629)</f>
        <v>0.000112431135929243</v>
      </c>
    </row>
    <row r="947" customFormat="false" ht="15" hidden="false" customHeight="false" outlineLevel="0" collapsed="false">
      <c r="A947" s="4" t="n">
        <v>946</v>
      </c>
      <c r="B947" s="4" t="s">
        <v>1295</v>
      </c>
      <c r="C947" s="4" t="n">
        <v>3</v>
      </c>
      <c r="D947" s="26" t="n">
        <f aca="false">C947/SUM($C$2:$C$2629)</f>
        <v>0.000112431135929243</v>
      </c>
    </row>
    <row r="948" customFormat="false" ht="15" hidden="false" customHeight="false" outlineLevel="0" collapsed="false">
      <c r="A948" s="4" t="n">
        <v>947</v>
      </c>
      <c r="B948" s="4" t="s">
        <v>1296</v>
      </c>
      <c r="C948" s="4" t="n">
        <v>3</v>
      </c>
      <c r="D948" s="26" t="n">
        <f aca="false">C948/SUM($C$2:$C$2629)</f>
        <v>0.000112431135929243</v>
      </c>
    </row>
    <row r="949" customFormat="false" ht="15" hidden="false" customHeight="false" outlineLevel="0" collapsed="false">
      <c r="A949" s="4" t="n">
        <v>948</v>
      </c>
      <c r="B949" s="4" t="s">
        <v>1297</v>
      </c>
      <c r="C949" s="4" t="n">
        <v>3</v>
      </c>
      <c r="D949" s="26" t="n">
        <f aca="false">C949/SUM($C$2:$C$2629)</f>
        <v>0.000112431135929243</v>
      </c>
    </row>
    <row r="950" customFormat="false" ht="15" hidden="false" customHeight="false" outlineLevel="0" collapsed="false">
      <c r="A950" s="4" t="n">
        <v>949</v>
      </c>
      <c r="B950" s="4" t="s">
        <v>1298</v>
      </c>
      <c r="C950" s="4" t="n">
        <v>3</v>
      </c>
      <c r="D950" s="26" t="n">
        <f aca="false">C950/SUM($C$2:$C$2629)</f>
        <v>0.000112431135929243</v>
      </c>
    </row>
    <row r="951" customFormat="false" ht="15" hidden="false" customHeight="false" outlineLevel="0" collapsed="false">
      <c r="A951" s="4" t="n">
        <v>950</v>
      </c>
      <c r="B951" s="4" t="s">
        <v>1299</v>
      </c>
      <c r="C951" s="4" t="n">
        <v>3</v>
      </c>
      <c r="D951" s="26" t="n">
        <f aca="false">C951/SUM($C$2:$C$2629)</f>
        <v>0.000112431135929243</v>
      </c>
    </row>
    <row r="952" customFormat="false" ht="15" hidden="false" customHeight="false" outlineLevel="0" collapsed="false">
      <c r="A952" s="4" t="n">
        <v>951</v>
      </c>
      <c r="B952" s="4" t="s">
        <v>1300</v>
      </c>
      <c r="C952" s="4" t="n">
        <v>3</v>
      </c>
      <c r="D952" s="26" t="n">
        <f aca="false">C952/SUM($C$2:$C$2629)</f>
        <v>0.000112431135929243</v>
      </c>
    </row>
    <row r="953" customFormat="false" ht="15" hidden="false" customHeight="false" outlineLevel="0" collapsed="false">
      <c r="A953" s="4" t="n">
        <v>952</v>
      </c>
      <c r="B953" s="4" t="s">
        <v>1301</v>
      </c>
      <c r="C953" s="4" t="n">
        <v>3</v>
      </c>
      <c r="D953" s="26" t="n">
        <f aca="false">C953/SUM($C$2:$C$2629)</f>
        <v>0.000112431135929243</v>
      </c>
    </row>
    <row r="954" customFormat="false" ht="15" hidden="false" customHeight="false" outlineLevel="0" collapsed="false">
      <c r="A954" s="4" t="n">
        <v>953</v>
      </c>
      <c r="B954" s="4" t="s">
        <v>1302</v>
      </c>
      <c r="C954" s="4" t="n">
        <v>3</v>
      </c>
      <c r="D954" s="26" t="n">
        <f aca="false">C954/SUM($C$2:$C$2629)</f>
        <v>0.000112431135929243</v>
      </c>
    </row>
    <row r="955" customFormat="false" ht="15" hidden="false" customHeight="false" outlineLevel="0" collapsed="false">
      <c r="A955" s="4" t="n">
        <v>954</v>
      </c>
      <c r="B955" s="4" t="s">
        <v>1303</v>
      </c>
      <c r="C955" s="4" t="n">
        <v>3</v>
      </c>
      <c r="D955" s="26" t="n">
        <f aca="false">C955/SUM($C$2:$C$2629)</f>
        <v>0.000112431135929243</v>
      </c>
    </row>
    <row r="956" customFormat="false" ht="15" hidden="false" customHeight="false" outlineLevel="0" collapsed="false">
      <c r="A956" s="4" t="n">
        <v>955</v>
      </c>
      <c r="B956" s="4" t="s">
        <v>1304</v>
      </c>
      <c r="C956" s="4" t="n">
        <v>3</v>
      </c>
      <c r="D956" s="26" t="n">
        <f aca="false">C956/SUM($C$2:$C$2629)</f>
        <v>0.000112431135929243</v>
      </c>
    </row>
    <row r="957" customFormat="false" ht="15" hidden="false" customHeight="false" outlineLevel="0" collapsed="false">
      <c r="A957" s="4" t="n">
        <v>956</v>
      </c>
      <c r="B957" s="4" t="s">
        <v>1305</v>
      </c>
      <c r="C957" s="4" t="n">
        <v>3</v>
      </c>
      <c r="D957" s="26" t="n">
        <f aca="false">C957/SUM($C$2:$C$2629)</f>
        <v>0.000112431135929243</v>
      </c>
    </row>
    <row r="958" customFormat="false" ht="15" hidden="false" customHeight="false" outlineLevel="0" collapsed="false">
      <c r="A958" s="4" t="n">
        <v>957</v>
      </c>
      <c r="B958" s="4" t="s">
        <v>1306</v>
      </c>
      <c r="C958" s="4" t="n">
        <v>3</v>
      </c>
      <c r="D958" s="26" t="n">
        <f aca="false">C958/SUM($C$2:$C$2629)</f>
        <v>0.000112431135929243</v>
      </c>
    </row>
    <row r="959" customFormat="false" ht="15" hidden="false" customHeight="false" outlineLevel="0" collapsed="false">
      <c r="A959" s="4" t="n">
        <v>958</v>
      </c>
      <c r="B959" s="4" t="s">
        <v>1307</v>
      </c>
      <c r="C959" s="4" t="n">
        <v>3</v>
      </c>
      <c r="D959" s="26" t="n">
        <f aca="false">C959/SUM($C$2:$C$2629)</f>
        <v>0.000112431135929243</v>
      </c>
    </row>
    <row r="960" customFormat="false" ht="15" hidden="false" customHeight="false" outlineLevel="0" collapsed="false">
      <c r="A960" s="4" t="n">
        <v>959</v>
      </c>
      <c r="B960" s="4" t="s">
        <v>1308</v>
      </c>
      <c r="C960" s="4" t="n">
        <v>3</v>
      </c>
      <c r="D960" s="26" t="n">
        <f aca="false">C960/SUM($C$2:$C$2629)</f>
        <v>0.000112431135929243</v>
      </c>
    </row>
    <row r="961" customFormat="false" ht="15" hidden="false" customHeight="false" outlineLevel="0" collapsed="false">
      <c r="A961" s="4" t="n">
        <v>960</v>
      </c>
      <c r="B961" s="4" t="s">
        <v>1309</v>
      </c>
      <c r="C961" s="4" t="n">
        <v>3</v>
      </c>
      <c r="D961" s="26" t="n">
        <f aca="false">C961/SUM($C$2:$C$2629)</f>
        <v>0.000112431135929243</v>
      </c>
    </row>
    <row r="962" customFormat="false" ht="15" hidden="false" customHeight="false" outlineLevel="0" collapsed="false">
      <c r="A962" s="4" t="n">
        <v>961</v>
      </c>
      <c r="B962" s="4" t="s">
        <v>1310</v>
      </c>
      <c r="C962" s="4" t="n">
        <v>3</v>
      </c>
      <c r="D962" s="26" t="n">
        <f aca="false">C962/SUM($C$2:$C$2629)</f>
        <v>0.000112431135929243</v>
      </c>
    </row>
    <row r="963" customFormat="false" ht="15" hidden="false" customHeight="false" outlineLevel="0" collapsed="false">
      <c r="A963" s="4" t="n">
        <v>962</v>
      </c>
      <c r="B963" s="4" t="s">
        <v>1311</v>
      </c>
      <c r="C963" s="4" t="n">
        <v>3</v>
      </c>
      <c r="D963" s="26" t="n">
        <f aca="false">C963/SUM($C$2:$C$2629)</f>
        <v>0.000112431135929243</v>
      </c>
    </row>
    <row r="964" customFormat="false" ht="15" hidden="false" customHeight="false" outlineLevel="0" collapsed="false">
      <c r="A964" s="4" t="n">
        <v>963</v>
      </c>
      <c r="B964" s="4" t="s">
        <v>1312</v>
      </c>
      <c r="C964" s="4" t="n">
        <v>3</v>
      </c>
      <c r="D964" s="26" t="n">
        <f aca="false">C964/SUM($C$2:$C$2629)</f>
        <v>0.000112431135929243</v>
      </c>
    </row>
    <row r="965" customFormat="false" ht="15" hidden="false" customHeight="false" outlineLevel="0" collapsed="false">
      <c r="A965" s="4" t="n">
        <v>964</v>
      </c>
      <c r="B965" s="4" t="s">
        <v>1313</v>
      </c>
      <c r="C965" s="4" t="n">
        <v>3</v>
      </c>
      <c r="D965" s="26" t="n">
        <f aca="false">C965/SUM($C$2:$C$2629)</f>
        <v>0.000112431135929243</v>
      </c>
    </row>
    <row r="966" customFormat="false" ht="15" hidden="false" customHeight="false" outlineLevel="0" collapsed="false">
      <c r="A966" s="4" t="n">
        <v>965</v>
      </c>
      <c r="B966" s="4" t="s">
        <v>1314</v>
      </c>
      <c r="C966" s="4" t="n">
        <v>3</v>
      </c>
      <c r="D966" s="26" t="n">
        <f aca="false">C966/SUM($C$2:$C$2629)</f>
        <v>0.000112431135929243</v>
      </c>
    </row>
    <row r="967" customFormat="false" ht="15" hidden="false" customHeight="false" outlineLevel="0" collapsed="false">
      <c r="A967" s="4" t="n">
        <v>966</v>
      </c>
      <c r="B967" s="4" t="s">
        <v>1315</v>
      </c>
      <c r="C967" s="4" t="n">
        <v>3</v>
      </c>
      <c r="D967" s="26" t="n">
        <f aca="false">C967/SUM($C$2:$C$2629)</f>
        <v>0.000112431135929243</v>
      </c>
    </row>
    <row r="968" customFormat="false" ht="15" hidden="false" customHeight="false" outlineLevel="0" collapsed="false">
      <c r="A968" s="4" t="n">
        <v>967</v>
      </c>
      <c r="B968" s="4" t="s">
        <v>1316</v>
      </c>
      <c r="C968" s="4" t="n">
        <v>3</v>
      </c>
      <c r="D968" s="26" t="n">
        <f aca="false">C968/SUM($C$2:$C$2629)</f>
        <v>0.000112431135929243</v>
      </c>
    </row>
    <row r="969" customFormat="false" ht="15" hidden="false" customHeight="false" outlineLevel="0" collapsed="false">
      <c r="A969" s="4" t="n">
        <v>968</v>
      </c>
      <c r="B969" s="4" t="s">
        <v>1317</v>
      </c>
      <c r="C969" s="4" t="n">
        <v>3</v>
      </c>
      <c r="D969" s="26" t="n">
        <f aca="false">C969/SUM($C$2:$C$2629)</f>
        <v>0.000112431135929243</v>
      </c>
    </row>
    <row r="970" customFormat="false" ht="15" hidden="false" customHeight="false" outlineLevel="0" collapsed="false">
      <c r="A970" s="4" t="n">
        <v>969</v>
      </c>
      <c r="B970" s="4" t="s">
        <v>1318</v>
      </c>
      <c r="C970" s="4" t="n">
        <v>3</v>
      </c>
      <c r="D970" s="26" t="n">
        <f aca="false">C970/SUM($C$2:$C$2629)</f>
        <v>0.000112431135929243</v>
      </c>
    </row>
    <row r="971" customFormat="false" ht="15" hidden="false" customHeight="false" outlineLevel="0" collapsed="false">
      <c r="A971" s="4" t="n">
        <v>970</v>
      </c>
      <c r="B971" s="4" t="s">
        <v>1319</v>
      </c>
      <c r="C971" s="4" t="n">
        <v>3</v>
      </c>
      <c r="D971" s="26" t="n">
        <f aca="false">C971/SUM($C$2:$C$2629)</f>
        <v>0.000112431135929243</v>
      </c>
    </row>
    <row r="972" customFormat="false" ht="15" hidden="false" customHeight="false" outlineLevel="0" collapsed="false">
      <c r="A972" s="4" t="n">
        <v>971</v>
      </c>
      <c r="B972" s="4" t="s">
        <v>1320</v>
      </c>
      <c r="C972" s="4" t="n">
        <v>3</v>
      </c>
      <c r="D972" s="26" t="n">
        <f aca="false">C972/SUM($C$2:$C$2629)</f>
        <v>0.000112431135929243</v>
      </c>
    </row>
    <row r="973" customFormat="false" ht="15" hidden="false" customHeight="false" outlineLevel="0" collapsed="false">
      <c r="A973" s="4" t="n">
        <v>972</v>
      </c>
      <c r="B973" s="4" t="s">
        <v>1321</v>
      </c>
      <c r="C973" s="4" t="n">
        <v>3</v>
      </c>
      <c r="D973" s="26" t="n">
        <f aca="false">C973/SUM($C$2:$C$2629)</f>
        <v>0.000112431135929243</v>
      </c>
    </row>
    <row r="974" customFormat="false" ht="15" hidden="false" customHeight="false" outlineLevel="0" collapsed="false">
      <c r="A974" s="4" t="n">
        <v>973</v>
      </c>
      <c r="B974" s="4" t="s">
        <v>1322</v>
      </c>
      <c r="C974" s="4" t="n">
        <v>3</v>
      </c>
      <c r="D974" s="26" t="n">
        <f aca="false">C974/SUM($C$2:$C$2629)</f>
        <v>0.000112431135929243</v>
      </c>
    </row>
    <row r="975" customFormat="false" ht="15" hidden="false" customHeight="false" outlineLevel="0" collapsed="false">
      <c r="A975" s="4" t="n">
        <v>974</v>
      </c>
      <c r="B975" s="4" t="s">
        <v>1323</v>
      </c>
      <c r="C975" s="4" t="n">
        <v>3</v>
      </c>
      <c r="D975" s="26" t="n">
        <f aca="false">C975/SUM($C$2:$C$2629)</f>
        <v>0.000112431135929243</v>
      </c>
    </row>
    <row r="976" customFormat="false" ht="15" hidden="false" customHeight="false" outlineLevel="0" collapsed="false">
      <c r="A976" s="4" t="n">
        <v>975</v>
      </c>
      <c r="B976" s="4" t="s">
        <v>1324</v>
      </c>
      <c r="C976" s="4" t="n">
        <v>3</v>
      </c>
      <c r="D976" s="26" t="n">
        <f aca="false">C976/SUM($C$2:$C$2629)</f>
        <v>0.000112431135929243</v>
      </c>
    </row>
    <row r="977" customFormat="false" ht="15" hidden="false" customHeight="false" outlineLevel="0" collapsed="false">
      <c r="A977" s="4" t="n">
        <v>976</v>
      </c>
      <c r="B977" s="4" t="s">
        <v>1325</v>
      </c>
      <c r="C977" s="4" t="n">
        <v>3</v>
      </c>
      <c r="D977" s="26" t="n">
        <f aca="false">C977/SUM($C$2:$C$2629)</f>
        <v>0.000112431135929243</v>
      </c>
    </row>
    <row r="978" customFormat="false" ht="15" hidden="false" customHeight="false" outlineLevel="0" collapsed="false">
      <c r="A978" s="4" t="n">
        <v>977</v>
      </c>
      <c r="B978" s="4" t="s">
        <v>1326</v>
      </c>
      <c r="C978" s="4" t="n">
        <v>3</v>
      </c>
      <c r="D978" s="26" t="n">
        <f aca="false">C978/SUM($C$2:$C$2629)</f>
        <v>0.000112431135929243</v>
      </c>
    </row>
    <row r="979" customFormat="false" ht="15" hidden="false" customHeight="false" outlineLevel="0" collapsed="false">
      <c r="A979" s="4" t="n">
        <v>978</v>
      </c>
      <c r="B979" s="4" t="s">
        <v>1327</v>
      </c>
      <c r="C979" s="4" t="n">
        <v>3</v>
      </c>
      <c r="D979" s="26" t="n">
        <f aca="false">C979/SUM($C$2:$C$2629)</f>
        <v>0.000112431135929243</v>
      </c>
    </row>
    <row r="980" customFormat="false" ht="15" hidden="false" customHeight="false" outlineLevel="0" collapsed="false">
      <c r="A980" s="4" t="n">
        <v>979</v>
      </c>
      <c r="B980" s="4" t="s">
        <v>1328</v>
      </c>
      <c r="C980" s="4" t="n">
        <v>3</v>
      </c>
      <c r="D980" s="26" t="n">
        <f aca="false">C980/SUM($C$2:$C$2629)</f>
        <v>0.000112431135929243</v>
      </c>
    </row>
    <row r="981" customFormat="false" ht="15" hidden="false" customHeight="false" outlineLevel="0" collapsed="false">
      <c r="A981" s="4" t="n">
        <v>980</v>
      </c>
      <c r="B981" s="4" t="s">
        <v>1329</v>
      </c>
      <c r="C981" s="4" t="n">
        <v>3</v>
      </c>
      <c r="D981" s="26" t="n">
        <f aca="false">C981/SUM($C$2:$C$2629)</f>
        <v>0.000112431135929243</v>
      </c>
    </row>
    <row r="982" customFormat="false" ht="15" hidden="false" customHeight="false" outlineLevel="0" collapsed="false">
      <c r="A982" s="4" t="n">
        <v>981</v>
      </c>
      <c r="B982" s="4" t="s">
        <v>1330</v>
      </c>
      <c r="C982" s="4" t="n">
        <v>3</v>
      </c>
      <c r="D982" s="26" t="n">
        <f aca="false">C982/SUM($C$2:$C$2629)</f>
        <v>0.000112431135929243</v>
      </c>
    </row>
    <row r="983" customFormat="false" ht="15" hidden="false" customHeight="false" outlineLevel="0" collapsed="false">
      <c r="A983" s="4" t="n">
        <v>982</v>
      </c>
      <c r="B983" s="4" t="s">
        <v>1331</v>
      </c>
      <c r="C983" s="4" t="n">
        <v>3</v>
      </c>
      <c r="D983" s="26" t="n">
        <f aca="false">C983/SUM($C$2:$C$2629)</f>
        <v>0.000112431135929243</v>
      </c>
    </row>
    <row r="984" customFormat="false" ht="15" hidden="false" customHeight="false" outlineLevel="0" collapsed="false">
      <c r="A984" s="4" t="n">
        <v>983</v>
      </c>
      <c r="B984" s="4" t="s">
        <v>1332</v>
      </c>
      <c r="C984" s="4" t="n">
        <v>3</v>
      </c>
      <c r="D984" s="26" t="n">
        <f aca="false">C984/SUM($C$2:$C$2629)</f>
        <v>0.000112431135929243</v>
      </c>
    </row>
    <row r="985" customFormat="false" ht="15" hidden="false" customHeight="false" outlineLevel="0" collapsed="false">
      <c r="A985" s="4" t="n">
        <v>984</v>
      </c>
      <c r="B985" s="4" t="s">
        <v>1333</v>
      </c>
      <c r="C985" s="4" t="n">
        <v>3</v>
      </c>
      <c r="D985" s="26" t="n">
        <f aca="false">C985/SUM($C$2:$C$2629)</f>
        <v>0.000112431135929243</v>
      </c>
    </row>
    <row r="986" customFormat="false" ht="15" hidden="false" customHeight="false" outlineLevel="0" collapsed="false">
      <c r="A986" s="4" t="n">
        <v>985</v>
      </c>
      <c r="B986" s="4" t="s">
        <v>1334</v>
      </c>
      <c r="C986" s="4" t="n">
        <v>3</v>
      </c>
      <c r="D986" s="26" t="n">
        <f aca="false">C986/SUM($C$2:$C$2629)</f>
        <v>0.000112431135929243</v>
      </c>
    </row>
    <row r="987" customFormat="false" ht="15" hidden="false" customHeight="false" outlineLevel="0" collapsed="false">
      <c r="A987" s="4" t="n">
        <v>986</v>
      </c>
      <c r="B987" s="4" t="s">
        <v>1335</v>
      </c>
      <c r="C987" s="4" t="n">
        <v>3</v>
      </c>
      <c r="D987" s="26" t="n">
        <f aca="false">C987/SUM($C$2:$C$2629)</f>
        <v>0.000112431135929243</v>
      </c>
    </row>
    <row r="988" customFormat="false" ht="15" hidden="false" customHeight="false" outlineLevel="0" collapsed="false">
      <c r="A988" s="4" t="n">
        <v>987</v>
      </c>
      <c r="B988" s="4" t="s">
        <v>1336</v>
      </c>
      <c r="C988" s="4" t="n">
        <v>3</v>
      </c>
      <c r="D988" s="26" t="n">
        <f aca="false">C988/SUM($C$2:$C$2629)</f>
        <v>0.000112431135929243</v>
      </c>
    </row>
    <row r="989" customFormat="false" ht="15" hidden="false" customHeight="false" outlineLevel="0" collapsed="false">
      <c r="A989" s="4" t="n">
        <v>988</v>
      </c>
      <c r="B989" s="4" t="s">
        <v>1337</v>
      </c>
      <c r="C989" s="4" t="n">
        <v>3</v>
      </c>
      <c r="D989" s="26" t="n">
        <f aca="false">C989/SUM($C$2:$C$2629)</f>
        <v>0.000112431135929243</v>
      </c>
    </row>
    <row r="990" customFormat="false" ht="15" hidden="false" customHeight="false" outlineLevel="0" collapsed="false">
      <c r="A990" s="4" t="n">
        <v>989</v>
      </c>
      <c r="B990" s="4" t="s">
        <v>1338</v>
      </c>
      <c r="C990" s="4" t="n">
        <v>3</v>
      </c>
      <c r="D990" s="26" t="n">
        <f aca="false">C990/SUM($C$2:$C$2629)</f>
        <v>0.000112431135929243</v>
      </c>
    </row>
    <row r="991" customFormat="false" ht="15" hidden="false" customHeight="false" outlineLevel="0" collapsed="false">
      <c r="A991" s="4" t="n">
        <v>990</v>
      </c>
      <c r="B991" s="4" t="s">
        <v>1339</v>
      </c>
      <c r="C991" s="4" t="n">
        <v>3</v>
      </c>
      <c r="D991" s="26" t="n">
        <f aca="false">C991/SUM($C$2:$C$2629)</f>
        <v>0.000112431135929243</v>
      </c>
    </row>
    <row r="992" customFormat="false" ht="15" hidden="false" customHeight="false" outlineLevel="0" collapsed="false">
      <c r="A992" s="4" t="n">
        <v>991</v>
      </c>
      <c r="B992" s="4" t="s">
        <v>1340</v>
      </c>
      <c r="C992" s="4" t="n">
        <v>3</v>
      </c>
      <c r="D992" s="26" t="n">
        <f aca="false">C992/SUM($C$2:$C$2629)</f>
        <v>0.000112431135929243</v>
      </c>
    </row>
    <row r="993" customFormat="false" ht="15" hidden="false" customHeight="false" outlineLevel="0" collapsed="false">
      <c r="A993" s="4" t="n">
        <v>992</v>
      </c>
      <c r="B993" s="4" t="s">
        <v>1341</v>
      </c>
      <c r="C993" s="4" t="n">
        <v>3</v>
      </c>
      <c r="D993" s="26" t="n">
        <f aca="false">C993/SUM($C$2:$C$2629)</f>
        <v>0.000112431135929243</v>
      </c>
    </row>
    <row r="994" customFormat="false" ht="15" hidden="false" customHeight="false" outlineLevel="0" collapsed="false">
      <c r="A994" s="4" t="n">
        <v>993</v>
      </c>
      <c r="B994" s="4" t="s">
        <v>1342</v>
      </c>
      <c r="C994" s="4" t="n">
        <v>3</v>
      </c>
      <c r="D994" s="26" t="n">
        <f aca="false">C994/SUM($C$2:$C$2629)</f>
        <v>0.000112431135929243</v>
      </c>
    </row>
    <row r="995" customFormat="false" ht="15" hidden="false" customHeight="false" outlineLevel="0" collapsed="false">
      <c r="A995" s="4" t="n">
        <v>994</v>
      </c>
      <c r="B995" s="4" t="s">
        <v>1343</v>
      </c>
      <c r="C995" s="4" t="n">
        <v>3</v>
      </c>
      <c r="D995" s="26" t="n">
        <f aca="false">C995/SUM($C$2:$C$2629)</f>
        <v>0.000112431135929243</v>
      </c>
    </row>
    <row r="996" customFormat="false" ht="15" hidden="false" customHeight="false" outlineLevel="0" collapsed="false">
      <c r="A996" s="4" t="n">
        <v>995</v>
      </c>
      <c r="B996" s="4" t="s">
        <v>1344</v>
      </c>
      <c r="C996" s="4" t="n">
        <v>3</v>
      </c>
      <c r="D996" s="26" t="n">
        <f aca="false">C996/SUM($C$2:$C$2629)</f>
        <v>0.000112431135929243</v>
      </c>
    </row>
    <row r="997" customFormat="false" ht="15" hidden="false" customHeight="false" outlineLevel="0" collapsed="false">
      <c r="A997" s="4" t="n">
        <v>996</v>
      </c>
      <c r="B997" s="4" t="s">
        <v>1345</v>
      </c>
      <c r="C997" s="4" t="n">
        <v>3</v>
      </c>
      <c r="D997" s="26" t="n">
        <f aca="false">C997/SUM($C$2:$C$2629)</f>
        <v>0.000112431135929243</v>
      </c>
    </row>
    <row r="998" customFormat="false" ht="15" hidden="false" customHeight="false" outlineLevel="0" collapsed="false">
      <c r="A998" s="4" t="n">
        <v>997</v>
      </c>
      <c r="B998" s="4" t="s">
        <v>1346</v>
      </c>
      <c r="C998" s="4" t="n">
        <v>3</v>
      </c>
      <c r="D998" s="26" t="n">
        <f aca="false">C998/SUM($C$2:$C$2629)</f>
        <v>0.000112431135929243</v>
      </c>
    </row>
    <row r="999" customFormat="false" ht="15" hidden="false" customHeight="false" outlineLevel="0" collapsed="false">
      <c r="A999" s="4" t="n">
        <v>998</v>
      </c>
      <c r="B999" s="4" t="s">
        <v>1347</v>
      </c>
      <c r="C999" s="4" t="n">
        <v>3</v>
      </c>
      <c r="D999" s="26" t="n">
        <f aca="false">C999/SUM($C$2:$C$2629)</f>
        <v>0.000112431135929243</v>
      </c>
    </row>
    <row r="1000" customFormat="false" ht="15" hidden="false" customHeight="false" outlineLevel="0" collapsed="false">
      <c r="A1000" s="4" t="n">
        <v>999</v>
      </c>
      <c r="B1000" s="4" t="s">
        <v>1348</v>
      </c>
      <c r="C1000" s="4" t="n">
        <v>3</v>
      </c>
      <c r="D1000" s="26" t="n">
        <f aca="false">C1000/SUM($C$2:$C$2629)</f>
        <v>0.000112431135929243</v>
      </c>
    </row>
    <row r="1001" customFormat="false" ht="15" hidden="false" customHeight="false" outlineLevel="0" collapsed="false">
      <c r="A1001" s="4" t="n">
        <v>1000</v>
      </c>
      <c r="B1001" s="4" t="s">
        <v>1349</v>
      </c>
      <c r="C1001" s="4" t="n">
        <v>3</v>
      </c>
      <c r="D1001" s="26" t="n">
        <f aca="false">C1001/SUM($C$2:$C$2629)</f>
        <v>0.000112431135929243</v>
      </c>
    </row>
    <row r="1002" customFormat="false" ht="15" hidden="false" customHeight="false" outlineLevel="0" collapsed="false">
      <c r="A1002" s="4" t="n">
        <v>1001</v>
      </c>
      <c r="B1002" s="4" t="s">
        <v>1350</v>
      </c>
      <c r="C1002" s="4" t="n">
        <v>3</v>
      </c>
      <c r="D1002" s="26" t="n">
        <f aca="false">C1002/SUM($C$2:$C$2629)</f>
        <v>0.000112431135929243</v>
      </c>
    </row>
    <row r="1003" customFormat="false" ht="15" hidden="false" customHeight="false" outlineLevel="0" collapsed="false">
      <c r="A1003" s="4" t="n">
        <v>1002</v>
      </c>
      <c r="B1003" s="4" t="s">
        <v>1351</v>
      </c>
      <c r="C1003" s="4" t="n">
        <v>3</v>
      </c>
      <c r="D1003" s="26" t="n">
        <f aca="false">C1003/SUM($C$2:$C$2629)</f>
        <v>0.000112431135929243</v>
      </c>
    </row>
    <row r="1004" customFormat="false" ht="15" hidden="false" customHeight="false" outlineLevel="0" collapsed="false">
      <c r="A1004" s="4" t="n">
        <v>1003</v>
      </c>
      <c r="B1004" s="4" t="s">
        <v>1352</v>
      </c>
      <c r="C1004" s="4" t="n">
        <v>3</v>
      </c>
      <c r="D1004" s="26" t="n">
        <f aca="false">C1004/SUM($C$2:$C$2629)</f>
        <v>0.000112431135929243</v>
      </c>
    </row>
    <row r="1005" customFormat="false" ht="15" hidden="false" customHeight="false" outlineLevel="0" collapsed="false">
      <c r="A1005" s="4" t="n">
        <v>1004</v>
      </c>
      <c r="B1005" s="4" t="s">
        <v>1353</v>
      </c>
      <c r="C1005" s="4" t="n">
        <v>3</v>
      </c>
      <c r="D1005" s="26" t="n">
        <f aca="false">C1005/SUM($C$2:$C$2629)</f>
        <v>0.000112431135929243</v>
      </c>
    </row>
    <row r="1006" customFormat="false" ht="15" hidden="false" customHeight="false" outlineLevel="0" collapsed="false">
      <c r="A1006" s="4" t="n">
        <v>1005</v>
      </c>
      <c r="B1006" s="4" t="s">
        <v>1354</v>
      </c>
      <c r="C1006" s="4" t="n">
        <v>3</v>
      </c>
      <c r="D1006" s="26" t="n">
        <f aca="false">C1006/SUM($C$2:$C$2629)</f>
        <v>0.000112431135929243</v>
      </c>
    </row>
    <row r="1007" customFormat="false" ht="15" hidden="false" customHeight="false" outlineLevel="0" collapsed="false">
      <c r="A1007" s="4" t="n">
        <v>1006</v>
      </c>
      <c r="B1007" s="4" t="s">
        <v>1355</v>
      </c>
      <c r="C1007" s="4" t="n">
        <v>3</v>
      </c>
      <c r="D1007" s="26" t="n">
        <f aca="false">C1007/SUM($C$2:$C$2629)</f>
        <v>0.000112431135929243</v>
      </c>
    </row>
    <row r="1008" customFormat="false" ht="15" hidden="false" customHeight="false" outlineLevel="0" collapsed="false">
      <c r="A1008" s="4" t="n">
        <v>1007</v>
      </c>
      <c r="B1008" s="4" t="s">
        <v>1356</v>
      </c>
      <c r="C1008" s="4" t="n">
        <v>3</v>
      </c>
      <c r="D1008" s="26" t="n">
        <f aca="false">C1008/SUM($C$2:$C$2629)</f>
        <v>0.000112431135929243</v>
      </c>
    </row>
    <row r="1009" customFormat="false" ht="15" hidden="false" customHeight="false" outlineLevel="0" collapsed="false">
      <c r="A1009" s="4" t="n">
        <v>1008</v>
      </c>
      <c r="B1009" s="4" t="s">
        <v>1357</v>
      </c>
      <c r="C1009" s="4" t="n">
        <v>3</v>
      </c>
      <c r="D1009" s="26" t="n">
        <f aca="false">C1009/SUM($C$2:$C$2629)</f>
        <v>0.000112431135929243</v>
      </c>
    </row>
    <row r="1010" customFormat="false" ht="15" hidden="false" customHeight="false" outlineLevel="0" collapsed="false">
      <c r="A1010" s="4" t="n">
        <v>1009</v>
      </c>
      <c r="B1010" s="4" t="s">
        <v>1358</v>
      </c>
      <c r="C1010" s="4" t="n">
        <v>3</v>
      </c>
      <c r="D1010" s="26" t="n">
        <f aca="false">C1010/SUM($C$2:$C$2629)</f>
        <v>0.000112431135929243</v>
      </c>
    </row>
    <row r="1011" customFormat="false" ht="15" hidden="false" customHeight="false" outlineLevel="0" collapsed="false">
      <c r="A1011" s="4" t="n">
        <v>1010</v>
      </c>
      <c r="B1011" s="4" t="s">
        <v>1359</v>
      </c>
      <c r="C1011" s="4" t="n">
        <v>3</v>
      </c>
      <c r="D1011" s="26" t="n">
        <f aca="false">C1011/SUM($C$2:$C$2629)</f>
        <v>0.000112431135929243</v>
      </c>
    </row>
    <row r="1012" customFormat="false" ht="15" hidden="false" customHeight="false" outlineLevel="0" collapsed="false">
      <c r="A1012" s="4" t="n">
        <v>1011</v>
      </c>
      <c r="B1012" s="4" t="s">
        <v>1360</v>
      </c>
      <c r="C1012" s="4" t="n">
        <v>3</v>
      </c>
      <c r="D1012" s="26" t="n">
        <f aca="false">C1012/SUM($C$2:$C$2629)</f>
        <v>0.000112431135929243</v>
      </c>
    </row>
    <row r="1013" customFormat="false" ht="15" hidden="false" customHeight="false" outlineLevel="0" collapsed="false">
      <c r="A1013" s="4" t="n">
        <v>1012</v>
      </c>
      <c r="B1013" s="4" t="s">
        <v>1361</v>
      </c>
      <c r="C1013" s="4" t="n">
        <v>3</v>
      </c>
      <c r="D1013" s="26" t="n">
        <f aca="false">C1013/SUM($C$2:$C$2629)</f>
        <v>0.000112431135929243</v>
      </c>
    </row>
    <row r="1014" customFormat="false" ht="15" hidden="false" customHeight="false" outlineLevel="0" collapsed="false">
      <c r="A1014" s="4" t="n">
        <v>1013</v>
      </c>
      <c r="B1014" s="4" t="s">
        <v>1362</v>
      </c>
      <c r="C1014" s="4" t="n">
        <v>3</v>
      </c>
      <c r="D1014" s="26" t="n">
        <f aca="false">C1014/SUM($C$2:$C$2629)</f>
        <v>0.000112431135929243</v>
      </c>
    </row>
    <row r="1015" customFormat="false" ht="15" hidden="false" customHeight="false" outlineLevel="0" collapsed="false">
      <c r="A1015" s="4" t="n">
        <v>1014</v>
      </c>
      <c r="B1015" s="4" t="s">
        <v>1363</v>
      </c>
      <c r="C1015" s="4" t="n">
        <v>3</v>
      </c>
      <c r="D1015" s="26" t="n">
        <f aca="false">C1015/SUM($C$2:$C$2629)</f>
        <v>0.000112431135929243</v>
      </c>
    </row>
    <row r="1016" customFormat="false" ht="15" hidden="false" customHeight="false" outlineLevel="0" collapsed="false">
      <c r="A1016" s="4" t="n">
        <v>1015</v>
      </c>
      <c r="B1016" s="4" t="s">
        <v>1364</v>
      </c>
      <c r="C1016" s="4" t="n">
        <v>3</v>
      </c>
      <c r="D1016" s="26" t="n">
        <f aca="false">C1016/SUM($C$2:$C$2629)</f>
        <v>0.000112431135929243</v>
      </c>
    </row>
    <row r="1017" customFormat="false" ht="15" hidden="false" customHeight="false" outlineLevel="0" collapsed="false">
      <c r="A1017" s="4" t="n">
        <v>1016</v>
      </c>
      <c r="B1017" s="4" t="s">
        <v>1365</v>
      </c>
      <c r="C1017" s="4" t="n">
        <v>3</v>
      </c>
      <c r="D1017" s="26" t="n">
        <f aca="false">C1017/SUM($C$2:$C$2629)</f>
        <v>0.000112431135929243</v>
      </c>
    </row>
    <row r="1018" customFormat="false" ht="15" hidden="false" customHeight="false" outlineLevel="0" collapsed="false">
      <c r="A1018" s="4" t="n">
        <v>1017</v>
      </c>
      <c r="B1018" s="4" t="s">
        <v>1366</v>
      </c>
      <c r="C1018" s="4" t="n">
        <v>3</v>
      </c>
      <c r="D1018" s="26" t="n">
        <f aca="false">C1018/SUM($C$2:$C$2629)</f>
        <v>0.000112431135929243</v>
      </c>
    </row>
    <row r="1019" customFormat="false" ht="15" hidden="false" customHeight="false" outlineLevel="0" collapsed="false">
      <c r="A1019" s="4" t="n">
        <v>1018</v>
      </c>
      <c r="B1019" s="4" t="s">
        <v>1367</v>
      </c>
      <c r="C1019" s="4" t="n">
        <v>3</v>
      </c>
      <c r="D1019" s="26" t="n">
        <f aca="false">C1019/SUM($C$2:$C$2629)</f>
        <v>0.000112431135929243</v>
      </c>
    </row>
    <row r="1020" customFormat="false" ht="15" hidden="false" customHeight="false" outlineLevel="0" collapsed="false">
      <c r="A1020" s="4" t="n">
        <v>1019</v>
      </c>
      <c r="B1020" s="4" t="s">
        <v>1368</v>
      </c>
      <c r="C1020" s="4" t="n">
        <v>3</v>
      </c>
      <c r="D1020" s="26" t="n">
        <f aca="false">C1020/SUM($C$2:$C$2629)</f>
        <v>0.000112431135929243</v>
      </c>
    </row>
    <row r="1021" customFormat="false" ht="15" hidden="false" customHeight="false" outlineLevel="0" collapsed="false">
      <c r="A1021" s="4" t="n">
        <v>1020</v>
      </c>
      <c r="B1021" s="4" t="s">
        <v>1369</v>
      </c>
      <c r="C1021" s="4" t="n">
        <v>3</v>
      </c>
      <c r="D1021" s="26" t="n">
        <f aca="false">C1021/SUM($C$2:$C$2629)</f>
        <v>0.000112431135929243</v>
      </c>
    </row>
    <row r="1022" customFormat="false" ht="15" hidden="false" customHeight="false" outlineLevel="0" collapsed="false">
      <c r="A1022" s="4" t="n">
        <v>1021</v>
      </c>
      <c r="B1022" s="4" t="s">
        <v>1370</v>
      </c>
      <c r="C1022" s="4" t="n">
        <v>3</v>
      </c>
      <c r="D1022" s="26" t="n">
        <f aca="false">C1022/SUM($C$2:$C$2629)</f>
        <v>0.000112431135929243</v>
      </c>
    </row>
    <row r="1023" customFormat="false" ht="15" hidden="false" customHeight="false" outlineLevel="0" collapsed="false">
      <c r="A1023" s="4" t="n">
        <v>1022</v>
      </c>
      <c r="B1023" s="4" t="s">
        <v>1371</v>
      </c>
      <c r="C1023" s="4" t="n">
        <v>3</v>
      </c>
      <c r="D1023" s="26" t="n">
        <f aca="false">C1023/SUM($C$2:$C$2629)</f>
        <v>0.000112431135929243</v>
      </c>
    </row>
    <row r="1024" customFormat="false" ht="15" hidden="false" customHeight="false" outlineLevel="0" collapsed="false">
      <c r="A1024" s="4" t="n">
        <v>1023</v>
      </c>
      <c r="B1024" s="4" t="s">
        <v>1372</v>
      </c>
      <c r="C1024" s="4" t="n">
        <v>3</v>
      </c>
      <c r="D1024" s="26" t="n">
        <f aca="false">C1024/SUM($C$2:$C$2629)</f>
        <v>0.000112431135929243</v>
      </c>
    </row>
    <row r="1025" customFormat="false" ht="15" hidden="false" customHeight="false" outlineLevel="0" collapsed="false">
      <c r="A1025" s="4" t="n">
        <v>1024</v>
      </c>
      <c r="B1025" s="4" t="s">
        <v>1373</v>
      </c>
      <c r="C1025" s="4" t="n">
        <v>3</v>
      </c>
      <c r="D1025" s="26" t="n">
        <f aca="false">C1025/SUM($C$2:$C$2629)</f>
        <v>0.000112431135929243</v>
      </c>
    </row>
    <row r="1026" customFormat="false" ht="15" hidden="false" customHeight="false" outlineLevel="0" collapsed="false">
      <c r="A1026" s="4" t="n">
        <v>1025</v>
      </c>
      <c r="B1026" s="4" t="s">
        <v>1374</v>
      </c>
      <c r="C1026" s="4" t="n">
        <v>3</v>
      </c>
      <c r="D1026" s="26" t="n">
        <f aca="false">C1026/SUM($C$2:$C$2629)</f>
        <v>0.000112431135929243</v>
      </c>
    </row>
    <row r="1027" customFormat="false" ht="15" hidden="false" customHeight="false" outlineLevel="0" collapsed="false">
      <c r="A1027" s="4" t="n">
        <v>1026</v>
      </c>
      <c r="B1027" s="4" t="s">
        <v>1375</v>
      </c>
      <c r="C1027" s="4" t="n">
        <v>3</v>
      </c>
      <c r="D1027" s="26" t="n">
        <f aca="false">C1027/SUM($C$2:$C$2629)</f>
        <v>0.000112431135929243</v>
      </c>
    </row>
    <row r="1028" customFormat="false" ht="15" hidden="false" customHeight="false" outlineLevel="0" collapsed="false">
      <c r="A1028" s="4" t="n">
        <v>1027</v>
      </c>
      <c r="B1028" s="4" t="s">
        <v>1376</v>
      </c>
      <c r="C1028" s="4" t="n">
        <v>3</v>
      </c>
      <c r="D1028" s="26" t="n">
        <f aca="false">C1028/SUM($C$2:$C$2629)</f>
        <v>0.000112431135929243</v>
      </c>
    </row>
    <row r="1029" customFormat="false" ht="15" hidden="false" customHeight="false" outlineLevel="0" collapsed="false">
      <c r="A1029" s="4" t="n">
        <v>1028</v>
      </c>
      <c r="B1029" s="4" t="s">
        <v>1377</v>
      </c>
      <c r="C1029" s="4" t="n">
        <v>3</v>
      </c>
      <c r="D1029" s="26" t="n">
        <f aca="false">C1029/SUM($C$2:$C$2629)</f>
        <v>0.000112431135929243</v>
      </c>
    </row>
    <row r="1030" customFormat="false" ht="15" hidden="false" customHeight="false" outlineLevel="0" collapsed="false">
      <c r="A1030" s="4" t="n">
        <v>1029</v>
      </c>
      <c r="B1030" s="4" t="s">
        <v>1378</v>
      </c>
      <c r="C1030" s="4" t="n">
        <v>3</v>
      </c>
      <c r="D1030" s="26" t="n">
        <f aca="false">C1030/SUM($C$2:$C$2629)</f>
        <v>0.000112431135929243</v>
      </c>
    </row>
    <row r="1031" customFormat="false" ht="15" hidden="false" customHeight="false" outlineLevel="0" collapsed="false">
      <c r="A1031" s="4" t="n">
        <v>1030</v>
      </c>
      <c r="B1031" s="4" t="s">
        <v>1379</v>
      </c>
      <c r="C1031" s="4" t="n">
        <v>3</v>
      </c>
      <c r="D1031" s="26" t="n">
        <f aca="false">C1031/SUM($C$2:$C$2629)</f>
        <v>0.000112431135929243</v>
      </c>
    </row>
    <row r="1032" customFormat="false" ht="15" hidden="false" customHeight="false" outlineLevel="0" collapsed="false">
      <c r="A1032" s="4" t="n">
        <v>1031</v>
      </c>
      <c r="B1032" s="4" t="s">
        <v>1380</v>
      </c>
      <c r="C1032" s="4" t="n">
        <v>3</v>
      </c>
      <c r="D1032" s="26" t="n">
        <f aca="false">C1032/SUM($C$2:$C$2629)</f>
        <v>0.000112431135929243</v>
      </c>
    </row>
    <row r="1033" customFormat="false" ht="15" hidden="false" customHeight="false" outlineLevel="0" collapsed="false">
      <c r="A1033" s="4" t="n">
        <v>1032</v>
      </c>
      <c r="B1033" s="4" t="s">
        <v>1381</v>
      </c>
      <c r="C1033" s="4" t="n">
        <v>3</v>
      </c>
      <c r="D1033" s="26" t="n">
        <f aca="false">C1033/SUM($C$2:$C$2629)</f>
        <v>0.000112431135929243</v>
      </c>
    </row>
    <row r="1034" customFormat="false" ht="15" hidden="false" customHeight="false" outlineLevel="0" collapsed="false">
      <c r="A1034" s="4" t="n">
        <v>1033</v>
      </c>
      <c r="B1034" s="4" t="s">
        <v>1382</v>
      </c>
      <c r="C1034" s="4" t="n">
        <v>3</v>
      </c>
      <c r="D1034" s="26" t="n">
        <f aca="false">C1034/SUM($C$2:$C$2629)</f>
        <v>0.000112431135929243</v>
      </c>
    </row>
    <row r="1035" customFormat="false" ht="15" hidden="false" customHeight="false" outlineLevel="0" collapsed="false">
      <c r="A1035" s="4" t="n">
        <v>1034</v>
      </c>
      <c r="B1035" s="4" t="s">
        <v>1383</v>
      </c>
      <c r="C1035" s="4" t="n">
        <v>3</v>
      </c>
      <c r="D1035" s="26" t="n">
        <f aca="false">C1035/SUM($C$2:$C$2629)</f>
        <v>0.000112431135929243</v>
      </c>
    </row>
    <row r="1036" customFormat="false" ht="15" hidden="false" customHeight="false" outlineLevel="0" collapsed="false">
      <c r="A1036" s="4" t="n">
        <v>1035</v>
      </c>
      <c r="B1036" s="4" t="s">
        <v>1384</v>
      </c>
      <c r="C1036" s="4" t="n">
        <v>3</v>
      </c>
      <c r="D1036" s="26" t="n">
        <f aca="false">C1036/SUM($C$2:$C$2629)</f>
        <v>0.000112431135929243</v>
      </c>
    </row>
    <row r="1037" customFormat="false" ht="15" hidden="false" customHeight="false" outlineLevel="0" collapsed="false">
      <c r="A1037" s="4" t="n">
        <v>1036</v>
      </c>
      <c r="B1037" s="4" t="s">
        <v>1385</v>
      </c>
      <c r="C1037" s="4" t="n">
        <v>3</v>
      </c>
      <c r="D1037" s="26" t="n">
        <f aca="false">C1037/SUM($C$2:$C$2629)</f>
        <v>0.000112431135929243</v>
      </c>
    </row>
    <row r="1038" customFormat="false" ht="15" hidden="false" customHeight="false" outlineLevel="0" collapsed="false">
      <c r="A1038" s="4" t="n">
        <v>1037</v>
      </c>
      <c r="B1038" s="4" t="s">
        <v>1386</v>
      </c>
      <c r="C1038" s="4" t="n">
        <v>3</v>
      </c>
      <c r="D1038" s="26" t="n">
        <f aca="false">C1038/SUM($C$2:$C$2629)</f>
        <v>0.000112431135929243</v>
      </c>
    </row>
    <row r="1039" customFormat="false" ht="15" hidden="false" customHeight="false" outlineLevel="0" collapsed="false">
      <c r="A1039" s="4" t="n">
        <v>1038</v>
      </c>
      <c r="B1039" s="4" t="s">
        <v>1387</v>
      </c>
      <c r="C1039" s="4" t="n">
        <v>3</v>
      </c>
      <c r="D1039" s="26" t="n">
        <f aca="false">C1039/SUM($C$2:$C$2629)</f>
        <v>0.000112431135929243</v>
      </c>
    </row>
    <row r="1040" customFormat="false" ht="15" hidden="false" customHeight="false" outlineLevel="0" collapsed="false">
      <c r="A1040" s="4" t="n">
        <v>1039</v>
      </c>
      <c r="B1040" s="4" t="s">
        <v>1388</v>
      </c>
      <c r="C1040" s="4" t="n">
        <v>3</v>
      </c>
      <c r="D1040" s="26" t="n">
        <f aca="false">C1040/SUM($C$2:$C$2629)</f>
        <v>0.000112431135929243</v>
      </c>
    </row>
    <row r="1041" customFormat="false" ht="15" hidden="false" customHeight="false" outlineLevel="0" collapsed="false">
      <c r="A1041" s="4" t="n">
        <v>1040</v>
      </c>
      <c r="B1041" s="4" t="s">
        <v>1389</v>
      </c>
      <c r="C1041" s="4" t="n">
        <v>3</v>
      </c>
      <c r="D1041" s="26" t="n">
        <f aca="false">C1041/SUM($C$2:$C$2629)</f>
        <v>0.000112431135929243</v>
      </c>
    </row>
    <row r="1042" customFormat="false" ht="15" hidden="false" customHeight="false" outlineLevel="0" collapsed="false">
      <c r="A1042" s="4" t="n">
        <v>1041</v>
      </c>
      <c r="B1042" s="4" t="s">
        <v>1390</v>
      </c>
      <c r="C1042" s="4" t="n">
        <v>3</v>
      </c>
      <c r="D1042" s="26" t="n">
        <f aca="false">C1042/SUM($C$2:$C$2629)</f>
        <v>0.000112431135929243</v>
      </c>
    </row>
    <row r="1043" customFormat="false" ht="15" hidden="false" customHeight="false" outlineLevel="0" collapsed="false">
      <c r="A1043" s="4" t="n">
        <v>1042</v>
      </c>
      <c r="B1043" s="4" t="s">
        <v>1391</v>
      </c>
      <c r="C1043" s="4" t="n">
        <v>3</v>
      </c>
      <c r="D1043" s="26" t="n">
        <f aca="false">C1043/SUM($C$2:$C$2629)</f>
        <v>0.000112431135929243</v>
      </c>
    </row>
    <row r="1044" customFormat="false" ht="15" hidden="false" customHeight="false" outlineLevel="0" collapsed="false">
      <c r="A1044" s="4" t="n">
        <v>1043</v>
      </c>
      <c r="B1044" s="4" t="s">
        <v>1392</v>
      </c>
      <c r="C1044" s="4" t="n">
        <v>3</v>
      </c>
      <c r="D1044" s="26" t="n">
        <f aca="false">C1044/SUM($C$2:$C$2629)</f>
        <v>0.000112431135929243</v>
      </c>
    </row>
    <row r="1045" customFormat="false" ht="15" hidden="false" customHeight="false" outlineLevel="0" collapsed="false">
      <c r="A1045" s="4" t="n">
        <v>1044</v>
      </c>
      <c r="B1045" s="4" t="s">
        <v>1393</v>
      </c>
      <c r="C1045" s="4" t="n">
        <v>3</v>
      </c>
      <c r="D1045" s="26" t="n">
        <f aca="false">C1045/SUM($C$2:$C$2629)</f>
        <v>0.000112431135929243</v>
      </c>
    </row>
    <row r="1046" customFormat="false" ht="15" hidden="false" customHeight="false" outlineLevel="0" collapsed="false">
      <c r="A1046" s="4" t="n">
        <v>1045</v>
      </c>
      <c r="B1046" s="4" t="s">
        <v>1394</v>
      </c>
      <c r="C1046" s="4" t="n">
        <v>3</v>
      </c>
      <c r="D1046" s="26" t="n">
        <f aca="false">C1046/SUM($C$2:$C$2629)</f>
        <v>0.000112431135929243</v>
      </c>
    </row>
    <row r="1047" customFormat="false" ht="15" hidden="false" customHeight="false" outlineLevel="0" collapsed="false">
      <c r="A1047" s="4" t="n">
        <v>1046</v>
      </c>
      <c r="B1047" s="4" t="s">
        <v>1395</v>
      </c>
      <c r="C1047" s="4" t="n">
        <v>3</v>
      </c>
      <c r="D1047" s="26" t="n">
        <f aca="false">C1047/SUM($C$2:$C$2629)</f>
        <v>0.000112431135929243</v>
      </c>
    </row>
    <row r="1048" customFormat="false" ht="15" hidden="false" customHeight="false" outlineLevel="0" collapsed="false">
      <c r="A1048" s="4" t="n">
        <v>1047</v>
      </c>
      <c r="B1048" s="4" t="s">
        <v>1396</v>
      </c>
      <c r="C1048" s="4" t="n">
        <v>3</v>
      </c>
      <c r="D1048" s="26" t="n">
        <f aca="false">C1048/SUM($C$2:$C$2629)</f>
        <v>0.000112431135929243</v>
      </c>
    </row>
    <row r="1049" customFormat="false" ht="15" hidden="false" customHeight="false" outlineLevel="0" collapsed="false">
      <c r="A1049" s="4" t="n">
        <v>1048</v>
      </c>
      <c r="B1049" s="4" t="s">
        <v>1397</v>
      </c>
      <c r="C1049" s="4" t="n">
        <v>3</v>
      </c>
      <c r="D1049" s="26" t="n">
        <f aca="false">C1049/SUM($C$2:$C$2629)</f>
        <v>0.000112431135929243</v>
      </c>
    </row>
    <row r="1050" customFormat="false" ht="15" hidden="false" customHeight="false" outlineLevel="0" collapsed="false">
      <c r="A1050" s="4" t="n">
        <v>1049</v>
      </c>
      <c r="B1050" s="4" t="s">
        <v>1398</v>
      </c>
      <c r="C1050" s="4" t="n">
        <v>3</v>
      </c>
      <c r="D1050" s="26" t="n">
        <f aca="false">C1050/SUM($C$2:$C$2629)</f>
        <v>0.000112431135929243</v>
      </c>
    </row>
    <row r="1051" customFormat="false" ht="15" hidden="false" customHeight="false" outlineLevel="0" collapsed="false">
      <c r="A1051" s="4" t="n">
        <v>1050</v>
      </c>
      <c r="B1051" s="4" t="s">
        <v>1399</v>
      </c>
      <c r="C1051" s="4" t="n">
        <v>3</v>
      </c>
      <c r="D1051" s="26" t="n">
        <f aca="false">C1051/SUM($C$2:$C$2629)</f>
        <v>0.000112431135929243</v>
      </c>
    </row>
    <row r="1052" customFormat="false" ht="15" hidden="false" customHeight="false" outlineLevel="0" collapsed="false">
      <c r="A1052" s="4" t="n">
        <v>1051</v>
      </c>
      <c r="B1052" s="4" t="s">
        <v>1400</v>
      </c>
      <c r="C1052" s="4" t="n">
        <v>3</v>
      </c>
      <c r="D1052" s="26" t="n">
        <f aca="false">C1052/SUM($C$2:$C$2629)</f>
        <v>0.000112431135929243</v>
      </c>
    </row>
    <row r="1053" customFormat="false" ht="15" hidden="false" customHeight="false" outlineLevel="0" collapsed="false">
      <c r="A1053" s="4" t="n">
        <v>1052</v>
      </c>
      <c r="B1053" s="4" t="s">
        <v>1401</v>
      </c>
      <c r="C1053" s="4" t="n">
        <v>3</v>
      </c>
      <c r="D1053" s="26" t="n">
        <f aca="false">C1053/SUM($C$2:$C$2629)</f>
        <v>0.000112431135929243</v>
      </c>
    </row>
    <row r="1054" customFormat="false" ht="15" hidden="false" customHeight="false" outlineLevel="0" collapsed="false">
      <c r="A1054" s="4" t="n">
        <v>1053</v>
      </c>
      <c r="B1054" s="4" t="s">
        <v>1402</v>
      </c>
      <c r="C1054" s="4" t="n">
        <v>3</v>
      </c>
      <c r="D1054" s="26" t="n">
        <f aca="false">C1054/SUM($C$2:$C$2629)</f>
        <v>0.000112431135929243</v>
      </c>
    </row>
    <row r="1055" customFormat="false" ht="15" hidden="false" customHeight="false" outlineLevel="0" collapsed="false">
      <c r="A1055" s="4" t="n">
        <v>1054</v>
      </c>
      <c r="B1055" s="4" t="s">
        <v>1403</v>
      </c>
      <c r="C1055" s="4" t="n">
        <v>3</v>
      </c>
      <c r="D1055" s="26" t="n">
        <f aca="false">C1055/SUM($C$2:$C$2629)</f>
        <v>0.000112431135929243</v>
      </c>
    </row>
    <row r="1056" customFormat="false" ht="15" hidden="false" customHeight="false" outlineLevel="0" collapsed="false">
      <c r="A1056" s="4" t="n">
        <v>1055</v>
      </c>
      <c r="B1056" s="4" t="s">
        <v>1404</v>
      </c>
      <c r="C1056" s="4" t="n">
        <v>3</v>
      </c>
      <c r="D1056" s="26" t="n">
        <f aca="false">C1056/SUM($C$2:$C$2629)</f>
        <v>0.000112431135929243</v>
      </c>
    </row>
    <row r="1057" customFormat="false" ht="15" hidden="false" customHeight="false" outlineLevel="0" collapsed="false">
      <c r="A1057" s="4" t="n">
        <v>1056</v>
      </c>
      <c r="B1057" s="4" t="s">
        <v>1405</v>
      </c>
      <c r="C1057" s="4" t="n">
        <v>3</v>
      </c>
      <c r="D1057" s="26" t="n">
        <f aca="false">C1057/SUM($C$2:$C$2629)</f>
        <v>0.000112431135929243</v>
      </c>
    </row>
    <row r="1058" customFormat="false" ht="15" hidden="false" customHeight="false" outlineLevel="0" collapsed="false">
      <c r="A1058" s="4" t="n">
        <v>1057</v>
      </c>
      <c r="B1058" s="4" t="s">
        <v>1406</v>
      </c>
      <c r="C1058" s="4" t="n">
        <v>3</v>
      </c>
      <c r="D1058" s="26" t="n">
        <f aca="false">C1058/SUM($C$2:$C$2629)</f>
        <v>0.000112431135929243</v>
      </c>
    </row>
    <row r="1059" customFormat="false" ht="15" hidden="false" customHeight="false" outlineLevel="0" collapsed="false">
      <c r="A1059" s="4" t="n">
        <v>1058</v>
      </c>
      <c r="B1059" s="4" t="s">
        <v>1407</v>
      </c>
      <c r="C1059" s="4" t="n">
        <v>3</v>
      </c>
      <c r="D1059" s="26" t="n">
        <f aca="false">C1059/SUM($C$2:$C$2629)</f>
        <v>0.000112431135929243</v>
      </c>
    </row>
    <row r="1060" customFormat="false" ht="15" hidden="false" customHeight="false" outlineLevel="0" collapsed="false">
      <c r="A1060" s="4" t="n">
        <v>1059</v>
      </c>
      <c r="B1060" s="4" t="s">
        <v>1408</v>
      </c>
      <c r="C1060" s="4" t="n">
        <v>3</v>
      </c>
      <c r="D1060" s="26" t="n">
        <f aca="false">C1060/SUM($C$2:$C$2629)</f>
        <v>0.000112431135929243</v>
      </c>
    </row>
    <row r="1061" customFormat="false" ht="15" hidden="false" customHeight="false" outlineLevel="0" collapsed="false">
      <c r="A1061" s="4" t="n">
        <v>1060</v>
      </c>
      <c r="B1061" s="4" t="s">
        <v>1409</v>
      </c>
      <c r="C1061" s="4" t="n">
        <v>3</v>
      </c>
      <c r="D1061" s="26" t="n">
        <f aca="false">C1061/SUM($C$2:$C$2629)</f>
        <v>0.000112431135929243</v>
      </c>
    </row>
    <row r="1062" customFormat="false" ht="15" hidden="false" customHeight="false" outlineLevel="0" collapsed="false">
      <c r="A1062" s="4" t="n">
        <v>1061</v>
      </c>
      <c r="B1062" s="4" t="s">
        <v>1410</v>
      </c>
      <c r="C1062" s="4" t="n">
        <v>3</v>
      </c>
      <c r="D1062" s="26" t="n">
        <f aca="false">C1062/SUM($C$2:$C$2629)</f>
        <v>0.000112431135929243</v>
      </c>
    </row>
    <row r="1063" customFormat="false" ht="15" hidden="false" customHeight="false" outlineLevel="0" collapsed="false">
      <c r="A1063" s="4" t="n">
        <v>1062</v>
      </c>
      <c r="B1063" s="4" t="s">
        <v>1411</v>
      </c>
      <c r="C1063" s="4" t="n">
        <v>3</v>
      </c>
      <c r="D1063" s="26" t="n">
        <f aca="false">C1063/SUM($C$2:$C$2629)</f>
        <v>0.000112431135929243</v>
      </c>
    </row>
    <row r="1064" customFormat="false" ht="15" hidden="false" customHeight="false" outlineLevel="0" collapsed="false">
      <c r="A1064" s="4" t="n">
        <v>1063</v>
      </c>
      <c r="B1064" s="4" t="s">
        <v>1412</v>
      </c>
      <c r="C1064" s="4" t="n">
        <v>3</v>
      </c>
      <c r="D1064" s="26" t="n">
        <f aca="false">C1064/SUM($C$2:$C$2629)</f>
        <v>0.000112431135929243</v>
      </c>
    </row>
    <row r="1065" customFormat="false" ht="15" hidden="false" customHeight="false" outlineLevel="0" collapsed="false">
      <c r="A1065" s="4" t="n">
        <v>1064</v>
      </c>
      <c r="B1065" s="4" t="s">
        <v>1413</v>
      </c>
      <c r="C1065" s="4" t="n">
        <v>3</v>
      </c>
      <c r="D1065" s="26" t="n">
        <f aca="false">C1065/SUM($C$2:$C$2629)</f>
        <v>0.000112431135929243</v>
      </c>
    </row>
    <row r="1066" customFormat="false" ht="15" hidden="false" customHeight="false" outlineLevel="0" collapsed="false">
      <c r="A1066" s="4" t="n">
        <v>1065</v>
      </c>
      <c r="B1066" s="4" t="s">
        <v>1414</v>
      </c>
      <c r="C1066" s="4" t="n">
        <v>3</v>
      </c>
      <c r="D1066" s="26" t="n">
        <f aca="false">C1066/SUM($C$2:$C$2629)</f>
        <v>0.000112431135929243</v>
      </c>
    </row>
    <row r="1067" customFormat="false" ht="15" hidden="false" customHeight="false" outlineLevel="0" collapsed="false">
      <c r="A1067" s="4" t="n">
        <v>1066</v>
      </c>
      <c r="B1067" s="4" t="s">
        <v>1415</v>
      </c>
      <c r="C1067" s="4" t="n">
        <v>3</v>
      </c>
      <c r="D1067" s="26" t="n">
        <f aca="false">C1067/SUM($C$2:$C$2629)</f>
        <v>0.000112431135929243</v>
      </c>
    </row>
    <row r="1068" customFormat="false" ht="15" hidden="false" customHeight="false" outlineLevel="0" collapsed="false">
      <c r="A1068" s="4" t="n">
        <v>1067</v>
      </c>
      <c r="B1068" s="4" t="s">
        <v>1416</v>
      </c>
      <c r="C1068" s="4" t="n">
        <v>3</v>
      </c>
      <c r="D1068" s="26" t="n">
        <f aca="false">C1068/SUM($C$2:$C$2629)</f>
        <v>0.000112431135929243</v>
      </c>
    </row>
    <row r="1069" customFormat="false" ht="15" hidden="false" customHeight="false" outlineLevel="0" collapsed="false">
      <c r="A1069" s="4" t="n">
        <v>1068</v>
      </c>
      <c r="B1069" s="4" t="s">
        <v>1417</v>
      </c>
      <c r="C1069" s="4" t="n">
        <v>3</v>
      </c>
      <c r="D1069" s="26" t="n">
        <f aca="false">C1069/SUM($C$2:$C$2629)</f>
        <v>0.000112431135929243</v>
      </c>
    </row>
    <row r="1070" customFormat="false" ht="15" hidden="false" customHeight="false" outlineLevel="0" collapsed="false">
      <c r="A1070" s="4" t="n">
        <v>1069</v>
      </c>
      <c r="B1070" s="4" t="s">
        <v>1418</v>
      </c>
      <c r="C1070" s="4" t="n">
        <v>3</v>
      </c>
      <c r="D1070" s="26" t="n">
        <f aca="false">C1070/SUM($C$2:$C$2629)</f>
        <v>0.000112431135929243</v>
      </c>
    </row>
    <row r="1071" customFormat="false" ht="15" hidden="false" customHeight="false" outlineLevel="0" collapsed="false">
      <c r="A1071" s="4" t="n">
        <v>1070</v>
      </c>
      <c r="B1071" s="4" t="s">
        <v>1419</v>
      </c>
      <c r="C1071" s="4" t="n">
        <v>3</v>
      </c>
      <c r="D1071" s="26" t="n">
        <f aca="false">C1071/SUM($C$2:$C$2629)</f>
        <v>0.000112431135929243</v>
      </c>
    </row>
    <row r="1072" customFormat="false" ht="15" hidden="false" customHeight="false" outlineLevel="0" collapsed="false">
      <c r="A1072" s="4" t="n">
        <v>1071</v>
      </c>
      <c r="B1072" s="4" t="s">
        <v>1420</v>
      </c>
      <c r="C1072" s="4" t="n">
        <v>3</v>
      </c>
      <c r="D1072" s="26" t="n">
        <f aca="false">C1072/SUM($C$2:$C$2629)</f>
        <v>0.000112431135929243</v>
      </c>
    </row>
    <row r="1073" customFormat="false" ht="15" hidden="false" customHeight="false" outlineLevel="0" collapsed="false">
      <c r="A1073" s="4" t="n">
        <v>1072</v>
      </c>
      <c r="B1073" s="4" t="s">
        <v>1421</v>
      </c>
      <c r="C1073" s="4" t="n">
        <v>3</v>
      </c>
      <c r="D1073" s="26" t="n">
        <f aca="false">C1073/SUM($C$2:$C$2629)</f>
        <v>0.000112431135929243</v>
      </c>
    </row>
    <row r="1074" customFormat="false" ht="15" hidden="false" customHeight="false" outlineLevel="0" collapsed="false">
      <c r="A1074" s="4" t="n">
        <v>1073</v>
      </c>
      <c r="B1074" s="4" t="s">
        <v>1422</v>
      </c>
      <c r="C1074" s="4" t="n">
        <v>3</v>
      </c>
      <c r="D1074" s="26" t="n">
        <f aca="false">C1074/SUM($C$2:$C$2629)</f>
        <v>0.000112431135929243</v>
      </c>
    </row>
    <row r="1075" customFormat="false" ht="15" hidden="false" customHeight="false" outlineLevel="0" collapsed="false">
      <c r="A1075" s="4" t="n">
        <v>1074</v>
      </c>
      <c r="B1075" s="4" t="s">
        <v>1423</v>
      </c>
      <c r="C1075" s="4" t="n">
        <v>3</v>
      </c>
      <c r="D1075" s="26" t="n">
        <f aca="false">C1075/SUM($C$2:$C$2629)</f>
        <v>0.000112431135929243</v>
      </c>
    </row>
    <row r="1076" customFormat="false" ht="15" hidden="false" customHeight="false" outlineLevel="0" collapsed="false">
      <c r="A1076" s="4" t="n">
        <v>1075</v>
      </c>
      <c r="B1076" s="4" t="s">
        <v>1424</v>
      </c>
      <c r="C1076" s="4" t="n">
        <v>3</v>
      </c>
      <c r="D1076" s="26" t="n">
        <f aca="false">C1076/SUM($C$2:$C$2629)</f>
        <v>0.000112431135929243</v>
      </c>
    </row>
    <row r="1077" customFormat="false" ht="15" hidden="false" customHeight="false" outlineLevel="0" collapsed="false">
      <c r="A1077" s="4" t="n">
        <v>1076</v>
      </c>
      <c r="B1077" s="4" t="s">
        <v>1425</v>
      </c>
      <c r="C1077" s="4" t="n">
        <v>3</v>
      </c>
      <c r="D1077" s="26" t="n">
        <f aca="false">C1077/SUM($C$2:$C$2629)</f>
        <v>0.000112431135929243</v>
      </c>
    </row>
    <row r="1078" customFormat="false" ht="15" hidden="false" customHeight="false" outlineLevel="0" collapsed="false">
      <c r="A1078" s="4" t="n">
        <v>1077</v>
      </c>
      <c r="B1078" s="4" t="s">
        <v>1426</v>
      </c>
      <c r="C1078" s="4" t="n">
        <v>3</v>
      </c>
      <c r="D1078" s="26" t="n">
        <f aca="false">C1078/SUM($C$2:$C$2629)</f>
        <v>0.000112431135929243</v>
      </c>
    </row>
    <row r="1079" customFormat="false" ht="15" hidden="false" customHeight="false" outlineLevel="0" collapsed="false">
      <c r="A1079" s="4" t="n">
        <v>1078</v>
      </c>
      <c r="B1079" s="4" t="s">
        <v>1427</v>
      </c>
      <c r="C1079" s="4" t="n">
        <v>3</v>
      </c>
      <c r="D1079" s="26" t="n">
        <f aca="false">C1079/SUM($C$2:$C$2629)</f>
        <v>0.000112431135929243</v>
      </c>
    </row>
    <row r="1080" customFormat="false" ht="15" hidden="false" customHeight="false" outlineLevel="0" collapsed="false">
      <c r="A1080" s="4" t="n">
        <v>1079</v>
      </c>
      <c r="B1080" s="4" t="s">
        <v>1428</v>
      </c>
      <c r="C1080" s="4" t="n">
        <v>3</v>
      </c>
      <c r="D1080" s="26" t="n">
        <f aca="false">C1080/SUM($C$2:$C$2629)</f>
        <v>0.000112431135929243</v>
      </c>
    </row>
    <row r="1081" customFormat="false" ht="15" hidden="false" customHeight="false" outlineLevel="0" collapsed="false">
      <c r="A1081" s="4" t="n">
        <v>1080</v>
      </c>
      <c r="B1081" s="4" t="s">
        <v>1429</v>
      </c>
      <c r="C1081" s="4" t="n">
        <v>2</v>
      </c>
      <c r="D1081" s="26" t="n">
        <f aca="false">C1081/SUM($C$2:$C$2629)</f>
        <v>7.49540906194956E-005</v>
      </c>
    </row>
    <row r="1082" customFormat="false" ht="15" hidden="false" customHeight="false" outlineLevel="0" collapsed="false">
      <c r="A1082" s="4" t="n">
        <v>1081</v>
      </c>
      <c r="B1082" s="4" t="s">
        <v>50</v>
      </c>
      <c r="C1082" s="4" t="n">
        <v>2</v>
      </c>
      <c r="D1082" s="26" t="n">
        <f aca="false">C1082/SUM($C$2:$C$2629)</f>
        <v>7.49540906194956E-005</v>
      </c>
    </row>
    <row r="1083" customFormat="false" ht="15" hidden="false" customHeight="false" outlineLevel="0" collapsed="false">
      <c r="A1083" s="4" t="n">
        <v>1082</v>
      </c>
      <c r="B1083" s="4" t="s">
        <v>1430</v>
      </c>
      <c r="C1083" s="4" t="n">
        <v>2</v>
      </c>
      <c r="D1083" s="26" t="n">
        <f aca="false">C1083/SUM($C$2:$C$2629)</f>
        <v>7.49540906194956E-005</v>
      </c>
    </row>
    <row r="1084" customFormat="false" ht="15" hidden="false" customHeight="false" outlineLevel="0" collapsed="false">
      <c r="A1084" s="4" t="n">
        <v>1083</v>
      </c>
      <c r="B1084" s="4" t="s">
        <v>111</v>
      </c>
      <c r="C1084" s="4" t="n">
        <v>2</v>
      </c>
      <c r="D1084" s="26" t="n">
        <f aca="false">C1084/SUM($C$2:$C$2629)</f>
        <v>7.49540906194956E-005</v>
      </c>
    </row>
    <row r="1085" customFormat="false" ht="15" hidden="false" customHeight="false" outlineLevel="0" collapsed="false">
      <c r="A1085" s="4" t="n">
        <v>1084</v>
      </c>
      <c r="B1085" s="4" t="s">
        <v>1431</v>
      </c>
      <c r="C1085" s="4" t="n">
        <v>2</v>
      </c>
      <c r="D1085" s="26" t="n">
        <f aca="false">C1085/SUM($C$2:$C$2629)</f>
        <v>7.49540906194956E-005</v>
      </c>
    </row>
    <row r="1086" customFormat="false" ht="15" hidden="false" customHeight="false" outlineLevel="0" collapsed="false">
      <c r="A1086" s="4" t="n">
        <v>1085</v>
      </c>
      <c r="B1086" s="4" t="s">
        <v>1432</v>
      </c>
      <c r="C1086" s="4" t="n">
        <v>2</v>
      </c>
      <c r="D1086" s="26" t="n">
        <f aca="false">C1086/SUM($C$2:$C$2629)</f>
        <v>7.49540906194956E-005</v>
      </c>
    </row>
    <row r="1087" customFormat="false" ht="15" hidden="false" customHeight="false" outlineLevel="0" collapsed="false">
      <c r="A1087" s="4" t="n">
        <v>1086</v>
      </c>
      <c r="B1087" s="4" t="s">
        <v>1433</v>
      </c>
      <c r="C1087" s="4" t="n">
        <v>2</v>
      </c>
      <c r="D1087" s="26" t="n">
        <f aca="false">C1087/SUM($C$2:$C$2629)</f>
        <v>7.49540906194956E-005</v>
      </c>
    </row>
    <row r="1088" customFormat="false" ht="15" hidden="false" customHeight="false" outlineLevel="0" collapsed="false">
      <c r="A1088" s="4" t="n">
        <v>1087</v>
      </c>
      <c r="B1088" s="4" t="s">
        <v>1434</v>
      </c>
      <c r="C1088" s="4" t="n">
        <v>2</v>
      </c>
      <c r="D1088" s="26" t="n">
        <f aca="false">C1088/SUM($C$2:$C$2629)</f>
        <v>7.49540906194956E-005</v>
      </c>
    </row>
    <row r="1089" customFormat="false" ht="15" hidden="false" customHeight="false" outlineLevel="0" collapsed="false">
      <c r="A1089" s="4" t="n">
        <v>1088</v>
      </c>
      <c r="B1089" s="4" t="s">
        <v>1435</v>
      </c>
      <c r="C1089" s="4" t="n">
        <v>2</v>
      </c>
      <c r="D1089" s="26" t="n">
        <f aca="false">C1089/SUM($C$2:$C$2629)</f>
        <v>7.49540906194956E-005</v>
      </c>
    </row>
    <row r="1090" customFormat="false" ht="15" hidden="false" customHeight="false" outlineLevel="0" collapsed="false">
      <c r="A1090" s="4" t="n">
        <v>1089</v>
      </c>
      <c r="B1090" s="4" t="s">
        <v>1436</v>
      </c>
      <c r="C1090" s="4" t="n">
        <v>2</v>
      </c>
      <c r="D1090" s="26" t="n">
        <f aca="false">C1090/SUM($C$2:$C$2629)</f>
        <v>7.49540906194956E-005</v>
      </c>
    </row>
    <row r="1091" customFormat="false" ht="15" hidden="false" customHeight="false" outlineLevel="0" collapsed="false">
      <c r="A1091" s="4" t="n">
        <v>1090</v>
      </c>
      <c r="B1091" s="4" t="s">
        <v>1437</v>
      </c>
      <c r="C1091" s="4" t="n">
        <v>2</v>
      </c>
      <c r="D1091" s="26" t="n">
        <f aca="false">C1091/SUM($C$2:$C$2629)</f>
        <v>7.49540906194956E-005</v>
      </c>
    </row>
    <row r="1092" customFormat="false" ht="15" hidden="false" customHeight="false" outlineLevel="0" collapsed="false">
      <c r="A1092" s="4" t="n">
        <v>1091</v>
      </c>
      <c r="B1092" s="4" t="s">
        <v>1438</v>
      </c>
      <c r="C1092" s="4" t="n">
        <v>2</v>
      </c>
      <c r="D1092" s="26" t="n">
        <f aca="false">C1092/SUM($C$2:$C$2629)</f>
        <v>7.49540906194956E-005</v>
      </c>
    </row>
    <row r="1093" customFormat="false" ht="15" hidden="false" customHeight="false" outlineLevel="0" collapsed="false">
      <c r="A1093" s="4" t="n">
        <v>1092</v>
      </c>
      <c r="B1093" s="4" t="s">
        <v>1439</v>
      </c>
      <c r="C1093" s="4" t="n">
        <v>2</v>
      </c>
      <c r="D1093" s="26" t="n">
        <f aca="false">C1093/SUM($C$2:$C$2629)</f>
        <v>7.49540906194956E-005</v>
      </c>
    </row>
    <row r="1094" customFormat="false" ht="15" hidden="false" customHeight="false" outlineLevel="0" collapsed="false">
      <c r="A1094" s="4" t="n">
        <v>1093</v>
      </c>
      <c r="B1094" s="4" t="s">
        <v>1440</v>
      </c>
      <c r="C1094" s="4" t="n">
        <v>2</v>
      </c>
      <c r="D1094" s="26" t="n">
        <f aca="false">C1094/SUM($C$2:$C$2629)</f>
        <v>7.49540906194956E-005</v>
      </c>
    </row>
    <row r="1095" customFormat="false" ht="15" hidden="false" customHeight="false" outlineLevel="0" collapsed="false">
      <c r="A1095" s="4" t="n">
        <v>1094</v>
      </c>
      <c r="B1095" s="4" t="s">
        <v>1441</v>
      </c>
      <c r="C1095" s="4" t="n">
        <v>2</v>
      </c>
      <c r="D1095" s="26" t="n">
        <f aca="false">C1095/SUM($C$2:$C$2629)</f>
        <v>7.49540906194956E-005</v>
      </c>
    </row>
    <row r="1096" customFormat="false" ht="15" hidden="false" customHeight="false" outlineLevel="0" collapsed="false">
      <c r="A1096" s="4" t="n">
        <v>1095</v>
      </c>
      <c r="B1096" s="4" t="s">
        <v>1442</v>
      </c>
      <c r="C1096" s="4" t="n">
        <v>2</v>
      </c>
      <c r="D1096" s="26" t="n">
        <f aca="false">C1096/SUM($C$2:$C$2629)</f>
        <v>7.49540906194956E-005</v>
      </c>
    </row>
    <row r="1097" customFormat="false" ht="15" hidden="false" customHeight="false" outlineLevel="0" collapsed="false">
      <c r="A1097" s="4" t="n">
        <v>1096</v>
      </c>
      <c r="B1097" s="4" t="s">
        <v>1443</v>
      </c>
      <c r="C1097" s="4" t="n">
        <v>2</v>
      </c>
      <c r="D1097" s="26" t="n">
        <f aca="false">C1097/SUM($C$2:$C$2629)</f>
        <v>7.49540906194956E-005</v>
      </c>
    </row>
    <row r="1098" customFormat="false" ht="15" hidden="false" customHeight="false" outlineLevel="0" collapsed="false">
      <c r="A1098" s="4" t="n">
        <v>1097</v>
      </c>
      <c r="B1098" s="4" t="s">
        <v>1444</v>
      </c>
      <c r="C1098" s="4" t="n">
        <v>2</v>
      </c>
      <c r="D1098" s="26" t="n">
        <f aca="false">C1098/SUM($C$2:$C$2629)</f>
        <v>7.49540906194956E-005</v>
      </c>
    </row>
    <row r="1099" customFormat="false" ht="15" hidden="false" customHeight="false" outlineLevel="0" collapsed="false">
      <c r="A1099" s="4" t="n">
        <v>1098</v>
      </c>
      <c r="B1099" s="4" t="s">
        <v>1445</v>
      </c>
      <c r="C1099" s="4" t="n">
        <v>2</v>
      </c>
      <c r="D1099" s="26" t="n">
        <f aca="false">C1099/SUM($C$2:$C$2629)</f>
        <v>7.49540906194956E-005</v>
      </c>
    </row>
    <row r="1100" customFormat="false" ht="15" hidden="false" customHeight="false" outlineLevel="0" collapsed="false">
      <c r="A1100" s="4" t="n">
        <v>1099</v>
      </c>
      <c r="B1100" s="4" t="s">
        <v>1446</v>
      </c>
      <c r="C1100" s="4" t="n">
        <v>2</v>
      </c>
      <c r="D1100" s="26" t="n">
        <f aca="false">C1100/SUM($C$2:$C$2629)</f>
        <v>7.49540906194956E-005</v>
      </c>
    </row>
    <row r="1101" customFormat="false" ht="15" hidden="false" customHeight="false" outlineLevel="0" collapsed="false">
      <c r="A1101" s="4" t="n">
        <v>1100</v>
      </c>
      <c r="B1101" s="4" t="s">
        <v>1447</v>
      </c>
      <c r="C1101" s="4" t="n">
        <v>2</v>
      </c>
      <c r="D1101" s="26" t="n">
        <f aca="false">C1101/SUM($C$2:$C$2629)</f>
        <v>7.49540906194956E-005</v>
      </c>
    </row>
    <row r="1102" customFormat="false" ht="15" hidden="false" customHeight="false" outlineLevel="0" collapsed="false">
      <c r="A1102" s="4" t="n">
        <v>1101</v>
      </c>
      <c r="B1102" s="4" t="s">
        <v>1448</v>
      </c>
      <c r="C1102" s="4" t="n">
        <v>2</v>
      </c>
      <c r="D1102" s="26" t="n">
        <f aca="false">C1102/SUM($C$2:$C$2629)</f>
        <v>7.49540906194956E-005</v>
      </c>
    </row>
    <row r="1103" customFormat="false" ht="15" hidden="false" customHeight="false" outlineLevel="0" collapsed="false">
      <c r="A1103" s="4" t="n">
        <v>1102</v>
      </c>
      <c r="B1103" s="4" t="s">
        <v>1449</v>
      </c>
      <c r="C1103" s="4" t="n">
        <v>2</v>
      </c>
      <c r="D1103" s="26" t="n">
        <f aca="false">C1103/SUM($C$2:$C$2629)</f>
        <v>7.49540906194956E-005</v>
      </c>
    </row>
    <row r="1104" customFormat="false" ht="15" hidden="false" customHeight="false" outlineLevel="0" collapsed="false">
      <c r="A1104" s="4" t="n">
        <v>1103</v>
      </c>
      <c r="B1104" s="4" t="s">
        <v>1450</v>
      </c>
      <c r="C1104" s="4" t="n">
        <v>2</v>
      </c>
      <c r="D1104" s="26" t="n">
        <f aca="false">C1104/SUM($C$2:$C$2629)</f>
        <v>7.49540906194956E-005</v>
      </c>
    </row>
    <row r="1105" customFormat="false" ht="15" hidden="false" customHeight="false" outlineLevel="0" collapsed="false">
      <c r="A1105" s="4" t="n">
        <v>1104</v>
      </c>
      <c r="B1105" s="4" t="s">
        <v>1451</v>
      </c>
      <c r="C1105" s="4" t="n">
        <v>2</v>
      </c>
      <c r="D1105" s="26" t="n">
        <f aca="false">C1105/SUM($C$2:$C$2629)</f>
        <v>7.49540906194956E-005</v>
      </c>
    </row>
    <row r="1106" customFormat="false" ht="15" hidden="false" customHeight="false" outlineLevel="0" collapsed="false">
      <c r="A1106" s="4" t="n">
        <v>1105</v>
      </c>
      <c r="B1106" s="4" t="s">
        <v>1452</v>
      </c>
      <c r="C1106" s="4" t="n">
        <v>2</v>
      </c>
      <c r="D1106" s="26" t="n">
        <f aca="false">C1106/SUM($C$2:$C$2629)</f>
        <v>7.49540906194956E-005</v>
      </c>
    </row>
    <row r="1107" customFormat="false" ht="15" hidden="false" customHeight="false" outlineLevel="0" collapsed="false">
      <c r="A1107" s="4" t="n">
        <v>1106</v>
      </c>
      <c r="B1107" s="4" t="s">
        <v>1453</v>
      </c>
      <c r="C1107" s="4" t="n">
        <v>2</v>
      </c>
      <c r="D1107" s="26" t="n">
        <f aca="false">C1107/SUM($C$2:$C$2629)</f>
        <v>7.49540906194956E-005</v>
      </c>
    </row>
    <row r="1108" customFormat="false" ht="15" hidden="false" customHeight="false" outlineLevel="0" collapsed="false">
      <c r="A1108" s="4" t="n">
        <v>1107</v>
      </c>
      <c r="B1108" s="4" t="s">
        <v>1454</v>
      </c>
      <c r="C1108" s="4" t="n">
        <v>2</v>
      </c>
      <c r="D1108" s="26" t="n">
        <f aca="false">C1108/SUM($C$2:$C$2629)</f>
        <v>7.49540906194956E-005</v>
      </c>
    </row>
    <row r="1109" customFormat="false" ht="15" hidden="false" customHeight="false" outlineLevel="0" collapsed="false">
      <c r="A1109" s="4" t="n">
        <v>1108</v>
      </c>
      <c r="B1109" s="4" t="s">
        <v>1455</v>
      </c>
      <c r="C1109" s="4" t="n">
        <v>2</v>
      </c>
      <c r="D1109" s="26" t="n">
        <f aca="false">C1109/SUM($C$2:$C$2629)</f>
        <v>7.49540906194956E-005</v>
      </c>
    </row>
    <row r="1110" customFormat="false" ht="15" hidden="false" customHeight="false" outlineLevel="0" collapsed="false">
      <c r="A1110" s="4" t="n">
        <v>1109</v>
      </c>
      <c r="B1110" s="4" t="s">
        <v>1456</v>
      </c>
      <c r="C1110" s="4" t="n">
        <v>2</v>
      </c>
      <c r="D1110" s="26" t="n">
        <f aca="false">C1110/SUM($C$2:$C$2629)</f>
        <v>7.49540906194956E-005</v>
      </c>
    </row>
    <row r="1111" customFormat="false" ht="15" hidden="false" customHeight="false" outlineLevel="0" collapsed="false">
      <c r="A1111" s="4" t="n">
        <v>1110</v>
      </c>
      <c r="B1111" s="4" t="s">
        <v>1457</v>
      </c>
      <c r="C1111" s="4" t="n">
        <v>2</v>
      </c>
      <c r="D1111" s="26" t="n">
        <f aca="false">C1111/SUM($C$2:$C$2629)</f>
        <v>7.49540906194956E-005</v>
      </c>
    </row>
    <row r="1112" customFormat="false" ht="15" hidden="false" customHeight="false" outlineLevel="0" collapsed="false">
      <c r="A1112" s="4" t="n">
        <v>1111</v>
      </c>
      <c r="B1112" s="4" t="s">
        <v>1458</v>
      </c>
      <c r="C1112" s="4" t="n">
        <v>2</v>
      </c>
      <c r="D1112" s="26" t="n">
        <f aca="false">C1112/SUM($C$2:$C$2629)</f>
        <v>7.49540906194956E-005</v>
      </c>
    </row>
    <row r="1113" customFormat="false" ht="15" hidden="false" customHeight="false" outlineLevel="0" collapsed="false">
      <c r="A1113" s="4" t="n">
        <v>1112</v>
      </c>
      <c r="B1113" s="4" t="s">
        <v>1459</v>
      </c>
      <c r="C1113" s="4" t="n">
        <v>2</v>
      </c>
      <c r="D1113" s="26" t="n">
        <f aca="false">C1113/SUM($C$2:$C$2629)</f>
        <v>7.49540906194956E-005</v>
      </c>
    </row>
    <row r="1114" customFormat="false" ht="15" hidden="false" customHeight="false" outlineLevel="0" collapsed="false">
      <c r="A1114" s="4" t="n">
        <v>1113</v>
      </c>
      <c r="B1114" s="4" t="s">
        <v>1460</v>
      </c>
      <c r="C1114" s="4" t="n">
        <v>2</v>
      </c>
      <c r="D1114" s="26" t="n">
        <f aca="false">C1114/SUM($C$2:$C$2629)</f>
        <v>7.49540906194956E-005</v>
      </c>
    </row>
    <row r="1115" customFormat="false" ht="15" hidden="false" customHeight="false" outlineLevel="0" collapsed="false">
      <c r="A1115" s="4" t="n">
        <v>1114</v>
      </c>
      <c r="B1115" s="4" t="s">
        <v>1461</v>
      </c>
      <c r="C1115" s="4" t="n">
        <v>2</v>
      </c>
      <c r="D1115" s="26" t="n">
        <f aca="false">C1115/SUM($C$2:$C$2629)</f>
        <v>7.49540906194956E-005</v>
      </c>
    </row>
    <row r="1116" customFormat="false" ht="15" hidden="false" customHeight="false" outlineLevel="0" collapsed="false">
      <c r="A1116" s="4" t="n">
        <v>1115</v>
      </c>
      <c r="B1116" s="4" t="s">
        <v>1462</v>
      </c>
      <c r="C1116" s="4" t="n">
        <v>2</v>
      </c>
      <c r="D1116" s="26" t="n">
        <f aca="false">C1116/SUM($C$2:$C$2629)</f>
        <v>7.49540906194956E-005</v>
      </c>
    </row>
    <row r="1117" customFormat="false" ht="15" hidden="false" customHeight="false" outlineLevel="0" collapsed="false">
      <c r="A1117" s="4" t="n">
        <v>1116</v>
      </c>
      <c r="B1117" s="4" t="s">
        <v>1463</v>
      </c>
      <c r="C1117" s="4" t="n">
        <v>2</v>
      </c>
      <c r="D1117" s="26" t="n">
        <f aca="false">C1117/SUM($C$2:$C$2629)</f>
        <v>7.49540906194956E-005</v>
      </c>
    </row>
    <row r="1118" customFormat="false" ht="15" hidden="false" customHeight="false" outlineLevel="0" collapsed="false">
      <c r="A1118" s="4" t="n">
        <v>1117</v>
      </c>
      <c r="B1118" s="4" t="s">
        <v>1464</v>
      </c>
      <c r="C1118" s="4" t="n">
        <v>2</v>
      </c>
      <c r="D1118" s="26" t="n">
        <f aca="false">C1118/SUM($C$2:$C$2629)</f>
        <v>7.49540906194956E-005</v>
      </c>
    </row>
    <row r="1119" customFormat="false" ht="15" hidden="false" customHeight="false" outlineLevel="0" collapsed="false">
      <c r="A1119" s="4" t="n">
        <v>1118</v>
      </c>
      <c r="B1119" s="4" t="s">
        <v>1465</v>
      </c>
      <c r="C1119" s="4" t="n">
        <v>2</v>
      </c>
      <c r="D1119" s="26" t="n">
        <f aca="false">C1119/SUM($C$2:$C$2629)</f>
        <v>7.49540906194956E-005</v>
      </c>
    </row>
    <row r="1120" customFormat="false" ht="15" hidden="false" customHeight="false" outlineLevel="0" collapsed="false">
      <c r="A1120" s="4" t="n">
        <v>1119</v>
      </c>
      <c r="B1120" s="4" t="s">
        <v>1466</v>
      </c>
      <c r="C1120" s="4" t="n">
        <v>2</v>
      </c>
      <c r="D1120" s="26" t="n">
        <f aca="false">C1120/SUM($C$2:$C$2629)</f>
        <v>7.49540906194956E-005</v>
      </c>
    </row>
    <row r="1121" customFormat="false" ht="15" hidden="false" customHeight="false" outlineLevel="0" collapsed="false">
      <c r="A1121" s="4" t="n">
        <v>1120</v>
      </c>
      <c r="B1121" s="4" t="s">
        <v>1467</v>
      </c>
      <c r="C1121" s="4" t="n">
        <v>2</v>
      </c>
      <c r="D1121" s="26" t="n">
        <f aca="false">C1121/SUM($C$2:$C$2629)</f>
        <v>7.49540906194956E-005</v>
      </c>
    </row>
    <row r="1122" customFormat="false" ht="15" hidden="false" customHeight="false" outlineLevel="0" collapsed="false">
      <c r="A1122" s="4" t="n">
        <v>1121</v>
      </c>
      <c r="B1122" s="4" t="s">
        <v>1468</v>
      </c>
      <c r="C1122" s="4" t="n">
        <v>2</v>
      </c>
      <c r="D1122" s="26" t="n">
        <f aca="false">C1122/SUM($C$2:$C$2629)</f>
        <v>7.49540906194956E-005</v>
      </c>
    </row>
    <row r="1123" customFormat="false" ht="15" hidden="false" customHeight="false" outlineLevel="0" collapsed="false">
      <c r="A1123" s="4" t="n">
        <v>1122</v>
      </c>
      <c r="B1123" s="4" t="s">
        <v>1469</v>
      </c>
      <c r="C1123" s="4" t="n">
        <v>2</v>
      </c>
      <c r="D1123" s="26" t="n">
        <f aca="false">C1123/SUM($C$2:$C$2629)</f>
        <v>7.49540906194956E-005</v>
      </c>
    </row>
    <row r="1124" customFormat="false" ht="15" hidden="false" customHeight="false" outlineLevel="0" collapsed="false">
      <c r="A1124" s="4" t="n">
        <v>1123</v>
      </c>
      <c r="B1124" s="4" t="s">
        <v>1470</v>
      </c>
      <c r="C1124" s="4" t="n">
        <v>2</v>
      </c>
      <c r="D1124" s="26" t="n">
        <f aca="false">C1124/SUM($C$2:$C$2629)</f>
        <v>7.49540906194956E-005</v>
      </c>
    </row>
    <row r="1125" customFormat="false" ht="15" hidden="false" customHeight="false" outlineLevel="0" collapsed="false">
      <c r="A1125" s="4" t="n">
        <v>1124</v>
      </c>
      <c r="B1125" s="4" t="s">
        <v>1471</v>
      </c>
      <c r="C1125" s="4" t="n">
        <v>2</v>
      </c>
      <c r="D1125" s="26" t="n">
        <f aca="false">C1125/SUM($C$2:$C$2629)</f>
        <v>7.49540906194956E-005</v>
      </c>
    </row>
    <row r="1126" customFormat="false" ht="15" hidden="false" customHeight="false" outlineLevel="0" collapsed="false">
      <c r="A1126" s="4" t="n">
        <v>1125</v>
      </c>
      <c r="B1126" s="4" t="s">
        <v>1472</v>
      </c>
      <c r="C1126" s="4" t="n">
        <v>2</v>
      </c>
      <c r="D1126" s="26" t="n">
        <f aca="false">C1126/SUM($C$2:$C$2629)</f>
        <v>7.49540906194956E-005</v>
      </c>
    </row>
    <row r="1127" customFormat="false" ht="15" hidden="false" customHeight="false" outlineLevel="0" collapsed="false">
      <c r="A1127" s="4" t="n">
        <v>1126</v>
      </c>
      <c r="B1127" s="4" t="s">
        <v>1473</v>
      </c>
      <c r="C1127" s="4" t="n">
        <v>2</v>
      </c>
      <c r="D1127" s="26" t="n">
        <f aca="false">C1127/SUM($C$2:$C$2629)</f>
        <v>7.49540906194956E-005</v>
      </c>
    </row>
    <row r="1128" customFormat="false" ht="15" hidden="false" customHeight="false" outlineLevel="0" collapsed="false">
      <c r="A1128" s="4" t="n">
        <v>1127</v>
      </c>
      <c r="B1128" s="4" t="s">
        <v>1474</v>
      </c>
      <c r="C1128" s="4" t="n">
        <v>2</v>
      </c>
      <c r="D1128" s="26" t="n">
        <f aca="false">C1128/SUM($C$2:$C$2629)</f>
        <v>7.49540906194956E-005</v>
      </c>
    </row>
    <row r="1129" customFormat="false" ht="15" hidden="false" customHeight="false" outlineLevel="0" collapsed="false">
      <c r="A1129" s="4" t="n">
        <v>1128</v>
      </c>
      <c r="B1129" s="4" t="s">
        <v>1475</v>
      </c>
      <c r="C1129" s="4" t="n">
        <v>2</v>
      </c>
      <c r="D1129" s="26" t="n">
        <f aca="false">C1129/SUM($C$2:$C$2629)</f>
        <v>7.49540906194956E-005</v>
      </c>
    </row>
    <row r="1130" customFormat="false" ht="15" hidden="false" customHeight="false" outlineLevel="0" collapsed="false">
      <c r="A1130" s="4" t="n">
        <v>1129</v>
      </c>
      <c r="B1130" s="4" t="s">
        <v>1476</v>
      </c>
      <c r="C1130" s="4" t="n">
        <v>2</v>
      </c>
      <c r="D1130" s="26" t="n">
        <f aca="false">C1130/SUM($C$2:$C$2629)</f>
        <v>7.49540906194956E-005</v>
      </c>
    </row>
    <row r="1131" customFormat="false" ht="15" hidden="false" customHeight="false" outlineLevel="0" collapsed="false">
      <c r="A1131" s="4" t="n">
        <v>1130</v>
      </c>
      <c r="B1131" s="4" t="s">
        <v>1477</v>
      </c>
      <c r="C1131" s="4" t="n">
        <v>2</v>
      </c>
      <c r="D1131" s="26" t="n">
        <f aca="false">C1131/SUM($C$2:$C$2629)</f>
        <v>7.49540906194956E-005</v>
      </c>
    </row>
    <row r="1132" customFormat="false" ht="15" hidden="false" customHeight="false" outlineLevel="0" collapsed="false">
      <c r="A1132" s="4" t="n">
        <v>1131</v>
      </c>
      <c r="B1132" s="4" t="s">
        <v>1478</v>
      </c>
      <c r="C1132" s="4" t="n">
        <v>2</v>
      </c>
      <c r="D1132" s="26" t="n">
        <f aca="false">C1132/SUM($C$2:$C$2629)</f>
        <v>7.49540906194956E-005</v>
      </c>
    </row>
    <row r="1133" customFormat="false" ht="15" hidden="false" customHeight="false" outlineLevel="0" collapsed="false">
      <c r="A1133" s="4" t="n">
        <v>1132</v>
      </c>
      <c r="B1133" s="4" t="s">
        <v>1479</v>
      </c>
      <c r="C1133" s="4" t="n">
        <v>2</v>
      </c>
      <c r="D1133" s="26" t="n">
        <f aca="false">C1133/SUM($C$2:$C$2629)</f>
        <v>7.49540906194956E-005</v>
      </c>
    </row>
    <row r="1134" customFormat="false" ht="15" hidden="false" customHeight="false" outlineLevel="0" collapsed="false">
      <c r="A1134" s="4" t="n">
        <v>1133</v>
      </c>
      <c r="B1134" s="4" t="s">
        <v>1480</v>
      </c>
      <c r="C1134" s="4" t="n">
        <v>2</v>
      </c>
      <c r="D1134" s="26" t="n">
        <f aca="false">C1134/SUM($C$2:$C$2629)</f>
        <v>7.49540906194956E-005</v>
      </c>
    </row>
    <row r="1135" customFormat="false" ht="15" hidden="false" customHeight="false" outlineLevel="0" collapsed="false">
      <c r="A1135" s="4" t="n">
        <v>1134</v>
      </c>
      <c r="B1135" s="4" t="s">
        <v>1481</v>
      </c>
      <c r="C1135" s="4" t="n">
        <v>2</v>
      </c>
      <c r="D1135" s="26" t="n">
        <f aca="false">C1135/SUM($C$2:$C$2629)</f>
        <v>7.49540906194956E-005</v>
      </c>
    </row>
    <row r="1136" customFormat="false" ht="15" hidden="false" customHeight="false" outlineLevel="0" collapsed="false">
      <c r="A1136" s="4" t="n">
        <v>1135</v>
      </c>
      <c r="B1136" s="4" t="s">
        <v>1482</v>
      </c>
      <c r="C1136" s="4" t="n">
        <v>2</v>
      </c>
      <c r="D1136" s="26" t="n">
        <f aca="false">C1136/SUM($C$2:$C$2629)</f>
        <v>7.49540906194956E-005</v>
      </c>
    </row>
    <row r="1137" customFormat="false" ht="15" hidden="false" customHeight="false" outlineLevel="0" collapsed="false">
      <c r="A1137" s="4" t="n">
        <v>1136</v>
      </c>
      <c r="B1137" s="4" t="s">
        <v>1483</v>
      </c>
      <c r="C1137" s="4" t="n">
        <v>2</v>
      </c>
      <c r="D1137" s="26" t="n">
        <f aca="false">C1137/SUM($C$2:$C$2629)</f>
        <v>7.49540906194956E-005</v>
      </c>
    </row>
    <row r="1138" customFormat="false" ht="15" hidden="false" customHeight="false" outlineLevel="0" collapsed="false">
      <c r="A1138" s="4" t="n">
        <v>1137</v>
      </c>
      <c r="B1138" s="4" t="s">
        <v>1484</v>
      </c>
      <c r="C1138" s="4" t="n">
        <v>2</v>
      </c>
      <c r="D1138" s="26" t="n">
        <f aca="false">C1138/SUM($C$2:$C$2629)</f>
        <v>7.49540906194956E-005</v>
      </c>
    </row>
    <row r="1139" customFormat="false" ht="15" hidden="false" customHeight="false" outlineLevel="0" collapsed="false">
      <c r="A1139" s="4" t="n">
        <v>1138</v>
      </c>
      <c r="B1139" s="4" t="s">
        <v>1485</v>
      </c>
      <c r="C1139" s="4" t="n">
        <v>2</v>
      </c>
      <c r="D1139" s="26" t="n">
        <f aca="false">C1139/SUM($C$2:$C$2629)</f>
        <v>7.49540906194956E-005</v>
      </c>
    </row>
    <row r="1140" customFormat="false" ht="15" hidden="false" customHeight="false" outlineLevel="0" collapsed="false">
      <c r="A1140" s="4" t="n">
        <v>1139</v>
      </c>
      <c r="B1140" s="4" t="s">
        <v>1486</v>
      </c>
      <c r="C1140" s="4" t="n">
        <v>2</v>
      </c>
      <c r="D1140" s="26" t="n">
        <f aca="false">C1140/SUM($C$2:$C$2629)</f>
        <v>7.49540906194956E-005</v>
      </c>
    </row>
    <row r="1141" customFormat="false" ht="15" hidden="false" customHeight="false" outlineLevel="0" collapsed="false">
      <c r="A1141" s="4" t="n">
        <v>1140</v>
      </c>
      <c r="B1141" s="4" t="s">
        <v>1487</v>
      </c>
      <c r="C1141" s="4" t="n">
        <v>2</v>
      </c>
      <c r="D1141" s="26" t="n">
        <f aca="false">C1141/SUM($C$2:$C$2629)</f>
        <v>7.49540906194956E-005</v>
      </c>
    </row>
    <row r="1142" customFormat="false" ht="15" hidden="false" customHeight="false" outlineLevel="0" collapsed="false">
      <c r="A1142" s="4" t="n">
        <v>1141</v>
      </c>
      <c r="B1142" s="4" t="s">
        <v>1488</v>
      </c>
      <c r="C1142" s="4" t="n">
        <v>2</v>
      </c>
      <c r="D1142" s="26" t="n">
        <f aca="false">C1142/SUM($C$2:$C$2629)</f>
        <v>7.49540906194956E-005</v>
      </c>
    </row>
    <row r="1143" customFormat="false" ht="15" hidden="false" customHeight="false" outlineLevel="0" collapsed="false">
      <c r="A1143" s="4" t="n">
        <v>1142</v>
      </c>
      <c r="B1143" s="4" t="s">
        <v>1489</v>
      </c>
      <c r="C1143" s="4" t="n">
        <v>2</v>
      </c>
      <c r="D1143" s="26" t="n">
        <f aca="false">C1143/SUM($C$2:$C$2629)</f>
        <v>7.49540906194956E-005</v>
      </c>
    </row>
    <row r="1144" customFormat="false" ht="15" hidden="false" customHeight="false" outlineLevel="0" collapsed="false">
      <c r="A1144" s="4" t="n">
        <v>1143</v>
      </c>
      <c r="B1144" s="4" t="s">
        <v>1490</v>
      </c>
      <c r="C1144" s="4" t="n">
        <v>2</v>
      </c>
      <c r="D1144" s="26" t="n">
        <f aca="false">C1144/SUM($C$2:$C$2629)</f>
        <v>7.49540906194956E-005</v>
      </c>
    </row>
    <row r="1145" customFormat="false" ht="15" hidden="false" customHeight="false" outlineLevel="0" collapsed="false">
      <c r="A1145" s="4" t="n">
        <v>1144</v>
      </c>
      <c r="B1145" s="4" t="s">
        <v>1491</v>
      </c>
      <c r="C1145" s="4" t="n">
        <v>2</v>
      </c>
      <c r="D1145" s="26" t="n">
        <f aca="false">C1145/SUM($C$2:$C$2629)</f>
        <v>7.49540906194956E-005</v>
      </c>
    </row>
    <row r="1146" customFormat="false" ht="15" hidden="false" customHeight="false" outlineLevel="0" collapsed="false">
      <c r="A1146" s="4" t="n">
        <v>1145</v>
      </c>
      <c r="B1146" s="4" t="s">
        <v>1492</v>
      </c>
      <c r="C1146" s="4" t="n">
        <v>2</v>
      </c>
      <c r="D1146" s="26" t="n">
        <f aca="false">C1146/SUM($C$2:$C$2629)</f>
        <v>7.49540906194956E-005</v>
      </c>
    </row>
    <row r="1147" customFormat="false" ht="15" hidden="false" customHeight="false" outlineLevel="0" collapsed="false">
      <c r="A1147" s="4" t="n">
        <v>1146</v>
      </c>
      <c r="B1147" s="4" t="s">
        <v>1493</v>
      </c>
      <c r="C1147" s="4" t="n">
        <v>2</v>
      </c>
      <c r="D1147" s="26" t="n">
        <f aca="false">C1147/SUM($C$2:$C$2629)</f>
        <v>7.49540906194956E-005</v>
      </c>
    </row>
    <row r="1148" customFormat="false" ht="15" hidden="false" customHeight="false" outlineLevel="0" collapsed="false">
      <c r="A1148" s="4" t="n">
        <v>1147</v>
      </c>
      <c r="B1148" s="4" t="s">
        <v>1494</v>
      </c>
      <c r="C1148" s="4" t="n">
        <v>2</v>
      </c>
      <c r="D1148" s="26" t="n">
        <f aca="false">C1148/SUM($C$2:$C$2629)</f>
        <v>7.49540906194956E-005</v>
      </c>
    </row>
    <row r="1149" customFormat="false" ht="15" hidden="false" customHeight="false" outlineLevel="0" collapsed="false">
      <c r="A1149" s="4" t="n">
        <v>1148</v>
      </c>
      <c r="B1149" s="4" t="s">
        <v>1495</v>
      </c>
      <c r="C1149" s="4" t="n">
        <v>2</v>
      </c>
      <c r="D1149" s="26" t="n">
        <f aca="false">C1149/SUM($C$2:$C$2629)</f>
        <v>7.49540906194956E-005</v>
      </c>
    </row>
    <row r="1150" customFormat="false" ht="15" hidden="false" customHeight="false" outlineLevel="0" collapsed="false">
      <c r="A1150" s="4" t="n">
        <v>1149</v>
      </c>
      <c r="B1150" s="4" t="s">
        <v>1496</v>
      </c>
      <c r="C1150" s="4" t="n">
        <v>2</v>
      </c>
      <c r="D1150" s="26" t="n">
        <f aca="false">C1150/SUM($C$2:$C$2629)</f>
        <v>7.49540906194956E-005</v>
      </c>
    </row>
    <row r="1151" customFormat="false" ht="15" hidden="false" customHeight="false" outlineLevel="0" collapsed="false">
      <c r="A1151" s="4" t="n">
        <v>1150</v>
      </c>
      <c r="B1151" s="4" t="s">
        <v>1497</v>
      </c>
      <c r="C1151" s="4" t="n">
        <v>2</v>
      </c>
      <c r="D1151" s="26" t="n">
        <f aca="false">C1151/SUM($C$2:$C$2629)</f>
        <v>7.49540906194956E-005</v>
      </c>
    </row>
    <row r="1152" customFormat="false" ht="15" hidden="false" customHeight="false" outlineLevel="0" collapsed="false">
      <c r="A1152" s="4" t="n">
        <v>1151</v>
      </c>
      <c r="B1152" s="4" t="s">
        <v>1498</v>
      </c>
      <c r="C1152" s="4" t="n">
        <v>2</v>
      </c>
      <c r="D1152" s="26" t="n">
        <f aca="false">C1152/SUM($C$2:$C$2629)</f>
        <v>7.49540906194956E-005</v>
      </c>
    </row>
    <row r="1153" customFormat="false" ht="15" hidden="false" customHeight="false" outlineLevel="0" collapsed="false">
      <c r="A1153" s="4" t="n">
        <v>1152</v>
      </c>
      <c r="B1153" s="4" t="s">
        <v>1499</v>
      </c>
      <c r="C1153" s="4" t="n">
        <v>2</v>
      </c>
      <c r="D1153" s="26" t="n">
        <f aca="false">C1153/SUM($C$2:$C$2629)</f>
        <v>7.49540906194956E-005</v>
      </c>
    </row>
    <row r="1154" customFormat="false" ht="15" hidden="false" customHeight="false" outlineLevel="0" collapsed="false">
      <c r="A1154" s="4" t="n">
        <v>1153</v>
      </c>
      <c r="B1154" s="4" t="s">
        <v>1500</v>
      </c>
      <c r="C1154" s="4" t="n">
        <v>2</v>
      </c>
      <c r="D1154" s="26" t="n">
        <f aca="false">C1154/SUM($C$2:$C$2629)</f>
        <v>7.49540906194956E-005</v>
      </c>
    </row>
    <row r="1155" customFormat="false" ht="15" hidden="false" customHeight="false" outlineLevel="0" collapsed="false">
      <c r="A1155" s="4" t="n">
        <v>1154</v>
      </c>
      <c r="B1155" s="4" t="s">
        <v>1501</v>
      </c>
      <c r="C1155" s="4" t="n">
        <v>2</v>
      </c>
      <c r="D1155" s="26" t="n">
        <f aca="false">C1155/SUM($C$2:$C$2629)</f>
        <v>7.49540906194956E-005</v>
      </c>
    </row>
    <row r="1156" customFormat="false" ht="15" hidden="false" customHeight="false" outlineLevel="0" collapsed="false">
      <c r="A1156" s="4" t="n">
        <v>1155</v>
      </c>
      <c r="B1156" s="4" t="s">
        <v>1502</v>
      </c>
      <c r="C1156" s="4" t="n">
        <v>2</v>
      </c>
      <c r="D1156" s="26" t="n">
        <f aca="false">C1156/SUM($C$2:$C$2629)</f>
        <v>7.49540906194956E-005</v>
      </c>
    </row>
    <row r="1157" customFormat="false" ht="15" hidden="false" customHeight="false" outlineLevel="0" collapsed="false">
      <c r="A1157" s="4" t="n">
        <v>1156</v>
      </c>
      <c r="B1157" s="4" t="s">
        <v>1503</v>
      </c>
      <c r="C1157" s="4" t="n">
        <v>2</v>
      </c>
      <c r="D1157" s="26" t="n">
        <f aca="false">C1157/SUM($C$2:$C$2629)</f>
        <v>7.49540906194956E-005</v>
      </c>
    </row>
    <row r="1158" customFormat="false" ht="15" hidden="false" customHeight="false" outlineLevel="0" collapsed="false">
      <c r="A1158" s="4" t="n">
        <v>1157</v>
      </c>
      <c r="B1158" s="4" t="s">
        <v>1504</v>
      </c>
      <c r="C1158" s="4" t="n">
        <v>2</v>
      </c>
      <c r="D1158" s="26" t="n">
        <f aca="false">C1158/SUM($C$2:$C$2629)</f>
        <v>7.49540906194956E-005</v>
      </c>
    </row>
    <row r="1159" customFormat="false" ht="15" hidden="false" customHeight="false" outlineLevel="0" collapsed="false">
      <c r="A1159" s="4" t="n">
        <v>1158</v>
      </c>
      <c r="B1159" s="4" t="s">
        <v>1505</v>
      </c>
      <c r="C1159" s="4" t="n">
        <v>2</v>
      </c>
      <c r="D1159" s="26" t="n">
        <f aca="false">C1159/SUM($C$2:$C$2629)</f>
        <v>7.49540906194956E-005</v>
      </c>
    </row>
    <row r="1160" customFormat="false" ht="15" hidden="false" customHeight="false" outlineLevel="0" collapsed="false">
      <c r="A1160" s="4" t="n">
        <v>1159</v>
      </c>
      <c r="B1160" s="4" t="s">
        <v>1506</v>
      </c>
      <c r="C1160" s="4" t="n">
        <v>2</v>
      </c>
      <c r="D1160" s="26" t="n">
        <f aca="false">C1160/SUM($C$2:$C$2629)</f>
        <v>7.49540906194956E-005</v>
      </c>
    </row>
    <row r="1161" customFormat="false" ht="15" hidden="false" customHeight="false" outlineLevel="0" collapsed="false">
      <c r="A1161" s="4" t="n">
        <v>1160</v>
      </c>
      <c r="B1161" s="4" t="s">
        <v>1507</v>
      </c>
      <c r="C1161" s="4" t="n">
        <v>2</v>
      </c>
      <c r="D1161" s="26" t="n">
        <f aca="false">C1161/SUM($C$2:$C$2629)</f>
        <v>7.49540906194956E-005</v>
      </c>
    </row>
    <row r="1162" customFormat="false" ht="15" hidden="false" customHeight="false" outlineLevel="0" collapsed="false">
      <c r="A1162" s="4" t="n">
        <v>1161</v>
      </c>
      <c r="B1162" s="4" t="s">
        <v>1508</v>
      </c>
      <c r="C1162" s="4" t="n">
        <v>2</v>
      </c>
      <c r="D1162" s="26" t="n">
        <f aca="false">C1162/SUM($C$2:$C$2629)</f>
        <v>7.49540906194956E-005</v>
      </c>
    </row>
    <row r="1163" customFormat="false" ht="15" hidden="false" customHeight="false" outlineLevel="0" collapsed="false">
      <c r="A1163" s="4" t="n">
        <v>1162</v>
      </c>
      <c r="B1163" s="4" t="s">
        <v>1509</v>
      </c>
      <c r="C1163" s="4" t="n">
        <v>2</v>
      </c>
      <c r="D1163" s="26" t="n">
        <f aca="false">C1163/SUM($C$2:$C$2629)</f>
        <v>7.49540906194956E-005</v>
      </c>
    </row>
    <row r="1164" customFormat="false" ht="15" hidden="false" customHeight="false" outlineLevel="0" collapsed="false">
      <c r="A1164" s="4" t="n">
        <v>1163</v>
      </c>
      <c r="B1164" s="4" t="s">
        <v>1510</v>
      </c>
      <c r="C1164" s="4" t="n">
        <v>2</v>
      </c>
      <c r="D1164" s="26" t="n">
        <f aca="false">C1164/SUM($C$2:$C$2629)</f>
        <v>7.49540906194956E-005</v>
      </c>
    </row>
    <row r="1165" customFormat="false" ht="15" hidden="false" customHeight="false" outlineLevel="0" collapsed="false">
      <c r="A1165" s="4" t="n">
        <v>1164</v>
      </c>
      <c r="B1165" s="4" t="s">
        <v>1511</v>
      </c>
      <c r="C1165" s="4" t="n">
        <v>2</v>
      </c>
      <c r="D1165" s="26" t="n">
        <f aca="false">C1165/SUM($C$2:$C$2629)</f>
        <v>7.49540906194956E-005</v>
      </c>
    </row>
    <row r="1166" customFormat="false" ht="15" hidden="false" customHeight="false" outlineLevel="0" collapsed="false">
      <c r="A1166" s="4" t="n">
        <v>1165</v>
      </c>
      <c r="B1166" s="4" t="s">
        <v>1512</v>
      </c>
      <c r="C1166" s="4" t="n">
        <v>2</v>
      </c>
      <c r="D1166" s="26" t="n">
        <f aca="false">C1166/SUM($C$2:$C$2629)</f>
        <v>7.49540906194956E-005</v>
      </c>
    </row>
    <row r="1167" customFormat="false" ht="15" hidden="false" customHeight="false" outlineLevel="0" collapsed="false">
      <c r="A1167" s="4" t="n">
        <v>1166</v>
      </c>
      <c r="B1167" s="4" t="s">
        <v>1513</v>
      </c>
      <c r="C1167" s="4" t="n">
        <v>2</v>
      </c>
      <c r="D1167" s="26" t="n">
        <f aca="false">C1167/SUM($C$2:$C$2629)</f>
        <v>7.49540906194956E-005</v>
      </c>
    </row>
    <row r="1168" customFormat="false" ht="15" hidden="false" customHeight="false" outlineLevel="0" collapsed="false">
      <c r="A1168" s="4" t="n">
        <v>1167</v>
      </c>
      <c r="B1168" s="4" t="s">
        <v>1514</v>
      </c>
      <c r="C1168" s="4" t="n">
        <v>2</v>
      </c>
      <c r="D1168" s="26" t="n">
        <f aca="false">C1168/SUM($C$2:$C$2629)</f>
        <v>7.49540906194956E-005</v>
      </c>
    </row>
    <row r="1169" customFormat="false" ht="15" hidden="false" customHeight="false" outlineLevel="0" collapsed="false">
      <c r="A1169" s="4" t="n">
        <v>1168</v>
      </c>
      <c r="B1169" s="4" t="s">
        <v>1515</v>
      </c>
      <c r="C1169" s="4" t="n">
        <v>2</v>
      </c>
      <c r="D1169" s="26" t="n">
        <f aca="false">C1169/SUM($C$2:$C$2629)</f>
        <v>7.49540906194956E-005</v>
      </c>
    </row>
    <row r="1170" customFormat="false" ht="15" hidden="false" customHeight="false" outlineLevel="0" collapsed="false">
      <c r="A1170" s="4" t="n">
        <v>1169</v>
      </c>
      <c r="B1170" s="4" t="s">
        <v>1516</v>
      </c>
      <c r="C1170" s="4" t="n">
        <v>2</v>
      </c>
      <c r="D1170" s="26" t="n">
        <f aca="false">C1170/SUM($C$2:$C$2629)</f>
        <v>7.49540906194956E-005</v>
      </c>
    </row>
    <row r="1171" customFormat="false" ht="15" hidden="false" customHeight="false" outlineLevel="0" collapsed="false">
      <c r="A1171" s="4" t="n">
        <v>1170</v>
      </c>
      <c r="B1171" s="4" t="s">
        <v>1517</v>
      </c>
      <c r="C1171" s="4" t="n">
        <v>2</v>
      </c>
      <c r="D1171" s="26" t="n">
        <f aca="false">C1171/SUM($C$2:$C$2629)</f>
        <v>7.49540906194956E-005</v>
      </c>
    </row>
    <row r="1172" customFormat="false" ht="15" hidden="false" customHeight="false" outlineLevel="0" collapsed="false">
      <c r="A1172" s="4" t="n">
        <v>1171</v>
      </c>
      <c r="B1172" s="4" t="s">
        <v>1518</v>
      </c>
      <c r="C1172" s="4" t="n">
        <v>2</v>
      </c>
      <c r="D1172" s="26" t="n">
        <f aca="false">C1172/SUM($C$2:$C$2629)</f>
        <v>7.49540906194956E-005</v>
      </c>
    </row>
    <row r="1173" customFormat="false" ht="15" hidden="false" customHeight="false" outlineLevel="0" collapsed="false">
      <c r="A1173" s="4" t="n">
        <v>1172</v>
      </c>
      <c r="B1173" s="4" t="s">
        <v>1519</v>
      </c>
      <c r="C1173" s="4" t="n">
        <v>2</v>
      </c>
      <c r="D1173" s="26" t="n">
        <f aca="false">C1173/SUM($C$2:$C$2629)</f>
        <v>7.49540906194956E-005</v>
      </c>
    </row>
    <row r="1174" customFormat="false" ht="15" hidden="false" customHeight="false" outlineLevel="0" collapsed="false">
      <c r="A1174" s="4" t="n">
        <v>1173</v>
      </c>
      <c r="B1174" s="4" t="s">
        <v>1520</v>
      </c>
      <c r="C1174" s="4" t="n">
        <v>2</v>
      </c>
      <c r="D1174" s="26" t="n">
        <f aca="false">C1174/SUM($C$2:$C$2629)</f>
        <v>7.49540906194956E-005</v>
      </c>
    </row>
    <row r="1175" customFormat="false" ht="15" hidden="false" customHeight="false" outlineLevel="0" collapsed="false">
      <c r="A1175" s="4" t="n">
        <v>1174</v>
      </c>
      <c r="B1175" s="4" t="s">
        <v>1521</v>
      </c>
      <c r="C1175" s="4" t="n">
        <v>2</v>
      </c>
      <c r="D1175" s="26" t="n">
        <f aca="false">C1175/SUM($C$2:$C$2629)</f>
        <v>7.49540906194956E-005</v>
      </c>
    </row>
    <row r="1176" customFormat="false" ht="15" hidden="false" customHeight="false" outlineLevel="0" collapsed="false">
      <c r="A1176" s="4" t="n">
        <v>1175</v>
      </c>
      <c r="B1176" s="4" t="s">
        <v>1522</v>
      </c>
      <c r="C1176" s="4" t="n">
        <v>2</v>
      </c>
      <c r="D1176" s="26" t="n">
        <f aca="false">C1176/SUM($C$2:$C$2629)</f>
        <v>7.49540906194956E-005</v>
      </c>
    </row>
    <row r="1177" customFormat="false" ht="15" hidden="false" customHeight="false" outlineLevel="0" collapsed="false">
      <c r="A1177" s="4" t="n">
        <v>1176</v>
      </c>
      <c r="B1177" s="4" t="s">
        <v>1523</v>
      </c>
      <c r="C1177" s="4" t="n">
        <v>2</v>
      </c>
      <c r="D1177" s="26" t="n">
        <f aca="false">C1177/SUM($C$2:$C$2629)</f>
        <v>7.49540906194956E-005</v>
      </c>
    </row>
    <row r="1178" customFormat="false" ht="15" hidden="false" customHeight="false" outlineLevel="0" collapsed="false">
      <c r="A1178" s="4" t="n">
        <v>1177</v>
      </c>
      <c r="B1178" s="4" t="s">
        <v>1524</v>
      </c>
      <c r="C1178" s="4" t="n">
        <v>2</v>
      </c>
      <c r="D1178" s="26" t="n">
        <f aca="false">C1178/SUM($C$2:$C$2629)</f>
        <v>7.49540906194956E-005</v>
      </c>
    </row>
    <row r="1179" customFormat="false" ht="15" hidden="false" customHeight="false" outlineLevel="0" collapsed="false">
      <c r="A1179" s="4" t="n">
        <v>1178</v>
      </c>
      <c r="B1179" s="4" t="s">
        <v>1525</v>
      </c>
      <c r="C1179" s="4" t="n">
        <v>2</v>
      </c>
      <c r="D1179" s="26" t="n">
        <f aca="false">C1179/SUM($C$2:$C$2629)</f>
        <v>7.49540906194956E-005</v>
      </c>
    </row>
    <row r="1180" customFormat="false" ht="15" hidden="false" customHeight="false" outlineLevel="0" collapsed="false">
      <c r="A1180" s="4" t="n">
        <v>1179</v>
      </c>
      <c r="B1180" s="4" t="s">
        <v>1526</v>
      </c>
      <c r="C1180" s="4" t="n">
        <v>2</v>
      </c>
      <c r="D1180" s="26" t="n">
        <f aca="false">C1180/SUM($C$2:$C$2629)</f>
        <v>7.49540906194956E-005</v>
      </c>
    </row>
    <row r="1181" customFormat="false" ht="15" hidden="false" customHeight="false" outlineLevel="0" collapsed="false">
      <c r="A1181" s="4" t="n">
        <v>1180</v>
      </c>
      <c r="B1181" s="4" t="s">
        <v>1527</v>
      </c>
      <c r="C1181" s="4" t="n">
        <v>2</v>
      </c>
      <c r="D1181" s="26" t="n">
        <f aca="false">C1181/SUM($C$2:$C$2629)</f>
        <v>7.49540906194956E-005</v>
      </c>
    </row>
    <row r="1182" customFormat="false" ht="15" hidden="false" customHeight="false" outlineLevel="0" collapsed="false">
      <c r="A1182" s="4" t="n">
        <v>1181</v>
      </c>
      <c r="B1182" s="4" t="s">
        <v>1528</v>
      </c>
      <c r="C1182" s="4" t="n">
        <v>2</v>
      </c>
      <c r="D1182" s="26" t="n">
        <f aca="false">C1182/SUM($C$2:$C$2629)</f>
        <v>7.49540906194956E-005</v>
      </c>
    </row>
    <row r="1183" customFormat="false" ht="15" hidden="false" customHeight="false" outlineLevel="0" collapsed="false">
      <c r="A1183" s="4" t="n">
        <v>1182</v>
      </c>
      <c r="B1183" s="4" t="s">
        <v>1529</v>
      </c>
      <c r="C1183" s="4" t="n">
        <v>2</v>
      </c>
      <c r="D1183" s="26" t="n">
        <f aca="false">C1183/SUM($C$2:$C$2629)</f>
        <v>7.49540906194956E-005</v>
      </c>
    </row>
    <row r="1184" customFormat="false" ht="15" hidden="false" customHeight="false" outlineLevel="0" collapsed="false">
      <c r="A1184" s="4" t="n">
        <v>1183</v>
      </c>
      <c r="B1184" s="4" t="s">
        <v>1530</v>
      </c>
      <c r="C1184" s="4" t="n">
        <v>2</v>
      </c>
      <c r="D1184" s="26" t="n">
        <f aca="false">C1184/SUM($C$2:$C$2629)</f>
        <v>7.49540906194956E-005</v>
      </c>
    </row>
    <row r="1185" customFormat="false" ht="15" hidden="false" customHeight="false" outlineLevel="0" collapsed="false">
      <c r="A1185" s="4" t="n">
        <v>1184</v>
      </c>
      <c r="B1185" s="4" t="s">
        <v>1531</v>
      </c>
      <c r="C1185" s="4" t="n">
        <v>2</v>
      </c>
      <c r="D1185" s="26" t="n">
        <f aca="false">C1185/SUM($C$2:$C$2629)</f>
        <v>7.49540906194956E-005</v>
      </c>
    </row>
    <row r="1186" customFormat="false" ht="15" hidden="false" customHeight="false" outlineLevel="0" collapsed="false">
      <c r="A1186" s="4" t="n">
        <v>1185</v>
      </c>
      <c r="B1186" s="4" t="s">
        <v>1532</v>
      </c>
      <c r="C1186" s="4" t="n">
        <v>2</v>
      </c>
      <c r="D1186" s="26" t="n">
        <f aca="false">C1186/SUM($C$2:$C$2629)</f>
        <v>7.49540906194956E-005</v>
      </c>
    </row>
    <row r="1187" customFormat="false" ht="15" hidden="false" customHeight="false" outlineLevel="0" collapsed="false">
      <c r="A1187" s="4" t="n">
        <v>1186</v>
      </c>
      <c r="B1187" s="4" t="s">
        <v>1533</v>
      </c>
      <c r="C1187" s="4" t="n">
        <v>2</v>
      </c>
      <c r="D1187" s="26" t="n">
        <f aca="false">C1187/SUM($C$2:$C$2629)</f>
        <v>7.49540906194956E-005</v>
      </c>
    </row>
    <row r="1188" customFormat="false" ht="15" hidden="false" customHeight="false" outlineLevel="0" collapsed="false">
      <c r="A1188" s="4" t="n">
        <v>1187</v>
      </c>
      <c r="B1188" s="4" t="s">
        <v>1534</v>
      </c>
      <c r="C1188" s="4" t="n">
        <v>2</v>
      </c>
      <c r="D1188" s="26" t="n">
        <f aca="false">C1188/SUM($C$2:$C$2629)</f>
        <v>7.49540906194956E-005</v>
      </c>
    </row>
    <row r="1189" customFormat="false" ht="15" hidden="false" customHeight="false" outlineLevel="0" collapsed="false">
      <c r="A1189" s="4" t="n">
        <v>1188</v>
      </c>
      <c r="B1189" s="4" t="s">
        <v>1535</v>
      </c>
      <c r="C1189" s="4" t="n">
        <v>2</v>
      </c>
      <c r="D1189" s="26" t="n">
        <f aca="false">C1189/SUM($C$2:$C$2629)</f>
        <v>7.49540906194956E-005</v>
      </c>
    </row>
    <row r="1190" customFormat="false" ht="15" hidden="false" customHeight="false" outlineLevel="0" collapsed="false">
      <c r="A1190" s="4" t="n">
        <v>1189</v>
      </c>
      <c r="B1190" s="4" t="s">
        <v>1536</v>
      </c>
      <c r="C1190" s="4" t="n">
        <v>2</v>
      </c>
      <c r="D1190" s="26" t="n">
        <f aca="false">C1190/SUM($C$2:$C$2629)</f>
        <v>7.49540906194956E-005</v>
      </c>
    </row>
    <row r="1191" customFormat="false" ht="15" hidden="false" customHeight="false" outlineLevel="0" collapsed="false">
      <c r="A1191" s="4" t="n">
        <v>1190</v>
      </c>
      <c r="B1191" s="4" t="s">
        <v>1537</v>
      </c>
      <c r="C1191" s="4" t="n">
        <v>2</v>
      </c>
      <c r="D1191" s="26" t="n">
        <f aca="false">C1191/SUM($C$2:$C$2629)</f>
        <v>7.49540906194956E-005</v>
      </c>
    </row>
    <row r="1192" customFormat="false" ht="15" hidden="false" customHeight="false" outlineLevel="0" collapsed="false">
      <c r="A1192" s="4" t="n">
        <v>1191</v>
      </c>
      <c r="B1192" s="4" t="s">
        <v>1538</v>
      </c>
      <c r="C1192" s="4" t="n">
        <v>2</v>
      </c>
      <c r="D1192" s="26" t="n">
        <f aca="false">C1192/SUM($C$2:$C$2629)</f>
        <v>7.49540906194956E-005</v>
      </c>
    </row>
    <row r="1193" customFormat="false" ht="15" hidden="false" customHeight="false" outlineLevel="0" collapsed="false">
      <c r="A1193" s="4" t="n">
        <v>1192</v>
      </c>
      <c r="B1193" s="4" t="s">
        <v>1539</v>
      </c>
      <c r="C1193" s="4" t="n">
        <v>2</v>
      </c>
      <c r="D1193" s="26" t="n">
        <f aca="false">C1193/SUM($C$2:$C$2629)</f>
        <v>7.49540906194956E-005</v>
      </c>
    </row>
    <row r="1194" customFormat="false" ht="15" hidden="false" customHeight="false" outlineLevel="0" collapsed="false">
      <c r="A1194" s="4" t="n">
        <v>1193</v>
      </c>
      <c r="B1194" s="4" t="s">
        <v>1540</v>
      </c>
      <c r="C1194" s="4" t="n">
        <v>2</v>
      </c>
      <c r="D1194" s="26" t="n">
        <f aca="false">C1194/SUM($C$2:$C$2629)</f>
        <v>7.49540906194956E-005</v>
      </c>
    </row>
    <row r="1195" customFormat="false" ht="15" hidden="false" customHeight="false" outlineLevel="0" collapsed="false">
      <c r="A1195" s="4" t="n">
        <v>1194</v>
      </c>
      <c r="B1195" s="4" t="s">
        <v>1541</v>
      </c>
      <c r="C1195" s="4" t="n">
        <v>2</v>
      </c>
      <c r="D1195" s="26" t="n">
        <f aca="false">C1195/SUM($C$2:$C$2629)</f>
        <v>7.49540906194956E-005</v>
      </c>
    </row>
    <row r="1196" customFormat="false" ht="15" hidden="false" customHeight="false" outlineLevel="0" collapsed="false">
      <c r="A1196" s="4" t="n">
        <v>1195</v>
      </c>
      <c r="B1196" s="4" t="s">
        <v>1542</v>
      </c>
      <c r="C1196" s="4" t="n">
        <v>2</v>
      </c>
      <c r="D1196" s="26" t="n">
        <f aca="false">C1196/SUM($C$2:$C$2629)</f>
        <v>7.49540906194956E-005</v>
      </c>
    </row>
    <row r="1197" customFormat="false" ht="15" hidden="false" customHeight="false" outlineLevel="0" collapsed="false">
      <c r="A1197" s="4" t="n">
        <v>1196</v>
      </c>
      <c r="B1197" s="4" t="s">
        <v>1543</v>
      </c>
      <c r="C1197" s="4" t="n">
        <v>2</v>
      </c>
      <c r="D1197" s="26" t="n">
        <f aca="false">C1197/SUM($C$2:$C$2629)</f>
        <v>7.49540906194956E-005</v>
      </c>
    </row>
    <row r="1198" customFormat="false" ht="15" hidden="false" customHeight="false" outlineLevel="0" collapsed="false">
      <c r="A1198" s="4" t="n">
        <v>1197</v>
      </c>
      <c r="B1198" s="4" t="s">
        <v>1544</v>
      </c>
      <c r="C1198" s="4" t="n">
        <v>2</v>
      </c>
      <c r="D1198" s="26" t="n">
        <f aca="false">C1198/SUM($C$2:$C$2629)</f>
        <v>7.49540906194956E-005</v>
      </c>
    </row>
    <row r="1199" customFormat="false" ht="15" hidden="false" customHeight="false" outlineLevel="0" collapsed="false">
      <c r="A1199" s="4" t="n">
        <v>1198</v>
      </c>
      <c r="B1199" s="4" t="s">
        <v>1545</v>
      </c>
      <c r="C1199" s="4" t="n">
        <v>2</v>
      </c>
      <c r="D1199" s="26" t="n">
        <f aca="false">C1199/SUM($C$2:$C$2629)</f>
        <v>7.49540906194956E-005</v>
      </c>
    </row>
    <row r="1200" customFormat="false" ht="15" hidden="false" customHeight="false" outlineLevel="0" collapsed="false">
      <c r="A1200" s="4" t="n">
        <v>1199</v>
      </c>
      <c r="B1200" s="4" t="s">
        <v>1546</v>
      </c>
      <c r="C1200" s="4" t="n">
        <v>2</v>
      </c>
      <c r="D1200" s="26" t="n">
        <f aca="false">C1200/SUM($C$2:$C$2629)</f>
        <v>7.49540906194956E-005</v>
      </c>
    </row>
    <row r="1201" customFormat="false" ht="15" hidden="false" customHeight="false" outlineLevel="0" collapsed="false">
      <c r="A1201" s="4" t="n">
        <v>1200</v>
      </c>
      <c r="B1201" s="4" t="s">
        <v>1547</v>
      </c>
      <c r="C1201" s="4" t="n">
        <v>2</v>
      </c>
      <c r="D1201" s="26" t="n">
        <f aca="false">C1201/SUM($C$2:$C$2629)</f>
        <v>7.49540906194956E-005</v>
      </c>
    </row>
    <row r="1202" customFormat="false" ht="15" hidden="false" customHeight="false" outlineLevel="0" collapsed="false">
      <c r="A1202" s="4" t="n">
        <v>1201</v>
      </c>
      <c r="B1202" s="4" t="s">
        <v>1548</v>
      </c>
      <c r="C1202" s="4" t="n">
        <v>2</v>
      </c>
      <c r="D1202" s="26" t="n">
        <f aca="false">C1202/SUM($C$2:$C$2629)</f>
        <v>7.49540906194956E-005</v>
      </c>
    </row>
    <row r="1203" customFormat="false" ht="15" hidden="false" customHeight="false" outlineLevel="0" collapsed="false">
      <c r="A1203" s="4" t="n">
        <v>1202</v>
      </c>
      <c r="B1203" s="4" t="s">
        <v>1549</v>
      </c>
      <c r="C1203" s="4" t="n">
        <v>2</v>
      </c>
      <c r="D1203" s="26" t="n">
        <f aca="false">C1203/SUM($C$2:$C$2629)</f>
        <v>7.49540906194956E-005</v>
      </c>
    </row>
    <row r="1204" customFormat="false" ht="15" hidden="false" customHeight="false" outlineLevel="0" collapsed="false">
      <c r="A1204" s="4" t="n">
        <v>1203</v>
      </c>
      <c r="B1204" s="4" t="s">
        <v>1550</v>
      </c>
      <c r="C1204" s="4" t="n">
        <v>2</v>
      </c>
      <c r="D1204" s="26" t="n">
        <f aca="false">C1204/SUM($C$2:$C$2629)</f>
        <v>7.49540906194956E-005</v>
      </c>
    </row>
    <row r="1205" customFormat="false" ht="15" hidden="false" customHeight="false" outlineLevel="0" collapsed="false">
      <c r="A1205" s="4" t="n">
        <v>1204</v>
      </c>
      <c r="B1205" s="4" t="s">
        <v>1551</v>
      </c>
      <c r="C1205" s="4" t="n">
        <v>2</v>
      </c>
      <c r="D1205" s="26" t="n">
        <f aca="false">C1205/SUM($C$2:$C$2629)</f>
        <v>7.49540906194956E-005</v>
      </c>
    </row>
    <row r="1206" customFormat="false" ht="15" hidden="false" customHeight="false" outlineLevel="0" collapsed="false">
      <c r="A1206" s="4" t="n">
        <v>1205</v>
      </c>
      <c r="B1206" s="4" t="s">
        <v>1552</v>
      </c>
      <c r="C1206" s="4" t="n">
        <v>2</v>
      </c>
      <c r="D1206" s="26" t="n">
        <f aca="false">C1206/SUM($C$2:$C$2629)</f>
        <v>7.49540906194956E-005</v>
      </c>
    </row>
    <row r="1207" customFormat="false" ht="15" hidden="false" customHeight="false" outlineLevel="0" collapsed="false">
      <c r="A1207" s="4" t="n">
        <v>1206</v>
      </c>
      <c r="B1207" s="4" t="s">
        <v>1553</v>
      </c>
      <c r="C1207" s="4" t="n">
        <v>2</v>
      </c>
      <c r="D1207" s="26" t="n">
        <f aca="false">C1207/SUM($C$2:$C$2629)</f>
        <v>7.49540906194956E-005</v>
      </c>
    </row>
    <row r="1208" customFormat="false" ht="15" hidden="false" customHeight="false" outlineLevel="0" collapsed="false">
      <c r="A1208" s="4" t="n">
        <v>1207</v>
      </c>
      <c r="B1208" s="4" t="s">
        <v>1554</v>
      </c>
      <c r="C1208" s="4" t="n">
        <v>2</v>
      </c>
      <c r="D1208" s="26" t="n">
        <f aca="false">C1208/SUM($C$2:$C$2629)</f>
        <v>7.49540906194956E-005</v>
      </c>
    </row>
    <row r="1209" customFormat="false" ht="15" hidden="false" customHeight="false" outlineLevel="0" collapsed="false">
      <c r="A1209" s="4" t="n">
        <v>1208</v>
      </c>
      <c r="B1209" s="4" t="s">
        <v>1555</v>
      </c>
      <c r="C1209" s="4" t="n">
        <v>2</v>
      </c>
      <c r="D1209" s="26" t="n">
        <f aca="false">C1209/SUM($C$2:$C$2629)</f>
        <v>7.49540906194956E-005</v>
      </c>
    </row>
    <row r="1210" customFormat="false" ht="15" hidden="false" customHeight="false" outlineLevel="0" collapsed="false">
      <c r="A1210" s="4" t="n">
        <v>1209</v>
      </c>
      <c r="B1210" s="4" t="s">
        <v>1556</v>
      </c>
      <c r="C1210" s="4" t="n">
        <v>2</v>
      </c>
      <c r="D1210" s="26" t="n">
        <f aca="false">C1210/SUM($C$2:$C$2629)</f>
        <v>7.49540906194956E-005</v>
      </c>
    </row>
    <row r="1211" customFormat="false" ht="15" hidden="false" customHeight="false" outlineLevel="0" collapsed="false">
      <c r="A1211" s="4" t="n">
        <v>1210</v>
      </c>
      <c r="B1211" s="4" t="s">
        <v>1557</v>
      </c>
      <c r="C1211" s="4" t="n">
        <v>2</v>
      </c>
      <c r="D1211" s="26" t="n">
        <f aca="false">C1211/SUM($C$2:$C$2629)</f>
        <v>7.49540906194956E-005</v>
      </c>
    </row>
    <row r="1212" customFormat="false" ht="15" hidden="false" customHeight="false" outlineLevel="0" collapsed="false">
      <c r="A1212" s="4" t="n">
        <v>1211</v>
      </c>
      <c r="B1212" s="4" t="s">
        <v>1558</v>
      </c>
      <c r="C1212" s="4" t="n">
        <v>2</v>
      </c>
      <c r="D1212" s="26" t="n">
        <f aca="false">C1212/SUM($C$2:$C$2629)</f>
        <v>7.49540906194956E-005</v>
      </c>
    </row>
    <row r="1213" customFormat="false" ht="15" hidden="false" customHeight="false" outlineLevel="0" collapsed="false">
      <c r="A1213" s="4" t="n">
        <v>1212</v>
      </c>
      <c r="B1213" s="4" t="s">
        <v>1559</v>
      </c>
      <c r="C1213" s="4" t="n">
        <v>2</v>
      </c>
      <c r="D1213" s="26" t="n">
        <f aca="false">C1213/SUM($C$2:$C$2629)</f>
        <v>7.49540906194956E-005</v>
      </c>
    </row>
    <row r="1214" customFormat="false" ht="15" hidden="false" customHeight="false" outlineLevel="0" collapsed="false">
      <c r="A1214" s="4" t="n">
        <v>1213</v>
      </c>
      <c r="B1214" s="4" t="s">
        <v>1560</v>
      </c>
      <c r="C1214" s="4" t="n">
        <v>2</v>
      </c>
      <c r="D1214" s="26" t="n">
        <f aca="false">C1214/SUM($C$2:$C$2629)</f>
        <v>7.49540906194956E-005</v>
      </c>
    </row>
    <row r="1215" customFormat="false" ht="15" hidden="false" customHeight="false" outlineLevel="0" collapsed="false">
      <c r="A1215" s="4" t="n">
        <v>1214</v>
      </c>
      <c r="B1215" s="4" t="s">
        <v>1561</v>
      </c>
      <c r="C1215" s="4" t="n">
        <v>2</v>
      </c>
      <c r="D1215" s="26" t="n">
        <f aca="false">C1215/SUM($C$2:$C$2629)</f>
        <v>7.49540906194956E-005</v>
      </c>
    </row>
    <row r="1216" customFormat="false" ht="15" hidden="false" customHeight="false" outlineLevel="0" collapsed="false">
      <c r="A1216" s="4" t="n">
        <v>1215</v>
      </c>
      <c r="B1216" s="4" t="s">
        <v>1562</v>
      </c>
      <c r="C1216" s="4" t="n">
        <v>2</v>
      </c>
      <c r="D1216" s="26" t="n">
        <f aca="false">C1216/SUM($C$2:$C$2629)</f>
        <v>7.49540906194956E-005</v>
      </c>
    </row>
    <row r="1217" customFormat="false" ht="15" hidden="false" customHeight="false" outlineLevel="0" collapsed="false">
      <c r="A1217" s="4" t="n">
        <v>1216</v>
      </c>
      <c r="B1217" s="4" t="s">
        <v>1563</v>
      </c>
      <c r="C1217" s="4" t="n">
        <v>2</v>
      </c>
      <c r="D1217" s="26" t="n">
        <f aca="false">C1217/SUM($C$2:$C$2629)</f>
        <v>7.49540906194956E-005</v>
      </c>
    </row>
    <row r="1218" customFormat="false" ht="15" hidden="false" customHeight="false" outlineLevel="0" collapsed="false">
      <c r="A1218" s="4" t="n">
        <v>1217</v>
      </c>
      <c r="B1218" s="4" t="s">
        <v>1564</v>
      </c>
      <c r="C1218" s="4" t="n">
        <v>2</v>
      </c>
      <c r="D1218" s="26" t="n">
        <f aca="false">C1218/SUM($C$2:$C$2629)</f>
        <v>7.49540906194956E-005</v>
      </c>
    </row>
    <row r="1219" customFormat="false" ht="15" hidden="false" customHeight="false" outlineLevel="0" collapsed="false">
      <c r="A1219" s="4" t="n">
        <v>1218</v>
      </c>
      <c r="B1219" s="4" t="s">
        <v>1565</v>
      </c>
      <c r="C1219" s="4" t="n">
        <v>2</v>
      </c>
      <c r="D1219" s="26" t="n">
        <f aca="false">C1219/SUM($C$2:$C$2629)</f>
        <v>7.49540906194956E-005</v>
      </c>
    </row>
    <row r="1220" customFormat="false" ht="15" hidden="false" customHeight="false" outlineLevel="0" collapsed="false">
      <c r="A1220" s="4" t="n">
        <v>1219</v>
      </c>
      <c r="B1220" s="4" t="s">
        <v>1566</v>
      </c>
      <c r="C1220" s="4" t="n">
        <v>2</v>
      </c>
      <c r="D1220" s="26" t="n">
        <f aca="false">C1220/SUM($C$2:$C$2629)</f>
        <v>7.49540906194956E-005</v>
      </c>
    </row>
    <row r="1221" customFormat="false" ht="15" hidden="false" customHeight="false" outlineLevel="0" collapsed="false">
      <c r="A1221" s="4" t="n">
        <v>1220</v>
      </c>
      <c r="B1221" s="4" t="s">
        <v>1567</v>
      </c>
      <c r="C1221" s="4" t="n">
        <v>2</v>
      </c>
      <c r="D1221" s="26" t="n">
        <f aca="false">C1221/SUM($C$2:$C$2629)</f>
        <v>7.49540906194956E-005</v>
      </c>
    </row>
    <row r="1222" customFormat="false" ht="15" hidden="false" customHeight="false" outlineLevel="0" collapsed="false">
      <c r="A1222" s="4" t="n">
        <v>1221</v>
      </c>
      <c r="B1222" s="4" t="s">
        <v>1568</v>
      </c>
      <c r="C1222" s="4" t="n">
        <v>2</v>
      </c>
      <c r="D1222" s="26" t="n">
        <f aca="false">C1222/SUM($C$2:$C$2629)</f>
        <v>7.49540906194956E-005</v>
      </c>
    </row>
    <row r="1223" customFormat="false" ht="15" hidden="false" customHeight="false" outlineLevel="0" collapsed="false">
      <c r="A1223" s="4" t="n">
        <v>1222</v>
      </c>
      <c r="B1223" s="4" t="s">
        <v>1569</v>
      </c>
      <c r="C1223" s="4" t="n">
        <v>2</v>
      </c>
      <c r="D1223" s="26" t="n">
        <f aca="false">C1223/SUM($C$2:$C$2629)</f>
        <v>7.49540906194956E-005</v>
      </c>
    </row>
    <row r="1224" customFormat="false" ht="15" hidden="false" customHeight="false" outlineLevel="0" collapsed="false">
      <c r="A1224" s="4" t="n">
        <v>1223</v>
      </c>
      <c r="B1224" s="4" t="s">
        <v>1570</v>
      </c>
      <c r="C1224" s="4" t="n">
        <v>2</v>
      </c>
      <c r="D1224" s="26" t="n">
        <f aca="false">C1224/SUM($C$2:$C$2629)</f>
        <v>7.49540906194956E-005</v>
      </c>
    </row>
    <row r="1225" customFormat="false" ht="15" hidden="false" customHeight="false" outlineLevel="0" collapsed="false">
      <c r="A1225" s="4" t="n">
        <v>1224</v>
      </c>
      <c r="B1225" s="4" t="s">
        <v>1571</v>
      </c>
      <c r="C1225" s="4" t="n">
        <v>2</v>
      </c>
      <c r="D1225" s="26" t="n">
        <f aca="false">C1225/SUM($C$2:$C$2629)</f>
        <v>7.49540906194956E-005</v>
      </c>
    </row>
    <row r="1226" customFormat="false" ht="15" hidden="false" customHeight="false" outlineLevel="0" collapsed="false">
      <c r="A1226" s="4" t="n">
        <v>1225</v>
      </c>
      <c r="B1226" s="4" t="s">
        <v>1572</v>
      </c>
      <c r="C1226" s="4" t="n">
        <v>2</v>
      </c>
      <c r="D1226" s="26" t="n">
        <f aca="false">C1226/SUM($C$2:$C$2629)</f>
        <v>7.49540906194956E-005</v>
      </c>
    </row>
    <row r="1227" customFormat="false" ht="15" hidden="false" customHeight="false" outlineLevel="0" collapsed="false">
      <c r="A1227" s="4" t="n">
        <v>1226</v>
      </c>
      <c r="B1227" s="4" t="s">
        <v>1573</v>
      </c>
      <c r="C1227" s="4" t="n">
        <v>2</v>
      </c>
      <c r="D1227" s="26" t="n">
        <f aca="false">C1227/SUM($C$2:$C$2629)</f>
        <v>7.49540906194956E-005</v>
      </c>
    </row>
    <row r="1228" customFormat="false" ht="15" hidden="false" customHeight="false" outlineLevel="0" collapsed="false">
      <c r="A1228" s="4" t="n">
        <v>1227</v>
      </c>
      <c r="B1228" s="4" t="s">
        <v>1574</v>
      </c>
      <c r="C1228" s="4" t="n">
        <v>2</v>
      </c>
      <c r="D1228" s="26" t="n">
        <f aca="false">C1228/SUM($C$2:$C$2629)</f>
        <v>7.49540906194956E-005</v>
      </c>
    </row>
    <row r="1229" customFormat="false" ht="15" hidden="false" customHeight="false" outlineLevel="0" collapsed="false">
      <c r="A1229" s="4" t="n">
        <v>1228</v>
      </c>
      <c r="B1229" s="4" t="s">
        <v>1575</v>
      </c>
      <c r="C1229" s="4" t="n">
        <v>2</v>
      </c>
      <c r="D1229" s="26" t="n">
        <f aca="false">C1229/SUM($C$2:$C$2629)</f>
        <v>7.49540906194956E-005</v>
      </c>
    </row>
    <row r="1230" customFormat="false" ht="15" hidden="false" customHeight="false" outlineLevel="0" collapsed="false">
      <c r="A1230" s="4" t="n">
        <v>1229</v>
      </c>
      <c r="B1230" s="4" t="s">
        <v>1576</v>
      </c>
      <c r="C1230" s="4" t="n">
        <v>2</v>
      </c>
      <c r="D1230" s="26" t="n">
        <f aca="false">C1230/SUM($C$2:$C$2629)</f>
        <v>7.49540906194956E-005</v>
      </c>
    </row>
    <row r="1231" customFormat="false" ht="15" hidden="false" customHeight="false" outlineLevel="0" collapsed="false">
      <c r="A1231" s="4" t="n">
        <v>1230</v>
      </c>
      <c r="B1231" s="4" t="s">
        <v>1577</v>
      </c>
      <c r="C1231" s="4" t="n">
        <v>2</v>
      </c>
      <c r="D1231" s="26" t="n">
        <f aca="false">C1231/SUM($C$2:$C$2629)</f>
        <v>7.49540906194956E-005</v>
      </c>
    </row>
    <row r="1232" customFormat="false" ht="15" hidden="false" customHeight="false" outlineLevel="0" collapsed="false">
      <c r="A1232" s="4" t="n">
        <v>1231</v>
      </c>
      <c r="B1232" s="4" t="s">
        <v>1578</v>
      </c>
      <c r="C1232" s="4" t="n">
        <v>2</v>
      </c>
      <c r="D1232" s="26" t="n">
        <f aca="false">C1232/SUM($C$2:$C$2629)</f>
        <v>7.49540906194956E-005</v>
      </c>
    </row>
    <row r="1233" customFormat="false" ht="15" hidden="false" customHeight="false" outlineLevel="0" collapsed="false">
      <c r="A1233" s="4" t="n">
        <v>1232</v>
      </c>
      <c r="B1233" s="4" t="s">
        <v>1579</v>
      </c>
      <c r="C1233" s="4" t="n">
        <v>2</v>
      </c>
      <c r="D1233" s="26" t="n">
        <f aca="false">C1233/SUM($C$2:$C$2629)</f>
        <v>7.49540906194956E-005</v>
      </c>
    </row>
    <row r="1234" customFormat="false" ht="15" hidden="false" customHeight="false" outlineLevel="0" collapsed="false">
      <c r="A1234" s="4" t="n">
        <v>1233</v>
      </c>
      <c r="B1234" s="4" t="s">
        <v>1580</v>
      </c>
      <c r="C1234" s="4" t="n">
        <v>2</v>
      </c>
      <c r="D1234" s="26" t="n">
        <f aca="false">C1234/SUM($C$2:$C$2629)</f>
        <v>7.49540906194956E-005</v>
      </c>
    </row>
    <row r="1235" customFormat="false" ht="15" hidden="false" customHeight="false" outlineLevel="0" collapsed="false">
      <c r="A1235" s="4" t="n">
        <v>1234</v>
      </c>
      <c r="B1235" s="4" t="s">
        <v>1581</v>
      </c>
      <c r="C1235" s="4" t="n">
        <v>2</v>
      </c>
      <c r="D1235" s="26" t="n">
        <f aca="false">C1235/SUM($C$2:$C$2629)</f>
        <v>7.49540906194956E-005</v>
      </c>
    </row>
    <row r="1236" customFormat="false" ht="15" hidden="false" customHeight="false" outlineLevel="0" collapsed="false">
      <c r="A1236" s="4" t="n">
        <v>1235</v>
      </c>
      <c r="B1236" s="4" t="s">
        <v>1582</v>
      </c>
      <c r="C1236" s="4" t="n">
        <v>2</v>
      </c>
      <c r="D1236" s="26" t="n">
        <f aca="false">C1236/SUM($C$2:$C$2629)</f>
        <v>7.49540906194956E-005</v>
      </c>
    </row>
    <row r="1237" customFormat="false" ht="15" hidden="false" customHeight="false" outlineLevel="0" collapsed="false">
      <c r="A1237" s="4" t="n">
        <v>1236</v>
      </c>
      <c r="B1237" s="4" t="s">
        <v>1583</v>
      </c>
      <c r="C1237" s="4" t="n">
        <v>2</v>
      </c>
      <c r="D1237" s="26" t="n">
        <f aca="false">C1237/SUM($C$2:$C$2629)</f>
        <v>7.49540906194956E-005</v>
      </c>
    </row>
    <row r="1238" customFormat="false" ht="15" hidden="false" customHeight="false" outlineLevel="0" collapsed="false">
      <c r="A1238" s="4" t="n">
        <v>1237</v>
      </c>
      <c r="B1238" s="4" t="s">
        <v>1584</v>
      </c>
      <c r="C1238" s="4" t="n">
        <v>2</v>
      </c>
      <c r="D1238" s="26" t="n">
        <f aca="false">C1238/SUM($C$2:$C$2629)</f>
        <v>7.49540906194956E-005</v>
      </c>
    </row>
    <row r="1239" customFormat="false" ht="15" hidden="false" customHeight="false" outlineLevel="0" collapsed="false">
      <c r="A1239" s="4" t="n">
        <v>1238</v>
      </c>
      <c r="B1239" s="4" t="s">
        <v>1585</v>
      </c>
      <c r="C1239" s="4" t="n">
        <v>2</v>
      </c>
      <c r="D1239" s="26" t="n">
        <f aca="false">C1239/SUM($C$2:$C$2629)</f>
        <v>7.49540906194956E-005</v>
      </c>
    </row>
    <row r="1240" customFormat="false" ht="15" hidden="false" customHeight="false" outlineLevel="0" collapsed="false">
      <c r="A1240" s="4" t="n">
        <v>1239</v>
      </c>
      <c r="B1240" s="4" t="s">
        <v>1586</v>
      </c>
      <c r="C1240" s="4" t="n">
        <v>2</v>
      </c>
      <c r="D1240" s="26" t="n">
        <f aca="false">C1240/SUM($C$2:$C$2629)</f>
        <v>7.49540906194956E-005</v>
      </c>
    </row>
    <row r="1241" customFormat="false" ht="15" hidden="false" customHeight="false" outlineLevel="0" collapsed="false">
      <c r="A1241" s="4" t="n">
        <v>1240</v>
      </c>
      <c r="B1241" s="4" t="s">
        <v>1587</v>
      </c>
      <c r="C1241" s="4" t="n">
        <v>2</v>
      </c>
      <c r="D1241" s="26" t="n">
        <f aca="false">C1241/SUM($C$2:$C$2629)</f>
        <v>7.49540906194956E-005</v>
      </c>
    </row>
    <row r="1242" customFormat="false" ht="15" hidden="false" customHeight="false" outlineLevel="0" collapsed="false">
      <c r="A1242" s="4" t="n">
        <v>1241</v>
      </c>
      <c r="B1242" s="4" t="s">
        <v>1588</v>
      </c>
      <c r="C1242" s="4" t="n">
        <v>2</v>
      </c>
      <c r="D1242" s="26" t="n">
        <f aca="false">C1242/SUM($C$2:$C$2629)</f>
        <v>7.49540906194956E-005</v>
      </c>
    </row>
    <row r="1243" customFormat="false" ht="15" hidden="false" customHeight="false" outlineLevel="0" collapsed="false">
      <c r="A1243" s="4" t="n">
        <v>1242</v>
      </c>
      <c r="B1243" s="4" t="s">
        <v>1589</v>
      </c>
      <c r="C1243" s="4" t="n">
        <v>2</v>
      </c>
      <c r="D1243" s="26" t="n">
        <f aca="false">C1243/SUM($C$2:$C$2629)</f>
        <v>7.49540906194956E-005</v>
      </c>
    </row>
    <row r="1244" customFormat="false" ht="15" hidden="false" customHeight="false" outlineLevel="0" collapsed="false">
      <c r="A1244" s="4" t="n">
        <v>1243</v>
      </c>
      <c r="B1244" s="4" t="s">
        <v>1590</v>
      </c>
      <c r="C1244" s="4" t="n">
        <v>2</v>
      </c>
      <c r="D1244" s="26" t="n">
        <f aca="false">C1244/SUM($C$2:$C$2629)</f>
        <v>7.49540906194956E-005</v>
      </c>
    </row>
    <row r="1245" customFormat="false" ht="15" hidden="false" customHeight="false" outlineLevel="0" collapsed="false">
      <c r="A1245" s="4" t="n">
        <v>1244</v>
      </c>
      <c r="B1245" s="4" t="s">
        <v>1591</v>
      </c>
      <c r="C1245" s="4" t="n">
        <v>2</v>
      </c>
      <c r="D1245" s="26" t="n">
        <f aca="false">C1245/SUM($C$2:$C$2629)</f>
        <v>7.49540906194956E-005</v>
      </c>
    </row>
    <row r="1246" customFormat="false" ht="15" hidden="false" customHeight="false" outlineLevel="0" collapsed="false">
      <c r="A1246" s="4" t="n">
        <v>1245</v>
      </c>
      <c r="B1246" s="4" t="s">
        <v>1592</v>
      </c>
      <c r="C1246" s="4" t="n">
        <v>2</v>
      </c>
      <c r="D1246" s="26" t="n">
        <f aca="false">C1246/SUM($C$2:$C$2629)</f>
        <v>7.49540906194956E-005</v>
      </c>
    </row>
    <row r="1247" customFormat="false" ht="15" hidden="false" customHeight="false" outlineLevel="0" collapsed="false">
      <c r="A1247" s="4" t="n">
        <v>1246</v>
      </c>
      <c r="B1247" s="4" t="s">
        <v>1593</v>
      </c>
      <c r="C1247" s="4" t="n">
        <v>2</v>
      </c>
      <c r="D1247" s="26" t="n">
        <f aca="false">C1247/SUM($C$2:$C$2629)</f>
        <v>7.49540906194956E-005</v>
      </c>
    </row>
    <row r="1248" customFormat="false" ht="15" hidden="false" customHeight="false" outlineLevel="0" collapsed="false">
      <c r="A1248" s="4" t="n">
        <v>1247</v>
      </c>
      <c r="B1248" s="4" t="s">
        <v>1594</v>
      </c>
      <c r="C1248" s="4" t="n">
        <v>2</v>
      </c>
      <c r="D1248" s="26" t="n">
        <f aca="false">C1248/SUM($C$2:$C$2629)</f>
        <v>7.49540906194956E-005</v>
      </c>
    </row>
    <row r="1249" customFormat="false" ht="15" hidden="false" customHeight="false" outlineLevel="0" collapsed="false">
      <c r="A1249" s="4" t="n">
        <v>1248</v>
      </c>
      <c r="B1249" s="4" t="s">
        <v>1595</v>
      </c>
      <c r="C1249" s="4" t="n">
        <v>2</v>
      </c>
      <c r="D1249" s="26" t="n">
        <f aca="false">C1249/SUM($C$2:$C$2629)</f>
        <v>7.49540906194956E-005</v>
      </c>
    </row>
    <row r="1250" customFormat="false" ht="15" hidden="false" customHeight="false" outlineLevel="0" collapsed="false">
      <c r="A1250" s="4" t="n">
        <v>1249</v>
      </c>
      <c r="B1250" s="4" t="s">
        <v>1596</v>
      </c>
      <c r="C1250" s="4" t="n">
        <v>2</v>
      </c>
      <c r="D1250" s="26" t="n">
        <f aca="false">C1250/SUM($C$2:$C$2629)</f>
        <v>7.49540906194956E-005</v>
      </c>
    </row>
    <row r="1251" customFormat="false" ht="15" hidden="false" customHeight="false" outlineLevel="0" collapsed="false">
      <c r="A1251" s="4" t="n">
        <v>1250</v>
      </c>
      <c r="B1251" s="4" t="s">
        <v>1597</v>
      </c>
      <c r="C1251" s="4" t="n">
        <v>2</v>
      </c>
      <c r="D1251" s="26" t="n">
        <f aca="false">C1251/SUM($C$2:$C$2629)</f>
        <v>7.49540906194956E-005</v>
      </c>
    </row>
    <row r="1252" customFormat="false" ht="15" hidden="false" customHeight="false" outlineLevel="0" collapsed="false">
      <c r="A1252" s="4" t="n">
        <v>1251</v>
      </c>
      <c r="B1252" s="4" t="s">
        <v>1598</v>
      </c>
      <c r="C1252" s="4" t="n">
        <v>2</v>
      </c>
      <c r="D1252" s="26" t="n">
        <f aca="false">C1252/SUM($C$2:$C$2629)</f>
        <v>7.49540906194956E-005</v>
      </c>
    </row>
    <row r="1253" customFormat="false" ht="15" hidden="false" customHeight="false" outlineLevel="0" collapsed="false">
      <c r="A1253" s="4" t="n">
        <v>1252</v>
      </c>
      <c r="B1253" s="4" t="s">
        <v>1599</v>
      </c>
      <c r="C1253" s="4" t="n">
        <v>2</v>
      </c>
      <c r="D1253" s="26" t="n">
        <f aca="false">C1253/SUM($C$2:$C$2629)</f>
        <v>7.49540906194956E-005</v>
      </c>
    </row>
    <row r="1254" customFormat="false" ht="15" hidden="false" customHeight="false" outlineLevel="0" collapsed="false">
      <c r="A1254" s="4" t="n">
        <v>1253</v>
      </c>
      <c r="B1254" s="4" t="s">
        <v>1600</v>
      </c>
      <c r="C1254" s="4" t="n">
        <v>2</v>
      </c>
      <c r="D1254" s="26" t="n">
        <f aca="false">C1254/SUM($C$2:$C$2629)</f>
        <v>7.49540906194956E-005</v>
      </c>
    </row>
    <row r="1255" customFormat="false" ht="15" hidden="false" customHeight="false" outlineLevel="0" collapsed="false">
      <c r="A1255" s="4" t="n">
        <v>1254</v>
      </c>
      <c r="B1255" s="4" t="s">
        <v>1601</v>
      </c>
      <c r="C1255" s="4" t="n">
        <v>2</v>
      </c>
      <c r="D1255" s="26" t="n">
        <f aca="false">C1255/SUM($C$2:$C$2629)</f>
        <v>7.49540906194956E-005</v>
      </c>
    </row>
    <row r="1256" customFormat="false" ht="15" hidden="false" customHeight="false" outlineLevel="0" collapsed="false">
      <c r="A1256" s="4" t="n">
        <v>1255</v>
      </c>
      <c r="B1256" s="4" t="s">
        <v>1602</v>
      </c>
      <c r="C1256" s="4" t="n">
        <v>2</v>
      </c>
      <c r="D1256" s="26" t="n">
        <f aca="false">C1256/SUM($C$2:$C$2629)</f>
        <v>7.49540906194956E-005</v>
      </c>
    </row>
    <row r="1257" customFormat="false" ht="15" hidden="false" customHeight="false" outlineLevel="0" collapsed="false">
      <c r="A1257" s="4" t="n">
        <v>1256</v>
      </c>
      <c r="B1257" s="4" t="s">
        <v>1603</v>
      </c>
      <c r="C1257" s="4" t="n">
        <v>2</v>
      </c>
      <c r="D1257" s="26" t="n">
        <f aca="false">C1257/SUM($C$2:$C$2629)</f>
        <v>7.49540906194956E-005</v>
      </c>
    </row>
    <row r="1258" customFormat="false" ht="15" hidden="false" customHeight="false" outlineLevel="0" collapsed="false">
      <c r="A1258" s="4" t="n">
        <v>1257</v>
      </c>
      <c r="B1258" s="4" t="s">
        <v>1604</v>
      </c>
      <c r="C1258" s="4" t="n">
        <v>2</v>
      </c>
      <c r="D1258" s="26" t="n">
        <f aca="false">C1258/SUM($C$2:$C$2629)</f>
        <v>7.49540906194956E-005</v>
      </c>
    </row>
    <row r="1259" customFormat="false" ht="15" hidden="false" customHeight="false" outlineLevel="0" collapsed="false">
      <c r="A1259" s="4" t="n">
        <v>1258</v>
      </c>
      <c r="B1259" s="4" t="s">
        <v>1605</v>
      </c>
      <c r="C1259" s="4" t="n">
        <v>2</v>
      </c>
      <c r="D1259" s="26" t="n">
        <f aca="false">C1259/SUM($C$2:$C$2629)</f>
        <v>7.49540906194956E-005</v>
      </c>
    </row>
    <row r="1260" customFormat="false" ht="15" hidden="false" customHeight="false" outlineLevel="0" collapsed="false">
      <c r="A1260" s="4" t="n">
        <v>1259</v>
      </c>
      <c r="B1260" s="4" t="s">
        <v>1606</v>
      </c>
      <c r="C1260" s="4" t="n">
        <v>2</v>
      </c>
      <c r="D1260" s="26" t="n">
        <f aca="false">C1260/SUM($C$2:$C$2629)</f>
        <v>7.49540906194956E-005</v>
      </c>
    </row>
    <row r="1261" customFormat="false" ht="15" hidden="false" customHeight="false" outlineLevel="0" collapsed="false">
      <c r="A1261" s="4" t="n">
        <v>1260</v>
      </c>
      <c r="B1261" s="4" t="s">
        <v>1607</v>
      </c>
      <c r="C1261" s="4" t="n">
        <v>2</v>
      </c>
      <c r="D1261" s="26" t="n">
        <f aca="false">C1261/SUM($C$2:$C$2629)</f>
        <v>7.49540906194956E-005</v>
      </c>
    </row>
    <row r="1262" customFormat="false" ht="15" hidden="false" customHeight="false" outlineLevel="0" collapsed="false">
      <c r="A1262" s="4" t="n">
        <v>1261</v>
      </c>
      <c r="B1262" s="4" t="s">
        <v>1608</v>
      </c>
      <c r="C1262" s="4" t="n">
        <v>2</v>
      </c>
      <c r="D1262" s="26" t="n">
        <f aca="false">C1262/SUM($C$2:$C$2629)</f>
        <v>7.49540906194956E-005</v>
      </c>
    </row>
    <row r="1263" customFormat="false" ht="15" hidden="false" customHeight="false" outlineLevel="0" collapsed="false">
      <c r="A1263" s="4" t="n">
        <v>1262</v>
      </c>
      <c r="B1263" s="4" t="s">
        <v>1609</v>
      </c>
      <c r="C1263" s="4" t="n">
        <v>2</v>
      </c>
      <c r="D1263" s="26" t="n">
        <f aca="false">C1263/SUM($C$2:$C$2629)</f>
        <v>7.49540906194956E-005</v>
      </c>
    </row>
    <row r="1264" customFormat="false" ht="15" hidden="false" customHeight="false" outlineLevel="0" collapsed="false">
      <c r="A1264" s="4" t="n">
        <v>1263</v>
      </c>
      <c r="B1264" s="4" t="s">
        <v>1610</v>
      </c>
      <c r="C1264" s="4" t="n">
        <v>2</v>
      </c>
      <c r="D1264" s="26" t="n">
        <f aca="false">C1264/SUM($C$2:$C$2629)</f>
        <v>7.49540906194956E-005</v>
      </c>
    </row>
    <row r="1265" customFormat="false" ht="15" hidden="false" customHeight="false" outlineLevel="0" collapsed="false">
      <c r="A1265" s="4" t="n">
        <v>1264</v>
      </c>
      <c r="B1265" s="4" t="s">
        <v>1611</v>
      </c>
      <c r="C1265" s="4" t="n">
        <v>2</v>
      </c>
      <c r="D1265" s="26" t="n">
        <f aca="false">C1265/SUM($C$2:$C$2629)</f>
        <v>7.49540906194956E-005</v>
      </c>
    </row>
    <row r="1266" customFormat="false" ht="15" hidden="false" customHeight="false" outlineLevel="0" collapsed="false">
      <c r="A1266" s="4" t="n">
        <v>1265</v>
      </c>
      <c r="B1266" s="4" t="s">
        <v>1612</v>
      </c>
      <c r="C1266" s="4" t="n">
        <v>2</v>
      </c>
      <c r="D1266" s="26" t="n">
        <f aca="false">C1266/SUM($C$2:$C$2629)</f>
        <v>7.49540906194956E-005</v>
      </c>
    </row>
    <row r="1267" customFormat="false" ht="15" hidden="false" customHeight="false" outlineLevel="0" collapsed="false">
      <c r="A1267" s="4" t="n">
        <v>1266</v>
      </c>
      <c r="B1267" s="4" t="s">
        <v>1613</v>
      </c>
      <c r="C1267" s="4" t="n">
        <v>2</v>
      </c>
      <c r="D1267" s="26" t="n">
        <f aca="false">C1267/SUM($C$2:$C$2629)</f>
        <v>7.49540906194956E-005</v>
      </c>
    </row>
    <row r="1268" customFormat="false" ht="15" hidden="false" customHeight="false" outlineLevel="0" collapsed="false">
      <c r="A1268" s="4" t="n">
        <v>1267</v>
      </c>
      <c r="B1268" s="4" t="s">
        <v>1614</v>
      </c>
      <c r="C1268" s="4" t="n">
        <v>2</v>
      </c>
      <c r="D1268" s="26" t="n">
        <f aca="false">C1268/SUM($C$2:$C$2629)</f>
        <v>7.49540906194956E-005</v>
      </c>
    </row>
    <row r="1269" customFormat="false" ht="15" hidden="false" customHeight="false" outlineLevel="0" collapsed="false">
      <c r="A1269" s="4" t="n">
        <v>1268</v>
      </c>
      <c r="B1269" s="4" t="s">
        <v>1615</v>
      </c>
      <c r="C1269" s="4" t="n">
        <v>2</v>
      </c>
      <c r="D1269" s="26" t="n">
        <f aca="false">C1269/SUM($C$2:$C$2629)</f>
        <v>7.49540906194956E-005</v>
      </c>
    </row>
    <row r="1270" customFormat="false" ht="15" hidden="false" customHeight="false" outlineLevel="0" collapsed="false">
      <c r="A1270" s="4" t="n">
        <v>1269</v>
      </c>
      <c r="B1270" s="4" t="s">
        <v>1616</v>
      </c>
      <c r="C1270" s="4" t="n">
        <v>2</v>
      </c>
      <c r="D1270" s="26" t="n">
        <f aca="false">C1270/SUM($C$2:$C$2629)</f>
        <v>7.49540906194956E-005</v>
      </c>
    </row>
    <row r="1271" customFormat="false" ht="15" hidden="false" customHeight="false" outlineLevel="0" collapsed="false">
      <c r="A1271" s="4" t="n">
        <v>1270</v>
      </c>
      <c r="B1271" s="4" t="s">
        <v>1617</v>
      </c>
      <c r="C1271" s="4" t="n">
        <v>2</v>
      </c>
      <c r="D1271" s="26" t="n">
        <f aca="false">C1271/SUM($C$2:$C$2629)</f>
        <v>7.49540906194956E-005</v>
      </c>
    </row>
    <row r="1272" customFormat="false" ht="15" hidden="false" customHeight="false" outlineLevel="0" collapsed="false">
      <c r="A1272" s="4" t="n">
        <v>1271</v>
      </c>
      <c r="B1272" s="4" t="s">
        <v>1618</v>
      </c>
      <c r="C1272" s="4" t="n">
        <v>2</v>
      </c>
      <c r="D1272" s="26" t="n">
        <f aca="false">C1272/SUM($C$2:$C$2629)</f>
        <v>7.49540906194956E-005</v>
      </c>
    </row>
    <row r="1273" customFormat="false" ht="15" hidden="false" customHeight="false" outlineLevel="0" collapsed="false">
      <c r="A1273" s="4" t="n">
        <v>1272</v>
      </c>
      <c r="B1273" s="4" t="s">
        <v>1619</v>
      </c>
      <c r="C1273" s="4" t="n">
        <v>2</v>
      </c>
      <c r="D1273" s="26" t="n">
        <f aca="false">C1273/SUM($C$2:$C$2629)</f>
        <v>7.49540906194956E-005</v>
      </c>
    </row>
    <row r="1274" customFormat="false" ht="15" hidden="false" customHeight="false" outlineLevel="0" collapsed="false">
      <c r="A1274" s="4" t="n">
        <v>1273</v>
      </c>
      <c r="B1274" s="4" t="s">
        <v>1620</v>
      </c>
      <c r="C1274" s="4" t="n">
        <v>2</v>
      </c>
      <c r="D1274" s="26" t="n">
        <f aca="false">C1274/SUM($C$2:$C$2629)</f>
        <v>7.49540906194956E-005</v>
      </c>
    </row>
    <row r="1275" customFormat="false" ht="15" hidden="false" customHeight="false" outlineLevel="0" collapsed="false">
      <c r="A1275" s="4" t="n">
        <v>1274</v>
      </c>
      <c r="B1275" s="4" t="s">
        <v>1621</v>
      </c>
      <c r="C1275" s="4" t="n">
        <v>2</v>
      </c>
      <c r="D1275" s="26" t="n">
        <f aca="false">C1275/SUM($C$2:$C$2629)</f>
        <v>7.49540906194956E-005</v>
      </c>
    </row>
    <row r="1276" customFormat="false" ht="15" hidden="false" customHeight="false" outlineLevel="0" collapsed="false">
      <c r="A1276" s="4" t="n">
        <v>1275</v>
      </c>
      <c r="B1276" s="4" t="s">
        <v>1622</v>
      </c>
      <c r="C1276" s="4" t="n">
        <v>2</v>
      </c>
      <c r="D1276" s="26" t="n">
        <f aca="false">C1276/SUM($C$2:$C$2629)</f>
        <v>7.49540906194956E-005</v>
      </c>
    </row>
    <row r="1277" customFormat="false" ht="15" hidden="false" customHeight="false" outlineLevel="0" collapsed="false">
      <c r="A1277" s="4" t="n">
        <v>1276</v>
      </c>
      <c r="B1277" s="4" t="s">
        <v>1623</v>
      </c>
      <c r="C1277" s="4" t="n">
        <v>2</v>
      </c>
      <c r="D1277" s="26" t="n">
        <f aca="false">C1277/SUM($C$2:$C$2629)</f>
        <v>7.49540906194956E-005</v>
      </c>
    </row>
    <row r="1278" customFormat="false" ht="15" hidden="false" customHeight="false" outlineLevel="0" collapsed="false">
      <c r="A1278" s="4" t="n">
        <v>1277</v>
      </c>
      <c r="B1278" s="4" t="s">
        <v>1624</v>
      </c>
      <c r="C1278" s="4" t="n">
        <v>2</v>
      </c>
      <c r="D1278" s="26" t="n">
        <f aca="false">C1278/SUM($C$2:$C$2629)</f>
        <v>7.49540906194956E-005</v>
      </c>
    </row>
    <row r="1279" customFormat="false" ht="15" hidden="false" customHeight="false" outlineLevel="0" collapsed="false">
      <c r="A1279" s="4" t="n">
        <v>1278</v>
      </c>
      <c r="B1279" s="4" t="s">
        <v>1625</v>
      </c>
      <c r="C1279" s="4" t="n">
        <v>2</v>
      </c>
      <c r="D1279" s="26" t="n">
        <f aca="false">C1279/SUM($C$2:$C$2629)</f>
        <v>7.49540906194956E-005</v>
      </c>
    </row>
    <row r="1280" customFormat="false" ht="15" hidden="false" customHeight="false" outlineLevel="0" collapsed="false">
      <c r="A1280" s="4" t="n">
        <v>1279</v>
      </c>
      <c r="B1280" s="4" t="s">
        <v>1626</v>
      </c>
      <c r="C1280" s="4" t="n">
        <v>2</v>
      </c>
      <c r="D1280" s="26" t="n">
        <f aca="false">C1280/SUM($C$2:$C$2629)</f>
        <v>7.49540906194956E-005</v>
      </c>
    </row>
    <row r="1281" customFormat="false" ht="15" hidden="false" customHeight="false" outlineLevel="0" collapsed="false">
      <c r="A1281" s="4" t="n">
        <v>1280</v>
      </c>
      <c r="B1281" s="4" t="s">
        <v>1627</v>
      </c>
      <c r="C1281" s="4" t="n">
        <v>2</v>
      </c>
      <c r="D1281" s="26" t="n">
        <f aca="false">C1281/SUM($C$2:$C$2629)</f>
        <v>7.49540906194956E-005</v>
      </c>
    </row>
    <row r="1282" customFormat="false" ht="15" hidden="false" customHeight="false" outlineLevel="0" collapsed="false">
      <c r="A1282" s="4" t="n">
        <v>1281</v>
      </c>
      <c r="B1282" s="4" t="s">
        <v>1628</v>
      </c>
      <c r="C1282" s="4" t="n">
        <v>2</v>
      </c>
      <c r="D1282" s="26" t="n">
        <f aca="false">C1282/SUM($C$2:$C$2629)</f>
        <v>7.49540906194956E-005</v>
      </c>
    </row>
    <row r="1283" customFormat="false" ht="15" hidden="false" customHeight="false" outlineLevel="0" collapsed="false">
      <c r="A1283" s="4" t="n">
        <v>1282</v>
      </c>
      <c r="B1283" s="4" t="s">
        <v>1629</v>
      </c>
      <c r="C1283" s="4" t="n">
        <v>2</v>
      </c>
      <c r="D1283" s="26" t="n">
        <f aca="false">C1283/SUM($C$2:$C$2629)</f>
        <v>7.49540906194956E-005</v>
      </c>
    </row>
    <row r="1284" customFormat="false" ht="15" hidden="false" customHeight="false" outlineLevel="0" collapsed="false">
      <c r="A1284" s="4" t="n">
        <v>1283</v>
      </c>
      <c r="B1284" s="4" t="s">
        <v>1630</v>
      </c>
      <c r="C1284" s="4" t="n">
        <v>2</v>
      </c>
      <c r="D1284" s="26" t="n">
        <f aca="false">C1284/SUM($C$2:$C$2629)</f>
        <v>7.49540906194956E-005</v>
      </c>
    </row>
    <row r="1285" customFormat="false" ht="15" hidden="false" customHeight="false" outlineLevel="0" collapsed="false">
      <c r="A1285" s="4" t="n">
        <v>1284</v>
      </c>
      <c r="B1285" s="4" t="s">
        <v>1631</v>
      </c>
      <c r="C1285" s="4" t="n">
        <v>2</v>
      </c>
      <c r="D1285" s="26" t="n">
        <f aca="false">C1285/SUM($C$2:$C$2629)</f>
        <v>7.49540906194956E-005</v>
      </c>
    </row>
    <row r="1286" customFormat="false" ht="15" hidden="false" customHeight="false" outlineLevel="0" collapsed="false">
      <c r="A1286" s="4" t="n">
        <v>1285</v>
      </c>
      <c r="B1286" s="4" t="s">
        <v>1632</v>
      </c>
      <c r="C1286" s="4" t="n">
        <v>2</v>
      </c>
      <c r="D1286" s="26" t="n">
        <f aca="false">C1286/SUM($C$2:$C$2629)</f>
        <v>7.49540906194956E-005</v>
      </c>
    </row>
    <row r="1287" customFormat="false" ht="15" hidden="false" customHeight="false" outlineLevel="0" collapsed="false">
      <c r="A1287" s="4" t="n">
        <v>1286</v>
      </c>
      <c r="B1287" s="4" t="s">
        <v>1633</v>
      </c>
      <c r="C1287" s="4" t="n">
        <v>2</v>
      </c>
      <c r="D1287" s="26" t="n">
        <f aca="false">C1287/SUM($C$2:$C$2629)</f>
        <v>7.49540906194956E-005</v>
      </c>
    </row>
    <row r="1288" customFormat="false" ht="15" hidden="false" customHeight="false" outlineLevel="0" collapsed="false">
      <c r="A1288" s="4" t="n">
        <v>1287</v>
      </c>
      <c r="B1288" s="4" t="s">
        <v>1634</v>
      </c>
      <c r="C1288" s="4" t="n">
        <v>2</v>
      </c>
      <c r="D1288" s="26" t="n">
        <f aca="false">C1288/SUM($C$2:$C$2629)</f>
        <v>7.49540906194956E-005</v>
      </c>
    </row>
    <row r="1289" customFormat="false" ht="15" hidden="false" customHeight="false" outlineLevel="0" collapsed="false">
      <c r="A1289" s="4" t="n">
        <v>1288</v>
      </c>
      <c r="B1289" s="4" t="s">
        <v>1635</v>
      </c>
      <c r="C1289" s="4" t="n">
        <v>2</v>
      </c>
      <c r="D1289" s="26" t="n">
        <f aca="false">C1289/SUM($C$2:$C$2629)</f>
        <v>7.49540906194956E-005</v>
      </c>
    </row>
    <row r="1290" customFormat="false" ht="15" hidden="false" customHeight="false" outlineLevel="0" collapsed="false">
      <c r="A1290" s="4" t="n">
        <v>1289</v>
      </c>
      <c r="B1290" s="4" t="s">
        <v>1636</v>
      </c>
      <c r="C1290" s="4" t="n">
        <v>2</v>
      </c>
      <c r="D1290" s="26" t="n">
        <f aca="false">C1290/SUM($C$2:$C$2629)</f>
        <v>7.49540906194956E-005</v>
      </c>
    </row>
    <row r="1291" customFormat="false" ht="15" hidden="false" customHeight="false" outlineLevel="0" collapsed="false">
      <c r="A1291" s="4" t="n">
        <v>1290</v>
      </c>
      <c r="B1291" s="4" t="s">
        <v>1637</v>
      </c>
      <c r="C1291" s="4" t="n">
        <v>2</v>
      </c>
      <c r="D1291" s="26" t="n">
        <f aca="false">C1291/SUM($C$2:$C$2629)</f>
        <v>7.49540906194956E-005</v>
      </c>
    </row>
    <row r="1292" customFormat="false" ht="15" hidden="false" customHeight="false" outlineLevel="0" collapsed="false">
      <c r="A1292" s="4" t="n">
        <v>1291</v>
      </c>
      <c r="B1292" s="4" t="s">
        <v>1638</v>
      </c>
      <c r="C1292" s="4" t="n">
        <v>2</v>
      </c>
      <c r="D1292" s="26" t="n">
        <f aca="false">C1292/SUM($C$2:$C$2629)</f>
        <v>7.49540906194956E-005</v>
      </c>
    </row>
    <row r="1293" customFormat="false" ht="15" hidden="false" customHeight="false" outlineLevel="0" collapsed="false">
      <c r="A1293" s="4" t="n">
        <v>1292</v>
      </c>
      <c r="B1293" s="4" t="s">
        <v>1639</v>
      </c>
      <c r="C1293" s="4" t="n">
        <v>2</v>
      </c>
      <c r="D1293" s="26" t="n">
        <f aca="false">C1293/SUM($C$2:$C$2629)</f>
        <v>7.49540906194956E-005</v>
      </c>
    </row>
    <row r="1294" customFormat="false" ht="15" hidden="false" customHeight="false" outlineLevel="0" collapsed="false">
      <c r="A1294" s="4" t="n">
        <v>1293</v>
      </c>
      <c r="B1294" s="4" t="s">
        <v>1640</v>
      </c>
      <c r="C1294" s="4" t="n">
        <v>2</v>
      </c>
      <c r="D1294" s="26" t="n">
        <f aca="false">C1294/SUM($C$2:$C$2629)</f>
        <v>7.49540906194956E-005</v>
      </c>
    </row>
    <row r="1295" customFormat="false" ht="15" hidden="false" customHeight="false" outlineLevel="0" collapsed="false">
      <c r="A1295" s="4" t="n">
        <v>1294</v>
      </c>
      <c r="B1295" s="4" t="s">
        <v>1641</v>
      </c>
      <c r="C1295" s="4" t="n">
        <v>2</v>
      </c>
      <c r="D1295" s="26" t="n">
        <f aca="false">C1295/SUM($C$2:$C$2629)</f>
        <v>7.49540906194956E-005</v>
      </c>
    </row>
    <row r="1296" customFormat="false" ht="15" hidden="false" customHeight="false" outlineLevel="0" collapsed="false">
      <c r="A1296" s="4" t="n">
        <v>1295</v>
      </c>
      <c r="B1296" s="4" t="s">
        <v>1642</v>
      </c>
      <c r="C1296" s="4" t="n">
        <v>2</v>
      </c>
      <c r="D1296" s="26" t="n">
        <f aca="false">C1296/SUM($C$2:$C$2629)</f>
        <v>7.49540906194956E-005</v>
      </c>
    </row>
    <row r="1297" customFormat="false" ht="15" hidden="false" customHeight="false" outlineLevel="0" collapsed="false">
      <c r="A1297" s="4" t="n">
        <v>1296</v>
      </c>
      <c r="B1297" s="4" t="s">
        <v>1643</v>
      </c>
      <c r="C1297" s="4" t="n">
        <v>2</v>
      </c>
      <c r="D1297" s="26" t="n">
        <f aca="false">C1297/SUM($C$2:$C$2629)</f>
        <v>7.49540906194956E-005</v>
      </c>
    </row>
    <row r="1298" customFormat="false" ht="15" hidden="false" customHeight="false" outlineLevel="0" collapsed="false">
      <c r="A1298" s="4" t="n">
        <v>1297</v>
      </c>
      <c r="B1298" s="4" t="s">
        <v>1644</v>
      </c>
      <c r="C1298" s="4" t="n">
        <v>2</v>
      </c>
      <c r="D1298" s="26" t="n">
        <f aca="false">C1298/SUM($C$2:$C$2629)</f>
        <v>7.49540906194956E-005</v>
      </c>
    </row>
    <row r="1299" customFormat="false" ht="15" hidden="false" customHeight="false" outlineLevel="0" collapsed="false">
      <c r="A1299" s="4" t="n">
        <v>1298</v>
      </c>
      <c r="B1299" s="4" t="s">
        <v>1645</v>
      </c>
      <c r="C1299" s="4" t="n">
        <v>2</v>
      </c>
      <c r="D1299" s="26" t="n">
        <f aca="false">C1299/SUM($C$2:$C$2629)</f>
        <v>7.49540906194956E-005</v>
      </c>
    </row>
    <row r="1300" customFormat="false" ht="15" hidden="false" customHeight="false" outlineLevel="0" collapsed="false">
      <c r="A1300" s="4" t="n">
        <v>1299</v>
      </c>
      <c r="B1300" s="4" t="s">
        <v>1646</v>
      </c>
      <c r="C1300" s="4" t="n">
        <v>2</v>
      </c>
      <c r="D1300" s="26" t="n">
        <f aca="false">C1300/SUM($C$2:$C$2629)</f>
        <v>7.49540906194956E-005</v>
      </c>
    </row>
    <row r="1301" customFormat="false" ht="15" hidden="false" customHeight="false" outlineLevel="0" collapsed="false">
      <c r="A1301" s="4" t="n">
        <v>1300</v>
      </c>
      <c r="B1301" s="4" t="s">
        <v>1647</v>
      </c>
      <c r="C1301" s="4" t="n">
        <v>2</v>
      </c>
      <c r="D1301" s="26" t="n">
        <f aca="false">C1301/SUM($C$2:$C$2629)</f>
        <v>7.49540906194956E-005</v>
      </c>
    </row>
    <row r="1302" customFormat="false" ht="15" hidden="false" customHeight="false" outlineLevel="0" collapsed="false">
      <c r="A1302" s="4" t="n">
        <v>1301</v>
      </c>
      <c r="B1302" s="4" t="s">
        <v>1648</v>
      </c>
      <c r="C1302" s="4" t="n">
        <v>2</v>
      </c>
      <c r="D1302" s="26" t="n">
        <f aca="false">C1302/SUM($C$2:$C$2629)</f>
        <v>7.49540906194956E-005</v>
      </c>
    </row>
    <row r="1303" customFormat="false" ht="15" hidden="false" customHeight="false" outlineLevel="0" collapsed="false">
      <c r="A1303" s="4" t="n">
        <v>1302</v>
      </c>
      <c r="B1303" s="4" t="s">
        <v>1649</v>
      </c>
      <c r="C1303" s="4" t="n">
        <v>2</v>
      </c>
      <c r="D1303" s="26" t="n">
        <f aca="false">C1303/SUM($C$2:$C$2629)</f>
        <v>7.49540906194956E-005</v>
      </c>
    </row>
    <row r="1304" customFormat="false" ht="15" hidden="false" customHeight="false" outlineLevel="0" collapsed="false">
      <c r="A1304" s="4" t="n">
        <v>1303</v>
      </c>
      <c r="B1304" s="4" t="s">
        <v>1650</v>
      </c>
      <c r="C1304" s="4" t="n">
        <v>2</v>
      </c>
      <c r="D1304" s="26" t="n">
        <f aca="false">C1304/SUM($C$2:$C$2629)</f>
        <v>7.49540906194956E-005</v>
      </c>
    </row>
    <row r="1305" customFormat="false" ht="15" hidden="false" customHeight="false" outlineLevel="0" collapsed="false">
      <c r="A1305" s="4" t="n">
        <v>1304</v>
      </c>
      <c r="B1305" s="4" t="s">
        <v>1651</v>
      </c>
      <c r="C1305" s="4" t="n">
        <v>2</v>
      </c>
      <c r="D1305" s="26" t="n">
        <f aca="false">C1305/SUM($C$2:$C$2629)</f>
        <v>7.49540906194956E-005</v>
      </c>
    </row>
    <row r="1306" customFormat="false" ht="15" hidden="false" customHeight="false" outlineLevel="0" collapsed="false">
      <c r="A1306" s="4" t="n">
        <v>1305</v>
      </c>
      <c r="B1306" s="4" t="s">
        <v>1652</v>
      </c>
      <c r="C1306" s="4" t="n">
        <v>2</v>
      </c>
      <c r="D1306" s="26" t="n">
        <f aca="false">C1306/SUM($C$2:$C$2629)</f>
        <v>7.49540906194956E-005</v>
      </c>
    </row>
    <row r="1307" customFormat="false" ht="15" hidden="false" customHeight="false" outlineLevel="0" collapsed="false">
      <c r="A1307" s="4" t="n">
        <v>1306</v>
      </c>
      <c r="B1307" s="4" t="s">
        <v>1653</v>
      </c>
      <c r="C1307" s="4" t="n">
        <v>2</v>
      </c>
      <c r="D1307" s="26" t="n">
        <f aca="false">C1307/SUM($C$2:$C$2629)</f>
        <v>7.49540906194956E-005</v>
      </c>
    </row>
    <row r="1308" customFormat="false" ht="15" hidden="false" customHeight="false" outlineLevel="0" collapsed="false">
      <c r="A1308" s="4" t="n">
        <v>1307</v>
      </c>
      <c r="B1308" s="4" t="s">
        <v>1654</v>
      </c>
      <c r="C1308" s="4" t="n">
        <v>2</v>
      </c>
      <c r="D1308" s="26" t="n">
        <f aca="false">C1308/SUM($C$2:$C$2629)</f>
        <v>7.49540906194956E-005</v>
      </c>
    </row>
    <row r="1309" customFormat="false" ht="15" hidden="false" customHeight="false" outlineLevel="0" collapsed="false">
      <c r="A1309" s="4" t="n">
        <v>1308</v>
      </c>
      <c r="B1309" s="4" t="s">
        <v>1655</v>
      </c>
      <c r="C1309" s="4" t="n">
        <v>2</v>
      </c>
      <c r="D1309" s="26" t="n">
        <f aca="false">C1309/SUM($C$2:$C$2629)</f>
        <v>7.49540906194956E-005</v>
      </c>
    </row>
    <row r="1310" customFormat="false" ht="15" hidden="false" customHeight="false" outlineLevel="0" collapsed="false">
      <c r="A1310" s="4" t="n">
        <v>1309</v>
      </c>
      <c r="B1310" s="4" t="s">
        <v>1656</v>
      </c>
      <c r="C1310" s="4" t="n">
        <v>2</v>
      </c>
      <c r="D1310" s="26" t="n">
        <f aca="false">C1310/SUM($C$2:$C$2629)</f>
        <v>7.49540906194956E-005</v>
      </c>
    </row>
    <row r="1311" customFormat="false" ht="15" hidden="false" customHeight="false" outlineLevel="0" collapsed="false">
      <c r="A1311" s="4" t="n">
        <v>1310</v>
      </c>
      <c r="B1311" s="4" t="s">
        <v>1657</v>
      </c>
      <c r="C1311" s="4" t="n">
        <v>2</v>
      </c>
      <c r="D1311" s="26" t="n">
        <f aca="false">C1311/SUM($C$2:$C$2629)</f>
        <v>7.49540906194956E-005</v>
      </c>
    </row>
    <row r="1312" customFormat="false" ht="15" hidden="false" customHeight="false" outlineLevel="0" collapsed="false">
      <c r="A1312" s="4" t="n">
        <v>1311</v>
      </c>
      <c r="B1312" s="4" t="s">
        <v>1658</v>
      </c>
      <c r="C1312" s="4" t="n">
        <v>2</v>
      </c>
      <c r="D1312" s="26" t="n">
        <f aca="false">C1312/SUM($C$2:$C$2629)</f>
        <v>7.49540906194956E-005</v>
      </c>
    </row>
    <row r="1313" customFormat="false" ht="15" hidden="false" customHeight="false" outlineLevel="0" collapsed="false">
      <c r="A1313" s="4" t="n">
        <v>1312</v>
      </c>
      <c r="B1313" s="4" t="s">
        <v>1659</v>
      </c>
      <c r="C1313" s="4" t="n">
        <v>2</v>
      </c>
      <c r="D1313" s="26" t="n">
        <f aca="false">C1313/SUM($C$2:$C$2629)</f>
        <v>7.49540906194956E-005</v>
      </c>
    </row>
    <row r="1314" customFormat="false" ht="15" hidden="false" customHeight="false" outlineLevel="0" collapsed="false">
      <c r="A1314" s="4" t="n">
        <v>1313</v>
      </c>
      <c r="B1314" s="4" t="s">
        <v>1660</v>
      </c>
      <c r="C1314" s="4" t="n">
        <v>2</v>
      </c>
      <c r="D1314" s="26" t="n">
        <f aca="false">C1314/SUM($C$2:$C$2629)</f>
        <v>7.49540906194956E-005</v>
      </c>
    </row>
    <row r="1315" customFormat="false" ht="15" hidden="false" customHeight="false" outlineLevel="0" collapsed="false">
      <c r="A1315" s="4" t="n">
        <v>1314</v>
      </c>
      <c r="B1315" s="4" t="s">
        <v>1661</v>
      </c>
      <c r="C1315" s="4" t="n">
        <v>2</v>
      </c>
      <c r="D1315" s="26" t="n">
        <f aca="false">C1315/SUM($C$2:$C$2629)</f>
        <v>7.49540906194956E-005</v>
      </c>
    </row>
    <row r="1316" customFormat="false" ht="15" hidden="false" customHeight="false" outlineLevel="0" collapsed="false">
      <c r="A1316" s="4" t="n">
        <v>1315</v>
      </c>
      <c r="B1316" s="4" t="s">
        <v>1662</v>
      </c>
      <c r="C1316" s="4" t="n">
        <v>2</v>
      </c>
      <c r="D1316" s="26" t="n">
        <f aca="false">C1316/SUM($C$2:$C$2629)</f>
        <v>7.49540906194956E-005</v>
      </c>
    </row>
    <row r="1317" customFormat="false" ht="15" hidden="false" customHeight="false" outlineLevel="0" collapsed="false">
      <c r="A1317" s="4" t="n">
        <v>1316</v>
      </c>
      <c r="B1317" s="4" t="s">
        <v>1663</v>
      </c>
      <c r="C1317" s="4" t="n">
        <v>2</v>
      </c>
      <c r="D1317" s="26" t="n">
        <f aca="false">C1317/SUM($C$2:$C$2629)</f>
        <v>7.49540906194956E-005</v>
      </c>
    </row>
    <row r="1318" customFormat="false" ht="15" hidden="false" customHeight="false" outlineLevel="0" collapsed="false">
      <c r="A1318" s="4" t="n">
        <v>1317</v>
      </c>
      <c r="B1318" s="4" t="s">
        <v>1664</v>
      </c>
      <c r="C1318" s="4" t="n">
        <v>2</v>
      </c>
      <c r="D1318" s="26" t="n">
        <f aca="false">C1318/SUM($C$2:$C$2629)</f>
        <v>7.49540906194956E-005</v>
      </c>
    </row>
    <row r="1319" customFormat="false" ht="15" hidden="false" customHeight="false" outlineLevel="0" collapsed="false">
      <c r="A1319" s="4" t="n">
        <v>1318</v>
      </c>
      <c r="B1319" s="4" t="s">
        <v>1665</v>
      </c>
      <c r="C1319" s="4" t="n">
        <v>2</v>
      </c>
      <c r="D1319" s="26" t="n">
        <f aca="false">C1319/SUM($C$2:$C$2629)</f>
        <v>7.49540906194956E-005</v>
      </c>
    </row>
    <row r="1320" customFormat="false" ht="15" hidden="false" customHeight="false" outlineLevel="0" collapsed="false">
      <c r="A1320" s="4" t="n">
        <v>1319</v>
      </c>
      <c r="B1320" s="4" t="s">
        <v>1666</v>
      </c>
      <c r="C1320" s="4" t="n">
        <v>2</v>
      </c>
      <c r="D1320" s="26" t="n">
        <f aca="false">C1320/SUM($C$2:$C$2629)</f>
        <v>7.49540906194956E-005</v>
      </c>
    </row>
    <row r="1321" customFormat="false" ht="15" hidden="false" customHeight="false" outlineLevel="0" collapsed="false">
      <c r="A1321" s="4" t="n">
        <v>1320</v>
      </c>
      <c r="B1321" s="4" t="s">
        <v>1667</v>
      </c>
      <c r="C1321" s="4" t="n">
        <v>2</v>
      </c>
      <c r="D1321" s="26" t="n">
        <f aca="false">C1321/SUM($C$2:$C$2629)</f>
        <v>7.49540906194956E-005</v>
      </c>
    </row>
    <row r="1322" customFormat="false" ht="15" hidden="false" customHeight="false" outlineLevel="0" collapsed="false">
      <c r="A1322" s="4" t="n">
        <v>1321</v>
      </c>
      <c r="B1322" s="4" t="s">
        <v>1668</v>
      </c>
      <c r="C1322" s="4" t="n">
        <v>2</v>
      </c>
      <c r="D1322" s="26" t="n">
        <f aca="false">C1322/SUM($C$2:$C$2629)</f>
        <v>7.49540906194956E-005</v>
      </c>
    </row>
    <row r="1323" customFormat="false" ht="15" hidden="false" customHeight="false" outlineLevel="0" collapsed="false">
      <c r="A1323" s="4" t="n">
        <v>1322</v>
      </c>
      <c r="B1323" s="4" t="s">
        <v>1669</v>
      </c>
      <c r="C1323" s="4" t="n">
        <v>2</v>
      </c>
      <c r="D1323" s="26" t="n">
        <f aca="false">C1323/SUM($C$2:$C$2629)</f>
        <v>7.49540906194956E-005</v>
      </c>
    </row>
    <row r="1324" customFormat="false" ht="15" hidden="false" customHeight="false" outlineLevel="0" collapsed="false">
      <c r="A1324" s="4" t="n">
        <v>1323</v>
      </c>
      <c r="B1324" s="4" t="s">
        <v>1670</v>
      </c>
      <c r="C1324" s="4" t="n">
        <v>2</v>
      </c>
      <c r="D1324" s="26" t="n">
        <f aca="false">C1324/SUM($C$2:$C$2629)</f>
        <v>7.49540906194956E-005</v>
      </c>
    </row>
    <row r="1325" customFormat="false" ht="15" hidden="false" customHeight="false" outlineLevel="0" collapsed="false">
      <c r="A1325" s="4" t="n">
        <v>1324</v>
      </c>
      <c r="B1325" s="4" t="s">
        <v>1671</v>
      </c>
      <c r="C1325" s="4" t="n">
        <v>2</v>
      </c>
      <c r="D1325" s="26" t="n">
        <f aca="false">C1325/SUM($C$2:$C$2629)</f>
        <v>7.49540906194956E-005</v>
      </c>
    </row>
    <row r="1326" customFormat="false" ht="15" hidden="false" customHeight="false" outlineLevel="0" collapsed="false">
      <c r="A1326" s="4" t="n">
        <v>1325</v>
      </c>
      <c r="B1326" s="4" t="s">
        <v>1672</v>
      </c>
      <c r="C1326" s="4" t="n">
        <v>2</v>
      </c>
      <c r="D1326" s="26" t="n">
        <f aca="false">C1326/SUM($C$2:$C$2629)</f>
        <v>7.49540906194956E-005</v>
      </c>
    </row>
    <row r="1327" customFormat="false" ht="15" hidden="false" customHeight="false" outlineLevel="0" collapsed="false">
      <c r="A1327" s="4" t="n">
        <v>1326</v>
      </c>
      <c r="B1327" s="4" t="s">
        <v>1673</v>
      </c>
      <c r="C1327" s="4" t="n">
        <v>2</v>
      </c>
      <c r="D1327" s="26" t="n">
        <f aca="false">C1327/SUM($C$2:$C$2629)</f>
        <v>7.49540906194956E-005</v>
      </c>
    </row>
    <row r="1328" customFormat="false" ht="15" hidden="false" customHeight="false" outlineLevel="0" collapsed="false">
      <c r="A1328" s="4" t="n">
        <v>1327</v>
      </c>
      <c r="B1328" s="4" t="s">
        <v>1674</v>
      </c>
      <c r="C1328" s="4" t="n">
        <v>2</v>
      </c>
      <c r="D1328" s="26" t="n">
        <f aca="false">C1328/SUM($C$2:$C$2629)</f>
        <v>7.49540906194956E-005</v>
      </c>
    </row>
    <row r="1329" customFormat="false" ht="15" hidden="false" customHeight="false" outlineLevel="0" collapsed="false">
      <c r="A1329" s="4" t="n">
        <v>1328</v>
      </c>
      <c r="B1329" s="4" t="s">
        <v>1675</v>
      </c>
      <c r="C1329" s="4" t="n">
        <v>2</v>
      </c>
      <c r="D1329" s="26" t="n">
        <f aca="false">C1329/SUM($C$2:$C$2629)</f>
        <v>7.49540906194956E-005</v>
      </c>
    </row>
    <row r="1330" customFormat="false" ht="15" hidden="false" customHeight="false" outlineLevel="0" collapsed="false">
      <c r="A1330" s="4" t="n">
        <v>1329</v>
      </c>
      <c r="B1330" s="4" t="s">
        <v>1676</v>
      </c>
      <c r="C1330" s="4" t="n">
        <v>2</v>
      </c>
      <c r="D1330" s="26" t="n">
        <f aca="false">C1330/SUM($C$2:$C$2629)</f>
        <v>7.49540906194956E-005</v>
      </c>
    </row>
    <row r="1331" customFormat="false" ht="15" hidden="false" customHeight="false" outlineLevel="0" collapsed="false">
      <c r="A1331" s="4" t="n">
        <v>1330</v>
      </c>
      <c r="B1331" s="4" t="s">
        <v>1677</v>
      </c>
      <c r="C1331" s="4" t="n">
        <v>2</v>
      </c>
      <c r="D1331" s="26" t="n">
        <f aca="false">C1331/SUM($C$2:$C$2629)</f>
        <v>7.49540906194956E-005</v>
      </c>
    </row>
    <row r="1332" customFormat="false" ht="15" hidden="false" customHeight="false" outlineLevel="0" collapsed="false">
      <c r="A1332" s="4" t="n">
        <v>1331</v>
      </c>
      <c r="B1332" s="4" t="s">
        <v>1678</v>
      </c>
      <c r="C1332" s="4" t="n">
        <v>2</v>
      </c>
      <c r="D1332" s="26" t="n">
        <f aca="false">C1332/SUM($C$2:$C$2629)</f>
        <v>7.49540906194956E-005</v>
      </c>
    </row>
    <row r="1333" customFormat="false" ht="15" hidden="false" customHeight="false" outlineLevel="0" collapsed="false">
      <c r="A1333" s="4" t="n">
        <v>1332</v>
      </c>
      <c r="B1333" s="4" t="s">
        <v>1679</v>
      </c>
      <c r="C1333" s="4" t="n">
        <v>2</v>
      </c>
      <c r="D1333" s="26" t="n">
        <f aca="false">C1333/SUM($C$2:$C$2629)</f>
        <v>7.49540906194956E-005</v>
      </c>
    </row>
    <row r="1334" customFormat="false" ht="15" hidden="false" customHeight="false" outlineLevel="0" collapsed="false">
      <c r="A1334" s="4" t="n">
        <v>1333</v>
      </c>
      <c r="B1334" s="4" t="s">
        <v>1680</v>
      </c>
      <c r="C1334" s="4" t="n">
        <v>2</v>
      </c>
      <c r="D1334" s="26" t="n">
        <f aca="false">C1334/SUM($C$2:$C$2629)</f>
        <v>7.49540906194956E-005</v>
      </c>
    </row>
    <row r="1335" customFormat="false" ht="15" hidden="false" customHeight="false" outlineLevel="0" collapsed="false">
      <c r="A1335" s="4" t="n">
        <v>1334</v>
      </c>
      <c r="B1335" s="4" t="s">
        <v>1681</v>
      </c>
      <c r="C1335" s="4" t="n">
        <v>2</v>
      </c>
      <c r="D1335" s="26" t="n">
        <f aca="false">C1335/SUM($C$2:$C$2629)</f>
        <v>7.49540906194956E-005</v>
      </c>
    </row>
    <row r="1336" customFormat="false" ht="15" hidden="false" customHeight="false" outlineLevel="0" collapsed="false">
      <c r="A1336" s="4" t="n">
        <v>1335</v>
      </c>
      <c r="B1336" s="4" t="s">
        <v>1682</v>
      </c>
      <c r="C1336" s="4" t="n">
        <v>2</v>
      </c>
      <c r="D1336" s="26" t="n">
        <f aca="false">C1336/SUM($C$2:$C$2629)</f>
        <v>7.49540906194956E-005</v>
      </c>
    </row>
    <row r="1337" customFormat="false" ht="15" hidden="false" customHeight="false" outlineLevel="0" collapsed="false">
      <c r="A1337" s="4" t="n">
        <v>1336</v>
      </c>
      <c r="B1337" s="4" t="s">
        <v>1683</v>
      </c>
      <c r="C1337" s="4" t="n">
        <v>2</v>
      </c>
      <c r="D1337" s="26" t="n">
        <f aca="false">C1337/SUM($C$2:$C$2629)</f>
        <v>7.49540906194956E-005</v>
      </c>
    </row>
    <row r="1338" customFormat="false" ht="15" hidden="false" customHeight="false" outlineLevel="0" collapsed="false">
      <c r="A1338" s="4" t="n">
        <v>1337</v>
      </c>
      <c r="B1338" s="4" t="s">
        <v>1684</v>
      </c>
      <c r="C1338" s="4" t="n">
        <v>2</v>
      </c>
      <c r="D1338" s="26" t="n">
        <f aca="false">C1338/SUM($C$2:$C$2629)</f>
        <v>7.49540906194956E-005</v>
      </c>
    </row>
    <row r="1339" customFormat="false" ht="15" hidden="false" customHeight="false" outlineLevel="0" collapsed="false">
      <c r="A1339" s="4" t="n">
        <v>1338</v>
      </c>
      <c r="B1339" s="4" t="s">
        <v>1685</v>
      </c>
      <c r="C1339" s="4" t="n">
        <v>2</v>
      </c>
      <c r="D1339" s="26" t="n">
        <f aca="false">C1339/SUM($C$2:$C$2629)</f>
        <v>7.49540906194956E-005</v>
      </c>
    </row>
    <row r="1340" customFormat="false" ht="15" hidden="false" customHeight="false" outlineLevel="0" collapsed="false">
      <c r="A1340" s="4" t="n">
        <v>1339</v>
      </c>
      <c r="B1340" s="4" t="s">
        <v>1686</v>
      </c>
      <c r="C1340" s="4" t="n">
        <v>2</v>
      </c>
      <c r="D1340" s="26" t="n">
        <f aca="false">C1340/SUM($C$2:$C$2629)</f>
        <v>7.49540906194956E-005</v>
      </c>
    </row>
    <row r="1341" customFormat="false" ht="15" hidden="false" customHeight="false" outlineLevel="0" collapsed="false">
      <c r="A1341" s="4" t="n">
        <v>1340</v>
      </c>
      <c r="B1341" s="4" t="s">
        <v>1687</v>
      </c>
      <c r="C1341" s="4" t="n">
        <v>2</v>
      </c>
      <c r="D1341" s="26" t="n">
        <f aca="false">C1341/SUM($C$2:$C$2629)</f>
        <v>7.49540906194956E-005</v>
      </c>
    </row>
    <row r="1342" customFormat="false" ht="15" hidden="false" customHeight="false" outlineLevel="0" collapsed="false">
      <c r="A1342" s="4" t="n">
        <v>1341</v>
      </c>
      <c r="B1342" s="4" t="s">
        <v>1688</v>
      </c>
      <c r="C1342" s="4" t="n">
        <v>2</v>
      </c>
      <c r="D1342" s="26" t="n">
        <f aca="false">C1342/SUM($C$2:$C$2629)</f>
        <v>7.49540906194956E-005</v>
      </c>
    </row>
    <row r="1343" customFormat="false" ht="15" hidden="false" customHeight="false" outlineLevel="0" collapsed="false">
      <c r="A1343" s="4" t="n">
        <v>1342</v>
      </c>
      <c r="B1343" s="4" t="s">
        <v>1689</v>
      </c>
      <c r="C1343" s="4" t="n">
        <v>2</v>
      </c>
      <c r="D1343" s="26" t="n">
        <f aca="false">C1343/SUM($C$2:$C$2629)</f>
        <v>7.49540906194956E-005</v>
      </c>
    </row>
    <row r="1344" customFormat="false" ht="15" hidden="false" customHeight="false" outlineLevel="0" collapsed="false">
      <c r="A1344" s="4" t="n">
        <v>1343</v>
      </c>
      <c r="B1344" s="4" t="s">
        <v>1690</v>
      </c>
      <c r="C1344" s="4" t="n">
        <v>2</v>
      </c>
      <c r="D1344" s="26" t="n">
        <f aca="false">C1344/SUM($C$2:$C$2629)</f>
        <v>7.49540906194956E-005</v>
      </c>
    </row>
    <row r="1345" customFormat="false" ht="15" hidden="false" customHeight="false" outlineLevel="0" collapsed="false">
      <c r="A1345" s="4" t="n">
        <v>1344</v>
      </c>
      <c r="B1345" s="4" t="s">
        <v>1691</v>
      </c>
      <c r="C1345" s="4" t="n">
        <v>2</v>
      </c>
      <c r="D1345" s="26" t="n">
        <f aca="false">C1345/SUM($C$2:$C$2629)</f>
        <v>7.49540906194956E-005</v>
      </c>
    </row>
    <row r="1346" customFormat="false" ht="15" hidden="false" customHeight="false" outlineLevel="0" collapsed="false">
      <c r="A1346" s="4" t="n">
        <v>1345</v>
      </c>
      <c r="B1346" s="4" t="s">
        <v>1692</v>
      </c>
      <c r="C1346" s="4" t="n">
        <v>2</v>
      </c>
      <c r="D1346" s="26" t="n">
        <f aca="false">C1346/SUM($C$2:$C$2629)</f>
        <v>7.49540906194956E-005</v>
      </c>
    </row>
    <row r="1347" customFormat="false" ht="15" hidden="false" customHeight="false" outlineLevel="0" collapsed="false">
      <c r="A1347" s="4" t="n">
        <v>1346</v>
      </c>
      <c r="B1347" s="4" t="s">
        <v>1693</v>
      </c>
      <c r="C1347" s="4" t="n">
        <v>2</v>
      </c>
      <c r="D1347" s="26" t="n">
        <f aca="false">C1347/SUM($C$2:$C$2629)</f>
        <v>7.49540906194956E-005</v>
      </c>
    </row>
    <row r="1348" customFormat="false" ht="15" hidden="false" customHeight="false" outlineLevel="0" collapsed="false">
      <c r="A1348" s="4" t="n">
        <v>1347</v>
      </c>
      <c r="B1348" s="4" t="s">
        <v>1694</v>
      </c>
      <c r="C1348" s="4" t="n">
        <v>2</v>
      </c>
      <c r="D1348" s="26" t="n">
        <f aca="false">C1348/SUM($C$2:$C$2629)</f>
        <v>7.49540906194956E-005</v>
      </c>
    </row>
    <row r="1349" customFormat="false" ht="15" hidden="false" customHeight="false" outlineLevel="0" collapsed="false">
      <c r="A1349" s="4" t="n">
        <v>1348</v>
      </c>
      <c r="B1349" s="4" t="s">
        <v>1695</v>
      </c>
      <c r="C1349" s="4" t="n">
        <v>2</v>
      </c>
      <c r="D1349" s="26" t="n">
        <f aca="false">C1349/SUM($C$2:$C$2629)</f>
        <v>7.49540906194956E-005</v>
      </c>
    </row>
    <row r="1350" customFormat="false" ht="15" hidden="false" customHeight="false" outlineLevel="0" collapsed="false">
      <c r="A1350" s="4" t="n">
        <v>1349</v>
      </c>
      <c r="B1350" s="4" t="s">
        <v>1696</v>
      </c>
      <c r="C1350" s="4" t="n">
        <v>2</v>
      </c>
      <c r="D1350" s="26" t="n">
        <f aca="false">C1350/SUM($C$2:$C$2629)</f>
        <v>7.49540906194956E-005</v>
      </c>
    </row>
    <row r="1351" customFormat="false" ht="15" hidden="false" customHeight="false" outlineLevel="0" collapsed="false">
      <c r="A1351" s="4" t="n">
        <v>1350</v>
      </c>
      <c r="B1351" s="4" t="s">
        <v>1697</v>
      </c>
      <c r="C1351" s="4" t="n">
        <v>2</v>
      </c>
      <c r="D1351" s="26" t="n">
        <f aca="false">C1351/SUM($C$2:$C$2629)</f>
        <v>7.49540906194956E-005</v>
      </c>
    </row>
    <row r="1352" customFormat="false" ht="15" hidden="false" customHeight="false" outlineLevel="0" collapsed="false">
      <c r="A1352" s="4" t="n">
        <v>1351</v>
      </c>
      <c r="B1352" s="4" t="s">
        <v>1698</v>
      </c>
      <c r="C1352" s="4" t="n">
        <v>2</v>
      </c>
      <c r="D1352" s="26" t="n">
        <f aca="false">C1352/SUM($C$2:$C$2629)</f>
        <v>7.49540906194956E-005</v>
      </c>
    </row>
    <row r="1353" customFormat="false" ht="15" hidden="false" customHeight="false" outlineLevel="0" collapsed="false">
      <c r="A1353" s="4" t="n">
        <v>1352</v>
      </c>
      <c r="B1353" s="4" t="s">
        <v>1699</v>
      </c>
      <c r="C1353" s="4" t="n">
        <v>2</v>
      </c>
      <c r="D1353" s="26" t="n">
        <f aca="false">C1353/SUM($C$2:$C$2629)</f>
        <v>7.49540906194956E-005</v>
      </c>
    </row>
    <row r="1354" customFormat="false" ht="15" hidden="false" customHeight="false" outlineLevel="0" collapsed="false">
      <c r="A1354" s="4" t="n">
        <v>1353</v>
      </c>
      <c r="B1354" s="4" t="s">
        <v>1700</v>
      </c>
      <c r="C1354" s="4" t="n">
        <v>2</v>
      </c>
      <c r="D1354" s="26" t="n">
        <f aca="false">C1354/SUM($C$2:$C$2629)</f>
        <v>7.49540906194956E-005</v>
      </c>
    </row>
    <row r="1355" customFormat="false" ht="15" hidden="false" customHeight="false" outlineLevel="0" collapsed="false">
      <c r="A1355" s="4" t="n">
        <v>1354</v>
      </c>
      <c r="B1355" s="4" t="s">
        <v>1701</v>
      </c>
      <c r="C1355" s="4" t="n">
        <v>2</v>
      </c>
      <c r="D1355" s="26" t="n">
        <f aca="false">C1355/SUM($C$2:$C$2629)</f>
        <v>7.49540906194956E-005</v>
      </c>
    </row>
    <row r="1356" customFormat="false" ht="15" hidden="false" customHeight="false" outlineLevel="0" collapsed="false">
      <c r="A1356" s="4" t="n">
        <v>1355</v>
      </c>
      <c r="B1356" s="4" t="s">
        <v>1702</v>
      </c>
      <c r="C1356" s="4" t="n">
        <v>2</v>
      </c>
      <c r="D1356" s="26" t="n">
        <f aca="false">C1356/SUM($C$2:$C$2629)</f>
        <v>7.49540906194956E-005</v>
      </c>
    </row>
    <row r="1357" customFormat="false" ht="15" hidden="false" customHeight="false" outlineLevel="0" collapsed="false">
      <c r="A1357" s="4" t="n">
        <v>1356</v>
      </c>
      <c r="B1357" s="4" t="s">
        <v>1703</v>
      </c>
      <c r="C1357" s="4" t="n">
        <v>2</v>
      </c>
      <c r="D1357" s="26" t="n">
        <f aca="false">C1357/SUM($C$2:$C$2629)</f>
        <v>7.49540906194956E-005</v>
      </c>
    </row>
    <row r="1358" customFormat="false" ht="15" hidden="false" customHeight="false" outlineLevel="0" collapsed="false">
      <c r="A1358" s="4" t="n">
        <v>1357</v>
      </c>
      <c r="B1358" s="4" t="s">
        <v>1704</v>
      </c>
      <c r="C1358" s="4" t="n">
        <v>2</v>
      </c>
      <c r="D1358" s="26" t="n">
        <f aca="false">C1358/SUM($C$2:$C$2629)</f>
        <v>7.49540906194956E-005</v>
      </c>
    </row>
    <row r="1359" customFormat="false" ht="15" hidden="false" customHeight="false" outlineLevel="0" collapsed="false">
      <c r="A1359" s="4" t="n">
        <v>1358</v>
      </c>
      <c r="B1359" s="4" t="s">
        <v>1705</v>
      </c>
      <c r="C1359" s="4" t="n">
        <v>2</v>
      </c>
      <c r="D1359" s="26" t="n">
        <f aca="false">C1359/SUM($C$2:$C$2629)</f>
        <v>7.49540906194956E-005</v>
      </c>
    </row>
    <row r="1360" customFormat="false" ht="15" hidden="false" customHeight="false" outlineLevel="0" collapsed="false">
      <c r="A1360" s="4" t="n">
        <v>1359</v>
      </c>
      <c r="B1360" s="4" t="s">
        <v>1706</v>
      </c>
      <c r="C1360" s="4" t="n">
        <v>2</v>
      </c>
      <c r="D1360" s="26" t="n">
        <f aca="false">C1360/SUM($C$2:$C$2629)</f>
        <v>7.49540906194956E-005</v>
      </c>
    </row>
    <row r="1361" customFormat="false" ht="15" hidden="false" customHeight="false" outlineLevel="0" collapsed="false">
      <c r="A1361" s="4" t="n">
        <v>1360</v>
      </c>
      <c r="B1361" s="4" t="s">
        <v>1707</v>
      </c>
      <c r="C1361" s="4" t="n">
        <v>2</v>
      </c>
      <c r="D1361" s="26" t="n">
        <f aca="false">C1361/SUM($C$2:$C$2629)</f>
        <v>7.49540906194956E-005</v>
      </c>
    </row>
    <row r="1362" customFormat="false" ht="15" hidden="false" customHeight="false" outlineLevel="0" collapsed="false">
      <c r="A1362" s="4" t="n">
        <v>1361</v>
      </c>
      <c r="B1362" s="4" t="s">
        <v>1708</v>
      </c>
      <c r="C1362" s="4" t="n">
        <v>2</v>
      </c>
      <c r="D1362" s="26" t="n">
        <f aca="false">C1362/SUM($C$2:$C$2629)</f>
        <v>7.49540906194956E-005</v>
      </c>
    </row>
    <row r="1363" customFormat="false" ht="15" hidden="false" customHeight="false" outlineLevel="0" collapsed="false">
      <c r="A1363" s="4" t="n">
        <v>1362</v>
      </c>
      <c r="B1363" s="4" t="s">
        <v>1709</v>
      </c>
      <c r="C1363" s="4" t="n">
        <v>2</v>
      </c>
      <c r="D1363" s="26" t="n">
        <f aca="false">C1363/SUM($C$2:$C$2629)</f>
        <v>7.49540906194956E-005</v>
      </c>
    </row>
    <row r="1364" customFormat="false" ht="15" hidden="false" customHeight="false" outlineLevel="0" collapsed="false">
      <c r="A1364" s="4" t="n">
        <v>1363</v>
      </c>
      <c r="B1364" s="4" t="s">
        <v>1710</v>
      </c>
      <c r="C1364" s="4" t="n">
        <v>2</v>
      </c>
      <c r="D1364" s="26" t="n">
        <f aca="false">C1364/SUM($C$2:$C$2629)</f>
        <v>7.49540906194956E-005</v>
      </c>
    </row>
    <row r="1365" customFormat="false" ht="15" hidden="false" customHeight="false" outlineLevel="0" collapsed="false">
      <c r="A1365" s="4" t="n">
        <v>1364</v>
      </c>
      <c r="B1365" s="4" t="s">
        <v>1711</v>
      </c>
      <c r="C1365" s="4" t="n">
        <v>2</v>
      </c>
      <c r="D1365" s="26" t="n">
        <f aca="false">C1365/SUM($C$2:$C$2629)</f>
        <v>7.49540906194956E-005</v>
      </c>
    </row>
    <row r="1366" customFormat="false" ht="15" hidden="false" customHeight="false" outlineLevel="0" collapsed="false">
      <c r="A1366" s="4" t="n">
        <v>1365</v>
      </c>
      <c r="B1366" s="4" t="s">
        <v>1712</v>
      </c>
      <c r="C1366" s="4" t="n">
        <v>2</v>
      </c>
      <c r="D1366" s="26" t="n">
        <f aca="false">C1366/SUM($C$2:$C$2629)</f>
        <v>7.49540906194956E-005</v>
      </c>
    </row>
    <row r="1367" customFormat="false" ht="15" hidden="false" customHeight="false" outlineLevel="0" collapsed="false">
      <c r="A1367" s="4" t="n">
        <v>1366</v>
      </c>
      <c r="B1367" s="4" t="s">
        <v>1713</v>
      </c>
      <c r="C1367" s="4" t="n">
        <v>2</v>
      </c>
      <c r="D1367" s="26" t="n">
        <f aca="false">C1367/SUM($C$2:$C$2629)</f>
        <v>7.49540906194956E-005</v>
      </c>
    </row>
    <row r="1368" customFormat="false" ht="15" hidden="false" customHeight="false" outlineLevel="0" collapsed="false">
      <c r="A1368" s="4" t="n">
        <v>1367</v>
      </c>
      <c r="B1368" s="4" t="s">
        <v>1714</v>
      </c>
      <c r="C1368" s="4" t="n">
        <v>2</v>
      </c>
      <c r="D1368" s="26" t="n">
        <f aca="false">C1368/SUM($C$2:$C$2629)</f>
        <v>7.49540906194956E-005</v>
      </c>
    </row>
    <row r="1369" customFormat="false" ht="15" hidden="false" customHeight="false" outlineLevel="0" collapsed="false">
      <c r="A1369" s="4" t="n">
        <v>1368</v>
      </c>
      <c r="B1369" s="4" t="s">
        <v>1715</v>
      </c>
      <c r="C1369" s="4" t="n">
        <v>2</v>
      </c>
      <c r="D1369" s="26" t="n">
        <f aca="false">C1369/SUM($C$2:$C$2629)</f>
        <v>7.49540906194956E-005</v>
      </c>
    </row>
    <row r="1370" customFormat="false" ht="15" hidden="false" customHeight="false" outlineLevel="0" collapsed="false">
      <c r="A1370" s="4" t="n">
        <v>1369</v>
      </c>
      <c r="B1370" s="4" t="s">
        <v>1716</v>
      </c>
      <c r="C1370" s="4" t="n">
        <v>2</v>
      </c>
      <c r="D1370" s="26" t="n">
        <f aca="false">C1370/SUM($C$2:$C$2629)</f>
        <v>7.49540906194956E-005</v>
      </c>
    </row>
    <row r="1371" customFormat="false" ht="15" hidden="false" customHeight="false" outlineLevel="0" collapsed="false">
      <c r="A1371" s="4" t="n">
        <v>1370</v>
      </c>
      <c r="B1371" s="4" t="s">
        <v>1717</v>
      </c>
      <c r="C1371" s="4" t="n">
        <v>2</v>
      </c>
      <c r="D1371" s="26" t="n">
        <f aca="false">C1371/SUM($C$2:$C$2629)</f>
        <v>7.49540906194956E-005</v>
      </c>
    </row>
    <row r="1372" customFormat="false" ht="15" hidden="false" customHeight="false" outlineLevel="0" collapsed="false">
      <c r="A1372" s="4" t="n">
        <v>1371</v>
      </c>
      <c r="B1372" s="4" t="s">
        <v>1718</v>
      </c>
      <c r="C1372" s="4" t="n">
        <v>2</v>
      </c>
      <c r="D1372" s="26" t="n">
        <f aca="false">C1372/SUM($C$2:$C$2629)</f>
        <v>7.49540906194956E-005</v>
      </c>
    </row>
    <row r="1373" customFormat="false" ht="15" hidden="false" customHeight="false" outlineLevel="0" collapsed="false">
      <c r="A1373" s="4" t="n">
        <v>1372</v>
      </c>
      <c r="B1373" s="4" t="s">
        <v>1719</v>
      </c>
      <c r="C1373" s="4" t="n">
        <v>2</v>
      </c>
      <c r="D1373" s="26" t="n">
        <f aca="false">C1373/SUM($C$2:$C$2629)</f>
        <v>7.49540906194956E-005</v>
      </c>
    </row>
    <row r="1374" customFormat="false" ht="15" hidden="false" customHeight="false" outlineLevel="0" collapsed="false">
      <c r="A1374" s="4" t="n">
        <v>1373</v>
      </c>
      <c r="B1374" s="4" t="s">
        <v>1720</v>
      </c>
      <c r="C1374" s="4" t="n">
        <v>2</v>
      </c>
      <c r="D1374" s="26" t="n">
        <f aca="false">C1374/SUM($C$2:$C$2629)</f>
        <v>7.49540906194956E-005</v>
      </c>
    </row>
    <row r="1375" customFormat="false" ht="15" hidden="false" customHeight="false" outlineLevel="0" collapsed="false">
      <c r="A1375" s="4" t="n">
        <v>1374</v>
      </c>
      <c r="B1375" s="4" t="s">
        <v>1721</v>
      </c>
      <c r="C1375" s="4" t="n">
        <v>2</v>
      </c>
      <c r="D1375" s="26" t="n">
        <f aca="false">C1375/SUM($C$2:$C$2629)</f>
        <v>7.49540906194956E-005</v>
      </c>
    </row>
    <row r="1376" customFormat="false" ht="15" hidden="false" customHeight="false" outlineLevel="0" collapsed="false">
      <c r="A1376" s="4" t="n">
        <v>1375</v>
      </c>
      <c r="B1376" s="4" t="s">
        <v>1722</v>
      </c>
      <c r="C1376" s="4" t="n">
        <v>2</v>
      </c>
      <c r="D1376" s="26" t="n">
        <f aca="false">C1376/SUM($C$2:$C$2629)</f>
        <v>7.49540906194956E-005</v>
      </c>
    </row>
    <row r="1377" customFormat="false" ht="15" hidden="false" customHeight="false" outlineLevel="0" collapsed="false">
      <c r="A1377" s="4" t="n">
        <v>1376</v>
      </c>
      <c r="B1377" s="4" t="s">
        <v>1723</v>
      </c>
      <c r="C1377" s="4" t="n">
        <v>2</v>
      </c>
      <c r="D1377" s="26" t="n">
        <f aca="false">C1377/SUM($C$2:$C$2629)</f>
        <v>7.49540906194956E-005</v>
      </c>
    </row>
    <row r="1378" customFormat="false" ht="15" hidden="false" customHeight="false" outlineLevel="0" collapsed="false">
      <c r="A1378" s="4" t="n">
        <v>1377</v>
      </c>
      <c r="B1378" s="4" t="s">
        <v>1724</v>
      </c>
      <c r="C1378" s="4" t="n">
        <v>2</v>
      </c>
      <c r="D1378" s="26" t="n">
        <f aca="false">C1378/SUM($C$2:$C$2629)</f>
        <v>7.49540906194956E-005</v>
      </c>
    </row>
    <row r="1379" customFormat="false" ht="15" hidden="false" customHeight="false" outlineLevel="0" collapsed="false">
      <c r="A1379" s="4" t="n">
        <v>1378</v>
      </c>
      <c r="B1379" s="4" t="s">
        <v>1725</v>
      </c>
      <c r="C1379" s="4" t="n">
        <v>2</v>
      </c>
      <c r="D1379" s="26" t="n">
        <f aca="false">C1379/SUM($C$2:$C$2629)</f>
        <v>7.49540906194956E-005</v>
      </c>
    </row>
    <row r="1380" customFormat="false" ht="15" hidden="false" customHeight="false" outlineLevel="0" collapsed="false">
      <c r="A1380" s="4" t="n">
        <v>1379</v>
      </c>
      <c r="B1380" s="4" t="s">
        <v>1726</v>
      </c>
      <c r="C1380" s="4" t="n">
        <v>2</v>
      </c>
      <c r="D1380" s="26" t="n">
        <f aca="false">C1380/SUM($C$2:$C$2629)</f>
        <v>7.49540906194956E-005</v>
      </c>
    </row>
    <row r="1381" customFormat="false" ht="15" hidden="false" customHeight="false" outlineLevel="0" collapsed="false">
      <c r="A1381" s="4" t="n">
        <v>1380</v>
      </c>
      <c r="B1381" s="4" t="s">
        <v>1727</v>
      </c>
      <c r="C1381" s="4" t="n">
        <v>2</v>
      </c>
      <c r="D1381" s="26" t="n">
        <f aca="false">C1381/SUM($C$2:$C$2629)</f>
        <v>7.49540906194956E-005</v>
      </c>
    </row>
    <row r="1382" customFormat="false" ht="15" hidden="false" customHeight="false" outlineLevel="0" collapsed="false">
      <c r="A1382" s="4" t="n">
        <v>1381</v>
      </c>
      <c r="B1382" s="4" t="s">
        <v>1728</v>
      </c>
      <c r="C1382" s="4" t="n">
        <v>2</v>
      </c>
      <c r="D1382" s="26" t="n">
        <f aca="false">C1382/SUM($C$2:$C$2629)</f>
        <v>7.49540906194956E-005</v>
      </c>
    </row>
    <row r="1383" customFormat="false" ht="15" hidden="false" customHeight="false" outlineLevel="0" collapsed="false">
      <c r="A1383" s="4" t="n">
        <v>1382</v>
      </c>
      <c r="B1383" s="4" t="s">
        <v>1729</v>
      </c>
      <c r="C1383" s="4" t="n">
        <v>2</v>
      </c>
      <c r="D1383" s="26" t="n">
        <f aca="false">C1383/SUM($C$2:$C$2629)</f>
        <v>7.49540906194956E-005</v>
      </c>
    </row>
    <row r="1384" customFormat="false" ht="15" hidden="false" customHeight="false" outlineLevel="0" collapsed="false">
      <c r="A1384" s="4" t="n">
        <v>1383</v>
      </c>
      <c r="B1384" s="4" t="s">
        <v>1730</v>
      </c>
      <c r="C1384" s="4" t="n">
        <v>2</v>
      </c>
      <c r="D1384" s="26" t="n">
        <f aca="false">C1384/SUM($C$2:$C$2629)</f>
        <v>7.49540906194956E-005</v>
      </c>
    </row>
    <row r="1385" customFormat="false" ht="15" hidden="false" customHeight="false" outlineLevel="0" collapsed="false">
      <c r="A1385" s="4" t="n">
        <v>1384</v>
      </c>
      <c r="B1385" s="4" t="s">
        <v>1731</v>
      </c>
      <c r="C1385" s="4" t="n">
        <v>2</v>
      </c>
      <c r="D1385" s="26" t="n">
        <f aca="false">C1385/SUM($C$2:$C$2629)</f>
        <v>7.49540906194956E-005</v>
      </c>
    </row>
    <row r="1386" customFormat="false" ht="15" hidden="false" customHeight="false" outlineLevel="0" collapsed="false">
      <c r="A1386" s="4" t="n">
        <v>1385</v>
      </c>
      <c r="B1386" s="4" t="s">
        <v>1732</v>
      </c>
      <c r="C1386" s="4" t="n">
        <v>2</v>
      </c>
      <c r="D1386" s="26" t="n">
        <f aca="false">C1386/SUM($C$2:$C$2629)</f>
        <v>7.49540906194956E-005</v>
      </c>
    </row>
    <row r="1387" customFormat="false" ht="15" hidden="false" customHeight="false" outlineLevel="0" collapsed="false">
      <c r="A1387" s="4" t="n">
        <v>1386</v>
      </c>
      <c r="B1387" s="4" t="s">
        <v>1733</v>
      </c>
      <c r="C1387" s="4" t="n">
        <v>2</v>
      </c>
      <c r="D1387" s="26" t="n">
        <f aca="false">C1387/SUM($C$2:$C$2629)</f>
        <v>7.49540906194956E-005</v>
      </c>
    </row>
    <row r="1388" customFormat="false" ht="15" hidden="false" customHeight="false" outlineLevel="0" collapsed="false">
      <c r="A1388" s="4" t="n">
        <v>1387</v>
      </c>
      <c r="B1388" s="4" t="s">
        <v>1734</v>
      </c>
      <c r="C1388" s="4" t="n">
        <v>2</v>
      </c>
      <c r="D1388" s="26" t="n">
        <f aca="false">C1388/SUM($C$2:$C$2629)</f>
        <v>7.49540906194956E-005</v>
      </c>
    </row>
    <row r="1389" customFormat="false" ht="15" hidden="false" customHeight="false" outlineLevel="0" collapsed="false">
      <c r="A1389" s="4" t="n">
        <v>1388</v>
      </c>
      <c r="B1389" s="4" t="s">
        <v>1735</v>
      </c>
      <c r="C1389" s="4" t="n">
        <v>2</v>
      </c>
      <c r="D1389" s="26" t="n">
        <f aca="false">C1389/SUM($C$2:$C$2629)</f>
        <v>7.49540906194956E-005</v>
      </c>
    </row>
    <row r="1390" customFormat="false" ht="15" hidden="false" customHeight="false" outlineLevel="0" collapsed="false">
      <c r="A1390" s="4" t="n">
        <v>1389</v>
      </c>
      <c r="B1390" s="4" t="s">
        <v>1736</v>
      </c>
      <c r="C1390" s="4" t="n">
        <v>2</v>
      </c>
      <c r="D1390" s="26" t="n">
        <f aca="false">C1390/SUM($C$2:$C$2629)</f>
        <v>7.49540906194956E-005</v>
      </c>
    </row>
    <row r="1391" customFormat="false" ht="15" hidden="false" customHeight="false" outlineLevel="0" collapsed="false">
      <c r="A1391" s="4" t="n">
        <v>1390</v>
      </c>
      <c r="B1391" s="4" t="s">
        <v>1737</v>
      </c>
      <c r="C1391" s="4" t="n">
        <v>2</v>
      </c>
      <c r="D1391" s="26" t="n">
        <f aca="false">C1391/SUM($C$2:$C$2629)</f>
        <v>7.49540906194956E-005</v>
      </c>
    </row>
    <row r="1392" customFormat="false" ht="15" hidden="false" customHeight="false" outlineLevel="0" collapsed="false">
      <c r="A1392" s="4" t="n">
        <v>1391</v>
      </c>
      <c r="B1392" s="4" t="s">
        <v>1738</v>
      </c>
      <c r="C1392" s="4" t="n">
        <v>2</v>
      </c>
      <c r="D1392" s="26" t="n">
        <f aca="false">C1392/SUM($C$2:$C$2629)</f>
        <v>7.49540906194956E-005</v>
      </c>
    </row>
    <row r="1393" customFormat="false" ht="15" hidden="false" customHeight="false" outlineLevel="0" collapsed="false">
      <c r="A1393" s="4" t="n">
        <v>1392</v>
      </c>
      <c r="B1393" s="4" t="s">
        <v>1739</v>
      </c>
      <c r="C1393" s="4" t="n">
        <v>2</v>
      </c>
      <c r="D1393" s="26" t="n">
        <f aca="false">C1393/SUM($C$2:$C$2629)</f>
        <v>7.49540906194956E-005</v>
      </c>
    </row>
    <row r="1394" customFormat="false" ht="15" hidden="false" customHeight="false" outlineLevel="0" collapsed="false">
      <c r="A1394" s="4" t="n">
        <v>1393</v>
      </c>
      <c r="B1394" s="4" t="s">
        <v>1740</v>
      </c>
      <c r="C1394" s="4" t="n">
        <v>2</v>
      </c>
      <c r="D1394" s="26" t="n">
        <f aca="false">C1394/SUM($C$2:$C$2629)</f>
        <v>7.49540906194956E-005</v>
      </c>
    </row>
    <row r="1395" customFormat="false" ht="15" hidden="false" customHeight="false" outlineLevel="0" collapsed="false">
      <c r="A1395" s="4" t="n">
        <v>1394</v>
      </c>
      <c r="B1395" s="4" t="s">
        <v>1741</v>
      </c>
      <c r="C1395" s="4" t="n">
        <v>2</v>
      </c>
      <c r="D1395" s="26" t="n">
        <f aca="false">C1395/SUM($C$2:$C$2629)</f>
        <v>7.49540906194956E-005</v>
      </c>
    </row>
    <row r="1396" customFormat="false" ht="15" hidden="false" customHeight="false" outlineLevel="0" collapsed="false">
      <c r="A1396" s="4" t="n">
        <v>1395</v>
      </c>
      <c r="B1396" s="4" t="s">
        <v>1742</v>
      </c>
      <c r="C1396" s="4" t="n">
        <v>2</v>
      </c>
      <c r="D1396" s="26" t="n">
        <f aca="false">C1396/SUM($C$2:$C$2629)</f>
        <v>7.49540906194956E-005</v>
      </c>
    </row>
    <row r="1397" customFormat="false" ht="15" hidden="false" customHeight="false" outlineLevel="0" collapsed="false">
      <c r="A1397" s="4" t="n">
        <v>1396</v>
      </c>
      <c r="B1397" s="4" t="s">
        <v>1743</v>
      </c>
      <c r="C1397" s="4" t="n">
        <v>2</v>
      </c>
      <c r="D1397" s="26" t="n">
        <f aca="false">C1397/SUM($C$2:$C$2629)</f>
        <v>7.49540906194956E-005</v>
      </c>
    </row>
    <row r="1398" customFormat="false" ht="15" hidden="false" customHeight="false" outlineLevel="0" collapsed="false">
      <c r="A1398" s="4" t="n">
        <v>1397</v>
      </c>
      <c r="B1398" s="4" t="s">
        <v>1744</v>
      </c>
      <c r="C1398" s="4" t="n">
        <v>2</v>
      </c>
      <c r="D1398" s="26" t="n">
        <f aca="false">C1398/SUM($C$2:$C$2629)</f>
        <v>7.49540906194956E-005</v>
      </c>
    </row>
    <row r="1399" customFormat="false" ht="15" hidden="false" customHeight="false" outlineLevel="0" collapsed="false">
      <c r="A1399" s="4" t="n">
        <v>1398</v>
      </c>
      <c r="B1399" s="4" t="s">
        <v>1745</v>
      </c>
      <c r="C1399" s="4" t="n">
        <v>2</v>
      </c>
      <c r="D1399" s="26" t="n">
        <f aca="false">C1399/SUM($C$2:$C$2629)</f>
        <v>7.49540906194956E-005</v>
      </c>
    </row>
    <row r="1400" customFormat="false" ht="15" hidden="false" customHeight="false" outlineLevel="0" collapsed="false">
      <c r="A1400" s="4" t="n">
        <v>1399</v>
      </c>
      <c r="B1400" s="4" t="s">
        <v>1746</v>
      </c>
      <c r="C1400" s="4" t="n">
        <v>2</v>
      </c>
      <c r="D1400" s="26" t="n">
        <f aca="false">C1400/SUM($C$2:$C$2629)</f>
        <v>7.49540906194956E-005</v>
      </c>
    </row>
    <row r="1401" customFormat="false" ht="15" hidden="false" customHeight="false" outlineLevel="0" collapsed="false">
      <c r="A1401" s="4" t="n">
        <v>1400</v>
      </c>
      <c r="B1401" s="4" t="s">
        <v>1747</v>
      </c>
      <c r="C1401" s="4" t="n">
        <v>2</v>
      </c>
      <c r="D1401" s="26" t="n">
        <f aca="false">C1401/SUM($C$2:$C$2629)</f>
        <v>7.49540906194956E-005</v>
      </c>
    </row>
    <row r="1402" customFormat="false" ht="15" hidden="false" customHeight="false" outlineLevel="0" collapsed="false">
      <c r="A1402" s="4" t="n">
        <v>1401</v>
      </c>
      <c r="B1402" s="4" t="s">
        <v>1748</v>
      </c>
      <c r="C1402" s="4" t="n">
        <v>2</v>
      </c>
      <c r="D1402" s="26" t="n">
        <f aca="false">C1402/SUM($C$2:$C$2629)</f>
        <v>7.49540906194956E-005</v>
      </c>
    </row>
    <row r="1403" customFormat="false" ht="15" hidden="false" customHeight="false" outlineLevel="0" collapsed="false">
      <c r="A1403" s="4" t="n">
        <v>1402</v>
      </c>
      <c r="B1403" s="4" t="s">
        <v>1749</v>
      </c>
      <c r="C1403" s="4" t="n">
        <v>2</v>
      </c>
      <c r="D1403" s="26" t="n">
        <f aca="false">C1403/SUM($C$2:$C$2629)</f>
        <v>7.49540906194956E-005</v>
      </c>
    </row>
    <row r="1404" customFormat="false" ht="15" hidden="false" customHeight="false" outlineLevel="0" collapsed="false">
      <c r="A1404" s="4" t="n">
        <v>1403</v>
      </c>
      <c r="B1404" s="4" t="s">
        <v>1750</v>
      </c>
      <c r="C1404" s="4" t="n">
        <v>2</v>
      </c>
      <c r="D1404" s="26" t="n">
        <f aca="false">C1404/SUM($C$2:$C$2629)</f>
        <v>7.49540906194956E-005</v>
      </c>
    </row>
    <row r="1405" customFormat="false" ht="15" hidden="false" customHeight="false" outlineLevel="0" collapsed="false">
      <c r="A1405" s="4" t="n">
        <v>1404</v>
      </c>
      <c r="B1405" s="4" t="s">
        <v>1751</v>
      </c>
      <c r="C1405" s="4" t="n">
        <v>2</v>
      </c>
      <c r="D1405" s="26" t="n">
        <f aca="false">C1405/SUM($C$2:$C$2629)</f>
        <v>7.49540906194956E-005</v>
      </c>
    </row>
    <row r="1406" customFormat="false" ht="15" hidden="false" customHeight="false" outlineLevel="0" collapsed="false">
      <c r="A1406" s="4" t="n">
        <v>1405</v>
      </c>
      <c r="B1406" s="4" t="s">
        <v>1752</v>
      </c>
      <c r="C1406" s="4" t="n">
        <v>2</v>
      </c>
      <c r="D1406" s="26" t="n">
        <f aca="false">C1406/SUM($C$2:$C$2629)</f>
        <v>7.49540906194956E-005</v>
      </c>
    </row>
    <row r="1407" customFormat="false" ht="15" hidden="false" customHeight="false" outlineLevel="0" collapsed="false">
      <c r="A1407" s="4" t="n">
        <v>1406</v>
      </c>
      <c r="B1407" s="4" t="s">
        <v>1753</v>
      </c>
      <c r="C1407" s="4" t="n">
        <v>2</v>
      </c>
      <c r="D1407" s="26" t="n">
        <f aca="false">C1407/SUM($C$2:$C$2629)</f>
        <v>7.49540906194956E-005</v>
      </c>
    </row>
    <row r="1408" customFormat="false" ht="15" hidden="false" customHeight="false" outlineLevel="0" collapsed="false">
      <c r="A1408" s="4" t="n">
        <v>1407</v>
      </c>
      <c r="B1408" s="4" t="s">
        <v>1754</v>
      </c>
      <c r="C1408" s="4" t="n">
        <v>2</v>
      </c>
      <c r="D1408" s="26" t="n">
        <f aca="false">C1408/SUM($C$2:$C$2629)</f>
        <v>7.49540906194956E-005</v>
      </c>
    </row>
    <row r="1409" customFormat="false" ht="15" hidden="false" customHeight="false" outlineLevel="0" collapsed="false">
      <c r="A1409" s="4" t="n">
        <v>1408</v>
      </c>
      <c r="B1409" s="4" t="s">
        <v>1755</v>
      </c>
      <c r="C1409" s="4" t="n">
        <v>2</v>
      </c>
      <c r="D1409" s="26" t="n">
        <f aca="false">C1409/SUM($C$2:$C$2629)</f>
        <v>7.49540906194956E-005</v>
      </c>
    </row>
    <row r="1410" customFormat="false" ht="15" hidden="false" customHeight="false" outlineLevel="0" collapsed="false">
      <c r="A1410" s="4" t="n">
        <v>1409</v>
      </c>
      <c r="B1410" s="4" t="s">
        <v>1756</v>
      </c>
      <c r="C1410" s="4" t="n">
        <v>2</v>
      </c>
      <c r="D1410" s="26" t="n">
        <f aca="false">C1410/SUM($C$2:$C$2629)</f>
        <v>7.49540906194956E-005</v>
      </c>
    </row>
    <row r="1411" customFormat="false" ht="15" hidden="false" customHeight="false" outlineLevel="0" collapsed="false">
      <c r="A1411" s="4" t="n">
        <v>1410</v>
      </c>
      <c r="B1411" s="4" t="s">
        <v>1757</v>
      </c>
      <c r="C1411" s="4" t="n">
        <v>2</v>
      </c>
      <c r="D1411" s="26" t="n">
        <f aca="false">C1411/SUM($C$2:$C$2629)</f>
        <v>7.49540906194956E-005</v>
      </c>
    </row>
    <row r="1412" customFormat="false" ht="15" hidden="false" customHeight="false" outlineLevel="0" collapsed="false">
      <c r="A1412" s="4" t="n">
        <v>1411</v>
      </c>
      <c r="B1412" s="4" t="s">
        <v>1758</v>
      </c>
      <c r="C1412" s="4" t="n">
        <v>2</v>
      </c>
      <c r="D1412" s="26" t="n">
        <f aca="false">C1412/SUM($C$2:$C$2629)</f>
        <v>7.49540906194956E-005</v>
      </c>
    </row>
    <row r="1413" customFormat="false" ht="15" hidden="false" customHeight="false" outlineLevel="0" collapsed="false">
      <c r="A1413" s="4" t="n">
        <v>1412</v>
      </c>
      <c r="B1413" s="4" t="s">
        <v>1759</v>
      </c>
      <c r="C1413" s="4" t="n">
        <v>2</v>
      </c>
      <c r="D1413" s="26" t="n">
        <f aca="false">C1413/SUM($C$2:$C$2629)</f>
        <v>7.49540906194956E-005</v>
      </c>
    </row>
    <row r="1414" customFormat="false" ht="15" hidden="false" customHeight="false" outlineLevel="0" collapsed="false">
      <c r="A1414" s="4" t="n">
        <v>1413</v>
      </c>
      <c r="B1414" s="4" t="s">
        <v>1760</v>
      </c>
      <c r="C1414" s="4" t="n">
        <v>2</v>
      </c>
      <c r="D1414" s="26" t="n">
        <f aca="false">C1414/SUM($C$2:$C$2629)</f>
        <v>7.49540906194956E-005</v>
      </c>
    </row>
    <row r="1415" customFormat="false" ht="15" hidden="false" customHeight="false" outlineLevel="0" collapsed="false">
      <c r="A1415" s="4" t="n">
        <v>1414</v>
      </c>
      <c r="B1415" s="4" t="s">
        <v>1761</v>
      </c>
      <c r="C1415" s="4" t="n">
        <v>2</v>
      </c>
      <c r="D1415" s="26" t="n">
        <f aca="false">C1415/SUM($C$2:$C$2629)</f>
        <v>7.49540906194956E-005</v>
      </c>
    </row>
    <row r="1416" customFormat="false" ht="15" hidden="false" customHeight="false" outlineLevel="0" collapsed="false">
      <c r="A1416" s="4" t="n">
        <v>1415</v>
      </c>
      <c r="B1416" s="4" t="s">
        <v>1762</v>
      </c>
      <c r="C1416" s="4" t="n">
        <v>2</v>
      </c>
      <c r="D1416" s="26" t="n">
        <f aca="false">C1416/SUM($C$2:$C$2629)</f>
        <v>7.49540906194956E-005</v>
      </c>
    </row>
    <row r="1417" customFormat="false" ht="15" hidden="false" customHeight="false" outlineLevel="0" collapsed="false">
      <c r="A1417" s="4" t="n">
        <v>1416</v>
      </c>
      <c r="B1417" s="4" t="s">
        <v>1763</v>
      </c>
      <c r="C1417" s="4" t="n">
        <v>2</v>
      </c>
      <c r="D1417" s="26" t="n">
        <f aca="false">C1417/SUM($C$2:$C$2629)</f>
        <v>7.49540906194956E-005</v>
      </c>
    </row>
    <row r="1418" customFormat="false" ht="15" hidden="false" customHeight="false" outlineLevel="0" collapsed="false">
      <c r="A1418" s="4" t="n">
        <v>1417</v>
      </c>
      <c r="B1418" s="4" t="s">
        <v>1764</v>
      </c>
      <c r="C1418" s="4" t="n">
        <v>2</v>
      </c>
      <c r="D1418" s="26" t="n">
        <f aca="false">C1418/SUM($C$2:$C$2629)</f>
        <v>7.49540906194956E-005</v>
      </c>
    </row>
    <row r="1419" customFormat="false" ht="15" hidden="false" customHeight="false" outlineLevel="0" collapsed="false">
      <c r="A1419" s="4" t="n">
        <v>1418</v>
      </c>
      <c r="B1419" s="4" t="s">
        <v>1765</v>
      </c>
      <c r="C1419" s="4" t="n">
        <v>2</v>
      </c>
      <c r="D1419" s="26" t="n">
        <f aca="false">C1419/SUM($C$2:$C$2629)</f>
        <v>7.49540906194956E-005</v>
      </c>
    </row>
    <row r="1420" customFormat="false" ht="15" hidden="false" customHeight="false" outlineLevel="0" collapsed="false">
      <c r="A1420" s="4" t="n">
        <v>1419</v>
      </c>
      <c r="B1420" s="4" t="s">
        <v>1766</v>
      </c>
      <c r="C1420" s="4" t="n">
        <v>2</v>
      </c>
      <c r="D1420" s="26" t="n">
        <f aca="false">C1420/SUM($C$2:$C$2629)</f>
        <v>7.49540906194956E-005</v>
      </c>
    </row>
    <row r="1421" customFormat="false" ht="15" hidden="false" customHeight="false" outlineLevel="0" collapsed="false">
      <c r="A1421" s="4" t="n">
        <v>1420</v>
      </c>
      <c r="B1421" s="4" t="s">
        <v>1767</v>
      </c>
      <c r="C1421" s="4" t="n">
        <v>2</v>
      </c>
      <c r="D1421" s="26" t="n">
        <f aca="false">C1421/SUM($C$2:$C$2629)</f>
        <v>7.49540906194956E-005</v>
      </c>
    </row>
    <row r="1422" customFormat="false" ht="15" hidden="false" customHeight="false" outlineLevel="0" collapsed="false">
      <c r="A1422" s="4" t="n">
        <v>1421</v>
      </c>
      <c r="B1422" s="4" t="s">
        <v>1768</v>
      </c>
      <c r="C1422" s="4" t="n">
        <v>2</v>
      </c>
      <c r="D1422" s="26" t="n">
        <f aca="false">C1422/SUM($C$2:$C$2629)</f>
        <v>7.49540906194956E-005</v>
      </c>
    </row>
    <row r="1423" customFormat="false" ht="15" hidden="false" customHeight="false" outlineLevel="0" collapsed="false">
      <c r="A1423" s="4" t="n">
        <v>1422</v>
      </c>
      <c r="B1423" s="4" t="s">
        <v>1769</v>
      </c>
      <c r="C1423" s="4" t="n">
        <v>2</v>
      </c>
      <c r="D1423" s="26" t="n">
        <f aca="false">C1423/SUM($C$2:$C$2629)</f>
        <v>7.49540906194956E-005</v>
      </c>
    </row>
    <row r="1424" customFormat="false" ht="15" hidden="false" customHeight="false" outlineLevel="0" collapsed="false">
      <c r="A1424" s="4" t="n">
        <v>1423</v>
      </c>
      <c r="B1424" s="4" t="s">
        <v>1770</v>
      </c>
      <c r="C1424" s="4" t="n">
        <v>2</v>
      </c>
      <c r="D1424" s="26" t="n">
        <f aca="false">C1424/SUM($C$2:$C$2629)</f>
        <v>7.49540906194956E-005</v>
      </c>
    </row>
    <row r="1425" customFormat="false" ht="15" hidden="false" customHeight="false" outlineLevel="0" collapsed="false">
      <c r="A1425" s="4" t="n">
        <v>1424</v>
      </c>
      <c r="B1425" s="4" t="s">
        <v>1771</v>
      </c>
      <c r="C1425" s="4" t="n">
        <v>2</v>
      </c>
      <c r="D1425" s="26" t="n">
        <f aca="false">C1425/SUM($C$2:$C$2629)</f>
        <v>7.49540906194956E-005</v>
      </c>
    </row>
    <row r="1426" customFormat="false" ht="15" hidden="false" customHeight="false" outlineLevel="0" collapsed="false">
      <c r="A1426" s="4" t="n">
        <v>1425</v>
      </c>
      <c r="B1426" s="4" t="s">
        <v>1772</v>
      </c>
      <c r="C1426" s="4" t="n">
        <v>2</v>
      </c>
      <c r="D1426" s="26" t="n">
        <f aca="false">C1426/SUM($C$2:$C$2629)</f>
        <v>7.49540906194956E-005</v>
      </c>
    </row>
    <row r="1427" customFormat="false" ht="15" hidden="false" customHeight="false" outlineLevel="0" collapsed="false">
      <c r="A1427" s="4" t="n">
        <v>1426</v>
      </c>
      <c r="B1427" s="4" t="s">
        <v>1773</v>
      </c>
      <c r="C1427" s="4" t="n">
        <v>2</v>
      </c>
      <c r="D1427" s="26" t="n">
        <f aca="false">C1427/SUM($C$2:$C$2629)</f>
        <v>7.49540906194956E-005</v>
      </c>
    </row>
    <row r="1428" customFormat="false" ht="15" hidden="false" customHeight="false" outlineLevel="0" collapsed="false">
      <c r="A1428" s="4" t="n">
        <v>1427</v>
      </c>
      <c r="B1428" s="4" t="s">
        <v>1774</v>
      </c>
      <c r="C1428" s="4" t="n">
        <v>2</v>
      </c>
      <c r="D1428" s="26" t="n">
        <f aca="false">C1428/SUM($C$2:$C$2629)</f>
        <v>7.49540906194956E-005</v>
      </c>
    </row>
    <row r="1429" customFormat="false" ht="15" hidden="false" customHeight="false" outlineLevel="0" collapsed="false">
      <c r="A1429" s="4" t="n">
        <v>1428</v>
      </c>
      <c r="B1429" s="4" t="s">
        <v>1775</v>
      </c>
      <c r="C1429" s="4" t="n">
        <v>2</v>
      </c>
      <c r="D1429" s="26" t="n">
        <f aca="false">C1429/SUM($C$2:$C$2629)</f>
        <v>7.49540906194956E-005</v>
      </c>
    </row>
    <row r="1430" customFormat="false" ht="15" hidden="false" customHeight="false" outlineLevel="0" collapsed="false">
      <c r="A1430" s="4" t="n">
        <v>1429</v>
      </c>
      <c r="B1430" s="4" t="s">
        <v>1776</v>
      </c>
      <c r="C1430" s="4" t="n">
        <v>2</v>
      </c>
      <c r="D1430" s="26" t="n">
        <f aca="false">C1430/SUM($C$2:$C$2629)</f>
        <v>7.49540906194956E-005</v>
      </c>
    </row>
    <row r="1431" customFormat="false" ht="15" hidden="false" customHeight="false" outlineLevel="0" collapsed="false">
      <c r="A1431" s="4" t="n">
        <v>1430</v>
      </c>
      <c r="B1431" s="4" t="s">
        <v>1777</v>
      </c>
      <c r="C1431" s="4" t="n">
        <v>2</v>
      </c>
      <c r="D1431" s="26" t="n">
        <f aca="false">C1431/SUM($C$2:$C$2629)</f>
        <v>7.49540906194956E-005</v>
      </c>
    </row>
    <row r="1432" customFormat="false" ht="15" hidden="false" customHeight="false" outlineLevel="0" collapsed="false">
      <c r="A1432" s="4" t="n">
        <v>1431</v>
      </c>
      <c r="B1432" s="4" t="s">
        <v>1778</v>
      </c>
      <c r="C1432" s="4" t="n">
        <v>2</v>
      </c>
      <c r="D1432" s="26" t="n">
        <f aca="false">C1432/SUM($C$2:$C$2629)</f>
        <v>7.49540906194956E-005</v>
      </c>
    </row>
    <row r="1433" customFormat="false" ht="15" hidden="false" customHeight="false" outlineLevel="0" collapsed="false">
      <c r="A1433" s="4" t="n">
        <v>1432</v>
      </c>
      <c r="B1433" s="4" t="s">
        <v>1779</v>
      </c>
      <c r="C1433" s="4" t="n">
        <v>2</v>
      </c>
      <c r="D1433" s="26" t="n">
        <f aca="false">C1433/SUM($C$2:$C$2629)</f>
        <v>7.49540906194956E-005</v>
      </c>
    </row>
    <row r="1434" customFormat="false" ht="15" hidden="false" customHeight="false" outlineLevel="0" collapsed="false">
      <c r="A1434" s="4" t="n">
        <v>1433</v>
      </c>
      <c r="B1434" s="4" t="s">
        <v>1780</v>
      </c>
      <c r="C1434" s="4" t="n">
        <v>2</v>
      </c>
      <c r="D1434" s="26" t="n">
        <f aca="false">C1434/SUM($C$2:$C$2629)</f>
        <v>7.49540906194956E-005</v>
      </c>
    </row>
    <row r="1435" customFormat="false" ht="15" hidden="false" customHeight="false" outlineLevel="0" collapsed="false">
      <c r="A1435" s="4" t="n">
        <v>1434</v>
      </c>
      <c r="B1435" s="4" t="s">
        <v>1781</v>
      </c>
      <c r="C1435" s="4" t="n">
        <v>2</v>
      </c>
      <c r="D1435" s="26" t="n">
        <f aca="false">C1435/SUM($C$2:$C$2629)</f>
        <v>7.49540906194956E-005</v>
      </c>
    </row>
    <row r="1436" customFormat="false" ht="15" hidden="false" customHeight="false" outlineLevel="0" collapsed="false">
      <c r="A1436" s="4" t="n">
        <v>1435</v>
      </c>
      <c r="B1436" s="4" t="s">
        <v>1782</v>
      </c>
      <c r="C1436" s="4" t="n">
        <v>2</v>
      </c>
      <c r="D1436" s="26" t="n">
        <f aca="false">C1436/SUM($C$2:$C$2629)</f>
        <v>7.49540906194956E-005</v>
      </c>
    </row>
    <row r="1437" customFormat="false" ht="15" hidden="false" customHeight="false" outlineLevel="0" collapsed="false">
      <c r="A1437" s="4" t="n">
        <v>1436</v>
      </c>
      <c r="B1437" s="4" t="s">
        <v>1783</v>
      </c>
      <c r="C1437" s="4" t="n">
        <v>2</v>
      </c>
      <c r="D1437" s="26" t="n">
        <f aca="false">C1437/SUM($C$2:$C$2629)</f>
        <v>7.49540906194956E-005</v>
      </c>
    </row>
    <row r="1438" customFormat="false" ht="15" hidden="false" customHeight="false" outlineLevel="0" collapsed="false">
      <c r="A1438" s="4" t="n">
        <v>1437</v>
      </c>
      <c r="B1438" s="4" t="s">
        <v>1784</v>
      </c>
      <c r="C1438" s="4" t="n">
        <v>2</v>
      </c>
      <c r="D1438" s="26" t="n">
        <f aca="false">C1438/SUM($C$2:$C$2629)</f>
        <v>7.49540906194956E-005</v>
      </c>
    </row>
    <row r="1439" customFormat="false" ht="15" hidden="false" customHeight="false" outlineLevel="0" collapsed="false">
      <c r="A1439" s="4" t="n">
        <v>1438</v>
      </c>
      <c r="B1439" s="4" t="s">
        <v>1785</v>
      </c>
      <c r="C1439" s="4" t="n">
        <v>2</v>
      </c>
      <c r="D1439" s="26" t="n">
        <f aca="false">C1439/SUM($C$2:$C$2629)</f>
        <v>7.49540906194956E-005</v>
      </c>
    </row>
    <row r="1440" customFormat="false" ht="15" hidden="false" customHeight="false" outlineLevel="0" collapsed="false">
      <c r="A1440" s="4" t="n">
        <v>1439</v>
      </c>
      <c r="B1440" s="4" t="s">
        <v>1786</v>
      </c>
      <c r="C1440" s="4" t="n">
        <v>2</v>
      </c>
      <c r="D1440" s="26" t="n">
        <f aca="false">C1440/SUM($C$2:$C$2629)</f>
        <v>7.49540906194956E-005</v>
      </c>
    </row>
    <row r="1441" customFormat="false" ht="15" hidden="false" customHeight="false" outlineLevel="0" collapsed="false">
      <c r="A1441" s="4" t="n">
        <v>1440</v>
      </c>
      <c r="B1441" s="4" t="s">
        <v>1787</v>
      </c>
      <c r="C1441" s="4" t="n">
        <v>2</v>
      </c>
      <c r="D1441" s="26" t="n">
        <f aca="false">C1441/SUM($C$2:$C$2629)</f>
        <v>7.49540906194956E-005</v>
      </c>
    </row>
    <row r="1442" customFormat="false" ht="15" hidden="false" customHeight="false" outlineLevel="0" collapsed="false">
      <c r="A1442" s="4" t="n">
        <v>1441</v>
      </c>
      <c r="B1442" s="4" t="s">
        <v>1788</v>
      </c>
      <c r="C1442" s="4" t="n">
        <v>2</v>
      </c>
      <c r="D1442" s="26" t="n">
        <f aca="false">C1442/SUM($C$2:$C$2629)</f>
        <v>7.49540906194956E-005</v>
      </c>
    </row>
    <row r="1443" customFormat="false" ht="15" hidden="false" customHeight="false" outlineLevel="0" collapsed="false">
      <c r="A1443" s="4" t="n">
        <v>1442</v>
      </c>
      <c r="B1443" s="4" t="s">
        <v>1789</v>
      </c>
      <c r="C1443" s="4" t="n">
        <v>2</v>
      </c>
      <c r="D1443" s="26" t="n">
        <f aca="false">C1443/SUM($C$2:$C$2629)</f>
        <v>7.49540906194956E-005</v>
      </c>
    </row>
    <row r="1444" customFormat="false" ht="15" hidden="false" customHeight="false" outlineLevel="0" collapsed="false">
      <c r="A1444" s="4" t="n">
        <v>1443</v>
      </c>
      <c r="B1444" s="4" t="s">
        <v>1790</v>
      </c>
      <c r="C1444" s="4" t="n">
        <v>2</v>
      </c>
      <c r="D1444" s="26" t="n">
        <f aca="false">C1444/SUM($C$2:$C$2629)</f>
        <v>7.49540906194956E-005</v>
      </c>
    </row>
    <row r="1445" customFormat="false" ht="15" hidden="false" customHeight="false" outlineLevel="0" collapsed="false">
      <c r="A1445" s="4" t="n">
        <v>1444</v>
      </c>
      <c r="B1445" s="4" t="s">
        <v>1791</v>
      </c>
      <c r="C1445" s="4" t="n">
        <v>2</v>
      </c>
      <c r="D1445" s="26" t="n">
        <f aca="false">C1445/SUM($C$2:$C$2629)</f>
        <v>7.49540906194956E-005</v>
      </c>
    </row>
    <row r="1446" customFormat="false" ht="15" hidden="false" customHeight="false" outlineLevel="0" collapsed="false">
      <c r="A1446" s="4" t="n">
        <v>1445</v>
      </c>
      <c r="B1446" s="4" t="s">
        <v>1792</v>
      </c>
      <c r="C1446" s="4" t="n">
        <v>2</v>
      </c>
      <c r="D1446" s="26" t="n">
        <f aca="false">C1446/SUM($C$2:$C$2629)</f>
        <v>7.49540906194956E-005</v>
      </c>
    </row>
    <row r="1447" customFormat="false" ht="15" hidden="false" customHeight="false" outlineLevel="0" collapsed="false">
      <c r="A1447" s="4" t="n">
        <v>1446</v>
      </c>
      <c r="B1447" s="4" t="s">
        <v>1793</v>
      </c>
      <c r="C1447" s="4" t="n">
        <v>2</v>
      </c>
      <c r="D1447" s="26" t="n">
        <f aca="false">C1447/SUM($C$2:$C$2629)</f>
        <v>7.49540906194956E-005</v>
      </c>
    </row>
    <row r="1448" customFormat="false" ht="15" hidden="false" customHeight="false" outlineLevel="0" collapsed="false">
      <c r="A1448" s="4" t="n">
        <v>1447</v>
      </c>
      <c r="B1448" s="4" t="s">
        <v>1794</v>
      </c>
      <c r="C1448" s="4" t="n">
        <v>2</v>
      </c>
      <c r="D1448" s="26" t="n">
        <f aca="false">C1448/SUM($C$2:$C$2629)</f>
        <v>7.49540906194956E-005</v>
      </c>
    </row>
    <row r="1449" customFormat="false" ht="15" hidden="false" customHeight="false" outlineLevel="0" collapsed="false">
      <c r="A1449" s="4" t="n">
        <v>1448</v>
      </c>
      <c r="B1449" s="4" t="s">
        <v>1795</v>
      </c>
      <c r="C1449" s="4" t="n">
        <v>2</v>
      </c>
      <c r="D1449" s="26" t="n">
        <f aca="false">C1449/SUM($C$2:$C$2629)</f>
        <v>7.49540906194956E-005</v>
      </c>
    </row>
    <row r="1450" customFormat="false" ht="15" hidden="false" customHeight="false" outlineLevel="0" collapsed="false">
      <c r="A1450" s="4" t="n">
        <v>1449</v>
      </c>
      <c r="B1450" s="4" t="s">
        <v>1796</v>
      </c>
      <c r="C1450" s="4" t="n">
        <v>2</v>
      </c>
      <c r="D1450" s="26" t="n">
        <f aca="false">C1450/SUM($C$2:$C$2629)</f>
        <v>7.49540906194956E-005</v>
      </c>
    </row>
    <row r="1451" customFormat="false" ht="15" hidden="false" customHeight="false" outlineLevel="0" collapsed="false">
      <c r="A1451" s="4" t="n">
        <v>1450</v>
      </c>
      <c r="B1451" s="4" t="s">
        <v>1797</v>
      </c>
      <c r="C1451" s="4" t="n">
        <v>2</v>
      </c>
      <c r="D1451" s="26" t="n">
        <f aca="false">C1451/SUM($C$2:$C$2629)</f>
        <v>7.49540906194956E-005</v>
      </c>
    </row>
    <row r="1452" customFormat="false" ht="15" hidden="false" customHeight="false" outlineLevel="0" collapsed="false">
      <c r="A1452" s="4" t="n">
        <v>1451</v>
      </c>
      <c r="B1452" s="4" t="s">
        <v>1798</v>
      </c>
      <c r="C1452" s="4" t="n">
        <v>2</v>
      </c>
      <c r="D1452" s="26" t="n">
        <f aca="false">C1452/SUM($C$2:$C$2629)</f>
        <v>7.49540906194956E-005</v>
      </c>
    </row>
    <row r="1453" customFormat="false" ht="15" hidden="false" customHeight="false" outlineLevel="0" collapsed="false">
      <c r="A1453" s="4" t="n">
        <v>1452</v>
      </c>
      <c r="B1453" s="4" t="s">
        <v>1799</v>
      </c>
      <c r="C1453" s="4" t="n">
        <v>2</v>
      </c>
      <c r="D1453" s="26" t="n">
        <f aca="false">C1453/SUM($C$2:$C$2629)</f>
        <v>7.49540906194956E-005</v>
      </c>
    </row>
    <row r="1454" customFormat="false" ht="15" hidden="false" customHeight="false" outlineLevel="0" collapsed="false">
      <c r="A1454" s="4" t="n">
        <v>1453</v>
      </c>
      <c r="B1454" s="4" t="s">
        <v>1800</v>
      </c>
      <c r="C1454" s="4" t="n">
        <v>2</v>
      </c>
      <c r="D1454" s="26" t="n">
        <f aca="false">C1454/SUM($C$2:$C$2629)</f>
        <v>7.49540906194956E-005</v>
      </c>
    </row>
    <row r="1455" customFormat="false" ht="15" hidden="false" customHeight="false" outlineLevel="0" collapsed="false">
      <c r="A1455" s="4" t="n">
        <v>1454</v>
      </c>
      <c r="B1455" s="4" t="s">
        <v>1801</v>
      </c>
      <c r="C1455" s="4" t="n">
        <v>2</v>
      </c>
      <c r="D1455" s="26" t="n">
        <f aca="false">C1455/SUM($C$2:$C$2629)</f>
        <v>7.49540906194956E-005</v>
      </c>
    </row>
    <row r="1456" customFormat="false" ht="15" hidden="false" customHeight="false" outlineLevel="0" collapsed="false">
      <c r="A1456" s="4" t="n">
        <v>1455</v>
      </c>
      <c r="B1456" s="4" t="s">
        <v>1802</v>
      </c>
      <c r="C1456" s="4" t="n">
        <v>2</v>
      </c>
      <c r="D1456" s="26" t="n">
        <f aca="false">C1456/SUM($C$2:$C$2629)</f>
        <v>7.49540906194956E-005</v>
      </c>
    </row>
    <row r="1457" customFormat="false" ht="15" hidden="false" customHeight="false" outlineLevel="0" collapsed="false">
      <c r="A1457" s="4" t="n">
        <v>1456</v>
      </c>
      <c r="B1457" s="4" t="s">
        <v>1803</v>
      </c>
      <c r="C1457" s="4" t="n">
        <v>2</v>
      </c>
      <c r="D1457" s="26" t="n">
        <f aca="false">C1457/SUM($C$2:$C$2629)</f>
        <v>7.49540906194956E-005</v>
      </c>
    </row>
    <row r="1458" customFormat="false" ht="15" hidden="false" customHeight="false" outlineLevel="0" collapsed="false">
      <c r="A1458" s="4" t="n">
        <v>1457</v>
      </c>
      <c r="B1458" s="4" t="s">
        <v>1804</v>
      </c>
      <c r="C1458" s="4" t="n">
        <v>2</v>
      </c>
      <c r="D1458" s="26" t="n">
        <f aca="false">C1458/SUM($C$2:$C$2629)</f>
        <v>7.49540906194956E-005</v>
      </c>
    </row>
    <row r="1459" customFormat="false" ht="15" hidden="false" customHeight="false" outlineLevel="0" collapsed="false">
      <c r="A1459" s="4" t="n">
        <v>1458</v>
      </c>
      <c r="B1459" s="4" t="s">
        <v>1805</v>
      </c>
      <c r="C1459" s="4" t="n">
        <v>2</v>
      </c>
      <c r="D1459" s="26" t="n">
        <f aca="false">C1459/SUM($C$2:$C$2629)</f>
        <v>7.49540906194956E-005</v>
      </c>
    </row>
    <row r="1460" customFormat="false" ht="15" hidden="false" customHeight="false" outlineLevel="0" collapsed="false">
      <c r="A1460" s="4" t="n">
        <v>1459</v>
      </c>
      <c r="B1460" s="4" t="s">
        <v>1806</v>
      </c>
      <c r="C1460" s="4" t="n">
        <v>2</v>
      </c>
      <c r="D1460" s="26" t="n">
        <f aca="false">C1460/SUM($C$2:$C$2629)</f>
        <v>7.49540906194956E-005</v>
      </c>
    </row>
    <row r="1461" customFormat="false" ht="15" hidden="false" customHeight="false" outlineLevel="0" collapsed="false">
      <c r="A1461" s="4" t="n">
        <v>1460</v>
      </c>
      <c r="B1461" s="4" t="s">
        <v>1807</v>
      </c>
      <c r="C1461" s="4" t="n">
        <v>2</v>
      </c>
      <c r="D1461" s="26" t="n">
        <f aca="false">C1461/SUM($C$2:$C$2629)</f>
        <v>7.49540906194956E-005</v>
      </c>
    </row>
    <row r="1462" customFormat="false" ht="15" hidden="false" customHeight="false" outlineLevel="0" collapsed="false">
      <c r="A1462" s="4" t="n">
        <v>1461</v>
      </c>
      <c r="B1462" s="4" t="s">
        <v>1808</v>
      </c>
      <c r="C1462" s="4" t="n">
        <v>2</v>
      </c>
      <c r="D1462" s="26" t="n">
        <f aca="false">C1462/SUM($C$2:$C$2629)</f>
        <v>7.49540906194956E-005</v>
      </c>
    </row>
    <row r="1463" customFormat="false" ht="15" hidden="false" customHeight="false" outlineLevel="0" collapsed="false">
      <c r="A1463" s="4" t="n">
        <v>1462</v>
      </c>
      <c r="B1463" s="4" t="s">
        <v>1809</v>
      </c>
      <c r="C1463" s="4" t="n">
        <v>2</v>
      </c>
      <c r="D1463" s="26" t="n">
        <f aca="false">C1463/SUM($C$2:$C$2629)</f>
        <v>7.49540906194956E-005</v>
      </c>
    </row>
    <row r="1464" customFormat="false" ht="15" hidden="false" customHeight="false" outlineLevel="0" collapsed="false">
      <c r="A1464" s="4" t="n">
        <v>1463</v>
      </c>
      <c r="B1464" s="4" t="s">
        <v>1810</v>
      </c>
      <c r="C1464" s="4" t="n">
        <v>2</v>
      </c>
      <c r="D1464" s="26" t="n">
        <f aca="false">C1464/SUM($C$2:$C$2629)</f>
        <v>7.49540906194956E-005</v>
      </c>
    </row>
    <row r="1465" customFormat="false" ht="15" hidden="false" customHeight="false" outlineLevel="0" collapsed="false">
      <c r="A1465" s="4" t="n">
        <v>1464</v>
      </c>
      <c r="B1465" s="4" t="s">
        <v>1811</v>
      </c>
      <c r="C1465" s="4" t="n">
        <v>2</v>
      </c>
      <c r="D1465" s="26" t="n">
        <f aca="false">C1465/SUM($C$2:$C$2629)</f>
        <v>7.49540906194956E-005</v>
      </c>
    </row>
    <row r="1466" customFormat="false" ht="15" hidden="false" customHeight="false" outlineLevel="0" collapsed="false">
      <c r="A1466" s="4" t="n">
        <v>1465</v>
      </c>
      <c r="B1466" s="4" t="s">
        <v>1812</v>
      </c>
      <c r="C1466" s="4" t="n">
        <v>2</v>
      </c>
      <c r="D1466" s="26" t="n">
        <f aca="false">C1466/SUM($C$2:$C$2629)</f>
        <v>7.49540906194956E-005</v>
      </c>
    </row>
    <row r="1467" customFormat="false" ht="15" hidden="false" customHeight="false" outlineLevel="0" collapsed="false">
      <c r="A1467" s="4" t="n">
        <v>1466</v>
      </c>
      <c r="B1467" s="4" t="s">
        <v>1813</v>
      </c>
      <c r="C1467" s="4" t="n">
        <v>2</v>
      </c>
      <c r="D1467" s="26" t="n">
        <f aca="false">C1467/SUM($C$2:$C$2629)</f>
        <v>7.49540906194956E-005</v>
      </c>
    </row>
    <row r="1468" customFormat="false" ht="15" hidden="false" customHeight="false" outlineLevel="0" collapsed="false">
      <c r="A1468" s="4" t="n">
        <v>1467</v>
      </c>
      <c r="B1468" s="4" t="s">
        <v>1814</v>
      </c>
      <c r="C1468" s="4" t="n">
        <v>2</v>
      </c>
      <c r="D1468" s="26" t="n">
        <f aca="false">C1468/SUM($C$2:$C$2629)</f>
        <v>7.49540906194956E-005</v>
      </c>
    </row>
    <row r="1469" customFormat="false" ht="15" hidden="false" customHeight="false" outlineLevel="0" collapsed="false">
      <c r="A1469" s="4" t="n">
        <v>1468</v>
      </c>
      <c r="B1469" s="4" t="s">
        <v>1815</v>
      </c>
      <c r="C1469" s="4" t="n">
        <v>2</v>
      </c>
      <c r="D1469" s="26" t="n">
        <f aca="false">C1469/SUM($C$2:$C$2629)</f>
        <v>7.49540906194956E-005</v>
      </c>
    </row>
    <row r="1470" customFormat="false" ht="15" hidden="false" customHeight="false" outlineLevel="0" collapsed="false">
      <c r="A1470" s="4" t="n">
        <v>1469</v>
      </c>
      <c r="B1470" s="4" t="s">
        <v>1816</v>
      </c>
      <c r="C1470" s="4" t="n">
        <v>2</v>
      </c>
      <c r="D1470" s="26" t="n">
        <f aca="false">C1470/SUM($C$2:$C$2629)</f>
        <v>7.49540906194956E-005</v>
      </c>
    </row>
    <row r="1471" customFormat="false" ht="15" hidden="false" customHeight="false" outlineLevel="0" collapsed="false">
      <c r="A1471" s="4" t="n">
        <v>1470</v>
      </c>
      <c r="B1471" s="4" t="s">
        <v>1817</v>
      </c>
      <c r="C1471" s="4" t="n">
        <v>2</v>
      </c>
      <c r="D1471" s="26" t="n">
        <f aca="false">C1471/SUM($C$2:$C$2629)</f>
        <v>7.49540906194956E-005</v>
      </c>
    </row>
    <row r="1472" customFormat="false" ht="15" hidden="false" customHeight="false" outlineLevel="0" collapsed="false">
      <c r="A1472" s="4" t="n">
        <v>1471</v>
      </c>
      <c r="B1472" s="4" t="s">
        <v>1818</v>
      </c>
      <c r="C1472" s="4" t="n">
        <v>2</v>
      </c>
      <c r="D1472" s="26" t="n">
        <f aca="false">C1472/SUM($C$2:$C$2629)</f>
        <v>7.49540906194956E-005</v>
      </c>
    </row>
    <row r="1473" customFormat="false" ht="15" hidden="false" customHeight="false" outlineLevel="0" collapsed="false">
      <c r="A1473" s="4" t="n">
        <v>1472</v>
      </c>
      <c r="B1473" s="4" t="s">
        <v>1819</v>
      </c>
      <c r="C1473" s="4" t="n">
        <v>2</v>
      </c>
      <c r="D1473" s="26" t="n">
        <f aca="false">C1473/SUM($C$2:$C$2629)</f>
        <v>7.49540906194956E-005</v>
      </c>
    </row>
    <row r="1474" customFormat="false" ht="15" hidden="false" customHeight="false" outlineLevel="0" collapsed="false">
      <c r="A1474" s="4" t="n">
        <v>1473</v>
      </c>
      <c r="B1474" s="4" t="s">
        <v>1820</v>
      </c>
      <c r="C1474" s="4" t="n">
        <v>2</v>
      </c>
      <c r="D1474" s="26" t="n">
        <f aca="false">C1474/SUM($C$2:$C$2629)</f>
        <v>7.49540906194956E-005</v>
      </c>
    </row>
    <row r="1475" customFormat="false" ht="15" hidden="false" customHeight="false" outlineLevel="0" collapsed="false">
      <c r="A1475" s="4" t="n">
        <v>1474</v>
      </c>
      <c r="B1475" s="4" t="s">
        <v>1821</v>
      </c>
      <c r="C1475" s="4" t="n">
        <v>2</v>
      </c>
      <c r="D1475" s="26" t="n">
        <f aca="false">C1475/SUM($C$2:$C$2629)</f>
        <v>7.49540906194956E-005</v>
      </c>
    </row>
    <row r="1476" customFormat="false" ht="15" hidden="false" customHeight="false" outlineLevel="0" collapsed="false">
      <c r="A1476" s="4" t="n">
        <v>1475</v>
      </c>
      <c r="B1476" s="4" t="s">
        <v>1822</v>
      </c>
      <c r="C1476" s="4" t="n">
        <v>2</v>
      </c>
      <c r="D1476" s="26" t="n">
        <f aca="false">C1476/SUM($C$2:$C$2629)</f>
        <v>7.49540906194956E-005</v>
      </c>
    </row>
    <row r="1477" customFormat="false" ht="15" hidden="false" customHeight="false" outlineLevel="0" collapsed="false">
      <c r="A1477" s="4" t="n">
        <v>1476</v>
      </c>
      <c r="B1477" s="4" t="s">
        <v>1823</v>
      </c>
      <c r="C1477" s="4" t="n">
        <v>2</v>
      </c>
      <c r="D1477" s="26" t="n">
        <f aca="false">C1477/SUM($C$2:$C$2629)</f>
        <v>7.49540906194956E-005</v>
      </c>
    </row>
    <row r="1478" customFormat="false" ht="15" hidden="false" customHeight="false" outlineLevel="0" collapsed="false">
      <c r="A1478" s="4" t="n">
        <v>1477</v>
      </c>
      <c r="B1478" s="4" t="s">
        <v>1824</v>
      </c>
      <c r="C1478" s="4" t="n">
        <v>2</v>
      </c>
      <c r="D1478" s="26" t="n">
        <f aca="false">C1478/SUM($C$2:$C$2629)</f>
        <v>7.49540906194956E-005</v>
      </c>
    </row>
    <row r="1479" customFormat="false" ht="15" hidden="false" customHeight="false" outlineLevel="0" collapsed="false">
      <c r="A1479" s="4" t="n">
        <v>1478</v>
      </c>
      <c r="B1479" s="4" t="s">
        <v>1825</v>
      </c>
      <c r="C1479" s="4" t="n">
        <v>2</v>
      </c>
      <c r="D1479" s="26" t="n">
        <f aca="false">C1479/SUM($C$2:$C$2629)</f>
        <v>7.49540906194956E-005</v>
      </c>
    </row>
    <row r="1480" customFormat="false" ht="15" hidden="false" customHeight="false" outlineLevel="0" collapsed="false">
      <c r="A1480" s="4" t="n">
        <v>1479</v>
      </c>
      <c r="B1480" s="4" t="s">
        <v>1826</v>
      </c>
      <c r="C1480" s="4" t="n">
        <v>2</v>
      </c>
      <c r="D1480" s="26" t="n">
        <f aca="false">C1480/SUM($C$2:$C$2629)</f>
        <v>7.49540906194956E-005</v>
      </c>
    </row>
    <row r="1481" customFormat="false" ht="15" hidden="false" customHeight="false" outlineLevel="0" collapsed="false">
      <c r="A1481" s="4" t="n">
        <v>1480</v>
      </c>
      <c r="B1481" s="4" t="s">
        <v>1827</v>
      </c>
      <c r="C1481" s="4" t="n">
        <v>2</v>
      </c>
      <c r="D1481" s="26" t="n">
        <f aca="false">C1481/SUM($C$2:$C$2629)</f>
        <v>7.49540906194956E-005</v>
      </c>
    </row>
    <row r="1482" customFormat="false" ht="15" hidden="false" customHeight="false" outlineLevel="0" collapsed="false">
      <c r="A1482" s="4" t="n">
        <v>1481</v>
      </c>
      <c r="B1482" s="4" t="s">
        <v>1828</v>
      </c>
      <c r="C1482" s="4" t="n">
        <v>2</v>
      </c>
      <c r="D1482" s="26" t="n">
        <f aca="false">C1482/SUM($C$2:$C$2629)</f>
        <v>7.49540906194956E-005</v>
      </c>
    </row>
    <row r="1483" customFormat="false" ht="15" hidden="false" customHeight="false" outlineLevel="0" collapsed="false">
      <c r="A1483" s="4" t="n">
        <v>1482</v>
      </c>
      <c r="B1483" s="4" t="s">
        <v>1829</v>
      </c>
      <c r="C1483" s="4" t="n">
        <v>2</v>
      </c>
      <c r="D1483" s="26" t="n">
        <f aca="false">C1483/SUM($C$2:$C$2629)</f>
        <v>7.49540906194956E-005</v>
      </c>
    </row>
    <row r="1484" customFormat="false" ht="15" hidden="false" customHeight="false" outlineLevel="0" collapsed="false">
      <c r="A1484" s="4" t="n">
        <v>1483</v>
      </c>
      <c r="B1484" s="4" t="s">
        <v>1830</v>
      </c>
      <c r="C1484" s="4" t="n">
        <v>2</v>
      </c>
      <c r="D1484" s="26" t="n">
        <f aca="false">C1484/SUM($C$2:$C$2629)</f>
        <v>7.49540906194956E-005</v>
      </c>
    </row>
    <row r="1485" customFormat="false" ht="15" hidden="false" customHeight="false" outlineLevel="0" collapsed="false">
      <c r="A1485" s="4" t="n">
        <v>1484</v>
      </c>
      <c r="B1485" s="4" t="s">
        <v>1831</v>
      </c>
      <c r="C1485" s="4" t="n">
        <v>2</v>
      </c>
      <c r="D1485" s="26" t="n">
        <f aca="false">C1485/SUM($C$2:$C$2629)</f>
        <v>7.49540906194956E-005</v>
      </c>
    </row>
    <row r="1486" customFormat="false" ht="15" hidden="false" customHeight="false" outlineLevel="0" collapsed="false">
      <c r="A1486" s="4" t="n">
        <v>1485</v>
      </c>
      <c r="B1486" s="4" t="s">
        <v>1832</v>
      </c>
      <c r="C1486" s="4" t="n">
        <v>2</v>
      </c>
      <c r="D1486" s="26" t="n">
        <f aca="false">C1486/SUM($C$2:$C$2629)</f>
        <v>7.49540906194956E-005</v>
      </c>
    </row>
    <row r="1487" customFormat="false" ht="15" hidden="false" customHeight="false" outlineLevel="0" collapsed="false">
      <c r="A1487" s="4" t="n">
        <v>1486</v>
      </c>
      <c r="B1487" s="4" t="s">
        <v>1833</v>
      </c>
      <c r="C1487" s="4" t="n">
        <v>2</v>
      </c>
      <c r="D1487" s="26" t="n">
        <f aca="false">C1487/SUM($C$2:$C$2629)</f>
        <v>7.49540906194956E-005</v>
      </c>
    </row>
    <row r="1488" customFormat="false" ht="15" hidden="false" customHeight="false" outlineLevel="0" collapsed="false">
      <c r="A1488" s="4" t="n">
        <v>1487</v>
      </c>
      <c r="B1488" s="4" t="s">
        <v>1834</v>
      </c>
      <c r="C1488" s="4" t="n">
        <v>2</v>
      </c>
      <c r="D1488" s="26" t="n">
        <f aca="false">C1488/SUM($C$2:$C$2629)</f>
        <v>7.49540906194956E-005</v>
      </c>
    </row>
    <row r="1489" customFormat="false" ht="15" hidden="false" customHeight="false" outlineLevel="0" collapsed="false">
      <c r="A1489" s="4" t="n">
        <v>1488</v>
      </c>
      <c r="B1489" s="4" t="s">
        <v>1835</v>
      </c>
      <c r="C1489" s="4" t="n">
        <v>2</v>
      </c>
      <c r="D1489" s="26" t="n">
        <f aca="false">C1489/SUM($C$2:$C$2629)</f>
        <v>7.49540906194956E-005</v>
      </c>
    </row>
    <row r="1490" customFormat="false" ht="15" hidden="false" customHeight="false" outlineLevel="0" collapsed="false">
      <c r="A1490" s="4" t="n">
        <v>1489</v>
      </c>
      <c r="B1490" s="4" t="s">
        <v>1836</v>
      </c>
      <c r="C1490" s="4" t="n">
        <v>2</v>
      </c>
      <c r="D1490" s="26" t="n">
        <f aca="false">C1490/SUM($C$2:$C$2629)</f>
        <v>7.49540906194956E-005</v>
      </c>
    </row>
    <row r="1491" customFormat="false" ht="15" hidden="false" customHeight="false" outlineLevel="0" collapsed="false">
      <c r="A1491" s="4" t="n">
        <v>1490</v>
      </c>
      <c r="B1491" s="4" t="s">
        <v>54</v>
      </c>
      <c r="C1491" s="4" t="n">
        <v>1</v>
      </c>
      <c r="D1491" s="26" t="n">
        <f aca="false">C1491/SUM($C$2:$C$2629)</f>
        <v>3.74770453097478E-005</v>
      </c>
    </row>
    <row r="1492" customFormat="false" ht="15" hidden="false" customHeight="false" outlineLevel="0" collapsed="false">
      <c r="A1492" s="4" t="n">
        <v>1491</v>
      </c>
      <c r="B1492" s="4" t="s">
        <v>55</v>
      </c>
      <c r="C1492" s="4" t="n">
        <v>1</v>
      </c>
      <c r="D1492" s="26" t="n">
        <f aca="false">C1492/SUM($C$2:$C$2629)</f>
        <v>3.74770453097478E-005</v>
      </c>
    </row>
    <row r="1493" customFormat="false" ht="15" hidden="false" customHeight="false" outlineLevel="0" collapsed="false">
      <c r="A1493" s="4" t="n">
        <v>1492</v>
      </c>
      <c r="B1493" s="4" t="s">
        <v>1837</v>
      </c>
      <c r="C1493" s="4" t="n">
        <v>1</v>
      </c>
      <c r="D1493" s="26" t="n">
        <f aca="false">C1493/SUM($C$2:$C$2629)</f>
        <v>3.74770453097478E-005</v>
      </c>
    </row>
    <row r="1494" customFormat="false" ht="15" hidden="false" customHeight="false" outlineLevel="0" collapsed="false">
      <c r="A1494" s="4" t="n">
        <v>1493</v>
      </c>
      <c r="B1494" s="4" t="s">
        <v>1838</v>
      </c>
      <c r="C1494" s="4" t="n">
        <v>1</v>
      </c>
      <c r="D1494" s="26" t="n">
        <f aca="false">C1494/SUM($C$2:$C$2629)</f>
        <v>3.74770453097478E-005</v>
      </c>
    </row>
    <row r="1495" customFormat="false" ht="15" hidden="false" customHeight="false" outlineLevel="0" collapsed="false">
      <c r="A1495" s="4" t="n">
        <v>1494</v>
      </c>
      <c r="B1495" s="4" t="s">
        <v>1839</v>
      </c>
      <c r="C1495" s="4" t="n">
        <v>1</v>
      </c>
      <c r="D1495" s="26" t="n">
        <f aca="false">C1495/SUM($C$2:$C$2629)</f>
        <v>3.74770453097478E-005</v>
      </c>
    </row>
    <row r="1496" customFormat="false" ht="15" hidden="false" customHeight="false" outlineLevel="0" collapsed="false">
      <c r="A1496" s="4" t="n">
        <v>1495</v>
      </c>
      <c r="B1496" s="4" t="s">
        <v>1840</v>
      </c>
      <c r="C1496" s="4" t="n">
        <v>1</v>
      </c>
      <c r="D1496" s="26" t="n">
        <f aca="false">C1496/SUM($C$2:$C$2629)</f>
        <v>3.74770453097478E-005</v>
      </c>
    </row>
    <row r="1497" customFormat="false" ht="15" hidden="false" customHeight="false" outlineLevel="0" collapsed="false">
      <c r="A1497" s="4" t="n">
        <v>1496</v>
      </c>
      <c r="B1497" s="4" t="s">
        <v>1841</v>
      </c>
      <c r="C1497" s="4" t="n">
        <v>1</v>
      </c>
      <c r="D1497" s="26" t="n">
        <f aca="false">C1497/SUM($C$2:$C$2629)</f>
        <v>3.74770453097478E-005</v>
      </c>
    </row>
    <row r="1498" customFormat="false" ht="15" hidden="false" customHeight="false" outlineLevel="0" collapsed="false">
      <c r="A1498" s="4" t="n">
        <v>1497</v>
      </c>
      <c r="B1498" s="4" t="s">
        <v>1842</v>
      </c>
      <c r="C1498" s="4" t="n">
        <v>1</v>
      </c>
      <c r="D1498" s="26" t="n">
        <f aca="false">C1498/SUM($C$2:$C$2629)</f>
        <v>3.74770453097478E-005</v>
      </c>
    </row>
    <row r="1499" customFormat="false" ht="15" hidden="false" customHeight="false" outlineLevel="0" collapsed="false">
      <c r="A1499" s="4" t="n">
        <v>1498</v>
      </c>
      <c r="B1499" s="4" t="s">
        <v>1843</v>
      </c>
      <c r="C1499" s="4" t="n">
        <v>1</v>
      </c>
      <c r="D1499" s="26" t="n">
        <f aca="false">C1499/SUM($C$2:$C$2629)</f>
        <v>3.74770453097478E-005</v>
      </c>
    </row>
    <row r="1500" customFormat="false" ht="15" hidden="false" customHeight="false" outlineLevel="0" collapsed="false">
      <c r="A1500" s="4" t="n">
        <v>1499</v>
      </c>
      <c r="B1500" s="4" t="s">
        <v>1844</v>
      </c>
      <c r="C1500" s="4" t="n">
        <v>1</v>
      </c>
      <c r="D1500" s="26" t="n">
        <f aca="false">C1500/SUM($C$2:$C$2629)</f>
        <v>3.74770453097478E-005</v>
      </c>
    </row>
    <row r="1501" customFormat="false" ht="15" hidden="false" customHeight="false" outlineLevel="0" collapsed="false">
      <c r="A1501" s="4" t="n">
        <v>1500</v>
      </c>
      <c r="B1501" s="4" t="s">
        <v>1845</v>
      </c>
      <c r="C1501" s="4" t="n">
        <v>1</v>
      </c>
      <c r="D1501" s="26" t="n">
        <f aca="false">C1501/SUM($C$2:$C$2629)</f>
        <v>3.74770453097478E-005</v>
      </c>
    </row>
    <row r="1502" customFormat="false" ht="15" hidden="false" customHeight="false" outlineLevel="0" collapsed="false">
      <c r="A1502" s="4" t="n">
        <v>1501</v>
      </c>
      <c r="B1502" s="4" t="s">
        <v>1846</v>
      </c>
      <c r="C1502" s="4" t="n">
        <v>1</v>
      </c>
      <c r="D1502" s="26" t="n">
        <f aca="false">C1502/SUM($C$2:$C$2629)</f>
        <v>3.74770453097478E-005</v>
      </c>
    </row>
    <row r="1503" customFormat="false" ht="15" hidden="false" customHeight="false" outlineLevel="0" collapsed="false">
      <c r="A1503" s="4" t="n">
        <v>1502</v>
      </c>
      <c r="B1503" s="4" t="s">
        <v>1847</v>
      </c>
      <c r="C1503" s="4" t="n">
        <v>1</v>
      </c>
      <c r="D1503" s="26" t="n">
        <f aca="false">C1503/SUM($C$2:$C$2629)</f>
        <v>3.74770453097478E-005</v>
      </c>
    </row>
    <row r="1504" customFormat="false" ht="15" hidden="false" customHeight="false" outlineLevel="0" collapsed="false">
      <c r="A1504" s="4" t="n">
        <v>1503</v>
      </c>
      <c r="B1504" s="4" t="s">
        <v>1848</v>
      </c>
      <c r="C1504" s="4" t="n">
        <v>1</v>
      </c>
      <c r="D1504" s="26" t="n">
        <f aca="false">C1504/SUM($C$2:$C$2629)</f>
        <v>3.74770453097478E-005</v>
      </c>
    </row>
    <row r="1505" customFormat="false" ht="15" hidden="false" customHeight="false" outlineLevel="0" collapsed="false">
      <c r="A1505" s="4" t="n">
        <v>1504</v>
      </c>
      <c r="B1505" s="4" t="s">
        <v>1849</v>
      </c>
      <c r="C1505" s="4" t="n">
        <v>1</v>
      </c>
      <c r="D1505" s="26" t="n">
        <f aca="false">C1505/SUM($C$2:$C$2629)</f>
        <v>3.74770453097478E-005</v>
      </c>
    </row>
    <row r="1506" customFormat="false" ht="15" hidden="false" customHeight="false" outlineLevel="0" collapsed="false">
      <c r="A1506" s="4" t="n">
        <v>1505</v>
      </c>
      <c r="B1506" s="4" t="s">
        <v>1850</v>
      </c>
      <c r="C1506" s="4" t="n">
        <v>1</v>
      </c>
      <c r="D1506" s="26" t="n">
        <f aca="false">C1506/SUM($C$2:$C$2629)</f>
        <v>3.74770453097478E-005</v>
      </c>
    </row>
    <row r="1507" customFormat="false" ht="15" hidden="false" customHeight="false" outlineLevel="0" collapsed="false">
      <c r="A1507" s="4" t="n">
        <v>1506</v>
      </c>
      <c r="B1507" s="4" t="s">
        <v>1851</v>
      </c>
      <c r="C1507" s="4" t="n">
        <v>1</v>
      </c>
      <c r="D1507" s="26" t="n">
        <f aca="false">C1507/SUM($C$2:$C$2629)</f>
        <v>3.74770453097478E-005</v>
      </c>
    </row>
    <row r="1508" customFormat="false" ht="15" hidden="false" customHeight="false" outlineLevel="0" collapsed="false">
      <c r="A1508" s="4" t="n">
        <v>1507</v>
      </c>
      <c r="B1508" s="4" t="s">
        <v>1852</v>
      </c>
      <c r="C1508" s="4" t="n">
        <v>1</v>
      </c>
      <c r="D1508" s="26" t="n">
        <f aca="false">C1508/SUM($C$2:$C$2629)</f>
        <v>3.74770453097478E-005</v>
      </c>
    </row>
    <row r="1509" customFormat="false" ht="15" hidden="false" customHeight="false" outlineLevel="0" collapsed="false">
      <c r="A1509" s="4" t="n">
        <v>1508</v>
      </c>
      <c r="B1509" s="4" t="s">
        <v>1853</v>
      </c>
      <c r="C1509" s="4" t="n">
        <v>1</v>
      </c>
      <c r="D1509" s="26" t="n">
        <f aca="false">C1509/SUM($C$2:$C$2629)</f>
        <v>3.74770453097478E-005</v>
      </c>
    </row>
    <row r="1510" customFormat="false" ht="15" hidden="false" customHeight="false" outlineLevel="0" collapsed="false">
      <c r="A1510" s="4" t="n">
        <v>1509</v>
      </c>
      <c r="B1510" s="4" t="s">
        <v>1854</v>
      </c>
      <c r="C1510" s="4" t="n">
        <v>1</v>
      </c>
      <c r="D1510" s="26" t="n">
        <f aca="false">C1510/SUM($C$2:$C$2629)</f>
        <v>3.74770453097478E-005</v>
      </c>
    </row>
    <row r="1511" customFormat="false" ht="15" hidden="false" customHeight="false" outlineLevel="0" collapsed="false">
      <c r="A1511" s="4" t="n">
        <v>1510</v>
      </c>
      <c r="B1511" s="4" t="s">
        <v>1855</v>
      </c>
      <c r="C1511" s="4" t="n">
        <v>1</v>
      </c>
      <c r="D1511" s="26" t="n">
        <f aca="false">C1511/SUM($C$2:$C$2629)</f>
        <v>3.74770453097478E-005</v>
      </c>
    </row>
    <row r="1512" customFormat="false" ht="15" hidden="false" customHeight="false" outlineLevel="0" collapsed="false">
      <c r="A1512" s="4" t="n">
        <v>1511</v>
      </c>
      <c r="B1512" s="4" t="s">
        <v>1856</v>
      </c>
      <c r="C1512" s="4" t="n">
        <v>1</v>
      </c>
      <c r="D1512" s="26" t="n">
        <f aca="false">C1512/SUM($C$2:$C$2629)</f>
        <v>3.74770453097478E-005</v>
      </c>
    </row>
    <row r="1513" customFormat="false" ht="15" hidden="false" customHeight="false" outlineLevel="0" collapsed="false">
      <c r="A1513" s="4" t="n">
        <v>1512</v>
      </c>
      <c r="B1513" s="4" t="s">
        <v>1857</v>
      </c>
      <c r="C1513" s="4" t="n">
        <v>1</v>
      </c>
      <c r="D1513" s="26" t="n">
        <f aca="false">C1513/SUM($C$2:$C$2629)</f>
        <v>3.74770453097478E-005</v>
      </c>
    </row>
    <row r="1514" customFormat="false" ht="15" hidden="false" customHeight="false" outlineLevel="0" collapsed="false">
      <c r="A1514" s="4" t="n">
        <v>1513</v>
      </c>
      <c r="B1514" s="4" t="s">
        <v>1858</v>
      </c>
      <c r="C1514" s="4" t="n">
        <v>1</v>
      </c>
      <c r="D1514" s="26" t="n">
        <f aca="false">C1514/SUM($C$2:$C$2629)</f>
        <v>3.74770453097478E-005</v>
      </c>
    </row>
    <row r="1515" customFormat="false" ht="15" hidden="false" customHeight="false" outlineLevel="0" collapsed="false">
      <c r="A1515" s="4" t="n">
        <v>1514</v>
      </c>
      <c r="B1515" s="4" t="s">
        <v>1859</v>
      </c>
      <c r="C1515" s="4" t="n">
        <v>1</v>
      </c>
      <c r="D1515" s="26" t="n">
        <f aca="false">C1515/SUM($C$2:$C$2629)</f>
        <v>3.74770453097478E-005</v>
      </c>
    </row>
    <row r="1516" customFormat="false" ht="15" hidden="false" customHeight="false" outlineLevel="0" collapsed="false">
      <c r="A1516" s="4" t="n">
        <v>1515</v>
      </c>
      <c r="B1516" s="4" t="s">
        <v>1860</v>
      </c>
      <c r="C1516" s="4" t="n">
        <v>1</v>
      </c>
      <c r="D1516" s="26" t="n">
        <f aca="false">C1516/SUM($C$2:$C$2629)</f>
        <v>3.74770453097478E-005</v>
      </c>
    </row>
    <row r="1517" customFormat="false" ht="15" hidden="false" customHeight="false" outlineLevel="0" collapsed="false">
      <c r="A1517" s="4" t="n">
        <v>1516</v>
      </c>
      <c r="B1517" s="4" t="s">
        <v>1861</v>
      </c>
      <c r="C1517" s="4" t="n">
        <v>1</v>
      </c>
      <c r="D1517" s="26" t="n">
        <f aca="false">C1517/SUM($C$2:$C$2629)</f>
        <v>3.74770453097478E-005</v>
      </c>
    </row>
    <row r="1518" customFormat="false" ht="15" hidden="false" customHeight="false" outlineLevel="0" collapsed="false">
      <c r="A1518" s="4" t="n">
        <v>1517</v>
      </c>
      <c r="B1518" s="4" t="s">
        <v>1862</v>
      </c>
      <c r="C1518" s="4" t="n">
        <v>1</v>
      </c>
      <c r="D1518" s="26" t="n">
        <f aca="false">C1518/SUM($C$2:$C$2629)</f>
        <v>3.74770453097478E-005</v>
      </c>
    </row>
    <row r="1519" customFormat="false" ht="15" hidden="false" customHeight="false" outlineLevel="0" collapsed="false">
      <c r="A1519" s="4" t="n">
        <v>1518</v>
      </c>
      <c r="B1519" s="4" t="s">
        <v>1863</v>
      </c>
      <c r="C1519" s="4" t="n">
        <v>1</v>
      </c>
      <c r="D1519" s="26" t="n">
        <f aca="false">C1519/SUM($C$2:$C$2629)</f>
        <v>3.74770453097478E-005</v>
      </c>
    </row>
    <row r="1520" customFormat="false" ht="15" hidden="false" customHeight="false" outlineLevel="0" collapsed="false">
      <c r="A1520" s="4" t="n">
        <v>1519</v>
      </c>
      <c r="B1520" s="4" t="s">
        <v>1864</v>
      </c>
      <c r="C1520" s="4" t="n">
        <v>1</v>
      </c>
      <c r="D1520" s="26" t="n">
        <f aca="false">C1520/SUM($C$2:$C$2629)</f>
        <v>3.74770453097478E-005</v>
      </c>
    </row>
    <row r="1521" customFormat="false" ht="15" hidden="false" customHeight="false" outlineLevel="0" collapsed="false">
      <c r="A1521" s="4" t="n">
        <v>1520</v>
      </c>
      <c r="B1521" s="4" t="s">
        <v>1865</v>
      </c>
      <c r="C1521" s="4" t="n">
        <v>1</v>
      </c>
      <c r="D1521" s="26" t="n">
        <f aca="false">C1521/SUM($C$2:$C$2629)</f>
        <v>3.74770453097478E-005</v>
      </c>
    </row>
    <row r="1522" customFormat="false" ht="15" hidden="false" customHeight="false" outlineLevel="0" collapsed="false">
      <c r="A1522" s="4" t="n">
        <v>1521</v>
      </c>
      <c r="B1522" s="4" t="s">
        <v>1866</v>
      </c>
      <c r="C1522" s="4" t="n">
        <v>1</v>
      </c>
      <c r="D1522" s="26" t="n">
        <f aca="false">C1522/SUM($C$2:$C$2629)</f>
        <v>3.74770453097478E-005</v>
      </c>
    </row>
    <row r="1523" customFormat="false" ht="15" hidden="false" customHeight="false" outlineLevel="0" collapsed="false">
      <c r="A1523" s="4" t="n">
        <v>1522</v>
      </c>
      <c r="B1523" s="4" t="s">
        <v>1867</v>
      </c>
      <c r="C1523" s="4" t="n">
        <v>1</v>
      </c>
      <c r="D1523" s="26" t="n">
        <f aca="false">C1523/SUM($C$2:$C$2629)</f>
        <v>3.74770453097478E-005</v>
      </c>
    </row>
    <row r="1524" customFormat="false" ht="15" hidden="false" customHeight="false" outlineLevel="0" collapsed="false">
      <c r="A1524" s="4" t="n">
        <v>1523</v>
      </c>
      <c r="B1524" s="4" t="s">
        <v>1868</v>
      </c>
      <c r="C1524" s="4" t="n">
        <v>1</v>
      </c>
      <c r="D1524" s="26" t="n">
        <f aca="false">C1524/SUM($C$2:$C$2629)</f>
        <v>3.74770453097478E-005</v>
      </c>
    </row>
    <row r="1525" customFormat="false" ht="15" hidden="false" customHeight="false" outlineLevel="0" collapsed="false">
      <c r="A1525" s="4" t="n">
        <v>1524</v>
      </c>
      <c r="B1525" s="4" t="s">
        <v>1869</v>
      </c>
      <c r="C1525" s="4" t="n">
        <v>1</v>
      </c>
      <c r="D1525" s="26" t="n">
        <f aca="false">C1525/SUM($C$2:$C$2629)</f>
        <v>3.74770453097478E-005</v>
      </c>
    </row>
    <row r="1526" customFormat="false" ht="15" hidden="false" customHeight="false" outlineLevel="0" collapsed="false">
      <c r="A1526" s="4" t="n">
        <v>1525</v>
      </c>
      <c r="B1526" s="4" t="s">
        <v>1870</v>
      </c>
      <c r="C1526" s="4" t="n">
        <v>1</v>
      </c>
      <c r="D1526" s="26" t="n">
        <f aca="false">C1526/SUM($C$2:$C$2629)</f>
        <v>3.74770453097478E-005</v>
      </c>
    </row>
    <row r="1527" customFormat="false" ht="15" hidden="false" customHeight="false" outlineLevel="0" collapsed="false">
      <c r="A1527" s="4" t="n">
        <v>1526</v>
      </c>
      <c r="B1527" s="4" t="s">
        <v>1871</v>
      </c>
      <c r="C1527" s="4" t="n">
        <v>1</v>
      </c>
      <c r="D1527" s="26" t="n">
        <f aca="false">C1527/SUM($C$2:$C$2629)</f>
        <v>3.74770453097478E-005</v>
      </c>
    </row>
    <row r="1528" customFormat="false" ht="15" hidden="false" customHeight="false" outlineLevel="0" collapsed="false">
      <c r="A1528" s="4" t="n">
        <v>1527</v>
      </c>
      <c r="B1528" s="4" t="s">
        <v>1872</v>
      </c>
      <c r="C1528" s="4" t="n">
        <v>1</v>
      </c>
      <c r="D1528" s="26" t="n">
        <f aca="false">C1528/SUM($C$2:$C$2629)</f>
        <v>3.74770453097478E-005</v>
      </c>
    </row>
    <row r="1529" customFormat="false" ht="15" hidden="false" customHeight="false" outlineLevel="0" collapsed="false">
      <c r="A1529" s="4" t="n">
        <v>1528</v>
      </c>
      <c r="B1529" s="4" t="s">
        <v>1873</v>
      </c>
      <c r="C1529" s="4" t="n">
        <v>1</v>
      </c>
      <c r="D1529" s="26" t="n">
        <f aca="false">C1529/SUM($C$2:$C$2629)</f>
        <v>3.74770453097478E-005</v>
      </c>
    </row>
    <row r="1530" customFormat="false" ht="15" hidden="false" customHeight="false" outlineLevel="0" collapsed="false">
      <c r="A1530" s="4" t="n">
        <v>1529</v>
      </c>
      <c r="B1530" s="4" t="s">
        <v>1874</v>
      </c>
      <c r="C1530" s="4" t="n">
        <v>1</v>
      </c>
      <c r="D1530" s="26" t="n">
        <f aca="false">C1530/SUM($C$2:$C$2629)</f>
        <v>3.74770453097478E-005</v>
      </c>
    </row>
    <row r="1531" customFormat="false" ht="15" hidden="false" customHeight="false" outlineLevel="0" collapsed="false">
      <c r="A1531" s="4" t="n">
        <v>1530</v>
      </c>
      <c r="B1531" s="4" t="s">
        <v>1875</v>
      </c>
      <c r="C1531" s="4" t="n">
        <v>1</v>
      </c>
      <c r="D1531" s="26" t="n">
        <f aca="false">C1531/SUM($C$2:$C$2629)</f>
        <v>3.74770453097478E-005</v>
      </c>
    </row>
    <row r="1532" customFormat="false" ht="15" hidden="false" customHeight="false" outlineLevel="0" collapsed="false">
      <c r="A1532" s="4" t="n">
        <v>1531</v>
      </c>
      <c r="B1532" s="4" t="s">
        <v>1876</v>
      </c>
      <c r="C1532" s="4" t="n">
        <v>1</v>
      </c>
      <c r="D1532" s="26" t="n">
        <f aca="false">C1532/SUM($C$2:$C$2629)</f>
        <v>3.74770453097478E-005</v>
      </c>
    </row>
    <row r="1533" customFormat="false" ht="15" hidden="false" customHeight="false" outlineLevel="0" collapsed="false">
      <c r="A1533" s="4" t="n">
        <v>1532</v>
      </c>
      <c r="B1533" s="4" t="s">
        <v>1877</v>
      </c>
      <c r="C1533" s="4" t="n">
        <v>1</v>
      </c>
      <c r="D1533" s="26" t="n">
        <f aca="false">C1533/SUM($C$2:$C$2629)</f>
        <v>3.74770453097478E-005</v>
      </c>
    </row>
    <row r="1534" customFormat="false" ht="15" hidden="false" customHeight="false" outlineLevel="0" collapsed="false">
      <c r="A1534" s="4" t="n">
        <v>1533</v>
      </c>
      <c r="B1534" s="4" t="s">
        <v>1878</v>
      </c>
      <c r="C1534" s="4" t="n">
        <v>1</v>
      </c>
      <c r="D1534" s="26" t="n">
        <f aca="false">C1534/SUM($C$2:$C$2629)</f>
        <v>3.74770453097478E-005</v>
      </c>
    </row>
    <row r="1535" customFormat="false" ht="15" hidden="false" customHeight="false" outlineLevel="0" collapsed="false">
      <c r="A1535" s="4" t="n">
        <v>1534</v>
      </c>
      <c r="B1535" s="4" t="s">
        <v>1879</v>
      </c>
      <c r="C1535" s="4" t="n">
        <v>1</v>
      </c>
      <c r="D1535" s="26" t="n">
        <f aca="false">C1535/SUM($C$2:$C$2629)</f>
        <v>3.74770453097478E-005</v>
      </c>
    </row>
    <row r="1536" customFormat="false" ht="15" hidden="false" customHeight="false" outlineLevel="0" collapsed="false">
      <c r="A1536" s="4" t="n">
        <v>1535</v>
      </c>
      <c r="B1536" s="4" t="s">
        <v>1880</v>
      </c>
      <c r="C1536" s="4" t="n">
        <v>1</v>
      </c>
      <c r="D1536" s="26" t="n">
        <f aca="false">C1536/SUM($C$2:$C$2629)</f>
        <v>3.74770453097478E-005</v>
      </c>
    </row>
    <row r="1537" customFormat="false" ht="15" hidden="false" customHeight="false" outlineLevel="0" collapsed="false">
      <c r="A1537" s="4" t="n">
        <v>1536</v>
      </c>
      <c r="B1537" s="4" t="s">
        <v>1881</v>
      </c>
      <c r="C1537" s="4" t="n">
        <v>1</v>
      </c>
      <c r="D1537" s="26" t="n">
        <f aca="false">C1537/SUM($C$2:$C$2629)</f>
        <v>3.74770453097478E-005</v>
      </c>
    </row>
    <row r="1538" customFormat="false" ht="15" hidden="false" customHeight="false" outlineLevel="0" collapsed="false">
      <c r="A1538" s="4" t="n">
        <v>1537</v>
      </c>
      <c r="B1538" s="4" t="s">
        <v>1882</v>
      </c>
      <c r="C1538" s="4" t="n">
        <v>1</v>
      </c>
      <c r="D1538" s="26" t="n">
        <f aca="false">C1538/SUM($C$2:$C$2629)</f>
        <v>3.74770453097478E-005</v>
      </c>
    </row>
    <row r="1539" customFormat="false" ht="15" hidden="false" customHeight="false" outlineLevel="0" collapsed="false">
      <c r="A1539" s="4" t="n">
        <v>1538</v>
      </c>
      <c r="B1539" s="4" t="s">
        <v>1883</v>
      </c>
      <c r="C1539" s="4" t="n">
        <v>1</v>
      </c>
      <c r="D1539" s="26" t="n">
        <f aca="false">C1539/SUM($C$2:$C$2629)</f>
        <v>3.74770453097478E-005</v>
      </c>
    </row>
    <row r="1540" customFormat="false" ht="15" hidden="false" customHeight="false" outlineLevel="0" collapsed="false">
      <c r="A1540" s="4" t="n">
        <v>1539</v>
      </c>
      <c r="B1540" s="4" t="s">
        <v>1884</v>
      </c>
      <c r="C1540" s="4" t="n">
        <v>1</v>
      </c>
      <c r="D1540" s="26" t="n">
        <f aca="false">C1540/SUM($C$2:$C$2629)</f>
        <v>3.74770453097478E-005</v>
      </c>
    </row>
    <row r="1541" customFormat="false" ht="15" hidden="false" customHeight="false" outlineLevel="0" collapsed="false">
      <c r="A1541" s="4" t="n">
        <v>1540</v>
      </c>
      <c r="B1541" s="4" t="s">
        <v>1885</v>
      </c>
      <c r="C1541" s="4" t="n">
        <v>1</v>
      </c>
      <c r="D1541" s="26" t="n">
        <f aca="false">C1541/SUM($C$2:$C$2629)</f>
        <v>3.74770453097478E-005</v>
      </c>
    </row>
    <row r="1542" customFormat="false" ht="15" hidden="false" customHeight="false" outlineLevel="0" collapsed="false">
      <c r="A1542" s="4" t="n">
        <v>1541</v>
      </c>
      <c r="B1542" s="4" t="s">
        <v>1886</v>
      </c>
      <c r="C1542" s="4" t="n">
        <v>1</v>
      </c>
      <c r="D1542" s="26" t="n">
        <f aca="false">C1542/SUM($C$2:$C$2629)</f>
        <v>3.74770453097478E-005</v>
      </c>
    </row>
    <row r="1543" customFormat="false" ht="15" hidden="false" customHeight="false" outlineLevel="0" collapsed="false">
      <c r="A1543" s="4" t="n">
        <v>1542</v>
      </c>
      <c r="B1543" s="4" t="s">
        <v>1887</v>
      </c>
      <c r="C1543" s="4" t="n">
        <v>1</v>
      </c>
      <c r="D1543" s="26" t="n">
        <f aca="false">C1543/SUM($C$2:$C$2629)</f>
        <v>3.74770453097478E-005</v>
      </c>
    </row>
    <row r="1544" customFormat="false" ht="15" hidden="false" customHeight="false" outlineLevel="0" collapsed="false">
      <c r="A1544" s="4" t="n">
        <v>1543</v>
      </c>
      <c r="B1544" s="4" t="s">
        <v>1888</v>
      </c>
      <c r="C1544" s="4" t="n">
        <v>1</v>
      </c>
      <c r="D1544" s="26" t="n">
        <f aca="false">C1544/SUM($C$2:$C$2629)</f>
        <v>3.74770453097478E-005</v>
      </c>
    </row>
    <row r="1545" customFormat="false" ht="15" hidden="false" customHeight="false" outlineLevel="0" collapsed="false">
      <c r="A1545" s="4" t="n">
        <v>1544</v>
      </c>
      <c r="B1545" s="4" t="s">
        <v>1889</v>
      </c>
      <c r="C1545" s="4" t="n">
        <v>1</v>
      </c>
      <c r="D1545" s="26" t="n">
        <f aca="false">C1545/SUM($C$2:$C$2629)</f>
        <v>3.74770453097478E-005</v>
      </c>
    </row>
    <row r="1546" customFormat="false" ht="15" hidden="false" customHeight="false" outlineLevel="0" collapsed="false">
      <c r="A1546" s="4" t="n">
        <v>1545</v>
      </c>
      <c r="B1546" s="4" t="s">
        <v>1890</v>
      </c>
      <c r="C1546" s="4" t="n">
        <v>1</v>
      </c>
      <c r="D1546" s="26" t="n">
        <f aca="false">C1546/SUM($C$2:$C$2629)</f>
        <v>3.74770453097478E-005</v>
      </c>
    </row>
    <row r="1547" customFormat="false" ht="15" hidden="false" customHeight="false" outlineLevel="0" collapsed="false">
      <c r="A1547" s="4" t="n">
        <v>1546</v>
      </c>
      <c r="B1547" s="4" t="s">
        <v>1891</v>
      </c>
      <c r="C1547" s="4" t="n">
        <v>1</v>
      </c>
      <c r="D1547" s="26" t="n">
        <f aca="false">C1547/SUM($C$2:$C$2629)</f>
        <v>3.74770453097478E-005</v>
      </c>
    </row>
    <row r="1548" customFormat="false" ht="15" hidden="false" customHeight="false" outlineLevel="0" collapsed="false">
      <c r="A1548" s="4" t="n">
        <v>1547</v>
      </c>
      <c r="B1548" s="4" t="s">
        <v>1892</v>
      </c>
      <c r="C1548" s="4" t="n">
        <v>1</v>
      </c>
      <c r="D1548" s="26" t="n">
        <f aca="false">C1548/SUM($C$2:$C$2629)</f>
        <v>3.74770453097478E-005</v>
      </c>
    </row>
    <row r="1549" customFormat="false" ht="15" hidden="false" customHeight="false" outlineLevel="0" collapsed="false">
      <c r="A1549" s="4" t="n">
        <v>1548</v>
      </c>
      <c r="B1549" s="4" t="s">
        <v>1893</v>
      </c>
      <c r="C1549" s="4" t="n">
        <v>1</v>
      </c>
      <c r="D1549" s="26" t="n">
        <f aca="false">C1549/SUM($C$2:$C$2629)</f>
        <v>3.74770453097478E-005</v>
      </c>
    </row>
    <row r="1550" customFormat="false" ht="15" hidden="false" customHeight="false" outlineLevel="0" collapsed="false">
      <c r="A1550" s="4" t="n">
        <v>1549</v>
      </c>
      <c r="B1550" s="4" t="s">
        <v>1894</v>
      </c>
      <c r="C1550" s="4" t="n">
        <v>1</v>
      </c>
      <c r="D1550" s="26" t="n">
        <f aca="false">C1550/SUM($C$2:$C$2629)</f>
        <v>3.74770453097478E-005</v>
      </c>
    </row>
    <row r="1551" customFormat="false" ht="15" hidden="false" customHeight="false" outlineLevel="0" collapsed="false">
      <c r="A1551" s="4" t="n">
        <v>1550</v>
      </c>
      <c r="B1551" s="4" t="s">
        <v>1895</v>
      </c>
      <c r="C1551" s="4" t="n">
        <v>1</v>
      </c>
      <c r="D1551" s="26" t="n">
        <f aca="false">C1551/SUM($C$2:$C$2629)</f>
        <v>3.74770453097478E-005</v>
      </c>
    </row>
    <row r="1552" customFormat="false" ht="15" hidden="false" customHeight="false" outlineLevel="0" collapsed="false">
      <c r="A1552" s="4" t="n">
        <v>1551</v>
      </c>
      <c r="B1552" s="4" t="s">
        <v>1896</v>
      </c>
      <c r="C1552" s="4" t="n">
        <v>1</v>
      </c>
      <c r="D1552" s="26" t="n">
        <f aca="false">C1552/SUM($C$2:$C$2629)</f>
        <v>3.74770453097478E-005</v>
      </c>
    </row>
    <row r="1553" customFormat="false" ht="15" hidden="false" customHeight="false" outlineLevel="0" collapsed="false">
      <c r="A1553" s="4" t="n">
        <v>1552</v>
      </c>
      <c r="B1553" s="4" t="s">
        <v>1897</v>
      </c>
      <c r="C1553" s="4" t="n">
        <v>1</v>
      </c>
      <c r="D1553" s="26" t="n">
        <f aca="false">C1553/SUM($C$2:$C$2629)</f>
        <v>3.74770453097478E-005</v>
      </c>
    </row>
    <row r="1554" customFormat="false" ht="15" hidden="false" customHeight="false" outlineLevel="0" collapsed="false">
      <c r="A1554" s="4" t="n">
        <v>1553</v>
      </c>
      <c r="B1554" s="4" t="s">
        <v>1898</v>
      </c>
      <c r="C1554" s="4" t="n">
        <v>1</v>
      </c>
      <c r="D1554" s="26" t="n">
        <f aca="false">C1554/SUM($C$2:$C$2629)</f>
        <v>3.74770453097478E-005</v>
      </c>
    </row>
    <row r="1555" customFormat="false" ht="15" hidden="false" customHeight="false" outlineLevel="0" collapsed="false">
      <c r="A1555" s="4" t="n">
        <v>1554</v>
      </c>
      <c r="B1555" s="4" t="s">
        <v>1899</v>
      </c>
      <c r="C1555" s="4" t="n">
        <v>1</v>
      </c>
      <c r="D1555" s="26" t="n">
        <f aca="false">C1555/SUM($C$2:$C$2629)</f>
        <v>3.74770453097478E-005</v>
      </c>
    </row>
    <row r="1556" customFormat="false" ht="15" hidden="false" customHeight="false" outlineLevel="0" collapsed="false">
      <c r="A1556" s="4" t="n">
        <v>1555</v>
      </c>
      <c r="B1556" s="4" t="s">
        <v>1900</v>
      </c>
      <c r="C1556" s="4" t="n">
        <v>1</v>
      </c>
      <c r="D1556" s="26" t="n">
        <f aca="false">C1556/SUM($C$2:$C$2629)</f>
        <v>3.74770453097478E-005</v>
      </c>
    </row>
    <row r="1557" customFormat="false" ht="15" hidden="false" customHeight="false" outlineLevel="0" collapsed="false">
      <c r="A1557" s="4" t="n">
        <v>1556</v>
      </c>
      <c r="B1557" s="4" t="s">
        <v>1901</v>
      </c>
      <c r="C1557" s="4" t="n">
        <v>1</v>
      </c>
      <c r="D1557" s="26" t="n">
        <f aca="false">C1557/SUM($C$2:$C$2629)</f>
        <v>3.74770453097478E-005</v>
      </c>
    </row>
    <row r="1558" customFormat="false" ht="15" hidden="false" customHeight="false" outlineLevel="0" collapsed="false">
      <c r="A1558" s="4" t="n">
        <v>1557</v>
      </c>
      <c r="B1558" s="4" t="s">
        <v>1902</v>
      </c>
      <c r="C1558" s="4" t="n">
        <v>1</v>
      </c>
      <c r="D1558" s="26" t="n">
        <f aca="false">C1558/SUM($C$2:$C$2629)</f>
        <v>3.74770453097478E-005</v>
      </c>
    </row>
    <row r="1559" customFormat="false" ht="15" hidden="false" customHeight="false" outlineLevel="0" collapsed="false">
      <c r="A1559" s="4" t="n">
        <v>1558</v>
      </c>
      <c r="B1559" s="4" t="s">
        <v>1903</v>
      </c>
      <c r="C1559" s="4" t="n">
        <v>1</v>
      </c>
      <c r="D1559" s="26" t="n">
        <f aca="false">C1559/SUM($C$2:$C$2629)</f>
        <v>3.74770453097478E-005</v>
      </c>
    </row>
    <row r="1560" customFormat="false" ht="15" hidden="false" customHeight="false" outlineLevel="0" collapsed="false">
      <c r="A1560" s="4" t="n">
        <v>1559</v>
      </c>
      <c r="B1560" s="4" t="s">
        <v>1904</v>
      </c>
      <c r="C1560" s="4" t="n">
        <v>1</v>
      </c>
      <c r="D1560" s="26" t="n">
        <f aca="false">C1560/SUM($C$2:$C$2629)</f>
        <v>3.74770453097478E-005</v>
      </c>
    </row>
    <row r="1561" customFormat="false" ht="15" hidden="false" customHeight="false" outlineLevel="0" collapsed="false">
      <c r="A1561" s="4" t="n">
        <v>1560</v>
      </c>
      <c r="B1561" s="4" t="s">
        <v>1905</v>
      </c>
      <c r="C1561" s="4" t="n">
        <v>1</v>
      </c>
      <c r="D1561" s="26" t="n">
        <f aca="false">C1561/SUM($C$2:$C$2629)</f>
        <v>3.74770453097478E-005</v>
      </c>
    </row>
    <row r="1562" customFormat="false" ht="15" hidden="false" customHeight="false" outlineLevel="0" collapsed="false">
      <c r="A1562" s="4" t="n">
        <v>1561</v>
      </c>
      <c r="B1562" s="4" t="s">
        <v>1906</v>
      </c>
      <c r="C1562" s="4" t="n">
        <v>1</v>
      </c>
      <c r="D1562" s="26" t="n">
        <f aca="false">C1562/SUM($C$2:$C$2629)</f>
        <v>3.74770453097478E-005</v>
      </c>
    </row>
    <row r="1563" customFormat="false" ht="15" hidden="false" customHeight="false" outlineLevel="0" collapsed="false">
      <c r="A1563" s="4" t="n">
        <v>1562</v>
      </c>
      <c r="B1563" s="4" t="s">
        <v>1907</v>
      </c>
      <c r="C1563" s="4" t="n">
        <v>1</v>
      </c>
      <c r="D1563" s="26" t="n">
        <f aca="false">C1563/SUM($C$2:$C$2629)</f>
        <v>3.74770453097478E-005</v>
      </c>
    </row>
    <row r="1564" customFormat="false" ht="15" hidden="false" customHeight="false" outlineLevel="0" collapsed="false">
      <c r="A1564" s="4" t="n">
        <v>1563</v>
      </c>
      <c r="B1564" s="4" t="s">
        <v>1908</v>
      </c>
      <c r="C1564" s="4" t="n">
        <v>1</v>
      </c>
      <c r="D1564" s="26" t="n">
        <f aca="false">C1564/SUM($C$2:$C$2629)</f>
        <v>3.74770453097478E-005</v>
      </c>
    </row>
    <row r="1565" customFormat="false" ht="15" hidden="false" customHeight="false" outlineLevel="0" collapsed="false">
      <c r="A1565" s="4" t="n">
        <v>1564</v>
      </c>
      <c r="B1565" s="4" t="s">
        <v>1909</v>
      </c>
      <c r="C1565" s="4" t="n">
        <v>1</v>
      </c>
      <c r="D1565" s="26" t="n">
        <f aca="false">C1565/SUM($C$2:$C$2629)</f>
        <v>3.74770453097478E-005</v>
      </c>
    </row>
    <row r="1566" customFormat="false" ht="15" hidden="false" customHeight="false" outlineLevel="0" collapsed="false">
      <c r="A1566" s="4" t="n">
        <v>1565</v>
      </c>
      <c r="B1566" s="4" t="s">
        <v>1910</v>
      </c>
      <c r="C1566" s="4" t="n">
        <v>1</v>
      </c>
      <c r="D1566" s="26" t="n">
        <f aca="false">C1566/SUM($C$2:$C$2629)</f>
        <v>3.74770453097478E-005</v>
      </c>
    </row>
    <row r="1567" customFormat="false" ht="15" hidden="false" customHeight="false" outlineLevel="0" collapsed="false">
      <c r="A1567" s="4" t="n">
        <v>1566</v>
      </c>
      <c r="B1567" s="4" t="s">
        <v>1911</v>
      </c>
      <c r="C1567" s="4" t="n">
        <v>1</v>
      </c>
      <c r="D1567" s="26" t="n">
        <f aca="false">C1567/SUM($C$2:$C$2629)</f>
        <v>3.74770453097478E-005</v>
      </c>
    </row>
    <row r="1568" customFormat="false" ht="15" hidden="false" customHeight="false" outlineLevel="0" collapsed="false">
      <c r="A1568" s="4" t="n">
        <v>1567</v>
      </c>
      <c r="B1568" s="4" t="s">
        <v>1912</v>
      </c>
      <c r="C1568" s="4" t="n">
        <v>1</v>
      </c>
      <c r="D1568" s="26" t="n">
        <f aca="false">C1568/SUM($C$2:$C$2629)</f>
        <v>3.74770453097478E-005</v>
      </c>
    </row>
    <row r="1569" customFormat="false" ht="15" hidden="false" customHeight="false" outlineLevel="0" collapsed="false">
      <c r="A1569" s="4" t="n">
        <v>1568</v>
      </c>
      <c r="B1569" s="4" t="s">
        <v>1913</v>
      </c>
      <c r="C1569" s="4" t="n">
        <v>1</v>
      </c>
      <c r="D1569" s="26" t="n">
        <f aca="false">C1569/SUM($C$2:$C$2629)</f>
        <v>3.74770453097478E-005</v>
      </c>
    </row>
    <row r="1570" customFormat="false" ht="15" hidden="false" customHeight="false" outlineLevel="0" collapsed="false">
      <c r="A1570" s="4" t="n">
        <v>1569</v>
      </c>
      <c r="B1570" s="4" t="s">
        <v>1914</v>
      </c>
      <c r="C1570" s="4" t="n">
        <v>1</v>
      </c>
      <c r="D1570" s="26" t="n">
        <f aca="false">C1570/SUM($C$2:$C$2629)</f>
        <v>3.74770453097478E-005</v>
      </c>
    </row>
    <row r="1571" customFormat="false" ht="15" hidden="false" customHeight="false" outlineLevel="0" collapsed="false">
      <c r="A1571" s="4" t="n">
        <v>1570</v>
      </c>
      <c r="B1571" s="4" t="s">
        <v>1915</v>
      </c>
      <c r="C1571" s="4" t="n">
        <v>1</v>
      </c>
      <c r="D1571" s="26" t="n">
        <f aca="false">C1571/SUM($C$2:$C$2629)</f>
        <v>3.74770453097478E-005</v>
      </c>
    </row>
    <row r="1572" customFormat="false" ht="15" hidden="false" customHeight="false" outlineLevel="0" collapsed="false">
      <c r="A1572" s="4" t="n">
        <v>1571</v>
      </c>
      <c r="B1572" s="4" t="s">
        <v>1916</v>
      </c>
      <c r="C1572" s="4" t="n">
        <v>1</v>
      </c>
      <c r="D1572" s="26" t="n">
        <f aca="false">C1572/SUM($C$2:$C$2629)</f>
        <v>3.74770453097478E-005</v>
      </c>
    </row>
    <row r="1573" customFormat="false" ht="15" hidden="false" customHeight="false" outlineLevel="0" collapsed="false">
      <c r="A1573" s="4" t="n">
        <v>1572</v>
      </c>
      <c r="B1573" s="4" t="s">
        <v>1917</v>
      </c>
      <c r="C1573" s="4" t="n">
        <v>1</v>
      </c>
      <c r="D1573" s="26" t="n">
        <f aca="false">C1573/SUM($C$2:$C$2629)</f>
        <v>3.74770453097478E-005</v>
      </c>
    </row>
    <row r="1574" customFormat="false" ht="15" hidden="false" customHeight="false" outlineLevel="0" collapsed="false">
      <c r="A1574" s="4" t="n">
        <v>1573</v>
      </c>
      <c r="B1574" s="4" t="s">
        <v>1918</v>
      </c>
      <c r="C1574" s="4" t="n">
        <v>1</v>
      </c>
      <c r="D1574" s="26" t="n">
        <f aca="false">C1574/SUM($C$2:$C$2629)</f>
        <v>3.74770453097478E-005</v>
      </c>
    </row>
    <row r="1575" customFormat="false" ht="15" hidden="false" customHeight="false" outlineLevel="0" collapsed="false">
      <c r="A1575" s="4" t="n">
        <v>1574</v>
      </c>
      <c r="B1575" s="4" t="s">
        <v>1919</v>
      </c>
      <c r="C1575" s="4" t="n">
        <v>1</v>
      </c>
      <c r="D1575" s="26" t="n">
        <f aca="false">C1575/SUM($C$2:$C$2629)</f>
        <v>3.74770453097478E-005</v>
      </c>
    </row>
    <row r="1576" customFormat="false" ht="15" hidden="false" customHeight="false" outlineLevel="0" collapsed="false">
      <c r="A1576" s="4" t="n">
        <v>1575</v>
      </c>
      <c r="B1576" s="4" t="s">
        <v>1920</v>
      </c>
      <c r="C1576" s="4" t="n">
        <v>1</v>
      </c>
      <c r="D1576" s="26" t="n">
        <f aca="false">C1576/SUM($C$2:$C$2629)</f>
        <v>3.74770453097478E-005</v>
      </c>
    </row>
    <row r="1577" customFormat="false" ht="15" hidden="false" customHeight="false" outlineLevel="0" collapsed="false">
      <c r="A1577" s="4" t="n">
        <v>1576</v>
      </c>
      <c r="B1577" s="4" t="s">
        <v>1921</v>
      </c>
      <c r="C1577" s="4" t="n">
        <v>1</v>
      </c>
      <c r="D1577" s="26" t="n">
        <f aca="false">C1577/SUM($C$2:$C$2629)</f>
        <v>3.74770453097478E-005</v>
      </c>
    </row>
    <row r="1578" customFormat="false" ht="15" hidden="false" customHeight="false" outlineLevel="0" collapsed="false">
      <c r="A1578" s="4" t="n">
        <v>1577</v>
      </c>
      <c r="B1578" s="4" t="s">
        <v>1922</v>
      </c>
      <c r="C1578" s="4" t="n">
        <v>1</v>
      </c>
      <c r="D1578" s="26" t="n">
        <f aca="false">C1578/SUM($C$2:$C$2629)</f>
        <v>3.74770453097478E-005</v>
      </c>
    </row>
    <row r="1579" customFormat="false" ht="15" hidden="false" customHeight="false" outlineLevel="0" collapsed="false">
      <c r="A1579" s="4" t="n">
        <v>1578</v>
      </c>
      <c r="B1579" s="4" t="s">
        <v>1923</v>
      </c>
      <c r="C1579" s="4" t="n">
        <v>1</v>
      </c>
      <c r="D1579" s="26" t="n">
        <f aca="false">C1579/SUM($C$2:$C$2629)</f>
        <v>3.74770453097478E-005</v>
      </c>
    </row>
    <row r="1580" customFormat="false" ht="15" hidden="false" customHeight="false" outlineLevel="0" collapsed="false">
      <c r="A1580" s="4" t="n">
        <v>1579</v>
      </c>
      <c r="B1580" s="4" t="s">
        <v>1924</v>
      </c>
      <c r="C1580" s="4" t="n">
        <v>1</v>
      </c>
      <c r="D1580" s="26" t="n">
        <f aca="false">C1580/SUM($C$2:$C$2629)</f>
        <v>3.74770453097478E-005</v>
      </c>
    </row>
    <row r="1581" customFormat="false" ht="15" hidden="false" customHeight="false" outlineLevel="0" collapsed="false">
      <c r="A1581" s="4" t="n">
        <v>1580</v>
      </c>
      <c r="B1581" s="4" t="s">
        <v>1925</v>
      </c>
      <c r="C1581" s="4" t="n">
        <v>1</v>
      </c>
      <c r="D1581" s="26" t="n">
        <f aca="false">C1581/SUM($C$2:$C$2629)</f>
        <v>3.74770453097478E-005</v>
      </c>
    </row>
    <row r="1582" customFormat="false" ht="15" hidden="false" customHeight="false" outlineLevel="0" collapsed="false">
      <c r="A1582" s="4" t="n">
        <v>1581</v>
      </c>
      <c r="B1582" s="4" t="s">
        <v>1926</v>
      </c>
      <c r="C1582" s="4" t="n">
        <v>1</v>
      </c>
      <c r="D1582" s="26" t="n">
        <f aca="false">C1582/SUM($C$2:$C$2629)</f>
        <v>3.74770453097478E-005</v>
      </c>
    </row>
    <row r="1583" customFormat="false" ht="15" hidden="false" customHeight="false" outlineLevel="0" collapsed="false">
      <c r="A1583" s="4" t="n">
        <v>1582</v>
      </c>
      <c r="B1583" s="4" t="s">
        <v>1927</v>
      </c>
      <c r="C1583" s="4" t="n">
        <v>1</v>
      </c>
      <c r="D1583" s="26" t="n">
        <f aca="false">C1583/SUM($C$2:$C$2629)</f>
        <v>3.74770453097478E-005</v>
      </c>
    </row>
    <row r="1584" customFormat="false" ht="15" hidden="false" customHeight="false" outlineLevel="0" collapsed="false">
      <c r="A1584" s="4" t="n">
        <v>1583</v>
      </c>
      <c r="B1584" s="4" t="s">
        <v>1928</v>
      </c>
      <c r="C1584" s="4" t="n">
        <v>1</v>
      </c>
      <c r="D1584" s="26" t="n">
        <f aca="false">C1584/SUM($C$2:$C$2629)</f>
        <v>3.74770453097478E-005</v>
      </c>
    </row>
    <row r="1585" customFormat="false" ht="15" hidden="false" customHeight="false" outlineLevel="0" collapsed="false">
      <c r="A1585" s="4" t="n">
        <v>1584</v>
      </c>
      <c r="B1585" s="4" t="s">
        <v>1929</v>
      </c>
      <c r="C1585" s="4" t="n">
        <v>1</v>
      </c>
      <c r="D1585" s="26" t="n">
        <f aca="false">C1585/SUM($C$2:$C$2629)</f>
        <v>3.74770453097478E-005</v>
      </c>
    </row>
    <row r="1586" customFormat="false" ht="15" hidden="false" customHeight="false" outlineLevel="0" collapsed="false">
      <c r="A1586" s="4" t="n">
        <v>1585</v>
      </c>
      <c r="B1586" s="4" t="s">
        <v>1930</v>
      </c>
      <c r="C1586" s="4" t="n">
        <v>1</v>
      </c>
      <c r="D1586" s="26" t="n">
        <f aca="false">C1586/SUM($C$2:$C$2629)</f>
        <v>3.74770453097478E-005</v>
      </c>
    </row>
    <row r="1587" customFormat="false" ht="15" hidden="false" customHeight="false" outlineLevel="0" collapsed="false">
      <c r="A1587" s="4" t="n">
        <v>1586</v>
      </c>
      <c r="B1587" s="4" t="s">
        <v>1931</v>
      </c>
      <c r="C1587" s="4" t="n">
        <v>1</v>
      </c>
      <c r="D1587" s="26" t="n">
        <f aca="false">C1587/SUM($C$2:$C$2629)</f>
        <v>3.74770453097478E-005</v>
      </c>
    </row>
    <row r="1588" customFormat="false" ht="15" hidden="false" customHeight="false" outlineLevel="0" collapsed="false">
      <c r="A1588" s="4" t="n">
        <v>1587</v>
      </c>
      <c r="B1588" s="4" t="s">
        <v>1932</v>
      </c>
      <c r="C1588" s="4" t="n">
        <v>1</v>
      </c>
      <c r="D1588" s="26" t="n">
        <f aca="false">C1588/SUM($C$2:$C$2629)</f>
        <v>3.74770453097478E-005</v>
      </c>
    </row>
    <row r="1589" customFormat="false" ht="15" hidden="false" customHeight="false" outlineLevel="0" collapsed="false">
      <c r="A1589" s="4" t="n">
        <v>1588</v>
      </c>
      <c r="B1589" s="4" t="s">
        <v>1933</v>
      </c>
      <c r="C1589" s="4" t="n">
        <v>1</v>
      </c>
      <c r="D1589" s="26" t="n">
        <f aca="false">C1589/SUM($C$2:$C$2629)</f>
        <v>3.74770453097478E-005</v>
      </c>
    </row>
    <row r="1590" customFormat="false" ht="15" hidden="false" customHeight="false" outlineLevel="0" collapsed="false">
      <c r="A1590" s="4" t="n">
        <v>1589</v>
      </c>
      <c r="B1590" s="4" t="s">
        <v>1934</v>
      </c>
      <c r="C1590" s="4" t="n">
        <v>1</v>
      </c>
      <c r="D1590" s="26" t="n">
        <f aca="false">C1590/SUM($C$2:$C$2629)</f>
        <v>3.74770453097478E-005</v>
      </c>
    </row>
    <row r="1591" customFormat="false" ht="15" hidden="false" customHeight="false" outlineLevel="0" collapsed="false">
      <c r="A1591" s="4" t="n">
        <v>1590</v>
      </c>
      <c r="B1591" s="4" t="s">
        <v>1935</v>
      </c>
      <c r="C1591" s="4" t="n">
        <v>1</v>
      </c>
      <c r="D1591" s="26" t="n">
        <f aca="false">C1591/SUM($C$2:$C$2629)</f>
        <v>3.74770453097478E-005</v>
      </c>
    </row>
    <row r="1592" customFormat="false" ht="15" hidden="false" customHeight="false" outlineLevel="0" collapsed="false">
      <c r="A1592" s="4" t="n">
        <v>1591</v>
      </c>
      <c r="B1592" s="4" t="s">
        <v>1936</v>
      </c>
      <c r="C1592" s="4" t="n">
        <v>1</v>
      </c>
      <c r="D1592" s="26" t="n">
        <f aca="false">C1592/SUM($C$2:$C$2629)</f>
        <v>3.74770453097478E-005</v>
      </c>
    </row>
    <row r="1593" customFormat="false" ht="15" hidden="false" customHeight="false" outlineLevel="0" collapsed="false">
      <c r="A1593" s="4" t="n">
        <v>1592</v>
      </c>
      <c r="B1593" s="4" t="s">
        <v>1937</v>
      </c>
      <c r="C1593" s="4" t="n">
        <v>1</v>
      </c>
      <c r="D1593" s="26" t="n">
        <f aca="false">C1593/SUM($C$2:$C$2629)</f>
        <v>3.74770453097478E-005</v>
      </c>
    </row>
    <row r="1594" customFormat="false" ht="15" hidden="false" customHeight="false" outlineLevel="0" collapsed="false">
      <c r="A1594" s="4" t="n">
        <v>1593</v>
      </c>
      <c r="B1594" s="4" t="s">
        <v>1938</v>
      </c>
      <c r="C1594" s="4" t="n">
        <v>1</v>
      </c>
      <c r="D1594" s="26" t="n">
        <f aca="false">C1594/SUM($C$2:$C$2629)</f>
        <v>3.74770453097478E-005</v>
      </c>
    </row>
    <row r="1595" customFormat="false" ht="15" hidden="false" customHeight="false" outlineLevel="0" collapsed="false">
      <c r="A1595" s="4" t="n">
        <v>1594</v>
      </c>
      <c r="B1595" s="4" t="s">
        <v>1939</v>
      </c>
      <c r="C1595" s="4" t="n">
        <v>1</v>
      </c>
      <c r="D1595" s="26" t="n">
        <f aca="false">C1595/SUM($C$2:$C$2629)</f>
        <v>3.74770453097478E-005</v>
      </c>
    </row>
    <row r="1596" customFormat="false" ht="15" hidden="false" customHeight="false" outlineLevel="0" collapsed="false">
      <c r="A1596" s="4" t="n">
        <v>1595</v>
      </c>
      <c r="B1596" s="4" t="s">
        <v>1940</v>
      </c>
      <c r="C1596" s="4" t="n">
        <v>1</v>
      </c>
      <c r="D1596" s="26" t="n">
        <f aca="false">C1596/SUM($C$2:$C$2629)</f>
        <v>3.74770453097478E-005</v>
      </c>
    </row>
    <row r="1597" customFormat="false" ht="15" hidden="false" customHeight="false" outlineLevel="0" collapsed="false">
      <c r="A1597" s="4" t="n">
        <v>1596</v>
      </c>
      <c r="B1597" s="4" t="s">
        <v>1941</v>
      </c>
      <c r="C1597" s="4" t="n">
        <v>1</v>
      </c>
      <c r="D1597" s="26" t="n">
        <f aca="false">C1597/SUM($C$2:$C$2629)</f>
        <v>3.74770453097478E-005</v>
      </c>
    </row>
    <row r="1598" customFormat="false" ht="15" hidden="false" customHeight="false" outlineLevel="0" collapsed="false">
      <c r="A1598" s="4" t="n">
        <v>1597</v>
      </c>
      <c r="B1598" s="4" t="s">
        <v>1942</v>
      </c>
      <c r="C1598" s="4" t="n">
        <v>1</v>
      </c>
      <c r="D1598" s="26" t="n">
        <f aca="false">C1598/SUM($C$2:$C$2629)</f>
        <v>3.74770453097478E-005</v>
      </c>
    </row>
    <row r="1599" customFormat="false" ht="15" hidden="false" customHeight="false" outlineLevel="0" collapsed="false">
      <c r="A1599" s="4" t="n">
        <v>1598</v>
      </c>
      <c r="B1599" s="4" t="s">
        <v>1943</v>
      </c>
      <c r="C1599" s="4" t="n">
        <v>1</v>
      </c>
      <c r="D1599" s="26" t="n">
        <f aca="false">C1599/SUM($C$2:$C$2629)</f>
        <v>3.74770453097478E-005</v>
      </c>
    </row>
    <row r="1600" customFormat="false" ht="15" hidden="false" customHeight="false" outlineLevel="0" collapsed="false">
      <c r="A1600" s="4" t="n">
        <v>1599</v>
      </c>
      <c r="B1600" s="4" t="s">
        <v>1944</v>
      </c>
      <c r="C1600" s="4" t="n">
        <v>1</v>
      </c>
      <c r="D1600" s="26" t="n">
        <f aca="false">C1600/SUM($C$2:$C$2629)</f>
        <v>3.74770453097478E-005</v>
      </c>
    </row>
    <row r="1601" customFormat="false" ht="15" hidden="false" customHeight="false" outlineLevel="0" collapsed="false">
      <c r="A1601" s="4" t="n">
        <v>1600</v>
      </c>
      <c r="B1601" s="4" t="s">
        <v>1945</v>
      </c>
      <c r="C1601" s="4" t="n">
        <v>1</v>
      </c>
      <c r="D1601" s="26" t="n">
        <f aca="false">C1601/SUM($C$2:$C$2629)</f>
        <v>3.74770453097478E-005</v>
      </c>
    </row>
    <row r="1602" customFormat="false" ht="15" hidden="false" customHeight="false" outlineLevel="0" collapsed="false">
      <c r="A1602" s="4" t="n">
        <v>1601</v>
      </c>
      <c r="B1602" s="4" t="s">
        <v>1946</v>
      </c>
      <c r="C1602" s="4" t="n">
        <v>1</v>
      </c>
      <c r="D1602" s="26" t="n">
        <f aca="false">C1602/SUM($C$2:$C$2629)</f>
        <v>3.74770453097478E-005</v>
      </c>
    </row>
    <row r="1603" customFormat="false" ht="15" hidden="false" customHeight="false" outlineLevel="0" collapsed="false">
      <c r="A1603" s="4" t="n">
        <v>1602</v>
      </c>
      <c r="B1603" s="4" t="s">
        <v>1947</v>
      </c>
      <c r="C1603" s="4" t="n">
        <v>1</v>
      </c>
      <c r="D1603" s="26" t="n">
        <f aca="false">C1603/SUM($C$2:$C$2629)</f>
        <v>3.74770453097478E-005</v>
      </c>
    </row>
    <row r="1604" customFormat="false" ht="15" hidden="false" customHeight="false" outlineLevel="0" collapsed="false">
      <c r="A1604" s="4" t="n">
        <v>1603</v>
      </c>
      <c r="B1604" s="4" t="s">
        <v>1948</v>
      </c>
      <c r="C1604" s="4" t="n">
        <v>1</v>
      </c>
      <c r="D1604" s="26" t="n">
        <f aca="false">C1604/SUM($C$2:$C$2629)</f>
        <v>3.74770453097478E-005</v>
      </c>
    </row>
    <row r="1605" customFormat="false" ht="15" hidden="false" customHeight="false" outlineLevel="0" collapsed="false">
      <c r="A1605" s="4" t="n">
        <v>1604</v>
      </c>
      <c r="B1605" s="4" t="s">
        <v>1949</v>
      </c>
      <c r="C1605" s="4" t="n">
        <v>1</v>
      </c>
      <c r="D1605" s="26" t="n">
        <f aca="false">C1605/SUM($C$2:$C$2629)</f>
        <v>3.74770453097478E-005</v>
      </c>
    </row>
    <row r="1606" customFormat="false" ht="15" hidden="false" customHeight="false" outlineLevel="0" collapsed="false">
      <c r="A1606" s="4" t="n">
        <v>1605</v>
      </c>
      <c r="B1606" s="4" t="s">
        <v>1950</v>
      </c>
      <c r="C1606" s="4" t="n">
        <v>1</v>
      </c>
      <c r="D1606" s="26" t="n">
        <f aca="false">C1606/SUM($C$2:$C$2629)</f>
        <v>3.74770453097478E-005</v>
      </c>
    </row>
    <row r="1607" customFormat="false" ht="15" hidden="false" customHeight="false" outlineLevel="0" collapsed="false">
      <c r="A1607" s="4" t="n">
        <v>1606</v>
      </c>
      <c r="B1607" s="4" t="s">
        <v>1951</v>
      </c>
      <c r="C1607" s="4" t="n">
        <v>1</v>
      </c>
      <c r="D1607" s="26" t="n">
        <f aca="false">C1607/SUM($C$2:$C$2629)</f>
        <v>3.74770453097478E-005</v>
      </c>
    </row>
    <row r="1608" customFormat="false" ht="15" hidden="false" customHeight="false" outlineLevel="0" collapsed="false">
      <c r="A1608" s="4" t="n">
        <v>1607</v>
      </c>
      <c r="B1608" s="4" t="s">
        <v>1952</v>
      </c>
      <c r="C1608" s="4" t="n">
        <v>1</v>
      </c>
      <c r="D1608" s="26" t="n">
        <f aca="false">C1608/SUM($C$2:$C$2629)</f>
        <v>3.74770453097478E-005</v>
      </c>
    </row>
    <row r="1609" customFormat="false" ht="15" hidden="false" customHeight="false" outlineLevel="0" collapsed="false">
      <c r="A1609" s="4" t="n">
        <v>1608</v>
      </c>
      <c r="B1609" s="4" t="s">
        <v>1953</v>
      </c>
      <c r="C1609" s="4" t="n">
        <v>1</v>
      </c>
      <c r="D1609" s="26" t="n">
        <f aca="false">C1609/SUM($C$2:$C$2629)</f>
        <v>3.74770453097478E-005</v>
      </c>
    </row>
    <row r="1610" customFormat="false" ht="15" hidden="false" customHeight="false" outlineLevel="0" collapsed="false">
      <c r="A1610" s="4" t="n">
        <v>1609</v>
      </c>
      <c r="B1610" s="4" t="s">
        <v>1954</v>
      </c>
      <c r="C1610" s="4" t="n">
        <v>1</v>
      </c>
      <c r="D1610" s="26" t="n">
        <f aca="false">C1610/SUM($C$2:$C$2629)</f>
        <v>3.74770453097478E-005</v>
      </c>
    </row>
    <row r="1611" customFormat="false" ht="15" hidden="false" customHeight="false" outlineLevel="0" collapsed="false">
      <c r="A1611" s="4" t="n">
        <v>1610</v>
      </c>
      <c r="B1611" s="4" t="s">
        <v>1955</v>
      </c>
      <c r="C1611" s="4" t="n">
        <v>1</v>
      </c>
      <c r="D1611" s="26" t="n">
        <f aca="false">C1611/SUM($C$2:$C$2629)</f>
        <v>3.74770453097478E-005</v>
      </c>
    </row>
    <row r="1612" customFormat="false" ht="15" hidden="false" customHeight="false" outlineLevel="0" collapsed="false">
      <c r="A1612" s="4" t="n">
        <v>1611</v>
      </c>
      <c r="B1612" s="4" t="s">
        <v>1956</v>
      </c>
      <c r="C1612" s="4" t="n">
        <v>1</v>
      </c>
      <c r="D1612" s="26" t="n">
        <f aca="false">C1612/SUM($C$2:$C$2629)</f>
        <v>3.74770453097478E-005</v>
      </c>
    </row>
    <row r="1613" customFormat="false" ht="15" hidden="false" customHeight="false" outlineLevel="0" collapsed="false">
      <c r="A1613" s="4" t="n">
        <v>1612</v>
      </c>
      <c r="B1613" s="4" t="s">
        <v>1957</v>
      </c>
      <c r="C1613" s="4" t="n">
        <v>1</v>
      </c>
      <c r="D1613" s="26" t="n">
        <f aca="false">C1613/SUM($C$2:$C$2629)</f>
        <v>3.74770453097478E-005</v>
      </c>
    </row>
    <row r="1614" customFormat="false" ht="15" hidden="false" customHeight="false" outlineLevel="0" collapsed="false">
      <c r="A1614" s="4" t="n">
        <v>1613</v>
      </c>
      <c r="B1614" s="4" t="s">
        <v>1958</v>
      </c>
      <c r="C1614" s="4" t="n">
        <v>1</v>
      </c>
      <c r="D1614" s="26" t="n">
        <f aca="false">C1614/SUM($C$2:$C$2629)</f>
        <v>3.74770453097478E-005</v>
      </c>
    </row>
    <row r="1615" customFormat="false" ht="15" hidden="false" customHeight="false" outlineLevel="0" collapsed="false">
      <c r="A1615" s="4" t="n">
        <v>1614</v>
      </c>
      <c r="B1615" s="4" t="s">
        <v>1959</v>
      </c>
      <c r="C1615" s="4" t="n">
        <v>1</v>
      </c>
      <c r="D1615" s="26" t="n">
        <f aca="false">C1615/SUM($C$2:$C$2629)</f>
        <v>3.74770453097478E-005</v>
      </c>
    </row>
    <row r="1616" customFormat="false" ht="15" hidden="false" customHeight="false" outlineLevel="0" collapsed="false">
      <c r="A1616" s="4" t="n">
        <v>1615</v>
      </c>
      <c r="B1616" s="4" t="s">
        <v>1960</v>
      </c>
      <c r="C1616" s="4" t="n">
        <v>1</v>
      </c>
      <c r="D1616" s="26" t="n">
        <f aca="false">C1616/SUM($C$2:$C$2629)</f>
        <v>3.74770453097478E-005</v>
      </c>
    </row>
    <row r="1617" customFormat="false" ht="15" hidden="false" customHeight="false" outlineLevel="0" collapsed="false">
      <c r="A1617" s="4" t="n">
        <v>1616</v>
      </c>
      <c r="B1617" s="4" t="s">
        <v>1961</v>
      </c>
      <c r="C1617" s="4" t="n">
        <v>1</v>
      </c>
      <c r="D1617" s="26" t="n">
        <f aca="false">C1617/SUM($C$2:$C$2629)</f>
        <v>3.74770453097478E-005</v>
      </c>
    </row>
    <row r="1618" customFormat="false" ht="15" hidden="false" customHeight="false" outlineLevel="0" collapsed="false">
      <c r="A1618" s="4" t="n">
        <v>1617</v>
      </c>
      <c r="B1618" s="4" t="s">
        <v>1962</v>
      </c>
      <c r="C1618" s="4" t="n">
        <v>1</v>
      </c>
      <c r="D1618" s="26" t="n">
        <f aca="false">C1618/SUM($C$2:$C$2629)</f>
        <v>3.74770453097478E-005</v>
      </c>
    </row>
    <row r="1619" customFormat="false" ht="15" hidden="false" customHeight="false" outlineLevel="0" collapsed="false">
      <c r="A1619" s="4" t="n">
        <v>1618</v>
      </c>
      <c r="B1619" s="4" t="s">
        <v>1963</v>
      </c>
      <c r="C1619" s="4" t="n">
        <v>1</v>
      </c>
      <c r="D1619" s="26" t="n">
        <f aca="false">C1619/SUM($C$2:$C$2629)</f>
        <v>3.74770453097478E-005</v>
      </c>
    </row>
    <row r="1620" customFormat="false" ht="15" hidden="false" customHeight="false" outlineLevel="0" collapsed="false">
      <c r="A1620" s="4" t="n">
        <v>1619</v>
      </c>
      <c r="B1620" s="4" t="s">
        <v>1964</v>
      </c>
      <c r="C1620" s="4" t="n">
        <v>1</v>
      </c>
      <c r="D1620" s="26" t="n">
        <f aca="false">C1620/SUM($C$2:$C$2629)</f>
        <v>3.74770453097478E-005</v>
      </c>
    </row>
    <row r="1621" customFormat="false" ht="15" hidden="false" customHeight="false" outlineLevel="0" collapsed="false">
      <c r="A1621" s="4" t="n">
        <v>1620</v>
      </c>
      <c r="B1621" s="4" t="s">
        <v>1965</v>
      </c>
      <c r="C1621" s="4" t="n">
        <v>1</v>
      </c>
      <c r="D1621" s="26" t="n">
        <f aca="false">C1621/SUM($C$2:$C$2629)</f>
        <v>3.74770453097478E-005</v>
      </c>
    </row>
    <row r="1622" customFormat="false" ht="15" hidden="false" customHeight="false" outlineLevel="0" collapsed="false">
      <c r="A1622" s="4" t="n">
        <v>1621</v>
      </c>
      <c r="B1622" s="4" t="s">
        <v>1966</v>
      </c>
      <c r="C1622" s="4" t="n">
        <v>1</v>
      </c>
      <c r="D1622" s="26" t="n">
        <f aca="false">C1622/SUM($C$2:$C$2629)</f>
        <v>3.74770453097478E-005</v>
      </c>
    </row>
    <row r="1623" customFormat="false" ht="15" hidden="false" customHeight="false" outlineLevel="0" collapsed="false">
      <c r="A1623" s="4" t="n">
        <v>1622</v>
      </c>
      <c r="B1623" s="4" t="s">
        <v>1967</v>
      </c>
      <c r="C1623" s="4" t="n">
        <v>1</v>
      </c>
      <c r="D1623" s="26" t="n">
        <f aca="false">C1623/SUM($C$2:$C$2629)</f>
        <v>3.74770453097478E-005</v>
      </c>
    </row>
    <row r="1624" customFormat="false" ht="15" hidden="false" customHeight="false" outlineLevel="0" collapsed="false">
      <c r="A1624" s="4" t="n">
        <v>1623</v>
      </c>
      <c r="B1624" s="4" t="s">
        <v>1968</v>
      </c>
      <c r="C1624" s="4" t="n">
        <v>1</v>
      </c>
      <c r="D1624" s="26" t="n">
        <f aca="false">C1624/SUM($C$2:$C$2629)</f>
        <v>3.74770453097478E-005</v>
      </c>
    </row>
    <row r="1625" customFormat="false" ht="15" hidden="false" customHeight="false" outlineLevel="0" collapsed="false">
      <c r="A1625" s="4" t="n">
        <v>1624</v>
      </c>
      <c r="B1625" s="4" t="s">
        <v>1969</v>
      </c>
      <c r="C1625" s="4" t="n">
        <v>1</v>
      </c>
      <c r="D1625" s="26" t="n">
        <f aca="false">C1625/SUM($C$2:$C$2629)</f>
        <v>3.74770453097478E-005</v>
      </c>
    </row>
    <row r="1626" customFormat="false" ht="15" hidden="false" customHeight="false" outlineLevel="0" collapsed="false">
      <c r="A1626" s="4" t="n">
        <v>1625</v>
      </c>
      <c r="B1626" s="4" t="s">
        <v>1970</v>
      </c>
      <c r="C1626" s="4" t="n">
        <v>1</v>
      </c>
      <c r="D1626" s="26" t="n">
        <f aca="false">C1626/SUM($C$2:$C$2629)</f>
        <v>3.74770453097478E-005</v>
      </c>
    </row>
    <row r="1627" customFormat="false" ht="15" hidden="false" customHeight="false" outlineLevel="0" collapsed="false">
      <c r="A1627" s="4" t="n">
        <v>1626</v>
      </c>
      <c r="B1627" s="4" t="s">
        <v>1971</v>
      </c>
      <c r="C1627" s="4" t="n">
        <v>1</v>
      </c>
      <c r="D1627" s="26" t="n">
        <f aca="false">C1627/SUM($C$2:$C$2629)</f>
        <v>3.74770453097478E-005</v>
      </c>
    </row>
    <row r="1628" customFormat="false" ht="15" hidden="false" customHeight="false" outlineLevel="0" collapsed="false">
      <c r="A1628" s="4" t="n">
        <v>1627</v>
      </c>
      <c r="B1628" s="4" t="s">
        <v>1972</v>
      </c>
      <c r="C1628" s="4" t="n">
        <v>1</v>
      </c>
      <c r="D1628" s="26" t="n">
        <f aca="false">C1628/SUM($C$2:$C$2629)</f>
        <v>3.74770453097478E-005</v>
      </c>
    </row>
    <row r="1629" customFormat="false" ht="15" hidden="false" customHeight="false" outlineLevel="0" collapsed="false">
      <c r="A1629" s="4" t="n">
        <v>1628</v>
      </c>
      <c r="B1629" s="4" t="s">
        <v>1973</v>
      </c>
      <c r="C1629" s="4" t="n">
        <v>1</v>
      </c>
      <c r="D1629" s="26" t="n">
        <f aca="false">C1629/SUM($C$2:$C$2629)</f>
        <v>3.74770453097478E-005</v>
      </c>
    </row>
    <row r="1630" customFormat="false" ht="15" hidden="false" customHeight="false" outlineLevel="0" collapsed="false">
      <c r="A1630" s="4" t="n">
        <v>1629</v>
      </c>
      <c r="B1630" s="4" t="s">
        <v>1974</v>
      </c>
      <c r="C1630" s="4" t="n">
        <v>1</v>
      </c>
      <c r="D1630" s="26" t="n">
        <f aca="false">C1630/SUM($C$2:$C$2629)</f>
        <v>3.74770453097478E-005</v>
      </c>
    </row>
    <row r="1631" customFormat="false" ht="15" hidden="false" customHeight="false" outlineLevel="0" collapsed="false">
      <c r="A1631" s="4" t="n">
        <v>1630</v>
      </c>
      <c r="B1631" s="4" t="s">
        <v>1975</v>
      </c>
      <c r="C1631" s="4" t="n">
        <v>1</v>
      </c>
      <c r="D1631" s="26" t="n">
        <f aca="false">C1631/SUM($C$2:$C$2629)</f>
        <v>3.74770453097478E-005</v>
      </c>
    </row>
    <row r="1632" customFormat="false" ht="15" hidden="false" customHeight="false" outlineLevel="0" collapsed="false">
      <c r="A1632" s="4" t="n">
        <v>1631</v>
      </c>
      <c r="B1632" s="4" t="s">
        <v>1976</v>
      </c>
      <c r="C1632" s="4" t="n">
        <v>1</v>
      </c>
      <c r="D1632" s="26" t="n">
        <f aca="false">C1632/SUM($C$2:$C$2629)</f>
        <v>3.74770453097478E-005</v>
      </c>
    </row>
    <row r="1633" customFormat="false" ht="15" hidden="false" customHeight="false" outlineLevel="0" collapsed="false">
      <c r="A1633" s="4" t="n">
        <v>1632</v>
      </c>
      <c r="B1633" s="4" t="s">
        <v>1977</v>
      </c>
      <c r="C1633" s="4" t="n">
        <v>1</v>
      </c>
      <c r="D1633" s="26" t="n">
        <f aca="false">C1633/SUM($C$2:$C$2629)</f>
        <v>3.74770453097478E-005</v>
      </c>
    </row>
    <row r="1634" customFormat="false" ht="15" hidden="false" customHeight="false" outlineLevel="0" collapsed="false">
      <c r="A1634" s="4" t="n">
        <v>1633</v>
      </c>
      <c r="B1634" s="4" t="s">
        <v>1978</v>
      </c>
      <c r="C1634" s="4" t="n">
        <v>1</v>
      </c>
      <c r="D1634" s="26" t="n">
        <f aca="false">C1634/SUM($C$2:$C$2629)</f>
        <v>3.74770453097478E-005</v>
      </c>
    </row>
    <row r="1635" customFormat="false" ht="15" hidden="false" customHeight="false" outlineLevel="0" collapsed="false">
      <c r="A1635" s="4" t="n">
        <v>1634</v>
      </c>
      <c r="B1635" s="4" t="s">
        <v>1979</v>
      </c>
      <c r="C1635" s="4" t="n">
        <v>1</v>
      </c>
      <c r="D1635" s="26" t="n">
        <f aca="false">C1635/SUM($C$2:$C$2629)</f>
        <v>3.74770453097478E-005</v>
      </c>
    </row>
    <row r="1636" customFormat="false" ht="15" hidden="false" customHeight="false" outlineLevel="0" collapsed="false">
      <c r="A1636" s="4" t="n">
        <v>1635</v>
      </c>
      <c r="B1636" s="4" t="s">
        <v>1980</v>
      </c>
      <c r="C1636" s="4" t="n">
        <v>1</v>
      </c>
      <c r="D1636" s="26" t="n">
        <f aca="false">C1636/SUM($C$2:$C$2629)</f>
        <v>3.74770453097478E-005</v>
      </c>
    </row>
    <row r="1637" customFormat="false" ht="15" hidden="false" customHeight="false" outlineLevel="0" collapsed="false">
      <c r="A1637" s="4" t="n">
        <v>1636</v>
      </c>
      <c r="B1637" s="4" t="s">
        <v>1981</v>
      </c>
      <c r="C1637" s="4" t="n">
        <v>1</v>
      </c>
      <c r="D1637" s="26" t="n">
        <f aca="false">C1637/SUM($C$2:$C$2629)</f>
        <v>3.74770453097478E-005</v>
      </c>
    </row>
    <row r="1638" customFormat="false" ht="15" hidden="false" customHeight="false" outlineLevel="0" collapsed="false">
      <c r="A1638" s="4" t="n">
        <v>1637</v>
      </c>
      <c r="B1638" s="4" t="s">
        <v>1982</v>
      </c>
      <c r="C1638" s="4" t="n">
        <v>1</v>
      </c>
      <c r="D1638" s="26" t="n">
        <f aca="false">C1638/SUM($C$2:$C$2629)</f>
        <v>3.74770453097478E-005</v>
      </c>
    </row>
    <row r="1639" customFormat="false" ht="15" hidden="false" customHeight="false" outlineLevel="0" collapsed="false">
      <c r="A1639" s="4" t="n">
        <v>1638</v>
      </c>
      <c r="B1639" s="4" t="s">
        <v>1983</v>
      </c>
      <c r="C1639" s="4" t="n">
        <v>1</v>
      </c>
      <c r="D1639" s="26" t="n">
        <f aca="false">C1639/SUM($C$2:$C$2629)</f>
        <v>3.74770453097478E-005</v>
      </c>
    </row>
    <row r="1640" customFormat="false" ht="15" hidden="false" customHeight="false" outlineLevel="0" collapsed="false">
      <c r="A1640" s="4" t="n">
        <v>1639</v>
      </c>
      <c r="B1640" s="4" t="s">
        <v>1984</v>
      </c>
      <c r="C1640" s="4" t="n">
        <v>1</v>
      </c>
      <c r="D1640" s="26" t="n">
        <f aca="false">C1640/SUM($C$2:$C$2629)</f>
        <v>3.74770453097478E-005</v>
      </c>
    </row>
    <row r="1641" customFormat="false" ht="15" hidden="false" customHeight="false" outlineLevel="0" collapsed="false">
      <c r="A1641" s="4" t="n">
        <v>1640</v>
      </c>
      <c r="B1641" s="4" t="s">
        <v>1985</v>
      </c>
      <c r="C1641" s="4" t="n">
        <v>1</v>
      </c>
      <c r="D1641" s="26" t="n">
        <f aca="false">C1641/SUM($C$2:$C$2629)</f>
        <v>3.74770453097478E-005</v>
      </c>
    </row>
    <row r="1642" customFormat="false" ht="15" hidden="false" customHeight="false" outlineLevel="0" collapsed="false">
      <c r="A1642" s="4" t="n">
        <v>1641</v>
      </c>
      <c r="B1642" s="4" t="s">
        <v>1986</v>
      </c>
      <c r="C1642" s="4" t="n">
        <v>1</v>
      </c>
      <c r="D1642" s="26" t="n">
        <f aca="false">C1642/SUM($C$2:$C$2629)</f>
        <v>3.74770453097478E-005</v>
      </c>
    </row>
    <row r="1643" customFormat="false" ht="15" hidden="false" customHeight="false" outlineLevel="0" collapsed="false">
      <c r="A1643" s="4" t="n">
        <v>1642</v>
      </c>
      <c r="B1643" s="4" t="s">
        <v>1987</v>
      </c>
      <c r="C1643" s="4" t="n">
        <v>1</v>
      </c>
      <c r="D1643" s="26" t="n">
        <f aca="false">C1643/SUM($C$2:$C$2629)</f>
        <v>3.74770453097478E-005</v>
      </c>
    </row>
    <row r="1644" customFormat="false" ht="15" hidden="false" customHeight="false" outlineLevel="0" collapsed="false">
      <c r="A1644" s="4" t="n">
        <v>1643</v>
      </c>
      <c r="B1644" s="4" t="s">
        <v>1988</v>
      </c>
      <c r="C1644" s="4" t="n">
        <v>1</v>
      </c>
      <c r="D1644" s="26" t="n">
        <f aca="false">C1644/SUM($C$2:$C$2629)</f>
        <v>3.74770453097478E-005</v>
      </c>
    </row>
    <row r="1645" customFormat="false" ht="15" hidden="false" customHeight="false" outlineLevel="0" collapsed="false">
      <c r="A1645" s="4" t="n">
        <v>1644</v>
      </c>
      <c r="B1645" s="4" t="s">
        <v>1989</v>
      </c>
      <c r="C1645" s="4" t="n">
        <v>1</v>
      </c>
      <c r="D1645" s="26" t="n">
        <f aca="false">C1645/SUM($C$2:$C$2629)</f>
        <v>3.74770453097478E-005</v>
      </c>
    </row>
    <row r="1646" customFormat="false" ht="15" hidden="false" customHeight="false" outlineLevel="0" collapsed="false">
      <c r="A1646" s="4" t="n">
        <v>1645</v>
      </c>
      <c r="B1646" s="4" t="s">
        <v>1990</v>
      </c>
      <c r="C1646" s="4" t="n">
        <v>1</v>
      </c>
      <c r="D1646" s="26" t="n">
        <f aca="false">C1646/SUM($C$2:$C$2629)</f>
        <v>3.74770453097478E-005</v>
      </c>
    </row>
    <row r="1647" customFormat="false" ht="15" hidden="false" customHeight="false" outlineLevel="0" collapsed="false">
      <c r="A1647" s="4" t="n">
        <v>1646</v>
      </c>
      <c r="B1647" s="4" t="s">
        <v>1991</v>
      </c>
      <c r="C1647" s="4" t="n">
        <v>1</v>
      </c>
      <c r="D1647" s="26" t="n">
        <f aca="false">C1647/SUM($C$2:$C$2629)</f>
        <v>3.74770453097478E-005</v>
      </c>
    </row>
    <row r="1648" customFormat="false" ht="15" hidden="false" customHeight="false" outlineLevel="0" collapsed="false">
      <c r="A1648" s="4" t="n">
        <v>1647</v>
      </c>
      <c r="B1648" s="4" t="s">
        <v>1992</v>
      </c>
      <c r="C1648" s="4" t="n">
        <v>1</v>
      </c>
      <c r="D1648" s="26" t="n">
        <f aca="false">C1648/SUM($C$2:$C$2629)</f>
        <v>3.74770453097478E-005</v>
      </c>
    </row>
    <row r="1649" customFormat="false" ht="15" hidden="false" customHeight="false" outlineLevel="0" collapsed="false">
      <c r="A1649" s="4" t="n">
        <v>1648</v>
      </c>
      <c r="B1649" s="4" t="s">
        <v>1993</v>
      </c>
      <c r="C1649" s="4" t="n">
        <v>1</v>
      </c>
      <c r="D1649" s="26" t="n">
        <f aca="false">C1649/SUM($C$2:$C$2629)</f>
        <v>3.74770453097478E-005</v>
      </c>
    </row>
    <row r="1650" customFormat="false" ht="15" hidden="false" customHeight="false" outlineLevel="0" collapsed="false">
      <c r="A1650" s="4" t="n">
        <v>1649</v>
      </c>
      <c r="B1650" s="4" t="s">
        <v>1994</v>
      </c>
      <c r="C1650" s="4" t="n">
        <v>1</v>
      </c>
      <c r="D1650" s="26" t="n">
        <f aca="false">C1650/SUM($C$2:$C$2629)</f>
        <v>3.74770453097478E-005</v>
      </c>
    </row>
    <row r="1651" customFormat="false" ht="15" hidden="false" customHeight="false" outlineLevel="0" collapsed="false">
      <c r="A1651" s="4" t="n">
        <v>1650</v>
      </c>
      <c r="B1651" s="4" t="s">
        <v>1995</v>
      </c>
      <c r="C1651" s="4" t="n">
        <v>1</v>
      </c>
      <c r="D1651" s="26" t="n">
        <f aca="false">C1651/SUM($C$2:$C$2629)</f>
        <v>3.74770453097478E-005</v>
      </c>
    </row>
    <row r="1652" customFormat="false" ht="15" hidden="false" customHeight="false" outlineLevel="0" collapsed="false">
      <c r="A1652" s="4" t="n">
        <v>1651</v>
      </c>
      <c r="B1652" s="4" t="s">
        <v>1996</v>
      </c>
      <c r="C1652" s="4" t="n">
        <v>1</v>
      </c>
      <c r="D1652" s="26" t="n">
        <f aca="false">C1652/SUM($C$2:$C$2629)</f>
        <v>3.74770453097478E-005</v>
      </c>
    </row>
    <row r="1653" customFormat="false" ht="15" hidden="false" customHeight="false" outlineLevel="0" collapsed="false">
      <c r="A1653" s="4" t="n">
        <v>1652</v>
      </c>
      <c r="B1653" s="4" t="s">
        <v>1997</v>
      </c>
      <c r="C1653" s="4" t="n">
        <v>1</v>
      </c>
      <c r="D1653" s="26" t="n">
        <f aca="false">C1653/SUM($C$2:$C$2629)</f>
        <v>3.74770453097478E-005</v>
      </c>
    </row>
    <row r="1654" customFormat="false" ht="15" hidden="false" customHeight="false" outlineLevel="0" collapsed="false">
      <c r="A1654" s="4" t="n">
        <v>1653</v>
      </c>
      <c r="B1654" s="4" t="s">
        <v>1998</v>
      </c>
      <c r="C1654" s="4" t="n">
        <v>1</v>
      </c>
      <c r="D1654" s="26" t="n">
        <f aca="false">C1654/SUM($C$2:$C$2629)</f>
        <v>3.74770453097478E-005</v>
      </c>
    </row>
    <row r="1655" customFormat="false" ht="15" hidden="false" customHeight="false" outlineLevel="0" collapsed="false">
      <c r="A1655" s="4" t="n">
        <v>1654</v>
      </c>
      <c r="B1655" s="4" t="s">
        <v>1999</v>
      </c>
      <c r="C1655" s="4" t="n">
        <v>1</v>
      </c>
      <c r="D1655" s="26" t="n">
        <f aca="false">C1655/SUM($C$2:$C$2629)</f>
        <v>3.74770453097478E-005</v>
      </c>
    </row>
    <row r="1656" customFormat="false" ht="15" hidden="false" customHeight="false" outlineLevel="0" collapsed="false">
      <c r="A1656" s="4" t="n">
        <v>1655</v>
      </c>
      <c r="B1656" s="4" t="s">
        <v>2000</v>
      </c>
      <c r="C1656" s="4" t="n">
        <v>1</v>
      </c>
      <c r="D1656" s="26" t="n">
        <f aca="false">C1656/SUM($C$2:$C$2629)</f>
        <v>3.74770453097478E-005</v>
      </c>
    </row>
    <row r="1657" customFormat="false" ht="15" hidden="false" customHeight="false" outlineLevel="0" collapsed="false">
      <c r="A1657" s="4" t="n">
        <v>1656</v>
      </c>
      <c r="B1657" s="4" t="s">
        <v>2001</v>
      </c>
      <c r="C1657" s="4" t="n">
        <v>1</v>
      </c>
      <c r="D1657" s="26" t="n">
        <f aca="false">C1657/SUM($C$2:$C$2629)</f>
        <v>3.74770453097478E-005</v>
      </c>
    </row>
    <row r="1658" customFormat="false" ht="15" hidden="false" customHeight="false" outlineLevel="0" collapsed="false">
      <c r="A1658" s="4" t="n">
        <v>1657</v>
      </c>
      <c r="B1658" s="4" t="s">
        <v>2002</v>
      </c>
      <c r="C1658" s="4" t="n">
        <v>1</v>
      </c>
      <c r="D1658" s="26" t="n">
        <f aca="false">C1658/SUM($C$2:$C$2629)</f>
        <v>3.74770453097478E-005</v>
      </c>
    </row>
    <row r="1659" customFormat="false" ht="15" hidden="false" customHeight="false" outlineLevel="0" collapsed="false">
      <c r="A1659" s="4" t="n">
        <v>1658</v>
      </c>
      <c r="B1659" s="4" t="s">
        <v>2003</v>
      </c>
      <c r="C1659" s="4" t="n">
        <v>1</v>
      </c>
      <c r="D1659" s="26" t="n">
        <f aca="false">C1659/SUM($C$2:$C$2629)</f>
        <v>3.74770453097478E-005</v>
      </c>
    </row>
    <row r="1660" customFormat="false" ht="15" hidden="false" customHeight="false" outlineLevel="0" collapsed="false">
      <c r="A1660" s="4" t="n">
        <v>1659</v>
      </c>
      <c r="B1660" s="4" t="s">
        <v>2004</v>
      </c>
      <c r="C1660" s="4" t="n">
        <v>1</v>
      </c>
      <c r="D1660" s="26" t="n">
        <f aca="false">C1660/SUM($C$2:$C$2629)</f>
        <v>3.74770453097478E-005</v>
      </c>
    </row>
    <row r="1661" customFormat="false" ht="15" hidden="false" customHeight="false" outlineLevel="0" collapsed="false">
      <c r="A1661" s="4" t="n">
        <v>1660</v>
      </c>
      <c r="B1661" s="4" t="s">
        <v>2005</v>
      </c>
      <c r="C1661" s="4" t="n">
        <v>1</v>
      </c>
      <c r="D1661" s="26" t="n">
        <f aca="false">C1661/SUM($C$2:$C$2629)</f>
        <v>3.74770453097478E-005</v>
      </c>
    </row>
    <row r="1662" customFormat="false" ht="15" hidden="false" customHeight="false" outlineLevel="0" collapsed="false">
      <c r="A1662" s="4" t="n">
        <v>1661</v>
      </c>
      <c r="B1662" s="4" t="s">
        <v>2006</v>
      </c>
      <c r="C1662" s="4" t="n">
        <v>1</v>
      </c>
      <c r="D1662" s="26" t="n">
        <f aca="false">C1662/SUM($C$2:$C$2629)</f>
        <v>3.74770453097478E-005</v>
      </c>
    </row>
    <row r="1663" customFormat="false" ht="15" hidden="false" customHeight="false" outlineLevel="0" collapsed="false">
      <c r="A1663" s="4" t="n">
        <v>1662</v>
      </c>
      <c r="B1663" s="4" t="s">
        <v>2007</v>
      </c>
      <c r="C1663" s="4" t="n">
        <v>1</v>
      </c>
      <c r="D1663" s="26" t="n">
        <f aca="false">C1663/SUM($C$2:$C$2629)</f>
        <v>3.74770453097478E-005</v>
      </c>
    </row>
    <row r="1664" customFormat="false" ht="15" hidden="false" customHeight="false" outlineLevel="0" collapsed="false">
      <c r="A1664" s="4" t="n">
        <v>1663</v>
      </c>
      <c r="B1664" s="4" t="s">
        <v>2008</v>
      </c>
      <c r="C1664" s="4" t="n">
        <v>1</v>
      </c>
      <c r="D1664" s="26" t="n">
        <f aca="false">C1664/SUM($C$2:$C$2629)</f>
        <v>3.74770453097478E-005</v>
      </c>
    </row>
    <row r="1665" customFormat="false" ht="15" hidden="false" customHeight="false" outlineLevel="0" collapsed="false">
      <c r="A1665" s="4" t="n">
        <v>1664</v>
      </c>
      <c r="B1665" s="4" t="s">
        <v>2009</v>
      </c>
      <c r="C1665" s="4" t="n">
        <v>1</v>
      </c>
      <c r="D1665" s="26" t="n">
        <f aca="false">C1665/SUM($C$2:$C$2629)</f>
        <v>3.74770453097478E-005</v>
      </c>
    </row>
    <row r="1666" customFormat="false" ht="15" hidden="false" customHeight="false" outlineLevel="0" collapsed="false">
      <c r="A1666" s="4" t="n">
        <v>1665</v>
      </c>
      <c r="B1666" s="4" t="s">
        <v>2010</v>
      </c>
      <c r="C1666" s="4" t="n">
        <v>1</v>
      </c>
      <c r="D1666" s="26" t="n">
        <f aca="false">C1666/SUM($C$2:$C$2629)</f>
        <v>3.74770453097478E-005</v>
      </c>
    </row>
    <row r="1667" customFormat="false" ht="15" hidden="false" customHeight="false" outlineLevel="0" collapsed="false">
      <c r="A1667" s="4" t="n">
        <v>1666</v>
      </c>
      <c r="B1667" s="4" t="s">
        <v>2011</v>
      </c>
      <c r="C1667" s="4" t="n">
        <v>1</v>
      </c>
      <c r="D1667" s="26" t="n">
        <f aca="false">C1667/SUM($C$2:$C$2629)</f>
        <v>3.74770453097478E-005</v>
      </c>
    </row>
    <row r="1668" customFormat="false" ht="15" hidden="false" customHeight="false" outlineLevel="0" collapsed="false">
      <c r="A1668" s="4" t="n">
        <v>1667</v>
      </c>
      <c r="B1668" s="4" t="s">
        <v>2012</v>
      </c>
      <c r="C1668" s="4" t="n">
        <v>1</v>
      </c>
      <c r="D1668" s="26" t="n">
        <f aca="false">C1668/SUM($C$2:$C$2629)</f>
        <v>3.74770453097478E-005</v>
      </c>
    </row>
    <row r="1669" customFormat="false" ht="15" hidden="false" customHeight="false" outlineLevel="0" collapsed="false">
      <c r="A1669" s="4" t="n">
        <v>1668</v>
      </c>
      <c r="B1669" s="4" t="s">
        <v>2013</v>
      </c>
      <c r="C1669" s="4" t="n">
        <v>1</v>
      </c>
      <c r="D1669" s="26" t="n">
        <f aca="false">C1669/SUM($C$2:$C$2629)</f>
        <v>3.74770453097478E-005</v>
      </c>
    </row>
    <row r="1670" customFormat="false" ht="15" hidden="false" customHeight="false" outlineLevel="0" collapsed="false">
      <c r="A1670" s="4" t="n">
        <v>1669</v>
      </c>
      <c r="B1670" s="4" t="s">
        <v>2014</v>
      </c>
      <c r="C1670" s="4" t="n">
        <v>1</v>
      </c>
      <c r="D1670" s="26" t="n">
        <f aca="false">C1670/SUM($C$2:$C$2629)</f>
        <v>3.74770453097478E-005</v>
      </c>
    </row>
    <row r="1671" customFormat="false" ht="15" hidden="false" customHeight="false" outlineLevel="0" collapsed="false">
      <c r="A1671" s="4" t="n">
        <v>1670</v>
      </c>
      <c r="B1671" s="4" t="s">
        <v>2015</v>
      </c>
      <c r="C1671" s="4" t="n">
        <v>1</v>
      </c>
      <c r="D1671" s="26" t="n">
        <f aca="false">C1671/SUM($C$2:$C$2629)</f>
        <v>3.74770453097478E-005</v>
      </c>
    </row>
    <row r="1672" customFormat="false" ht="15" hidden="false" customHeight="false" outlineLevel="0" collapsed="false">
      <c r="A1672" s="4" t="n">
        <v>1671</v>
      </c>
      <c r="B1672" s="4" t="s">
        <v>2016</v>
      </c>
      <c r="C1672" s="4" t="n">
        <v>1</v>
      </c>
      <c r="D1672" s="26" t="n">
        <f aca="false">C1672/SUM($C$2:$C$2629)</f>
        <v>3.74770453097478E-005</v>
      </c>
    </row>
    <row r="1673" customFormat="false" ht="15" hidden="false" customHeight="false" outlineLevel="0" collapsed="false">
      <c r="A1673" s="4" t="n">
        <v>1672</v>
      </c>
      <c r="B1673" s="4" t="s">
        <v>2017</v>
      </c>
      <c r="C1673" s="4" t="n">
        <v>1</v>
      </c>
      <c r="D1673" s="26" t="n">
        <f aca="false">C1673/SUM($C$2:$C$2629)</f>
        <v>3.74770453097478E-005</v>
      </c>
    </row>
    <row r="1674" customFormat="false" ht="15" hidden="false" customHeight="false" outlineLevel="0" collapsed="false">
      <c r="A1674" s="4" t="n">
        <v>1673</v>
      </c>
      <c r="B1674" s="4" t="s">
        <v>2018</v>
      </c>
      <c r="C1674" s="4" t="n">
        <v>1</v>
      </c>
      <c r="D1674" s="26" t="n">
        <f aca="false">C1674/SUM($C$2:$C$2629)</f>
        <v>3.74770453097478E-005</v>
      </c>
    </row>
    <row r="1675" customFormat="false" ht="15" hidden="false" customHeight="false" outlineLevel="0" collapsed="false">
      <c r="A1675" s="4" t="n">
        <v>1674</v>
      </c>
      <c r="B1675" s="4" t="s">
        <v>2019</v>
      </c>
      <c r="C1675" s="4" t="n">
        <v>1</v>
      </c>
      <c r="D1675" s="26" t="n">
        <f aca="false">C1675/SUM($C$2:$C$2629)</f>
        <v>3.74770453097478E-005</v>
      </c>
    </row>
    <row r="1676" customFormat="false" ht="15" hidden="false" customHeight="false" outlineLevel="0" collapsed="false">
      <c r="A1676" s="4" t="n">
        <v>1675</v>
      </c>
      <c r="B1676" s="4" t="s">
        <v>2020</v>
      </c>
      <c r="C1676" s="4" t="n">
        <v>1</v>
      </c>
      <c r="D1676" s="26" t="n">
        <f aca="false">C1676/SUM($C$2:$C$2629)</f>
        <v>3.74770453097478E-005</v>
      </c>
    </row>
    <row r="1677" customFormat="false" ht="15" hidden="false" customHeight="false" outlineLevel="0" collapsed="false">
      <c r="A1677" s="4" t="n">
        <v>1676</v>
      </c>
      <c r="B1677" s="4" t="s">
        <v>2021</v>
      </c>
      <c r="C1677" s="4" t="n">
        <v>1</v>
      </c>
      <c r="D1677" s="26" t="n">
        <f aca="false">C1677/SUM($C$2:$C$2629)</f>
        <v>3.74770453097478E-005</v>
      </c>
    </row>
    <row r="1678" customFormat="false" ht="15" hidden="false" customHeight="false" outlineLevel="0" collapsed="false">
      <c r="A1678" s="4" t="n">
        <v>1677</v>
      </c>
      <c r="B1678" s="4" t="s">
        <v>2022</v>
      </c>
      <c r="C1678" s="4" t="n">
        <v>1</v>
      </c>
      <c r="D1678" s="26" t="n">
        <f aca="false">C1678/SUM($C$2:$C$2629)</f>
        <v>3.74770453097478E-005</v>
      </c>
    </row>
    <row r="1679" customFormat="false" ht="15" hidden="false" customHeight="false" outlineLevel="0" collapsed="false">
      <c r="A1679" s="4" t="n">
        <v>1678</v>
      </c>
      <c r="B1679" s="4" t="s">
        <v>2023</v>
      </c>
      <c r="C1679" s="4" t="n">
        <v>1</v>
      </c>
      <c r="D1679" s="26" t="n">
        <f aca="false">C1679/SUM($C$2:$C$2629)</f>
        <v>3.74770453097478E-005</v>
      </c>
    </row>
    <row r="1680" customFormat="false" ht="15" hidden="false" customHeight="false" outlineLevel="0" collapsed="false">
      <c r="A1680" s="4" t="n">
        <v>1679</v>
      </c>
      <c r="B1680" s="4" t="s">
        <v>2024</v>
      </c>
      <c r="C1680" s="4" t="n">
        <v>1</v>
      </c>
      <c r="D1680" s="26" t="n">
        <f aca="false">C1680/SUM($C$2:$C$2629)</f>
        <v>3.74770453097478E-005</v>
      </c>
    </row>
    <row r="1681" customFormat="false" ht="15" hidden="false" customHeight="false" outlineLevel="0" collapsed="false">
      <c r="A1681" s="4" t="n">
        <v>1680</v>
      </c>
      <c r="B1681" s="4" t="s">
        <v>2025</v>
      </c>
      <c r="C1681" s="4" t="n">
        <v>1</v>
      </c>
      <c r="D1681" s="26" t="n">
        <f aca="false">C1681/SUM($C$2:$C$2629)</f>
        <v>3.74770453097478E-005</v>
      </c>
    </row>
    <row r="1682" customFormat="false" ht="15" hidden="false" customHeight="false" outlineLevel="0" collapsed="false">
      <c r="A1682" s="4" t="n">
        <v>1681</v>
      </c>
      <c r="B1682" s="4" t="s">
        <v>2026</v>
      </c>
      <c r="C1682" s="4" t="n">
        <v>1</v>
      </c>
      <c r="D1682" s="26" t="n">
        <f aca="false">C1682/SUM($C$2:$C$2629)</f>
        <v>3.74770453097478E-005</v>
      </c>
    </row>
    <row r="1683" customFormat="false" ht="15" hidden="false" customHeight="false" outlineLevel="0" collapsed="false">
      <c r="A1683" s="4" t="n">
        <v>1682</v>
      </c>
      <c r="B1683" s="4" t="s">
        <v>2027</v>
      </c>
      <c r="C1683" s="4" t="n">
        <v>1</v>
      </c>
      <c r="D1683" s="26" t="n">
        <f aca="false">C1683/SUM($C$2:$C$2629)</f>
        <v>3.74770453097478E-005</v>
      </c>
    </row>
    <row r="1684" customFormat="false" ht="15" hidden="false" customHeight="false" outlineLevel="0" collapsed="false">
      <c r="A1684" s="4" t="n">
        <v>1683</v>
      </c>
      <c r="B1684" s="4" t="s">
        <v>2028</v>
      </c>
      <c r="C1684" s="4" t="n">
        <v>1</v>
      </c>
      <c r="D1684" s="26" t="n">
        <f aca="false">C1684/SUM($C$2:$C$2629)</f>
        <v>3.74770453097478E-005</v>
      </c>
    </row>
    <row r="1685" customFormat="false" ht="15" hidden="false" customHeight="false" outlineLevel="0" collapsed="false">
      <c r="A1685" s="4" t="n">
        <v>1684</v>
      </c>
      <c r="B1685" s="4" t="s">
        <v>2029</v>
      </c>
      <c r="C1685" s="4" t="n">
        <v>1</v>
      </c>
      <c r="D1685" s="26" t="n">
        <f aca="false">C1685/SUM($C$2:$C$2629)</f>
        <v>3.74770453097478E-005</v>
      </c>
    </row>
    <row r="1686" customFormat="false" ht="15" hidden="false" customHeight="false" outlineLevel="0" collapsed="false">
      <c r="A1686" s="4" t="n">
        <v>1685</v>
      </c>
      <c r="B1686" s="4" t="s">
        <v>2030</v>
      </c>
      <c r="C1686" s="4" t="n">
        <v>1</v>
      </c>
      <c r="D1686" s="26" t="n">
        <f aca="false">C1686/SUM($C$2:$C$2629)</f>
        <v>3.74770453097478E-005</v>
      </c>
    </row>
    <row r="1687" customFormat="false" ht="15" hidden="false" customHeight="false" outlineLevel="0" collapsed="false">
      <c r="A1687" s="4" t="n">
        <v>1686</v>
      </c>
      <c r="B1687" s="4" t="s">
        <v>2031</v>
      </c>
      <c r="C1687" s="4" t="n">
        <v>1</v>
      </c>
      <c r="D1687" s="26" t="n">
        <f aca="false">C1687/SUM($C$2:$C$2629)</f>
        <v>3.74770453097478E-005</v>
      </c>
    </row>
    <row r="1688" customFormat="false" ht="15" hidden="false" customHeight="false" outlineLevel="0" collapsed="false">
      <c r="A1688" s="4" t="n">
        <v>1687</v>
      </c>
      <c r="B1688" s="4" t="s">
        <v>2032</v>
      </c>
      <c r="C1688" s="4" t="n">
        <v>1</v>
      </c>
      <c r="D1688" s="26" t="n">
        <f aca="false">C1688/SUM($C$2:$C$2629)</f>
        <v>3.74770453097478E-005</v>
      </c>
    </row>
    <row r="1689" customFormat="false" ht="15" hidden="false" customHeight="false" outlineLevel="0" collapsed="false">
      <c r="A1689" s="4" t="n">
        <v>1688</v>
      </c>
      <c r="B1689" s="4" t="s">
        <v>2033</v>
      </c>
      <c r="C1689" s="4" t="n">
        <v>1</v>
      </c>
      <c r="D1689" s="26" t="n">
        <f aca="false">C1689/SUM($C$2:$C$2629)</f>
        <v>3.74770453097478E-005</v>
      </c>
    </row>
    <row r="1690" customFormat="false" ht="15" hidden="false" customHeight="false" outlineLevel="0" collapsed="false">
      <c r="A1690" s="4" t="n">
        <v>1689</v>
      </c>
      <c r="B1690" s="4" t="s">
        <v>2034</v>
      </c>
      <c r="C1690" s="4" t="n">
        <v>1</v>
      </c>
      <c r="D1690" s="26" t="n">
        <f aca="false">C1690/SUM($C$2:$C$2629)</f>
        <v>3.74770453097478E-005</v>
      </c>
    </row>
    <row r="1691" customFormat="false" ht="15" hidden="false" customHeight="false" outlineLevel="0" collapsed="false">
      <c r="A1691" s="4" t="n">
        <v>1690</v>
      </c>
      <c r="B1691" s="4" t="s">
        <v>2035</v>
      </c>
      <c r="C1691" s="4" t="n">
        <v>1</v>
      </c>
      <c r="D1691" s="26" t="n">
        <f aca="false">C1691/SUM($C$2:$C$2629)</f>
        <v>3.74770453097478E-005</v>
      </c>
    </row>
    <row r="1692" customFormat="false" ht="15" hidden="false" customHeight="false" outlineLevel="0" collapsed="false">
      <c r="A1692" s="4" t="n">
        <v>1691</v>
      </c>
      <c r="B1692" s="4" t="s">
        <v>2036</v>
      </c>
      <c r="C1692" s="4" t="n">
        <v>1</v>
      </c>
      <c r="D1692" s="26" t="n">
        <f aca="false">C1692/SUM($C$2:$C$2629)</f>
        <v>3.74770453097478E-005</v>
      </c>
    </row>
    <row r="1693" customFormat="false" ht="15" hidden="false" customHeight="false" outlineLevel="0" collapsed="false">
      <c r="A1693" s="4" t="n">
        <v>1692</v>
      </c>
      <c r="B1693" s="4" t="s">
        <v>2037</v>
      </c>
      <c r="C1693" s="4" t="n">
        <v>1</v>
      </c>
      <c r="D1693" s="26" t="n">
        <f aca="false">C1693/SUM($C$2:$C$2629)</f>
        <v>3.74770453097478E-005</v>
      </c>
    </row>
    <row r="1694" customFormat="false" ht="15" hidden="false" customHeight="false" outlineLevel="0" collapsed="false">
      <c r="A1694" s="4" t="n">
        <v>1693</v>
      </c>
      <c r="B1694" s="4" t="s">
        <v>2038</v>
      </c>
      <c r="C1694" s="4" t="n">
        <v>1</v>
      </c>
      <c r="D1694" s="26" t="n">
        <f aca="false">C1694/SUM($C$2:$C$2629)</f>
        <v>3.74770453097478E-005</v>
      </c>
    </row>
    <row r="1695" customFormat="false" ht="15" hidden="false" customHeight="false" outlineLevel="0" collapsed="false">
      <c r="A1695" s="4" t="n">
        <v>1694</v>
      </c>
      <c r="B1695" s="4" t="s">
        <v>2039</v>
      </c>
      <c r="C1695" s="4" t="n">
        <v>1</v>
      </c>
      <c r="D1695" s="26" t="n">
        <f aca="false">C1695/SUM($C$2:$C$2629)</f>
        <v>3.74770453097478E-005</v>
      </c>
    </row>
    <row r="1696" customFormat="false" ht="15" hidden="false" customHeight="false" outlineLevel="0" collapsed="false">
      <c r="A1696" s="4" t="n">
        <v>1695</v>
      </c>
      <c r="B1696" s="4" t="s">
        <v>2040</v>
      </c>
      <c r="C1696" s="4" t="n">
        <v>1</v>
      </c>
      <c r="D1696" s="26" t="n">
        <f aca="false">C1696/SUM($C$2:$C$2629)</f>
        <v>3.74770453097478E-005</v>
      </c>
    </row>
    <row r="1697" customFormat="false" ht="15" hidden="false" customHeight="false" outlineLevel="0" collapsed="false">
      <c r="A1697" s="4" t="n">
        <v>1696</v>
      </c>
      <c r="B1697" s="4" t="s">
        <v>2041</v>
      </c>
      <c r="C1697" s="4" t="n">
        <v>1</v>
      </c>
      <c r="D1697" s="26" t="n">
        <f aca="false">C1697/SUM($C$2:$C$2629)</f>
        <v>3.74770453097478E-005</v>
      </c>
    </row>
    <row r="1698" customFormat="false" ht="15" hidden="false" customHeight="false" outlineLevel="0" collapsed="false">
      <c r="A1698" s="4" t="n">
        <v>1697</v>
      </c>
      <c r="B1698" s="4" t="s">
        <v>2042</v>
      </c>
      <c r="C1698" s="4" t="n">
        <v>1</v>
      </c>
      <c r="D1698" s="26" t="n">
        <f aca="false">C1698/SUM($C$2:$C$2629)</f>
        <v>3.74770453097478E-005</v>
      </c>
    </row>
    <row r="1699" customFormat="false" ht="15" hidden="false" customHeight="false" outlineLevel="0" collapsed="false">
      <c r="A1699" s="4" t="n">
        <v>1698</v>
      </c>
      <c r="B1699" s="4" t="s">
        <v>2043</v>
      </c>
      <c r="C1699" s="4" t="n">
        <v>1</v>
      </c>
      <c r="D1699" s="26" t="n">
        <f aca="false">C1699/SUM($C$2:$C$2629)</f>
        <v>3.74770453097478E-005</v>
      </c>
    </row>
    <row r="1700" customFormat="false" ht="15" hidden="false" customHeight="false" outlineLevel="0" collapsed="false">
      <c r="A1700" s="4" t="n">
        <v>1699</v>
      </c>
      <c r="B1700" s="4" t="s">
        <v>2044</v>
      </c>
      <c r="C1700" s="4" t="n">
        <v>1</v>
      </c>
      <c r="D1700" s="26" t="n">
        <f aca="false">C1700/SUM($C$2:$C$2629)</f>
        <v>3.74770453097478E-005</v>
      </c>
    </row>
    <row r="1701" customFormat="false" ht="15" hidden="false" customHeight="false" outlineLevel="0" collapsed="false">
      <c r="A1701" s="4" t="n">
        <v>1700</v>
      </c>
      <c r="B1701" s="4" t="s">
        <v>2045</v>
      </c>
      <c r="C1701" s="4" t="n">
        <v>1</v>
      </c>
      <c r="D1701" s="26" t="n">
        <f aca="false">C1701/SUM($C$2:$C$2629)</f>
        <v>3.74770453097478E-005</v>
      </c>
    </row>
    <row r="1702" customFormat="false" ht="15" hidden="false" customHeight="false" outlineLevel="0" collapsed="false">
      <c r="A1702" s="4" t="n">
        <v>1701</v>
      </c>
      <c r="B1702" s="4" t="s">
        <v>2046</v>
      </c>
      <c r="C1702" s="4" t="n">
        <v>1</v>
      </c>
      <c r="D1702" s="26" t="n">
        <f aca="false">C1702/SUM($C$2:$C$2629)</f>
        <v>3.74770453097478E-005</v>
      </c>
    </row>
    <row r="1703" customFormat="false" ht="15" hidden="false" customHeight="false" outlineLevel="0" collapsed="false">
      <c r="A1703" s="4" t="n">
        <v>1702</v>
      </c>
      <c r="B1703" s="4" t="s">
        <v>2047</v>
      </c>
      <c r="C1703" s="4" t="n">
        <v>1</v>
      </c>
      <c r="D1703" s="26" t="n">
        <f aca="false">C1703/SUM($C$2:$C$2629)</f>
        <v>3.74770453097478E-005</v>
      </c>
    </row>
    <row r="1704" customFormat="false" ht="15" hidden="false" customHeight="false" outlineLevel="0" collapsed="false">
      <c r="A1704" s="4" t="n">
        <v>1703</v>
      </c>
      <c r="B1704" s="4" t="s">
        <v>2048</v>
      </c>
      <c r="C1704" s="4" t="n">
        <v>1</v>
      </c>
      <c r="D1704" s="26" t="n">
        <f aca="false">C1704/SUM($C$2:$C$2629)</f>
        <v>3.74770453097478E-005</v>
      </c>
    </row>
    <row r="1705" customFormat="false" ht="15" hidden="false" customHeight="false" outlineLevel="0" collapsed="false">
      <c r="A1705" s="4" t="n">
        <v>1704</v>
      </c>
      <c r="B1705" s="4" t="s">
        <v>2049</v>
      </c>
      <c r="C1705" s="4" t="n">
        <v>1</v>
      </c>
      <c r="D1705" s="26" t="n">
        <f aca="false">C1705/SUM($C$2:$C$2629)</f>
        <v>3.74770453097478E-005</v>
      </c>
    </row>
    <row r="1706" customFormat="false" ht="15" hidden="false" customHeight="false" outlineLevel="0" collapsed="false">
      <c r="A1706" s="4" t="n">
        <v>1705</v>
      </c>
      <c r="B1706" s="4" t="s">
        <v>2050</v>
      </c>
      <c r="C1706" s="4" t="n">
        <v>1</v>
      </c>
      <c r="D1706" s="26" t="n">
        <f aca="false">C1706/SUM($C$2:$C$2629)</f>
        <v>3.74770453097478E-005</v>
      </c>
    </row>
    <row r="1707" customFormat="false" ht="15" hidden="false" customHeight="false" outlineLevel="0" collapsed="false">
      <c r="A1707" s="4" t="n">
        <v>1706</v>
      </c>
      <c r="B1707" s="4" t="s">
        <v>2051</v>
      </c>
      <c r="C1707" s="4" t="n">
        <v>1</v>
      </c>
      <c r="D1707" s="26" t="n">
        <f aca="false">C1707/SUM($C$2:$C$2629)</f>
        <v>3.74770453097478E-005</v>
      </c>
    </row>
    <row r="1708" customFormat="false" ht="15" hidden="false" customHeight="false" outlineLevel="0" collapsed="false">
      <c r="A1708" s="4" t="n">
        <v>1707</v>
      </c>
      <c r="B1708" s="4" t="s">
        <v>2052</v>
      </c>
      <c r="C1708" s="4" t="n">
        <v>1</v>
      </c>
      <c r="D1708" s="26" t="n">
        <f aca="false">C1708/SUM($C$2:$C$2629)</f>
        <v>3.74770453097478E-005</v>
      </c>
    </row>
    <row r="1709" customFormat="false" ht="15" hidden="false" customHeight="false" outlineLevel="0" collapsed="false">
      <c r="A1709" s="4" t="n">
        <v>1708</v>
      </c>
      <c r="B1709" s="4" t="s">
        <v>2053</v>
      </c>
      <c r="C1709" s="4" t="n">
        <v>1</v>
      </c>
      <c r="D1709" s="26" t="n">
        <f aca="false">C1709/SUM($C$2:$C$2629)</f>
        <v>3.74770453097478E-005</v>
      </c>
    </row>
    <row r="1710" customFormat="false" ht="15" hidden="false" customHeight="false" outlineLevel="0" collapsed="false">
      <c r="A1710" s="4" t="n">
        <v>1709</v>
      </c>
      <c r="B1710" s="4" t="s">
        <v>2054</v>
      </c>
      <c r="C1710" s="4" t="n">
        <v>1</v>
      </c>
      <c r="D1710" s="26" t="n">
        <f aca="false">C1710/SUM($C$2:$C$2629)</f>
        <v>3.74770453097478E-005</v>
      </c>
    </row>
    <row r="1711" customFormat="false" ht="15" hidden="false" customHeight="false" outlineLevel="0" collapsed="false">
      <c r="A1711" s="4" t="n">
        <v>1710</v>
      </c>
      <c r="B1711" s="4" t="s">
        <v>2055</v>
      </c>
      <c r="C1711" s="4" t="n">
        <v>1</v>
      </c>
      <c r="D1711" s="26" t="n">
        <f aca="false">C1711/SUM($C$2:$C$2629)</f>
        <v>3.74770453097478E-005</v>
      </c>
    </row>
    <row r="1712" customFormat="false" ht="15" hidden="false" customHeight="false" outlineLevel="0" collapsed="false">
      <c r="A1712" s="4" t="n">
        <v>1711</v>
      </c>
      <c r="B1712" s="4" t="s">
        <v>2056</v>
      </c>
      <c r="C1712" s="4" t="n">
        <v>1</v>
      </c>
      <c r="D1712" s="26" t="n">
        <f aca="false">C1712/SUM($C$2:$C$2629)</f>
        <v>3.74770453097478E-005</v>
      </c>
    </row>
    <row r="1713" customFormat="false" ht="15" hidden="false" customHeight="false" outlineLevel="0" collapsed="false">
      <c r="A1713" s="4" t="n">
        <v>1712</v>
      </c>
      <c r="B1713" s="4" t="s">
        <v>2057</v>
      </c>
      <c r="C1713" s="4" t="n">
        <v>1</v>
      </c>
      <c r="D1713" s="26" t="n">
        <f aca="false">C1713/SUM($C$2:$C$2629)</f>
        <v>3.74770453097478E-005</v>
      </c>
    </row>
    <row r="1714" customFormat="false" ht="15" hidden="false" customHeight="false" outlineLevel="0" collapsed="false">
      <c r="A1714" s="4" t="n">
        <v>1713</v>
      </c>
      <c r="B1714" s="4" t="s">
        <v>2058</v>
      </c>
      <c r="C1714" s="4" t="n">
        <v>1</v>
      </c>
      <c r="D1714" s="26" t="n">
        <f aca="false">C1714/SUM($C$2:$C$2629)</f>
        <v>3.74770453097478E-005</v>
      </c>
    </row>
    <row r="1715" customFormat="false" ht="15" hidden="false" customHeight="false" outlineLevel="0" collapsed="false">
      <c r="A1715" s="4" t="n">
        <v>1714</v>
      </c>
      <c r="B1715" s="4" t="s">
        <v>2059</v>
      </c>
      <c r="C1715" s="4" t="n">
        <v>1</v>
      </c>
      <c r="D1715" s="26" t="n">
        <f aca="false">C1715/SUM($C$2:$C$2629)</f>
        <v>3.74770453097478E-005</v>
      </c>
    </row>
    <row r="1716" customFormat="false" ht="15" hidden="false" customHeight="false" outlineLevel="0" collapsed="false">
      <c r="A1716" s="4" t="n">
        <v>1715</v>
      </c>
      <c r="B1716" s="4" t="s">
        <v>2060</v>
      </c>
      <c r="C1716" s="4" t="n">
        <v>1</v>
      </c>
      <c r="D1716" s="26" t="n">
        <f aca="false">C1716/SUM($C$2:$C$2629)</f>
        <v>3.74770453097478E-005</v>
      </c>
    </row>
    <row r="1717" customFormat="false" ht="15" hidden="false" customHeight="false" outlineLevel="0" collapsed="false">
      <c r="A1717" s="4" t="n">
        <v>1716</v>
      </c>
      <c r="B1717" s="4" t="s">
        <v>2061</v>
      </c>
      <c r="C1717" s="4" t="n">
        <v>1</v>
      </c>
      <c r="D1717" s="26" t="n">
        <f aca="false">C1717/SUM($C$2:$C$2629)</f>
        <v>3.74770453097478E-005</v>
      </c>
    </row>
    <row r="1718" customFormat="false" ht="15" hidden="false" customHeight="false" outlineLevel="0" collapsed="false">
      <c r="A1718" s="4" t="n">
        <v>1717</v>
      </c>
      <c r="B1718" s="4" t="s">
        <v>2062</v>
      </c>
      <c r="C1718" s="4" t="n">
        <v>1</v>
      </c>
      <c r="D1718" s="26" t="n">
        <f aca="false">C1718/SUM($C$2:$C$2629)</f>
        <v>3.74770453097478E-005</v>
      </c>
    </row>
    <row r="1719" customFormat="false" ht="15" hidden="false" customHeight="false" outlineLevel="0" collapsed="false">
      <c r="A1719" s="4" t="n">
        <v>1718</v>
      </c>
      <c r="B1719" s="4" t="s">
        <v>2063</v>
      </c>
      <c r="C1719" s="4" t="n">
        <v>1</v>
      </c>
      <c r="D1719" s="26" t="n">
        <f aca="false">C1719/SUM($C$2:$C$2629)</f>
        <v>3.74770453097478E-005</v>
      </c>
    </row>
    <row r="1720" customFormat="false" ht="15" hidden="false" customHeight="false" outlineLevel="0" collapsed="false">
      <c r="A1720" s="4" t="n">
        <v>1719</v>
      </c>
      <c r="B1720" s="4" t="s">
        <v>2064</v>
      </c>
      <c r="C1720" s="4" t="n">
        <v>1</v>
      </c>
      <c r="D1720" s="26" t="n">
        <f aca="false">C1720/SUM($C$2:$C$2629)</f>
        <v>3.74770453097478E-005</v>
      </c>
    </row>
    <row r="1721" customFormat="false" ht="15" hidden="false" customHeight="false" outlineLevel="0" collapsed="false">
      <c r="A1721" s="4" t="n">
        <v>1720</v>
      </c>
      <c r="B1721" s="4" t="s">
        <v>2065</v>
      </c>
      <c r="C1721" s="4" t="n">
        <v>1</v>
      </c>
      <c r="D1721" s="26" t="n">
        <f aca="false">C1721/SUM($C$2:$C$2629)</f>
        <v>3.74770453097478E-005</v>
      </c>
    </row>
    <row r="1722" customFormat="false" ht="15" hidden="false" customHeight="false" outlineLevel="0" collapsed="false">
      <c r="A1722" s="4" t="n">
        <v>1721</v>
      </c>
      <c r="B1722" s="4" t="s">
        <v>2066</v>
      </c>
      <c r="C1722" s="4" t="n">
        <v>1</v>
      </c>
      <c r="D1722" s="26" t="n">
        <f aca="false">C1722/SUM($C$2:$C$2629)</f>
        <v>3.74770453097478E-005</v>
      </c>
    </row>
    <row r="1723" customFormat="false" ht="15" hidden="false" customHeight="false" outlineLevel="0" collapsed="false">
      <c r="A1723" s="4" t="n">
        <v>1722</v>
      </c>
      <c r="B1723" s="4" t="s">
        <v>2067</v>
      </c>
      <c r="C1723" s="4" t="n">
        <v>1</v>
      </c>
      <c r="D1723" s="26" t="n">
        <f aca="false">C1723/SUM($C$2:$C$2629)</f>
        <v>3.74770453097478E-005</v>
      </c>
    </row>
    <row r="1724" customFormat="false" ht="15" hidden="false" customHeight="false" outlineLevel="0" collapsed="false">
      <c r="A1724" s="4" t="n">
        <v>1723</v>
      </c>
      <c r="B1724" s="4" t="s">
        <v>2068</v>
      </c>
      <c r="C1724" s="4" t="n">
        <v>1</v>
      </c>
      <c r="D1724" s="26" t="n">
        <f aca="false">C1724/SUM($C$2:$C$2629)</f>
        <v>3.74770453097478E-005</v>
      </c>
    </row>
    <row r="1725" customFormat="false" ht="15" hidden="false" customHeight="false" outlineLevel="0" collapsed="false">
      <c r="A1725" s="4" t="n">
        <v>1724</v>
      </c>
      <c r="B1725" s="4" t="s">
        <v>2069</v>
      </c>
      <c r="C1725" s="4" t="n">
        <v>1</v>
      </c>
      <c r="D1725" s="26" t="n">
        <f aca="false">C1725/SUM($C$2:$C$2629)</f>
        <v>3.74770453097478E-005</v>
      </c>
    </row>
    <row r="1726" customFormat="false" ht="15" hidden="false" customHeight="false" outlineLevel="0" collapsed="false">
      <c r="A1726" s="4" t="n">
        <v>1725</v>
      </c>
      <c r="B1726" s="4" t="s">
        <v>2070</v>
      </c>
      <c r="C1726" s="4" t="n">
        <v>1</v>
      </c>
      <c r="D1726" s="26" t="n">
        <f aca="false">C1726/SUM($C$2:$C$2629)</f>
        <v>3.74770453097478E-005</v>
      </c>
    </row>
    <row r="1727" customFormat="false" ht="15" hidden="false" customHeight="false" outlineLevel="0" collapsed="false">
      <c r="A1727" s="4" t="n">
        <v>1726</v>
      </c>
      <c r="B1727" s="4" t="s">
        <v>2071</v>
      </c>
      <c r="C1727" s="4" t="n">
        <v>1</v>
      </c>
      <c r="D1727" s="26" t="n">
        <f aca="false">C1727/SUM($C$2:$C$2629)</f>
        <v>3.74770453097478E-005</v>
      </c>
    </row>
    <row r="1728" customFormat="false" ht="15" hidden="false" customHeight="false" outlineLevel="0" collapsed="false">
      <c r="A1728" s="4" t="n">
        <v>1727</v>
      </c>
      <c r="B1728" s="4" t="s">
        <v>2072</v>
      </c>
      <c r="C1728" s="4" t="n">
        <v>1</v>
      </c>
      <c r="D1728" s="26" t="n">
        <f aca="false">C1728/SUM($C$2:$C$2629)</f>
        <v>3.74770453097478E-005</v>
      </c>
    </row>
    <row r="1729" customFormat="false" ht="15" hidden="false" customHeight="false" outlineLevel="0" collapsed="false">
      <c r="A1729" s="4" t="n">
        <v>1728</v>
      </c>
      <c r="B1729" s="4" t="s">
        <v>2073</v>
      </c>
      <c r="C1729" s="4" t="n">
        <v>1</v>
      </c>
      <c r="D1729" s="26" t="n">
        <f aca="false">C1729/SUM($C$2:$C$2629)</f>
        <v>3.74770453097478E-005</v>
      </c>
    </row>
    <row r="1730" customFormat="false" ht="15" hidden="false" customHeight="false" outlineLevel="0" collapsed="false">
      <c r="A1730" s="4" t="n">
        <v>1729</v>
      </c>
      <c r="B1730" s="4" t="s">
        <v>2074</v>
      </c>
      <c r="C1730" s="4" t="n">
        <v>1</v>
      </c>
      <c r="D1730" s="26" t="n">
        <f aca="false">C1730/SUM($C$2:$C$2629)</f>
        <v>3.74770453097478E-005</v>
      </c>
    </row>
    <row r="1731" customFormat="false" ht="15" hidden="false" customHeight="false" outlineLevel="0" collapsed="false">
      <c r="A1731" s="4" t="n">
        <v>1730</v>
      </c>
      <c r="B1731" s="4" t="s">
        <v>2075</v>
      </c>
      <c r="C1731" s="4" t="n">
        <v>1</v>
      </c>
      <c r="D1731" s="26" t="n">
        <f aca="false">C1731/SUM($C$2:$C$2629)</f>
        <v>3.74770453097478E-005</v>
      </c>
    </row>
    <row r="1732" customFormat="false" ht="15" hidden="false" customHeight="false" outlineLevel="0" collapsed="false">
      <c r="A1732" s="4" t="n">
        <v>1731</v>
      </c>
      <c r="B1732" s="4" t="s">
        <v>2076</v>
      </c>
      <c r="C1732" s="4" t="n">
        <v>1</v>
      </c>
      <c r="D1732" s="26" t="n">
        <f aca="false">C1732/SUM($C$2:$C$2629)</f>
        <v>3.74770453097478E-005</v>
      </c>
    </row>
    <row r="1733" customFormat="false" ht="15" hidden="false" customHeight="false" outlineLevel="0" collapsed="false">
      <c r="A1733" s="4" t="n">
        <v>1732</v>
      </c>
      <c r="B1733" s="4" t="s">
        <v>2077</v>
      </c>
      <c r="C1733" s="4" t="n">
        <v>1</v>
      </c>
      <c r="D1733" s="26" t="n">
        <f aca="false">C1733/SUM($C$2:$C$2629)</f>
        <v>3.74770453097478E-005</v>
      </c>
    </row>
    <row r="1734" customFormat="false" ht="15" hidden="false" customHeight="false" outlineLevel="0" collapsed="false">
      <c r="A1734" s="4" t="n">
        <v>1733</v>
      </c>
      <c r="B1734" s="4" t="s">
        <v>2078</v>
      </c>
      <c r="C1734" s="4" t="n">
        <v>1</v>
      </c>
      <c r="D1734" s="26" t="n">
        <f aca="false">C1734/SUM($C$2:$C$2629)</f>
        <v>3.74770453097478E-005</v>
      </c>
    </row>
    <row r="1735" customFormat="false" ht="15" hidden="false" customHeight="false" outlineLevel="0" collapsed="false">
      <c r="A1735" s="4" t="n">
        <v>1734</v>
      </c>
      <c r="B1735" s="4" t="s">
        <v>2079</v>
      </c>
      <c r="C1735" s="4" t="n">
        <v>1</v>
      </c>
      <c r="D1735" s="26" t="n">
        <f aca="false">C1735/SUM($C$2:$C$2629)</f>
        <v>3.74770453097478E-005</v>
      </c>
    </row>
    <row r="1736" customFormat="false" ht="15" hidden="false" customHeight="false" outlineLevel="0" collapsed="false">
      <c r="A1736" s="4" t="n">
        <v>1735</v>
      </c>
      <c r="B1736" s="4" t="s">
        <v>2080</v>
      </c>
      <c r="C1736" s="4" t="n">
        <v>1</v>
      </c>
      <c r="D1736" s="26" t="n">
        <f aca="false">C1736/SUM($C$2:$C$2629)</f>
        <v>3.74770453097478E-005</v>
      </c>
    </row>
    <row r="1737" customFormat="false" ht="15" hidden="false" customHeight="false" outlineLevel="0" collapsed="false">
      <c r="A1737" s="4" t="n">
        <v>1736</v>
      </c>
      <c r="B1737" s="4" t="s">
        <v>2081</v>
      </c>
      <c r="C1737" s="4" t="n">
        <v>1</v>
      </c>
      <c r="D1737" s="26" t="n">
        <f aca="false">C1737/SUM($C$2:$C$2629)</f>
        <v>3.74770453097478E-005</v>
      </c>
    </row>
    <row r="1738" customFormat="false" ht="15" hidden="false" customHeight="false" outlineLevel="0" collapsed="false">
      <c r="A1738" s="4" t="n">
        <v>1737</v>
      </c>
      <c r="B1738" s="4" t="s">
        <v>2082</v>
      </c>
      <c r="C1738" s="4" t="n">
        <v>1</v>
      </c>
      <c r="D1738" s="26" t="n">
        <f aca="false">C1738/SUM($C$2:$C$2629)</f>
        <v>3.74770453097478E-005</v>
      </c>
    </row>
    <row r="1739" customFormat="false" ht="15" hidden="false" customHeight="false" outlineLevel="0" collapsed="false">
      <c r="A1739" s="4" t="n">
        <v>1738</v>
      </c>
      <c r="B1739" s="4" t="s">
        <v>2083</v>
      </c>
      <c r="C1739" s="4" t="n">
        <v>1</v>
      </c>
      <c r="D1739" s="26" t="n">
        <f aca="false">C1739/SUM($C$2:$C$2629)</f>
        <v>3.74770453097478E-005</v>
      </c>
    </row>
    <row r="1740" customFormat="false" ht="15" hidden="false" customHeight="false" outlineLevel="0" collapsed="false">
      <c r="A1740" s="4" t="n">
        <v>1739</v>
      </c>
      <c r="B1740" s="4" t="s">
        <v>2084</v>
      </c>
      <c r="C1740" s="4" t="n">
        <v>1</v>
      </c>
      <c r="D1740" s="26" t="n">
        <f aca="false">C1740/SUM($C$2:$C$2629)</f>
        <v>3.74770453097478E-005</v>
      </c>
    </row>
    <row r="1741" customFormat="false" ht="15" hidden="false" customHeight="false" outlineLevel="0" collapsed="false">
      <c r="A1741" s="4" t="n">
        <v>1740</v>
      </c>
      <c r="B1741" s="4" t="s">
        <v>2085</v>
      </c>
      <c r="C1741" s="4" t="n">
        <v>1</v>
      </c>
      <c r="D1741" s="26" t="n">
        <f aca="false">C1741/SUM($C$2:$C$2629)</f>
        <v>3.74770453097478E-005</v>
      </c>
    </row>
    <row r="1742" customFormat="false" ht="15" hidden="false" customHeight="false" outlineLevel="0" collapsed="false">
      <c r="A1742" s="4" t="n">
        <v>1741</v>
      </c>
      <c r="B1742" s="4" t="s">
        <v>2086</v>
      </c>
      <c r="C1742" s="4" t="n">
        <v>1</v>
      </c>
      <c r="D1742" s="26" t="n">
        <f aca="false">C1742/SUM($C$2:$C$2629)</f>
        <v>3.74770453097478E-005</v>
      </c>
    </row>
    <row r="1743" customFormat="false" ht="15" hidden="false" customHeight="false" outlineLevel="0" collapsed="false">
      <c r="A1743" s="4" t="n">
        <v>1742</v>
      </c>
      <c r="B1743" s="4" t="s">
        <v>2087</v>
      </c>
      <c r="C1743" s="4" t="n">
        <v>1</v>
      </c>
      <c r="D1743" s="26" t="n">
        <f aca="false">C1743/SUM($C$2:$C$2629)</f>
        <v>3.74770453097478E-005</v>
      </c>
    </row>
    <row r="1744" customFormat="false" ht="15" hidden="false" customHeight="false" outlineLevel="0" collapsed="false">
      <c r="A1744" s="4" t="n">
        <v>1743</v>
      </c>
      <c r="B1744" s="4" t="s">
        <v>2088</v>
      </c>
      <c r="C1744" s="4" t="n">
        <v>1</v>
      </c>
      <c r="D1744" s="26" t="n">
        <f aca="false">C1744/SUM($C$2:$C$2629)</f>
        <v>3.74770453097478E-005</v>
      </c>
    </row>
    <row r="1745" customFormat="false" ht="15" hidden="false" customHeight="false" outlineLevel="0" collapsed="false">
      <c r="A1745" s="4" t="n">
        <v>1744</v>
      </c>
      <c r="B1745" s="4" t="s">
        <v>2089</v>
      </c>
      <c r="C1745" s="4" t="n">
        <v>1</v>
      </c>
      <c r="D1745" s="26" t="n">
        <f aca="false">C1745/SUM($C$2:$C$2629)</f>
        <v>3.74770453097478E-005</v>
      </c>
    </row>
    <row r="1746" customFormat="false" ht="15" hidden="false" customHeight="false" outlineLevel="0" collapsed="false">
      <c r="A1746" s="4" t="n">
        <v>1745</v>
      </c>
      <c r="B1746" s="4" t="s">
        <v>2090</v>
      </c>
      <c r="C1746" s="4" t="n">
        <v>1</v>
      </c>
      <c r="D1746" s="26" t="n">
        <f aca="false">C1746/SUM($C$2:$C$2629)</f>
        <v>3.74770453097478E-005</v>
      </c>
    </row>
    <row r="1747" customFormat="false" ht="15" hidden="false" customHeight="false" outlineLevel="0" collapsed="false">
      <c r="A1747" s="4" t="n">
        <v>1746</v>
      </c>
      <c r="B1747" s="4" t="s">
        <v>2091</v>
      </c>
      <c r="C1747" s="4" t="n">
        <v>1</v>
      </c>
      <c r="D1747" s="26" t="n">
        <f aca="false">C1747/SUM($C$2:$C$2629)</f>
        <v>3.74770453097478E-005</v>
      </c>
    </row>
    <row r="1748" customFormat="false" ht="15" hidden="false" customHeight="false" outlineLevel="0" collapsed="false">
      <c r="A1748" s="4" t="n">
        <v>1747</v>
      </c>
      <c r="B1748" s="4" t="s">
        <v>2092</v>
      </c>
      <c r="C1748" s="4" t="n">
        <v>1</v>
      </c>
      <c r="D1748" s="26" t="n">
        <f aca="false">C1748/SUM($C$2:$C$2629)</f>
        <v>3.74770453097478E-005</v>
      </c>
    </row>
    <row r="1749" customFormat="false" ht="15" hidden="false" customHeight="false" outlineLevel="0" collapsed="false">
      <c r="A1749" s="4" t="n">
        <v>1748</v>
      </c>
      <c r="B1749" s="4" t="s">
        <v>2093</v>
      </c>
      <c r="C1749" s="4" t="n">
        <v>1</v>
      </c>
      <c r="D1749" s="26" t="n">
        <f aca="false">C1749/SUM($C$2:$C$2629)</f>
        <v>3.74770453097478E-005</v>
      </c>
    </row>
    <row r="1750" customFormat="false" ht="15" hidden="false" customHeight="false" outlineLevel="0" collapsed="false">
      <c r="A1750" s="4" t="n">
        <v>1749</v>
      </c>
      <c r="B1750" s="4" t="s">
        <v>2094</v>
      </c>
      <c r="C1750" s="4" t="n">
        <v>1</v>
      </c>
      <c r="D1750" s="26" t="n">
        <f aca="false">C1750/SUM($C$2:$C$2629)</f>
        <v>3.74770453097478E-005</v>
      </c>
    </row>
    <row r="1751" customFormat="false" ht="15" hidden="false" customHeight="false" outlineLevel="0" collapsed="false">
      <c r="A1751" s="4" t="n">
        <v>1750</v>
      </c>
      <c r="B1751" s="4" t="s">
        <v>2095</v>
      </c>
      <c r="C1751" s="4" t="n">
        <v>1</v>
      </c>
      <c r="D1751" s="26" t="n">
        <f aca="false">C1751/SUM($C$2:$C$2629)</f>
        <v>3.74770453097478E-005</v>
      </c>
    </row>
    <row r="1752" customFormat="false" ht="15" hidden="false" customHeight="false" outlineLevel="0" collapsed="false">
      <c r="A1752" s="4" t="n">
        <v>1751</v>
      </c>
      <c r="B1752" s="4" t="s">
        <v>2096</v>
      </c>
      <c r="C1752" s="4" t="n">
        <v>1</v>
      </c>
      <c r="D1752" s="26" t="n">
        <f aca="false">C1752/SUM($C$2:$C$2629)</f>
        <v>3.74770453097478E-005</v>
      </c>
    </row>
    <row r="1753" customFormat="false" ht="15" hidden="false" customHeight="false" outlineLevel="0" collapsed="false">
      <c r="A1753" s="4" t="n">
        <v>1752</v>
      </c>
      <c r="B1753" s="4" t="s">
        <v>2097</v>
      </c>
      <c r="C1753" s="4" t="n">
        <v>1</v>
      </c>
      <c r="D1753" s="26" t="n">
        <f aca="false">C1753/SUM($C$2:$C$2629)</f>
        <v>3.74770453097478E-005</v>
      </c>
    </row>
    <row r="1754" customFormat="false" ht="15" hidden="false" customHeight="false" outlineLevel="0" collapsed="false">
      <c r="A1754" s="4" t="n">
        <v>1753</v>
      </c>
      <c r="B1754" s="4" t="s">
        <v>2098</v>
      </c>
      <c r="C1754" s="4" t="n">
        <v>1</v>
      </c>
      <c r="D1754" s="26" t="n">
        <f aca="false">C1754/SUM($C$2:$C$2629)</f>
        <v>3.74770453097478E-005</v>
      </c>
    </row>
    <row r="1755" customFormat="false" ht="15" hidden="false" customHeight="false" outlineLevel="0" collapsed="false">
      <c r="A1755" s="4" t="n">
        <v>1754</v>
      </c>
      <c r="B1755" s="4" t="s">
        <v>2099</v>
      </c>
      <c r="C1755" s="4" t="n">
        <v>1</v>
      </c>
      <c r="D1755" s="26" t="n">
        <f aca="false">C1755/SUM($C$2:$C$2629)</f>
        <v>3.74770453097478E-005</v>
      </c>
    </row>
    <row r="1756" customFormat="false" ht="15" hidden="false" customHeight="false" outlineLevel="0" collapsed="false">
      <c r="A1756" s="4" t="n">
        <v>1755</v>
      </c>
      <c r="B1756" s="4" t="s">
        <v>2100</v>
      </c>
      <c r="C1756" s="4" t="n">
        <v>1</v>
      </c>
      <c r="D1756" s="26" t="n">
        <f aca="false">C1756/SUM($C$2:$C$2629)</f>
        <v>3.74770453097478E-005</v>
      </c>
    </row>
    <row r="1757" customFormat="false" ht="15" hidden="false" customHeight="false" outlineLevel="0" collapsed="false">
      <c r="A1757" s="4" t="n">
        <v>1756</v>
      </c>
      <c r="B1757" s="4" t="s">
        <v>2101</v>
      </c>
      <c r="C1757" s="4" t="n">
        <v>1</v>
      </c>
      <c r="D1757" s="26" t="n">
        <f aca="false">C1757/SUM($C$2:$C$2629)</f>
        <v>3.74770453097478E-005</v>
      </c>
    </row>
    <row r="1758" customFormat="false" ht="15" hidden="false" customHeight="false" outlineLevel="0" collapsed="false">
      <c r="A1758" s="4" t="n">
        <v>1757</v>
      </c>
      <c r="B1758" s="4" t="s">
        <v>2102</v>
      </c>
      <c r="C1758" s="4" t="n">
        <v>1</v>
      </c>
      <c r="D1758" s="26" t="n">
        <f aca="false">C1758/SUM($C$2:$C$2629)</f>
        <v>3.74770453097478E-005</v>
      </c>
    </row>
    <row r="1759" customFormat="false" ht="15" hidden="false" customHeight="false" outlineLevel="0" collapsed="false">
      <c r="A1759" s="4" t="n">
        <v>1758</v>
      </c>
      <c r="B1759" s="4" t="s">
        <v>2103</v>
      </c>
      <c r="C1759" s="4" t="n">
        <v>1</v>
      </c>
      <c r="D1759" s="26" t="n">
        <f aca="false">C1759/SUM($C$2:$C$2629)</f>
        <v>3.74770453097478E-005</v>
      </c>
    </row>
    <row r="1760" customFormat="false" ht="15" hidden="false" customHeight="false" outlineLevel="0" collapsed="false">
      <c r="A1760" s="4" t="n">
        <v>1759</v>
      </c>
      <c r="B1760" s="4" t="s">
        <v>2104</v>
      </c>
      <c r="C1760" s="4" t="n">
        <v>1</v>
      </c>
      <c r="D1760" s="26" t="n">
        <f aca="false">C1760/SUM($C$2:$C$2629)</f>
        <v>3.74770453097478E-005</v>
      </c>
    </row>
    <row r="1761" customFormat="false" ht="15" hidden="false" customHeight="false" outlineLevel="0" collapsed="false">
      <c r="A1761" s="4" t="n">
        <v>1760</v>
      </c>
      <c r="B1761" s="4" t="s">
        <v>2105</v>
      </c>
      <c r="C1761" s="4" t="n">
        <v>1</v>
      </c>
      <c r="D1761" s="26" t="n">
        <f aca="false">C1761/SUM($C$2:$C$2629)</f>
        <v>3.74770453097478E-005</v>
      </c>
    </row>
    <row r="1762" customFormat="false" ht="15" hidden="false" customHeight="false" outlineLevel="0" collapsed="false">
      <c r="A1762" s="4" t="n">
        <v>1761</v>
      </c>
      <c r="B1762" s="4" t="s">
        <v>2106</v>
      </c>
      <c r="C1762" s="4" t="n">
        <v>1</v>
      </c>
      <c r="D1762" s="26" t="n">
        <f aca="false">C1762/SUM($C$2:$C$2629)</f>
        <v>3.74770453097478E-005</v>
      </c>
    </row>
    <row r="1763" customFormat="false" ht="15" hidden="false" customHeight="false" outlineLevel="0" collapsed="false">
      <c r="A1763" s="4" t="n">
        <v>1762</v>
      </c>
      <c r="B1763" s="4" t="s">
        <v>2107</v>
      </c>
      <c r="C1763" s="4" t="n">
        <v>1</v>
      </c>
      <c r="D1763" s="26" t="n">
        <f aca="false">C1763/SUM($C$2:$C$2629)</f>
        <v>3.74770453097478E-005</v>
      </c>
    </row>
    <row r="1764" customFormat="false" ht="15" hidden="false" customHeight="false" outlineLevel="0" collapsed="false">
      <c r="A1764" s="4" t="n">
        <v>1763</v>
      </c>
      <c r="B1764" s="4" t="s">
        <v>2108</v>
      </c>
      <c r="C1764" s="4" t="n">
        <v>1</v>
      </c>
      <c r="D1764" s="26" t="n">
        <f aca="false">C1764/SUM($C$2:$C$2629)</f>
        <v>3.74770453097478E-005</v>
      </c>
    </row>
    <row r="1765" customFormat="false" ht="15" hidden="false" customHeight="false" outlineLevel="0" collapsed="false">
      <c r="A1765" s="4" t="n">
        <v>1764</v>
      </c>
      <c r="B1765" s="4" t="s">
        <v>2109</v>
      </c>
      <c r="C1765" s="4" t="n">
        <v>1</v>
      </c>
      <c r="D1765" s="26" t="n">
        <f aca="false">C1765/SUM($C$2:$C$2629)</f>
        <v>3.74770453097478E-005</v>
      </c>
    </row>
    <row r="1766" customFormat="false" ht="15" hidden="false" customHeight="false" outlineLevel="0" collapsed="false">
      <c r="A1766" s="4" t="n">
        <v>1765</v>
      </c>
      <c r="B1766" s="4" t="s">
        <v>2110</v>
      </c>
      <c r="C1766" s="4" t="n">
        <v>1</v>
      </c>
      <c r="D1766" s="26" t="n">
        <f aca="false">C1766/SUM($C$2:$C$2629)</f>
        <v>3.74770453097478E-005</v>
      </c>
    </row>
    <row r="1767" customFormat="false" ht="15" hidden="false" customHeight="false" outlineLevel="0" collapsed="false">
      <c r="A1767" s="4" t="n">
        <v>1766</v>
      </c>
      <c r="B1767" s="4" t="s">
        <v>2111</v>
      </c>
      <c r="C1767" s="4" t="n">
        <v>1</v>
      </c>
      <c r="D1767" s="26" t="n">
        <f aca="false">C1767/SUM($C$2:$C$2629)</f>
        <v>3.74770453097478E-005</v>
      </c>
    </row>
    <row r="1768" customFormat="false" ht="15" hidden="false" customHeight="false" outlineLevel="0" collapsed="false">
      <c r="A1768" s="4" t="n">
        <v>1767</v>
      </c>
      <c r="B1768" s="4" t="s">
        <v>2112</v>
      </c>
      <c r="C1768" s="4" t="n">
        <v>1</v>
      </c>
      <c r="D1768" s="26" t="n">
        <f aca="false">C1768/SUM($C$2:$C$2629)</f>
        <v>3.74770453097478E-005</v>
      </c>
    </row>
    <row r="1769" customFormat="false" ht="15" hidden="false" customHeight="false" outlineLevel="0" collapsed="false">
      <c r="A1769" s="4" t="n">
        <v>1768</v>
      </c>
      <c r="B1769" s="4" t="s">
        <v>2113</v>
      </c>
      <c r="C1769" s="4" t="n">
        <v>1</v>
      </c>
      <c r="D1769" s="26" t="n">
        <f aca="false">C1769/SUM($C$2:$C$2629)</f>
        <v>3.74770453097478E-005</v>
      </c>
    </row>
    <row r="1770" customFormat="false" ht="15" hidden="false" customHeight="false" outlineLevel="0" collapsed="false">
      <c r="A1770" s="4" t="n">
        <v>1769</v>
      </c>
      <c r="B1770" s="4" t="s">
        <v>2114</v>
      </c>
      <c r="C1770" s="4" t="n">
        <v>1</v>
      </c>
      <c r="D1770" s="26" t="n">
        <f aca="false">C1770/SUM($C$2:$C$2629)</f>
        <v>3.74770453097478E-005</v>
      </c>
    </row>
    <row r="1771" customFormat="false" ht="15" hidden="false" customHeight="false" outlineLevel="0" collapsed="false">
      <c r="A1771" s="4" t="n">
        <v>1770</v>
      </c>
      <c r="B1771" s="4" t="s">
        <v>2115</v>
      </c>
      <c r="C1771" s="4" t="n">
        <v>1</v>
      </c>
      <c r="D1771" s="26" t="n">
        <f aca="false">C1771/SUM($C$2:$C$2629)</f>
        <v>3.74770453097478E-005</v>
      </c>
    </row>
    <row r="1772" customFormat="false" ht="15" hidden="false" customHeight="false" outlineLevel="0" collapsed="false">
      <c r="A1772" s="4" t="n">
        <v>1771</v>
      </c>
      <c r="B1772" s="4" t="s">
        <v>2116</v>
      </c>
      <c r="C1772" s="4" t="n">
        <v>1</v>
      </c>
      <c r="D1772" s="26" t="n">
        <f aca="false">C1772/SUM($C$2:$C$2629)</f>
        <v>3.74770453097478E-005</v>
      </c>
    </row>
    <row r="1773" customFormat="false" ht="15" hidden="false" customHeight="false" outlineLevel="0" collapsed="false">
      <c r="A1773" s="4" t="n">
        <v>1772</v>
      </c>
      <c r="B1773" s="4" t="s">
        <v>2117</v>
      </c>
      <c r="C1773" s="4" t="n">
        <v>1</v>
      </c>
      <c r="D1773" s="26" t="n">
        <f aca="false">C1773/SUM($C$2:$C$2629)</f>
        <v>3.74770453097478E-005</v>
      </c>
    </row>
    <row r="1774" customFormat="false" ht="15" hidden="false" customHeight="false" outlineLevel="0" collapsed="false">
      <c r="A1774" s="4" t="n">
        <v>1773</v>
      </c>
      <c r="B1774" s="4" t="s">
        <v>2118</v>
      </c>
      <c r="C1774" s="4" t="n">
        <v>1</v>
      </c>
      <c r="D1774" s="26" t="n">
        <f aca="false">C1774/SUM($C$2:$C$2629)</f>
        <v>3.74770453097478E-005</v>
      </c>
    </row>
    <row r="1775" customFormat="false" ht="15" hidden="false" customHeight="false" outlineLevel="0" collapsed="false">
      <c r="A1775" s="4" t="n">
        <v>1774</v>
      </c>
      <c r="B1775" s="4" t="s">
        <v>2119</v>
      </c>
      <c r="C1775" s="4" t="n">
        <v>1</v>
      </c>
      <c r="D1775" s="26" t="n">
        <f aca="false">C1775/SUM($C$2:$C$2629)</f>
        <v>3.74770453097478E-005</v>
      </c>
    </row>
    <row r="1776" customFormat="false" ht="15" hidden="false" customHeight="false" outlineLevel="0" collapsed="false">
      <c r="A1776" s="4" t="n">
        <v>1775</v>
      </c>
      <c r="B1776" s="4" t="s">
        <v>2120</v>
      </c>
      <c r="C1776" s="4" t="n">
        <v>1</v>
      </c>
      <c r="D1776" s="26" t="n">
        <f aca="false">C1776/SUM($C$2:$C$2629)</f>
        <v>3.74770453097478E-005</v>
      </c>
    </row>
    <row r="1777" customFormat="false" ht="15" hidden="false" customHeight="false" outlineLevel="0" collapsed="false">
      <c r="A1777" s="4" t="n">
        <v>1776</v>
      </c>
      <c r="B1777" s="4" t="s">
        <v>2121</v>
      </c>
      <c r="C1777" s="4" t="n">
        <v>1</v>
      </c>
      <c r="D1777" s="26" t="n">
        <f aca="false">C1777/SUM($C$2:$C$2629)</f>
        <v>3.74770453097478E-005</v>
      </c>
    </row>
    <row r="1778" customFormat="false" ht="15" hidden="false" customHeight="false" outlineLevel="0" collapsed="false">
      <c r="A1778" s="4" t="n">
        <v>1777</v>
      </c>
      <c r="B1778" s="4" t="s">
        <v>2122</v>
      </c>
      <c r="C1778" s="4" t="n">
        <v>1</v>
      </c>
      <c r="D1778" s="26" t="n">
        <f aca="false">C1778/SUM($C$2:$C$2629)</f>
        <v>3.74770453097478E-005</v>
      </c>
    </row>
    <row r="1779" customFormat="false" ht="15" hidden="false" customHeight="false" outlineLevel="0" collapsed="false">
      <c r="A1779" s="4" t="n">
        <v>1778</v>
      </c>
      <c r="B1779" s="4" t="s">
        <v>2123</v>
      </c>
      <c r="C1779" s="4" t="n">
        <v>1</v>
      </c>
      <c r="D1779" s="26" t="n">
        <f aca="false">C1779/SUM($C$2:$C$2629)</f>
        <v>3.74770453097478E-005</v>
      </c>
    </row>
    <row r="1780" customFormat="false" ht="15" hidden="false" customHeight="false" outlineLevel="0" collapsed="false">
      <c r="A1780" s="4" t="n">
        <v>1779</v>
      </c>
      <c r="B1780" s="4" t="s">
        <v>2124</v>
      </c>
      <c r="C1780" s="4" t="n">
        <v>1</v>
      </c>
      <c r="D1780" s="26" t="n">
        <f aca="false">C1780/SUM($C$2:$C$2629)</f>
        <v>3.74770453097478E-005</v>
      </c>
    </row>
    <row r="1781" customFormat="false" ht="15" hidden="false" customHeight="false" outlineLevel="0" collapsed="false">
      <c r="A1781" s="4" t="n">
        <v>1780</v>
      </c>
      <c r="B1781" s="4" t="s">
        <v>2125</v>
      </c>
      <c r="C1781" s="4" t="n">
        <v>1</v>
      </c>
      <c r="D1781" s="26" t="n">
        <f aca="false">C1781/SUM($C$2:$C$2629)</f>
        <v>3.74770453097478E-005</v>
      </c>
    </row>
    <row r="1782" customFormat="false" ht="15" hidden="false" customHeight="false" outlineLevel="0" collapsed="false">
      <c r="A1782" s="4" t="n">
        <v>1781</v>
      </c>
      <c r="B1782" s="4" t="s">
        <v>2126</v>
      </c>
      <c r="C1782" s="4" t="n">
        <v>1</v>
      </c>
      <c r="D1782" s="26" t="n">
        <f aca="false">C1782/SUM($C$2:$C$2629)</f>
        <v>3.74770453097478E-005</v>
      </c>
    </row>
    <row r="1783" customFormat="false" ht="15" hidden="false" customHeight="false" outlineLevel="0" collapsed="false">
      <c r="A1783" s="4" t="n">
        <v>1782</v>
      </c>
      <c r="B1783" s="4" t="s">
        <v>2127</v>
      </c>
      <c r="C1783" s="4" t="n">
        <v>1</v>
      </c>
      <c r="D1783" s="26" t="n">
        <f aca="false">C1783/SUM($C$2:$C$2629)</f>
        <v>3.74770453097478E-005</v>
      </c>
    </row>
    <row r="1784" customFormat="false" ht="15" hidden="false" customHeight="false" outlineLevel="0" collapsed="false">
      <c r="A1784" s="4" t="n">
        <v>1783</v>
      </c>
      <c r="B1784" s="4" t="s">
        <v>2128</v>
      </c>
      <c r="C1784" s="4" t="n">
        <v>1</v>
      </c>
      <c r="D1784" s="26" t="n">
        <f aca="false">C1784/SUM($C$2:$C$2629)</f>
        <v>3.74770453097478E-005</v>
      </c>
    </row>
    <row r="1785" customFormat="false" ht="15" hidden="false" customHeight="false" outlineLevel="0" collapsed="false">
      <c r="A1785" s="4" t="n">
        <v>1784</v>
      </c>
      <c r="B1785" s="4" t="s">
        <v>2129</v>
      </c>
      <c r="C1785" s="4" t="n">
        <v>1</v>
      </c>
      <c r="D1785" s="26" t="n">
        <f aca="false">C1785/SUM($C$2:$C$2629)</f>
        <v>3.74770453097478E-005</v>
      </c>
    </row>
    <row r="1786" customFormat="false" ht="15" hidden="false" customHeight="false" outlineLevel="0" collapsed="false">
      <c r="A1786" s="4" t="n">
        <v>1785</v>
      </c>
      <c r="B1786" s="4" t="s">
        <v>2130</v>
      </c>
      <c r="C1786" s="4" t="n">
        <v>1</v>
      </c>
      <c r="D1786" s="26" t="n">
        <f aca="false">C1786/SUM($C$2:$C$2629)</f>
        <v>3.74770453097478E-005</v>
      </c>
    </row>
    <row r="1787" customFormat="false" ht="15" hidden="false" customHeight="false" outlineLevel="0" collapsed="false">
      <c r="A1787" s="4" t="n">
        <v>1786</v>
      </c>
      <c r="B1787" s="4" t="s">
        <v>2131</v>
      </c>
      <c r="C1787" s="4" t="n">
        <v>1</v>
      </c>
      <c r="D1787" s="26" t="n">
        <f aca="false">C1787/SUM($C$2:$C$2629)</f>
        <v>3.74770453097478E-005</v>
      </c>
    </row>
    <row r="1788" customFormat="false" ht="15" hidden="false" customHeight="false" outlineLevel="0" collapsed="false">
      <c r="A1788" s="4" t="n">
        <v>1787</v>
      </c>
      <c r="B1788" s="4" t="s">
        <v>2132</v>
      </c>
      <c r="C1788" s="4" t="n">
        <v>1</v>
      </c>
      <c r="D1788" s="26" t="n">
        <f aca="false">C1788/SUM($C$2:$C$2629)</f>
        <v>3.74770453097478E-005</v>
      </c>
    </row>
    <row r="1789" customFormat="false" ht="15" hidden="false" customHeight="false" outlineLevel="0" collapsed="false">
      <c r="A1789" s="4" t="n">
        <v>1788</v>
      </c>
      <c r="B1789" s="4" t="s">
        <v>2133</v>
      </c>
      <c r="C1789" s="4" t="n">
        <v>1</v>
      </c>
      <c r="D1789" s="26" t="n">
        <f aca="false">C1789/SUM($C$2:$C$2629)</f>
        <v>3.74770453097478E-005</v>
      </c>
    </row>
    <row r="1790" customFormat="false" ht="15" hidden="false" customHeight="false" outlineLevel="0" collapsed="false">
      <c r="A1790" s="4" t="n">
        <v>1789</v>
      </c>
      <c r="B1790" s="4" t="s">
        <v>2134</v>
      </c>
      <c r="C1790" s="4" t="n">
        <v>1</v>
      </c>
      <c r="D1790" s="26" t="n">
        <f aca="false">C1790/SUM($C$2:$C$2629)</f>
        <v>3.74770453097478E-005</v>
      </c>
    </row>
    <row r="1791" customFormat="false" ht="15" hidden="false" customHeight="false" outlineLevel="0" collapsed="false">
      <c r="A1791" s="4" t="n">
        <v>1790</v>
      </c>
      <c r="B1791" s="4" t="s">
        <v>2135</v>
      </c>
      <c r="C1791" s="4" t="n">
        <v>1</v>
      </c>
      <c r="D1791" s="26" t="n">
        <f aca="false">C1791/SUM($C$2:$C$2629)</f>
        <v>3.74770453097478E-005</v>
      </c>
    </row>
    <row r="1792" customFormat="false" ht="15" hidden="false" customHeight="false" outlineLevel="0" collapsed="false">
      <c r="A1792" s="4" t="n">
        <v>1791</v>
      </c>
      <c r="B1792" s="4" t="s">
        <v>2136</v>
      </c>
      <c r="C1792" s="4" t="n">
        <v>1</v>
      </c>
      <c r="D1792" s="26" t="n">
        <f aca="false">C1792/SUM($C$2:$C$2629)</f>
        <v>3.74770453097478E-005</v>
      </c>
    </row>
    <row r="1793" customFormat="false" ht="15" hidden="false" customHeight="false" outlineLevel="0" collapsed="false">
      <c r="A1793" s="4" t="n">
        <v>1792</v>
      </c>
      <c r="B1793" s="4" t="s">
        <v>2137</v>
      </c>
      <c r="C1793" s="4" t="n">
        <v>1</v>
      </c>
      <c r="D1793" s="26" t="n">
        <f aca="false">C1793/SUM($C$2:$C$2629)</f>
        <v>3.74770453097478E-005</v>
      </c>
    </row>
    <row r="1794" customFormat="false" ht="15" hidden="false" customHeight="false" outlineLevel="0" collapsed="false">
      <c r="A1794" s="4" t="n">
        <v>1793</v>
      </c>
      <c r="B1794" s="4" t="s">
        <v>2138</v>
      </c>
      <c r="C1794" s="4" t="n">
        <v>1</v>
      </c>
      <c r="D1794" s="26" t="n">
        <f aca="false">C1794/SUM($C$2:$C$2629)</f>
        <v>3.74770453097478E-005</v>
      </c>
    </row>
    <row r="1795" customFormat="false" ht="15" hidden="false" customHeight="false" outlineLevel="0" collapsed="false">
      <c r="A1795" s="4" t="n">
        <v>1794</v>
      </c>
      <c r="B1795" s="4" t="s">
        <v>2139</v>
      </c>
      <c r="C1795" s="4" t="n">
        <v>1</v>
      </c>
      <c r="D1795" s="26" t="n">
        <f aca="false">C1795/SUM($C$2:$C$2629)</f>
        <v>3.74770453097478E-005</v>
      </c>
    </row>
    <row r="1796" customFormat="false" ht="15" hidden="false" customHeight="false" outlineLevel="0" collapsed="false">
      <c r="A1796" s="4" t="n">
        <v>1795</v>
      </c>
      <c r="B1796" s="4" t="s">
        <v>2140</v>
      </c>
      <c r="C1796" s="4" t="n">
        <v>1</v>
      </c>
      <c r="D1796" s="26" t="n">
        <f aca="false">C1796/SUM($C$2:$C$2629)</f>
        <v>3.74770453097478E-005</v>
      </c>
    </row>
    <row r="1797" customFormat="false" ht="15" hidden="false" customHeight="false" outlineLevel="0" collapsed="false">
      <c r="A1797" s="4" t="n">
        <v>1796</v>
      </c>
      <c r="B1797" s="4" t="s">
        <v>2141</v>
      </c>
      <c r="C1797" s="4" t="n">
        <v>1</v>
      </c>
      <c r="D1797" s="26" t="n">
        <f aca="false">C1797/SUM($C$2:$C$2629)</f>
        <v>3.74770453097478E-005</v>
      </c>
    </row>
    <row r="1798" customFormat="false" ht="15" hidden="false" customHeight="false" outlineLevel="0" collapsed="false">
      <c r="A1798" s="4" t="n">
        <v>1797</v>
      </c>
      <c r="B1798" s="4" t="s">
        <v>2142</v>
      </c>
      <c r="C1798" s="4" t="n">
        <v>1</v>
      </c>
      <c r="D1798" s="26" t="n">
        <f aca="false">C1798/SUM($C$2:$C$2629)</f>
        <v>3.74770453097478E-005</v>
      </c>
    </row>
    <row r="1799" customFormat="false" ht="15" hidden="false" customHeight="false" outlineLevel="0" collapsed="false">
      <c r="A1799" s="4" t="n">
        <v>1798</v>
      </c>
      <c r="B1799" s="4" t="s">
        <v>2143</v>
      </c>
      <c r="C1799" s="4" t="n">
        <v>1</v>
      </c>
      <c r="D1799" s="26" t="n">
        <f aca="false">C1799/SUM($C$2:$C$2629)</f>
        <v>3.74770453097478E-005</v>
      </c>
    </row>
    <row r="1800" customFormat="false" ht="15" hidden="false" customHeight="false" outlineLevel="0" collapsed="false">
      <c r="A1800" s="4" t="n">
        <v>1799</v>
      </c>
      <c r="B1800" s="4" t="s">
        <v>2144</v>
      </c>
      <c r="C1800" s="4" t="n">
        <v>1</v>
      </c>
      <c r="D1800" s="26" t="n">
        <f aca="false">C1800/SUM($C$2:$C$2629)</f>
        <v>3.74770453097478E-005</v>
      </c>
    </row>
    <row r="1801" customFormat="false" ht="15" hidden="false" customHeight="false" outlineLevel="0" collapsed="false">
      <c r="A1801" s="4" t="n">
        <v>1800</v>
      </c>
      <c r="B1801" s="4" t="s">
        <v>2145</v>
      </c>
      <c r="C1801" s="4" t="n">
        <v>1</v>
      </c>
      <c r="D1801" s="26" t="n">
        <f aca="false">C1801/SUM($C$2:$C$2629)</f>
        <v>3.74770453097478E-005</v>
      </c>
    </row>
    <row r="1802" customFormat="false" ht="15" hidden="false" customHeight="false" outlineLevel="0" collapsed="false">
      <c r="A1802" s="4" t="n">
        <v>1801</v>
      </c>
      <c r="B1802" s="4" t="s">
        <v>2146</v>
      </c>
      <c r="C1802" s="4" t="n">
        <v>1</v>
      </c>
      <c r="D1802" s="26" t="n">
        <f aca="false">C1802/SUM($C$2:$C$2629)</f>
        <v>3.74770453097478E-005</v>
      </c>
    </row>
    <row r="1803" customFormat="false" ht="15" hidden="false" customHeight="false" outlineLevel="0" collapsed="false">
      <c r="A1803" s="4" t="n">
        <v>1802</v>
      </c>
      <c r="B1803" s="4" t="s">
        <v>2147</v>
      </c>
      <c r="C1803" s="4" t="n">
        <v>1</v>
      </c>
      <c r="D1803" s="26" t="n">
        <f aca="false">C1803/SUM($C$2:$C$2629)</f>
        <v>3.74770453097478E-005</v>
      </c>
    </row>
    <row r="1804" customFormat="false" ht="15" hidden="false" customHeight="false" outlineLevel="0" collapsed="false">
      <c r="A1804" s="4" t="n">
        <v>1803</v>
      </c>
      <c r="B1804" s="4" t="s">
        <v>2148</v>
      </c>
      <c r="C1804" s="4" t="n">
        <v>1</v>
      </c>
      <c r="D1804" s="26" t="n">
        <f aca="false">C1804/SUM($C$2:$C$2629)</f>
        <v>3.74770453097478E-005</v>
      </c>
    </row>
    <row r="1805" customFormat="false" ht="15" hidden="false" customHeight="false" outlineLevel="0" collapsed="false">
      <c r="A1805" s="4" t="n">
        <v>1804</v>
      </c>
      <c r="B1805" s="4" t="s">
        <v>2149</v>
      </c>
      <c r="C1805" s="4" t="n">
        <v>1</v>
      </c>
      <c r="D1805" s="26" t="n">
        <f aca="false">C1805/SUM($C$2:$C$2629)</f>
        <v>3.74770453097478E-005</v>
      </c>
    </row>
    <row r="1806" customFormat="false" ht="15" hidden="false" customHeight="false" outlineLevel="0" collapsed="false">
      <c r="A1806" s="4" t="n">
        <v>1805</v>
      </c>
      <c r="B1806" s="4" t="s">
        <v>2150</v>
      </c>
      <c r="C1806" s="4" t="n">
        <v>1</v>
      </c>
      <c r="D1806" s="26" t="n">
        <f aca="false">C1806/SUM($C$2:$C$2629)</f>
        <v>3.74770453097478E-005</v>
      </c>
    </row>
    <row r="1807" customFormat="false" ht="15" hidden="false" customHeight="false" outlineLevel="0" collapsed="false">
      <c r="A1807" s="4" t="n">
        <v>1806</v>
      </c>
      <c r="B1807" s="4" t="s">
        <v>2151</v>
      </c>
      <c r="C1807" s="4" t="n">
        <v>1</v>
      </c>
      <c r="D1807" s="26" t="n">
        <f aca="false">C1807/SUM($C$2:$C$2629)</f>
        <v>3.74770453097478E-005</v>
      </c>
    </row>
    <row r="1808" customFormat="false" ht="15" hidden="false" customHeight="false" outlineLevel="0" collapsed="false">
      <c r="A1808" s="4" t="n">
        <v>1807</v>
      </c>
      <c r="B1808" s="4" t="s">
        <v>2152</v>
      </c>
      <c r="C1808" s="4" t="n">
        <v>1</v>
      </c>
      <c r="D1808" s="26" t="n">
        <f aca="false">C1808/SUM($C$2:$C$2629)</f>
        <v>3.74770453097478E-005</v>
      </c>
    </row>
    <row r="1809" customFormat="false" ht="15" hidden="false" customHeight="false" outlineLevel="0" collapsed="false">
      <c r="A1809" s="4" t="n">
        <v>1808</v>
      </c>
      <c r="B1809" s="4" t="s">
        <v>2153</v>
      </c>
      <c r="C1809" s="4" t="n">
        <v>1</v>
      </c>
      <c r="D1809" s="26" t="n">
        <f aca="false">C1809/SUM($C$2:$C$2629)</f>
        <v>3.74770453097478E-005</v>
      </c>
    </row>
    <row r="1810" customFormat="false" ht="15" hidden="false" customHeight="false" outlineLevel="0" collapsed="false">
      <c r="A1810" s="4" t="n">
        <v>1809</v>
      </c>
      <c r="B1810" s="4" t="s">
        <v>2154</v>
      </c>
      <c r="C1810" s="4" t="n">
        <v>1</v>
      </c>
      <c r="D1810" s="26" t="n">
        <f aca="false">C1810/SUM($C$2:$C$2629)</f>
        <v>3.74770453097478E-005</v>
      </c>
    </row>
    <row r="1811" customFormat="false" ht="15" hidden="false" customHeight="false" outlineLevel="0" collapsed="false">
      <c r="A1811" s="4" t="n">
        <v>1810</v>
      </c>
      <c r="B1811" s="4" t="s">
        <v>2155</v>
      </c>
      <c r="C1811" s="4" t="n">
        <v>1</v>
      </c>
      <c r="D1811" s="26" t="n">
        <f aca="false">C1811/SUM($C$2:$C$2629)</f>
        <v>3.74770453097478E-005</v>
      </c>
    </row>
    <row r="1812" customFormat="false" ht="15" hidden="false" customHeight="false" outlineLevel="0" collapsed="false">
      <c r="A1812" s="4" t="n">
        <v>1811</v>
      </c>
      <c r="B1812" s="4" t="s">
        <v>2156</v>
      </c>
      <c r="C1812" s="4" t="n">
        <v>1</v>
      </c>
      <c r="D1812" s="26" t="n">
        <f aca="false">C1812/SUM($C$2:$C$2629)</f>
        <v>3.74770453097478E-005</v>
      </c>
    </row>
    <row r="1813" customFormat="false" ht="15" hidden="false" customHeight="false" outlineLevel="0" collapsed="false">
      <c r="A1813" s="4" t="n">
        <v>1812</v>
      </c>
      <c r="B1813" s="4" t="s">
        <v>2157</v>
      </c>
      <c r="C1813" s="4" t="n">
        <v>1</v>
      </c>
      <c r="D1813" s="26" t="n">
        <f aca="false">C1813/SUM($C$2:$C$2629)</f>
        <v>3.74770453097478E-005</v>
      </c>
    </row>
    <row r="1814" customFormat="false" ht="15" hidden="false" customHeight="false" outlineLevel="0" collapsed="false">
      <c r="A1814" s="4" t="n">
        <v>1813</v>
      </c>
      <c r="B1814" s="4" t="s">
        <v>2158</v>
      </c>
      <c r="C1814" s="4" t="n">
        <v>1</v>
      </c>
      <c r="D1814" s="26" t="n">
        <f aca="false">C1814/SUM($C$2:$C$2629)</f>
        <v>3.74770453097478E-005</v>
      </c>
    </row>
    <row r="1815" customFormat="false" ht="15" hidden="false" customHeight="false" outlineLevel="0" collapsed="false">
      <c r="A1815" s="4" t="n">
        <v>1814</v>
      </c>
      <c r="B1815" s="4" t="s">
        <v>2159</v>
      </c>
      <c r="C1815" s="4" t="n">
        <v>1</v>
      </c>
      <c r="D1815" s="26" t="n">
        <f aca="false">C1815/SUM($C$2:$C$2629)</f>
        <v>3.74770453097478E-005</v>
      </c>
    </row>
    <row r="1816" customFormat="false" ht="15" hidden="false" customHeight="false" outlineLevel="0" collapsed="false">
      <c r="A1816" s="4" t="n">
        <v>1815</v>
      </c>
      <c r="B1816" s="4" t="s">
        <v>2160</v>
      </c>
      <c r="C1816" s="4" t="n">
        <v>1</v>
      </c>
      <c r="D1816" s="26" t="n">
        <f aca="false">C1816/SUM($C$2:$C$2629)</f>
        <v>3.74770453097478E-005</v>
      </c>
    </row>
    <row r="1817" customFormat="false" ht="15" hidden="false" customHeight="false" outlineLevel="0" collapsed="false">
      <c r="A1817" s="4" t="n">
        <v>1816</v>
      </c>
      <c r="B1817" s="4" t="s">
        <v>2161</v>
      </c>
      <c r="C1817" s="4" t="n">
        <v>1</v>
      </c>
      <c r="D1817" s="26" t="n">
        <f aca="false">C1817/SUM($C$2:$C$2629)</f>
        <v>3.74770453097478E-005</v>
      </c>
    </row>
    <row r="1818" customFormat="false" ht="15" hidden="false" customHeight="false" outlineLevel="0" collapsed="false">
      <c r="A1818" s="4" t="n">
        <v>1817</v>
      </c>
      <c r="B1818" s="4" t="s">
        <v>2162</v>
      </c>
      <c r="C1818" s="4" t="n">
        <v>1</v>
      </c>
      <c r="D1818" s="26" t="n">
        <f aca="false">C1818/SUM($C$2:$C$2629)</f>
        <v>3.74770453097478E-005</v>
      </c>
    </row>
    <row r="1819" customFormat="false" ht="15" hidden="false" customHeight="false" outlineLevel="0" collapsed="false">
      <c r="A1819" s="4" t="n">
        <v>1818</v>
      </c>
      <c r="B1819" s="4" t="s">
        <v>2163</v>
      </c>
      <c r="C1819" s="4" t="n">
        <v>1</v>
      </c>
      <c r="D1819" s="26" t="n">
        <f aca="false">C1819/SUM($C$2:$C$2629)</f>
        <v>3.74770453097478E-005</v>
      </c>
    </row>
    <row r="1820" customFormat="false" ht="15" hidden="false" customHeight="false" outlineLevel="0" collapsed="false">
      <c r="A1820" s="4" t="n">
        <v>1819</v>
      </c>
      <c r="B1820" s="4" t="s">
        <v>2164</v>
      </c>
      <c r="C1820" s="4" t="n">
        <v>1</v>
      </c>
      <c r="D1820" s="26" t="n">
        <f aca="false">C1820/SUM($C$2:$C$2629)</f>
        <v>3.74770453097478E-005</v>
      </c>
    </row>
    <row r="1821" customFormat="false" ht="15" hidden="false" customHeight="false" outlineLevel="0" collapsed="false">
      <c r="A1821" s="4" t="n">
        <v>1820</v>
      </c>
      <c r="B1821" s="4" t="s">
        <v>2165</v>
      </c>
      <c r="C1821" s="4" t="n">
        <v>1</v>
      </c>
      <c r="D1821" s="26" t="n">
        <f aca="false">C1821/SUM($C$2:$C$2629)</f>
        <v>3.74770453097478E-005</v>
      </c>
    </row>
    <row r="1822" customFormat="false" ht="15" hidden="false" customHeight="false" outlineLevel="0" collapsed="false">
      <c r="A1822" s="4" t="n">
        <v>1821</v>
      </c>
      <c r="B1822" s="4" t="s">
        <v>2166</v>
      </c>
      <c r="C1822" s="4" t="n">
        <v>1</v>
      </c>
      <c r="D1822" s="26" t="n">
        <f aca="false">C1822/SUM($C$2:$C$2629)</f>
        <v>3.74770453097478E-005</v>
      </c>
    </row>
    <row r="1823" customFormat="false" ht="15" hidden="false" customHeight="false" outlineLevel="0" collapsed="false">
      <c r="A1823" s="4" t="n">
        <v>1822</v>
      </c>
      <c r="B1823" s="4" t="s">
        <v>2167</v>
      </c>
      <c r="C1823" s="4" t="n">
        <v>1</v>
      </c>
      <c r="D1823" s="26" t="n">
        <f aca="false">C1823/SUM($C$2:$C$2629)</f>
        <v>3.74770453097478E-005</v>
      </c>
    </row>
    <row r="1824" customFormat="false" ht="15" hidden="false" customHeight="false" outlineLevel="0" collapsed="false">
      <c r="A1824" s="4" t="n">
        <v>1823</v>
      </c>
      <c r="B1824" s="4" t="s">
        <v>2168</v>
      </c>
      <c r="C1824" s="4" t="n">
        <v>1</v>
      </c>
      <c r="D1824" s="26" t="n">
        <f aca="false">C1824/SUM($C$2:$C$2629)</f>
        <v>3.74770453097478E-005</v>
      </c>
    </row>
    <row r="1825" customFormat="false" ht="15" hidden="false" customHeight="false" outlineLevel="0" collapsed="false">
      <c r="A1825" s="4" t="n">
        <v>1824</v>
      </c>
      <c r="B1825" s="4" t="s">
        <v>2169</v>
      </c>
      <c r="C1825" s="4" t="n">
        <v>1</v>
      </c>
      <c r="D1825" s="26" t="n">
        <f aca="false">C1825/SUM($C$2:$C$2629)</f>
        <v>3.74770453097478E-005</v>
      </c>
    </row>
    <row r="1826" customFormat="false" ht="15" hidden="false" customHeight="false" outlineLevel="0" collapsed="false">
      <c r="A1826" s="4" t="n">
        <v>1825</v>
      </c>
      <c r="B1826" s="4" t="s">
        <v>2170</v>
      </c>
      <c r="C1826" s="4" t="n">
        <v>1</v>
      </c>
      <c r="D1826" s="26" t="n">
        <f aca="false">C1826/SUM($C$2:$C$2629)</f>
        <v>3.74770453097478E-005</v>
      </c>
    </row>
    <row r="1827" customFormat="false" ht="15" hidden="false" customHeight="false" outlineLevel="0" collapsed="false">
      <c r="A1827" s="4" t="n">
        <v>1826</v>
      </c>
      <c r="B1827" s="4" t="s">
        <v>2171</v>
      </c>
      <c r="C1827" s="4" t="n">
        <v>1</v>
      </c>
      <c r="D1827" s="26" t="n">
        <f aca="false">C1827/SUM($C$2:$C$2629)</f>
        <v>3.74770453097478E-005</v>
      </c>
    </row>
    <row r="1828" customFormat="false" ht="15" hidden="false" customHeight="false" outlineLevel="0" collapsed="false">
      <c r="A1828" s="4" t="n">
        <v>1827</v>
      </c>
      <c r="B1828" s="4" t="s">
        <v>2172</v>
      </c>
      <c r="C1828" s="4" t="n">
        <v>1</v>
      </c>
      <c r="D1828" s="26" t="n">
        <f aca="false">C1828/SUM($C$2:$C$2629)</f>
        <v>3.74770453097478E-005</v>
      </c>
    </row>
    <row r="1829" customFormat="false" ht="15" hidden="false" customHeight="false" outlineLevel="0" collapsed="false">
      <c r="A1829" s="4" t="n">
        <v>1828</v>
      </c>
      <c r="B1829" s="4" t="s">
        <v>2173</v>
      </c>
      <c r="C1829" s="4" t="n">
        <v>1</v>
      </c>
      <c r="D1829" s="26" t="n">
        <f aca="false">C1829/SUM($C$2:$C$2629)</f>
        <v>3.74770453097478E-005</v>
      </c>
    </row>
    <row r="1830" customFormat="false" ht="15" hidden="false" customHeight="false" outlineLevel="0" collapsed="false">
      <c r="A1830" s="4" t="n">
        <v>1829</v>
      </c>
      <c r="B1830" s="4" t="s">
        <v>2174</v>
      </c>
      <c r="C1830" s="4" t="n">
        <v>1</v>
      </c>
      <c r="D1830" s="26" t="n">
        <f aca="false">C1830/SUM($C$2:$C$2629)</f>
        <v>3.74770453097478E-005</v>
      </c>
    </row>
    <row r="1831" customFormat="false" ht="15" hidden="false" customHeight="false" outlineLevel="0" collapsed="false">
      <c r="A1831" s="4" t="n">
        <v>1830</v>
      </c>
      <c r="B1831" s="4" t="s">
        <v>2175</v>
      </c>
      <c r="C1831" s="4" t="n">
        <v>1</v>
      </c>
      <c r="D1831" s="26" t="n">
        <f aca="false">C1831/SUM($C$2:$C$2629)</f>
        <v>3.74770453097478E-005</v>
      </c>
    </row>
    <row r="1832" customFormat="false" ht="15" hidden="false" customHeight="false" outlineLevel="0" collapsed="false">
      <c r="A1832" s="4" t="n">
        <v>1831</v>
      </c>
      <c r="B1832" s="4" t="s">
        <v>2176</v>
      </c>
      <c r="C1832" s="4" t="n">
        <v>1</v>
      </c>
      <c r="D1832" s="26" t="n">
        <f aca="false">C1832/SUM($C$2:$C$2629)</f>
        <v>3.74770453097478E-005</v>
      </c>
    </row>
    <row r="1833" customFormat="false" ht="15" hidden="false" customHeight="false" outlineLevel="0" collapsed="false">
      <c r="A1833" s="4" t="n">
        <v>1832</v>
      </c>
      <c r="B1833" s="4" t="s">
        <v>2177</v>
      </c>
      <c r="C1833" s="4" t="n">
        <v>1</v>
      </c>
      <c r="D1833" s="26" t="n">
        <f aca="false">C1833/SUM($C$2:$C$2629)</f>
        <v>3.74770453097478E-005</v>
      </c>
    </row>
    <row r="1834" customFormat="false" ht="15" hidden="false" customHeight="false" outlineLevel="0" collapsed="false">
      <c r="A1834" s="4" t="n">
        <v>1833</v>
      </c>
      <c r="B1834" s="4" t="s">
        <v>2178</v>
      </c>
      <c r="C1834" s="4" t="n">
        <v>1</v>
      </c>
      <c r="D1834" s="26" t="n">
        <f aca="false">C1834/SUM($C$2:$C$2629)</f>
        <v>3.74770453097478E-005</v>
      </c>
    </row>
    <row r="1835" customFormat="false" ht="15" hidden="false" customHeight="false" outlineLevel="0" collapsed="false">
      <c r="A1835" s="4" t="n">
        <v>1834</v>
      </c>
      <c r="B1835" s="4" t="s">
        <v>2179</v>
      </c>
      <c r="C1835" s="4" t="n">
        <v>1</v>
      </c>
      <c r="D1835" s="26" t="n">
        <f aca="false">C1835/SUM($C$2:$C$2629)</f>
        <v>3.74770453097478E-005</v>
      </c>
    </row>
    <row r="1836" customFormat="false" ht="15" hidden="false" customHeight="false" outlineLevel="0" collapsed="false">
      <c r="A1836" s="4" t="n">
        <v>1835</v>
      </c>
      <c r="B1836" s="4" t="s">
        <v>2180</v>
      </c>
      <c r="C1836" s="4" t="n">
        <v>1</v>
      </c>
      <c r="D1836" s="26" t="n">
        <f aca="false">C1836/SUM($C$2:$C$2629)</f>
        <v>3.74770453097478E-005</v>
      </c>
    </row>
    <row r="1837" customFormat="false" ht="15" hidden="false" customHeight="false" outlineLevel="0" collapsed="false">
      <c r="A1837" s="4" t="n">
        <v>1836</v>
      </c>
      <c r="B1837" s="4" t="s">
        <v>2181</v>
      </c>
      <c r="C1837" s="4" t="n">
        <v>1</v>
      </c>
      <c r="D1837" s="26" t="n">
        <f aca="false">C1837/SUM($C$2:$C$2629)</f>
        <v>3.74770453097478E-005</v>
      </c>
    </row>
    <row r="1838" customFormat="false" ht="15" hidden="false" customHeight="false" outlineLevel="0" collapsed="false">
      <c r="A1838" s="4" t="n">
        <v>1837</v>
      </c>
      <c r="B1838" s="4" t="s">
        <v>2182</v>
      </c>
      <c r="C1838" s="4" t="n">
        <v>1</v>
      </c>
      <c r="D1838" s="26" t="n">
        <f aca="false">C1838/SUM($C$2:$C$2629)</f>
        <v>3.74770453097478E-005</v>
      </c>
    </row>
    <row r="1839" customFormat="false" ht="15" hidden="false" customHeight="false" outlineLevel="0" collapsed="false">
      <c r="A1839" s="4" t="n">
        <v>1838</v>
      </c>
      <c r="B1839" s="4" t="s">
        <v>2183</v>
      </c>
      <c r="C1839" s="4" t="n">
        <v>1</v>
      </c>
      <c r="D1839" s="26" t="n">
        <f aca="false">C1839/SUM($C$2:$C$2629)</f>
        <v>3.74770453097478E-005</v>
      </c>
    </row>
    <row r="1840" customFormat="false" ht="15" hidden="false" customHeight="false" outlineLevel="0" collapsed="false">
      <c r="A1840" s="4" t="n">
        <v>1839</v>
      </c>
      <c r="B1840" s="4" t="s">
        <v>2184</v>
      </c>
      <c r="C1840" s="4" t="n">
        <v>1</v>
      </c>
      <c r="D1840" s="26" t="n">
        <f aca="false">C1840/SUM($C$2:$C$2629)</f>
        <v>3.74770453097478E-005</v>
      </c>
    </row>
    <row r="1841" customFormat="false" ht="15" hidden="false" customHeight="false" outlineLevel="0" collapsed="false">
      <c r="A1841" s="4" t="n">
        <v>1840</v>
      </c>
      <c r="B1841" s="4" t="s">
        <v>2185</v>
      </c>
      <c r="C1841" s="4" t="n">
        <v>1</v>
      </c>
      <c r="D1841" s="26" t="n">
        <f aca="false">C1841/SUM($C$2:$C$2629)</f>
        <v>3.74770453097478E-005</v>
      </c>
    </row>
    <row r="1842" customFormat="false" ht="15" hidden="false" customHeight="false" outlineLevel="0" collapsed="false">
      <c r="A1842" s="4" t="n">
        <v>1841</v>
      </c>
      <c r="B1842" s="4" t="s">
        <v>2186</v>
      </c>
      <c r="C1842" s="4" t="n">
        <v>1</v>
      </c>
      <c r="D1842" s="26" t="n">
        <f aca="false">C1842/SUM($C$2:$C$2629)</f>
        <v>3.74770453097478E-005</v>
      </c>
    </row>
    <row r="1843" customFormat="false" ht="15" hidden="false" customHeight="false" outlineLevel="0" collapsed="false">
      <c r="A1843" s="4" t="n">
        <v>1842</v>
      </c>
      <c r="B1843" s="4" t="s">
        <v>2187</v>
      </c>
      <c r="C1843" s="4" t="n">
        <v>1</v>
      </c>
      <c r="D1843" s="26" t="n">
        <f aca="false">C1843/SUM($C$2:$C$2629)</f>
        <v>3.74770453097478E-005</v>
      </c>
    </row>
    <row r="1844" customFormat="false" ht="15" hidden="false" customHeight="false" outlineLevel="0" collapsed="false">
      <c r="A1844" s="4" t="n">
        <v>1843</v>
      </c>
      <c r="B1844" s="4" t="s">
        <v>2188</v>
      </c>
      <c r="C1844" s="4" t="n">
        <v>1</v>
      </c>
      <c r="D1844" s="26" t="n">
        <f aca="false">C1844/SUM($C$2:$C$2629)</f>
        <v>3.74770453097478E-005</v>
      </c>
    </row>
    <row r="1845" customFormat="false" ht="15" hidden="false" customHeight="false" outlineLevel="0" collapsed="false">
      <c r="A1845" s="4" t="n">
        <v>1844</v>
      </c>
      <c r="B1845" s="4" t="s">
        <v>2189</v>
      </c>
      <c r="C1845" s="4" t="n">
        <v>1</v>
      </c>
      <c r="D1845" s="26" t="n">
        <f aca="false">C1845/SUM($C$2:$C$2629)</f>
        <v>3.74770453097478E-005</v>
      </c>
    </row>
    <row r="1846" customFormat="false" ht="15" hidden="false" customHeight="false" outlineLevel="0" collapsed="false">
      <c r="A1846" s="4" t="n">
        <v>1845</v>
      </c>
      <c r="B1846" s="4" t="s">
        <v>2190</v>
      </c>
      <c r="C1846" s="4" t="n">
        <v>1</v>
      </c>
      <c r="D1846" s="26" t="n">
        <f aca="false">C1846/SUM($C$2:$C$2629)</f>
        <v>3.74770453097478E-005</v>
      </c>
    </row>
    <row r="1847" customFormat="false" ht="15" hidden="false" customHeight="false" outlineLevel="0" collapsed="false">
      <c r="A1847" s="4" t="n">
        <v>1846</v>
      </c>
      <c r="B1847" s="4" t="s">
        <v>2191</v>
      </c>
      <c r="C1847" s="4" t="n">
        <v>1</v>
      </c>
      <c r="D1847" s="26" t="n">
        <f aca="false">C1847/SUM($C$2:$C$2629)</f>
        <v>3.74770453097478E-005</v>
      </c>
    </row>
    <row r="1848" customFormat="false" ht="15" hidden="false" customHeight="false" outlineLevel="0" collapsed="false">
      <c r="A1848" s="4" t="n">
        <v>1847</v>
      </c>
      <c r="B1848" s="4" t="s">
        <v>2192</v>
      </c>
      <c r="C1848" s="4" t="n">
        <v>1</v>
      </c>
      <c r="D1848" s="26" t="n">
        <f aca="false">C1848/SUM($C$2:$C$2629)</f>
        <v>3.74770453097478E-005</v>
      </c>
    </row>
    <row r="1849" customFormat="false" ht="15" hidden="false" customHeight="false" outlineLevel="0" collapsed="false">
      <c r="A1849" s="4" t="n">
        <v>1848</v>
      </c>
      <c r="B1849" s="4" t="s">
        <v>2193</v>
      </c>
      <c r="C1849" s="4" t="n">
        <v>1</v>
      </c>
      <c r="D1849" s="26" t="n">
        <f aca="false">C1849/SUM($C$2:$C$2629)</f>
        <v>3.74770453097478E-005</v>
      </c>
    </row>
    <row r="1850" customFormat="false" ht="15" hidden="false" customHeight="false" outlineLevel="0" collapsed="false">
      <c r="A1850" s="4" t="n">
        <v>1849</v>
      </c>
      <c r="B1850" s="4" t="s">
        <v>2194</v>
      </c>
      <c r="C1850" s="4" t="n">
        <v>1</v>
      </c>
      <c r="D1850" s="26" t="n">
        <f aca="false">C1850/SUM($C$2:$C$2629)</f>
        <v>3.74770453097478E-005</v>
      </c>
    </row>
    <row r="1851" customFormat="false" ht="15" hidden="false" customHeight="false" outlineLevel="0" collapsed="false">
      <c r="A1851" s="4" t="n">
        <v>1850</v>
      </c>
      <c r="B1851" s="4" t="s">
        <v>2195</v>
      </c>
      <c r="C1851" s="4" t="n">
        <v>1</v>
      </c>
      <c r="D1851" s="26" t="n">
        <f aca="false">C1851/SUM($C$2:$C$2629)</f>
        <v>3.74770453097478E-005</v>
      </c>
    </row>
    <row r="1852" customFormat="false" ht="15" hidden="false" customHeight="false" outlineLevel="0" collapsed="false">
      <c r="A1852" s="4" t="n">
        <v>1851</v>
      </c>
      <c r="B1852" s="4" t="s">
        <v>2196</v>
      </c>
      <c r="C1852" s="4" t="n">
        <v>1</v>
      </c>
      <c r="D1852" s="26" t="n">
        <f aca="false">C1852/SUM($C$2:$C$2629)</f>
        <v>3.74770453097478E-005</v>
      </c>
    </row>
    <row r="1853" customFormat="false" ht="15" hidden="false" customHeight="false" outlineLevel="0" collapsed="false">
      <c r="A1853" s="4" t="n">
        <v>1852</v>
      </c>
      <c r="B1853" s="4" t="s">
        <v>2197</v>
      </c>
      <c r="C1853" s="4" t="n">
        <v>1</v>
      </c>
      <c r="D1853" s="26" t="n">
        <f aca="false">C1853/SUM($C$2:$C$2629)</f>
        <v>3.74770453097478E-005</v>
      </c>
    </row>
    <row r="1854" customFormat="false" ht="15" hidden="false" customHeight="false" outlineLevel="0" collapsed="false">
      <c r="A1854" s="4" t="n">
        <v>1853</v>
      </c>
      <c r="B1854" s="4" t="s">
        <v>2198</v>
      </c>
      <c r="C1854" s="4" t="n">
        <v>1</v>
      </c>
      <c r="D1854" s="26" t="n">
        <f aca="false">C1854/SUM($C$2:$C$2629)</f>
        <v>3.74770453097478E-005</v>
      </c>
    </row>
    <row r="1855" customFormat="false" ht="15" hidden="false" customHeight="false" outlineLevel="0" collapsed="false">
      <c r="A1855" s="4" t="n">
        <v>1854</v>
      </c>
      <c r="B1855" s="4" t="s">
        <v>2199</v>
      </c>
      <c r="C1855" s="4" t="n">
        <v>1</v>
      </c>
      <c r="D1855" s="26" t="n">
        <f aca="false">C1855/SUM($C$2:$C$2629)</f>
        <v>3.74770453097478E-005</v>
      </c>
    </row>
    <row r="1856" customFormat="false" ht="15" hidden="false" customHeight="false" outlineLevel="0" collapsed="false">
      <c r="A1856" s="4" t="n">
        <v>1855</v>
      </c>
      <c r="B1856" s="4" t="s">
        <v>2200</v>
      </c>
      <c r="C1856" s="4" t="n">
        <v>1</v>
      </c>
      <c r="D1856" s="26" t="n">
        <f aca="false">C1856/SUM($C$2:$C$2629)</f>
        <v>3.74770453097478E-005</v>
      </c>
    </row>
    <row r="1857" customFormat="false" ht="15" hidden="false" customHeight="false" outlineLevel="0" collapsed="false">
      <c r="A1857" s="4" t="n">
        <v>1856</v>
      </c>
      <c r="B1857" s="4" t="s">
        <v>2201</v>
      </c>
      <c r="C1857" s="4" t="n">
        <v>1</v>
      </c>
      <c r="D1857" s="26" t="n">
        <f aca="false">C1857/SUM($C$2:$C$2629)</f>
        <v>3.74770453097478E-005</v>
      </c>
    </row>
    <row r="1858" customFormat="false" ht="15" hidden="false" customHeight="false" outlineLevel="0" collapsed="false">
      <c r="A1858" s="4" t="n">
        <v>1857</v>
      </c>
      <c r="B1858" s="4" t="s">
        <v>2202</v>
      </c>
      <c r="C1858" s="4" t="n">
        <v>1</v>
      </c>
      <c r="D1858" s="26" t="n">
        <f aca="false">C1858/SUM($C$2:$C$2629)</f>
        <v>3.74770453097478E-005</v>
      </c>
    </row>
    <row r="1859" customFormat="false" ht="15" hidden="false" customHeight="false" outlineLevel="0" collapsed="false">
      <c r="A1859" s="4" t="n">
        <v>1858</v>
      </c>
      <c r="B1859" s="4" t="s">
        <v>2203</v>
      </c>
      <c r="C1859" s="4" t="n">
        <v>1</v>
      </c>
      <c r="D1859" s="26" t="n">
        <f aca="false">C1859/SUM($C$2:$C$2629)</f>
        <v>3.74770453097478E-005</v>
      </c>
    </row>
    <row r="1860" customFormat="false" ht="15" hidden="false" customHeight="false" outlineLevel="0" collapsed="false">
      <c r="A1860" s="4" t="n">
        <v>1859</v>
      </c>
      <c r="B1860" s="4" t="s">
        <v>2204</v>
      </c>
      <c r="C1860" s="4" t="n">
        <v>1</v>
      </c>
      <c r="D1860" s="26" t="n">
        <f aca="false">C1860/SUM($C$2:$C$2629)</f>
        <v>3.74770453097478E-005</v>
      </c>
    </row>
    <row r="1861" customFormat="false" ht="15" hidden="false" customHeight="false" outlineLevel="0" collapsed="false">
      <c r="A1861" s="4" t="n">
        <v>1860</v>
      </c>
      <c r="B1861" s="4" t="s">
        <v>2205</v>
      </c>
      <c r="C1861" s="4" t="n">
        <v>1</v>
      </c>
      <c r="D1861" s="26" t="n">
        <f aca="false">C1861/SUM($C$2:$C$2629)</f>
        <v>3.74770453097478E-005</v>
      </c>
    </row>
    <row r="1862" customFormat="false" ht="15" hidden="false" customHeight="false" outlineLevel="0" collapsed="false">
      <c r="A1862" s="4" t="n">
        <v>1861</v>
      </c>
      <c r="B1862" s="4" t="s">
        <v>2206</v>
      </c>
      <c r="C1862" s="4" t="n">
        <v>1</v>
      </c>
      <c r="D1862" s="26" t="n">
        <f aca="false">C1862/SUM($C$2:$C$2629)</f>
        <v>3.74770453097478E-005</v>
      </c>
    </row>
    <row r="1863" customFormat="false" ht="15" hidden="false" customHeight="false" outlineLevel="0" collapsed="false">
      <c r="A1863" s="4" t="n">
        <v>1862</v>
      </c>
      <c r="B1863" s="4" t="s">
        <v>2207</v>
      </c>
      <c r="C1863" s="4" t="n">
        <v>1</v>
      </c>
      <c r="D1863" s="26" t="n">
        <f aca="false">C1863/SUM($C$2:$C$2629)</f>
        <v>3.74770453097478E-005</v>
      </c>
    </row>
    <row r="1864" customFormat="false" ht="15" hidden="false" customHeight="false" outlineLevel="0" collapsed="false">
      <c r="A1864" s="4" t="n">
        <v>1863</v>
      </c>
      <c r="B1864" s="4" t="s">
        <v>2208</v>
      </c>
      <c r="C1864" s="4" t="n">
        <v>1</v>
      </c>
      <c r="D1864" s="26" t="n">
        <f aca="false">C1864/SUM($C$2:$C$2629)</f>
        <v>3.74770453097478E-005</v>
      </c>
    </row>
    <row r="1865" customFormat="false" ht="15" hidden="false" customHeight="false" outlineLevel="0" collapsed="false">
      <c r="A1865" s="4" t="n">
        <v>1864</v>
      </c>
      <c r="B1865" s="4" t="s">
        <v>2209</v>
      </c>
      <c r="C1865" s="4" t="n">
        <v>1</v>
      </c>
      <c r="D1865" s="26" t="n">
        <f aca="false">C1865/SUM($C$2:$C$2629)</f>
        <v>3.74770453097478E-005</v>
      </c>
    </row>
    <row r="1866" customFormat="false" ht="15" hidden="false" customHeight="false" outlineLevel="0" collapsed="false">
      <c r="A1866" s="4" t="n">
        <v>1865</v>
      </c>
      <c r="B1866" s="4" t="s">
        <v>2210</v>
      </c>
      <c r="C1866" s="4" t="n">
        <v>1</v>
      </c>
      <c r="D1866" s="26" t="n">
        <f aca="false">C1866/SUM($C$2:$C$2629)</f>
        <v>3.74770453097478E-005</v>
      </c>
    </row>
    <row r="1867" customFormat="false" ht="15" hidden="false" customHeight="false" outlineLevel="0" collapsed="false">
      <c r="A1867" s="4" t="n">
        <v>1866</v>
      </c>
      <c r="B1867" s="4" t="s">
        <v>2211</v>
      </c>
      <c r="C1867" s="4" t="n">
        <v>1</v>
      </c>
      <c r="D1867" s="26" t="n">
        <f aca="false">C1867/SUM($C$2:$C$2629)</f>
        <v>3.74770453097478E-005</v>
      </c>
    </row>
    <row r="1868" customFormat="false" ht="15" hidden="false" customHeight="false" outlineLevel="0" collapsed="false">
      <c r="A1868" s="4" t="n">
        <v>1867</v>
      </c>
      <c r="B1868" s="4" t="s">
        <v>2212</v>
      </c>
      <c r="C1868" s="4" t="n">
        <v>1</v>
      </c>
      <c r="D1868" s="26" t="n">
        <f aca="false">C1868/SUM($C$2:$C$2629)</f>
        <v>3.74770453097478E-005</v>
      </c>
    </row>
    <row r="1869" customFormat="false" ht="15" hidden="false" customHeight="false" outlineLevel="0" collapsed="false">
      <c r="A1869" s="4" t="n">
        <v>1868</v>
      </c>
      <c r="B1869" s="4" t="s">
        <v>2213</v>
      </c>
      <c r="C1869" s="4" t="n">
        <v>1</v>
      </c>
      <c r="D1869" s="26" t="n">
        <f aca="false">C1869/SUM($C$2:$C$2629)</f>
        <v>3.74770453097478E-005</v>
      </c>
    </row>
    <row r="1870" customFormat="false" ht="15" hidden="false" customHeight="false" outlineLevel="0" collapsed="false">
      <c r="A1870" s="4" t="n">
        <v>1869</v>
      </c>
      <c r="B1870" s="4" t="s">
        <v>2214</v>
      </c>
      <c r="C1870" s="4" t="n">
        <v>1</v>
      </c>
      <c r="D1870" s="26" t="n">
        <f aca="false">C1870/SUM($C$2:$C$2629)</f>
        <v>3.74770453097478E-005</v>
      </c>
    </row>
    <row r="1871" customFormat="false" ht="15" hidden="false" customHeight="false" outlineLevel="0" collapsed="false">
      <c r="A1871" s="4" t="n">
        <v>1870</v>
      </c>
      <c r="B1871" s="4" t="s">
        <v>2215</v>
      </c>
      <c r="C1871" s="4" t="n">
        <v>1</v>
      </c>
      <c r="D1871" s="26" t="n">
        <f aca="false">C1871/SUM($C$2:$C$2629)</f>
        <v>3.74770453097478E-005</v>
      </c>
    </row>
    <row r="1872" customFormat="false" ht="15" hidden="false" customHeight="false" outlineLevel="0" collapsed="false">
      <c r="A1872" s="4" t="n">
        <v>1871</v>
      </c>
      <c r="B1872" s="4" t="s">
        <v>2216</v>
      </c>
      <c r="C1872" s="4" t="n">
        <v>1</v>
      </c>
      <c r="D1872" s="26" t="n">
        <f aca="false">C1872/SUM($C$2:$C$2629)</f>
        <v>3.74770453097478E-005</v>
      </c>
    </row>
    <row r="1873" customFormat="false" ht="15" hidden="false" customHeight="false" outlineLevel="0" collapsed="false">
      <c r="A1873" s="4" t="n">
        <v>1872</v>
      </c>
      <c r="B1873" s="4" t="s">
        <v>2217</v>
      </c>
      <c r="C1873" s="4" t="n">
        <v>1</v>
      </c>
      <c r="D1873" s="26" t="n">
        <f aca="false">C1873/SUM($C$2:$C$2629)</f>
        <v>3.74770453097478E-005</v>
      </c>
    </row>
    <row r="1874" customFormat="false" ht="15" hidden="false" customHeight="false" outlineLevel="0" collapsed="false">
      <c r="A1874" s="4" t="n">
        <v>1873</v>
      </c>
      <c r="B1874" s="4" t="s">
        <v>2218</v>
      </c>
      <c r="C1874" s="4" t="n">
        <v>1</v>
      </c>
      <c r="D1874" s="26" t="n">
        <f aca="false">C1874/SUM($C$2:$C$2629)</f>
        <v>3.74770453097478E-005</v>
      </c>
    </row>
    <row r="1875" customFormat="false" ht="15" hidden="false" customHeight="false" outlineLevel="0" collapsed="false">
      <c r="A1875" s="4" t="n">
        <v>1874</v>
      </c>
      <c r="B1875" s="4" t="s">
        <v>2219</v>
      </c>
      <c r="C1875" s="4" t="n">
        <v>1</v>
      </c>
      <c r="D1875" s="26" t="n">
        <f aca="false">C1875/SUM($C$2:$C$2629)</f>
        <v>3.74770453097478E-005</v>
      </c>
    </row>
    <row r="1876" customFormat="false" ht="15" hidden="false" customHeight="false" outlineLevel="0" collapsed="false">
      <c r="A1876" s="4" t="n">
        <v>1875</v>
      </c>
      <c r="B1876" s="4" t="s">
        <v>2220</v>
      </c>
      <c r="C1876" s="4" t="n">
        <v>1</v>
      </c>
      <c r="D1876" s="26" t="n">
        <f aca="false">C1876/SUM($C$2:$C$2629)</f>
        <v>3.74770453097478E-005</v>
      </c>
    </row>
    <row r="1877" customFormat="false" ht="15" hidden="false" customHeight="false" outlineLevel="0" collapsed="false">
      <c r="A1877" s="4" t="n">
        <v>1876</v>
      </c>
      <c r="B1877" s="4" t="s">
        <v>2221</v>
      </c>
      <c r="C1877" s="4" t="n">
        <v>1</v>
      </c>
      <c r="D1877" s="26" t="n">
        <f aca="false">C1877/SUM($C$2:$C$2629)</f>
        <v>3.74770453097478E-005</v>
      </c>
    </row>
    <row r="1878" customFormat="false" ht="15" hidden="false" customHeight="false" outlineLevel="0" collapsed="false">
      <c r="A1878" s="4" t="n">
        <v>1877</v>
      </c>
      <c r="B1878" s="4" t="s">
        <v>2222</v>
      </c>
      <c r="C1878" s="4" t="n">
        <v>1</v>
      </c>
      <c r="D1878" s="26" t="n">
        <f aca="false">C1878/SUM($C$2:$C$2629)</f>
        <v>3.74770453097478E-005</v>
      </c>
    </row>
    <row r="1879" customFormat="false" ht="15" hidden="false" customHeight="false" outlineLevel="0" collapsed="false">
      <c r="A1879" s="4" t="n">
        <v>1878</v>
      </c>
      <c r="B1879" s="4" t="s">
        <v>2223</v>
      </c>
      <c r="C1879" s="4" t="n">
        <v>1</v>
      </c>
      <c r="D1879" s="26" t="n">
        <f aca="false">C1879/SUM($C$2:$C$2629)</f>
        <v>3.74770453097478E-005</v>
      </c>
    </row>
    <row r="1880" customFormat="false" ht="15" hidden="false" customHeight="false" outlineLevel="0" collapsed="false">
      <c r="A1880" s="4" t="n">
        <v>1879</v>
      </c>
      <c r="B1880" s="4" t="s">
        <v>2224</v>
      </c>
      <c r="C1880" s="4" t="n">
        <v>1</v>
      </c>
      <c r="D1880" s="26" t="n">
        <f aca="false">C1880/SUM($C$2:$C$2629)</f>
        <v>3.74770453097478E-005</v>
      </c>
    </row>
    <row r="1881" customFormat="false" ht="15" hidden="false" customHeight="false" outlineLevel="0" collapsed="false">
      <c r="A1881" s="4" t="n">
        <v>1880</v>
      </c>
      <c r="B1881" s="4" t="s">
        <v>2225</v>
      </c>
      <c r="C1881" s="4" t="n">
        <v>1</v>
      </c>
      <c r="D1881" s="26" t="n">
        <f aca="false">C1881/SUM($C$2:$C$2629)</f>
        <v>3.74770453097478E-005</v>
      </c>
    </row>
    <row r="1882" customFormat="false" ht="15" hidden="false" customHeight="false" outlineLevel="0" collapsed="false">
      <c r="A1882" s="4" t="n">
        <v>1881</v>
      </c>
      <c r="B1882" s="4" t="s">
        <v>2226</v>
      </c>
      <c r="C1882" s="4" t="n">
        <v>1</v>
      </c>
      <c r="D1882" s="26" t="n">
        <f aca="false">C1882/SUM($C$2:$C$2629)</f>
        <v>3.74770453097478E-005</v>
      </c>
    </row>
    <row r="1883" customFormat="false" ht="15" hidden="false" customHeight="false" outlineLevel="0" collapsed="false">
      <c r="A1883" s="4" t="n">
        <v>1882</v>
      </c>
      <c r="B1883" s="4" t="s">
        <v>2227</v>
      </c>
      <c r="C1883" s="4" t="n">
        <v>1</v>
      </c>
      <c r="D1883" s="26" t="n">
        <f aca="false">C1883/SUM($C$2:$C$2629)</f>
        <v>3.74770453097478E-005</v>
      </c>
    </row>
    <row r="1884" customFormat="false" ht="15" hidden="false" customHeight="false" outlineLevel="0" collapsed="false">
      <c r="A1884" s="4" t="n">
        <v>1883</v>
      </c>
      <c r="B1884" s="4" t="s">
        <v>2228</v>
      </c>
      <c r="C1884" s="4" t="n">
        <v>1</v>
      </c>
      <c r="D1884" s="26" t="n">
        <f aca="false">C1884/SUM($C$2:$C$2629)</f>
        <v>3.74770453097478E-005</v>
      </c>
    </row>
    <row r="1885" customFormat="false" ht="15" hidden="false" customHeight="false" outlineLevel="0" collapsed="false">
      <c r="A1885" s="4" t="n">
        <v>1884</v>
      </c>
      <c r="B1885" s="4" t="s">
        <v>2229</v>
      </c>
      <c r="C1885" s="4" t="n">
        <v>1</v>
      </c>
      <c r="D1885" s="26" t="n">
        <f aca="false">C1885/SUM($C$2:$C$2629)</f>
        <v>3.74770453097478E-005</v>
      </c>
    </row>
    <row r="1886" customFormat="false" ht="15" hidden="false" customHeight="false" outlineLevel="0" collapsed="false">
      <c r="A1886" s="4" t="n">
        <v>1885</v>
      </c>
      <c r="B1886" s="4" t="s">
        <v>2230</v>
      </c>
      <c r="C1886" s="4" t="n">
        <v>1</v>
      </c>
      <c r="D1886" s="26" t="n">
        <f aca="false">C1886/SUM($C$2:$C$2629)</f>
        <v>3.74770453097478E-005</v>
      </c>
    </row>
    <row r="1887" customFormat="false" ht="15" hidden="false" customHeight="false" outlineLevel="0" collapsed="false">
      <c r="A1887" s="4" t="n">
        <v>1886</v>
      </c>
      <c r="B1887" s="4" t="s">
        <v>2231</v>
      </c>
      <c r="C1887" s="4" t="n">
        <v>1</v>
      </c>
      <c r="D1887" s="26" t="n">
        <f aca="false">C1887/SUM($C$2:$C$2629)</f>
        <v>3.74770453097478E-005</v>
      </c>
    </row>
    <row r="1888" customFormat="false" ht="15" hidden="false" customHeight="false" outlineLevel="0" collapsed="false">
      <c r="A1888" s="4" t="n">
        <v>1887</v>
      </c>
      <c r="B1888" s="4" t="s">
        <v>2232</v>
      </c>
      <c r="C1888" s="4" t="n">
        <v>1</v>
      </c>
      <c r="D1888" s="26" t="n">
        <f aca="false">C1888/SUM($C$2:$C$2629)</f>
        <v>3.74770453097478E-005</v>
      </c>
    </row>
    <row r="1889" customFormat="false" ht="15" hidden="false" customHeight="false" outlineLevel="0" collapsed="false">
      <c r="A1889" s="4" t="n">
        <v>1888</v>
      </c>
      <c r="B1889" s="4" t="s">
        <v>2233</v>
      </c>
      <c r="C1889" s="4" t="n">
        <v>1</v>
      </c>
      <c r="D1889" s="26" t="n">
        <f aca="false">C1889/SUM($C$2:$C$2629)</f>
        <v>3.74770453097478E-005</v>
      </c>
    </row>
    <row r="1890" customFormat="false" ht="15" hidden="false" customHeight="false" outlineLevel="0" collapsed="false">
      <c r="A1890" s="4" t="n">
        <v>1889</v>
      </c>
      <c r="B1890" s="4" t="s">
        <v>2234</v>
      </c>
      <c r="C1890" s="4" t="n">
        <v>1</v>
      </c>
      <c r="D1890" s="26" t="n">
        <f aca="false">C1890/SUM($C$2:$C$2629)</f>
        <v>3.74770453097478E-005</v>
      </c>
    </row>
    <row r="1891" customFormat="false" ht="15" hidden="false" customHeight="false" outlineLevel="0" collapsed="false">
      <c r="A1891" s="4" t="n">
        <v>1890</v>
      </c>
      <c r="B1891" s="4" t="s">
        <v>2235</v>
      </c>
      <c r="C1891" s="4" t="n">
        <v>1</v>
      </c>
      <c r="D1891" s="26" t="n">
        <f aca="false">C1891/SUM($C$2:$C$2629)</f>
        <v>3.74770453097478E-005</v>
      </c>
    </row>
    <row r="1892" customFormat="false" ht="15" hidden="false" customHeight="false" outlineLevel="0" collapsed="false">
      <c r="A1892" s="4" t="n">
        <v>1891</v>
      </c>
      <c r="B1892" s="4" t="s">
        <v>2236</v>
      </c>
      <c r="C1892" s="4" t="n">
        <v>1</v>
      </c>
      <c r="D1892" s="26" t="n">
        <f aca="false">C1892/SUM($C$2:$C$2629)</f>
        <v>3.74770453097478E-005</v>
      </c>
    </row>
    <row r="1893" customFormat="false" ht="15" hidden="false" customHeight="false" outlineLevel="0" collapsed="false">
      <c r="A1893" s="4" t="n">
        <v>1892</v>
      </c>
      <c r="B1893" s="4" t="s">
        <v>2237</v>
      </c>
      <c r="C1893" s="4" t="n">
        <v>1</v>
      </c>
      <c r="D1893" s="26" t="n">
        <f aca="false">C1893/SUM($C$2:$C$2629)</f>
        <v>3.74770453097478E-005</v>
      </c>
    </row>
    <row r="1894" customFormat="false" ht="15" hidden="false" customHeight="false" outlineLevel="0" collapsed="false">
      <c r="A1894" s="4" t="n">
        <v>1893</v>
      </c>
      <c r="B1894" s="4" t="s">
        <v>2238</v>
      </c>
      <c r="C1894" s="4" t="n">
        <v>1</v>
      </c>
      <c r="D1894" s="26" t="n">
        <f aca="false">C1894/SUM($C$2:$C$2629)</f>
        <v>3.74770453097478E-005</v>
      </c>
    </row>
    <row r="1895" customFormat="false" ht="15" hidden="false" customHeight="false" outlineLevel="0" collapsed="false">
      <c r="A1895" s="4" t="n">
        <v>1894</v>
      </c>
      <c r="B1895" s="4" t="s">
        <v>2239</v>
      </c>
      <c r="C1895" s="4" t="n">
        <v>1</v>
      </c>
      <c r="D1895" s="26" t="n">
        <f aca="false">C1895/SUM($C$2:$C$2629)</f>
        <v>3.74770453097478E-005</v>
      </c>
    </row>
    <row r="1896" customFormat="false" ht="15" hidden="false" customHeight="false" outlineLevel="0" collapsed="false">
      <c r="A1896" s="4" t="n">
        <v>1895</v>
      </c>
      <c r="B1896" s="4" t="s">
        <v>2240</v>
      </c>
      <c r="C1896" s="4" t="n">
        <v>1</v>
      </c>
      <c r="D1896" s="26" t="n">
        <f aca="false">C1896/SUM($C$2:$C$2629)</f>
        <v>3.74770453097478E-005</v>
      </c>
    </row>
    <row r="1897" customFormat="false" ht="15" hidden="false" customHeight="false" outlineLevel="0" collapsed="false">
      <c r="A1897" s="4" t="n">
        <v>1896</v>
      </c>
      <c r="B1897" s="4" t="s">
        <v>2241</v>
      </c>
      <c r="C1897" s="4" t="n">
        <v>1</v>
      </c>
      <c r="D1897" s="26" t="n">
        <f aca="false">C1897/SUM($C$2:$C$2629)</f>
        <v>3.74770453097478E-005</v>
      </c>
    </row>
    <row r="1898" customFormat="false" ht="15" hidden="false" customHeight="false" outlineLevel="0" collapsed="false">
      <c r="A1898" s="4" t="n">
        <v>1897</v>
      </c>
      <c r="B1898" s="4" t="s">
        <v>2242</v>
      </c>
      <c r="C1898" s="4" t="n">
        <v>1</v>
      </c>
      <c r="D1898" s="26" t="n">
        <f aca="false">C1898/SUM($C$2:$C$2629)</f>
        <v>3.74770453097478E-005</v>
      </c>
    </row>
    <row r="1899" customFormat="false" ht="15" hidden="false" customHeight="false" outlineLevel="0" collapsed="false">
      <c r="A1899" s="4" t="n">
        <v>1898</v>
      </c>
      <c r="B1899" s="4" t="s">
        <v>2243</v>
      </c>
      <c r="C1899" s="4" t="n">
        <v>1</v>
      </c>
      <c r="D1899" s="26" t="n">
        <f aca="false">C1899/SUM($C$2:$C$2629)</f>
        <v>3.74770453097478E-005</v>
      </c>
    </row>
    <row r="1900" customFormat="false" ht="15" hidden="false" customHeight="false" outlineLevel="0" collapsed="false">
      <c r="A1900" s="4" t="n">
        <v>1899</v>
      </c>
      <c r="B1900" s="4" t="s">
        <v>2244</v>
      </c>
      <c r="C1900" s="4" t="n">
        <v>1</v>
      </c>
      <c r="D1900" s="26" t="n">
        <f aca="false">C1900/SUM($C$2:$C$2629)</f>
        <v>3.74770453097478E-005</v>
      </c>
    </row>
    <row r="1901" customFormat="false" ht="15" hidden="false" customHeight="false" outlineLevel="0" collapsed="false">
      <c r="A1901" s="4" t="n">
        <v>1900</v>
      </c>
      <c r="B1901" s="4" t="s">
        <v>2245</v>
      </c>
      <c r="C1901" s="4" t="n">
        <v>1</v>
      </c>
      <c r="D1901" s="26" t="n">
        <f aca="false">C1901/SUM($C$2:$C$2629)</f>
        <v>3.74770453097478E-005</v>
      </c>
    </row>
    <row r="1902" customFormat="false" ht="15" hidden="false" customHeight="false" outlineLevel="0" collapsed="false">
      <c r="A1902" s="4" t="n">
        <v>1901</v>
      </c>
      <c r="B1902" s="4" t="s">
        <v>2246</v>
      </c>
      <c r="C1902" s="4" t="n">
        <v>1</v>
      </c>
      <c r="D1902" s="26" t="n">
        <f aca="false">C1902/SUM($C$2:$C$2629)</f>
        <v>3.74770453097478E-005</v>
      </c>
    </row>
    <row r="1903" customFormat="false" ht="15" hidden="false" customHeight="false" outlineLevel="0" collapsed="false">
      <c r="A1903" s="4" t="n">
        <v>1902</v>
      </c>
      <c r="B1903" s="4" t="s">
        <v>2247</v>
      </c>
      <c r="C1903" s="4" t="n">
        <v>1</v>
      </c>
      <c r="D1903" s="26" t="n">
        <f aca="false">C1903/SUM($C$2:$C$2629)</f>
        <v>3.74770453097478E-005</v>
      </c>
    </row>
    <row r="1904" customFormat="false" ht="15" hidden="false" customHeight="false" outlineLevel="0" collapsed="false">
      <c r="A1904" s="4" t="n">
        <v>1903</v>
      </c>
      <c r="B1904" s="4" t="s">
        <v>2248</v>
      </c>
      <c r="C1904" s="4" t="n">
        <v>1</v>
      </c>
      <c r="D1904" s="26" t="n">
        <f aca="false">C1904/SUM($C$2:$C$2629)</f>
        <v>3.74770453097478E-005</v>
      </c>
    </row>
    <row r="1905" customFormat="false" ht="15" hidden="false" customHeight="false" outlineLevel="0" collapsed="false">
      <c r="A1905" s="4" t="n">
        <v>1904</v>
      </c>
      <c r="B1905" s="4" t="s">
        <v>2249</v>
      </c>
      <c r="C1905" s="4" t="n">
        <v>1</v>
      </c>
      <c r="D1905" s="26" t="n">
        <f aca="false">C1905/SUM($C$2:$C$2629)</f>
        <v>3.74770453097478E-005</v>
      </c>
    </row>
    <row r="1906" customFormat="false" ht="15" hidden="false" customHeight="false" outlineLevel="0" collapsed="false">
      <c r="A1906" s="4" t="n">
        <v>1905</v>
      </c>
      <c r="B1906" s="4" t="s">
        <v>2250</v>
      </c>
      <c r="C1906" s="4" t="n">
        <v>1</v>
      </c>
      <c r="D1906" s="26" t="n">
        <f aca="false">C1906/SUM($C$2:$C$2629)</f>
        <v>3.74770453097478E-005</v>
      </c>
    </row>
    <row r="1907" customFormat="false" ht="15" hidden="false" customHeight="false" outlineLevel="0" collapsed="false">
      <c r="A1907" s="4" t="n">
        <v>1906</v>
      </c>
      <c r="B1907" s="4" t="s">
        <v>2251</v>
      </c>
      <c r="C1907" s="4" t="n">
        <v>1</v>
      </c>
      <c r="D1907" s="26" t="n">
        <f aca="false">C1907/SUM($C$2:$C$2629)</f>
        <v>3.74770453097478E-005</v>
      </c>
    </row>
    <row r="1908" customFormat="false" ht="15" hidden="false" customHeight="false" outlineLevel="0" collapsed="false">
      <c r="A1908" s="4" t="n">
        <v>1907</v>
      </c>
      <c r="B1908" s="4" t="s">
        <v>2252</v>
      </c>
      <c r="C1908" s="4" t="n">
        <v>1</v>
      </c>
      <c r="D1908" s="26" t="n">
        <f aca="false">C1908/SUM($C$2:$C$2629)</f>
        <v>3.74770453097478E-005</v>
      </c>
    </row>
    <row r="1909" customFormat="false" ht="15" hidden="false" customHeight="false" outlineLevel="0" collapsed="false">
      <c r="A1909" s="4" t="n">
        <v>1908</v>
      </c>
      <c r="B1909" s="4" t="s">
        <v>2253</v>
      </c>
      <c r="C1909" s="4" t="n">
        <v>1</v>
      </c>
      <c r="D1909" s="26" t="n">
        <f aca="false">C1909/SUM($C$2:$C$2629)</f>
        <v>3.74770453097478E-005</v>
      </c>
    </row>
    <row r="1910" customFormat="false" ht="15" hidden="false" customHeight="false" outlineLevel="0" collapsed="false">
      <c r="A1910" s="4" t="n">
        <v>1909</v>
      </c>
      <c r="B1910" s="4" t="s">
        <v>2254</v>
      </c>
      <c r="C1910" s="4" t="n">
        <v>1</v>
      </c>
      <c r="D1910" s="26" t="n">
        <f aca="false">C1910/SUM($C$2:$C$2629)</f>
        <v>3.74770453097478E-005</v>
      </c>
    </row>
    <row r="1911" customFormat="false" ht="15" hidden="false" customHeight="false" outlineLevel="0" collapsed="false">
      <c r="A1911" s="4" t="n">
        <v>1910</v>
      </c>
      <c r="B1911" s="4" t="s">
        <v>2255</v>
      </c>
      <c r="C1911" s="4" t="n">
        <v>1</v>
      </c>
      <c r="D1911" s="26" t="n">
        <f aca="false">C1911/SUM($C$2:$C$2629)</f>
        <v>3.74770453097478E-005</v>
      </c>
    </row>
    <row r="1912" customFormat="false" ht="15" hidden="false" customHeight="false" outlineLevel="0" collapsed="false">
      <c r="A1912" s="4" t="n">
        <v>1911</v>
      </c>
      <c r="B1912" s="4" t="s">
        <v>2256</v>
      </c>
      <c r="C1912" s="4" t="n">
        <v>1</v>
      </c>
      <c r="D1912" s="26" t="n">
        <f aca="false">C1912/SUM($C$2:$C$2629)</f>
        <v>3.74770453097478E-005</v>
      </c>
    </row>
    <row r="1913" customFormat="false" ht="15" hidden="false" customHeight="false" outlineLevel="0" collapsed="false">
      <c r="A1913" s="4" t="n">
        <v>1912</v>
      </c>
      <c r="B1913" s="4" t="s">
        <v>2257</v>
      </c>
      <c r="C1913" s="4" t="n">
        <v>1</v>
      </c>
      <c r="D1913" s="26" t="n">
        <f aca="false">C1913/SUM($C$2:$C$2629)</f>
        <v>3.74770453097478E-005</v>
      </c>
    </row>
    <row r="1914" customFormat="false" ht="15" hidden="false" customHeight="false" outlineLevel="0" collapsed="false">
      <c r="A1914" s="4" t="n">
        <v>1913</v>
      </c>
      <c r="B1914" s="4" t="s">
        <v>2258</v>
      </c>
      <c r="C1914" s="4" t="n">
        <v>1</v>
      </c>
      <c r="D1914" s="26" t="n">
        <f aca="false">C1914/SUM($C$2:$C$2629)</f>
        <v>3.74770453097478E-005</v>
      </c>
    </row>
    <row r="1915" customFormat="false" ht="15" hidden="false" customHeight="false" outlineLevel="0" collapsed="false">
      <c r="A1915" s="4" t="n">
        <v>1914</v>
      </c>
      <c r="B1915" s="4" t="s">
        <v>2259</v>
      </c>
      <c r="C1915" s="4" t="n">
        <v>1</v>
      </c>
      <c r="D1915" s="26" t="n">
        <f aca="false">C1915/SUM($C$2:$C$2629)</f>
        <v>3.74770453097478E-005</v>
      </c>
    </row>
    <row r="1916" customFormat="false" ht="15" hidden="false" customHeight="false" outlineLevel="0" collapsed="false">
      <c r="A1916" s="4" t="n">
        <v>1915</v>
      </c>
      <c r="B1916" s="4" t="s">
        <v>2260</v>
      </c>
      <c r="C1916" s="4" t="n">
        <v>1</v>
      </c>
      <c r="D1916" s="26" t="n">
        <f aca="false">C1916/SUM($C$2:$C$2629)</f>
        <v>3.74770453097478E-005</v>
      </c>
    </row>
    <row r="1917" customFormat="false" ht="15" hidden="false" customHeight="false" outlineLevel="0" collapsed="false">
      <c r="A1917" s="4" t="n">
        <v>1916</v>
      </c>
      <c r="B1917" s="4" t="s">
        <v>2261</v>
      </c>
      <c r="C1917" s="4" t="n">
        <v>1</v>
      </c>
      <c r="D1917" s="26" t="n">
        <f aca="false">C1917/SUM($C$2:$C$2629)</f>
        <v>3.74770453097478E-005</v>
      </c>
    </row>
    <row r="1918" customFormat="false" ht="15" hidden="false" customHeight="false" outlineLevel="0" collapsed="false">
      <c r="A1918" s="4" t="n">
        <v>1917</v>
      </c>
      <c r="B1918" s="4" t="s">
        <v>2262</v>
      </c>
      <c r="C1918" s="4" t="n">
        <v>1</v>
      </c>
      <c r="D1918" s="26" t="n">
        <f aca="false">C1918/SUM($C$2:$C$2629)</f>
        <v>3.74770453097478E-005</v>
      </c>
    </row>
    <row r="1919" customFormat="false" ht="15" hidden="false" customHeight="false" outlineLevel="0" collapsed="false">
      <c r="A1919" s="4" t="n">
        <v>1918</v>
      </c>
      <c r="B1919" s="4" t="s">
        <v>2263</v>
      </c>
      <c r="C1919" s="4" t="n">
        <v>1</v>
      </c>
      <c r="D1919" s="26" t="n">
        <f aca="false">C1919/SUM($C$2:$C$2629)</f>
        <v>3.74770453097478E-005</v>
      </c>
    </row>
    <row r="1920" customFormat="false" ht="15" hidden="false" customHeight="false" outlineLevel="0" collapsed="false">
      <c r="A1920" s="4" t="n">
        <v>1919</v>
      </c>
      <c r="B1920" s="4" t="s">
        <v>2264</v>
      </c>
      <c r="C1920" s="4" t="n">
        <v>1</v>
      </c>
      <c r="D1920" s="26" t="n">
        <f aca="false">C1920/SUM($C$2:$C$2629)</f>
        <v>3.74770453097478E-005</v>
      </c>
    </row>
    <row r="1921" customFormat="false" ht="15" hidden="false" customHeight="false" outlineLevel="0" collapsed="false">
      <c r="A1921" s="4" t="n">
        <v>1920</v>
      </c>
      <c r="B1921" s="4" t="s">
        <v>2265</v>
      </c>
      <c r="C1921" s="4" t="n">
        <v>1</v>
      </c>
      <c r="D1921" s="26" t="n">
        <f aca="false">C1921/SUM($C$2:$C$2629)</f>
        <v>3.74770453097478E-005</v>
      </c>
    </row>
    <row r="1922" customFormat="false" ht="15" hidden="false" customHeight="false" outlineLevel="0" collapsed="false">
      <c r="A1922" s="4" t="n">
        <v>1921</v>
      </c>
      <c r="B1922" s="4" t="s">
        <v>2266</v>
      </c>
      <c r="C1922" s="4" t="n">
        <v>1</v>
      </c>
      <c r="D1922" s="26" t="n">
        <f aca="false">C1922/SUM($C$2:$C$2629)</f>
        <v>3.74770453097478E-005</v>
      </c>
    </row>
    <row r="1923" customFormat="false" ht="15" hidden="false" customHeight="false" outlineLevel="0" collapsed="false">
      <c r="A1923" s="4" t="n">
        <v>1922</v>
      </c>
      <c r="B1923" s="4" t="s">
        <v>2267</v>
      </c>
      <c r="C1923" s="4" t="n">
        <v>1</v>
      </c>
      <c r="D1923" s="26" t="n">
        <f aca="false">C1923/SUM($C$2:$C$2629)</f>
        <v>3.74770453097478E-005</v>
      </c>
    </row>
    <row r="1924" customFormat="false" ht="15" hidden="false" customHeight="false" outlineLevel="0" collapsed="false">
      <c r="A1924" s="4" t="n">
        <v>1923</v>
      </c>
      <c r="B1924" s="4" t="s">
        <v>2268</v>
      </c>
      <c r="C1924" s="4" t="n">
        <v>1</v>
      </c>
      <c r="D1924" s="26" t="n">
        <f aca="false">C1924/SUM($C$2:$C$2629)</f>
        <v>3.74770453097478E-005</v>
      </c>
    </row>
    <row r="1925" customFormat="false" ht="15" hidden="false" customHeight="false" outlineLevel="0" collapsed="false">
      <c r="A1925" s="4" t="n">
        <v>1924</v>
      </c>
      <c r="B1925" s="4" t="s">
        <v>2269</v>
      </c>
      <c r="C1925" s="4" t="n">
        <v>1</v>
      </c>
      <c r="D1925" s="26" t="n">
        <f aca="false">C1925/SUM($C$2:$C$2629)</f>
        <v>3.74770453097478E-005</v>
      </c>
    </row>
    <row r="1926" customFormat="false" ht="15" hidden="false" customHeight="false" outlineLevel="0" collapsed="false">
      <c r="A1926" s="4" t="n">
        <v>1925</v>
      </c>
      <c r="B1926" s="4" t="s">
        <v>2270</v>
      </c>
      <c r="C1926" s="4" t="n">
        <v>1</v>
      </c>
      <c r="D1926" s="26" t="n">
        <f aca="false">C1926/SUM($C$2:$C$2629)</f>
        <v>3.74770453097478E-005</v>
      </c>
    </row>
    <row r="1927" customFormat="false" ht="15" hidden="false" customHeight="false" outlineLevel="0" collapsed="false">
      <c r="A1927" s="4" t="n">
        <v>1926</v>
      </c>
      <c r="B1927" s="4" t="s">
        <v>2271</v>
      </c>
      <c r="C1927" s="4" t="n">
        <v>1</v>
      </c>
      <c r="D1927" s="26" t="n">
        <f aca="false">C1927/SUM($C$2:$C$2629)</f>
        <v>3.74770453097478E-005</v>
      </c>
    </row>
    <row r="1928" customFormat="false" ht="15" hidden="false" customHeight="false" outlineLevel="0" collapsed="false">
      <c r="A1928" s="4" t="n">
        <v>1927</v>
      </c>
      <c r="B1928" s="4" t="s">
        <v>2272</v>
      </c>
      <c r="C1928" s="4" t="n">
        <v>1</v>
      </c>
      <c r="D1928" s="26" t="n">
        <f aca="false">C1928/SUM($C$2:$C$2629)</f>
        <v>3.74770453097478E-005</v>
      </c>
    </row>
    <row r="1929" customFormat="false" ht="15" hidden="false" customHeight="false" outlineLevel="0" collapsed="false">
      <c r="A1929" s="4" t="n">
        <v>1928</v>
      </c>
      <c r="B1929" s="4" t="s">
        <v>2273</v>
      </c>
      <c r="C1929" s="4" t="n">
        <v>1</v>
      </c>
      <c r="D1929" s="26" t="n">
        <f aca="false">C1929/SUM($C$2:$C$2629)</f>
        <v>3.74770453097478E-005</v>
      </c>
    </row>
    <row r="1930" customFormat="false" ht="15" hidden="false" customHeight="false" outlineLevel="0" collapsed="false">
      <c r="A1930" s="4" t="n">
        <v>1929</v>
      </c>
      <c r="B1930" s="4" t="s">
        <v>2274</v>
      </c>
      <c r="C1930" s="4" t="n">
        <v>1</v>
      </c>
      <c r="D1930" s="26" t="n">
        <f aca="false">C1930/SUM($C$2:$C$2629)</f>
        <v>3.74770453097478E-005</v>
      </c>
    </row>
    <row r="1931" customFormat="false" ht="15" hidden="false" customHeight="false" outlineLevel="0" collapsed="false">
      <c r="A1931" s="4" t="n">
        <v>1930</v>
      </c>
      <c r="B1931" s="4" t="s">
        <v>2275</v>
      </c>
      <c r="C1931" s="4" t="n">
        <v>1</v>
      </c>
      <c r="D1931" s="26" t="n">
        <f aca="false">C1931/SUM($C$2:$C$2629)</f>
        <v>3.74770453097478E-005</v>
      </c>
    </row>
    <row r="1932" customFormat="false" ht="15" hidden="false" customHeight="false" outlineLevel="0" collapsed="false">
      <c r="A1932" s="4" t="n">
        <v>1931</v>
      </c>
      <c r="B1932" s="4" t="s">
        <v>2276</v>
      </c>
      <c r="C1932" s="4" t="n">
        <v>1</v>
      </c>
      <c r="D1932" s="26" t="n">
        <f aca="false">C1932/SUM($C$2:$C$2629)</f>
        <v>3.74770453097478E-005</v>
      </c>
    </row>
    <row r="1933" customFormat="false" ht="15" hidden="false" customHeight="false" outlineLevel="0" collapsed="false">
      <c r="A1933" s="4" t="n">
        <v>1932</v>
      </c>
      <c r="B1933" s="4" t="s">
        <v>2277</v>
      </c>
      <c r="C1933" s="4" t="n">
        <v>1</v>
      </c>
      <c r="D1933" s="26" t="n">
        <f aca="false">C1933/SUM($C$2:$C$2629)</f>
        <v>3.74770453097478E-005</v>
      </c>
    </row>
    <row r="1934" customFormat="false" ht="15" hidden="false" customHeight="false" outlineLevel="0" collapsed="false">
      <c r="A1934" s="4" t="n">
        <v>1933</v>
      </c>
      <c r="B1934" s="4" t="s">
        <v>2278</v>
      </c>
      <c r="C1934" s="4" t="n">
        <v>1</v>
      </c>
      <c r="D1934" s="26" t="n">
        <f aca="false">C1934/SUM($C$2:$C$2629)</f>
        <v>3.74770453097478E-005</v>
      </c>
    </row>
    <row r="1935" customFormat="false" ht="15" hidden="false" customHeight="false" outlineLevel="0" collapsed="false">
      <c r="A1935" s="4" t="n">
        <v>1934</v>
      </c>
      <c r="B1935" s="4" t="s">
        <v>2279</v>
      </c>
      <c r="C1935" s="4" t="n">
        <v>1</v>
      </c>
      <c r="D1935" s="26" t="n">
        <f aca="false">C1935/SUM($C$2:$C$2629)</f>
        <v>3.74770453097478E-005</v>
      </c>
    </row>
    <row r="1936" customFormat="false" ht="15" hidden="false" customHeight="false" outlineLevel="0" collapsed="false">
      <c r="A1936" s="4" t="n">
        <v>1935</v>
      </c>
      <c r="B1936" s="4" t="s">
        <v>2280</v>
      </c>
      <c r="C1936" s="4" t="n">
        <v>1</v>
      </c>
      <c r="D1936" s="26" t="n">
        <f aca="false">C1936/SUM($C$2:$C$2629)</f>
        <v>3.74770453097478E-005</v>
      </c>
    </row>
    <row r="1937" customFormat="false" ht="15" hidden="false" customHeight="false" outlineLevel="0" collapsed="false">
      <c r="A1937" s="4" t="n">
        <v>1936</v>
      </c>
      <c r="B1937" s="4" t="s">
        <v>2281</v>
      </c>
      <c r="C1937" s="4" t="n">
        <v>1</v>
      </c>
      <c r="D1937" s="26" t="n">
        <f aca="false">C1937/SUM($C$2:$C$2629)</f>
        <v>3.74770453097478E-005</v>
      </c>
    </row>
    <row r="1938" customFormat="false" ht="15" hidden="false" customHeight="false" outlineLevel="0" collapsed="false">
      <c r="A1938" s="4" t="n">
        <v>1937</v>
      </c>
      <c r="B1938" s="4" t="s">
        <v>2282</v>
      </c>
      <c r="C1938" s="4" t="n">
        <v>1</v>
      </c>
      <c r="D1938" s="26" t="n">
        <f aca="false">C1938/SUM($C$2:$C$2629)</f>
        <v>3.74770453097478E-005</v>
      </c>
    </row>
    <row r="1939" customFormat="false" ht="15" hidden="false" customHeight="false" outlineLevel="0" collapsed="false">
      <c r="A1939" s="4" t="n">
        <v>1938</v>
      </c>
      <c r="B1939" s="4" t="s">
        <v>2283</v>
      </c>
      <c r="C1939" s="4" t="n">
        <v>1</v>
      </c>
      <c r="D1939" s="26" t="n">
        <f aca="false">C1939/SUM($C$2:$C$2629)</f>
        <v>3.74770453097478E-005</v>
      </c>
    </row>
    <row r="1940" customFormat="false" ht="15" hidden="false" customHeight="false" outlineLevel="0" collapsed="false">
      <c r="A1940" s="4" t="n">
        <v>1939</v>
      </c>
      <c r="B1940" s="4" t="s">
        <v>2284</v>
      </c>
      <c r="C1940" s="4" t="n">
        <v>1</v>
      </c>
      <c r="D1940" s="26" t="n">
        <f aca="false">C1940/SUM($C$2:$C$2629)</f>
        <v>3.74770453097478E-005</v>
      </c>
    </row>
    <row r="1941" customFormat="false" ht="15" hidden="false" customHeight="false" outlineLevel="0" collapsed="false">
      <c r="A1941" s="4" t="n">
        <v>1940</v>
      </c>
      <c r="B1941" s="4" t="s">
        <v>2285</v>
      </c>
      <c r="C1941" s="4" t="n">
        <v>1</v>
      </c>
      <c r="D1941" s="26" t="n">
        <f aca="false">C1941/SUM($C$2:$C$2629)</f>
        <v>3.74770453097478E-005</v>
      </c>
    </row>
    <row r="1942" customFormat="false" ht="15" hidden="false" customHeight="false" outlineLevel="0" collapsed="false">
      <c r="A1942" s="4" t="n">
        <v>1941</v>
      </c>
      <c r="B1942" s="4" t="s">
        <v>2286</v>
      </c>
      <c r="C1942" s="4" t="n">
        <v>1</v>
      </c>
      <c r="D1942" s="26" t="n">
        <f aca="false">C1942/SUM($C$2:$C$2629)</f>
        <v>3.74770453097478E-005</v>
      </c>
    </row>
    <row r="1943" customFormat="false" ht="15" hidden="false" customHeight="false" outlineLevel="0" collapsed="false">
      <c r="A1943" s="4" t="n">
        <v>1942</v>
      </c>
      <c r="B1943" s="4" t="s">
        <v>2287</v>
      </c>
      <c r="C1943" s="4" t="n">
        <v>1</v>
      </c>
      <c r="D1943" s="26" t="n">
        <f aca="false">C1943/SUM($C$2:$C$2629)</f>
        <v>3.74770453097478E-005</v>
      </c>
    </row>
    <row r="1944" customFormat="false" ht="15" hidden="false" customHeight="false" outlineLevel="0" collapsed="false">
      <c r="A1944" s="4" t="n">
        <v>1943</v>
      </c>
      <c r="B1944" s="4" t="s">
        <v>2288</v>
      </c>
      <c r="C1944" s="4" t="n">
        <v>1</v>
      </c>
      <c r="D1944" s="26" t="n">
        <f aca="false">C1944/SUM($C$2:$C$2629)</f>
        <v>3.74770453097478E-005</v>
      </c>
    </row>
    <row r="1945" customFormat="false" ht="15" hidden="false" customHeight="false" outlineLevel="0" collapsed="false">
      <c r="A1945" s="4" t="n">
        <v>1944</v>
      </c>
      <c r="B1945" s="4" t="s">
        <v>2289</v>
      </c>
      <c r="C1945" s="4" t="n">
        <v>1</v>
      </c>
      <c r="D1945" s="26" t="n">
        <f aca="false">C1945/SUM($C$2:$C$2629)</f>
        <v>3.74770453097478E-005</v>
      </c>
    </row>
    <row r="1946" customFormat="false" ht="15" hidden="false" customHeight="false" outlineLevel="0" collapsed="false">
      <c r="A1946" s="4" t="n">
        <v>1945</v>
      </c>
      <c r="B1946" s="4" t="s">
        <v>2290</v>
      </c>
      <c r="C1946" s="4" t="n">
        <v>1</v>
      </c>
      <c r="D1946" s="26" t="n">
        <f aca="false">C1946/SUM($C$2:$C$2629)</f>
        <v>3.74770453097478E-005</v>
      </c>
    </row>
    <row r="1947" customFormat="false" ht="15" hidden="false" customHeight="false" outlineLevel="0" collapsed="false">
      <c r="A1947" s="4" t="n">
        <v>1946</v>
      </c>
      <c r="B1947" s="4" t="s">
        <v>2291</v>
      </c>
      <c r="C1947" s="4" t="n">
        <v>1</v>
      </c>
      <c r="D1947" s="26" t="n">
        <f aca="false">C1947/SUM($C$2:$C$2629)</f>
        <v>3.74770453097478E-005</v>
      </c>
    </row>
    <row r="1948" customFormat="false" ht="15" hidden="false" customHeight="false" outlineLevel="0" collapsed="false">
      <c r="A1948" s="4" t="n">
        <v>1947</v>
      </c>
      <c r="B1948" s="4" t="s">
        <v>2292</v>
      </c>
      <c r="C1948" s="4" t="n">
        <v>1</v>
      </c>
      <c r="D1948" s="26" t="n">
        <f aca="false">C1948/SUM($C$2:$C$2629)</f>
        <v>3.74770453097478E-005</v>
      </c>
    </row>
    <row r="1949" customFormat="false" ht="15" hidden="false" customHeight="false" outlineLevel="0" collapsed="false">
      <c r="A1949" s="4" t="n">
        <v>1948</v>
      </c>
      <c r="B1949" s="4" t="s">
        <v>2293</v>
      </c>
      <c r="C1949" s="4" t="n">
        <v>1</v>
      </c>
      <c r="D1949" s="26" t="n">
        <f aca="false">C1949/SUM($C$2:$C$2629)</f>
        <v>3.74770453097478E-005</v>
      </c>
    </row>
    <row r="1950" customFormat="false" ht="15" hidden="false" customHeight="false" outlineLevel="0" collapsed="false">
      <c r="A1950" s="4" t="n">
        <v>1949</v>
      </c>
      <c r="B1950" s="4" t="s">
        <v>2294</v>
      </c>
      <c r="C1950" s="4" t="n">
        <v>1</v>
      </c>
      <c r="D1950" s="26" t="n">
        <f aca="false">C1950/SUM($C$2:$C$2629)</f>
        <v>3.74770453097478E-005</v>
      </c>
    </row>
    <row r="1951" customFormat="false" ht="15" hidden="false" customHeight="false" outlineLevel="0" collapsed="false">
      <c r="A1951" s="4" t="n">
        <v>1950</v>
      </c>
      <c r="B1951" s="4" t="s">
        <v>2295</v>
      </c>
      <c r="C1951" s="4" t="n">
        <v>1</v>
      </c>
      <c r="D1951" s="26" t="n">
        <f aca="false">C1951/SUM($C$2:$C$2629)</f>
        <v>3.74770453097478E-005</v>
      </c>
    </row>
    <row r="1952" customFormat="false" ht="15" hidden="false" customHeight="false" outlineLevel="0" collapsed="false">
      <c r="A1952" s="4" t="n">
        <v>1951</v>
      </c>
      <c r="B1952" s="4" t="s">
        <v>2296</v>
      </c>
      <c r="C1952" s="4" t="n">
        <v>1</v>
      </c>
      <c r="D1952" s="26" t="n">
        <f aca="false">C1952/SUM($C$2:$C$2629)</f>
        <v>3.74770453097478E-005</v>
      </c>
    </row>
    <row r="1953" customFormat="false" ht="15" hidden="false" customHeight="false" outlineLevel="0" collapsed="false">
      <c r="A1953" s="4" t="n">
        <v>1952</v>
      </c>
      <c r="B1953" s="4" t="s">
        <v>2297</v>
      </c>
      <c r="C1953" s="4" t="n">
        <v>1</v>
      </c>
      <c r="D1953" s="26" t="n">
        <f aca="false">C1953/SUM($C$2:$C$2629)</f>
        <v>3.74770453097478E-005</v>
      </c>
    </row>
    <row r="1954" customFormat="false" ht="15" hidden="false" customHeight="false" outlineLevel="0" collapsed="false">
      <c r="A1954" s="4" t="n">
        <v>1953</v>
      </c>
      <c r="B1954" s="4" t="s">
        <v>2298</v>
      </c>
      <c r="C1954" s="4" t="n">
        <v>1</v>
      </c>
      <c r="D1954" s="26" t="n">
        <f aca="false">C1954/SUM($C$2:$C$2629)</f>
        <v>3.74770453097478E-005</v>
      </c>
    </row>
    <row r="1955" customFormat="false" ht="15" hidden="false" customHeight="false" outlineLevel="0" collapsed="false">
      <c r="A1955" s="4" t="n">
        <v>1954</v>
      </c>
      <c r="B1955" s="4" t="s">
        <v>2299</v>
      </c>
      <c r="C1955" s="4" t="n">
        <v>1</v>
      </c>
      <c r="D1955" s="26" t="n">
        <f aca="false">C1955/SUM($C$2:$C$2629)</f>
        <v>3.74770453097478E-005</v>
      </c>
    </row>
    <row r="1956" customFormat="false" ht="15" hidden="false" customHeight="false" outlineLevel="0" collapsed="false">
      <c r="A1956" s="4" t="n">
        <v>1955</v>
      </c>
      <c r="B1956" s="4" t="s">
        <v>2300</v>
      </c>
      <c r="C1956" s="4" t="n">
        <v>1</v>
      </c>
      <c r="D1956" s="26" t="n">
        <f aca="false">C1956/SUM($C$2:$C$2629)</f>
        <v>3.74770453097478E-005</v>
      </c>
    </row>
    <row r="1957" customFormat="false" ht="15" hidden="false" customHeight="false" outlineLevel="0" collapsed="false">
      <c r="A1957" s="4" t="n">
        <v>1956</v>
      </c>
      <c r="B1957" s="4" t="s">
        <v>2301</v>
      </c>
      <c r="C1957" s="4" t="n">
        <v>1</v>
      </c>
      <c r="D1957" s="26" t="n">
        <f aca="false">C1957/SUM($C$2:$C$2629)</f>
        <v>3.74770453097478E-005</v>
      </c>
    </row>
    <row r="1958" customFormat="false" ht="15" hidden="false" customHeight="false" outlineLevel="0" collapsed="false">
      <c r="A1958" s="4" t="n">
        <v>1957</v>
      </c>
      <c r="B1958" s="4" t="s">
        <v>2302</v>
      </c>
      <c r="C1958" s="4" t="n">
        <v>1</v>
      </c>
      <c r="D1958" s="26" t="n">
        <f aca="false">C1958/SUM($C$2:$C$2629)</f>
        <v>3.74770453097478E-005</v>
      </c>
    </row>
    <row r="1959" customFormat="false" ht="15" hidden="false" customHeight="false" outlineLevel="0" collapsed="false">
      <c r="A1959" s="4" t="n">
        <v>1958</v>
      </c>
      <c r="B1959" s="4" t="s">
        <v>2303</v>
      </c>
      <c r="C1959" s="4" t="n">
        <v>1</v>
      </c>
      <c r="D1959" s="26" t="n">
        <f aca="false">C1959/SUM($C$2:$C$2629)</f>
        <v>3.74770453097478E-005</v>
      </c>
    </row>
    <row r="1960" customFormat="false" ht="15" hidden="false" customHeight="false" outlineLevel="0" collapsed="false">
      <c r="A1960" s="4" t="n">
        <v>1959</v>
      </c>
      <c r="B1960" s="4" t="s">
        <v>2304</v>
      </c>
      <c r="C1960" s="4" t="n">
        <v>1</v>
      </c>
      <c r="D1960" s="26" t="n">
        <f aca="false">C1960/SUM($C$2:$C$2629)</f>
        <v>3.74770453097478E-005</v>
      </c>
    </row>
    <row r="1961" customFormat="false" ht="15" hidden="false" customHeight="false" outlineLevel="0" collapsed="false">
      <c r="A1961" s="4" t="n">
        <v>1960</v>
      </c>
      <c r="B1961" s="4" t="s">
        <v>2305</v>
      </c>
      <c r="C1961" s="4" t="n">
        <v>1</v>
      </c>
      <c r="D1961" s="26" t="n">
        <f aca="false">C1961/SUM($C$2:$C$2629)</f>
        <v>3.74770453097478E-005</v>
      </c>
    </row>
    <row r="1962" customFormat="false" ht="15" hidden="false" customHeight="false" outlineLevel="0" collapsed="false">
      <c r="A1962" s="4" t="n">
        <v>1961</v>
      </c>
      <c r="B1962" s="4" t="s">
        <v>2306</v>
      </c>
      <c r="C1962" s="4" t="n">
        <v>1</v>
      </c>
      <c r="D1962" s="26" t="n">
        <f aca="false">C1962/SUM($C$2:$C$2629)</f>
        <v>3.74770453097478E-005</v>
      </c>
    </row>
    <row r="1963" customFormat="false" ht="15" hidden="false" customHeight="false" outlineLevel="0" collapsed="false">
      <c r="A1963" s="4" t="n">
        <v>1962</v>
      </c>
      <c r="B1963" s="4" t="s">
        <v>2307</v>
      </c>
      <c r="C1963" s="4" t="n">
        <v>1</v>
      </c>
      <c r="D1963" s="26" t="n">
        <f aca="false">C1963/SUM($C$2:$C$2629)</f>
        <v>3.74770453097478E-005</v>
      </c>
    </row>
    <row r="1964" customFormat="false" ht="15" hidden="false" customHeight="false" outlineLevel="0" collapsed="false">
      <c r="A1964" s="4" t="n">
        <v>1963</v>
      </c>
      <c r="B1964" s="4" t="s">
        <v>2308</v>
      </c>
      <c r="C1964" s="4" t="n">
        <v>1</v>
      </c>
      <c r="D1964" s="26" t="n">
        <f aca="false">C1964/SUM($C$2:$C$2629)</f>
        <v>3.74770453097478E-005</v>
      </c>
    </row>
    <row r="1965" customFormat="false" ht="15" hidden="false" customHeight="false" outlineLevel="0" collapsed="false">
      <c r="A1965" s="4" t="n">
        <v>1964</v>
      </c>
      <c r="B1965" s="4" t="s">
        <v>2309</v>
      </c>
      <c r="C1965" s="4" t="n">
        <v>1</v>
      </c>
      <c r="D1965" s="26" t="n">
        <f aca="false">C1965/SUM($C$2:$C$2629)</f>
        <v>3.74770453097478E-005</v>
      </c>
    </row>
    <row r="1966" customFormat="false" ht="15" hidden="false" customHeight="false" outlineLevel="0" collapsed="false">
      <c r="A1966" s="4" t="n">
        <v>1965</v>
      </c>
      <c r="B1966" s="4" t="s">
        <v>2310</v>
      </c>
      <c r="C1966" s="4" t="n">
        <v>1</v>
      </c>
      <c r="D1966" s="26" t="n">
        <f aca="false">C1966/SUM($C$2:$C$2629)</f>
        <v>3.74770453097478E-005</v>
      </c>
    </row>
    <row r="1967" customFormat="false" ht="15" hidden="false" customHeight="false" outlineLevel="0" collapsed="false">
      <c r="A1967" s="4" t="n">
        <v>1966</v>
      </c>
      <c r="B1967" s="4" t="s">
        <v>2311</v>
      </c>
      <c r="C1967" s="4" t="n">
        <v>1</v>
      </c>
      <c r="D1967" s="26" t="n">
        <f aca="false">C1967/SUM($C$2:$C$2629)</f>
        <v>3.74770453097478E-005</v>
      </c>
    </row>
    <row r="1968" customFormat="false" ht="15" hidden="false" customHeight="false" outlineLevel="0" collapsed="false">
      <c r="A1968" s="4" t="n">
        <v>1967</v>
      </c>
      <c r="B1968" s="4" t="s">
        <v>2312</v>
      </c>
      <c r="C1968" s="4" t="n">
        <v>1</v>
      </c>
      <c r="D1968" s="26" t="n">
        <f aca="false">C1968/SUM($C$2:$C$2629)</f>
        <v>3.74770453097478E-005</v>
      </c>
    </row>
    <row r="1969" customFormat="false" ht="15" hidden="false" customHeight="false" outlineLevel="0" collapsed="false">
      <c r="A1969" s="4" t="n">
        <v>1968</v>
      </c>
      <c r="B1969" s="4" t="s">
        <v>2313</v>
      </c>
      <c r="C1969" s="4" t="n">
        <v>1</v>
      </c>
      <c r="D1969" s="26" t="n">
        <f aca="false">C1969/SUM($C$2:$C$2629)</f>
        <v>3.74770453097478E-005</v>
      </c>
    </row>
    <row r="1970" customFormat="false" ht="15" hidden="false" customHeight="false" outlineLevel="0" collapsed="false">
      <c r="A1970" s="4" t="n">
        <v>1969</v>
      </c>
      <c r="B1970" s="4" t="s">
        <v>2314</v>
      </c>
      <c r="C1970" s="4" t="n">
        <v>1</v>
      </c>
      <c r="D1970" s="26" t="n">
        <f aca="false">C1970/SUM($C$2:$C$2629)</f>
        <v>3.74770453097478E-005</v>
      </c>
    </row>
    <row r="1971" customFormat="false" ht="15" hidden="false" customHeight="false" outlineLevel="0" collapsed="false">
      <c r="A1971" s="4" t="n">
        <v>1970</v>
      </c>
      <c r="B1971" s="4" t="s">
        <v>2315</v>
      </c>
      <c r="C1971" s="4" t="n">
        <v>1</v>
      </c>
      <c r="D1971" s="26" t="n">
        <f aca="false">C1971/SUM($C$2:$C$2629)</f>
        <v>3.74770453097478E-005</v>
      </c>
    </row>
    <row r="1972" customFormat="false" ht="15" hidden="false" customHeight="false" outlineLevel="0" collapsed="false">
      <c r="A1972" s="4" t="n">
        <v>1971</v>
      </c>
      <c r="B1972" s="4" t="s">
        <v>2316</v>
      </c>
      <c r="C1972" s="4" t="n">
        <v>1</v>
      </c>
      <c r="D1972" s="26" t="n">
        <f aca="false">C1972/SUM($C$2:$C$2629)</f>
        <v>3.74770453097478E-005</v>
      </c>
    </row>
    <row r="1973" customFormat="false" ht="15" hidden="false" customHeight="false" outlineLevel="0" collapsed="false">
      <c r="A1973" s="4" t="n">
        <v>1972</v>
      </c>
      <c r="B1973" s="4" t="s">
        <v>2317</v>
      </c>
      <c r="C1973" s="4" t="n">
        <v>1</v>
      </c>
      <c r="D1973" s="26" t="n">
        <f aca="false">C1973/SUM($C$2:$C$2629)</f>
        <v>3.74770453097478E-005</v>
      </c>
    </row>
    <row r="1974" customFormat="false" ht="15" hidden="false" customHeight="false" outlineLevel="0" collapsed="false">
      <c r="A1974" s="4" t="n">
        <v>1973</v>
      </c>
      <c r="B1974" s="4" t="s">
        <v>2318</v>
      </c>
      <c r="C1974" s="4" t="n">
        <v>1</v>
      </c>
      <c r="D1974" s="26" t="n">
        <f aca="false">C1974/SUM($C$2:$C$2629)</f>
        <v>3.74770453097478E-005</v>
      </c>
    </row>
    <row r="1975" customFormat="false" ht="15" hidden="false" customHeight="false" outlineLevel="0" collapsed="false">
      <c r="A1975" s="4" t="n">
        <v>1974</v>
      </c>
      <c r="B1975" s="4" t="s">
        <v>2319</v>
      </c>
      <c r="C1975" s="4" t="n">
        <v>1</v>
      </c>
      <c r="D1975" s="26" t="n">
        <f aca="false">C1975/SUM($C$2:$C$2629)</f>
        <v>3.74770453097478E-005</v>
      </c>
    </row>
    <row r="1976" customFormat="false" ht="15" hidden="false" customHeight="false" outlineLevel="0" collapsed="false">
      <c r="A1976" s="4" t="n">
        <v>1975</v>
      </c>
      <c r="B1976" s="4" t="s">
        <v>2320</v>
      </c>
      <c r="C1976" s="4" t="n">
        <v>1</v>
      </c>
      <c r="D1976" s="26" t="n">
        <f aca="false">C1976/SUM($C$2:$C$2629)</f>
        <v>3.74770453097478E-005</v>
      </c>
    </row>
    <row r="1977" customFormat="false" ht="15" hidden="false" customHeight="false" outlineLevel="0" collapsed="false">
      <c r="A1977" s="4" t="n">
        <v>1976</v>
      </c>
      <c r="B1977" s="4" t="s">
        <v>2321</v>
      </c>
      <c r="C1977" s="4" t="n">
        <v>1</v>
      </c>
      <c r="D1977" s="26" t="n">
        <f aca="false">C1977/SUM($C$2:$C$2629)</f>
        <v>3.74770453097478E-005</v>
      </c>
    </row>
    <row r="1978" customFormat="false" ht="15" hidden="false" customHeight="false" outlineLevel="0" collapsed="false">
      <c r="A1978" s="4" t="n">
        <v>1977</v>
      </c>
      <c r="B1978" s="4" t="s">
        <v>2322</v>
      </c>
      <c r="C1978" s="4" t="n">
        <v>1</v>
      </c>
      <c r="D1978" s="26" t="n">
        <f aca="false">C1978/SUM($C$2:$C$2629)</f>
        <v>3.74770453097478E-005</v>
      </c>
    </row>
    <row r="1979" customFormat="false" ht="15" hidden="false" customHeight="false" outlineLevel="0" collapsed="false">
      <c r="A1979" s="4" t="n">
        <v>1978</v>
      </c>
      <c r="B1979" s="4" t="s">
        <v>2323</v>
      </c>
      <c r="C1979" s="4" t="n">
        <v>1</v>
      </c>
      <c r="D1979" s="26" t="n">
        <f aca="false">C1979/SUM($C$2:$C$2629)</f>
        <v>3.74770453097478E-005</v>
      </c>
    </row>
    <row r="1980" customFormat="false" ht="15" hidden="false" customHeight="false" outlineLevel="0" collapsed="false">
      <c r="A1980" s="4" t="n">
        <v>1979</v>
      </c>
      <c r="B1980" s="4" t="s">
        <v>2324</v>
      </c>
      <c r="C1980" s="4" t="n">
        <v>1</v>
      </c>
      <c r="D1980" s="26" t="n">
        <f aca="false">C1980/SUM($C$2:$C$2629)</f>
        <v>3.74770453097478E-005</v>
      </c>
    </row>
    <row r="1981" customFormat="false" ht="15" hidden="false" customHeight="false" outlineLevel="0" collapsed="false">
      <c r="A1981" s="4" t="n">
        <v>1980</v>
      </c>
      <c r="B1981" s="4" t="s">
        <v>2325</v>
      </c>
      <c r="C1981" s="4" t="n">
        <v>1</v>
      </c>
      <c r="D1981" s="26" t="n">
        <f aca="false">C1981/SUM($C$2:$C$2629)</f>
        <v>3.74770453097478E-005</v>
      </c>
    </row>
    <row r="1982" customFormat="false" ht="15" hidden="false" customHeight="false" outlineLevel="0" collapsed="false">
      <c r="A1982" s="4" t="n">
        <v>1981</v>
      </c>
      <c r="B1982" s="4" t="s">
        <v>2326</v>
      </c>
      <c r="C1982" s="4" t="n">
        <v>1</v>
      </c>
      <c r="D1982" s="26" t="n">
        <f aca="false">C1982/SUM($C$2:$C$2629)</f>
        <v>3.74770453097478E-005</v>
      </c>
    </row>
    <row r="1983" customFormat="false" ht="15" hidden="false" customHeight="false" outlineLevel="0" collapsed="false">
      <c r="A1983" s="4" t="n">
        <v>1982</v>
      </c>
      <c r="B1983" s="4" t="s">
        <v>2327</v>
      </c>
      <c r="C1983" s="4" t="n">
        <v>1</v>
      </c>
      <c r="D1983" s="26" t="n">
        <f aca="false">C1983/SUM($C$2:$C$2629)</f>
        <v>3.74770453097478E-005</v>
      </c>
    </row>
    <row r="1984" customFormat="false" ht="15" hidden="false" customHeight="false" outlineLevel="0" collapsed="false">
      <c r="A1984" s="4" t="n">
        <v>1983</v>
      </c>
      <c r="B1984" s="4" t="s">
        <v>2328</v>
      </c>
      <c r="C1984" s="4" t="n">
        <v>1</v>
      </c>
      <c r="D1984" s="26" t="n">
        <f aca="false">C1984/SUM($C$2:$C$2629)</f>
        <v>3.74770453097478E-005</v>
      </c>
    </row>
    <row r="1985" customFormat="false" ht="15" hidden="false" customHeight="false" outlineLevel="0" collapsed="false">
      <c r="A1985" s="4" t="n">
        <v>1984</v>
      </c>
      <c r="B1985" s="4" t="s">
        <v>2329</v>
      </c>
      <c r="C1985" s="4" t="n">
        <v>1</v>
      </c>
      <c r="D1985" s="26" t="n">
        <f aca="false">C1985/SUM($C$2:$C$2629)</f>
        <v>3.74770453097478E-005</v>
      </c>
    </row>
    <row r="1986" customFormat="false" ht="15" hidden="false" customHeight="false" outlineLevel="0" collapsed="false">
      <c r="A1986" s="4" t="n">
        <v>1985</v>
      </c>
      <c r="B1986" s="4" t="s">
        <v>2330</v>
      </c>
      <c r="C1986" s="4" t="n">
        <v>1</v>
      </c>
      <c r="D1986" s="26" t="n">
        <f aca="false">C1986/SUM($C$2:$C$2629)</f>
        <v>3.74770453097478E-005</v>
      </c>
    </row>
    <row r="1987" customFormat="false" ht="15" hidden="false" customHeight="false" outlineLevel="0" collapsed="false">
      <c r="A1987" s="4" t="n">
        <v>1986</v>
      </c>
      <c r="B1987" s="4" t="s">
        <v>2331</v>
      </c>
      <c r="C1987" s="4" t="n">
        <v>1</v>
      </c>
      <c r="D1987" s="26" t="n">
        <f aca="false">C1987/SUM($C$2:$C$2629)</f>
        <v>3.74770453097478E-005</v>
      </c>
    </row>
    <row r="1988" customFormat="false" ht="15" hidden="false" customHeight="false" outlineLevel="0" collapsed="false">
      <c r="A1988" s="4" t="n">
        <v>1987</v>
      </c>
      <c r="B1988" s="4" t="s">
        <v>2332</v>
      </c>
      <c r="C1988" s="4" t="n">
        <v>1</v>
      </c>
      <c r="D1988" s="26" t="n">
        <f aca="false">C1988/SUM($C$2:$C$2629)</f>
        <v>3.74770453097478E-005</v>
      </c>
    </row>
    <row r="1989" customFormat="false" ht="15" hidden="false" customHeight="false" outlineLevel="0" collapsed="false">
      <c r="A1989" s="4" t="n">
        <v>1988</v>
      </c>
      <c r="B1989" s="4" t="s">
        <v>2333</v>
      </c>
      <c r="C1989" s="4" t="n">
        <v>1</v>
      </c>
      <c r="D1989" s="26" t="n">
        <f aca="false">C1989/SUM($C$2:$C$2629)</f>
        <v>3.74770453097478E-005</v>
      </c>
    </row>
    <row r="1990" customFormat="false" ht="15" hidden="false" customHeight="false" outlineLevel="0" collapsed="false">
      <c r="A1990" s="4" t="n">
        <v>1989</v>
      </c>
      <c r="B1990" s="4" t="s">
        <v>2334</v>
      </c>
      <c r="C1990" s="4" t="n">
        <v>1</v>
      </c>
      <c r="D1990" s="26" t="n">
        <f aca="false">C1990/SUM($C$2:$C$2629)</f>
        <v>3.74770453097478E-005</v>
      </c>
    </row>
    <row r="1991" customFormat="false" ht="15" hidden="false" customHeight="false" outlineLevel="0" collapsed="false">
      <c r="A1991" s="4" t="n">
        <v>1990</v>
      </c>
      <c r="B1991" s="4" t="s">
        <v>2335</v>
      </c>
      <c r="C1991" s="4" t="n">
        <v>1</v>
      </c>
      <c r="D1991" s="26" t="n">
        <f aca="false">C1991/SUM($C$2:$C$2629)</f>
        <v>3.74770453097478E-005</v>
      </c>
    </row>
    <row r="1992" customFormat="false" ht="15" hidden="false" customHeight="false" outlineLevel="0" collapsed="false">
      <c r="A1992" s="4" t="n">
        <v>1991</v>
      </c>
      <c r="B1992" s="4" t="s">
        <v>2336</v>
      </c>
      <c r="C1992" s="4" t="n">
        <v>1</v>
      </c>
      <c r="D1992" s="26" t="n">
        <f aca="false">C1992/SUM($C$2:$C$2629)</f>
        <v>3.74770453097478E-005</v>
      </c>
    </row>
    <row r="1993" customFormat="false" ht="15" hidden="false" customHeight="false" outlineLevel="0" collapsed="false">
      <c r="A1993" s="4" t="n">
        <v>1992</v>
      </c>
      <c r="B1993" s="4" t="s">
        <v>2337</v>
      </c>
      <c r="C1993" s="4" t="n">
        <v>1</v>
      </c>
      <c r="D1993" s="26" t="n">
        <f aca="false">C1993/SUM($C$2:$C$2629)</f>
        <v>3.74770453097478E-005</v>
      </c>
    </row>
    <row r="1994" customFormat="false" ht="15" hidden="false" customHeight="false" outlineLevel="0" collapsed="false">
      <c r="A1994" s="4" t="n">
        <v>1993</v>
      </c>
      <c r="B1994" s="4" t="s">
        <v>2338</v>
      </c>
      <c r="C1994" s="4" t="n">
        <v>1</v>
      </c>
      <c r="D1994" s="26" t="n">
        <f aca="false">C1994/SUM($C$2:$C$2629)</f>
        <v>3.74770453097478E-005</v>
      </c>
    </row>
    <row r="1995" customFormat="false" ht="15" hidden="false" customHeight="false" outlineLevel="0" collapsed="false">
      <c r="A1995" s="4" t="n">
        <v>1994</v>
      </c>
      <c r="B1995" s="4" t="s">
        <v>2339</v>
      </c>
      <c r="C1995" s="4" t="n">
        <v>1</v>
      </c>
      <c r="D1995" s="26" t="n">
        <f aca="false">C1995/SUM($C$2:$C$2629)</f>
        <v>3.74770453097478E-005</v>
      </c>
    </row>
    <row r="1996" customFormat="false" ht="15" hidden="false" customHeight="false" outlineLevel="0" collapsed="false">
      <c r="A1996" s="4" t="n">
        <v>1995</v>
      </c>
      <c r="B1996" s="4" t="s">
        <v>2340</v>
      </c>
      <c r="C1996" s="4" t="n">
        <v>1</v>
      </c>
      <c r="D1996" s="26" t="n">
        <f aca="false">C1996/SUM($C$2:$C$2629)</f>
        <v>3.74770453097478E-005</v>
      </c>
    </row>
    <row r="1997" customFormat="false" ht="15" hidden="false" customHeight="false" outlineLevel="0" collapsed="false">
      <c r="A1997" s="4" t="n">
        <v>1996</v>
      </c>
      <c r="B1997" s="4" t="s">
        <v>2341</v>
      </c>
      <c r="C1997" s="4" t="n">
        <v>1</v>
      </c>
      <c r="D1997" s="26" t="n">
        <f aca="false">C1997/SUM($C$2:$C$2629)</f>
        <v>3.74770453097478E-005</v>
      </c>
    </row>
    <row r="1998" customFormat="false" ht="15" hidden="false" customHeight="false" outlineLevel="0" collapsed="false">
      <c r="A1998" s="4" t="n">
        <v>1997</v>
      </c>
      <c r="B1998" s="4" t="s">
        <v>2342</v>
      </c>
      <c r="C1998" s="4" t="n">
        <v>1</v>
      </c>
      <c r="D1998" s="26" t="n">
        <f aca="false">C1998/SUM($C$2:$C$2629)</f>
        <v>3.74770453097478E-005</v>
      </c>
    </row>
    <row r="1999" customFormat="false" ht="15" hidden="false" customHeight="false" outlineLevel="0" collapsed="false">
      <c r="A1999" s="4" t="n">
        <v>1998</v>
      </c>
      <c r="B1999" s="4" t="s">
        <v>2343</v>
      </c>
      <c r="C1999" s="4" t="n">
        <v>1</v>
      </c>
      <c r="D1999" s="26" t="n">
        <f aca="false">C1999/SUM($C$2:$C$2629)</f>
        <v>3.74770453097478E-005</v>
      </c>
    </row>
    <row r="2000" customFormat="false" ht="15" hidden="false" customHeight="false" outlineLevel="0" collapsed="false">
      <c r="A2000" s="4" t="n">
        <v>1999</v>
      </c>
      <c r="B2000" s="4" t="s">
        <v>2344</v>
      </c>
      <c r="C2000" s="4" t="n">
        <v>1</v>
      </c>
      <c r="D2000" s="26" t="n">
        <f aca="false">C2000/SUM($C$2:$C$2629)</f>
        <v>3.74770453097478E-005</v>
      </c>
    </row>
    <row r="2001" customFormat="false" ht="15" hidden="false" customHeight="false" outlineLevel="0" collapsed="false">
      <c r="A2001" s="4" t="n">
        <v>2000</v>
      </c>
      <c r="B2001" s="4" t="s">
        <v>2345</v>
      </c>
      <c r="C2001" s="4" t="n">
        <v>1</v>
      </c>
      <c r="D2001" s="26" t="n">
        <f aca="false">C2001/SUM($C$2:$C$2629)</f>
        <v>3.74770453097478E-005</v>
      </c>
    </row>
    <row r="2002" customFormat="false" ht="15" hidden="false" customHeight="false" outlineLevel="0" collapsed="false">
      <c r="A2002" s="4" t="n">
        <v>2001</v>
      </c>
      <c r="B2002" s="4" t="s">
        <v>2346</v>
      </c>
      <c r="C2002" s="4" t="n">
        <v>1</v>
      </c>
      <c r="D2002" s="26" t="n">
        <f aca="false">C2002/SUM($C$2:$C$2629)</f>
        <v>3.74770453097478E-005</v>
      </c>
    </row>
    <row r="2003" customFormat="false" ht="15" hidden="false" customHeight="false" outlineLevel="0" collapsed="false">
      <c r="A2003" s="4" t="n">
        <v>2002</v>
      </c>
      <c r="B2003" s="4" t="s">
        <v>2347</v>
      </c>
      <c r="C2003" s="4" t="n">
        <v>1</v>
      </c>
      <c r="D2003" s="26" t="n">
        <f aca="false">C2003/SUM($C$2:$C$2629)</f>
        <v>3.74770453097478E-005</v>
      </c>
    </row>
    <row r="2004" customFormat="false" ht="15" hidden="false" customHeight="false" outlineLevel="0" collapsed="false">
      <c r="A2004" s="4" t="n">
        <v>2003</v>
      </c>
      <c r="B2004" s="4" t="s">
        <v>2348</v>
      </c>
      <c r="C2004" s="4" t="n">
        <v>1</v>
      </c>
      <c r="D2004" s="26" t="n">
        <f aca="false">C2004/SUM($C$2:$C$2629)</f>
        <v>3.74770453097478E-005</v>
      </c>
    </row>
    <row r="2005" customFormat="false" ht="15" hidden="false" customHeight="false" outlineLevel="0" collapsed="false">
      <c r="A2005" s="4" t="n">
        <v>2004</v>
      </c>
      <c r="B2005" s="4" t="s">
        <v>2349</v>
      </c>
      <c r="C2005" s="4" t="n">
        <v>1</v>
      </c>
      <c r="D2005" s="26" t="n">
        <f aca="false">C2005/SUM($C$2:$C$2629)</f>
        <v>3.74770453097478E-005</v>
      </c>
    </row>
    <row r="2006" customFormat="false" ht="15" hidden="false" customHeight="false" outlineLevel="0" collapsed="false">
      <c r="A2006" s="4" t="n">
        <v>2005</v>
      </c>
      <c r="B2006" s="4" t="s">
        <v>2350</v>
      </c>
      <c r="C2006" s="4" t="n">
        <v>1</v>
      </c>
      <c r="D2006" s="26" t="n">
        <f aca="false">C2006/SUM($C$2:$C$2629)</f>
        <v>3.74770453097478E-005</v>
      </c>
    </row>
    <row r="2007" customFormat="false" ht="15" hidden="false" customHeight="false" outlineLevel="0" collapsed="false">
      <c r="A2007" s="4" t="n">
        <v>2006</v>
      </c>
      <c r="B2007" s="4" t="s">
        <v>2351</v>
      </c>
      <c r="C2007" s="4" t="n">
        <v>1</v>
      </c>
      <c r="D2007" s="26" t="n">
        <f aca="false">C2007/SUM($C$2:$C$2629)</f>
        <v>3.74770453097478E-005</v>
      </c>
    </row>
    <row r="2008" customFormat="false" ht="15" hidden="false" customHeight="false" outlineLevel="0" collapsed="false">
      <c r="A2008" s="4" t="n">
        <v>2007</v>
      </c>
      <c r="B2008" s="4" t="s">
        <v>2352</v>
      </c>
      <c r="C2008" s="4" t="n">
        <v>1</v>
      </c>
      <c r="D2008" s="26" t="n">
        <f aca="false">C2008/SUM($C$2:$C$2629)</f>
        <v>3.74770453097478E-005</v>
      </c>
    </row>
    <row r="2009" customFormat="false" ht="15" hidden="false" customHeight="false" outlineLevel="0" collapsed="false">
      <c r="A2009" s="4" t="n">
        <v>2008</v>
      </c>
      <c r="B2009" s="4" t="s">
        <v>2353</v>
      </c>
      <c r="C2009" s="4" t="n">
        <v>1</v>
      </c>
      <c r="D2009" s="26" t="n">
        <f aca="false">C2009/SUM($C$2:$C$2629)</f>
        <v>3.74770453097478E-005</v>
      </c>
    </row>
    <row r="2010" customFormat="false" ht="15" hidden="false" customHeight="false" outlineLevel="0" collapsed="false">
      <c r="A2010" s="4" t="n">
        <v>2009</v>
      </c>
      <c r="B2010" s="4" t="s">
        <v>2354</v>
      </c>
      <c r="C2010" s="4" t="n">
        <v>1</v>
      </c>
      <c r="D2010" s="26" t="n">
        <f aca="false">C2010/SUM($C$2:$C$2629)</f>
        <v>3.74770453097478E-005</v>
      </c>
    </row>
    <row r="2011" customFormat="false" ht="15" hidden="false" customHeight="false" outlineLevel="0" collapsed="false">
      <c r="A2011" s="4" t="n">
        <v>2010</v>
      </c>
      <c r="B2011" s="4" t="s">
        <v>2355</v>
      </c>
      <c r="C2011" s="4" t="n">
        <v>1</v>
      </c>
      <c r="D2011" s="26" t="n">
        <f aca="false">C2011/SUM($C$2:$C$2629)</f>
        <v>3.74770453097478E-005</v>
      </c>
    </row>
    <row r="2012" customFormat="false" ht="15" hidden="false" customHeight="false" outlineLevel="0" collapsed="false">
      <c r="A2012" s="4" t="n">
        <v>2011</v>
      </c>
      <c r="B2012" s="4" t="s">
        <v>2356</v>
      </c>
      <c r="C2012" s="4" t="n">
        <v>1</v>
      </c>
      <c r="D2012" s="26" t="n">
        <f aca="false">C2012/SUM($C$2:$C$2629)</f>
        <v>3.74770453097478E-005</v>
      </c>
    </row>
    <row r="2013" customFormat="false" ht="15" hidden="false" customHeight="false" outlineLevel="0" collapsed="false">
      <c r="A2013" s="4" t="n">
        <v>2012</v>
      </c>
      <c r="B2013" s="4" t="s">
        <v>2357</v>
      </c>
      <c r="C2013" s="4" t="n">
        <v>1</v>
      </c>
      <c r="D2013" s="26" t="n">
        <f aca="false">C2013/SUM($C$2:$C$2629)</f>
        <v>3.74770453097478E-005</v>
      </c>
    </row>
    <row r="2014" customFormat="false" ht="15" hidden="false" customHeight="false" outlineLevel="0" collapsed="false">
      <c r="A2014" s="4" t="n">
        <v>2013</v>
      </c>
      <c r="B2014" s="4" t="s">
        <v>2358</v>
      </c>
      <c r="C2014" s="4" t="n">
        <v>1</v>
      </c>
      <c r="D2014" s="26" t="n">
        <f aca="false">C2014/SUM($C$2:$C$2629)</f>
        <v>3.74770453097478E-005</v>
      </c>
    </row>
    <row r="2015" customFormat="false" ht="15" hidden="false" customHeight="false" outlineLevel="0" collapsed="false">
      <c r="A2015" s="4" t="n">
        <v>2014</v>
      </c>
      <c r="B2015" s="4" t="s">
        <v>2359</v>
      </c>
      <c r="C2015" s="4" t="n">
        <v>1</v>
      </c>
      <c r="D2015" s="26" t="n">
        <f aca="false">C2015/SUM($C$2:$C$2629)</f>
        <v>3.74770453097478E-005</v>
      </c>
    </row>
    <row r="2016" customFormat="false" ht="15" hidden="false" customHeight="false" outlineLevel="0" collapsed="false">
      <c r="A2016" s="4" t="n">
        <v>2015</v>
      </c>
      <c r="B2016" s="4" t="s">
        <v>2360</v>
      </c>
      <c r="C2016" s="4" t="n">
        <v>1</v>
      </c>
      <c r="D2016" s="26" t="n">
        <f aca="false">C2016/SUM($C$2:$C$2629)</f>
        <v>3.74770453097478E-005</v>
      </c>
    </row>
    <row r="2017" customFormat="false" ht="15" hidden="false" customHeight="false" outlineLevel="0" collapsed="false">
      <c r="A2017" s="4" t="n">
        <v>2016</v>
      </c>
      <c r="B2017" s="4" t="s">
        <v>2361</v>
      </c>
      <c r="C2017" s="4" t="n">
        <v>1</v>
      </c>
      <c r="D2017" s="26" t="n">
        <f aca="false">C2017/SUM($C$2:$C$2629)</f>
        <v>3.74770453097478E-005</v>
      </c>
    </row>
    <row r="2018" customFormat="false" ht="15" hidden="false" customHeight="false" outlineLevel="0" collapsed="false">
      <c r="A2018" s="4" t="n">
        <v>2017</v>
      </c>
      <c r="B2018" s="4" t="s">
        <v>2362</v>
      </c>
      <c r="C2018" s="4" t="n">
        <v>1</v>
      </c>
      <c r="D2018" s="26" t="n">
        <f aca="false">C2018/SUM($C$2:$C$2629)</f>
        <v>3.74770453097478E-005</v>
      </c>
    </row>
    <row r="2019" customFormat="false" ht="15" hidden="false" customHeight="false" outlineLevel="0" collapsed="false">
      <c r="A2019" s="4" t="n">
        <v>2018</v>
      </c>
      <c r="B2019" s="4" t="s">
        <v>2363</v>
      </c>
      <c r="C2019" s="4" t="n">
        <v>1</v>
      </c>
      <c r="D2019" s="26" t="n">
        <f aca="false">C2019/SUM($C$2:$C$2629)</f>
        <v>3.74770453097478E-005</v>
      </c>
    </row>
    <row r="2020" customFormat="false" ht="15" hidden="false" customHeight="false" outlineLevel="0" collapsed="false">
      <c r="A2020" s="4" t="n">
        <v>2019</v>
      </c>
      <c r="B2020" s="4" t="s">
        <v>2364</v>
      </c>
      <c r="C2020" s="4" t="n">
        <v>1</v>
      </c>
      <c r="D2020" s="26" t="n">
        <f aca="false">C2020/SUM($C$2:$C$2629)</f>
        <v>3.74770453097478E-005</v>
      </c>
    </row>
    <row r="2021" customFormat="false" ht="15" hidden="false" customHeight="false" outlineLevel="0" collapsed="false">
      <c r="A2021" s="4" t="n">
        <v>2020</v>
      </c>
      <c r="B2021" s="4" t="s">
        <v>2365</v>
      </c>
      <c r="C2021" s="4" t="n">
        <v>1</v>
      </c>
      <c r="D2021" s="26" t="n">
        <f aca="false">C2021/SUM($C$2:$C$2629)</f>
        <v>3.74770453097478E-005</v>
      </c>
    </row>
    <row r="2022" customFormat="false" ht="15" hidden="false" customHeight="false" outlineLevel="0" collapsed="false">
      <c r="A2022" s="4" t="n">
        <v>2021</v>
      </c>
      <c r="B2022" s="4" t="s">
        <v>2366</v>
      </c>
      <c r="C2022" s="4" t="n">
        <v>1</v>
      </c>
      <c r="D2022" s="26" t="n">
        <f aca="false">C2022/SUM($C$2:$C$2629)</f>
        <v>3.74770453097478E-005</v>
      </c>
    </row>
    <row r="2023" customFormat="false" ht="15" hidden="false" customHeight="false" outlineLevel="0" collapsed="false">
      <c r="A2023" s="4" t="n">
        <v>2022</v>
      </c>
      <c r="B2023" s="4" t="s">
        <v>2367</v>
      </c>
      <c r="C2023" s="4" t="n">
        <v>1</v>
      </c>
      <c r="D2023" s="26" t="n">
        <f aca="false">C2023/SUM($C$2:$C$2629)</f>
        <v>3.74770453097478E-005</v>
      </c>
    </row>
    <row r="2024" customFormat="false" ht="15" hidden="false" customHeight="false" outlineLevel="0" collapsed="false">
      <c r="A2024" s="4" t="n">
        <v>2023</v>
      </c>
      <c r="B2024" s="4" t="s">
        <v>2368</v>
      </c>
      <c r="C2024" s="4" t="n">
        <v>1</v>
      </c>
      <c r="D2024" s="26" t="n">
        <f aca="false">C2024/SUM($C$2:$C$2629)</f>
        <v>3.74770453097478E-005</v>
      </c>
    </row>
    <row r="2025" customFormat="false" ht="15" hidden="false" customHeight="false" outlineLevel="0" collapsed="false">
      <c r="A2025" s="4" t="n">
        <v>2024</v>
      </c>
      <c r="B2025" s="4" t="s">
        <v>2369</v>
      </c>
      <c r="C2025" s="4" t="n">
        <v>1</v>
      </c>
      <c r="D2025" s="26" t="n">
        <f aca="false">C2025/SUM($C$2:$C$2629)</f>
        <v>3.74770453097478E-005</v>
      </c>
    </row>
    <row r="2026" customFormat="false" ht="15" hidden="false" customHeight="false" outlineLevel="0" collapsed="false">
      <c r="A2026" s="4" t="n">
        <v>2025</v>
      </c>
      <c r="B2026" s="4" t="s">
        <v>2370</v>
      </c>
      <c r="C2026" s="4" t="n">
        <v>1</v>
      </c>
      <c r="D2026" s="26" t="n">
        <f aca="false">C2026/SUM($C$2:$C$2629)</f>
        <v>3.74770453097478E-005</v>
      </c>
    </row>
    <row r="2027" customFormat="false" ht="15" hidden="false" customHeight="false" outlineLevel="0" collapsed="false">
      <c r="A2027" s="4" t="n">
        <v>2026</v>
      </c>
      <c r="B2027" s="4" t="s">
        <v>2371</v>
      </c>
      <c r="C2027" s="4" t="n">
        <v>1</v>
      </c>
      <c r="D2027" s="26" t="n">
        <f aca="false">C2027/SUM($C$2:$C$2629)</f>
        <v>3.74770453097478E-005</v>
      </c>
    </row>
    <row r="2028" customFormat="false" ht="15" hidden="false" customHeight="false" outlineLevel="0" collapsed="false">
      <c r="A2028" s="4" t="n">
        <v>2027</v>
      </c>
      <c r="B2028" s="4" t="s">
        <v>2372</v>
      </c>
      <c r="C2028" s="4" t="n">
        <v>1</v>
      </c>
      <c r="D2028" s="26" t="n">
        <f aca="false">C2028/SUM($C$2:$C$2629)</f>
        <v>3.74770453097478E-005</v>
      </c>
    </row>
    <row r="2029" customFormat="false" ht="15" hidden="false" customHeight="false" outlineLevel="0" collapsed="false">
      <c r="A2029" s="4" t="n">
        <v>2028</v>
      </c>
      <c r="B2029" s="4" t="s">
        <v>2373</v>
      </c>
      <c r="C2029" s="4" t="n">
        <v>1</v>
      </c>
      <c r="D2029" s="26" t="n">
        <f aca="false">C2029/SUM($C$2:$C$2629)</f>
        <v>3.74770453097478E-005</v>
      </c>
    </row>
    <row r="2030" customFormat="false" ht="15" hidden="false" customHeight="false" outlineLevel="0" collapsed="false">
      <c r="A2030" s="4" t="n">
        <v>2029</v>
      </c>
      <c r="B2030" s="4" t="s">
        <v>2374</v>
      </c>
      <c r="C2030" s="4" t="n">
        <v>1</v>
      </c>
      <c r="D2030" s="26" t="n">
        <f aca="false">C2030/SUM($C$2:$C$2629)</f>
        <v>3.74770453097478E-005</v>
      </c>
    </row>
    <row r="2031" customFormat="false" ht="15" hidden="false" customHeight="false" outlineLevel="0" collapsed="false">
      <c r="A2031" s="4" t="n">
        <v>2030</v>
      </c>
      <c r="B2031" s="4" t="s">
        <v>2375</v>
      </c>
      <c r="C2031" s="4" t="n">
        <v>1</v>
      </c>
      <c r="D2031" s="26" t="n">
        <f aca="false">C2031/SUM($C$2:$C$2629)</f>
        <v>3.74770453097478E-005</v>
      </c>
    </row>
    <row r="2032" customFormat="false" ht="15" hidden="false" customHeight="false" outlineLevel="0" collapsed="false">
      <c r="A2032" s="4" t="n">
        <v>2031</v>
      </c>
      <c r="B2032" s="4" t="s">
        <v>2376</v>
      </c>
      <c r="C2032" s="4" t="n">
        <v>1</v>
      </c>
      <c r="D2032" s="26" t="n">
        <f aca="false">C2032/SUM($C$2:$C$2629)</f>
        <v>3.74770453097478E-005</v>
      </c>
    </row>
    <row r="2033" customFormat="false" ht="15" hidden="false" customHeight="false" outlineLevel="0" collapsed="false">
      <c r="A2033" s="4" t="n">
        <v>2032</v>
      </c>
      <c r="B2033" s="4" t="s">
        <v>2377</v>
      </c>
      <c r="C2033" s="4" t="n">
        <v>1</v>
      </c>
      <c r="D2033" s="26" t="n">
        <f aca="false">C2033/SUM($C$2:$C$2629)</f>
        <v>3.74770453097478E-005</v>
      </c>
    </row>
    <row r="2034" customFormat="false" ht="15" hidden="false" customHeight="false" outlineLevel="0" collapsed="false">
      <c r="A2034" s="4" t="n">
        <v>2033</v>
      </c>
      <c r="B2034" s="4" t="s">
        <v>2378</v>
      </c>
      <c r="C2034" s="4" t="n">
        <v>1</v>
      </c>
      <c r="D2034" s="26" t="n">
        <f aca="false">C2034/SUM($C$2:$C$2629)</f>
        <v>3.74770453097478E-005</v>
      </c>
    </row>
    <row r="2035" customFormat="false" ht="15" hidden="false" customHeight="false" outlineLevel="0" collapsed="false">
      <c r="A2035" s="4" t="n">
        <v>2034</v>
      </c>
      <c r="B2035" s="4" t="s">
        <v>2379</v>
      </c>
      <c r="C2035" s="4" t="n">
        <v>1</v>
      </c>
      <c r="D2035" s="26" t="n">
        <f aca="false">C2035/SUM($C$2:$C$2629)</f>
        <v>3.74770453097478E-005</v>
      </c>
    </row>
    <row r="2036" customFormat="false" ht="15" hidden="false" customHeight="false" outlineLevel="0" collapsed="false">
      <c r="A2036" s="4" t="n">
        <v>2035</v>
      </c>
      <c r="B2036" s="4" t="s">
        <v>2380</v>
      </c>
      <c r="C2036" s="4" t="n">
        <v>1</v>
      </c>
      <c r="D2036" s="26" t="n">
        <f aca="false">C2036/SUM($C$2:$C$2629)</f>
        <v>3.74770453097478E-005</v>
      </c>
    </row>
    <row r="2037" customFormat="false" ht="15" hidden="false" customHeight="false" outlineLevel="0" collapsed="false">
      <c r="A2037" s="4" t="n">
        <v>2036</v>
      </c>
      <c r="B2037" s="4" t="s">
        <v>2381</v>
      </c>
      <c r="C2037" s="4" t="n">
        <v>1</v>
      </c>
      <c r="D2037" s="26" t="n">
        <f aca="false">C2037/SUM($C$2:$C$2629)</f>
        <v>3.74770453097478E-005</v>
      </c>
    </row>
    <row r="2038" customFormat="false" ht="15" hidden="false" customHeight="false" outlineLevel="0" collapsed="false">
      <c r="A2038" s="4" t="n">
        <v>2037</v>
      </c>
      <c r="B2038" s="4" t="s">
        <v>2382</v>
      </c>
      <c r="C2038" s="4" t="n">
        <v>1</v>
      </c>
      <c r="D2038" s="26" t="n">
        <f aca="false">C2038/SUM($C$2:$C$2629)</f>
        <v>3.74770453097478E-005</v>
      </c>
    </row>
    <row r="2039" customFormat="false" ht="15" hidden="false" customHeight="false" outlineLevel="0" collapsed="false">
      <c r="A2039" s="4" t="n">
        <v>2038</v>
      </c>
      <c r="B2039" s="4" t="s">
        <v>2383</v>
      </c>
      <c r="C2039" s="4" t="n">
        <v>1</v>
      </c>
      <c r="D2039" s="26" t="n">
        <f aca="false">C2039/SUM($C$2:$C$2629)</f>
        <v>3.74770453097478E-005</v>
      </c>
    </row>
    <row r="2040" customFormat="false" ht="15" hidden="false" customHeight="false" outlineLevel="0" collapsed="false">
      <c r="A2040" s="4" t="n">
        <v>2039</v>
      </c>
      <c r="B2040" s="4" t="s">
        <v>2384</v>
      </c>
      <c r="C2040" s="4" t="n">
        <v>1</v>
      </c>
      <c r="D2040" s="26" t="n">
        <f aca="false">C2040/SUM($C$2:$C$2629)</f>
        <v>3.74770453097478E-005</v>
      </c>
    </row>
    <row r="2041" customFormat="false" ht="15" hidden="false" customHeight="false" outlineLevel="0" collapsed="false">
      <c r="A2041" s="4" t="n">
        <v>2040</v>
      </c>
      <c r="B2041" s="4" t="s">
        <v>2385</v>
      </c>
      <c r="C2041" s="4" t="n">
        <v>1</v>
      </c>
      <c r="D2041" s="26" t="n">
        <f aca="false">C2041/SUM($C$2:$C$2629)</f>
        <v>3.74770453097478E-005</v>
      </c>
    </row>
    <row r="2042" customFormat="false" ht="15" hidden="false" customHeight="false" outlineLevel="0" collapsed="false">
      <c r="A2042" s="4" t="n">
        <v>2041</v>
      </c>
      <c r="B2042" s="4" t="s">
        <v>2386</v>
      </c>
      <c r="C2042" s="4" t="n">
        <v>1</v>
      </c>
      <c r="D2042" s="26" t="n">
        <f aca="false">C2042/SUM($C$2:$C$2629)</f>
        <v>3.74770453097478E-005</v>
      </c>
    </row>
    <row r="2043" customFormat="false" ht="15" hidden="false" customHeight="false" outlineLevel="0" collapsed="false">
      <c r="A2043" s="4" t="n">
        <v>2042</v>
      </c>
      <c r="B2043" s="4" t="s">
        <v>2387</v>
      </c>
      <c r="C2043" s="4" t="n">
        <v>1</v>
      </c>
      <c r="D2043" s="26" t="n">
        <f aca="false">C2043/SUM($C$2:$C$2629)</f>
        <v>3.74770453097478E-005</v>
      </c>
    </row>
    <row r="2044" customFormat="false" ht="15" hidden="false" customHeight="false" outlineLevel="0" collapsed="false">
      <c r="A2044" s="4" t="n">
        <v>2043</v>
      </c>
      <c r="B2044" s="4" t="s">
        <v>2388</v>
      </c>
      <c r="C2044" s="4" t="n">
        <v>1</v>
      </c>
      <c r="D2044" s="26" t="n">
        <f aca="false">C2044/SUM($C$2:$C$2629)</f>
        <v>3.74770453097478E-005</v>
      </c>
    </row>
    <row r="2045" customFormat="false" ht="15" hidden="false" customHeight="false" outlineLevel="0" collapsed="false">
      <c r="A2045" s="4" t="n">
        <v>2044</v>
      </c>
      <c r="B2045" s="4" t="s">
        <v>2389</v>
      </c>
      <c r="C2045" s="4" t="n">
        <v>1</v>
      </c>
      <c r="D2045" s="26" t="n">
        <f aca="false">C2045/SUM($C$2:$C$2629)</f>
        <v>3.74770453097478E-005</v>
      </c>
    </row>
    <row r="2046" customFormat="false" ht="15" hidden="false" customHeight="false" outlineLevel="0" collapsed="false">
      <c r="A2046" s="4" t="n">
        <v>2045</v>
      </c>
      <c r="B2046" s="4" t="s">
        <v>2390</v>
      </c>
      <c r="C2046" s="4" t="n">
        <v>1</v>
      </c>
      <c r="D2046" s="26" t="n">
        <f aca="false">C2046/SUM($C$2:$C$2629)</f>
        <v>3.74770453097478E-005</v>
      </c>
    </row>
    <row r="2047" customFormat="false" ht="15" hidden="false" customHeight="false" outlineLevel="0" collapsed="false">
      <c r="A2047" s="4" t="n">
        <v>2046</v>
      </c>
      <c r="B2047" s="4" t="s">
        <v>2391</v>
      </c>
      <c r="C2047" s="4" t="n">
        <v>1</v>
      </c>
      <c r="D2047" s="26" t="n">
        <f aca="false">C2047/SUM($C$2:$C$2629)</f>
        <v>3.74770453097478E-005</v>
      </c>
    </row>
    <row r="2048" customFormat="false" ht="15" hidden="false" customHeight="false" outlineLevel="0" collapsed="false">
      <c r="A2048" s="4" t="n">
        <v>2047</v>
      </c>
      <c r="B2048" s="4" t="s">
        <v>2392</v>
      </c>
      <c r="C2048" s="4" t="n">
        <v>1</v>
      </c>
      <c r="D2048" s="26" t="n">
        <f aca="false">C2048/SUM($C$2:$C$2629)</f>
        <v>3.74770453097478E-005</v>
      </c>
    </row>
    <row r="2049" customFormat="false" ht="15" hidden="false" customHeight="false" outlineLevel="0" collapsed="false">
      <c r="A2049" s="4" t="n">
        <v>2048</v>
      </c>
      <c r="B2049" s="4" t="s">
        <v>2393</v>
      </c>
      <c r="C2049" s="4" t="n">
        <v>1</v>
      </c>
      <c r="D2049" s="26" t="n">
        <f aca="false">C2049/SUM($C$2:$C$2629)</f>
        <v>3.74770453097478E-005</v>
      </c>
    </row>
    <row r="2050" customFormat="false" ht="15" hidden="false" customHeight="false" outlineLevel="0" collapsed="false">
      <c r="A2050" s="4" t="n">
        <v>2049</v>
      </c>
      <c r="B2050" s="4" t="s">
        <v>2394</v>
      </c>
      <c r="C2050" s="4" t="n">
        <v>1</v>
      </c>
      <c r="D2050" s="26" t="n">
        <f aca="false">C2050/SUM($C$2:$C$2629)</f>
        <v>3.74770453097478E-005</v>
      </c>
    </row>
    <row r="2051" customFormat="false" ht="15" hidden="false" customHeight="false" outlineLevel="0" collapsed="false">
      <c r="A2051" s="4" t="n">
        <v>2050</v>
      </c>
      <c r="B2051" s="4" t="s">
        <v>2395</v>
      </c>
      <c r="C2051" s="4" t="n">
        <v>1</v>
      </c>
      <c r="D2051" s="26" t="n">
        <f aca="false">C2051/SUM($C$2:$C$2629)</f>
        <v>3.74770453097478E-005</v>
      </c>
    </row>
    <row r="2052" customFormat="false" ht="15" hidden="false" customHeight="false" outlineLevel="0" collapsed="false">
      <c r="A2052" s="4" t="n">
        <v>2051</v>
      </c>
      <c r="B2052" s="4" t="s">
        <v>2396</v>
      </c>
      <c r="C2052" s="4" t="n">
        <v>1</v>
      </c>
      <c r="D2052" s="26" t="n">
        <f aca="false">C2052/SUM($C$2:$C$2629)</f>
        <v>3.74770453097478E-005</v>
      </c>
    </row>
    <row r="2053" customFormat="false" ht="15" hidden="false" customHeight="false" outlineLevel="0" collapsed="false">
      <c r="A2053" s="4" t="n">
        <v>2052</v>
      </c>
      <c r="B2053" s="4" t="s">
        <v>2397</v>
      </c>
      <c r="C2053" s="4" t="n">
        <v>1</v>
      </c>
      <c r="D2053" s="26" t="n">
        <f aca="false">C2053/SUM($C$2:$C$2629)</f>
        <v>3.74770453097478E-005</v>
      </c>
    </row>
    <row r="2054" customFormat="false" ht="15" hidden="false" customHeight="false" outlineLevel="0" collapsed="false">
      <c r="A2054" s="4" t="n">
        <v>2053</v>
      </c>
      <c r="B2054" s="4" t="s">
        <v>2398</v>
      </c>
      <c r="C2054" s="4" t="n">
        <v>1</v>
      </c>
      <c r="D2054" s="26" t="n">
        <f aca="false">C2054/SUM($C$2:$C$2629)</f>
        <v>3.74770453097478E-005</v>
      </c>
    </row>
    <row r="2055" customFormat="false" ht="15" hidden="false" customHeight="false" outlineLevel="0" collapsed="false">
      <c r="A2055" s="4" t="n">
        <v>2054</v>
      </c>
      <c r="B2055" s="4" t="s">
        <v>2399</v>
      </c>
      <c r="C2055" s="4" t="n">
        <v>1</v>
      </c>
      <c r="D2055" s="26" t="n">
        <f aca="false">C2055/SUM($C$2:$C$2629)</f>
        <v>3.74770453097478E-005</v>
      </c>
    </row>
    <row r="2056" customFormat="false" ht="15" hidden="false" customHeight="false" outlineLevel="0" collapsed="false">
      <c r="A2056" s="4" t="n">
        <v>2055</v>
      </c>
      <c r="B2056" s="4" t="s">
        <v>2400</v>
      </c>
      <c r="C2056" s="4" t="n">
        <v>1</v>
      </c>
      <c r="D2056" s="26" t="n">
        <f aca="false">C2056/SUM($C$2:$C$2629)</f>
        <v>3.74770453097478E-005</v>
      </c>
    </row>
    <row r="2057" customFormat="false" ht="15" hidden="false" customHeight="false" outlineLevel="0" collapsed="false">
      <c r="A2057" s="4" t="n">
        <v>2056</v>
      </c>
      <c r="B2057" s="4" t="s">
        <v>2401</v>
      </c>
      <c r="C2057" s="4" t="n">
        <v>1</v>
      </c>
      <c r="D2057" s="26" t="n">
        <f aca="false">C2057/SUM($C$2:$C$2629)</f>
        <v>3.74770453097478E-005</v>
      </c>
    </row>
    <row r="2058" customFormat="false" ht="15" hidden="false" customHeight="false" outlineLevel="0" collapsed="false">
      <c r="A2058" s="4" t="n">
        <v>2057</v>
      </c>
      <c r="B2058" s="4" t="s">
        <v>2402</v>
      </c>
      <c r="C2058" s="4" t="n">
        <v>1</v>
      </c>
      <c r="D2058" s="26" t="n">
        <f aca="false">C2058/SUM($C$2:$C$2629)</f>
        <v>3.74770453097478E-005</v>
      </c>
    </row>
    <row r="2059" customFormat="false" ht="15" hidden="false" customHeight="false" outlineLevel="0" collapsed="false">
      <c r="A2059" s="4" t="n">
        <v>2058</v>
      </c>
      <c r="B2059" s="4" t="s">
        <v>2403</v>
      </c>
      <c r="C2059" s="4" t="n">
        <v>1</v>
      </c>
      <c r="D2059" s="26" t="n">
        <f aca="false">C2059/SUM($C$2:$C$2629)</f>
        <v>3.74770453097478E-005</v>
      </c>
    </row>
    <row r="2060" customFormat="false" ht="15" hidden="false" customHeight="false" outlineLevel="0" collapsed="false">
      <c r="A2060" s="4" t="n">
        <v>2059</v>
      </c>
      <c r="B2060" s="4" t="s">
        <v>2404</v>
      </c>
      <c r="C2060" s="4" t="n">
        <v>1</v>
      </c>
      <c r="D2060" s="26" t="n">
        <f aca="false">C2060/SUM($C$2:$C$2629)</f>
        <v>3.74770453097478E-005</v>
      </c>
    </row>
    <row r="2061" customFormat="false" ht="15" hidden="false" customHeight="false" outlineLevel="0" collapsed="false">
      <c r="A2061" s="4" t="n">
        <v>2060</v>
      </c>
      <c r="B2061" s="4" t="s">
        <v>2405</v>
      </c>
      <c r="C2061" s="4" t="n">
        <v>1</v>
      </c>
      <c r="D2061" s="26" t="n">
        <f aca="false">C2061/SUM($C$2:$C$2629)</f>
        <v>3.74770453097478E-005</v>
      </c>
    </row>
    <row r="2062" customFormat="false" ht="15" hidden="false" customHeight="false" outlineLevel="0" collapsed="false">
      <c r="A2062" s="4" t="n">
        <v>2061</v>
      </c>
      <c r="B2062" s="4" t="s">
        <v>2406</v>
      </c>
      <c r="C2062" s="4" t="n">
        <v>1</v>
      </c>
      <c r="D2062" s="26" t="n">
        <f aca="false">C2062/SUM($C$2:$C$2629)</f>
        <v>3.74770453097478E-005</v>
      </c>
    </row>
    <row r="2063" customFormat="false" ht="15" hidden="false" customHeight="false" outlineLevel="0" collapsed="false">
      <c r="A2063" s="4" t="n">
        <v>2062</v>
      </c>
      <c r="B2063" s="4" t="s">
        <v>2407</v>
      </c>
      <c r="C2063" s="4" t="n">
        <v>1</v>
      </c>
      <c r="D2063" s="26" t="n">
        <f aca="false">C2063/SUM($C$2:$C$2629)</f>
        <v>3.74770453097478E-005</v>
      </c>
    </row>
    <row r="2064" customFormat="false" ht="15" hidden="false" customHeight="false" outlineLevel="0" collapsed="false">
      <c r="A2064" s="4" t="n">
        <v>2063</v>
      </c>
      <c r="B2064" s="4" t="s">
        <v>2408</v>
      </c>
      <c r="C2064" s="4" t="n">
        <v>1</v>
      </c>
      <c r="D2064" s="26" t="n">
        <f aca="false">C2064/SUM($C$2:$C$2629)</f>
        <v>3.74770453097478E-005</v>
      </c>
    </row>
    <row r="2065" customFormat="false" ht="15" hidden="false" customHeight="false" outlineLevel="0" collapsed="false">
      <c r="A2065" s="4" t="n">
        <v>2064</v>
      </c>
      <c r="B2065" s="4" t="s">
        <v>2409</v>
      </c>
      <c r="C2065" s="4" t="n">
        <v>1</v>
      </c>
      <c r="D2065" s="26" t="n">
        <f aca="false">C2065/SUM($C$2:$C$2629)</f>
        <v>3.74770453097478E-005</v>
      </c>
    </row>
    <row r="2066" customFormat="false" ht="15" hidden="false" customHeight="false" outlineLevel="0" collapsed="false">
      <c r="A2066" s="4" t="n">
        <v>2065</v>
      </c>
      <c r="B2066" s="4" t="s">
        <v>2410</v>
      </c>
      <c r="C2066" s="4" t="n">
        <v>1</v>
      </c>
      <c r="D2066" s="26" t="n">
        <f aca="false">C2066/SUM($C$2:$C$2629)</f>
        <v>3.74770453097478E-005</v>
      </c>
    </row>
    <row r="2067" customFormat="false" ht="15" hidden="false" customHeight="false" outlineLevel="0" collapsed="false">
      <c r="A2067" s="4" t="n">
        <v>2066</v>
      </c>
      <c r="B2067" s="4" t="s">
        <v>2411</v>
      </c>
      <c r="C2067" s="4" t="n">
        <v>1</v>
      </c>
      <c r="D2067" s="26" t="n">
        <f aca="false">C2067/SUM($C$2:$C$2629)</f>
        <v>3.74770453097478E-005</v>
      </c>
    </row>
    <row r="2068" customFormat="false" ht="15" hidden="false" customHeight="false" outlineLevel="0" collapsed="false">
      <c r="A2068" s="4" t="n">
        <v>2067</v>
      </c>
      <c r="B2068" s="4" t="s">
        <v>2412</v>
      </c>
      <c r="C2068" s="4" t="n">
        <v>1</v>
      </c>
      <c r="D2068" s="26" t="n">
        <f aca="false">C2068/SUM($C$2:$C$2629)</f>
        <v>3.74770453097478E-005</v>
      </c>
    </row>
    <row r="2069" customFormat="false" ht="15" hidden="false" customHeight="false" outlineLevel="0" collapsed="false">
      <c r="A2069" s="4" t="n">
        <v>2068</v>
      </c>
      <c r="B2069" s="4" t="s">
        <v>2413</v>
      </c>
      <c r="C2069" s="4" t="n">
        <v>1</v>
      </c>
      <c r="D2069" s="26" t="n">
        <f aca="false">C2069/SUM($C$2:$C$2629)</f>
        <v>3.74770453097478E-005</v>
      </c>
    </row>
    <row r="2070" customFormat="false" ht="15" hidden="false" customHeight="false" outlineLevel="0" collapsed="false">
      <c r="A2070" s="4" t="n">
        <v>2069</v>
      </c>
      <c r="B2070" s="4" t="s">
        <v>2414</v>
      </c>
      <c r="C2070" s="4" t="n">
        <v>1</v>
      </c>
      <c r="D2070" s="26" t="n">
        <f aca="false">C2070/SUM($C$2:$C$2629)</f>
        <v>3.74770453097478E-005</v>
      </c>
    </row>
    <row r="2071" customFormat="false" ht="15" hidden="false" customHeight="false" outlineLevel="0" collapsed="false">
      <c r="A2071" s="4" t="n">
        <v>2070</v>
      </c>
      <c r="B2071" s="4" t="s">
        <v>2415</v>
      </c>
      <c r="C2071" s="4" t="n">
        <v>1</v>
      </c>
      <c r="D2071" s="26" t="n">
        <f aca="false">C2071/SUM($C$2:$C$2629)</f>
        <v>3.74770453097478E-005</v>
      </c>
    </row>
    <row r="2072" customFormat="false" ht="15" hidden="false" customHeight="false" outlineLevel="0" collapsed="false">
      <c r="A2072" s="4" t="n">
        <v>2071</v>
      </c>
      <c r="B2072" s="4" t="s">
        <v>2416</v>
      </c>
      <c r="C2072" s="4" t="n">
        <v>1</v>
      </c>
      <c r="D2072" s="26" t="n">
        <f aca="false">C2072/SUM($C$2:$C$2629)</f>
        <v>3.74770453097478E-005</v>
      </c>
    </row>
    <row r="2073" customFormat="false" ht="15" hidden="false" customHeight="false" outlineLevel="0" collapsed="false">
      <c r="A2073" s="4" t="n">
        <v>2072</v>
      </c>
      <c r="B2073" s="4" t="s">
        <v>2417</v>
      </c>
      <c r="C2073" s="4" t="n">
        <v>1</v>
      </c>
      <c r="D2073" s="26" t="n">
        <f aca="false">C2073/SUM($C$2:$C$2629)</f>
        <v>3.74770453097478E-005</v>
      </c>
    </row>
    <row r="2074" customFormat="false" ht="15" hidden="false" customHeight="false" outlineLevel="0" collapsed="false">
      <c r="A2074" s="4" t="n">
        <v>2073</v>
      </c>
      <c r="B2074" s="4" t="s">
        <v>2418</v>
      </c>
      <c r="C2074" s="4" t="n">
        <v>1</v>
      </c>
      <c r="D2074" s="26" t="n">
        <f aca="false">C2074/SUM($C$2:$C$2629)</f>
        <v>3.74770453097478E-005</v>
      </c>
    </row>
    <row r="2075" customFormat="false" ht="15" hidden="false" customHeight="false" outlineLevel="0" collapsed="false">
      <c r="A2075" s="4" t="n">
        <v>2074</v>
      </c>
      <c r="B2075" s="4" t="s">
        <v>2419</v>
      </c>
      <c r="C2075" s="4" t="n">
        <v>1</v>
      </c>
      <c r="D2075" s="26" t="n">
        <f aca="false">C2075/SUM($C$2:$C$2629)</f>
        <v>3.74770453097478E-005</v>
      </c>
    </row>
    <row r="2076" customFormat="false" ht="15" hidden="false" customHeight="false" outlineLevel="0" collapsed="false">
      <c r="A2076" s="4" t="n">
        <v>2075</v>
      </c>
      <c r="B2076" s="4" t="s">
        <v>2420</v>
      </c>
      <c r="C2076" s="4" t="n">
        <v>1</v>
      </c>
      <c r="D2076" s="26" t="n">
        <f aca="false">C2076/SUM($C$2:$C$2629)</f>
        <v>3.74770453097478E-005</v>
      </c>
    </row>
    <row r="2077" customFormat="false" ht="15" hidden="false" customHeight="false" outlineLevel="0" collapsed="false">
      <c r="A2077" s="4" t="n">
        <v>2076</v>
      </c>
      <c r="B2077" s="4" t="s">
        <v>2421</v>
      </c>
      <c r="C2077" s="4" t="n">
        <v>1</v>
      </c>
      <c r="D2077" s="26" t="n">
        <f aca="false">C2077/SUM($C$2:$C$2629)</f>
        <v>3.74770453097478E-005</v>
      </c>
    </row>
    <row r="2078" customFormat="false" ht="15" hidden="false" customHeight="false" outlineLevel="0" collapsed="false">
      <c r="A2078" s="4" t="n">
        <v>2077</v>
      </c>
      <c r="B2078" s="4" t="s">
        <v>2422</v>
      </c>
      <c r="C2078" s="4" t="n">
        <v>1</v>
      </c>
      <c r="D2078" s="26" t="n">
        <f aca="false">C2078/SUM($C$2:$C$2629)</f>
        <v>3.74770453097478E-005</v>
      </c>
    </row>
    <row r="2079" customFormat="false" ht="15" hidden="false" customHeight="false" outlineLevel="0" collapsed="false">
      <c r="A2079" s="4" t="n">
        <v>2078</v>
      </c>
      <c r="B2079" s="4" t="s">
        <v>2423</v>
      </c>
      <c r="C2079" s="4" t="n">
        <v>1</v>
      </c>
      <c r="D2079" s="26" t="n">
        <f aca="false">C2079/SUM($C$2:$C$2629)</f>
        <v>3.74770453097478E-005</v>
      </c>
    </row>
    <row r="2080" customFormat="false" ht="15" hidden="false" customHeight="false" outlineLevel="0" collapsed="false">
      <c r="A2080" s="4" t="n">
        <v>2079</v>
      </c>
      <c r="B2080" s="4" t="s">
        <v>2424</v>
      </c>
      <c r="C2080" s="4" t="n">
        <v>1</v>
      </c>
      <c r="D2080" s="26" t="n">
        <f aca="false">C2080/SUM($C$2:$C$2629)</f>
        <v>3.74770453097478E-005</v>
      </c>
    </row>
    <row r="2081" customFormat="false" ht="15" hidden="false" customHeight="false" outlineLevel="0" collapsed="false">
      <c r="A2081" s="4" t="n">
        <v>2080</v>
      </c>
      <c r="B2081" s="4" t="s">
        <v>2425</v>
      </c>
      <c r="C2081" s="4" t="n">
        <v>1</v>
      </c>
      <c r="D2081" s="26" t="n">
        <f aca="false">C2081/SUM($C$2:$C$2629)</f>
        <v>3.74770453097478E-005</v>
      </c>
    </row>
    <row r="2082" customFormat="false" ht="15" hidden="false" customHeight="false" outlineLevel="0" collapsed="false">
      <c r="A2082" s="4" t="n">
        <v>2081</v>
      </c>
      <c r="B2082" s="4" t="s">
        <v>2426</v>
      </c>
      <c r="C2082" s="4" t="n">
        <v>1</v>
      </c>
      <c r="D2082" s="26" t="n">
        <f aca="false">C2082/SUM($C$2:$C$2629)</f>
        <v>3.74770453097478E-005</v>
      </c>
    </row>
    <row r="2083" customFormat="false" ht="15" hidden="false" customHeight="false" outlineLevel="0" collapsed="false">
      <c r="A2083" s="4" t="n">
        <v>2082</v>
      </c>
      <c r="B2083" s="4" t="s">
        <v>2427</v>
      </c>
      <c r="C2083" s="4" t="n">
        <v>1</v>
      </c>
      <c r="D2083" s="26" t="n">
        <f aca="false">C2083/SUM($C$2:$C$2629)</f>
        <v>3.74770453097478E-005</v>
      </c>
    </row>
    <row r="2084" customFormat="false" ht="15" hidden="false" customHeight="false" outlineLevel="0" collapsed="false">
      <c r="A2084" s="4" t="n">
        <v>2083</v>
      </c>
      <c r="B2084" s="4" t="s">
        <v>2428</v>
      </c>
      <c r="C2084" s="4" t="n">
        <v>1</v>
      </c>
      <c r="D2084" s="26" t="n">
        <f aca="false">C2084/SUM($C$2:$C$2629)</f>
        <v>3.74770453097478E-005</v>
      </c>
    </row>
    <row r="2085" customFormat="false" ht="15" hidden="false" customHeight="false" outlineLevel="0" collapsed="false">
      <c r="A2085" s="4" t="n">
        <v>2084</v>
      </c>
      <c r="B2085" s="4" t="s">
        <v>2429</v>
      </c>
      <c r="C2085" s="4" t="n">
        <v>1</v>
      </c>
      <c r="D2085" s="26" t="n">
        <f aca="false">C2085/SUM($C$2:$C$2629)</f>
        <v>3.74770453097478E-005</v>
      </c>
    </row>
    <row r="2086" customFormat="false" ht="15" hidden="false" customHeight="false" outlineLevel="0" collapsed="false">
      <c r="A2086" s="4" t="n">
        <v>2085</v>
      </c>
      <c r="B2086" s="4" t="s">
        <v>2430</v>
      </c>
      <c r="C2086" s="4" t="n">
        <v>1</v>
      </c>
      <c r="D2086" s="26" t="n">
        <f aca="false">C2086/SUM($C$2:$C$2629)</f>
        <v>3.74770453097478E-005</v>
      </c>
    </row>
    <row r="2087" customFormat="false" ht="15" hidden="false" customHeight="false" outlineLevel="0" collapsed="false">
      <c r="A2087" s="4" t="n">
        <v>2086</v>
      </c>
      <c r="B2087" s="4" t="s">
        <v>2431</v>
      </c>
      <c r="C2087" s="4" t="n">
        <v>1</v>
      </c>
      <c r="D2087" s="26" t="n">
        <f aca="false">C2087/SUM($C$2:$C$2629)</f>
        <v>3.74770453097478E-005</v>
      </c>
    </row>
    <row r="2088" customFormat="false" ht="15" hidden="false" customHeight="false" outlineLevel="0" collapsed="false">
      <c r="A2088" s="4" t="n">
        <v>2087</v>
      </c>
      <c r="B2088" s="4" t="s">
        <v>2432</v>
      </c>
      <c r="C2088" s="4" t="n">
        <v>1</v>
      </c>
      <c r="D2088" s="26" t="n">
        <f aca="false">C2088/SUM($C$2:$C$2629)</f>
        <v>3.74770453097478E-005</v>
      </c>
    </row>
    <row r="2089" customFormat="false" ht="15" hidden="false" customHeight="false" outlineLevel="0" collapsed="false">
      <c r="A2089" s="4" t="n">
        <v>2088</v>
      </c>
      <c r="B2089" s="4" t="s">
        <v>2433</v>
      </c>
      <c r="C2089" s="4" t="n">
        <v>1</v>
      </c>
      <c r="D2089" s="26" t="n">
        <f aca="false">C2089/SUM($C$2:$C$2629)</f>
        <v>3.74770453097478E-005</v>
      </c>
    </row>
    <row r="2090" customFormat="false" ht="15" hidden="false" customHeight="false" outlineLevel="0" collapsed="false">
      <c r="A2090" s="4" t="n">
        <v>2089</v>
      </c>
      <c r="B2090" s="4" t="s">
        <v>2434</v>
      </c>
      <c r="C2090" s="4" t="n">
        <v>1</v>
      </c>
      <c r="D2090" s="26" t="n">
        <f aca="false">C2090/SUM($C$2:$C$2629)</f>
        <v>3.74770453097478E-005</v>
      </c>
    </row>
    <row r="2091" customFormat="false" ht="15" hidden="false" customHeight="false" outlineLevel="0" collapsed="false">
      <c r="A2091" s="4" t="n">
        <v>2090</v>
      </c>
      <c r="B2091" s="4" t="s">
        <v>2435</v>
      </c>
      <c r="C2091" s="4" t="n">
        <v>1</v>
      </c>
      <c r="D2091" s="26" t="n">
        <f aca="false">C2091/SUM($C$2:$C$2629)</f>
        <v>3.74770453097478E-005</v>
      </c>
    </row>
    <row r="2092" customFormat="false" ht="15" hidden="false" customHeight="false" outlineLevel="0" collapsed="false">
      <c r="A2092" s="4" t="n">
        <v>2091</v>
      </c>
      <c r="B2092" s="4" t="s">
        <v>2436</v>
      </c>
      <c r="C2092" s="4" t="n">
        <v>1</v>
      </c>
      <c r="D2092" s="26" t="n">
        <f aca="false">C2092/SUM($C$2:$C$2629)</f>
        <v>3.74770453097478E-005</v>
      </c>
    </row>
    <row r="2093" customFormat="false" ht="15" hidden="false" customHeight="false" outlineLevel="0" collapsed="false">
      <c r="A2093" s="4" t="n">
        <v>2092</v>
      </c>
      <c r="B2093" s="4" t="s">
        <v>2437</v>
      </c>
      <c r="C2093" s="4" t="n">
        <v>1</v>
      </c>
      <c r="D2093" s="26" t="n">
        <f aca="false">C2093/SUM($C$2:$C$2629)</f>
        <v>3.74770453097478E-005</v>
      </c>
    </row>
    <row r="2094" customFormat="false" ht="15" hidden="false" customHeight="false" outlineLevel="0" collapsed="false">
      <c r="A2094" s="4" t="n">
        <v>2093</v>
      </c>
      <c r="B2094" s="4" t="s">
        <v>2438</v>
      </c>
      <c r="C2094" s="4" t="n">
        <v>1</v>
      </c>
      <c r="D2094" s="26" t="n">
        <f aca="false">C2094/SUM($C$2:$C$2629)</f>
        <v>3.74770453097478E-005</v>
      </c>
    </row>
    <row r="2095" customFormat="false" ht="15" hidden="false" customHeight="false" outlineLevel="0" collapsed="false">
      <c r="A2095" s="4" t="n">
        <v>2094</v>
      </c>
      <c r="B2095" s="4" t="s">
        <v>2439</v>
      </c>
      <c r="C2095" s="4" t="n">
        <v>1</v>
      </c>
      <c r="D2095" s="26" t="n">
        <f aca="false">C2095/SUM($C$2:$C$2629)</f>
        <v>3.74770453097478E-005</v>
      </c>
    </row>
    <row r="2096" customFormat="false" ht="15" hidden="false" customHeight="false" outlineLevel="0" collapsed="false">
      <c r="A2096" s="4" t="n">
        <v>2095</v>
      </c>
      <c r="B2096" s="4" t="s">
        <v>2440</v>
      </c>
      <c r="C2096" s="4" t="n">
        <v>1</v>
      </c>
      <c r="D2096" s="26" t="n">
        <f aca="false">C2096/SUM($C$2:$C$2629)</f>
        <v>3.74770453097478E-005</v>
      </c>
    </row>
    <row r="2097" customFormat="false" ht="15" hidden="false" customHeight="false" outlineLevel="0" collapsed="false">
      <c r="A2097" s="4" t="n">
        <v>2096</v>
      </c>
      <c r="B2097" s="4" t="s">
        <v>2441</v>
      </c>
      <c r="C2097" s="4" t="n">
        <v>1</v>
      </c>
      <c r="D2097" s="26" t="n">
        <f aca="false">C2097/SUM($C$2:$C$2629)</f>
        <v>3.74770453097478E-005</v>
      </c>
    </row>
    <row r="2098" customFormat="false" ht="15" hidden="false" customHeight="false" outlineLevel="0" collapsed="false">
      <c r="A2098" s="4" t="n">
        <v>2097</v>
      </c>
      <c r="B2098" s="4" t="s">
        <v>2442</v>
      </c>
      <c r="C2098" s="4" t="n">
        <v>1</v>
      </c>
      <c r="D2098" s="26" t="n">
        <f aca="false">C2098/SUM($C$2:$C$2629)</f>
        <v>3.74770453097478E-005</v>
      </c>
    </row>
    <row r="2099" customFormat="false" ht="15" hidden="false" customHeight="false" outlineLevel="0" collapsed="false">
      <c r="A2099" s="4" t="n">
        <v>2098</v>
      </c>
      <c r="B2099" s="4" t="s">
        <v>2443</v>
      </c>
      <c r="C2099" s="4" t="n">
        <v>1</v>
      </c>
      <c r="D2099" s="26" t="n">
        <f aca="false">C2099/SUM($C$2:$C$2629)</f>
        <v>3.74770453097478E-005</v>
      </c>
    </row>
    <row r="2100" customFormat="false" ht="15" hidden="false" customHeight="false" outlineLevel="0" collapsed="false">
      <c r="A2100" s="4" t="n">
        <v>2099</v>
      </c>
      <c r="B2100" s="4" t="s">
        <v>2444</v>
      </c>
      <c r="C2100" s="4" t="n">
        <v>1</v>
      </c>
      <c r="D2100" s="26" t="n">
        <f aca="false">C2100/SUM($C$2:$C$2629)</f>
        <v>3.74770453097478E-005</v>
      </c>
    </row>
    <row r="2101" customFormat="false" ht="15" hidden="false" customHeight="false" outlineLevel="0" collapsed="false">
      <c r="A2101" s="4" t="n">
        <v>2100</v>
      </c>
      <c r="B2101" s="4" t="s">
        <v>2445</v>
      </c>
      <c r="C2101" s="4" t="n">
        <v>1</v>
      </c>
      <c r="D2101" s="26" t="n">
        <f aca="false">C2101/SUM($C$2:$C$2629)</f>
        <v>3.74770453097478E-005</v>
      </c>
    </row>
    <row r="2102" customFormat="false" ht="15" hidden="false" customHeight="false" outlineLevel="0" collapsed="false">
      <c r="A2102" s="4" t="n">
        <v>2101</v>
      </c>
      <c r="B2102" s="4" t="s">
        <v>2446</v>
      </c>
      <c r="C2102" s="4" t="n">
        <v>1</v>
      </c>
      <c r="D2102" s="26" t="n">
        <f aca="false">C2102/SUM($C$2:$C$2629)</f>
        <v>3.74770453097478E-005</v>
      </c>
    </row>
    <row r="2103" customFormat="false" ht="15" hidden="false" customHeight="false" outlineLevel="0" collapsed="false">
      <c r="A2103" s="4" t="n">
        <v>2102</v>
      </c>
      <c r="B2103" s="4" t="s">
        <v>2447</v>
      </c>
      <c r="C2103" s="4" t="n">
        <v>1</v>
      </c>
      <c r="D2103" s="26" t="n">
        <f aca="false">C2103/SUM($C$2:$C$2629)</f>
        <v>3.74770453097478E-005</v>
      </c>
    </row>
    <row r="2104" customFormat="false" ht="15" hidden="false" customHeight="false" outlineLevel="0" collapsed="false">
      <c r="A2104" s="4" t="n">
        <v>2103</v>
      </c>
      <c r="B2104" s="4" t="s">
        <v>2448</v>
      </c>
      <c r="C2104" s="4" t="n">
        <v>1</v>
      </c>
      <c r="D2104" s="26" t="n">
        <f aca="false">C2104/SUM($C$2:$C$2629)</f>
        <v>3.74770453097478E-005</v>
      </c>
    </row>
    <row r="2105" customFormat="false" ht="15" hidden="false" customHeight="false" outlineLevel="0" collapsed="false">
      <c r="A2105" s="4" t="n">
        <v>2104</v>
      </c>
      <c r="B2105" s="4" t="s">
        <v>2449</v>
      </c>
      <c r="C2105" s="4" t="n">
        <v>1</v>
      </c>
      <c r="D2105" s="26" t="n">
        <f aca="false">C2105/SUM($C$2:$C$2629)</f>
        <v>3.74770453097478E-005</v>
      </c>
    </row>
    <row r="2106" customFormat="false" ht="15" hidden="false" customHeight="false" outlineLevel="0" collapsed="false">
      <c r="A2106" s="4" t="n">
        <v>2105</v>
      </c>
      <c r="B2106" s="4" t="s">
        <v>2450</v>
      </c>
      <c r="C2106" s="4" t="n">
        <v>1</v>
      </c>
      <c r="D2106" s="26" t="n">
        <f aca="false">C2106/SUM($C$2:$C$2629)</f>
        <v>3.74770453097478E-005</v>
      </c>
    </row>
    <row r="2107" customFormat="false" ht="15" hidden="false" customHeight="false" outlineLevel="0" collapsed="false">
      <c r="A2107" s="4" t="n">
        <v>2106</v>
      </c>
      <c r="B2107" s="4" t="s">
        <v>2451</v>
      </c>
      <c r="C2107" s="4" t="n">
        <v>1</v>
      </c>
      <c r="D2107" s="26" t="n">
        <f aca="false">C2107/SUM($C$2:$C$2629)</f>
        <v>3.74770453097478E-005</v>
      </c>
    </row>
    <row r="2108" customFormat="false" ht="15" hidden="false" customHeight="false" outlineLevel="0" collapsed="false">
      <c r="A2108" s="4" t="n">
        <v>2107</v>
      </c>
      <c r="B2108" s="4" t="s">
        <v>2452</v>
      </c>
      <c r="C2108" s="4" t="n">
        <v>1</v>
      </c>
      <c r="D2108" s="26" t="n">
        <f aca="false">C2108/SUM($C$2:$C$2629)</f>
        <v>3.74770453097478E-005</v>
      </c>
    </row>
    <row r="2109" customFormat="false" ht="15" hidden="false" customHeight="false" outlineLevel="0" collapsed="false">
      <c r="A2109" s="4" t="n">
        <v>2108</v>
      </c>
      <c r="B2109" s="4" t="s">
        <v>2453</v>
      </c>
      <c r="C2109" s="4" t="n">
        <v>1</v>
      </c>
      <c r="D2109" s="26" t="n">
        <f aca="false">C2109/SUM($C$2:$C$2629)</f>
        <v>3.74770453097478E-005</v>
      </c>
    </row>
    <row r="2110" customFormat="false" ht="15" hidden="false" customHeight="false" outlineLevel="0" collapsed="false">
      <c r="A2110" s="4" t="n">
        <v>2109</v>
      </c>
      <c r="B2110" s="4" t="s">
        <v>2454</v>
      </c>
      <c r="C2110" s="4" t="n">
        <v>1</v>
      </c>
      <c r="D2110" s="26" t="n">
        <f aca="false">C2110/SUM($C$2:$C$2629)</f>
        <v>3.74770453097478E-005</v>
      </c>
    </row>
    <row r="2111" customFormat="false" ht="15" hidden="false" customHeight="false" outlineLevel="0" collapsed="false">
      <c r="A2111" s="4" t="n">
        <v>2110</v>
      </c>
      <c r="B2111" s="4" t="s">
        <v>2455</v>
      </c>
      <c r="C2111" s="4" t="n">
        <v>1</v>
      </c>
      <c r="D2111" s="26" t="n">
        <f aca="false">C2111/SUM($C$2:$C$2629)</f>
        <v>3.74770453097478E-005</v>
      </c>
    </row>
    <row r="2112" customFormat="false" ht="15" hidden="false" customHeight="false" outlineLevel="0" collapsed="false">
      <c r="A2112" s="4" t="n">
        <v>2111</v>
      </c>
      <c r="B2112" s="4" t="s">
        <v>2456</v>
      </c>
      <c r="C2112" s="4" t="n">
        <v>1</v>
      </c>
      <c r="D2112" s="26" t="n">
        <f aca="false">C2112/SUM($C$2:$C$2629)</f>
        <v>3.74770453097478E-005</v>
      </c>
    </row>
    <row r="2113" customFormat="false" ht="15" hidden="false" customHeight="false" outlineLevel="0" collapsed="false">
      <c r="A2113" s="4" t="n">
        <v>2112</v>
      </c>
      <c r="B2113" s="4" t="s">
        <v>2457</v>
      </c>
      <c r="C2113" s="4" t="n">
        <v>1</v>
      </c>
      <c r="D2113" s="26" t="n">
        <f aca="false">C2113/SUM($C$2:$C$2629)</f>
        <v>3.74770453097478E-005</v>
      </c>
    </row>
    <row r="2114" customFormat="false" ht="15" hidden="false" customHeight="false" outlineLevel="0" collapsed="false">
      <c r="A2114" s="4" t="n">
        <v>2113</v>
      </c>
      <c r="B2114" s="4" t="s">
        <v>2458</v>
      </c>
      <c r="C2114" s="4" t="n">
        <v>1</v>
      </c>
      <c r="D2114" s="26" t="n">
        <f aca="false">C2114/SUM($C$2:$C$2629)</f>
        <v>3.74770453097478E-005</v>
      </c>
    </row>
    <row r="2115" customFormat="false" ht="15" hidden="false" customHeight="false" outlineLevel="0" collapsed="false">
      <c r="A2115" s="4" t="n">
        <v>2114</v>
      </c>
      <c r="B2115" s="4" t="s">
        <v>2459</v>
      </c>
      <c r="C2115" s="4" t="n">
        <v>1</v>
      </c>
      <c r="D2115" s="26" t="n">
        <f aca="false">C2115/SUM($C$2:$C$2629)</f>
        <v>3.74770453097478E-005</v>
      </c>
    </row>
    <row r="2116" customFormat="false" ht="15" hidden="false" customHeight="false" outlineLevel="0" collapsed="false">
      <c r="A2116" s="4" t="n">
        <v>2115</v>
      </c>
      <c r="B2116" s="4" t="s">
        <v>2460</v>
      </c>
      <c r="C2116" s="4" t="n">
        <v>1</v>
      </c>
      <c r="D2116" s="26" t="n">
        <f aca="false">C2116/SUM($C$2:$C$2629)</f>
        <v>3.74770453097478E-005</v>
      </c>
    </row>
    <row r="2117" customFormat="false" ht="15" hidden="false" customHeight="false" outlineLevel="0" collapsed="false">
      <c r="A2117" s="4" t="n">
        <v>2116</v>
      </c>
      <c r="B2117" s="4" t="s">
        <v>2461</v>
      </c>
      <c r="C2117" s="4" t="n">
        <v>1</v>
      </c>
      <c r="D2117" s="26" t="n">
        <f aca="false">C2117/SUM($C$2:$C$2629)</f>
        <v>3.74770453097478E-005</v>
      </c>
    </row>
    <row r="2118" customFormat="false" ht="15" hidden="false" customHeight="false" outlineLevel="0" collapsed="false">
      <c r="A2118" s="4" t="n">
        <v>2117</v>
      </c>
      <c r="B2118" s="4" t="s">
        <v>2462</v>
      </c>
      <c r="C2118" s="4" t="n">
        <v>1</v>
      </c>
      <c r="D2118" s="26" t="n">
        <f aca="false">C2118/SUM($C$2:$C$2629)</f>
        <v>3.74770453097478E-005</v>
      </c>
    </row>
    <row r="2119" customFormat="false" ht="15" hidden="false" customHeight="false" outlineLevel="0" collapsed="false">
      <c r="A2119" s="4" t="n">
        <v>2118</v>
      </c>
      <c r="B2119" s="4" t="s">
        <v>2463</v>
      </c>
      <c r="C2119" s="4" t="n">
        <v>1</v>
      </c>
      <c r="D2119" s="26" t="n">
        <f aca="false">C2119/SUM($C$2:$C$2629)</f>
        <v>3.74770453097478E-005</v>
      </c>
    </row>
    <row r="2120" customFormat="false" ht="15" hidden="false" customHeight="false" outlineLevel="0" collapsed="false">
      <c r="A2120" s="4" t="n">
        <v>2119</v>
      </c>
      <c r="B2120" s="4" t="s">
        <v>2464</v>
      </c>
      <c r="C2120" s="4" t="n">
        <v>1</v>
      </c>
      <c r="D2120" s="26" t="n">
        <f aca="false">C2120/SUM($C$2:$C$2629)</f>
        <v>3.74770453097478E-005</v>
      </c>
    </row>
    <row r="2121" customFormat="false" ht="15" hidden="false" customHeight="false" outlineLevel="0" collapsed="false">
      <c r="A2121" s="4" t="n">
        <v>2120</v>
      </c>
      <c r="B2121" s="4" t="s">
        <v>2465</v>
      </c>
      <c r="C2121" s="4" t="n">
        <v>1</v>
      </c>
      <c r="D2121" s="26" t="n">
        <f aca="false">C2121/SUM($C$2:$C$2629)</f>
        <v>3.74770453097478E-005</v>
      </c>
    </row>
    <row r="2122" customFormat="false" ht="15" hidden="false" customHeight="false" outlineLevel="0" collapsed="false">
      <c r="A2122" s="4" t="n">
        <v>2121</v>
      </c>
      <c r="B2122" s="4" t="s">
        <v>2466</v>
      </c>
      <c r="C2122" s="4" t="n">
        <v>1</v>
      </c>
      <c r="D2122" s="26" t="n">
        <f aca="false">C2122/SUM($C$2:$C$2629)</f>
        <v>3.74770453097478E-005</v>
      </c>
    </row>
    <row r="2123" customFormat="false" ht="15" hidden="false" customHeight="false" outlineLevel="0" collapsed="false">
      <c r="A2123" s="4" t="n">
        <v>2122</v>
      </c>
      <c r="B2123" s="4" t="s">
        <v>2467</v>
      </c>
      <c r="C2123" s="4" t="n">
        <v>1</v>
      </c>
      <c r="D2123" s="26" t="n">
        <f aca="false">C2123/SUM($C$2:$C$2629)</f>
        <v>3.74770453097478E-005</v>
      </c>
    </row>
    <row r="2124" customFormat="false" ht="15" hidden="false" customHeight="false" outlineLevel="0" collapsed="false">
      <c r="A2124" s="4" t="n">
        <v>2123</v>
      </c>
      <c r="B2124" s="4" t="s">
        <v>2468</v>
      </c>
      <c r="C2124" s="4" t="n">
        <v>1</v>
      </c>
      <c r="D2124" s="26" t="n">
        <f aca="false">C2124/SUM($C$2:$C$2629)</f>
        <v>3.74770453097478E-005</v>
      </c>
    </row>
    <row r="2125" customFormat="false" ht="15" hidden="false" customHeight="false" outlineLevel="0" collapsed="false">
      <c r="A2125" s="4" t="n">
        <v>2124</v>
      </c>
      <c r="B2125" s="4" t="s">
        <v>2469</v>
      </c>
      <c r="C2125" s="4" t="n">
        <v>1</v>
      </c>
      <c r="D2125" s="26" t="n">
        <f aca="false">C2125/SUM($C$2:$C$2629)</f>
        <v>3.74770453097478E-005</v>
      </c>
    </row>
    <row r="2126" customFormat="false" ht="15" hidden="false" customHeight="false" outlineLevel="0" collapsed="false">
      <c r="A2126" s="4" t="n">
        <v>2125</v>
      </c>
      <c r="B2126" s="4" t="s">
        <v>2470</v>
      </c>
      <c r="C2126" s="4" t="n">
        <v>1</v>
      </c>
      <c r="D2126" s="26" t="n">
        <f aca="false">C2126/SUM($C$2:$C$2629)</f>
        <v>3.74770453097478E-005</v>
      </c>
    </row>
    <row r="2127" customFormat="false" ht="15" hidden="false" customHeight="false" outlineLevel="0" collapsed="false">
      <c r="A2127" s="4" t="n">
        <v>2126</v>
      </c>
      <c r="B2127" s="4" t="s">
        <v>2471</v>
      </c>
      <c r="C2127" s="4" t="n">
        <v>1</v>
      </c>
      <c r="D2127" s="26" t="n">
        <f aca="false">C2127/SUM($C$2:$C$2629)</f>
        <v>3.74770453097478E-005</v>
      </c>
    </row>
    <row r="2128" customFormat="false" ht="15" hidden="false" customHeight="false" outlineLevel="0" collapsed="false">
      <c r="A2128" s="4" t="n">
        <v>2127</v>
      </c>
      <c r="B2128" s="4" t="s">
        <v>2472</v>
      </c>
      <c r="C2128" s="4" t="n">
        <v>1</v>
      </c>
      <c r="D2128" s="26" t="n">
        <f aca="false">C2128/SUM($C$2:$C$2629)</f>
        <v>3.74770453097478E-005</v>
      </c>
    </row>
    <row r="2129" customFormat="false" ht="15" hidden="false" customHeight="false" outlineLevel="0" collapsed="false">
      <c r="A2129" s="4" t="n">
        <v>2128</v>
      </c>
      <c r="B2129" s="4" t="s">
        <v>2473</v>
      </c>
      <c r="C2129" s="4" t="n">
        <v>1</v>
      </c>
      <c r="D2129" s="26" t="n">
        <f aca="false">C2129/SUM($C$2:$C$2629)</f>
        <v>3.74770453097478E-005</v>
      </c>
    </row>
    <row r="2130" customFormat="false" ht="15" hidden="false" customHeight="false" outlineLevel="0" collapsed="false">
      <c r="A2130" s="4" t="n">
        <v>2129</v>
      </c>
      <c r="B2130" s="4" t="s">
        <v>2474</v>
      </c>
      <c r="C2130" s="4" t="n">
        <v>1</v>
      </c>
      <c r="D2130" s="26" t="n">
        <f aca="false">C2130/SUM($C$2:$C$2629)</f>
        <v>3.74770453097478E-005</v>
      </c>
    </row>
    <row r="2131" customFormat="false" ht="15" hidden="false" customHeight="false" outlineLevel="0" collapsed="false">
      <c r="A2131" s="4" t="n">
        <v>2130</v>
      </c>
      <c r="B2131" s="4" t="s">
        <v>2475</v>
      </c>
      <c r="C2131" s="4" t="n">
        <v>1</v>
      </c>
      <c r="D2131" s="26" t="n">
        <f aca="false">C2131/SUM($C$2:$C$2629)</f>
        <v>3.74770453097478E-005</v>
      </c>
    </row>
    <row r="2132" customFormat="false" ht="15" hidden="false" customHeight="false" outlineLevel="0" collapsed="false">
      <c r="A2132" s="4" t="n">
        <v>2131</v>
      </c>
      <c r="B2132" s="4" t="s">
        <v>2476</v>
      </c>
      <c r="C2132" s="4" t="n">
        <v>1</v>
      </c>
      <c r="D2132" s="26" t="n">
        <f aca="false">C2132/SUM($C$2:$C$2629)</f>
        <v>3.74770453097478E-005</v>
      </c>
    </row>
    <row r="2133" customFormat="false" ht="15" hidden="false" customHeight="false" outlineLevel="0" collapsed="false">
      <c r="A2133" s="4" t="n">
        <v>2132</v>
      </c>
      <c r="B2133" s="4" t="s">
        <v>2477</v>
      </c>
      <c r="C2133" s="4" t="n">
        <v>1</v>
      </c>
      <c r="D2133" s="26" t="n">
        <f aca="false">C2133/SUM($C$2:$C$2629)</f>
        <v>3.74770453097478E-005</v>
      </c>
    </row>
    <row r="2134" customFormat="false" ht="15" hidden="false" customHeight="false" outlineLevel="0" collapsed="false">
      <c r="A2134" s="4" t="n">
        <v>2133</v>
      </c>
      <c r="B2134" s="4" t="s">
        <v>2478</v>
      </c>
      <c r="C2134" s="4" t="n">
        <v>1</v>
      </c>
      <c r="D2134" s="26" t="n">
        <f aca="false">C2134/SUM($C$2:$C$2629)</f>
        <v>3.74770453097478E-005</v>
      </c>
    </row>
    <row r="2135" customFormat="false" ht="15" hidden="false" customHeight="false" outlineLevel="0" collapsed="false">
      <c r="A2135" s="4" t="n">
        <v>2134</v>
      </c>
      <c r="B2135" s="4" t="s">
        <v>2479</v>
      </c>
      <c r="C2135" s="4" t="n">
        <v>1</v>
      </c>
      <c r="D2135" s="26" t="n">
        <f aca="false">C2135/SUM($C$2:$C$2629)</f>
        <v>3.74770453097478E-005</v>
      </c>
    </row>
    <row r="2136" customFormat="false" ht="15" hidden="false" customHeight="false" outlineLevel="0" collapsed="false">
      <c r="A2136" s="4" t="n">
        <v>2135</v>
      </c>
      <c r="B2136" s="4" t="s">
        <v>2480</v>
      </c>
      <c r="C2136" s="4" t="n">
        <v>1</v>
      </c>
      <c r="D2136" s="26" t="n">
        <f aca="false">C2136/SUM($C$2:$C$2629)</f>
        <v>3.74770453097478E-005</v>
      </c>
    </row>
    <row r="2137" customFormat="false" ht="15" hidden="false" customHeight="false" outlineLevel="0" collapsed="false">
      <c r="A2137" s="4" t="n">
        <v>2136</v>
      </c>
      <c r="B2137" s="4" t="s">
        <v>2481</v>
      </c>
      <c r="C2137" s="4" t="n">
        <v>1</v>
      </c>
      <c r="D2137" s="26" t="n">
        <f aca="false">C2137/SUM($C$2:$C$2629)</f>
        <v>3.74770453097478E-005</v>
      </c>
    </row>
    <row r="2138" customFormat="false" ht="15" hidden="false" customHeight="false" outlineLevel="0" collapsed="false">
      <c r="A2138" s="4" t="n">
        <v>2137</v>
      </c>
      <c r="B2138" s="4" t="s">
        <v>2482</v>
      </c>
      <c r="C2138" s="4" t="n">
        <v>1</v>
      </c>
      <c r="D2138" s="26" t="n">
        <f aca="false">C2138/SUM($C$2:$C$2629)</f>
        <v>3.74770453097478E-005</v>
      </c>
    </row>
    <row r="2139" customFormat="false" ht="15" hidden="false" customHeight="false" outlineLevel="0" collapsed="false">
      <c r="A2139" s="4" t="n">
        <v>2138</v>
      </c>
      <c r="B2139" s="4" t="s">
        <v>2483</v>
      </c>
      <c r="C2139" s="4" t="n">
        <v>1</v>
      </c>
      <c r="D2139" s="26" t="n">
        <f aca="false">C2139/SUM($C$2:$C$2629)</f>
        <v>3.74770453097478E-005</v>
      </c>
    </row>
    <row r="2140" customFormat="false" ht="15" hidden="false" customHeight="false" outlineLevel="0" collapsed="false">
      <c r="A2140" s="4" t="n">
        <v>2139</v>
      </c>
      <c r="B2140" s="4" t="s">
        <v>2484</v>
      </c>
      <c r="C2140" s="4" t="n">
        <v>1</v>
      </c>
      <c r="D2140" s="26" t="n">
        <f aca="false">C2140/SUM($C$2:$C$2629)</f>
        <v>3.74770453097478E-005</v>
      </c>
    </row>
    <row r="2141" customFormat="false" ht="15" hidden="false" customHeight="false" outlineLevel="0" collapsed="false">
      <c r="A2141" s="4" t="n">
        <v>2140</v>
      </c>
      <c r="B2141" s="4" t="s">
        <v>2485</v>
      </c>
      <c r="C2141" s="4" t="n">
        <v>1</v>
      </c>
      <c r="D2141" s="26" t="n">
        <f aca="false">C2141/SUM($C$2:$C$2629)</f>
        <v>3.74770453097478E-005</v>
      </c>
    </row>
    <row r="2142" customFormat="false" ht="15" hidden="false" customHeight="false" outlineLevel="0" collapsed="false">
      <c r="A2142" s="4" t="n">
        <v>2141</v>
      </c>
      <c r="B2142" s="4" t="s">
        <v>2486</v>
      </c>
      <c r="C2142" s="4" t="n">
        <v>1</v>
      </c>
      <c r="D2142" s="26" t="n">
        <f aca="false">C2142/SUM($C$2:$C$2629)</f>
        <v>3.74770453097478E-005</v>
      </c>
    </row>
    <row r="2143" customFormat="false" ht="15" hidden="false" customHeight="false" outlineLevel="0" collapsed="false">
      <c r="A2143" s="4" t="n">
        <v>2142</v>
      </c>
      <c r="B2143" s="4" t="s">
        <v>2487</v>
      </c>
      <c r="C2143" s="4" t="n">
        <v>1</v>
      </c>
      <c r="D2143" s="26" t="n">
        <f aca="false">C2143/SUM($C$2:$C$2629)</f>
        <v>3.74770453097478E-005</v>
      </c>
    </row>
    <row r="2144" customFormat="false" ht="15" hidden="false" customHeight="false" outlineLevel="0" collapsed="false">
      <c r="A2144" s="4" t="n">
        <v>2143</v>
      </c>
      <c r="B2144" s="4" t="s">
        <v>2488</v>
      </c>
      <c r="C2144" s="4" t="n">
        <v>1</v>
      </c>
      <c r="D2144" s="26" t="n">
        <f aca="false">C2144/SUM($C$2:$C$2629)</f>
        <v>3.74770453097478E-005</v>
      </c>
    </row>
    <row r="2145" customFormat="false" ht="15" hidden="false" customHeight="false" outlineLevel="0" collapsed="false">
      <c r="A2145" s="4" t="n">
        <v>2144</v>
      </c>
      <c r="B2145" s="4" t="s">
        <v>2489</v>
      </c>
      <c r="C2145" s="4" t="n">
        <v>1</v>
      </c>
      <c r="D2145" s="26" t="n">
        <f aca="false">C2145/SUM($C$2:$C$2629)</f>
        <v>3.74770453097478E-005</v>
      </c>
    </row>
    <row r="2146" customFormat="false" ht="15" hidden="false" customHeight="false" outlineLevel="0" collapsed="false">
      <c r="A2146" s="4" t="n">
        <v>2145</v>
      </c>
      <c r="B2146" s="4" t="s">
        <v>2490</v>
      </c>
      <c r="C2146" s="4" t="n">
        <v>1</v>
      </c>
      <c r="D2146" s="26" t="n">
        <f aca="false">C2146/SUM($C$2:$C$2629)</f>
        <v>3.74770453097478E-005</v>
      </c>
    </row>
    <row r="2147" customFormat="false" ht="15" hidden="false" customHeight="false" outlineLevel="0" collapsed="false">
      <c r="A2147" s="4" t="n">
        <v>2146</v>
      </c>
      <c r="B2147" s="4" t="s">
        <v>2491</v>
      </c>
      <c r="C2147" s="4" t="n">
        <v>1</v>
      </c>
      <c r="D2147" s="26" t="n">
        <f aca="false">C2147/SUM($C$2:$C$2629)</f>
        <v>3.74770453097478E-005</v>
      </c>
    </row>
    <row r="2148" customFormat="false" ht="15" hidden="false" customHeight="false" outlineLevel="0" collapsed="false">
      <c r="A2148" s="4" t="n">
        <v>2147</v>
      </c>
      <c r="B2148" s="4" t="s">
        <v>2492</v>
      </c>
      <c r="C2148" s="4" t="n">
        <v>1</v>
      </c>
      <c r="D2148" s="26" t="n">
        <f aca="false">C2148/SUM($C$2:$C$2629)</f>
        <v>3.74770453097478E-005</v>
      </c>
    </row>
    <row r="2149" customFormat="false" ht="15" hidden="false" customHeight="false" outlineLevel="0" collapsed="false">
      <c r="A2149" s="4" t="n">
        <v>2148</v>
      </c>
      <c r="B2149" s="4" t="s">
        <v>2493</v>
      </c>
      <c r="C2149" s="4" t="n">
        <v>1</v>
      </c>
      <c r="D2149" s="26" t="n">
        <f aca="false">C2149/SUM($C$2:$C$2629)</f>
        <v>3.74770453097478E-005</v>
      </c>
    </row>
    <row r="2150" customFormat="false" ht="15" hidden="false" customHeight="false" outlineLevel="0" collapsed="false">
      <c r="A2150" s="4" t="n">
        <v>2149</v>
      </c>
      <c r="B2150" s="4" t="s">
        <v>2494</v>
      </c>
      <c r="C2150" s="4" t="n">
        <v>1</v>
      </c>
      <c r="D2150" s="26" t="n">
        <f aca="false">C2150/SUM($C$2:$C$2629)</f>
        <v>3.74770453097478E-005</v>
      </c>
    </row>
    <row r="2151" customFormat="false" ht="15" hidden="false" customHeight="false" outlineLevel="0" collapsed="false">
      <c r="A2151" s="4" t="n">
        <v>2150</v>
      </c>
      <c r="B2151" s="4" t="s">
        <v>2495</v>
      </c>
      <c r="C2151" s="4" t="n">
        <v>1</v>
      </c>
      <c r="D2151" s="26" t="n">
        <f aca="false">C2151/SUM($C$2:$C$2629)</f>
        <v>3.74770453097478E-005</v>
      </c>
    </row>
    <row r="2152" customFormat="false" ht="15" hidden="false" customHeight="false" outlineLevel="0" collapsed="false">
      <c r="A2152" s="4" t="n">
        <v>2151</v>
      </c>
      <c r="B2152" s="4" t="s">
        <v>2496</v>
      </c>
      <c r="C2152" s="4" t="n">
        <v>1</v>
      </c>
      <c r="D2152" s="26" t="n">
        <f aca="false">C2152/SUM($C$2:$C$2629)</f>
        <v>3.74770453097478E-005</v>
      </c>
    </row>
    <row r="2153" customFormat="false" ht="15" hidden="false" customHeight="false" outlineLevel="0" collapsed="false">
      <c r="A2153" s="4" t="n">
        <v>2152</v>
      </c>
      <c r="B2153" s="4" t="s">
        <v>2497</v>
      </c>
      <c r="C2153" s="4" t="n">
        <v>1</v>
      </c>
      <c r="D2153" s="26" t="n">
        <f aca="false">C2153/SUM($C$2:$C$2629)</f>
        <v>3.74770453097478E-005</v>
      </c>
    </row>
    <row r="2154" customFormat="false" ht="15" hidden="false" customHeight="false" outlineLevel="0" collapsed="false">
      <c r="A2154" s="4" t="n">
        <v>2153</v>
      </c>
      <c r="B2154" s="4" t="s">
        <v>2498</v>
      </c>
      <c r="C2154" s="4" t="n">
        <v>1</v>
      </c>
      <c r="D2154" s="26" t="n">
        <f aca="false">C2154/SUM($C$2:$C$2629)</f>
        <v>3.74770453097478E-005</v>
      </c>
    </row>
    <row r="2155" customFormat="false" ht="15" hidden="false" customHeight="false" outlineLevel="0" collapsed="false">
      <c r="A2155" s="4" t="n">
        <v>2154</v>
      </c>
      <c r="B2155" s="4" t="s">
        <v>2499</v>
      </c>
      <c r="C2155" s="4" t="n">
        <v>1</v>
      </c>
      <c r="D2155" s="26" t="n">
        <f aca="false">C2155/SUM($C$2:$C$2629)</f>
        <v>3.74770453097478E-005</v>
      </c>
    </row>
    <row r="2156" customFormat="false" ht="15" hidden="false" customHeight="false" outlineLevel="0" collapsed="false">
      <c r="A2156" s="4" t="n">
        <v>2155</v>
      </c>
      <c r="B2156" s="4" t="s">
        <v>2500</v>
      </c>
      <c r="C2156" s="4" t="n">
        <v>1</v>
      </c>
      <c r="D2156" s="26" t="n">
        <f aca="false">C2156/SUM($C$2:$C$2629)</f>
        <v>3.74770453097478E-005</v>
      </c>
    </row>
    <row r="2157" customFormat="false" ht="15" hidden="false" customHeight="false" outlineLevel="0" collapsed="false">
      <c r="A2157" s="4" t="n">
        <v>2156</v>
      </c>
      <c r="B2157" s="4" t="s">
        <v>2501</v>
      </c>
      <c r="C2157" s="4" t="n">
        <v>1</v>
      </c>
      <c r="D2157" s="26" t="n">
        <f aca="false">C2157/SUM($C$2:$C$2629)</f>
        <v>3.74770453097478E-005</v>
      </c>
    </row>
    <row r="2158" customFormat="false" ht="15" hidden="false" customHeight="false" outlineLevel="0" collapsed="false">
      <c r="A2158" s="4" t="n">
        <v>2157</v>
      </c>
      <c r="B2158" s="4" t="s">
        <v>2502</v>
      </c>
      <c r="C2158" s="4" t="n">
        <v>1</v>
      </c>
      <c r="D2158" s="26" t="n">
        <f aca="false">C2158/SUM($C$2:$C$2629)</f>
        <v>3.74770453097478E-005</v>
      </c>
    </row>
    <row r="2159" customFormat="false" ht="15" hidden="false" customHeight="false" outlineLevel="0" collapsed="false">
      <c r="A2159" s="4" t="n">
        <v>2158</v>
      </c>
      <c r="B2159" s="4" t="s">
        <v>2503</v>
      </c>
      <c r="C2159" s="4" t="n">
        <v>1</v>
      </c>
      <c r="D2159" s="26" t="n">
        <f aca="false">C2159/SUM($C$2:$C$2629)</f>
        <v>3.74770453097478E-005</v>
      </c>
    </row>
    <row r="2160" customFormat="false" ht="15" hidden="false" customHeight="false" outlineLevel="0" collapsed="false">
      <c r="A2160" s="4" t="n">
        <v>2159</v>
      </c>
      <c r="B2160" s="4" t="s">
        <v>2504</v>
      </c>
      <c r="C2160" s="4" t="n">
        <v>1</v>
      </c>
      <c r="D2160" s="26" t="n">
        <f aca="false">C2160/SUM($C$2:$C$2629)</f>
        <v>3.74770453097478E-005</v>
      </c>
    </row>
    <row r="2161" customFormat="false" ht="15" hidden="false" customHeight="false" outlineLevel="0" collapsed="false">
      <c r="A2161" s="4" t="n">
        <v>2160</v>
      </c>
      <c r="B2161" s="4" t="s">
        <v>2505</v>
      </c>
      <c r="C2161" s="4" t="n">
        <v>1</v>
      </c>
      <c r="D2161" s="26" t="n">
        <f aca="false">C2161/SUM($C$2:$C$2629)</f>
        <v>3.74770453097478E-005</v>
      </c>
    </row>
    <row r="2162" customFormat="false" ht="15" hidden="false" customHeight="false" outlineLevel="0" collapsed="false">
      <c r="A2162" s="4" t="n">
        <v>2161</v>
      </c>
      <c r="B2162" s="4" t="s">
        <v>2506</v>
      </c>
      <c r="C2162" s="4" t="n">
        <v>1</v>
      </c>
      <c r="D2162" s="26" t="n">
        <f aca="false">C2162/SUM($C$2:$C$2629)</f>
        <v>3.74770453097478E-005</v>
      </c>
    </row>
    <row r="2163" customFormat="false" ht="15" hidden="false" customHeight="false" outlineLevel="0" collapsed="false">
      <c r="A2163" s="4" t="n">
        <v>2162</v>
      </c>
      <c r="B2163" s="4" t="s">
        <v>2507</v>
      </c>
      <c r="C2163" s="4" t="n">
        <v>1</v>
      </c>
      <c r="D2163" s="26" t="n">
        <f aca="false">C2163/SUM($C$2:$C$2629)</f>
        <v>3.74770453097478E-005</v>
      </c>
    </row>
    <row r="2164" customFormat="false" ht="15" hidden="false" customHeight="false" outlineLevel="0" collapsed="false">
      <c r="A2164" s="4" t="n">
        <v>2163</v>
      </c>
      <c r="B2164" s="4" t="s">
        <v>2508</v>
      </c>
      <c r="C2164" s="4" t="n">
        <v>1</v>
      </c>
      <c r="D2164" s="26" t="n">
        <f aca="false">C2164/SUM($C$2:$C$2629)</f>
        <v>3.74770453097478E-005</v>
      </c>
    </row>
    <row r="2165" customFormat="false" ht="15" hidden="false" customHeight="false" outlineLevel="0" collapsed="false">
      <c r="A2165" s="4" t="n">
        <v>2164</v>
      </c>
      <c r="B2165" s="4" t="s">
        <v>2509</v>
      </c>
      <c r="C2165" s="4" t="n">
        <v>1</v>
      </c>
      <c r="D2165" s="26" t="n">
        <f aca="false">C2165/SUM($C$2:$C$2629)</f>
        <v>3.74770453097478E-005</v>
      </c>
    </row>
    <row r="2166" customFormat="false" ht="15" hidden="false" customHeight="false" outlineLevel="0" collapsed="false">
      <c r="A2166" s="4" t="n">
        <v>2165</v>
      </c>
      <c r="B2166" s="4" t="s">
        <v>2510</v>
      </c>
      <c r="C2166" s="4" t="n">
        <v>1</v>
      </c>
      <c r="D2166" s="26" t="n">
        <f aca="false">C2166/SUM($C$2:$C$2629)</f>
        <v>3.74770453097478E-005</v>
      </c>
    </row>
    <row r="2167" customFormat="false" ht="15" hidden="false" customHeight="false" outlineLevel="0" collapsed="false">
      <c r="A2167" s="4" t="n">
        <v>2166</v>
      </c>
      <c r="B2167" s="4" t="s">
        <v>2511</v>
      </c>
      <c r="C2167" s="4" t="n">
        <v>1</v>
      </c>
      <c r="D2167" s="26" t="n">
        <f aca="false">C2167/SUM($C$2:$C$2629)</f>
        <v>3.74770453097478E-005</v>
      </c>
    </row>
    <row r="2168" customFormat="false" ht="15" hidden="false" customHeight="false" outlineLevel="0" collapsed="false">
      <c r="A2168" s="4" t="n">
        <v>2167</v>
      </c>
      <c r="B2168" s="4" t="s">
        <v>211</v>
      </c>
      <c r="C2168" s="4" t="n">
        <v>1</v>
      </c>
      <c r="D2168" s="26" t="n">
        <f aca="false">C2168/SUM($C$2:$C$2629)</f>
        <v>3.74770453097478E-005</v>
      </c>
    </row>
    <row r="2169" customFormat="false" ht="15" hidden="false" customHeight="false" outlineLevel="0" collapsed="false">
      <c r="A2169" s="4" t="n">
        <v>2168</v>
      </c>
      <c r="B2169" s="4" t="s">
        <v>2512</v>
      </c>
      <c r="C2169" s="4" t="n">
        <v>1</v>
      </c>
      <c r="D2169" s="26" t="n">
        <f aca="false">C2169/SUM($C$2:$C$2629)</f>
        <v>3.74770453097478E-005</v>
      </c>
    </row>
    <row r="2170" customFormat="false" ht="15" hidden="false" customHeight="false" outlineLevel="0" collapsed="false">
      <c r="A2170" s="4" t="n">
        <v>2169</v>
      </c>
      <c r="B2170" s="4" t="s">
        <v>2513</v>
      </c>
      <c r="C2170" s="4" t="n">
        <v>1</v>
      </c>
      <c r="D2170" s="26" t="n">
        <f aca="false">C2170/SUM($C$2:$C$2629)</f>
        <v>3.74770453097478E-005</v>
      </c>
    </row>
    <row r="2171" customFormat="false" ht="15" hidden="false" customHeight="false" outlineLevel="0" collapsed="false">
      <c r="A2171" s="4" t="n">
        <v>2170</v>
      </c>
      <c r="B2171" s="4" t="s">
        <v>2514</v>
      </c>
      <c r="C2171" s="4" t="n">
        <v>1</v>
      </c>
      <c r="D2171" s="26" t="n">
        <f aca="false">C2171/SUM($C$2:$C$2629)</f>
        <v>3.74770453097478E-005</v>
      </c>
    </row>
    <row r="2172" customFormat="false" ht="15" hidden="false" customHeight="false" outlineLevel="0" collapsed="false">
      <c r="A2172" s="4" t="n">
        <v>2171</v>
      </c>
      <c r="B2172" s="4" t="s">
        <v>2515</v>
      </c>
      <c r="C2172" s="4" t="n">
        <v>1</v>
      </c>
      <c r="D2172" s="26" t="n">
        <f aca="false">C2172/SUM($C$2:$C$2629)</f>
        <v>3.74770453097478E-005</v>
      </c>
    </row>
    <row r="2173" customFormat="false" ht="15" hidden="false" customHeight="false" outlineLevel="0" collapsed="false">
      <c r="A2173" s="4" t="n">
        <v>2172</v>
      </c>
      <c r="B2173" s="4" t="s">
        <v>2516</v>
      </c>
      <c r="C2173" s="4" t="n">
        <v>1</v>
      </c>
      <c r="D2173" s="26" t="n">
        <f aca="false">C2173/SUM($C$2:$C$2629)</f>
        <v>3.74770453097478E-005</v>
      </c>
    </row>
    <row r="2174" customFormat="false" ht="15" hidden="false" customHeight="false" outlineLevel="0" collapsed="false">
      <c r="A2174" s="4" t="n">
        <v>2173</v>
      </c>
      <c r="B2174" s="4" t="s">
        <v>2517</v>
      </c>
      <c r="C2174" s="4" t="n">
        <v>1</v>
      </c>
      <c r="D2174" s="26" t="n">
        <f aca="false">C2174/SUM($C$2:$C$2629)</f>
        <v>3.74770453097478E-005</v>
      </c>
    </row>
    <row r="2175" customFormat="false" ht="15" hidden="false" customHeight="false" outlineLevel="0" collapsed="false">
      <c r="A2175" s="4" t="n">
        <v>2174</v>
      </c>
      <c r="B2175" s="4" t="s">
        <v>2518</v>
      </c>
      <c r="C2175" s="4" t="n">
        <v>1</v>
      </c>
      <c r="D2175" s="26" t="n">
        <f aca="false">C2175/SUM($C$2:$C$2629)</f>
        <v>3.74770453097478E-005</v>
      </c>
    </row>
    <row r="2176" customFormat="false" ht="15" hidden="false" customHeight="false" outlineLevel="0" collapsed="false">
      <c r="A2176" s="4" t="n">
        <v>2175</v>
      </c>
      <c r="B2176" s="4" t="s">
        <v>2519</v>
      </c>
      <c r="C2176" s="4" t="n">
        <v>1</v>
      </c>
      <c r="D2176" s="26" t="n">
        <f aca="false">C2176/SUM($C$2:$C$2629)</f>
        <v>3.74770453097478E-005</v>
      </c>
    </row>
    <row r="2177" customFormat="false" ht="15" hidden="false" customHeight="false" outlineLevel="0" collapsed="false">
      <c r="A2177" s="4" t="n">
        <v>2176</v>
      </c>
      <c r="B2177" s="4" t="s">
        <v>2520</v>
      </c>
      <c r="C2177" s="4" t="n">
        <v>1</v>
      </c>
      <c r="D2177" s="26" t="n">
        <f aca="false">C2177/SUM($C$2:$C$2629)</f>
        <v>3.74770453097478E-005</v>
      </c>
    </row>
    <row r="2178" customFormat="false" ht="15" hidden="false" customHeight="false" outlineLevel="0" collapsed="false">
      <c r="A2178" s="4" t="n">
        <v>2177</v>
      </c>
      <c r="B2178" s="4" t="s">
        <v>2521</v>
      </c>
      <c r="C2178" s="4" t="n">
        <v>1</v>
      </c>
      <c r="D2178" s="26" t="n">
        <f aca="false">C2178/SUM($C$2:$C$2629)</f>
        <v>3.74770453097478E-005</v>
      </c>
    </row>
    <row r="2179" customFormat="false" ht="15" hidden="false" customHeight="false" outlineLevel="0" collapsed="false">
      <c r="A2179" s="4" t="n">
        <v>2178</v>
      </c>
      <c r="B2179" s="4" t="s">
        <v>2522</v>
      </c>
      <c r="C2179" s="4" t="n">
        <v>1</v>
      </c>
      <c r="D2179" s="26" t="n">
        <f aca="false">C2179/SUM($C$2:$C$2629)</f>
        <v>3.74770453097478E-005</v>
      </c>
    </row>
    <row r="2180" customFormat="false" ht="15" hidden="false" customHeight="false" outlineLevel="0" collapsed="false">
      <c r="A2180" s="4" t="n">
        <v>2179</v>
      </c>
      <c r="B2180" s="4" t="s">
        <v>2523</v>
      </c>
      <c r="C2180" s="4" t="n">
        <v>1</v>
      </c>
      <c r="D2180" s="26" t="n">
        <f aca="false">C2180/SUM($C$2:$C$2629)</f>
        <v>3.74770453097478E-005</v>
      </c>
    </row>
    <row r="2181" customFormat="false" ht="15" hidden="false" customHeight="false" outlineLevel="0" collapsed="false">
      <c r="A2181" s="4" t="n">
        <v>2180</v>
      </c>
      <c r="B2181" s="4" t="s">
        <v>2524</v>
      </c>
      <c r="C2181" s="4" t="n">
        <v>1</v>
      </c>
      <c r="D2181" s="26" t="n">
        <f aca="false">C2181/SUM($C$2:$C$2629)</f>
        <v>3.74770453097478E-005</v>
      </c>
    </row>
    <row r="2182" customFormat="false" ht="15" hidden="false" customHeight="false" outlineLevel="0" collapsed="false">
      <c r="A2182" s="4" t="n">
        <v>2181</v>
      </c>
      <c r="B2182" s="4" t="s">
        <v>2525</v>
      </c>
      <c r="C2182" s="4" t="n">
        <v>1</v>
      </c>
      <c r="D2182" s="26" t="n">
        <f aca="false">C2182/SUM($C$2:$C$2629)</f>
        <v>3.74770453097478E-005</v>
      </c>
    </row>
    <row r="2183" customFormat="false" ht="15" hidden="false" customHeight="false" outlineLevel="0" collapsed="false">
      <c r="A2183" s="4" t="n">
        <v>2182</v>
      </c>
      <c r="B2183" s="4" t="s">
        <v>2526</v>
      </c>
      <c r="C2183" s="4" t="n">
        <v>1</v>
      </c>
      <c r="D2183" s="26" t="n">
        <f aca="false">C2183/SUM($C$2:$C$2629)</f>
        <v>3.74770453097478E-005</v>
      </c>
    </row>
    <row r="2184" customFormat="false" ht="15" hidden="false" customHeight="false" outlineLevel="0" collapsed="false">
      <c r="A2184" s="4" t="n">
        <v>2183</v>
      </c>
      <c r="B2184" s="4" t="s">
        <v>2527</v>
      </c>
      <c r="C2184" s="4" t="n">
        <v>1</v>
      </c>
      <c r="D2184" s="26" t="n">
        <f aca="false">C2184/SUM($C$2:$C$2629)</f>
        <v>3.74770453097478E-005</v>
      </c>
    </row>
    <row r="2185" customFormat="false" ht="15" hidden="false" customHeight="false" outlineLevel="0" collapsed="false">
      <c r="A2185" s="4" t="n">
        <v>2184</v>
      </c>
      <c r="B2185" s="4" t="s">
        <v>2528</v>
      </c>
      <c r="C2185" s="4" t="n">
        <v>1</v>
      </c>
      <c r="D2185" s="26" t="n">
        <f aca="false">C2185/SUM($C$2:$C$2629)</f>
        <v>3.74770453097478E-005</v>
      </c>
    </row>
    <row r="2186" customFormat="false" ht="15" hidden="false" customHeight="false" outlineLevel="0" collapsed="false">
      <c r="A2186" s="4" t="n">
        <v>2185</v>
      </c>
      <c r="B2186" s="4" t="s">
        <v>2529</v>
      </c>
      <c r="C2186" s="4" t="n">
        <v>1</v>
      </c>
      <c r="D2186" s="26" t="n">
        <f aca="false">C2186/SUM($C$2:$C$2629)</f>
        <v>3.74770453097478E-005</v>
      </c>
    </row>
    <row r="2187" customFormat="false" ht="15" hidden="false" customHeight="false" outlineLevel="0" collapsed="false">
      <c r="A2187" s="4" t="n">
        <v>2186</v>
      </c>
      <c r="B2187" s="4" t="s">
        <v>2530</v>
      </c>
      <c r="C2187" s="4" t="n">
        <v>1</v>
      </c>
      <c r="D2187" s="26" t="n">
        <f aca="false">C2187/SUM($C$2:$C$2629)</f>
        <v>3.74770453097478E-005</v>
      </c>
    </row>
    <row r="2188" customFormat="false" ht="15" hidden="false" customHeight="false" outlineLevel="0" collapsed="false">
      <c r="A2188" s="4" t="n">
        <v>2187</v>
      </c>
      <c r="B2188" s="4" t="s">
        <v>2531</v>
      </c>
      <c r="C2188" s="4" t="n">
        <v>1</v>
      </c>
      <c r="D2188" s="26" t="n">
        <f aca="false">C2188/SUM($C$2:$C$2629)</f>
        <v>3.74770453097478E-005</v>
      </c>
    </row>
    <row r="2189" customFormat="false" ht="15" hidden="false" customHeight="false" outlineLevel="0" collapsed="false">
      <c r="A2189" s="4" t="n">
        <v>2188</v>
      </c>
      <c r="B2189" s="4" t="s">
        <v>2532</v>
      </c>
      <c r="C2189" s="4" t="n">
        <v>1</v>
      </c>
      <c r="D2189" s="26" t="n">
        <f aca="false">C2189/SUM($C$2:$C$2629)</f>
        <v>3.74770453097478E-005</v>
      </c>
    </row>
    <row r="2190" customFormat="false" ht="15" hidden="false" customHeight="false" outlineLevel="0" collapsed="false">
      <c r="A2190" s="4" t="n">
        <v>2189</v>
      </c>
      <c r="B2190" s="4" t="s">
        <v>2533</v>
      </c>
      <c r="C2190" s="4" t="n">
        <v>1</v>
      </c>
      <c r="D2190" s="26" t="n">
        <f aca="false">C2190/SUM($C$2:$C$2629)</f>
        <v>3.74770453097478E-005</v>
      </c>
    </row>
    <row r="2191" customFormat="false" ht="15" hidden="false" customHeight="false" outlineLevel="0" collapsed="false">
      <c r="A2191" s="4" t="n">
        <v>2190</v>
      </c>
      <c r="B2191" s="4" t="s">
        <v>2534</v>
      </c>
      <c r="C2191" s="4" t="n">
        <v>1</v>
      </c>
      <c r="D2191" s="26" t="n">
        <f aca="false">C2191/SUM($C$2:$C$2629)</f>
        <v>3.74770453097478E-005</v>
      </c>
    </row>
    <row r="2192" customFormat="false" ht="15" hidden="false" customHeight="false" outlineLevel="0" collapsed="false">
      <c r="A2192" s="4" t="n">
        <v>2191</v>
      </c>
      <c r="B2192" s="4" t="s">
        <v>2535</v>
      </c>
      <c r="C2192" s="4" t="n">
        <v>1</v>
      </c>
      <c r="D2192" s="26" t="n">
        <f aca="false">C2192/SUM($C$2:$C$2629)</f>
        <v>3.74770453097478E-005</v>
      </c>
    </row>
    <row r="2193" customFormat="false" ht="15" hidden="false" customHeight="false" outlineLevel="0" collapsed="false">
      <c r="A2193" s="4" t="n">
        <v>2192</v>
      </c>
      <c r="B2193" s="4" t="s">
        <v>2536</v>
      </c>
      <c r="C2193" s="4" t="n">
        <v>1</v>
      </c>
      <c r="D2193" s="26" t="n">
        <f aca="false">C2193/SUM($C$2:$C$2629)</f>
        <v>3.74770453097478E-005</v>
      </c>
    </row>
    <row r="2194" customFormat="false" ht="15" hidden="false" customHeight="false" outlineLevel="0" collapsed="false">
      <c r="A2194" s="4" t="n">
        <v>2193</v>
      </c>
      <c r="B2194" s="4" t="s">
        <v>2537</v>
      </c>
      <c r="C2194" s="4" t="n">
        <v>1</v>
      </c>
      <c r="D2194" s="26" t="n">
        <f aca="false">C2194/SUM($C$2:$C$2629)</f>
        <v>3.74770453097478E-005</v>
      </c>
    </row>
    <row r="2195" customFormat="false" ht="15" hidden="false" customHeight="false" outlineLevel="0" collapsed="false">
      <c r="A2195" s="4" t="n">
        <v>2194</v>
      </c>
      <c r="B2195" s="4" t="s">
        <v>2538</v>
      </c>
      <c r="C2195" s="4" t="n">
        <v>1</v>
      </c>
      <c r="D2195" s="26" t="n">
        <f aca="false">C2195/SUM($C$2:$C$2629)</f>
        <v>3.74770453097478E-005</v>
      </c>
    </row>
    <row r="2196" customFormat="false" ht="15" hidden="false" customHeight="false" outlineLevel="0" collapsed="false">
      <c r="A2196" s="4" t="n">
        <v>2195</v>
      </c>
      <c r="B2196" s="4" t="s">
        <v>2539</v>
      </c>
      <c r="C2196" s="4" t="n">
        <v>1</v>
      </c>
      <c r="D2196" s="26" t="n">
        <f aca="false">C2196/SUM($C$2:$C$2629)</f>
        <v>3.74770453097478E-005</v>
      </c>
    </row>
    <row r="2197" customFormat="false" ht="15" hidden="false" customHeight="false" outlineLevel="0" collapsed="false">
      <c r="A2197" s="4" t="n">
        <v>2196</v>
      </c>
      <c r="B2197" s="4" t="s">
        <v>2540</v>
      </c>
      <c r="C2197" s="4" t="n">
        <v>1</v>
      </c>
      <c r="D2197" s="26" t="n">
        <f aca="false">C2197/SUM($C$2:$C$2629)</f>
        <v>3.74770453097478E-005</v>
      </c>
    </row>
    <row r="2198" customFormat="false" ht="15" hidden="false" customHeight="false" outlineLevel="0" collapsed="false">
      <c r="A2198" s="4" t="n">
        <v>2197</v>
      </c>
      <c r="B2198" s="4" t="s">
        <v>2541</v>
      </c>
      <c r="C2198" s="4" t="n">
        <v>1</v>
      </c>
      <c r="D2198" s="26" t="n">
        <f aca="false">C2198/SUM($C$2:$C$2629)</f>
        <v>3.74770453097478E-005</v>
      </c>
    </row>
    <row r="2199" customFormat="false" ht="15" hidden="false" customHeight="false" outlineLevel="0" collapsed="false">
      <c r="A2199" s="4" t="n">
        <v>2198</v>
      </c>
      <c r="B2199" s="4" t="s">
        <v>2542</v>
      </c>
      <c r="C2199" s="4" t="n">
        <v>1</v>
      </c>
      <c r="D2199" s="26" t="n">
        <f aca="false">C2199/SUM($C$2:$C$2629)</f>
        <v>3.74770453097478E-005</v>
      </c>
    </row>
    <row r="2200" customFormat="false" ht="15" hidden="false" customHeight="false" outlineLevel="0" collapsed="false">
      <c r="A2200" s="4" t="n">
        <v>2199</v>
      </c>
      <c r="B2200" s="4" t="s">
        <v>2543</v>
      </c>
      <c r="C2200" s="4" t="n">
        <v>1</v>
      </c>
      <c r="D2200" s="26" t="n">
        <f aca="false">C2200/SUM($C$2:$C$2629)</f>
        <v>3.74770453097478E-005</v>
      </c>
    </row>
    <row r="2201" customFormat="false" ht="15" hidden="false" customHeight="false" outlineLevel="0" collapsed="false">
      <c r="A2201" s="4" t="n">
        <v>2200</v>
      </c>
      <c r="B2201" s="4" t="s">
        <v>2544</v>
      </c>
      <c r="C2201" s="4" t="n">
        <v>1</v>
      </c>
      <c r="D2201" s="26" t="n">
        <f aca="false">C2201/SUM($C$2:$C$2629)</f>
        <v>3.74770453097478E-005</v>
      </c>
    </row>
    <row r="2202" customFormat="false" ht="15" hidden="false" customHeight="false" outlineLevel="0" collapsed="false">
      <c r="A2202" s="4" t="n">
        <v>2201</v>
      </c>
      <c r="B2202" s="4" t="s">
        <v>2545</v>
      </c>
      <c r="C2202" s="4" t="n">
        <v>1</v>
      </c>
      <c r="D2202" s="26" t="n">
        <f aca="false">C2202/SUM($C$2:$C$2629)</f>
        <v>3.74770453097478E-005</v>
      </c>
    </row>
    <row r="2203" customFormat="false" ht="15" hidden="false" customHeight="false" outlineLevel="0" collapsed="false">
      <c r="A2203" s="4" t="n">
        <v>2202</v>
      </c>
      <c r="B2203" s="4" t="s">
        <v>2546</v>
      </c>
      <c r="C2203" s="4" t="n">
        <v>1</v>
      </c>
      <c r="D2203" s="26" t="n">
        <f aca="false">C2203/SUM($C$2:$C$2629)</f>
        <v>3.74770453097478E-005</v>
      </c>
    </row>
    <row r="2204" customFormat="false" ht="15" hidden="false" customHeight="false" outlineLevel="0" collapsed="false">
      <c r="A2204" s="4" t="n">
        <v>2203</v>
      </c>
      <c r="B2204" s="4" t="s">
        <v>2547</v>
      </c>
      <c r="C2204" s="4" t="n">
        <v>1</v>
      </c>
      <c r="D2204" s="26" t="n">
        <f aca="false">C2204/SUM($C$2:$C$2629)</f>
        <v>3.74770453097478E-005</v>
      </c>
    </row>
    <row r="2205" customFormat="false" ht="15" hidden="false" customHeight="false" outlineLevel="0" collapsed="false">
      <c r="A2205" s="4" t="n">
        <v>2204</v>
      </c>
      <c r="B2205" s="4" t="s">
        <v>2548</v>
      </c>
      <c r="C2205" s="4" t="n">
        <v>1</v>
      </c>
      <c r="D2205" s="26" t="n">
        <f aca="false">C2205/SUM($C$2:$C$2629)</f>
        <v>3.74770453097478E-005</v>
      </c>
    </row>
    <row r="2206" customFormat="false" ht="15" hidden="false" customHeight="false" outlineLevel="0" collapsed="false">
      <c r="A2206" s="4" t="n">
        <v>2205</v>
      </c>
      <c r="B2206" s="4" t="s">
        <v>2549</v>
      </c>
      <c r="C2206" s="4" t="n">
        <v>1</v>
      </c>
      <c r="D2206" s="26" t="n">
        <f aca="false">C2206/SUM($C$2:$C$2629)</f>
        <v>3.74770453097478E-005</v>
      </c>
    </row>
    <row r="2207" customFormat="false" ht="15" hidden="false" customHeight="false" outlineLevel="0" collapsed="false">
      <c r="A2207" s="4" t="n">
        <v>2206</v>
      </c>
      <c r="B2207" s="4" t="s">
        <v>2550</v>
      </c>
      <c r="C2207" s="4" t="n">
        <v>1</v>
      </c>
      <c r="D2207" s="26" t="n">
        <f aca="false">C2207/SUM($C$2:$C$2629)</f>
        <v>3.74770453097478E-005</v>
      </c>
    </row>
    <row r="2208" customFormat="false" ht="15" hidden="false" customHeight="false" outlineLevel="0" collapsed="false">
      <c r="A2208" s="4" t="n">
        <v>2207</v>
      </c>
      <c r="B2208" s="4" t="s">
        <v>2551</v>
      </c>
      <c r="C2208" s="4" t="n">
        <v>1</v>
      </c>
      <c r="D2208" s="26" t="n">
        <f aca="false">C2208/SUM($C$2:$C$2629)</f>
        <v>3.74770453097478E-005</v>
      </c>
    </row>
    <row r="2209" customFormat="false" ht="15" hidden="false" customHeight="false" outlineLevel="0" collapsed="false">
      <c r="A2209" s="4" t="n">
        <v>2208</v>
      </c>
      <c r="B2209" s="4" t="s">
        <v>2552</v>
      </c>
      <c r="C2209" s="4" t="n">
        <v>1</v>
      </c>
      <c r="D2209" s="26" t="n">
        <f aca="false">C2209/SUM($C$2:$C$2629)</f>
        <v>3.74770453097478E-005</v>
      </c>
    </row>
    <row r="2210" customFormat="false" ht="15" hidden="false" customHeight="false" outlineLevel="0" collapsed="false">
      <c r="A2210" s="4" t="n">
        <v>2209</v>
      </c>
      <c r="B2210" s="4" t="s">
        <v>2553</v>
      </c>
      <c r="C2210" s="4" t="n">
        <v>1</v>
      </c>
      <c r="D2210" s="26" t="n">
        <f aca="false">C2210/SUM($C$2:$C$2629)</f>
        <v>3.74770453097478E-005</v>
      </c>
    </row>
    <row r="2211" customFormat="false" ht="15" hidden="false" customHeight="false" outlineLevel="0" collapsed="false">
      <c r="A2211" s="4" t="n">
        <v>2210</v>
      </c>
      <c r="B2211" s="4" t="s">
        <v>2554</v>
      </c>
      <c r="C2211" s="4" t="n">
        <v>1</v>
      </c>
      <c r="D2211" s="26" t="n">
        <f aca="false">C2211/SUM($C$2:$C$2629)</f>
        <v>3.74770453097478E-005</v>
      </c>
    </row>
    <row r="2212" customFormat="false" ht="15" hidden="false" customHeight="false" outlineLevel="0" collapsed="false">
      <c r="A2212" s="4" t="n">
        <v>2211</v>
      </c>
      <c r="B2212" s="4" t="s">
        <v>2555</v>
      </c>
      <c r="C2212" s="4" t="n">
        <v>1</v>
      </c>
      <c r="D2212" s="26" t="n">
        <f aca="false">C2212/SUM($C$2:$C$2629)</f>
        <v>3.74770453097478E-005</v>
      </c>
    </row>
    <row r="2213" customFormat="false" ht="15" hidden="false" customHeight="false" outlineLevel="0" collapsed="false">
      <c r="A2213" s="4" t="n">
        <v>2212</v>
      </c>
      <c r="B2213" s="4" t="s">
        <v>2556</v>
      </c>
      <c r="C2213" s="4" t="n">
        <v>1</v>
      </c>
      <c r="D2213" s="26" t="n">
        <f aca="false">C2213/SUM($C$2:$C$2629)</f>
        <v>3.74770453097478E-005</v>
      </c>
    </row>
    <row r="2214" customFormat="false" ht="15" hidden="false" customHeight="false" outlineLevel="0" collapsed="false">
      <c r="A2214" s="4" t="n">
        <v>2213</v>
      </c>
      <c r="B2214" s="4" t="s">
        <v>2557</v>
      </c>
      <c r="C2214" s="4" t="n">
        <v>1</v>
      </c>
      <c r="D2214" s="26" t="n">
        <f aca="false">C2214/SUM($C$2:$C$2629)</f>
        <v>3.74770453097478E-005</v>
      </c>
    </row>
    <row r="2215" customFormat="false" ht="15" hidden="false" customHeight="false" outlineLevel="0" collapsed="false">
      <c r="A2215" s="4" t="n">
        <v>2214</v>
      </c>
      <c r="B2215" s="4" t="s">
        <v>2558</v>
      </c>
      <c r="C2215" s="4" t="n">
        <v>1</v>
      </c>
      <c r="D2215" s="26" t="n">
        <f aca="false">C2215/SUM($C$2:$C$2629)</f>
        <v>3.74770453097478E-005</v>
      </c>
    </row>
    <row r="2216" customFormat="false" ht="15" hidden="false" customHeight="false" outlineLevel="0" collapsed="false">
      <c r="A2216" s="4" t="n">
        <v>2215</v>
      </c>
      <c r="B2216" s="4" t="s">
        <v>2559</v>
      </c>
      <c r="C2216" s="4" t="n">
        <v>1</v>
      </c>
      <c r="D2216" s="26" t="n">
        <f aca="false">C2216/SUM($C$2:$C$2629)</f>
        <v>3.74770453097478E-005</v>
      </c>
    </row>
    <row r="2217" customFormat="false" ht="15" hidden="false" customHeight="false" outlineLevel="0" collapsed="false">
      <c r="A2217" s="4" t="n">
        <v>2216</v>
      </c>
      <c r="B2217" s="4" t="s">
        <v>2560</v>
      </c>
      <c r="C2217" s="4" t="n">
        <v>1</v>
      </c>
      <c r="D2217" s="26" t="n">
        <f aca="false">C2217/SUM($C$2:$C$2629)</f>
        <v>3.74770453097478E-005</v>
      </c>
    </row>
    <row r="2218" customFormat="false" ht="15" hidden="false" customHeight="false" outlineLevel="0" collapsed="false">
      <c r="A2218" s="4" t="n">
        <v>2217</v>
      </c>
      <c r="B2218" s="4" t="s">
        <v>2561</v>
      </c>
      <c r="C2218" s="4" t="n">
        <v>1</v>
      </c>
      <c r="D2218" s="26" t="n">
        <f aca="false">C2218/SUM($C$2:$C$2629)</f>
        <v>3.74770453097478E-005</v>
      </c>
    </row>
    <row r="2219" customFormat="false" ht="15" hidden="false" customHeight="false" outlineLevel="0" collapsed="false">
      <c r="A2219" s="4" t="n">
        <v>2218</v>
      </c>
      <c r="B2219" s="4" t="s">
        <v>2562</v>
      </c>
      <c r="C2219" s="4" t="n">
        <v>1</v>
      </c>
      <c r="D2219" s="26" t="n">
        <f aca="false">C2219/SUM($C$2:$C$2629)</f>
        <v>3.74770453097478E-005</v>
      </c>
    </row>
    <row r="2220" customFormat="false" ht="15" hidden="false" customHeight="false" outlineLevel="0" collapsed="false">
      <c r="A2220" s="4" t="n">
        <v>2219</v>
      </c>
      <c r="B2220" s="4" t="s">
        <v>2563</v>
      </c>
      <c r="C2220" s="4" t="n">
        <v>1</v>
      </c>
      <c r="D2220" s="26" t="n">
        <f aca="false">C2220/SUM($C$2:$C$2629)</f>
        <v>3.74770453097478E-005</v>
      </c>
    </row>
    <row r="2221" customFormat="false" ht="15" hidden="false" customHeight="false" outlineLevel="0" collapsed="false">
      <c r="A2221" s="4" t="n">
        <v>2220</v>
      </c>
      <c r="B2221" s="4" t="s">
        <v>2564</v>
      </c>
      <c r="C2221" s="4" t="n">
        <v>1</v>
      </c>
      <c r="D2221" s="26" t="n">
        <f aca="false">C2221/SUM($C$2:$C$2629)</f>
        <v>3.74770453097478E-005</v>
      </c>
    </row>
    <row r="2222" customFormat="false" ht="15" hidden="false" customHeight="false" outlineLevel="0" collapsed="false">
      <c r="A2222" s="4" t="n">
        <v>2221</v>
      </c>
      <c r="B2222" s="4" t="s">
        <v>2565</v>
      </c>
      <c r="C2222" s="4" t="n">
        <v>1</v>
      </c>
      <c r="D2222" s="26" t="n">
        <f aca="false">C2222/SUM($C$2:$C$2629)</f>
        <v>3.74770453097478E-005</v>
      </c>
    </row>
    <row r="2223" customFormat="false" ht="15" hidden="false" customHeight="false" outlineLevel="0" collapsed="false">
      <c r="A2223" s="4" t="n">
        <v>2222</v>
      </c>
      <c r="B2223" s="4" t="s">
        <v>2566</v>
      </c>
      <c r="C2223" s="4" t="n">
        <v>1</v>
      </c>
      <c r="D2223" s="26" t="n">
        <f aca="false">C2223/SUM($C$2:$C$2629)</f>
        <v>3.74770453097478E-005</v>
      </c>
    </row>
    <row r="2224" customFormat="false" ht="15" hidden="false" customHeight="false" outlineLevel="0" collapsed="false">
      <c r="A2224" s="4" t="n">
        <v>2223</v>
      </c>
      <c r="B2224" s="4" t="s">
        <v>2567</v>
      </c>
      <c r="C2224" s="4" t="n">
        <v>1</v>
      </c>
      <c r="D2224" s="26" t="n">
        <f aca="false">C2224/SUM($C$2:$C$2629)</f>
        <v>3.74770453097478E-005</v>
      </c>
    </row>
    <row r="2225" customFormat="false" ht="15" hidden="false" customHeight="false" outlineLevel="0" collapsed="false">
      <c r="A2225" s="4" t="n">
        <v>2224</v>
      </c>
      <c r="B2225" s="4" t="s">
        <v>2568</v>
      </c>
      <c r="C2225" s="4" t="n">
        <v>1</v>
      </c>
      <c r="D2225" s="26" t="n">
        <f aca="false">C2225/SUM($C$2:$C$2629)</f>
        <v>3.74770453097478E-005</v>
      </c>
    </row>
    <row r="2226" customFormat="false" ht="15" hidden="false" customHeight="false" outlineLevel="0" collapsed="false">
      <c r="A2226" s="4" t="n">
        <v>2225</v>
      </c>
      <c r="B2226" s="4" t="s">
        <v>2569</v>
      </c>
      <c r="C2226" s="4" t="n">
        <v>1</v>
      </c>
      <c r="D2226" s="26" t="n">
        <f aca="false">C2226/SUM($C$2:$C$2629)</f>
        <v>3.74770453097478E-005</v>
      </c>
    </row>
    <row r="2227" customFormat="false" ht="15" hidden="false" customHeight="false" outlineLevel="0" collapsed="false">
      <c r="A2227" s="4" t="n">
        <v>2226</v>
      </c>
      <c r="B2227" s="4" t="s">
        <v>2570</v>
      </c>
      <c r="C2227" s="4" t="n">
        <v>1</v>
      </c>
      <c r="D2227" s="26" t="n">
        <f aca="false">C2227/SUM($C$2:$C$2629)</f>
        <v>3.74770453097478E-005</v>
      </c>
    </row>
    <row r="2228" customFormat="false" ht="15" hidden="false" customHeight="false" outlineLevel="0" collapsed="false">
      <c r="A2228" s="4" t="n">
        <v>2227</v>
      </c>
      <c r="B2228" s="4" t="s">
        <v>2571</v>
      </c>
      <c r="C2228" s="4" t="n">
        <v>1</v>
      </c>
      <c r="D2228" s="26" t="n">
        <f aca="false">C2228/SUM($C$2:$C$2629)</f>
        <v>3.74770453097478E-005</v>
      </c>
    </row>
    <row r="2229" customFormat="false" ht="15" hidden="false" customHeight="false" outlineLevel="0" collapsed="false">
      <c r="A2229" s="4" t="n">
        <v>2228</v>
      </c>
      <c r="B2229" s="4" t="s">
        <v>2572</v>
      </c>
      <c r="C2229" s="4" t="n">
        <v>1</v>
      </c>
      <c r="D2229" s="26" t="n">
        <f aca="false">C2229/SUM($C$2:$C$2629)</f>
        <v>3.74770453097478E-005</v>
      </c>
    </row>
    <row r="2230" customFormat="false" ht="15" hidden="false" customHeight="false" outlineLevel="0" collapsed="false">
      <c r="A2230" s="4" t="n">
        <v>2229</v>
      </c>
      <c r="B2230" s="4" t="s">
        <v>2573</v>
      </c>
      <c r="C2230" s="4" t="n">
        <v>1</v>
      </c>
      <c r="D2230" s="26" t="n">
        <f aca="false">C2230/SUM($C$2:$C$2629)</f>
        <v>3.74770453097478E-005</v>
      </c>
    </row>
    <row r="2231" customFormat="false" ht="15" hidden="false" customHeight="false" outlineLevel="0" collapsed="false">
      <c r="A2231" s="4" t="n">
        <v>2230</v>
      </c>
      <c r="B2231" s="4" t="s">
        <v>2574</v>
      </c>
      <c r="C2231" s="4" t="n">
        <v>1</v>
      </c>
      <c r="D2231" s="26" t="n">
        <f aca="false">C2231/SUM($C$2:$C$2629)</f>
        <v>3.74770453097478E-005</v>
      </c>
    </row>
    <row r="2232" customFormat="false" ht="15" hidden="false" customHeight="false" outlineLevel="0" collapsed="false">
      <c r="A2232" s="4" t="n">
        <v>2231</v>
      </c>
      <c r="B2232" s="4" t="s">
        <v>2575</v>
      </c>
      <c r="C2232" s="4" t="n">
        <v>1</v>
      </c>
      <c r="D2232" s="26" t="n">
        <f aca="false">C2232/SUM($C$2:$C$2629)</f>
        <v>3.74770453097478E-005</v>
      </c>
    </row>
    <row r="2233" customFormat="false" ht="15" hidden="false" customHeight="false" outlineLevel="0" collapsed="false">
      <c r="A2233" s="4" t="n">
        <v>2232</v>
      </c>
      <c r="B2233" s="4" t="s">
        <v>2576</v>
      </c>
      <c r="C2233" s="4" t="n">
        <v>1</v>
      </c>
      <c r="D2233" s="26" t="n">
        <f aca="false">C2233/SUM($C$2:$C$2629)</f>
        <v>3.74770453097478E-005</v>
      </c>
    </row>
    <row r="2234" customFormat="false" ht="15" hidden="false" customHeight="false" outlineLevel="0" collapsed="false">
      <c r="A2234" s="4" t="n">
        <v>2233</v>
      </c>
      <c r="B2234" s="4" t="s">
        <v>2577</v>
      </c>
      <c r="C2234" s="4" t="n">
        <v>1</v>
      </c>
      <c r="D2234" s="26" t="n">
        <f aca="false">C2234/SUM($C$2:$C$2629)</f>
        <v>3.74770453097478E-005</v>
      </c>
    </row>
    <row r="2235" customFormat="false" ht="15" hidden="false" customHeight="false" outlineLevel="0" collapsed="false">
      <c r="A2235" s="4" t="n">
        <v>2234</v>
      </c>
      <c r="B2235" s="4" t="s">
        <v>2578</v>
      </c>
      <c r="C2235" s="4" t="n">
        <v>1</v>
      </c>
      <c r="D2235" s="26" t="n">
        <f aca="false">C2235/SUM($C$2:$C$2629)</f>
        <v>3.74770453097478E-005</v>
      </c>
    </row>
    <row r="2236" customFormat="false" ht="15" hidden="false" customHeight="false" outlineLevel="0" collapsed="false">
      <c r="A2236" s="4" t="n">
        <v>2235</v>
      </c>
      <c r="B2236" s="4" t="s">
        <v>2579</v>
      </c>
      <c r="C2236" s="4" t="n">
        <v>1</v>
      </c>
      <c r="D2236" s="26" t="n">
        <f aca="false">C2236/SUM($C$2:$C$2629)</f>
        <v>3.74770453097478E-005</v>
      </c>
    </row>
    <row r="2237" customFormat="false" ht="15" hidden="false" customHeight="false" outlineLevel="0" collapsed="false">
      <c r="A2237" s="4" t="n">
        <v>2236</v>
      </c>
      <c r="B2237" s="4" t="s">
        <v>2580</v>
      </c>
      <c r="C2237" s="4" t="n">
        <v>1</v>
      </c>
      <c r="D2237" s="26" t="n">
        <f aca="false">C2237/SUM($C$2:$C$2629)</f>
        <v>3.74770453097478E-005</v>
      </c>
    </row>
    <row r="2238" customFormat="false" ht="15" hidden="false" customHeight="false" outlineLevel="0" collapsed="false">
      <c r="A2238" s="4" t="n">
        <v>2237</v>
      </c>
      <c r="B2238" s="4" t="s">
        <v>2581</v>
      </c>
      <c r="C2238" s="4" t="n">
        <v>1</v>
      </c>
      <c r="D2238" s="26" t="n">
        <f aca="false">C2238/SUM($C$2:$C$2629)</f>
        <v>3.74770453097478E-005</v>
      </c>
    </row>
    <row r="2239" customFormat="false" ht="15" hidden="false" customHeight="false" outlineLevel="0" collapsed="false">
      <c r="A2239" s="4" t="n">
        <v>2238</v>
      </c>
      <c r="B2239" s="4" t="s">
        <v>2582</v>
      </c>
      <c r="C2239" s="4" t="n">
        <v>1</v>
      </c>
      <c r="D2239" s="26" t="n">
        <f aca="false">C2239/SUM($C$2:$C$2629)</f>
        <v>3.74770453097478E-005</v>
      </c>
    </row>
    <row r="2240" customFormat="false" ht="15" hidden="false" customHeight="false" outlineLevel="0" collapsed="false">
      <c r="A2240" s="4" t="n">
        <v>2239</v>
      </c>
      <c r="B2240" s="4" t="s">
        <v>2583</v>
      </c>
      <c r="C2240" s="4" t="n">
        <v>1</v>
      </c>
      <c r="D2240" s="26" t="n">
        <f aca="false">C2240/SUM($C$2:$C$2629)</f>
        <v>3.74770453097478E-005</v>
      </c>
    </row>
    <row r="2241" customFormat="false" ht="15" hidden="false" customHeight="false" outlineLevel="0" collapsed="false">
      <c r="A2241" s="4" t="n">
        <v>2240</v>
      </c>
      <c r="B2241" s="4" t="s">
        <v>2584</v>
      </c>
      <c r="C2241" s="4" t="n">
        <v>1</v>
      </c>
      <c r="D2241" s="26" t="n">
        <f aca="false">C2241/SUM($C$2:$C$2629)</f>
        <v>3.74770453097478E-005</v>
      </c>
    </row>
    <row r="2242" customFormat="false" ht="15" hidden="false" customHeight="false" outlineLevel="0" collapsed="false">
      <c r="A2242" s="4" t="n">
        <v>2241</v>
      </c>
      <c r="B2242" s="4" t="s">
        <v>2585</v>
      </c>
      <c r="C2242" s="4" t="n">
        <v>1</v>
      </c>
      <c r="D2242" s="26" t="n">
        <f aca="false">C2242/SUM($C$2:$C$2629)</f>
        <v>3.74770453097478E-005</v>
      </c>
    </row>
    <row r="2243" customFormat="false" ht="15" hidden="false" customHeight="false" outlineLevel="0" collapsed="false">
      <c r="A2243" s="4" t="n">
        <v>2242</v>
      </c>
      <c r="B2243" s="4" t="s">
        <v>2586</v>
      </c>
      <c r="C2243" s="4" t="n">
        <v>1</v>
      </c>
      <c r="D2243" s="26" t="n">
        <f aca="false">C2243/SUM($C$2:$C$2629)</f>
        <v>3.74770453097478E-005</v>
      </c>
    </row>
    <row r="2244" customFormat="false" ht="15" hidden="false" customHeight="false" outlineLevel="0" collapsed="false">
      <c r="A2244" s="4" t="n">
        <v>2243</v>
      </c>
      <c r="B2244" s="4" t="s">
        <v>2587</v>
      </c>
      <c r="C2244" s="4" t="n">
        <v>1</v>
      </c>
      <c r="D2244" s="26" t="n">
        <f aca="false">C2244/SUM($C$2:$C$2629)</f>
        <v>3.74770453097478E-005</v>
      </c>
    </row>
    <row r="2245" customFormat="false" ht="15" hidden="false" customHeight="false" outlineLevel="0" collapsed="false">
      <c r="A2245" s="4" t="n">
        <v>2244</v>
      </c>
      <c r="B2245" s="4" t="s">
        <v>2588</v>
      </c>
      <c r="C2245" s="4" t="n">
        <v>1</v>
      </c>
      <c r="D2245" s="26" t="n">
        <f aca="false">C2245/SUM($C$2:$C$2629)</f>
        <v>3.74770453097478E-005</v>
      </c>
    </row>
    <row r="2246" customFormat="false" ht="15" hidden="false" customHeight="false" outlineLevel="0" collapsed="false">
      <c r="A2246" s="4" t="n">
        <v>2245</v>
      </c>
      <c r="B2246" s="4" t="s">
        <v>2589</v>
      </c>
      <c r="C2246" s="4" t="n">
        <v>1</v>
      </c>
      <c r="D2246" s="26" t="n">
        <f aca="false">C2246/SUM($C$2:$C$2629)</f>
        <v>3.74770453097478E-005</v>
      </c>
    </row>
    <row r="2247" customFormat="false" ht="15" hidden="false" customHeight="false" outlineLevel="0" collapsed="false">
      <c r="A2247" s="4" t="n">
        <v>2246</v>
      </c>
      <c r="B2247" s="4" t="s">
        <v>2590</v>
      </c>
      <c r="C2247" s="4" t="n">
        <v>1</v>
      </c>
      <c r="D2247" s="26" t="n">
        <f aca="false">C2247/SUM($C$2:$C$2629)</f>
        <v>3.74770453097478E-005</v>
      </c>
    </row>
    <row r="2248" customFormat="false" ht="15" hidden="false" customHeight="false" outlineLevel="0" collapsed="false">
      <c r="A2248" s="4" t="n">
        <v>2247</v>
      </c>
      <c r="B2248" s="4" t="s">
        <v>2591</v>
      </c>
      <c r="C2248" s="4" t="n">
        <v>1</v>
      </c>
      <c r="D2248" s="26" t="n">
        <f aca="false">C2248/SUM($C$2:$C$2629)</f>
        <v>3.74770453097478E-005</v>
      </c>
    </row>
    <row r="2249" customFormat="false" ht="15" hidden="false" customHeight="false" outlineLevel="0" collapsed="false">
      <c r="A2249" s="4" t="n">
        <v>2248</v>
      </c>
      <c r="B2249" s="4" t="s">
        <v>2592</v>
      </c>
      <c r="C2249" s="4" t="n">
        <v>1</v>
      </c>
      <c r="D2249" s="26" t="n">
        <f aca="false">C2249/SUM($C$2:$C$2629)</f>
        <v>3.74770453097478E-005</v>
      </c>
    </row>
    <row r="2250" customFormat="false" ht="15" hidden="false" customHeight="false" outlineLevel="0" collapsed="false">
      <c r="A2250" s="4" t="n">
        <v>2249</v>
      </c>
      <c r="B2250" s="4" t="s">
        <v>2593</v>
      </c>
      <c r="C2250" s="4" t="n">
        <v>1</v>
      </c>
      <c r="D2250" s="26" t="n">
        <f aca="false">C2250/SUM($C$2:$C$2629)</f>
        <v>3.74770453097478E-005</v>
      </c>
    </row>
    <row r="2251" customFormat="false" ht="15" hidden="false" customHeight="false" outlineLevel="0" collapsed="false">
      <c r="A2251" s="4" t="n">
        <v>2250</v>
      </c>
      <c r="B2251" s="4" t="s">
        <v>2594</v>
      </c>
      <c r="C2251" s="4" t="n">
        <v>1</v>
      </c>
      <c r="D2251" s="26" t="n">
        <f aca="false">C2251/SUM($C$2:$C$2629)</f>
        <v>3.74770453097478E-005</v>
      </c>
    </row>
    <row r="2252" customFormat="false" ht="15" hidden="false" customHeight="false" outlineLevel="0" collapsed="false">
      <c r="A2252" s="4" t="n">
        <v>2251</v>
      </c>
      <c r="B2252" s="4" t="s">
        <v>2595</v>
      </c>
      <c r="C2252" s="4" t="n">
        <v>1</v>
      </c>
      <c r="D2252" s="26" t="n">
        <f aca="false">C2252/SUM($C$2:$C$2629)</f>
        <v>3.74770453097478E-005</v>
      </c>
    </row>
    <row r="2253" customFormat="false" ht="15" hidden="false" customHeight="false" outlineLevel="0" collapsed="false">
      <c r="A2253" s="4" t="n">
        <v>2252</v>
      </c>
      <c r="B2253" s="4" t="s">
        <v>2596</v>
      </c>
      <c r="C2253" s="4" t="n">
        <v>1</v>
      </c>
      <c r="D2253" s="26" t="n">
        <f aca="false">C2253/SUM($C$2:$C$2629)</f>
        <v>3.74770453097478E-005</v>
      </c>
    </row>
    <row r="2254" customFormat="false" ht="15" hidden="false" customHeight="false" outlineLevel="0" collapsed="false">
      <c r="A2254" s="4" t="n">
        <v>2253</v>
      </c>
      <c r="B2254" s="4" t="s">
        <v>2597</v>
      </c>
      <c r="C2254" s="4" t="n">
        <v>1</v>
      </c>
      <c r="D2254" s="26" t="n">
        <f aca="false">C2254/SUM($C$2:$C$2629)</f>
        <v>3.74770453097478E-005</v>
      </c>
    </row>
    <row r="2255" customFormat="false" ht="15" hidden="false" customHeight="false" outlineLevel="0" collapsed="false">
      <c r="A2255" s="4" t="n">
        <v>2254</v>
      </c>
      <c r="B2255" s="4" t="s">
        <v>2598</v>
      </c>
      <c r="C2255" s="4" t="n">
        <v>1</v>
      </c>
      <c r="D2255" s="26" t="n">
        <f aca="false">C2255/SUM($C$2:$C$2629)</f>
        <v>3.74770453097478E-005</v>
      </c>
    </row>
    <row r="2256" customFormat="false" ht="15" hidden="false" customHeight="false" outlineLevel="0" collapsed="false">
      <c r="A2256" s="4" t="n">
        <v>2255</v>
      </c>
      <c r="B2256" s="4" t="s">
        <v>2599</v>
      </c>
      <c r="C2256" s="4" t="n">
        <v>1</v>
      </c>
      <c r="D2256" s="26" t="n">
        <f aca="false">C2256/SUM($C$2:$C$2629)</f>
        <v>3.74770453097478E-005</v>
      </c>
    </row>
    <row r="2257" customFormat="false" ht="15" hidden="false" customHeight="false" outlineLevel="0" collapsed="false">
      <c r="A2257" s="4" t="n">
        <v>2256</v>
      </c>
      <c r="B2257" s="4" t="s">
        <v>2600</v>
      </c>
      <c r="C2257" s="4" t="n">
        <v>1</v>
      </c>
      <c r="D2257" s="26" t="n">
        <f aca="false">C2257/SUM($C$2:$C$2629)</f>
        <v>3.74770453097478E-005</v>
      </c>
    </row>
    <row r="2258" customFormat="false" ht="15" hidden="false" customHeight="false" outlineLevel="0" collapsed="false">
      <c r="A2258" s="4" t="n">
        <v>2257</v>
      </c>
      <c r="B2258" s="4" t="s">
        <v>2601</v>
      </c>
      <c r="C2258" s="4" t="n">
        <v>1</v>
      </c>
      <c r="D2258" s="26" t="n">
        <f aca="false">C2258/SUM($C$2:$C$2629)</f>
        <v>3.74770453097478E-005</v>
      </c>
    </row>
    <row r="2259" customFormat="false" ht="15" hidden="false" customHeight="false" outlineLevel="0" collapsed="false">
      <c r="A2259" s="4" t="n">
        <v>2258</v>
      </c>
      <c r="B2259" s="4" t="s">
        <v>2602</v>
      </c>
      <c r="C2259" s="4" t="n">
        <v>1</v>
      </c>
      <c r="D2259" s="26" t="n">
        <f aca="false">C2259/SUM($C$2:$C$2629)</f>
        <v>3.74770453097478E-005</v>
      </c>
    </row>
    <row r="2260" customFormat="false" ht="15" hidden="false" customHeight="false" outlineLevel="0" collapsed="false">
      <c r="A2260" s="4" t="n">
        <v>2259</v>
      </c>
      <c r="B2260" s="4" t="s">
        <v>2603</v>
      </c>
      <c r="C2260" s="4" t="n">
        <v>1</v>
      </c>
      <c r="D2260" s="26" t="n">
        <f aca="false">C2260/SUM($C$2:$C$2629)</f>
        <v>3.74770453097478E-005</v>
      </c>
    </row>
    <row r="2261" customFormat="false" ht="15" hidden="false" customHeight="false" outlineLevel="0" collapsed="false">
      <c r="A2261" s="4" t="n">
        <v>2260</v>
      </c>
      <c r="B2261" s="4" t="s">
        <v>2604</v>
      </c>
      <c r="C2261" s="4" t="n">
        <v>1</v>
      </c>
      <c r="D2261" s="26" t="n">
        <f aca="false">C2261/SUM($C$2:$C$2629)</f>
        <v>3.74770453097478E-005</v>
      </c>
    </row>
    <row r="2262" customFormat="false" ht="15" hidden="false" customHeight="false" outlineLevel="0" collapsed="false">
      <c r="A2262" s="4" t="n">
        <v>2261</v>
      </c>
      <c r="B2262" s="4" t="s">
        <v>2605</v>
      </c>
      <c r="C2262" s="4" t="n">
        <v>1</v>
      </c>
      <c r="D2262" s="26" t="n">
        <f aca="false">C2262/SUM($C$2:$C$2629)</f>
        <v>3.74770453097478E-005</v>
      </c>
    </row>
    <row r="2263" customFormat="false" ht="15" hidden="false" customHeight="false" outlineLevel="0" collapsed="false">
      <c r="A2263" s="4" t="n">
        <v>2262</v>
      </c>
      <c r="B2263" s="4" t="s">
        <v>2606</v>
      </c>
      <c r="C2263" s="4" t="n">
        <v>1</v>
      </c>
      <c r="D2263" s="26" t="n">
        <f aca="false">C2263/SUM($C$2:$C$2629)</f>
        <v>3.74770453097478E-005</v>
      </c>
    </row>
    <row r="2264" customFormat="false" ht="15" hidden="false" customHeight="false" outlineLevel="0" collapsed="false">
      <c r="A2264" s="4" t="n">
        <v>2263</v>
      </c>
      <c r="B2264" s="4" t="s">
        <v>2607</v>
      </c>
      <c r="C2264" s="4" t="n">
        <v>1</v>
      </c>
      <c r="D2264" s="26" t="n">
        <f aca="false">C2264/SUM($C$2:$C$2629)</f>
        <v>3.74770453097478E-005</v>
      </c>
    </row>
    <row r="2265" customFormat="false" ht="15" hidden="false" customHeight="false" outlineLevel="0" collapsed="false">
      <c r="A2265" s="4" t="n">
        <v>2264</v>
      </c>
      <c r="B2265" s="4" t="s">
        <v>2608</v>
      </c>
      <c r="C2265" s="4" t="n">
        <v>1</v>
      </c>
      <c r="D2265" s="26" t="n">
        <f aca="false">C2265/SUM($C$2:$C$2629)</f>
        <v>3.74770453097478E-005</v>
      </c>
    </row>
    <row r="2266" customFormat="false" ht="15" hidden="false" customHeight="false" outlineLevel="0" collapsed="false">
      <c r="A2266" s="4" t="n">
        <v>2265</v>
      </c>
      <c r="B2266" s="4" t="s">
        <v>2609</v>
      </c>
      <c r="C2266" s="4" t="n">
        <v>1</v>
      </c>
      <c r="D2266" s="26" t="n">
        <f aca="false">C2266/SUM($C$2:$C$2629)</f>
        <v>3.74770453097478E-005</v>
      </c>
    </row>
    <row r="2267" customFormat="false" ht="15" hidden="false" customHeight="false" outlineLevel="0" collapsed="false">
      <c r="A2267" s="4" t="n">
        <v>2266</v>
      </c>
      <c r="B2267" s="4" t="s">
        <v>2610</v>
      </c>
      <c r="C2267" s="4" t="n">
        <v>1</v>
      </c>
      <c r="D2267" s="26" t="n">
        <f aca="false">C2267/SUM($C$2:$C$2629)</f>
        <v>3.74770453097478E-005</v>
      </c>
    </row>
    <row r="2268" customFormat="false" ht="15" hidden="false" customHeight="false" outlineLevel="0" collapsed="false">
      <c r="A2268" s="4" t="n">
        <v>2267</v>
      </c>
      <c r="B2268" s="4" t="s">
        <v>2611</v>
      </c>
      <c r="C2268" s="4" t="n">
        <v>1</v>
      </c>
      <c r="D2268" s="26" t="n">
        <f aca="false">C2268/SUM($C$2:$C$2629)</f>
        <v>3.74770453097478E-005</v>
      </c>
    </row>
    <row r="2269" customFormat="false" ht="15" hidden="false" customHeight="false" outlineLevel="0" collapsed="false">
      <c r="A2269" s="4" t="n">
        <v>2268</v>
      </c>
      <c r="B2269" s="4" t="s">
        <v>2612</v>
      </c>
      <c r="C2269" s="4" t="n">
        <v>1</v>
      </c>
      <c r="D2269" s="26" t="n">
        <f aca="false">C2269/SUM($C$2:$C$2629)</f>
        <v>3.74770453097478E-005</v>
      </c>
    </row>
    <row r="2270" customFormat="false" ht="15" hidden="false" customHeight="false" outlineLevel="0" collapsed="false">
      <c r="A2270" s="4" t="n">
        <v>2269</v>
      </c>
      <c r="B2270" s="4" t="s">
        <v>2613</v>
      </c>
      <c r="C2270" s="4" t="n">
        <v>1</v>
      </c>
      <c r="D2270" s="26" t="n">
        <f aca="false">C2270/SUM($C$2:$C$2629)</f>
        <v>3.74770453097478E-005</v>
      </c>
    </row>
    <row r="2271" customFormat="false" ht="15" hidden="false" customHeight="false" outlineLevel="0" collapsed="false">
      <c r="A2271" s="4" t="n">
        <v>2270</v>
      </c>
      <c r="B2271" s="4" t="s">
        <v>2614</v>
      </c>
      <c r="C2271" s="4" t="n">
        <v>1</v>
      </c>
      <c r="D2271" s="26" t="n">
        <f aca="false">C2271/SUM($C$2:$C$2629)</f>
        <v>3.74770453097478E-005</v>
      </c>
    </row>
    <row r="2272" customFormat="false" ht="15" hidden="false" customHeight="false" outlineLevel="0" collapsed="false">
      <c r="A2272" s="4" t="n">
        <v>2271</v>
      </c>
      <c r="B2272" s="4" t="s">
        <v>2615</v>
      </c>
      <c r="C2272" s="4" t="n">
        <v>1</v>
      </c>
      <c r="D2272" s="26" t="n">
        <f aca="false">C2272/SUM($C$2:$C$2629)</f>
        <v>3.74770453097478E-005</v>
      </c>
    </row>
    <row r="2273" customFormat="false" ht="15" hidden="false" customHeight="false" outlineLevel="0" collapsed="false">
      <c r="A2273" s="4" t="n">
        <v>2272</v>
      </c>
      <c r="B2273" s="4" t="s">
        <v>2616</v>
      </c>
      <c r="C2273" s="4" t="n">
        <v>1</v>
      </c>
      <c r="D2273" s="26" t="n">
        <f aca="false">C2273/SUM($C$2:$C$2629)</f>
        <v>3.74770453097478E-005</v>
      </c>
    </row>
    <row r="2274" customFormat="false" ht="15" hidden="false" customHeight="false" outlineLevel="0" collapsed="false">
      <c r="A2274" s="4" t="n">
        <v>2273</v>
      </c>
      <c r="B2274" s="4" t="s">
        <v>2617</v>
      </c>
      <c r="C2274" s="4" t="n">
        <v>1</v>
      </c>
      <c r="D2274" s="26" t="n">
        <f aca="false">C2274/SUM($C$2:$C$2629)</f>
        <v>3.74770453097478E-005</v>
      </c>
    </row>
    <row r="2275" customFormat="false" ht="15" hidden="false" customHeight="false" outlineLevel="0" collapsed="false">
      <c r="A2275" s="4" t="n">
        <v>2274</v>
      </c>
      <c r="B2275" s="4" t="s">
        <v>2618</v>
      </c>
      <c r="C2275" s="4" t="n">
        <v>1</v>
      </c>
      <c r="D2275" s="26" t="n">
        <f aca="false">C2275/SUM($C$2:$C$2629)</f>
        <v>3.74770453097478E-005</v>
      </c>
    </row>
    <row r="2276" customFormat="false" ht="15" hidden="false" customHeight="false" outlineLevel="0" collapsed="false">
      <c r="A2276" s="4" t="n">
        <v>2275</v>
      </c>
      <c r="B2276" s="4" t="s">
        <v>2619</v>
      </c>
      <c r="C2276" s="4" t="n">
        <v>1</v>
      </c>
      <c r="D2276" s="26" t="n">
        <f aca="false">C2276/SUM($C$2:$C$2629)</f>
        <v>3.74770453097478E-005</v>
      </c>
    </row>
    <row r="2277" customFormat="false" ht="15" hidden="false" customHeight="false" outlineLevel="0" collapsed="false">
      <c r="A2277" s="4" t="n">
        <v>2276</v>
      </c>
      <c r="B2277" s="4" t="s">
        <v>2620</v>
      </c>
      <c r="C2277" s="4" t="n">
        <v>1</v>
      </c>
      <c r="D2277" s="26" t="n">
        <f aca="false">C2277/SUM($C$2:$C$2629)</f>
        <v>3.74770453097478E-005</v>
      </c>
    </row>
    <row r="2278" customFormat="false" ht="15" hidden="false" customHeight="false" outlineLevel="0" collapsed="false">
      <c r="A2278" s="4" t="n">
        <v>2277</v>
      </c>
      <c r="B2278" s="4" t="s">
        <v>2621</v>
      </c>
      <c r="C2278" s="4" t="n">
        <v>1</v>
      </c>
      <c r="D2278" s="26" t="n">
        <f aca="false">C2278/SUM($C$2:$C$2629)</f>
        <v>3.74770453097478E-005</v>
      </c>
    </row>
    <row r="2279" customFormat="false" ht="15" hidden="false" customHeight="false" outlineLevel="0" collapsed="false">
      <c r="A2279" s="4" t="n">
        <v>2278</v>
      </c>
      <c r="B2279" s="4" t="s">
        <v>2622</v>
      </c>
      <c r="C2279" s="4" t="n">
        <v>1</v>
      </c>
      <c r="D2279" s="26" t="n">
        <f aca="false">C2279/SUM($C$2:$C$2629)</f>
        <v>3.74770453097478E-005</v>
      </c>
    </row>
    <row r="2280" customFormat="false" ht="15" hidden="false" customHeight="false" outlineLevel="0" collapsed="false">
      <c r="A2280" s="4" t="n">
        <v>2279</v>
      </c>
      <c r="B2280" s="4" t="s">
        <v>2623</v>
      </c>
      <c r="C2280" s="4" t="n">
        <v>1</v>
      </c>
      <c r="D2280" s="26" t="n">
        <f aca="false">C2280/SUM($C$2:$C$2629)</f>
        <v>3.74770453097478E-005</v>
      </c>
    </row>
    <row r="2281" customFormat="false" ht="15" hidden="false" customHeight="false" outlineLevel="0" collapsed="false">
      <c r="A2281" s="4" t="n">
        <v>2280</v>
      </c>
      <c r="B2281" s="4" t="s">
        <v>2624</v>
      </c>
      <c r="C2281" s="4" t="n">
        <v>1</v>
      </c>
      <c r="D2281" s="26" t="n">
        <f aca="false">C2281/SUM($C$2:$C$2629)</f>
        <v>3.74770453097478E-005</v>
      </c>
    </row>
    <row r="2282" customFormat="false" ht="15" hidden="false" customHeight="false" outlineLevel="0" collapsed="false">
      <c r="A2282" s="4" t="n">
        <v>2281</v>
      </c>
      <c r="B2282" s="4" t="s">
        <v>2625</v>
      </c>
      <c r="C2282" s="4" t="n">
        <v>1</v>
      </c>
      <c r="D2282" s="26" t="n">
        <f aca="false">C2282/SUM($C$2:$C$2629)</f>
        <v>3.74770453097478E-005</v>
      </c>
    </row>
    <row r="2283" customFormat="false" ht="15" hidden="false" customHeight="false" outlineLevel="0" collapsed="false">
      <c r="A2283" s="4" t="n">
        <v>2282</v>
      </c>
      <c r="B2283" s="4" t="s">
        <v>2626</v>
      </c>
      <c r="C2283" s="4" t="n">
        <v>1</v>
      </c>
      <c r="D2283" s="26" t="n">
        <f aca="false">C2283/SUM($C$2:$C$2629)</f>
        <v>3.74770453097478E-005</v>
      </c>
    </row>
    <row r="2284" customFormat="false" ht="15" hidden="false" customHeight="false" outlineLevel="0" collapsed="false">
      <c r="A2284" s="4" t="n">
        <v>2283</v>
      </c>
      <c r="B2284" s="4" t="s">
        <v>2627</v>
      </c>
      <c r="C2284" s="4" t="n">
        <v>1</v>
      </c>
      <c r="D2284" s="26" t="n">
        <f aca="false">C2284/SUM($C$2:$C$2629)</f>
        <v>3.74770453097478E-005</v>
      </c>
    </row>
    <row r="2285" customFormat="false" ht="15" hidden="false" customHeight="false" outlineLevel="0" collapsed="false">
      <c r="A2285" s="4" t="n">
        <v>2284</v>
      </c>
      <c r="B2285" s="4" t="s">
        <v>2628</v>
      </c>
      <c r="C2285" s="4" t="n">
        <v>1</v>
      </c>
      <c r="D2285" s="26" t="n">
        <f aca="false">C2285/SUM($C$2:$C$2629)</f>
        <v>3.74770453097478E-005</v>
      </c>
    </row>
    <row r="2286" customFormat="false" ht="15" hidden="false" customHeight="false" outlineLevel="0" collapsed="false">
      <c r="A2286" s="4" t="n">
        <v>2285</v>
      </c>
      <c r="B2286" s="4" t="s">
        <v>2629</v>
      </c>
      <c r="C2286" s="4" t="n">
        <v>1</v>
      </c>
      <c r="D2286" s="26" t="n">
        <f aca="false">C2286/SUM($C$2:$C$2629)</f>
        <v>3.74770453097478E-005</v>
      </c>
    </row>
    <row r="2287" customFormat="false" ht="15" hidden="false" customHeight="false" outlineLevel="0" collapsed="false">
      <c r="A2287" s="4" t="n">
        <v>2286</v>
      </c>
      <c r="B2287" s="4" t="s">
        <v>2630</v>
      </c>
      <c r="C2287" s="4" t="n">
        <v>1</v>
      </c>
      <c r="D2287" s="26" t="n">
        <f aca="false">C2287/SUM($C$2:$C$2629)</f>
        <v>3.74770453097478E-005</v>
      </c>
    </row>
    <row r="2288" customFormat="false" ht="15" hidden="false" customHeight="false" outlineLevel="0" collapsed="false">
      <c r="A2288" s="4" t="n">
        <v>2287</v>
      </c>
      <c r="B2288" s="4" t="s">
        <v>2631</v>
      </c>
      <c r="C2288" s="4" t="n">
        <v>1</v>
      </c>
      <c r="D2288" s="26" t="n">
        <f aca="false">C2288/SUM($C$2:$C$2629)</f>
        <v>3.74770453097478E-005</v>
      </c>
    </row>
    <row r="2289" customFormat="false" ht="15" hidden="false" customHeight="false" outlineLevel="0" collapsed="false">
      <c r="A2289" s="4" t="n">
        <v>2288</v>
      </c>
      <c r="B2289" s="4" t="s">
        <v>2632</v>
      </c>
      <c r="C2289" s="4" t="n">
        <v>1</v>
      </c>
      <c r="D2289" s="26" t="n">
        <f aca="false">C2289/SUM($C$2:$C$2629)</f>
        <v>3.74770453097478E-005</v>
      </c>
    </row>
    <row r="2290" customFormat="false" ht="15" hidden="false" customHeight="false" outlineLevel="0" collapsed="false">
      <c r="A2290" s="4" t="n">
        <v>2289</v>
      </c>
      <c r="B2290" s="4" t="s">
        <v>2633</v>
      </c>
      <c r="C2290" s="4" t="n">
        <v>1</v>
      </c>
      <c r="D2290" s="26" t="n">
        <f aca="false">C2290/SUM($C$2:$C$2629)</f>
        <v>3.74770453097478E-005</v>
      </c>
    </row>
    <row r="2291" customFormat="false" ht="15" hidden="false" customHeight="false" outlineLevel="0" collapsed="false">
      <c r="A2291" s="4" t="n">
        <v>2290</v>
      </c>
      <c r="B2291" s="4" t="s">
        <v>2634</v>
      </c>
      <c r="C2291" s="4" t="n">
        <v>1</v>
      </c>
      <c r="D2291" s="26" t="n">
        <f aca="false">C2291/SUM($C$2:$C$2629)</f>
        <v>3.74770453097478E-005</v>
      </c>
    </row>
    <row r="2292" customFormat="false" ht="15" hidden="false" customHeight="false" outlineLevel="0" collapsed="false">
      <c r="A2292" s="4" t="n">
        <v>2291</v>
      </c>
      <c r="B2292" s="4" t="s">
        <v>2635</v>
      </c>
      <c r="C2292" s="4" t="n">
        <v>1</v>
      </c>
      <c r="D2292" s="26" t="n">
        <f aca="false">C2292/SUM($C$2:$C$2629)</f>
        <v>3.74770453097478E-005</v>
      </c>
    </row>
    <row r="2293" customFormat="false" ht="15" hidden="false" customHeight="false" outlineLevel="0" collapsed="false">
      <c r="A2293" s="4" t="n">
        <v>2292</v>
      </c>
      <c r="B2293" s="4" t="s">
        <v>2636</v>
      </c>
      <c r="C2293" s="4" t="n">
        <v>1</v>
      </c>
      <c r="D2293" s="26" t="n">
        <f aca="false">C2293/SUM($C$2:$C$2629)</f>
        <v>3.74770453097478E-005</v>
      </c>
    </row>
    <row r="2294" customFormat="false" ht="15" hidden="false" customHeight="false" outlineLevel="0" collapsed="false">
      <c r="A2294" s="4" t="n">
        <v>2293</v>
      </c>
      <c r="B2294" s="4" t="s">
        <v>2637</v>
      </c>
      <c r="C2294" s="4" t="n">
        <v>1</v>
      </c>
      <c r="D2294" s="26" t="n">
        <f aca="false">C2294/SUM($C$2:$C$2629)</f>
        <v>3.74770453097478E-005</v>
      </c>
    </row>
    <row r="2295" customFormat="false" ht="15" hidden="false" customHeight="false" outlineLevel="0" collapsed="false">
      <c r="A2295" s="4" t="n">
        <v>2294</v>
      </c>
      <c r="B2295" s="4" t="s">
        <v>2638</v>
      </c>
      <c r="C2295" s="4" t="n">
        <v>1</v>
      </c>
      <c r="D2295" s="26" t="n">
        <f aca="false">C2295/SUM($C$2:$C$2629)</f>
        <v>3.74770453097478E-005</v>
      </c>
    </row>
    <row r="2296" customFormat="false" ht="15" hidden="false" customHeight="false" outlineLevel="0" collapsed="false">
      <c r="A2296" s="4" t="n">
        <v>2295</v>
      </c>
      <c r="B2296" s="4" t="s">
        <v>2639</v>
      </c>
      <c r="C2296" s="4" t="n">
        <v>1</v>
      </c>
      <c r="D2296" s="26" t="n">
        <f aca="false">C2296/SUM($C$2:$C$2629)</f>
        <v>3.74770453097478E-005</v>
      </c>
    </row>
    <row r="2297" customFormat="false" ht="15" hidden="false" customHeight="false" outlineLevel="0" collapsed="false">
      <c r="A2297" s="4" t="n">
        <v>2296</v>
      </c>
      <c r="B2297" s="4" t="s">
        <v>2640</v>
      </c>
      <c r="C2297" s="4" t="n">
        <v>1</v>
      </c>
      <c r="D2297" s="26" t="n">
        <f aca="false">C2297/SUM($C$2:$C$2629)</f>
        <v>3.74770453097478E-005</v>
      </c>
    </row>
    <row r="2298" customFormat="false" ht="15" hidden="false" customHeight="false" outlineLevel="0" collapsed="false">
      <c r="A2298" s="4" t="n">
        <v>2297</v>
      </c>
      <c r="B2298" s="4" t="s">
        <v>2641</v>
      </c>
      <c r="C2298" s="4" t="n">
        <v>1</v>
      </c>
      <c r="D2298" s="26" t="n">
        <f aca="false">C2298/SUM($C$2:$C$2629)</f>
        <v>3.74770453097478E-005</v>
      </c>
    </row>
    <row r="2299" customFormat="false" ht="15" hidden="false" customHeight="false" outlineLevel="0" collapsed="false">
      <c r="A2299" s="4" t="n">
        <v>2298</v>
      </c>
      <c r="B2299" s="4" t="s">
        <v>2642</v>
      </c>
      <c r="C2299" s="4" t="n">
        <v>1</v>
      </c>
      <c r="D2299" s="26" t="n">
        <f aca="false">C2299/SUM($C$2:$C$2629)</f>
        <v>3.74770453097478E-005</v>
      </c>
    </row>
    <row r="2300" customFormat="false" ht="15" hidden="false" customHeight="false" outlineLevel="0" collapsed="false">
      <c r="A2300" s="4" t="n">
        <v>2299</v>
      </c>
      <c r="B2300" s="4" t="s">
        <v>2643</v>
      </c>
      <c r="C2300" s="4" t="n">
        <v>1</v>
      </c>
      <c r="D2300" s="26" t="n">
        <f aca="false">C2300/SUM($C$2:$C$2629)</f>
        <v>3.74770453097478E-005</v>
      </c>
    </row>
    <row r="2301" customFormat="false" ht="15" hidden="false" customHeight="false" outlineLevel="0" collapsed="false">
      <c r="A2301" s="4" t="n">
        <v>2300</v>
      </c>
      <c r="B2301" s="4" t="s">
        <v>2644</v>
      </c>
      <c r="C2301" s="4" t="n">
        <v>1</v>
      </c>
      <c r="D2301" s="26" t="n">
        <f aca="false">C2301/SUM($C$2:$C$2629)</f>
        <v>3.74770453097478E-005</v>
      </c>
    </row>
    <row r="2302" customFormat="false" ht="15" hidden="false" customHeight="false" outlineLevel="0" collapsed="false">
      <c r="A2302" s="4" t="n">
        <v>2301</v>
      </c>
      <c r="B2302" s="4" t="s">
        <v>2645</v>
      </c>
      <c r="C2302" s="4" t="n">
        <v>1</v>
      </c>
      <c r="D2302" s="26" t="n">
        <f aca="false">C2302/SUM($C$2:$C$2629)</f>
        <v>3.74770453097478E-005</v>
      </c>
    </row>
    <row r="2303" customFormat="false" ht="15" hidden="false" customHeight="false" outlineLevel="0" collapsed="false">
      <c r="A2303" s="4" t="n">
        <v>2302</v>
      </c>
      <c r="B2303" s="4" t="s">
        <v>2646</v>
      </c>
      <c r="C2303" s="4" t="n">
        <v>1</v>
      </c>
      <c r="D2303" s="26" t="n">
        <f aca="false">C2303/SUM($C$2:$C$2629)</f>
        <v>3.74770453097478E-005</v>
      </c>
    </row>
    <row r="2304" customFormat="false" ht="15" hidden="false" customHeight="false" outlineLevel="0" collapsed="false">
      <c r="A2304" s="4" t="n">
        <v>2303</v>
      </c>
      <c r="B2304" s="4" t="s">
        <v>2647</v>
      </c>
      <c r="C2304" s="4" t="n">
        <v>1</v>
      </c>
      <c r="D2304" s="26" t="n">
        <f aca="false">C2304/SUM($C$2:$C$2629)</f>
        <v>3.74770453097478E-005</v>
      </c>
    </row>
    <row r="2305" customFormat="false" ht="15" hidden="false" customHeight="false" outlineLevel="0" collapsed="false">
      <c r="A2305" s="4" t="n">
        <v>2304</v>
      </c>
      <c r="B2305" s="4" t="s">
        <v>2648</v>
      </c>
      <c r="C2305" s="4" t="n">
        <v>1</v>
      </c>
      <c r="D2305" s="26" t="n">
        <f aca="false">C2305/SUM($C$2:$C$2629)</f>
        <v>3.74770453097478E-005</v>
      </c>
    </row>
    <row r="2306" customFormat="false" ht="15" hidden="false" customHeight="false" outlineLevel="0" collapsed="false">
      <c r="A2306" s="4" t="n">
        <v>2305</v>
      </c>
      <c r="B2306" s="4" t="s">
        <v>2649</v>
      </c>
      <c r="C2306" s="4" t="n">
        <v>1</v>
      </c>
      <c r="D2306" s="26" t="n">
        <f aca="false">C2306/SUM($C$2:$C$2629)</f>
        <v>3.74770453097478E-005</v>
      </c>
    </row>
    <row r="2307" customFormat="false" ht="15" hidden="false" customHeight="false" outlineLevel="0" collapsed="false">
      <c r="A2307" s="4" t="n">
        <v>2306</v>
      </c>
      <c r="B2307" s="4" t="s">
        <v>2650</v>
      </c>
      <c r="C2307" s="4" t="n">
        <v>1</v>
      </c>
      <c r="D2307" s="26" t="n">
        <f aca="false">C2307/SUM($C$2:$C$2629)</f>
        <v>3.74770453097478E-005</v>
      </c>
    </row>
    <row r="2308" customFormat="false" ht="15" hidden="false" customHeight="false" outlineLevel="0" collapsed="false">
      <c r="A2308" s="4" t="n">
        <v>2307</v>
      </c>
      <c r="B2308" s="4" t="s">
        <v>2651</v>
      </c>
      <c r="C2308" s="4" t="n">
        <v>1</v>
      </c>
      <c r="D2308" s="26" t="n">
        <f aca="false">C2308/SUM($C$2:$C$2629)</f>
        <v>3.74770453097478E-005</v>
      </c>
    </row>
    <row r="2309" customFormat="false" ht="15" hidden="false" customHeight="false" outlineLevel="0" collapsed="false">
      <c r="A2309" s="4" t="n">
        <v>2308</v>
      </c>
      <c r="B2309" s="4" t="s">
        <v>2652</v>
      </c>
      <c r="C2309" s="4" t="n">
        <v>1</v>
      </c>
      <c r="D2309" s="26" t="n">
        <f aca="false">C2309/SUM($C$2:$C$2629)</f>
        <v>3.74770453097478E-005</v>
      </c>
    </row>
    <row r="2310" customFormat="false" ht="15" hidden="false" customHeight="false" outlineLevel="0" collapsed="false">
      <c r="A2310" s="4" t="n">
        <v>2309</v>
      </c>
      <c r="B2310" s="4" t="s">
        <v>2653</v>
      </c>
      <c r="C2310" s="4" t="n">
        <v>1</v>
      </c>
      <c r="D2310" s="26" t="n">
        <f aca="false">C2310/SUM($C$2:$C$2629)</f>
        <v>3.74770453097478E-005</v>
      </c>
    </row>
    <row r="2311" customFormat="false" ht="15" hidden="false" customHeight="false" outlineLevel="0" collapsed="false">
      <c r="A2311" s="4" t="n">
        <v>2310</v>
      </c>
      <c r="B2311" s="4" t="s">
        <v>2654</v>
      </c>
      <c r="C2311" s="4" t="n">
        <v>1</v>
      </c>
      <c r="D2311" s="26" t="n">
        <f aca="false">C2311/SUM($C$2:$C$2629)</f>
        <v>3.74770453097478E-005</v>
      </c>
    </row>
    <row r="2312" customFormat="false" ht="15" hidden="false" customHeight="false" outlineLevel="0" collapsed="false">
      <c r="A2312" s="4" t="n">
        <v>2311</v>
      </c>
      <c r="B2312" s="4" t="s">
        <v>2655</v>
      </c>
      <c r="C2312" s="4" t="n">
        <v>1</v>
      </c>
      <c r="D2312" s="26" t="n">
        <f aca="false">C2312/SUM($C$2:$C$2629)</f>
        <v>3.74770453097478E-005</v>
      </c>
    </row>
    <row r="2313" customFormat="false" ht="15" hidden="false" customHeight="false" outlineLevel="0" collapsed="false">
      <c r="A2313" s="4" t="n">
        <v>2312</v>
      </c>
      <c r="B2313" s="4" t="s">
        <v>2656</v>
      </c>
      <c r="C2313" s="4" t="n">
        <v>1</v>
      </c>
      <c r="D2313" s="26" t="n">
        <f aca="false">C2313/SUM($C$2:$C$2629)</f>
        <v>3.74770453097478E-005</v>
      </c>
    </row>
    <row r="2314" customFormat="false" ht="15" hidden="false" customHeight="false" outlineLevel="0" collapsed="false">
      <c r="A2314" s="4" t="n">
        <v>2313</v>
      </c>
      <c r="B2314" s="4" t="s">
        <v>2657</v>
      </c>
      <c r="C2314" s="4" t="n">
        <v>1</v>
      </c>
      <c r="D2314" s="26" t="n">
        <f aca="false">C2314/SUM($C$2:$C$2629)</f>
        <v>3.74770453097478E-005</v>
      </c>
    </row>
    <row r="2315" customFormat="false" ht="15" hidden="false" customHeight="false" outlineLevel="0" collapsed="false">
      <c r="A2315" s="4" t="n">
        <v>2314</v>
      </c>
      <c r="B2315" s="4" t="s">
        <v>2658</v>
      </c>
      <c r="C2315" s="4" t="n">
        <v>1</v>
      </c>
      <c r="D2315" s="26" t="n">
        <f aca="false">C2315/SUM($C$2:$C$2629)</f>
        <v>3.74770453097478E-005</v>
      </c>
    </row>
    <row r="2316" customFormat="false" ht="15" hidden="false" customHeight="false" outlineLevel="0" collapsed="false">
      <c r="A2316" s="4" t="n">
        <v>2315</v>
      </c>
      <c r="B2316" s="4" t="s">
        <v>2659</v>
      </c>
      <c r="C2316" s="4" t="n">
        <v>1</v>
      </c>
      <c r="D2316" s="26" t="n">
        <f aca="false">C2316/SUM($C$2:$C$2629)</f>
        <v>3.74770453097478E-005</v>
      </c>
    </row>
    <row r="2317" customFormat="false" ht="15" hidden="false" customHeight="false" outlineLevel="0" collapsed="false">
      <c r="A2317" s="4" t="n">
        <v>2316</v>
      </c>
      <c r="B2317" s="4" t="s">
        <v>2660</v>
      </c>
      <c r="C2317" s="4" t="n">
        <v>1</v>
      </c>
      <c r="D2317" s="26" t="n">
        <f aca="false">C2317/SUM($C$2:$C$2629)</f>
        <v>3.74770453097478E-005</v>
      </c>
    </row>
    <row r="2318" customFormat="false" ht="15" hidden="false" customHeight="false" outlineLevel="0" collapsed="false">
      <c r="A2318" s="4" t="n">
        <v>2317</v>
      </c>
      <c r="B2318" s="4" t="s">
        <v>2661</v>
      </c>
      <c r="C2318" s="4" t="n">
        <v>1</v>
      </c>
      <c r="D2318" s="26" t="n">
        <f aca="false">C2318/SUM($C$2:$C$2629)</f>
        <v>3.74770453097478E-005</v>
      </c>
    </row>
    <row r="2319" customFormat="false" ht="15" hidden="false" customHeight="false" outlineLevel="0" collapsed="false">
      <c r="A2319" s="4" t="n">
        <v>2318</v>
      </c>
      <c r="B2319" s="4" t="s">
        <v>2662</v>
      </c>
      <c r="C2319" s="4" t="n">
        <v>1</v>
      </c>
      <c r="D2319" s="26" t="n">
        <f aca="false">C2319/SUM($C$2:$C$2629)</f>
        <v>3.74770453097478E-005</v>
      </c>
    </row>
    <row r="2320" customFormat="false" ht="15" hidden="false" customHeight="false" outlineLevel="0" collapsed="false">
      <c r="A2320" s="4" t="n">
        <v>2319</v>
      </c>
      <c r="B2320" s="4" t="s">
        <v>2663</v>
      </c>
      <c r="C2320" s="4" t="n">
        <v>1</v>
      </c>
      <c r="D2320" s="26" t="n">
        <f aca="false">C2320/SUM($C$2:$C$2629)</f>
        <v>3.74770453097478E-005</v>
      </c>
    </row>
    <row r="2321" customFormat="false" ht="15" hidden="false" customHeight="false" outlineLevel="0" collapsed="false">
      <c r="A2321" s="4" t="n">
        <v>2320</v>
      </c>
      <c r="B2321" s="4" t="s">
        <v>2664</v>
      </c>
      <c r="C2321" s="4" t="n">
        <v>1</v>
      </c>
      <c r="D2321" s="26" t="n">
        <f aca="false">C2321/SUM($C$2:$C$2629)</f>
        <v>3.74770453097478E-005</v>
      </c>
    </row>
    <row r="2322" customFormat="false" ht="15" hidden="false" customHeight="false" outlineLevel="0" collapsed="false">
      <c r="A2322" s="4" t="n">
        <v>2321</v>
      </c>
      <c r="B2322" s="4" t="s">
        <v>2665</v>
      </c>
      <c r="C2322" s="4" t="n">
        <v>1</v>
      </c>
      <c r="D2322" s="26" t="n">
        <f aca="false">C2322/SUM($C$2:$C$2629)</f>
        <v>3.74770453097478E-005</v>
      </c>
    </row>
    <row r="2323" customFormat="false" ht="15" hidden="false" customHeight="false" outlineLevel="0" collapsed="false">
      <c r="A2323" s="4" t="n">
        <v>2322</v>
      </c>
      <c r="B2323" s="4" t="s">
        <v>2666</v>
      </c>
      <c r="C2323" s="4" t="n">
        <v>1</v>
      </c>
      <c r="D2323" s="26" t="n">
        <f aca="false">C2323/SUM($C$2:$C$2629)</f>
        <v>3.74770453097478E-005</v>
      </c>
    </row>
    <row r="2324" customFormat="false" ht="15" hidden="false" customHeight="false" outlineLevel="0" collapsed="false">
      <c r="A2324" s="4" t="n">
        <v>2323</v>
      </c>
      <c r="B2324" s="4" t="s">
        <v>2667</v>
      </c>
      <c r="C2324" s="4" t="n">
        <v>1</v>
      </c>
      <c r="D2324" s="26" t="n">
        <f aca="false">C2324/SUM($C$2:$C$2629)</f>
        <v>3.74770453097478E-005</v>
      </c>
    </row>
    <row r="2325" customFormat="false" ht="15" hidden="false" customHeight="false" outlineLevel="0" collapsed="false">
      <c r="A2325" s="4" t="n">
        <v>2324</v>
      </c>
      <c r="B2325" s="4" t="s">
        <v>2668</v>
      </c>
      <c r="C2325" s="4" t="n">
        <v>1</v>
      </c>
      <c r="D2325" s="26" t="n">
        <f aca="false">C2325/SUM($C$2:$C$2629)</f>
        <v>3.74770453097478E-005</v>
      </c>
    </row>
    <row r="2326" customFormat="false" ht="15" hidden="false" customHeight="false" outlineLevel="0" collapsed="false">
      <c r="A2326" s="4" t="n">
        <v>2325</v>
      </c>
      <c r="B2326" s="4" t="s">
        <v>2669</v>
      </c>
      <c r="C2326" s="4" t="n">
        <v>1</v>
      </c>
      <c r="D2326" s="26" t="n">
        <f aca="false">C2326/SUM($C$2:$C$2629)</f>
        <v>3.74770453097478E-005</v>
      </c>
    </row>
    <row r="2327" customFormat="false" ht="15" hidden="false" customHeight="false" outlineLevel="0" collapsed="false">
      <c r="A2327" s="4" t="n">
        <v>2326</v>
      </c>
      <c r="B2327" s="4" t="s">
        <v>2670</v>
      </c>
      <c r="C2327" s="4" t="n">
        <v>1</v>
      </c>
      <c r="D2327" s="26" t="n">
        <f aca="false">C2327/SUM($C$2:$C$2629)</f>
        <v>3.74770453097478E-005</v>
      </c>
    </row>
    <row r="2328" customFormat="false" ht="15" hidden="false" customHeight="false" outlineLevel="0" collapsed="false">
      <c r="A2328" s="4" t="n">
        <v>2327</v>
      </c>
      <c r="B2328" s="4" t="s">
        <v>2671</v>
      </c>
      <c r="C2328" s="4" t="n">
        <v>1</v>
      </c>
      <c r="D2328" s="26" t="n">
        <f aca="false">C2328/SUM($C$2:$C$2629)</f>
        <v>3.74770453097478E-005</v>
      </c>
    </row>
    <row r="2329" customFormat="false" ht="15" hidden="false" customHeight="false" outlineLevel="0" collapsed="false">
      <c r="A2329" s="4" t="n">
        <v>2328</v>
      </c>
      <c r="B2329" s="4" t="s">
        <v>2672</v>
      </c>
      <c r="C2329" s="4" t="n">
        <v>1</v>
      </c>
      <c r="D2329" s="26" t="n">
        <f aca="false">C2329/SUM($C$2:$C$2629)</f>
        <v>3.74770453097478E-005</v>
      </c>
    </row>
    <row r="2330" customFormat="false" ht="15" hidden="false" customHeight="false" outlineLevel="0" collapsed="false">
      <c r="A2330" s="4" t="n">
        <v>2329</v>
      </c>
      <c r="B2330" s="4" t="s">
        <v>2673</v>
      </c>
      <c r="C2330" s="4" t="n">
        <v>1</v>
      </c>
      <c r="D2330" s="26" t="n">
        <f aca="false">C2330/SUM($C$2:$C$2629)</f>
        <v>3.74770453097478E-005</v>
      </c>
    </row>
    <row r="2331" customFormat="false" ht="15" hidden="false" customHeight="false" outlineLevel="0" collapsed="false">
      <c r="A2331" s="4" t="n">
        <v>2330</v>
      </c>
      <c r="B2331" s="4" t="s">
        <v>2674</v>
      </c>
      <c r="C2331" s="4" t="n">
        <v>1</v>
      </c>
      <c r="D2331" s="26" t="n">
        <f aca="false">C2331/SUM($C$2:$C$2629)</f>
        <v>3.74770453097478E-005</v>
      </c>
    </row>
    <row r="2332" customFormat="false" ht="15" hidden="false" customHeight="false" outlineLevel="0" collapsed="false">
      <c r="A2332" s="4" t="n">
        <v>2331</v>
      </c>
      <c r="B2332" s="4" t="s">
        <v>2675</v>
      </c>
      <c r="C2332" s="4" t="n">
        <v>1</v>
      </c>
      <c r="D2332" s="26" t="n">
        <f aca="false">C2332/SUM($C$2:$C$2629)</f>
        <v>3.74770453097478E-005</v>
      </c>
    </row>
    <row r="2333" customFormat="false" ht="15" hidden="false" customHeight="false" outlineLevel="0" collapsed="false">
      <c r="A2333" s="4" t="n">
        <v>2332</v>
      </c>
      <c r="B2333" s="4" t="s">
        <v>2676</v>
      </c>
      <c r="C2333" s="4" t="n">
        <v>1</v>
      </c>
      <c r="D2333" s="26" t="n">
        <f aca="false">C2333/SUM($C$2:$C$2629)</f>
        <v>3.74770453097478E-005</v>
      </c>
    </row>
    <row r="2334" customFormat="false" ht="15" hidden="false" customHeight="false" outlineLevel="0" collapsed="false">
      <c r="A2334" s="4" t="n">
        <v>2333</v>
      </c>
      <c r="B2334" s="4" t="s">
        <v>2677</v>
      </c>
      <c r="C2334" s="4" t="n">
        <v>1</v>
      </c>
      <c r="D2334" s="26" t="n">
        <f aca="false">C2334/SUM($C$2:$C$2629)</f>
        <v>3.74770453097478E-005</v>
      </c>
    </row>
    <row r="2335" customFormat="false" ht="15" hidden="false" customHeight="false" outlineLevel="0" collapsed="false">
      <c r="A2335" s="4" t="n">
        <v>2334</v>
      </c>
      <c r="B2335" s="4" t="s">
        <v>2678</v>
      </c>
      <c r="C2335" s="4" t="n">
        <v>1</v>
      </c>
      <c r="D2335" s="26" t="n">
        <f aca="false">C2335/SUM($C$2:$C$2629)</f>
        <v>3.74770453097478E-005</v>
      </c>
    </row>
    <row r="2336" customFormat="false" ht="15" hidden="false" customHeight="false" outlineLevel="0" collapsed="false">
      <c r="A2336" s="4" t="n">
        <v>2335</v>
      </c>
      <c r="B2336" s="4" t="s">
        <v>2679</v>
      </c>
      <c r="C2336" s="4" t="n">
        <v>1</v>
      </c>
      <c r="D2336" s="26" t="n">
        <f aca="false">C2336/SUM($C$2:$C$2629)</f>
        <v>3.74770453097478E-005</v>
      </c>
    </row>
    <row r="2337" customFormat="false" ht="15" hidden="false" customHeight="false" outlineLevel="0" collapsed="false">
      <c r="A2337" s="4" t="n">
        <v>2336</v>
      </c>
      <c r="B2337" s="4" t="s">
        <v>2680</v>
      </c>
      <c r="C2337" s="4" t="n">
        <v>1</v>
      </c>
      <c r="D2337" s="26" t="n">
        <f aca="false">C2337/SUM($C$2:$C$2629)</f>
        <v>3.74770453097478E-005</v>
      </c>
    </row>
    <row r="2338" customFormat="false" ht="15" hidden="false" customHeight="false" outlineLevel="0" collapsed="false">
      <c r="A2338" s="4" t="n">
        <v>2337</v>
      </c>
      <c r="B2338" s="4" t="s">
        <v>2681</v>
      </c>
      <c r="C2338" s="4" t="n">
        <v>1</v>
      </c>
      <c r="D2338" s="26" t="n">
        <f aca="false">C2338/SUM($C$2:$C$2629)</f>
        <v>3.74770453097478E-005</v>
      </c>
    </row>
    <row r="2339" customFormat="false" ht="15" hidden="false" customHeight="false" outlineLevel="0" collapsed="false">
      <c r="A2339" s="4" t="n">
        <v>2338</v>
      </c>
      <c r="B2339" s="4" t="s">
        <v>2682</v>
      </c>
      <c r="C2339" s="4" t="n">
        <v>1</v>
      </c>
      <c r="D2339" s="26" t="n">
        <f aca="false">C2339/SUM($C$2:$C$2629)</f>
        <v>3.74770453097478E-005</v>
      </c>
    </row>
    <row r="2340" customFormat="false" ht="15" hidden="false" customHeight="false" outlineLevel="0" collapsed="false">
      <c r="A2340" s="4" t="n">
        <v>2339</v>
      </c>
      <c r="B2340" s="4" t="s">
        <v>2683</v>
      </c>
      <c r="C2340" s="4" t="n">
        <v>1</v>
      </c>
      <c r="D2340" s="26" t="n">
        <f aca="false">C2340/SUM($C$2:$C$2629)</f>
        <v>3.74770453097478E-005</v>
      </c>
    </row>
    <row r="2341" customFormat="false" ht="15" hidden="false" customHeight="false" outlineLevel="0" collapsed="false">
      <c r="A2341" s="4" t="n">
        <v>2340</v>
      </c>
      <c r="B2341" s="4" t="s">
        <v>2684</v>
      </c>
      <c r="C2341" s="4" t="n">
        <v>1</v>
      </c>
      <c r="D2341" s="26" t="n">
        <f aca="false">C2341/SUM($C$2:$C$2629)</f>
        <v>3.74770453097478E-005</v>
      </c>
    </row>
    <row r="2342" customFormat="false" ht="15" hidden="false" customHeight="false" outlineLevel="0" collapsed="false">
      <c r="A2342" s="4" t="n">
        <v>2341</v>
      </c>
      <c r="B2342" s="4" t="s">
        <v>2685</v>
      </c>
      <c r="C2342" s="4" t="n">
        <v>1</v>
      </c>
      <c r="D2342" s="26" t="n">
        <f aca="false">C2342/SUM($C$2:$C$2629)</f>
        <v>3.74770453097478E-005</v>
      </c>
    </row>
    <row r="2343" customFormat="false" ht="15" hidden="false" customHeight="false" outlineLevel="0" collapsed="false">
      <c r="A2343" s="4" t="n">
        <v>2342</v>
      </c>
      <c r="B2343" s="4" t="s">
        <v>2686</v>
      </c>
      <c r="C2343" s="4" t="n">
        <v>1</v>
      </c>
      <c r="D2343" s="26" t="n">
        <f aca="false">C2343/SUM($C$2:$C$2629)</f>
        <v>3.74770453097478E-005</v>
      </c>
    </row>
    <row r="2344" customFormat="false" ht="15" hidden="false" customHeight="false" outlineLevel="0" collapsed="false">
      <c r="A2344" s="4" t="n">
        <v>2343</v>
      </c>
      <c r="B2344" s="4" t="s">
        <v>2687</v>
      </c>
      <c r="C2344" s="4" t="n">
        <v>1</v>
      </c>
      <c r="D2344" s="26" t="n">
        <f aca="false">C2344/SUM($C$2:$C$2629)</f>
        <v>3.74770453097478E-005</v>
      </c>
    </row>
    <row r="2345" customFormat="false" ht="15" hidden="false" customHeight="false" outlineLevel="0" collapsed="false">
      <c r="A2345" s="4" t="n">
        <v>2344</v>
      </c>
      <c r="B2345" s="4" t="s">
        <v>2688</v>
      </c>
      <c r="C2345" s="4" t="n">
        <v>1</v>
      </c>
      <c r="D2345" s="26" t="n">
        <f aca="false">C2345/SUM($C$2:$C$2629)</f>
        <v>3.74770453097478E-005</v>
      </c>
    </row>
    <row r="2346" customFormat="false" ht="15" hidden="false" customHeight="false" outlineLevel="0" collapsed="false">
      <c r="A2346" s="4" t="n">
        <v>2345</v>
      </c>
      <c r="B2346" s="4" t="s">
        <v>2689</v>
      </c>
      <c r="C2346" s="4" t="n">
        <v>1</v>
      </c>
      <c r="D2346" s="26" t="n">
        <f aca="false">C2346/SUM($C$2:$C$2629)</f>
        <v>3.74770453097478E-005</v>
      </c>
    </row>
    <row r="2347" customFormat="false" ht="15" hidden="false" customHeight="false" outlineLevel="0" collapsed="false">
      <c r="A2347" s="4" t="n">
        <v>2346</v>
      </c>
      <c r="B2347" s="4" t="s">
        <v>2690</v>
      </c>
      <c r="C2347" s="4" t="n">
        <v>1</v>
      </c>
      <c r="D2347" s="26" t="n">
        <f aca="false">C2347/SUM($C$2:$C$2629)</f>
        <v>3.74770453097478E-005</v>
      </c>
    </row>
    <row r="2348" customFormat="false" ht="15" hidden="false" customHeight="false" outlineLevel="0" collapsed="false">
      <c r="A2348" s="4" t="n">
        <v>2347</v>
      </c>
      <c r="B2348" s="4" t="s">
        <v>2691</v>
      </c>
      <c r="C2348" s="4" t="n">
        <v>1</v>
      </c>
      <c r="D2348" s="26" t="n">
        <f aca="false">C2348/SUM($C$2:$C$2629)</f>
        <v>3.74770453097478E-005</v>
      </c>
    </row>
    <row r="2349" customFormat="false" ht="15" hidden="false" customHeight="false" outlineLevel="0" collapsed="false">
      <c r="A2349" s="4" t="n">
        <v>2348</v>
      </c>
      <c r="B2349" s="4" t="s">
        <v>2692</v>
      </c>
      <c r="C2349" s="4" t="n">
        <v>1</v>
      </c>
      <c r="D2349" s="26" t="n">
        <f aca="false">C2349/SUM($C$2:$C$2629)</f>
        <v>3.74770453097478E-005</v>
      </c>
    </row>
    <row r="2350" customFormat="false" ht="15" hidden="false" customHeight="false" outlineLevel="0" collapsed="false">
      <c r="A2350" s="4" t="n">
        <v>2349</v>
      </c>
      <c r="B2350" s="4" t="s">
        <v>2693</v>
      </c>
      <c r="C2350" s="4" t="n">
        <v>1</v>
      </c>
      <c r="D2350" s="26" t="n">
        <f aca="false">C2350/SUM($C$2:$C$2629)</f>
        <v>3.74770453097478E-005</v>
      </c>
    </row>
    <row r="2351" customFormat="false" ht="15" hidden="false" customHeight="false" outlineLevel="0" collapsed="false">
      <c r="A2351" s="4" t="n">
        <v>2350</v>
      </c>
      <c r="B2351" s="4" t="s">
        <v>2694</v>
      </c>
      <c r="C2351" s="4" t="n">
        <v>1</v>
      </c>
      <c r="D2351" s="26" t="n">
        <f aca="false">C2351/SUM($C$2:$C$2629)</f>
        <v>3.74770453097478E-005</v>
      </c>
    </row>
    <row r="2352" customFormat="false" ht="15" hidden="false" customHeight="false" outlineLevel="0" collapsed="false">
      <c r="A2352" s="4" t="n">
        <v>2351</v>
      </c>
      <c r="B2352" s="4" t="s">
        <v>2695</v>
      </c>
      <c r="C2352" s="4" t="n">
        <v>1</v>
      </c>
      <c r="D2352" s="26" t="n">
        <f aca="false">C2352/SUM($C$2:$C$2629)</f>
        <v>3.74770453097478E-005</v>
      </c>
    </row>
    <row r="2353" customFormat="false" ht="15" hidden="false" customHeight="false" outlineLevel="0" collapsed="false">
      <c r="A2353" s="4" t="n">
        <v>2352</v>
      </c>
      <c r="B2353" s="4" t="s">
        <v>2696</v>
      </c>
      <c r="C2353" s="4" t="n">
        <v>1</v>
      </c>
      <c r="D2353" s="26" t="n">
        <f aca="false">C2353/SUM($C$2:$C$2629)</f>
        <v>3.74770453097478E-005</v>
      </c>
    </row>
    <row r="2354" customFormat="false" ht="15" hidden="false" customHeight="false" outlineLevel="0" collapsed="false">
      <c r="A2354" s="4" t="n">
        <v>2353</v>
      </c>
      <c r="B2354" s="4" t="s">
        <v>2697</v>
      </c>
      <c r="C2354" s="4" t="n">
        <v>1</v>
      </c>
      <c r="D2354" s="26" t="n">
        <f aca="false">C2354/SUM($C$2:$C$2629)</f>
        <v>3.74770453097478E-005</v>
      </c>
    </row>
    <row r="2355" customFormat="false" ht="15" hidden="false" customHeight="false" outlineLevel="0" collapsed="false">
      <c r="A2355" s="4" t="n">
        <v>2354</v>
      </c>
      <c r="B2355" s="4" t="s">
        <v>2698</v>
      </c>
      <c r="C2355" s="4" t="n">
        <v>1</v>
      </c>
      <c r="D2355" s="26" t="n">
        <f aca="false">C2355/SUM($C$2:$C$2629)</f>
        <v>3.74770453097478E-005</v>
      </c>
    </row>
    <row r="2356" customFormat="false" ht="15" hidden="false" customHeight="false" outlineLevel="0" collapsed="false">
      <c r="A2356" s="4" t="n">
        <v>2355</v>
      </c>
      <c r="B2356" s="4" t="s">
        <v>2699</v>
      </c>
      <c r="C2356" s="4" t="n">
        <v>1</v>
      </c>
      <c r="D2356" s="26" t="n">
        <f aca="false">C2356/SUM($C$2:$C$2629)</f>
        <v>3.74770453097478E-005</v>
      </c>
    </row>
    <row r="2357" customFormat="false" ht="15" hidden="false" customHeight="false" outlineLevel="0" collapsed="false">
      <c r="A2357" s="4" t="n">
        <v>2356</v>
      </c>
      <c r="B2357" s="4" t="s">
        <v>2700</v>
      </c>
      <c r="C2357" s="4" t="n">
        <v>1</v>
      </c>
      <c r="D2357" s="26" t="n">
        <f aca="false">C2357/SUM($C$2:$C$2629)</f>
        <v>3.74770453097478E-005</v>
      </c>
    </row>
    <row r="2358" customFormat="false" ht="15" hidden="false" customHeight="false" outlineLevel="0" collapsed="false">
      <c r="A2358" s="4" t="n">
        <v>2357</v>
      </c>
      <c r="B2358" s="4" t="s">
        <v>2701</v>
      </c>
      <c r="C2358" s="4" t="n">
        <v>1</v>
      </c>
      <c r="D2358" s="26" t="n">
        <f aca="false">C2358/SUM($C$2:$C$2629)</f>
        <v>3.74770453097478E-005</v>
      </c>
    </row>
    <row r="2359" customFormat="false" ht="15" hidden="false" customHeight="false" outlineLevel="0" collapsed="false">
      <c r="A2359" s="4" t="n">
        <v>2358</v>
      </c>
      <c r="B2359" s="4" t="s">
        <v>2702</v>
      </c>
      <c r="C2359" s="4" t="n">
        <v>1</v>
      </c>
      <c r="D2359" s="26" t="n">
        <f aca="false">C2359/SUM($C$2:$C$2629)</f>
        <v>3.74770453097478E-005</v>
      </c>
    </row>
    <row r="2360" customFormat="false" ht="15" hidden="false" customHeight="false" outlineLevel="0" collapsed="false">
      <c r="A2360" s="4" t="n">
        <v>2359</v>
      </c>
      <c r="B2360" s="4" t="s">
        <v>2703</v>
      </c>
      <c r="C2360" s="4" t="n">
        <v>1</v>
      </c>
      <c r="D2360" s="26" t="n">
        <f aca="false">C2360/SUM($C$2:$C$2629)</f>
        <v>3.74770453097478E-005</v>
      </c>
    </row>
    <row r="2361" customFormat="false" ht="15" hidden="false" customHeight="false" outlineLevel="0" collapsed="false">
      <c r="A2361" s="4" t="n">
        <v>2360</v>
      </c>
      <c r="B2361" s="4" t="s">
        <v>2704</v>
      </c>
      <c r="C2361" s="4" t="n">
        <v>1</v>
      </c>
      <c r="D2361" s="26" t="n">
        <f aca="false">C2361/SUM($C$2:$C$2629)</f>
        <v>3.74770453097478E-005</v>
      </c>
    </row>
    <row r="2362" customFormat="false" ht="15" hidden="false" customHeight="false" outlineLevel="0" collapsed="false">
      <c r="A2362" s="4" t="n">
        <v>2361</v>
      </c>
      <c r="B2362" s="4" t="s">
        <v>2705</v>
      </c>
      <c r="C2362" s="4" t="n">
        <v>1</v>
      </c>
      <c r="D2362" s="26" t="n">
        <f aca="false">C2362/SUM($C$2:$C$2629)</f>
        <v>3.74770453097478E-005</v>
      </c>
    </row>
    <row r="2363" customFormat="false" ht="15" hidden="false" customHeight="false" outlineLevel="0" collapsed="false">
      <c r="A2363" s="4" t="n">
        <v>2362</v>
      </c>
      <c r="B2363" s="4" t="s">
        <v>2706</v>
      </c>
      <c r="C2363" s="4" t="n">
        <v>1</v>
      </c>
      <c r="D2363" s="26" t="n">
        <f aca="false">C2363/SUM($C$2:$C$2629)</f>
        <v>3.74770453097478E-005</v>
      </c>
    </row>
    <row r="2364" customFormat="false" ht="15" hidden="false" customHeight="false" outlineLevel="0" collapsed="false">
      <c r="A2364" s="4" t="n">
        <v>2363</v>
      </c>
      <c r="B2364" s="4" t="s">
        <v>2707</v>
      </c>
      <c r="C2364" s="4" t="n">
        <v>1</v>
      </c>
      <c r="D2364" s="26" t="n">
        <f aca="false">C2364/SUM($C$2:$C$2629)</f>
        <v>3.74770453097478E-005</v>
      </c>
    </row>
    <row r="2365" customFormat="false" ht="15" hidden="false" customHeight="false" outlineLevel="0" collapsed="false">
      <c r="A2365" s="4" t="n">
        <v>2364</v>
      </c>
      <c r="B2365" s="4" t="s">
        <v>2708</v>
      </c>
      <c r="C2365" s="4" t="n">
        <v>1</v>
      </c>
      <c r="D2365" s="26" t="n">
        <f aca="false">C2365/SUM($C$2:$C$2629)</f>
        <v>3.74770453097478E-005</v>
      </c>
    </row>
    <row r="2366" customFormat="false" ht="15" hidden="false" customHeight="false" outlineLevel="0" collapsed="false">
      <c r="A2366" s="4" t="n">
        <v>2365</v>
      </c>
      <c r="B2366" s="4" t="s">
        <v>2709</v>
      </c>
      <c r="C2366" s="4" t="n">
        <v>1</v>
      </c>
      <c r="D2366" s="26" t="n">
        <f aca="false">C2366/SUM($C$2:$C$2629)</f>
        <v>3.74770453097478E-005</v>
      </c>
    </row>
    <row r="2367" customFormat="false" ht="15" hidden="false" customHeight="false" outlineLevel="0" collapsed="false">
      <c r="A2367" s="4" t="n">
        <v>2366</v>
      </c>
      <c r="B2367" s="4" t="s">
        <v>2710</v>
      </c>
      <c r="C2367" s="4" t="n">
        <v>1</v>
      </c>
      <c r="D2367" s="26" t="n">
        <f aca="false">C2367/SUM($C$2:$C$2629)</f>
        <v>3.74770453097478E-005</v>
      </c>
    </row>
    <row r="2368" customFormat="false" ht="15" hidden="false" customHeight="false" outlineLevel="0" collapsed="false">
      <c r="A2368" s="4" t="n">
        <v>2367</v>
      </c>
      <c r="B2368" s="4" t="s">
        <v>2711</v>
      </c>
      <c r="C2368" s="4" t="n">
        <v>1</v>
      </c>
      <c r="D2368" s="26" t="n">
        <f aca="false">C2368/SUM($C$2:$C$2629)</f>
        <v>3.74770453097478E-005</v>
      </c>
    </row>
    <row r="2369" customFormat="false" ht="15" hidden="false" customHeight="false" outlineLevel="0" collapsed="false">
      <c r="A2369" s="4" t="n">
        <v>2368</v>
      </c>
      <c r="B2369" s="4" t="s">
        <v>2712</v>
      </c>
      <c r="C2369" s="4" t="n">
        <v>1</v>
      </c>
      <c r="D2369" s="26" t="n">
        <f aca="false">C2369/SUM($C$2:$C$2629)</f>
        <v>3.74770453097478E-005</v>
      </c>
    </row>
    <row r="2370" customFormat="false" ht="15" hidden="false" customHeight="false" outlineLevel="0" collapsed="false">
      <c r="A2370" s="4" t="n">
        <v>2369</v>
      </c>
      <c r="B2370" s="4" t="s">
        <v>2713</v>
      </c>
      <c r="C2370" s="4" t="n">
        <v>1</v>
      </c>
      <c r="D2370" s="26" t="n">
        <f aca="false">C2370/SUM($C$2:$C$2629)</f>
        <v>3.74770453097478E-005</v>
      </c>
    </row>
    <row r="2371" customFormat="false" ht="15" hidden="false" customHeight="false" outlineLevel="0" collapsed="false">
      <c r="A2371" s="4" t="n">
        <v>2370</v>
      </c>
      <c r="B2371" s="4" t="s">
        <v>2714</v>
      </c>
      <c r="C2371" s="4" t="n">
        <v>1</v>
      </c>
      <c r="D2371" s="26" t="n">
        <f aca="false">C2371/SUM($C$2:$C$2629)</f>
        <v>3.74770453097478E-005</v>
      </c>
    </row>
    <row r="2372" customFormat="false" ht="15" hidden="false" customHeight="false" outlineLevel="0" collapsed="false">
      <c r="A2372" s="4" t="n">
        <v>2371</v>
      </c>
      <c r="B2372" s="4" t="s">
        <v>2715</v>
      </c>
      <c r="C2372" s="4" t="n">
        <v>1</v>
      </c>
      <c r="D2372" s="26" t="n">
        <f aca="false">C2372/SUM($C$2:$C$2629)</f>
        <v>3.74770453097478E-005</v>
      </c>
    </row>
    <row r="2373" customFormat="false" ht="15" hidden="false" customHeight="false" outlineLevel="0" collapsed="false">
      <c r="A2373" s="4" t="n">
        <v>2372</v>
      </c>
      <c r="B2373" s="4" t="s">
        <v>2716</v>
      </c>
      <c r="C2373" s="4" t="n">
        <v>1</v>
      </c>
      <c r="D2373" s="26" t="n">
        <f aca="false">C2373/SUM($C$2:$C$2629)</f>
        <v>3.74770453097478E-005</v>
      </c>
    </row>
    <row r="2374" customFormat="false" ht="15" hidden="false" customHeight="false" outlineLevel="0" collapsed="false">
      <c r="A2374" s="4" t="n">
        <v>2373</v>
      </c>
      <c r="B2374" s="4" t="s">
        <v>2717</v>
      </c>
      <c r="C2374" s="4" t="n">
        <v>1</v>
      </c>
      <c r="D2374" s="26" t="n">
        <f aca="false">C2374/SUM($C$2:$C$2629)</f>
        <v>3.74770453097478E-005</v>
      </c>
    </row>
    <row r="2375" customFormat="false" ht="15" hidden="false" customHeight="false" outlineLevel="0" collapsed="false">
      <c r="A2375" s="4" t="n">
        <v>2374</v>
      </c>
      <c r="B2375" s="4" t="s">
        <v>2718</v>
      </c>
      <c r="C2375" s="4" t="n">
        <v>1</v>
      </c>
      <c r="D2375" s="26" t="n">
        <f aca="false">C2375/SUM($C$2:$C$2629)</f>
        <v>3.74770453097478E-005</v>
      </c>
    </row>
    <row r="2376" customFormat="false" ht="15" hidden="false" customHeight="false" outlineLevel="0" collapsed="false">
      <c r="A2376" s="4" t="n">
        <v>2375</v>
      </c>
      <c r="B2376" s="4" t="s">
        <v>2719</v>
      </c>
      <c r="C2376" s="4" t="n">
        <v>1</v>
      </c>
      <c r="D2376" s="26" t="n">
        <f aca="false">C2376/SUM($C$2:$C$2629)</f>
        <v>3.74770453097478E-005</v>
      </c>
    </row>
    <row r="2377" customFormat="false" ht="15" hidden="false" customHeight="false" outlineLevel="0" collapsed="false">
      <c r="A2377" s="4" t="n">
        <v>2376</v>
      </c>
      <c r="B2377" s="4" t="s">
        <v>2720</v>
      </c>
      <c r="C2377" s="4" t="n">
        <v>1</v>
      </c>
      <c r="D2377" s="26" t="n">
        <f aca="false">C2377/SUM($C$2:$C$2629)</f>
        <v>3.74770453097478E-005</v>
      </c>
    </row>
    <row r="2378" customFormat="false" ht="15" hidden="false" customHeight="false" outlineLevel="0" collapsed="false">
      <c r="A2378" s="4" t="n">
        <v>2377</v>
      </c>
      <c r="B2378" s="4" t="s">
        <v>2721</v>
      </c>
      <c r="C2378" s="4" t="n">
        <v>1</v>
      </c>
      <c r="D2378" s="26" t="n">
        <f aca="false">C2378/SUM($C$2:$C$2629)</f>
        <v>3.74770453097478E-005</v>
      </c>
    </row>
    <row r="2379" customFormat="false" ht="15" hidden="false" customHeight="false" outlineLevel="0" collapsed="false">
      <c r="A2379" s="4" t="n">
        <v>2378</v>
      </c>
      <c r="B2379" s="4" t="s">
        <v>2722</v>
      </c>
      <c r="C2379" s="4" t="n">
        <v>1</v>
      </c>
      <c r="D2379" s="26" t="n">
        <f aca="false">C2379/SUM($C$2:$C$2629)</f>
        <v>3.74770453097478E-005</v>
      </c>
    </row>
    <row r="2380" customFormat="false" ht="15" hidden="false" customHeight="false" outlineLevel="0" collapsed="false">
      <c r="A2380" s="4" t="n">
        <v>2379</v>
      </c>
      <c r="B2380" s="4" t="s">
        <v>2723</v>
      </c>
      <c r="C2380" s="4" t="n">
        <v>1</v>
      </c>
      <c r="D2380" s="26" t="n">
        <f aca="false">C2380/SUM($C$2:$C$2629)</f>
        <v>3.74770453097478E-005</v>
      </c>
    </row>
    <row r="2381" customFormat="false" ht="15" hidden="false" customHeight="false" outlineLevel="0" collapsed="false">
      <c r="A2381" s="4" t="n">
        <v>2380</v>
      </c>
      <c r="B2381" s="4" t="s">
        <v>2724</v>
      </c>
      <c r="C2381" s="4" t="n">
        <v>1</v>
      </c>
      <c r="D2381" s="26" t="n">
        <f aca="false">C2381/SUM($C$2:$C$2629)</f>
        <v>3.74770453097478E-005</v>
      </c>
    </row>
    <row r="2382" customFormat="false" ht="15" hidden="false" customHeight="false" outlineLevel="0" collapsed="false">
      <c r="A2382" s="4" t="n">
        <v>2381</v>
      </c>
      <c r="B2382" s="4" t="s">
        <v>2725</v>
      </c>
      <c r="C2382" s="4" t="n">
        <v>1</v>
      </c>
      <c r="D2382" s="26" t="n">
        <f aca="false">C2382/SUM($C$2:$C$2629)</f>
        <v>3.74770453097478E-005</v>
      </c>
    </row>
    <row r="2383" customFormat="false" ht="15" hidden="false" customHeight="false" outlineLevel="0" collapsed="false">
      <c r="A2383" s="4" t="n">
        <v>2382</v>
      </c>
      <c r="B2383" s="4" t="s">
        <v>2726</v>
      </c>
      <c r="C2383" s="4" t="n">
        <v>1</v>
      </c>
      <c r="D2383" s="26" t="n">
        <f aca="false">C2383/SUM($C$2:$C$2629)</f>
        <v>3.74770453097478E-005</v>
      </c>
    </row>
    <row r="2384" customFormat="false" ht="15" hidden="false" customHeight="false" outlineLevel="0" collapsed="false">
      <c r="A2384" s="4" t="n">
        <v>2383</v>
      </c>
      <c r="B2384" s="4" t="s">
        <v>2727</v>
      </c>
      <c r="C2384" s="4" t="n">
        <v>1</v>
      </c>
      <c r="D2384" s="26" t="n">
        <f aca="false">C2384/SUM($C$2:$C$2629)</f>
        <v>3.74770453097478E-005</v>
      </c>
    </row>
    <row r="2385" customFormat="false" ht="15" hidden="false" customHeight="false" outlineLevel="0" collapsed="false">
      <c r="A2385" s="4" t="n">
        <v>2384</v>
      </c>
      <c r="B2385" s="4" t="s">
        <v>2728</v>
      </c>
      <c r="C2385" s="4" t="n">
        <v>1</v>
      </c>
      <c r="D2385" s="26" t="n">
        <f aca="false">C2385/SUM($C$2:$C$2629)</f>
        <v>3.74770453097478E-005</v>
      </c>
    </row>
    <row r="2386" customFormat="false" ht="15" hidden="false" customHeight="false" outlineLevel="0" collapsed="false">
      <c r="A2386" s="4" t="n">
        <v>2385</v>
      </c>
      <c r="B2386" s="4" t="s">
        <v>2729</v>
      </c>
      <c r="C2386" s="4" t="n">
        <v>1</v>
      </c>
      <c r="D2386" s="26" t="n">
        <f aca="false">C2386/SUM($C$2:$C$2629)</f>
        <v>3.74770453097478E-005</v>
      </c>
    </row>
    <row r="2387" customFormat="false" ht="15" hidden="false" customHeight="false" outlineLevel="0" collapsed="false">
      <c r="A2387" s="4" t="n">
        <v>2386</v>
      </c>
      <c r="B2387" s="4" t="s">
        <v>2730</v>
      </c>
      <c r="C2387" s="4" t="n">
        <v>1</v>
      </c>
      <c r="D2387" s="26" t="n">
        <f aca="false">C2387/SUM($C$2:$C$2629)</f>
        <v>3.74770453097478E-005</v>
      </c>
    </row>
    <row r="2388" customFormat="false" ht="15" hidden="false" customHeight="false" outlineLevel="0" collapsed="false">
      <c r="A2388" s="4" t="n">
        <v>2387</v>
      </c>
      <c r="B2388" s="4" t="s">
        <v>2731</v>
      </c>
      <c r="C2388" s="4" t="n">
        <v>1</v>
      </c>
      <c r="D2388" s="26" t="n">
        <f aca="false">C2388/SUM($C$2:$C$2629)</f>
        <v>3.74770453097478E-005</v>
      </c>
    </row>
    <row r="2389" customFormat="false" ht="15" hidden="false" customHeight="false" outlineLevel="0" collapsed="false">
      <c r="A2389" s="4" t="n">
        <v>2388</v>
      </c>
      <c r="B2389" s="4" t="s">
        <v>2732</v>
      </c>
      <c r="C2389" s="4" t="n">
        <v>1</v>
      </c>
      <c r="D2389" s="26" t="n">
        <f aca="false">C2389/SUM($C$2:$C$2629)</f>
        <v>3.74770453097478E-005</v>
      </c>
    </row>
    <row r="2390" customFormat="false" ht="15" hidden="false" customHeight="false" outlineLevel="0" collapsed="false">
      <c r="A2390" s="4" t="n">
        <v>2389</v>
      </c>
      <c r="B2390" s="4" t="s">
        <v>2733</v>
      </c>
      <c r="C2390" s="4" t="n">
        <v>1</v>
      </c>
      <c r="D2390" s="26" t="n">
        <f aca="false">C2390/SUM($C$2:$C$2629)</f>
        <v>3.74770453097478E-005</v>
      </c>
    </row>
    <row r="2391" customFormat="false" ht="15" hidden="false" customHeight="false" outlineLevel="0" collapsed="false">
      <c r="A2391" s="4" t="n">
        <v>2390</v>
      </c>
      <c r="B2391" s="4" t="s">
        <v>2734</v>
      </c>
      <c r="C2391" s="4" t="n">
        <v>1</v>
      </c>
      <c r="D2391" s="26" t="n">
        <f aca="false">C2391/SUM($C$2:$C$2629)</f>
        <v>3.74770453097478E-005</v>
      </c>
    </row>
    <row r="2392" customFormat="false" ht="15" hidden="false" customHeight="false" outlineLevel="0" collapsed="false">
      <c r="A2392" s="4" t="n">
        <v>2391</v>
      </c>
      <c r="B2392" s="4" t="s">
        <v>2735</v>
      </c>
      <c r="C2392" s="4" t="n">
        <v>1</v>
      </c>
      <c r="D2392" s="26" t="n">
        <f aca="false">C2392/SUM($C$2:$C$2629)</f>
        <v>3.74770453097478E-005</v>
      </c>
    </row>
    <row r="2393" customFormat="false" ht="15" hidden="false" customHeight="false" outlineLevel="0" collapsed="false">
      <c r="A2393" s="4" t="n">
        <v>2392</v>
      </c>
      <c r="B2393" s="4" t="s">
        <v>2736</v>
      </c>
      <c r="C2393" s="4" t="n">
        <v>1</v>
      </c>
      <c r="D2393" s="26" t="n">
        <f aca="false">C2393/SUM($C$2:$C$2629)</f>
        <v>3.74770453097478E-005</v>
      </c>
    </row>
    <row r="2394" customFormat="false" ht="15" hidden="false" customHeight="false" outlineLevel="0" collapsed="false">
      <c r="A2394" s="4" t="n">
        <v>2393</v>
      </c>
      <c r="B2394" s="4" t="s">
        <v>2737</v>
      </c>
      <c r="C2394" s="4" t="n">
        <v>1</v>
      </c>
      <c r="D2394" s="26" t="n">
        <f aca="false">C2394/SUM($C$2:$C$2629)</f>
        <v>3.74770453097478E-005</v>
      </c>
    </row>
    <row r="2395" customFormat="false" ht="15" hidden="false" customHeight="false" outlineLevel="0" collapsed="false">
      <c r="A2395" s="4" t="n">
        <v>2394</v>
      </c>
      <c r="B2395" s="4" t="s">
        <v>2738</v>
      </c>
      <c r="C2395" s="4" t="n">
        <v>1</v>
      </c>
      <c r="D2395" s="26" t="n">
        <f aca="false">C2395/SUM($C$2:$C$2629)</f>
        <v>3.74770453097478E-005</v>
      </c>
    </row>
    <row r="2396" customFormat="false" ht="15" hidden="false" customHeight="false" outlineLevel="0" collapsed="false">
      <c r="A2396" s="4" t="n">
        <v>2395</v>
      </c>
      <c r="B2396" s="4" t="s">
        <v>2739</v>
      </c>
      <c r="C2396" s="4" t="n">
        <v>1</v>
      </c>
      <c r="D2396" s="26" t="n">
        <f aca="false">C2396/SUM($C$2:$C$2629)</f>
        <v>3.74770453097478E-005</v>
      </c>
    </row>
    <row r="2397" customFormat="false" ht="15" hidden="false" customHeight="false" outlineLevel="0" collapsed="false">
      <c r="A2397" s="4" t="n">
        <v>2396</v>
      </c>
      <c r="B2397" s="4" t="s">
        <v>2740</v>
      </c>
      <c r="C2397" s="4" t="n">
        <v>1</v>
      </c>
      <c r="D2397" s="26" t="n">
        <f aca="false">C2397/SUM($C$2:$C$2629)</f>
        <v>3.74770453097478E-005</v>
      </c>
    </row>
    <row r="2398" customFormat="false" ht="15" hidden="false" customHeight="false" outlineLevel="0" collapsed="false">
      <c r="A2398" s="4" t="n">
        <v>2397</v>
      </c>
      <c r="B2398" s="4" t="s">
        <v>2741</v>
      </c>
      <c r="C2398" s="4" t="n">
        <v>1</v>
      </c>
      <c r="D2398" s="26" t="n">
        <f aca="false">C2398/SUM($C$2:$C$2629)</f>
        <v>3.74770453097478E-005</v>
      </c>
    </row>
    <row r="2399" customFormat="false" ht="15" hidden="false" customHeight="false" outlineLevel="0" collapsed="false">
      <c r="A2399" s="4" t="n">
        <v>2398</v>
      </c>
      <c r="B2399" s="4" t="s">
        <v>2742</v>
      </c>
      <c r="C2399" s="4" t="n">
        <v>1</v>
      </c>
      <c r="D2399" s="26" t="n">
        <f aca="false">C2399/SUM($C$2:$C$2629)</f>
        <v>3.74770453097478E-005</v>
      </c>
    </row>
    <row r="2400" customFormat="false" ht="15" hidden="false" customHeight="false" outlineLevel="0" collapsed="false">
      <c r="A2400" s="4" t="n">
        <v>2399</v>
      </c>
      <c r="B2400" s="4" t="s">
        <v>2743</v>
      </c>
      <c r="C2400" s="4" t="n">
        <v>1</v>
      </c>
      <c r="D2400" s="26" t="n">
        <f aca="false">C2400/SUM($C$2:$C$2629)</f>
        <v>3.74770453097478E-005</v>
      </c>
    </row>
    <row r="2401" customFormat="false" ht="15" hidden="false" customHeight="false" outlineLevel="0" collapsed="false">
      <c r="A2401" s="4" t="n">
        <v>2400</v>
      </c>
      <c r="B2401" s="4" t="s">
        <v>2744</v>
      </c>
      <c r="C2401" s="4" t="n">
        <v>1</v>
      </c>
      <c r="D2401" s="26" t="n">
        <f aca="false">C2401/SUM($C$2:$C$2629)</f>
        <v>3.74770453097478E-005</v>
      </c>
    </row>
    <row r="2402" customFormat="false" ht="15" hidden="false" customHeight="false" outlineLevel="0" collapsed="false">
      <c r="A2402" s="4" t="n">
        <v>2401</v>
      </c>
      <c r="B2402" s="4" t="s">
        <v>2745</v>
      </c>
      <c r="C2402" s="4" t="n">
        <v>1</v>
      </c>
      <c r="D2402" s="26" t="n">
        <f aca="false">C2402/SUM($C$2:$C$2629)</f>
        <v>3.74770453097478E-005</v>
      </c>
    </row>
    <row r="2403" customFormat="false" ht="15" hidden="false" customHeight="false" outlineLevel="0" collapsed="false">
      <c r="A2403" s="4" t="n">
        <v>2402</v>
      </c>
      <c r="B2403" s="4" t="s">
        <v>2746</v>
      </c>
      <c r="C2403" s="4" t="n">
        <v>1</v>
      </c>
      <c r="D2403" s="26" t="n">
        <f aca="false">C2403/SUM($C$2:$C$2629)</f>
        <v>3.74770453097478E-005</v>
      </c>
    </row>
    <row r="2404" customFormat="false" ht="15" hidden="false" customHeight="false" outlineLevel="0" collapsed="false">
      <c r="A2404" s="4" t="n">
        <v>2403</v>
      </c>
      <c r="B2404" s="4" t="s">
        <v>2747</v>
      </c>
      <c r="C2404" s="4" t="n">
        <v>1</v>
      </c>
      <c r="D2404" s="26" t="n">
        <f aca="false">C2404/SUM($C$2:$C$2629)</f>
        <v>3.74770453097478E-005</v>
      </c>
    </row>
    <row r="2405" customFormat="false" ht="15" hidden="false" customHeight="false" outlineLevel="0" collapsed="false">
      <c r="A2405" s="4" t="n">
        <v>2404</v>
      </c>
      <c r="B2405" s="4" t="s">
        <v>2748</v>
      </c>
      <c r="C2405" s="4" t="n">
        <v>1</v>
      </c>
      <c r="D2405" s="26" t="n">
        <f aca="false">C2405/SUM($C$2:$C$2629)</f>
        <v>3.74770453097478E-005</v>
      </c>
    </row>
    <row r="2406" customFormat="false" ht="15" hidden="false" customHeight="false" outlineLevel="0" collapsed="false">
      <c r="A2406" s="4" t="n">
        <v>2405</v>
      </c>
      <c r="B2406" s="4" t="s">
        <v>2749</v>
      </c>
      <c r="C2406" s="4" t="n">
        <v>1</v>
      </c>
      <c r="D2406" s="26" t="n">
        <f aca="false">C2406/SUM($C$2:$C$2629)</f>
        <v>3.74770453097478E-005</v>
      </c>
    </row>
    <row r="2407" customFormat="false" ht="15" hidden="false" customHeight="false" outlineLevel="0" collapsed="false">
      <c r="A2407" s="4" t="n">
        <v>2406</v>
      </c>
      <c r="B2407" s="4" t="s">
        <v>2750</v>
      </c>
      <c r="C2407" s="4" t="n">
        <v>1</v>
      </c>
      <c r="D2407" s="26" t="n">
        <f aca="false">C2407/SUM($C$2:$C$2629)</f>
        <v>3.74770453097478E-005</v>
      </c>
    </row>
    <row r="2408" customFormat="false" ht="15" hidden="false" customHeight="false" outlineLevel="0" collapsed="false">
      <c r="A2408" s="4" t="n">
        <v>2407</v>
      </c>
      <c r="B2408" s="4" t="s">
        <v>2751</v>
      </c>
      <c r="C2408" s="4" t="n">
        <v>1</v>
      </c>
      <c r="D2408" s="26" t="n">
        <f aca="false">C2408/SUM($C$2:$C$2629)</f>
        <v>3.74770453097478E-005</v>
      </c>
    </row>
    <row r="2409" customFormat="false" ht="15" hidden="false" customHeight="false" outlineLevel="0" collapsed="false">
      <c r="A2409" s="4" t="n">
        <v>2408</v>
      </c>
      <c r="B2409" s="4" t="s">
        <v>2752</v>
      </c>
      <c r="C2409" s="4" t="n">
        <v>1</v>
      </c>
      <c r="D2409" s="26" t="n">
        <f aca="false">C2409/SUM($C$2:$C$2629)</f>
        <v>3.74770453097478E-005</v>
      </c>
    </row>
    <row r="2410" customFormat="false" ht="15" hidden="false" customHeight="false" outlineLevel="0" collapsed="false">
      <c r="A2410" s="4" t="n">
        <v>2409</v>
      </c>
      <c r="B2410" s="4" t="s">
        <v>2753</v>
      </c>
      <c r="C2410" s="4" t="n">
        <v>1</v>
      </c>
      <c r="D2410" s="26" t="n">
        <f aca="false">C2410/SUM($C$2:$C$2629)</f>
        <v>3.74770453097478E-005</v>
      </c>
    </row>
    <row r="2411" customFormat="false" ht="15" hidden="false" customHeight="false" outlineLevel="0" collapsed="false">
      <c r="A2411" s="4" t="n">
        <v>2410</v>
      </c>
      <c r="B2411" s="4" t="s">
        <v>2754</v>
      </c>
      <c r="C2411" s="4" t="n">
        <v>1</v>
      </c>
      <c r="D2411" s="26" t="n">
        <f aca="false">C2411/SUM($C$2:$C$2629)</f>
        <v>3.74770453097478E-005</v>
      </c>
    </row>
    <row r="2412" customFormat="false" ht="15" hidden="false" customHeight="false" outlineLevel="0" collapsed="false">
      <c r="A2412" s="4" t="n">
        <v>2411</v>
      </c>
      <c r="B2412" s="4" t="s">
        <v>2755</v>
      </c>
      <c r="C2412" s="4" t="n">
        <v>1</v>
      </c>
      <c r="D2412" s="26" t="n">
        <f aca="false">C2412/SUM($C$2:$C$2629)</f>
        <v>3.74770453097478E-005</v>
      </c>
    </row>
    <row r="2413" customFormat="false" ht="15" hidden="false" customHeight="false" outlineLevel="0" collapsed="false">
      <c r="A2413" s="4" t="n">
        <v>2412</v>
      </c>
      <c r="B2413" s="4" t="s">
        <v>2756</v>
      </c>
      <c r="C2413" s="4" t="n">
        <v>1</v>
      </c>
      <c r="D2413" s="26" t="n">
        <f aca="false">C2413/SUM($C$2:$C$2629)</f>
        <v>3.74770453097478E-005</v>
      </c>
    </row>
    <row r="2414" customFormat="false" ht="15" hidden="false" customHeight="false" outlineLevel="0" collapsed="false">
      <c r="A2414" s="4" t="n">
        <v>2413</v>
      </c>
      <c r="B2414" s="4" t="s">
        <v>2757</v>
      </c>
      <c r="C2414" s="4" t="n">
        <v>1</v>
      </c>
      <c r="D2414" s="26" t="n">
        <f aca="false">C2414/SUM($C$2:$C$2629)</f>
        <v>3.74770453097478E-005</v>
      </c>
    </row>
    <row r="2415" customFormat="false" ht="15" hidden="false" customHeight="false" outlineLevel="0" collapsed="false">
      <c r="A2415" s="4" t="n">
        <v>2414</v>
      </c>
      <c r="B2415" s="4" t="s">
        <v>2758</v>
      </c>
      <c r="C2415" s="4" t="n">
        <v>1</v>
      </c>
      <c r="D2415" s="26" t="n">
        <f aca="false">C2415/SUM($C$2:$C$2629)</f>
        <v>3.74770453097478E-005</v>
      </c>
    </row>
    <row r="2416" customFormat="false" ht="15" hidden="false" customHeight="false" outlineLevel="0" collapsed="false">
      <c r="A2416" s="4" t="n">
        <v>2415</v>
      </c>
      <c r="B2416" s="4" t="s">
        <v>2759</v>
      </c>
      <c r="C2416" s="4" t="n">
        <v>1</v>
      </c>
      <c r="D2416" s="26" t="n">
        <f aca="false">C2416/SUM($C$2:$C$2629)</f>
        <v>3.74770453097478E-005</v>
      </c>
    </row>
    <row r="2417" customFormat="false" ht="15" hidden="false" customHeight="false" outlineLevel="0" collapsed="false">
      <c r="A2417" s="4" t="n">
        <v>2416</v>
      </c>
      <c r="B2417" s="4" t="s">
        <v>2760</v>
      </c>
      <c r="C2417" s="4" t="n">
        <v>1</v>
      </c>
      <c r="D2417" s="26" t="n">
        <f aca="false">C2417/SUM($C$2:$C$2629)</f>
        <v>3.74770453097478E-005</v>
      </c>
    </row>
    <row r="2418" customFormat="false" ht="15" hidden="false" customHeight="false" outlineLevel="0" collapsed="false">
      <c r="A2418" s="4" t="n">
        <v>2417</v>
      </c>
      <c r="B2418" s="4" t="s">
        <v>2761</v>
      </c>
      <c r="C2418" s="4" t="n">
        <v>1</v>
      </c>
      <c r="D2418" s="26" t="n">
        <f aca="false">C2418/SUM($C$2:$C$2629)</f>
        <v>3.74770453097478E-005</v>
      </c>
    </row>
    <row r="2419" customFormat="false" ht="15" hidden="false" customHeight="false" outlineLevel="0" collapsed="false">
      <c r="A2419" s="4" t="n">
        <v>2418</v>
      </c>
      <c r="B2419" s="4" t="s">
        <v>2762</v>
      </c>
      <c r="C2419" s="4" t="n">
        <v>1</v>
      </c>
      <c r="D2419" s="26" t="n">
        <f aca="false">C2419/SUM($C$2:$C$2629)</f>
        <v>3.74770453097478E-005</v>
      </c>
    </row>
    <row r="2420" customFormat="false" ht="15" hidden="false" customHeight="false" outlineLevel="0" collapsed="false">
      <c r="A2420" s="4" t="n">
        <v>2419</v>
      </c>
      <c r="B2420" s="4" t="s">
        <v>2763</v>
      </c>
      <c r="C2420" s="4" t="n">
        <v>1</v>
      </c>
      <c r="D2420" s="26" t="n">
        <f aca="false">C2420/SUM($C$2:$C$2629)</f>
        <v>3.74770453097478E-005</v>
      </c>
    </row>
    <row r="2421" customFormat="false" ht="15" hidden="false" customHeight="false" outlineLevel="0" collapsed="false">
      <c r="A2421" s="4" t="n">
        <v>2420</v>
      </c>
      <c r="B2421" s="4" t="s">
        <v>2764</v>
      </c>
      <c r="C2421" s="4" t="n">
        <v>1</v>
      </c>
      <c r="D2421" s="26" t="n">
        <f aca="false">C2421/SUM($C$2:$C$2629)</f>
        <v>3.74770453097478E-005</v>
      </c>
    </row>
    <row r="2422" customFormat="false" ht="15" hidden="false" customHeight="false" outlineLevel="0" collapsed="false">
      <c r="A2422" s="4" t="n">
        <v>2421</v>
      </c>
      <c r="B2422" s="4" t="s">
        <v>2765</v>
      </c>
      <c r="C2422" s="4" t="n">
        <v>1</v>
      </c>
      <c r="D2422" s="26" t="n">
        <f aca="false">C2422/SUM($C$2:$C$2629)</f>
        <v>3.74770453097478E-005</v>
      </c>
    </row>
    <row r="2423" customFormat="false" ht="15" hidden="false" customHeight="false" outlineLevel="0" collapsed="false">
      <c r="A2423" s="4" t="n">
        <v>2422</v>
      </c>
      <c r="B2423" s="4" t="s">
        <v>2766</v>
      </c>
      <c r="C2423" s="4" t="n">
        <v>1</v>
      </c>
      <c r="D2423" s="26" t="n">
        <f aca="false">C2423/SUM($C$2:$C$2629)</f>
        <v>3.74770453097478E-005</v>
      </c>
    </row>
    <row r="2424" customFormat="false" ht="15" hidden="false" customHeight="false" outlineLevel="0" collapsed="false">
      <c r="A2424" s="4" t="n">
        <v>2423</v>
      </c>
      <c r="B2424" s="4" t="s">
        <v>2767</v>
      </c>
      <c r="C2424" s="4" t="n">
        <v>1</v>
      </c>
      <c r="D2424" s="26" t="n">
        <f aca="false">C2424/SUM($C$2:$C$2629)</f>
        <v>3.74770453097478E-005</v>
      </c>
    </row>
    <row r="2425" customFormat="false" ht="15" hidden="false" customHeight="false" outlineLevel="0" collapsed="false">
      <c r="A2425" s="4" t="n">
        <v>2424</v>
      </c>
      <c r="B2425" s="4" t="s">
        <v>2768</v>
      </c>
      <c r="C2425" s="4" t="n">
        <v>1</v>
      </c>
      <c r="D2425" s="26" t="n">
        <f aca="false">C2425/SUM($C$2:$C$2629)</f>
        <v>3.74770453097478E-005</v>
      </c>
    </row>
    <row r="2426" customFormat="false" ht="15" hidden="false" customHeight="false" outlineLevel="0" collapsed="false">
      <c r="A2426" s="4" t="n">
        <v>2425</v>
      </c>
      <c r="B2426" s="4" t="s">
        <v>2769</v>
      </c>
      <c r="C2426" s="4" t="n">
        <v>1</v>
      </c>
      <c r="D2426" s="26" t="n">
        <f aca="false">C2426/SUM($C$2:$C$2629)</f>
        <v>3.74770453097478E-005</v>
      </c>
    </row>
    <row r="2427" customFormat="false" ht="15" hidden="false" customHeight="false" outlineLevel="0" collapsed="false">
      <c r="A2427" s="4" t="n">
        <v>2426</v>
      </c>
      <c r="B2427" s="4" t="s">
        <v>2770</v>
      </c>
      <c r="C2427" s="4" t="n">
        <v>1</v>
      </c>
      <c r="D2427" s="26" t="n">
        <f aca="false">C2427/SUM($C$2:$C$2629)</f>
        <v>3.74770453097478E-005</v>
      </c>
    </row>
    <row r="2428" customFormat="false" ht="15" hidden="false" customHeight="false" outlineLevel="0" collapsed="false">
      <c r="A2428" s="4" t="n">
        <v>2427</v>
      </c>
      <c r="B2428" s="4" t="s">
        <v>2771</v>
      </c>
      <c r="C2428" s="4" t="n">
        <v>1</v>
      </c>
      <c r="D2428" s="26" t="n">
        <f aca="false">C2428/SUM($C$2:$C$2629)</f>
        <v>3.74770453097478E-005</v>
      </c>
    </row>
    <row r="2429" customFormat="false" ht="15" hidden="false" customHeight="false" outlineLevel="0" collapsed="false">
      <c r="A2429" s="4" t="n">
        <v>2428</v>
      </c>
      <c r="B2429" s="4" t="s">
        <v>2772</v>
      </c>
      <c r="C2429" s="4" t="n">
        <v>1</v>
      </c>
      <c r="D2429" s="26" t="n">
        <f aca="false">C2429/SUM($C$2:$C$2629)</f>
        <v>3.74770453097478E-005</v>
      </c>
    </row>
    <row r="2430" customFormat="false" ht="15" hidden="false" customHeight="false" outlineLevel="0" collapsed="false">
      <c r="A2430" s="4" t="n">
        <v>2429</v>
      </c>
      <c r="B2430" s="4" t="s">
        <v>2773</v>
      </c>
      <c r="C2430" s="4" t="n">
        <v>1</v>
      </c>
      <c r="D2430" s="26" t="n">
        <f aca="false">C2430/SUM($C$2:$C$2629)</f>
        <v>3.74770453097478E-005</v>
      </c>
    </row>
    <row r="2431" customFormat="false" ht="15" hidden="false" customHeight="false" outlineLevel="0" collapsed="false">
      <c r="A2431" s="4" t="n">
        <v>2430</v>
      </c>
      <c r="B2431" s="4" t="s">
        <v>2774</v>
      </c>
      <c r="C2431" s="4" t="n">
        <v>1</v>
      </c>
      <c r="D2431" s="26" t="n">
        <f aca="false">C2431/SUM($C$2:$C$2629)</f>
        <v>3.74770453097478E-005</v>
      </c>
    </row>
    <row r="2432" customFormat="false" ht="15" hidden="false" customHeight="false" outlineLevel="0" collapsed="false">
      <c r="A2432" s="4" t="n">
        <v>2431</v>
      </c>
      <c r="B2432" s="4" t="s">
        <v>2775</v>
      </c>
      <c r="C2432" s="4" t="n">
        <v>1</v>
      </c>
      <c r="D2432" s="26" t="n">
        <f aca="false">C2432/SUM($C$2:$C$2629)</f>
        <v>3.74770453097478E-005</v>
      </c>
    </row>
    <row r="2433" customFormat="false" ht="15" hidden="false" customHeight="false" outlineLevel="0" collapsed="false">
      <c r="A2433" s="4" t="n">
        <v>2432</v>
      </c>
      <c r="B2433" s="4" t="s">
        <v>2776</v>
      </c>
      <c r="C2433" s="4" t="n">
        <v>1</v>
      </c>
      <c r="D2433" s="26" t="n">
        <f aca="false">C2433/SUM($C$2:$C$2629)</f>
        <v>3.74770453097478E-005</v>
      </c>
    </row>
    <row r="2434" customFormat="false" ht="15" hidden="false" customHeight="false" outlineLevel="0" collapsed="false">
      <c r="A2434" s="4" t="n">
        <v>2433</v>
      </c>
      <c r="B2434" s="4" t="s">
        <v>2777</v>
      </c>
      <c r="C2434" s="4" t="n">
        <v>1</v>
      </c>
      <c r="D2434" s="26" t="n">
        <f aca="false">C2434/SUM($C$2:$C$2629)</f>
        <v>3.74770453097478E-005</v>
      </c>
    </row>
    <row r="2435" customFormat="false" ht="15" hidden="false" customHeight="false" outlineLevel="0" collapsed="false">
      <c r="A2435" s="4" t="n">
        <v>2434</v>
      </c>
      <c r="B2435" s="4" t="s">
        <v>2778</v>
      </c>
      <c r="C2435" s="4" t="n">
        <v>1</v>
      </c>
      <c r="D2435" s="26" t="n">
        <f aca="false">C2435/SUM($C$2:$C$2629)</f>
        <v>3.74770453097478E-005</v>
      </c>
    </row>
    <row r="2436" customFormat="false" ht="15" hidden="false" customHeight="false" outlineLevel="0" collapsed="false">
      <c r="A2436" s="4" t="n">
        <v>2435</v>
      </c>
      <c r="B2436" s="4" t="s">
        <v>2779</v>
      </c>
      <c r="C2436" s="4" t="n">
        <v>1</v>
      </c>
      <c r="D2436" s="26" t="n">
        <f aca="false">C2436/SUM($C$2:$C$2629)</f>
        <v>3.74770453097478E-005</v>
      </c>
    </row>
    <row r="2437" customFormat="false" ht="15" hidden="false" customHeight="false" outlineLevel="0" collapsed="false">
      <c r="A2437" s="4" t="n">
        <v>2436</v>
      </c>
      <c r="B2437" s="4" t="s">
        <v>2780</v>
      </c>
      <c r="C2437" s="4" t="n">
        <v>1</v>
      </c>
      <c r="D2437" s="26" t="n">
        <f aca="false">C2437/SUM($C$2:$C$2629)</f>
        <v>3.74770453097478E-005</v>
      </c>
    </row>
    <row r="2438" customFormat="false" ht="15" hidden="false" customHeight="false" outlineLevel="0" collapsed="false">
      <c r="A2438" s="4" t="n">
        <v>2437</v>
      </c>
      <c r="B2438" s="4" t="s">
        <v>2781</v>
      </c>
      <c r="C2438" s="4" t="n">
        <v>1</v>
      </c>
      <c r="D2438" s="26" t="n">
        <f aca="false">C2438/SUM($C$2:$C$2629)</f>
        <v>3.74770453097478E-005</v>
      </c>
    </row>
    <row r="2439" customFormat="false" ht="15" hidden="false" customHeight="false" outlineLevel="0" collapsed="false">
      <c r="A2439" s="4" t="n">
        <v>2438</v>
      </c>
      <c r="B2439" s="4" t="s">
        <v>2782</v>
      </c>
      <c r="C2439" s="4" t="n">
        <v>1</v>
      </c>
      <c r="D2439" s="26" t="n">
        <f aca="false">C2439/SUM($C$2:$C$2629)</f>
        <v>3.74770453097478E-005</v>
      </c>
    </row>
    <row r="2440" customFormat="false" ht="15" hidden="false" customHeight="false" outlineLevel="0" collapsed="false">
      <c r="A2440" s="4" t="n">
        <v>2439</v>
      </c>
      <c r="B2440" s="4" t="s">
        <v>2783</v>
      </c>
      <c r="C2440" s="4" t="n">
        <v>1</v>
      </c>
      <c r="D2440" s="26" t="n">
        <f aca="false">C2440/SUM($C$2:$C$2629)</f>
        <v>3.74770453097478E-005</v>
      </c>
    </row>
    <row r="2441" customFormat="false" ht="15" hidden="false" customHeight="false" outlineLevel="0" collapsed="false">
      <c r="A2441" s="4" t="n">
        <v>2440</v>
      </c>
      <c r="B2441" s="4" t="s">
        <v>2784</v>
      </c>
      <c r="C2441" s="4" t="n">
        <v>1</v>
      </c>
      <c r="D2441" s="26" t="n">
        <f aca="false">C2441/SUM($C$2:$C$2629)</f>
        <v>3.74770453097478E-005</v>
      </c>
    </row>
    <row r="2442" customFormat="false" ht="15" hidden="false" customHeight="false" outlineLevel="0" collapsed="false">
      <c r="A2442" s="4" t="n">
        <v>2441</v>
      </c>
      <c r="B2442" s="4" t="s">
        <v>2785</v>
      </c>
      <c r="C2442" s="4" t="n">
        <v>1</v>
      </c>
      <c r="D2442" s="26" t="n">
        <f aca="false">C2442/SUM($C$2:$C$2629)</f>
        <v>3.74770453097478E-005</v>
      </c>
    </row>
    <row r="2443" customFormat="false" ht="15" hidden="false" customHeight="false" outlineLevel="0" collapsed="false">
      <c r="A2443" s="4" t="n">
        <v>2442</v>
      </c>
      <c r="B2443" s="4" t="s">
        <v>2786</v>
      </c>
      <c r="C2443" s="4" t="n">
        <v>1</v>
      </c>
      <c r="D2443" s="26" t="n">
        <f aca="false">C2443/SUM($C$2:$C$2629)</f>
        <v>3.74770453097478E-005</v>
      </c>
    </row>
    <row r="2444" customFormat="false" ht="15" hidden="false" customHeight="false" outlineLevel="0" collapsed="false">
      <c r="A2444" s="4" t="n">
        <v>2443</v>
      </c>
      <c r="B2444" s="4" t="s">
        <v>2787</v>
      </c>
      <c r="C2444" s="4" t="n">
        <v>1</v>
      </c>
      <c r="D2444" s="26" t="n">
        <f aca="false">C2444/SUM($C$2:$C$2629)</f>
        <v>3.74770453097478E-005</v>
      </c>
    </row>
    <row r="2445" customFormat="false" ht="15" hidden="false" customHeight="false" outlineLevel="0" collapsed="false">
      <c r="A2445" s="4" t="n">
        <v>2444</v>
      </c>
      <c r="B2445" s="4" t="s">
        <v>2788</v>
      </c>
      <c r="C2445" s="4" t="n">
        <v>1</v>
      </c>
      <c r="D2445" s="26" t="n">
        <f aca="false">C2445/SUM($C$2:$C$2629)</f>
        <v>3.74770453097478E-005</v>
      </c>
    </row>
    <row r="2446" customFormat="false" ht="15" hidden="false" customHeight="false" outlineLevel="0" collapsed="false">
      <c r="A2446" s="4" t="n">
        <v>2445</v>
      </c>
      <c r="B2446" s="4" t="s">
        <v>2789</v>
      </c>
      <c r="C2446" s="4" t="n">
        <v>1</v>
      </c>
      <c r="D2446" s="26" t="n">
        <f aca="false">C2446/SUM($C$2:$C$2629)</f>
        <v>3.74770453097478E-005</v>
      </c>
    </row>
    <row r="2447" customFormat="false" ht="15" hidden="false" customHeight="false" outlineLevel="0" collapsed="false">
      <c r="A2447" s="4" t="n">
        <v>2446</v>
      </c>
      <c r="B2447" s="4" t="s">
        <v>2790</v>
      </c>
      <c r="C2447" s="4" t="n">
        <v>1</v>
      </c>
      <c r="D2447" s="26" t="n">
        <f aca="false">C2447/SUM($C$2:$C$2629)</f>
        <v>3.74770453097478E-005</v>
      </c>
    </row>
    <row r="2448" customFormat="false" ht="15" hidden="false" customHeight="false" outlineLevel="0" collapsed="false">
      <c r="A2448" s="4" t="n">
        <v>2447</v>
      </c>
      <c r="B2448" s="4" t="s">
        <v>2791</v>
      </c>
      <c r="C2448" s="4" t="n">
        <v>1</v>
      </c>
      <c r="D2448" s="26" t="n">
        <f aca="false">C2448/SUM($C$2:$C$2629)</f>
        <v>3.74770453097478E-005</v>
      </c>
    </row>
    <row r="2449" customFormat="false" ht="15" hidden="false" customHeight="false" outlineLevel="0" collapsed="false">
      <c r="A2449" s="4" t="n">
        <v>2448</v>
      </c>
      <c r="B2449" s="4" t="s">
        <v>2792</v>
      </c>
      <c r="C2449" s="4" t="n">
        <v>1</v>
      </c>
      <c r="D2449" s="26" t="n">
        <f aca="false">C2449/SUM($C$2:$C$2629)</f>
        <v>3.74770453097478E-005</v>
      </c>
    </row>
    <row r="2450" customFormat="false" ht="15" hidden="false" customHeight="false" outlineLevel="0" collapsed="false">
      <c r="A2450" s="4" t="n">
        <v>2449</v>
      </c>
      <c r="B2450" s="4" t="s">
        <v>2793</v>
      </c>
      <c r="C2450" s="4" t="n">
        <v>1</v>
      </c>
      <c r="D2450" s="26" t="n">
        <f aca="false">C2450/SUM($C$2:$C$2629)</f>
        <v>3.74770453097478E-005</v>
      </c>
    </row>
    <row r="2451" customFormat="false" ht="15" hidden="false" customHeight="false" outlineLevel="0" collapsed="false">
      <c r="A2451" s="4" t="n">
        <v>2450</v>
      </c>
      <c r="B2451" s="4" t="s">
        <v>2794</v>
      </c>
      <c r="C2451" s="4" t="n">
        <v>1</v>
      </c>
      <c r="D2451" s="26" t="n">
        <f aca="false">C2451/SUM($C$2:$C$2629)</f>
        <v>3.74770453097478E-005</v>
      </c>
    </row>
    <row r="2452" customFormat="false" ht="15" hidden="false" customHeight="false" outlineLevel="0" collapsed="false">
      <c r="A2452" s="4" t="n">
        <v>2451</v>
      </c>
      <c r="B2452" s="4" t="s">
        <v>2795</v>
      </c>
      <c r="C2452" s="4" t="n">
        <v>1</v>
      </c>
      <c r="D2452" s="26" t="n">
        <f aca="false">C2452/SUM($C$2:$C$2629)</f>
        <v>3.74770453097478E-005</v>
      </c>
    </row>
    <row r="2453" customFormat="false" ht="15" hidden="false" customHeight="false" outlineLevel="0" collapsed="false">
      <c r="A2453" s="4" t="n">
        <v>2452</v>
      </c>
      <c r="B2453" s="4" t="s">
        <v>2796</v>
      </c>
      <c r="C2453" s="4" t="n">
        <v>1</v>
      </c>
      <c r="D2453" s="26" t="n">
        <f aca="false">C2453/SUM($C$2:$C$2629)</f>
        <v>3.74770453097478E-005</v>
      </c>
    </row>
    <row r="2454" customFormat="false" ht="15" hidden="false" customHeight="false" outlineLevel="0" collapsed="false">
      <c r="A2454" s="4" t="n">
        <v>2453</v>
      </c>
      <c r="B2454" s="4" t="s">
        <v>2797</v>
      </c>
      <c r="C2454" s="4" t="n">
        <v>1</v>
      </c>
      <c r="D2454" s="26" t="n">
        <f aca="false">C2454/SUM($C$2:$C$2629)</f>
        <v>3.74770453097478E-005</v>
      </c>
    </row>
    <row r="2455" customFormat="false" ht="15" hidden="false" customHeight="false" outlineLevel="0" collapsed="false">
      <c r="A2455" s="4" t="n">
        <v>2454</v>
      </c>
      <c r="B2455" s="4" t="s">
        <v>2798</v>
      </c>
      <c r="C2455" s="4" t="n">
        <v>1</v>
      </c>
      <c r="D2455" s="26" t="n">
        <f aca="false">C2455/SUM($C$2:$C$2629)</f>
        <v>3.74770453097478E-005</v>
      </c>
    </row>
    <row r="2456" customFormat="false" ht="15" hidden="false" customHeight="false" outlineLevel="0" collapsed="false">
      <c r="A2456" s="4" t="n">
        <v>2455</v>
      </c>
      <c r="B2456" s="4" t="s">
        <v>2799</v>
      </c>
      <c r="C2456" s="4" t="n">
        <v>1</v>
      </c>
      <c r="D2456" s="26" t="n">
        <f aca="false">C2456/SUM($C$2:$C$2629)</f>
        <v>3.74770453097478E-005</v>
      </c>
    </row>
    <row r="2457" customFormat="false" ht="15" hidden="false" customHeight="false" outlineLevel="0" collapsed="false">
      <c r="A2457" s="4" t="n">
        <v>2456</v>
      </c>
      <c r="B2457" s="4" t="s">
        <v>2800</v>
      </c>
      <c r="C2457" s="4" t="n">
        <v>1</v>
      </c>
      <c r="D2457" s="26" t="n">
        <f aca="false">C2457/SUM($C$2:$C$2629)</f>
        <v>3.74770453097478E-005</v>
      </c>
    </row>
    <row r="2458" customFormat="false" ht="15" hidden="false" customHeight="false" outlineLevel="0" collapsed="false">
      <c r="A2458" s="4" t="n">
        <v>2457</v>
      </c>
      <c r="B2458" s="4" t="s">
        <v>2801</v>
      </c>
      <c r="C2458" s="4" t="n">
        <v>1</v>
      </c>
      <c r="D2458" s="26" t="n">
        <f aca="false">C2458/SUM($C$2:$C$2629)</f>
        <v>3.74770453097478E-005</v>
      </c>
    </row>
    <row r="2459" customFormat="false" ht="15" hidden="false" customHeight="false" outlineLevel="0" collapsed="false">
      <c r="A2459" s="4" t="n">
        <v>2458</v>
      </c>
      <c r="B2459" s="4" t="s">
        <v>2802</v>
      </c>
      <c r="C2459" s="4" t="n">
        <v>1</v>
      </c>
      <c r="D2459" s="26" t="n">
        <f aca="false">C2459/SUM($C$2:$C$2629)</f>
        <v>3.74770453097478E-005</v>
      </c>
    </row>
    <row r="2460" customFormat="false" ht="15" hidden="false" customHeight="false" outlineLevel="0" collapsed="false">
      <c r="A2460" s="4" t="n">
        <v>2459</v>
      </c>
      <c r="B2460" s="4" t="s">
        <v>2803</v>
      </c>
      <c r="C2460" s="4" t="n">
        <v>1</v>
      </c>
      <c r="D2460" s="26" t="n">
        <f aca="false">C2460/SUM($C$2:$C$2629)</f>
        <v>3.74770453097478E-005</v>
      </c>
    </row>
    <row r="2461" customFormat="false" ht="15" hidden="false" customHeight="false" outlineLevel="0" collapsed="false">
      <c r="A2461" s="4" t="n">
        <v>2460</v>
      </c>
      <c r="B2461" s="4" t="s">
        <v>2804</v>
      </c>
      <c r="C2461" s="4" t="n">
        <v>1</v>
      </c>
      <c r="D2461" s="26" t="n">
        <f aca="false">C2461/SUM($C$2:$C$2629)</f>
        <v>3.74770453097478E-005</v>
      </c>
    </row>
    <row r="2462" customFormat="false" ht="15" hidden="false" customHeight="false" outlineLevel="0" collapsed="false">
      <c r="A2462" s="4" t="n">
        <v>2461</v>
      </c>
      <c r="B2462" s="4" t="s">
        <v>2805</v>
      </c>
      <c r="C2462" s="4" t="n">
        <v>1</v>
      </c>
      <c r="D2462" s="26" t="n">
        <f aca="false">C2462/SUM($C$2:$C$2629)</f>
        <v>3.74770453097478E-005</v>
      </c>
    </row>
    <row r="2463" customFormat="false" ht="15" hidden="false" customHeight="false" outlineLevel="0" collapsed="false">
      <c r="A2463" s="4" t="n">
        <v>2462</v>
      </c>
      <c r="B2463" s="4" t="s">
        <v>2806</v>
      </c>
      <c r="C2463" s="4" t="n">
        <v>1</v>
      </c>
      <c r="D2463" s="26" t="n">
        <f aca="false">C2463/SUM($C$2:$C$2629)</f>
        <v>3.74770453097478E-005</v>
      </c>
    </row>
    <row r="2464" customFormat="false" ht="15" hidden="false" customHeight="false" outlineLevel="0" collapsed="false">
      <c r="A2464" s="4" t="n">
        <v>2463</v>
      </c>
      <c r="B2464" s="4" t="s">
        <v>2807</v>
      </c>
      <c r="C2464" s="4" t="n">
        <v>1</v>
      </c>
      <c r="D2464" s="26" t="n">
        <f aca="false">C2464/SUM($C$2:$C$2629)</f>
        <v>3.74770453097478E-005</v>
      </c>
    </row>
    <row r="2465" customFormat="false" ht="15" hidden="false" customHeight="false" outlineLevel="0" collapsed="false">
      <c r="A2465" s="4" t="n">
        <v>2464</v>
      </c>
      <c r="B2465" s="4" t="s">
        <v>2808</v>
      </c>
      <c r="C2465" s="4" t="n">
        <v>1</v>
      </c>
      <c r="D2465" s="26" t="n">
        <f aca="false">C2465/SUM($C$2:$C$2629)</f>
        <v>3.74770453097478E-005</v>
      </c>
    </row>
    <row r="2466" customFormat="false" ht="15" hidden="false" customHeight="false" outlineLevel="0" collapsed="false">
      <c r="A2466" s="4" t="n">
        <v>2465</v>
      </c>
      <c r="B2466" s="4" t="s">
        <v>2809</v>
      </c>
      <c r="C2466" s="4" t="n">
        <v>1</v>
      </c>
      <c r="D2466" s="26" t="n">
        <f aca="false">C2466/SUM($C$2:$C$2629)</f>
        <v>3.74770453097478E-005</v>
      </c>
    </row>
    <row r="2467" customFormat="false" ht="15" hidden="false" customHeight="false" outlineLevel="0" collapsed="false">
      <c r="A2467" s="4" t="n">
        <v>2466</v>
      </c>
      <c r="B2467" s="4" t="s">
        <v>2810</v>
      </c>
      <c r="C2467" s="4" t="n">
        <v>1</v>
      </c>
      <c r="D2467" s="26" t="n">
        <f aca="false">C2467/SUM($C$2:$C$2629)</f>
        <v>3.74770453097478E-005</v>
      </c>
    </row>
    <row r="2468" customFormat="false" ht="15" hidden="false" customHeight="false" outlineLevel="0" collapsed="false">
      <c r="A2468" s="4" t="n">
        <v>2467</v>
      </c>
      <c r="B2468" s="4" t="s">
        <v>2811</v>
      </c>
      <c r="C2468" s="4" t="n">
        <v>1</v>
      </c>
      <c r="D2468" s="26" t="n">
        <f aca="false">C2468/SUM($C$2:$C$2629)</f>
        <v>3.74770453097478E-005</v>
      </c>
    </row>
    <row r="2469" customFormat="false" ht="15" hidden="false" customHeight="false" outlineLevel="0" collapsed="false">
      <c r="A2469" s="4" t="n">
        <v>2468</v>
      </c>
      <c r="B2469" s="4" t="s">
        <v>2812</v>
      </c>
      <c r="C2469" s="4" t="n">
        <v>1</v>
      </c>
      <c r="D2469" s="26" t="n">
        <f aca="false">C2469/SUM($C$2:$C$2629)</f>
        <v>3.74770453097478E-005</v>
      </c>
    </row>
    <row r="2470" customFormat="false" ht="15" hidden="false" customHeight="false" outlineLevel="0" collapsed="false">
      <c r="A2470" s="4" t="n">
        <v>2469</v>
      </c>
      <c r="B2470" s="4" t="s">
        <v>2813</v>
      </c>
      <c r="C2470" s="4" t="n">
        <v>1</v>
      </c>
      <c r="D2470" s="26" t="n">
        <f aca="false">C2470/SUM($C$2:$C$2629)</f>
        <v>3.74770453097478E-005</v>
      </c>
    </row>
    <row r="2471" customFormat="false" ht="15" hidden="false" customHeight="false" outlineLevel="0" collapsed="false">
      <c r="A2471" s="4" t="n">
        <v>2470</v>
      </c>
      <c r="B2471" s="4" t="s">
        <v>2814</v>
      </c>
      <c r="C2471" s="4" t="n">
        <v>1</v>
      </c>
      <c r="D2471" s="26" t="n">
        <f aca="false">C2471/SUM($C$2:$C$2629)</f>
        <v>3.74770453097478E-005</v>
      </c>
    </row>
    <row r="2472" customFormat="false" ht="15" hidden="false" customHeight="false" outlineLevel="0" collapsed="false">
      <c r="A2472" s="4" t="n">
        <v>2471</v>
      </c>
      <c r="B2472" s="4" t="s">
        <v>2815</v>
      </c>
      <c r="C2472" s="4" t="n">
        <v>1</v>
      </c>
      <c r="D2472" s="26" t="n">
        <f aca="false">C2472/SUM($C$2:$C$2629)</f>
        <v>3.74770453097478E-005</v>
      </c>
    </row>
    <row r="2473" customFormat="false" ht="15" hidden="false" customHeight="false" outlineLevel="0" collapsed="false">
      <c r="A2473" s="4" t="n">
        <v>2472</v>
      </c>
      <c r="B2473" s="4" t="s">
        <v>2816</v>
      </c>
      <c r="C2473" s="4" t="n">
        <v>1</v>
      </c>
      <c r="D2473" s="26" t="n">
        <f aca="false">C2473/SUM($C$2:$C$2629)</f>
        <v>3.74770453097478E-005</v>
      </c>
    </row>
    <row r="2474" customFormat="false" ht="15" hidden="false" customHeight="false" outlineLevel="0" collapsed="false">
      <c r="A2474" s="4" t="n">
        <v>2473</v>
      </c>
      <c r="B2474" s="4" t="s">
        <v>2817</v>
      </c>
      <c r="C2474" s="4" t="n">
        <v>1</v>
      </c>
      <c r="D2474" s="26" t="n">
        <f aca="false">C2474/SUM($C$2:$C$2629)</f>
        <v>3.74770453097478E-005</v>
      </c>
    </row>
    <row r="2475" customFormat="false" ht="15" hidden="false" customHeight="false" outlineLevel="0" collapsed="false">
      <c r="A2475" s="4" t="n">
        <v>2474</v>
      </c>
      <c r="B2475" s="4" t="s">
        <v>2818</v>
      </c>
      <c r="C2475" s="4" t="n">
        <v>1</v>
      </c>
      <c r="D2475" s="26" t="n">
        <f aca="false">C2475/SUM($C$2:$C$2629)</f>
        <v>3.74770453097478E-005</v>
      </c>
    </row>
    <row r="2476" customFormat="false" ht="15" hidden="false" customHeight="false" outlineLevel="0" collapsed="false">
      <c r="A2476" s="4" t="n">
        <v>2475</v>
      </c>
      <c r="B2476" s="4" t="s">
        <v>2819</v>
      </c>
      <c r="C2476" s="4" t="n">
        <v>1</v>
      </c>
      <c r="D2476" s="26" t="n">
        <f aca="false">C2476/SUM($C$2:$C$2629)</f>
        <v>3.74770453097478E-005</v>
      </c>
    </row>
    <row r="2477" customFormat="false" ht="15" hidden="false" customHeight="false" outlineLevel="0" collapsed="false">
      <c r="A2477" s="4" t="n">
        <v>2476</v>
      </c>
      <c r="B2477" s="4" t="s">
        <v>2820</v>
      </c>
      <c r="C2477" s="4" t="n">
        <v>1</v>
      </c>
      <c r="D2477" s="26" t="n">
        <f aca="false">C2477/SUM($C$2:$C$2629)</f>
        <v>3.74770453097478E-005</v>
      </c>
    </row>
    <row r="2478" customFormat="false" ht="15" hidden="false" customHeight="false" outlineLevel="0" collapsed="false">
      <c r="A2478" s="4" t="n">
        <v>2477</v>
      </c>
      <c r="B2478" s="4" t="s">
        <v>2821</v>
      </c>
      <c r="C2478" s="4" t="n">
        <v>1</v>
      </c>
      <c r="D2478" s="26" t="n">
        <f aca="false">C2478/SUM($C$2:$C$2629)</f>
        <v>3.74770453097478E-005</v>
      </c>
    </row>
    <row r="2479" customFormat="false" ht="15" hidden="false" customHeight="false" outlineLevel="0" collapsed="false">
      <c r="A2479" s="4" t="n">
        <v>2478</v>
      </c>
      <c r="B2479" s="4" t="s">
        <v>2822</v>
      </c>
      <c r="C2479" s="4" t="n">
        <v>1</v>
      </c>
      <c r="D2479" s="26" t="n">
        <f aca="false">C2479/SUM($C$2:$C$2629)</f>
        <v>3.74770453097478E-005</v>
      </c>
    </row>
    <row r="2480" customFormat="false" ht="15" hidden="false" customHeight="false" outlineLevel="0" collapsed="false">
      <c r="A2480" s="4" t="n">
        <v>2479</v>
      </c>
      <c r="B2480" s="4" t="s">
        <v>2823</v>
      </c>
      <c r="C2480" s="4" t="n">
        <v>1</v>
      </c>
      <c r="D2480" s="26" t="n">
        <f aca="false">C2480/SUM($C$2:$C$2629)</f>
        <v>3.74770453097478E-005</v>
      </c>
    </row>
    <row r="2481" customFormat="false" ht="15" hidden="false" customHeight="false" outlineLevel="0" collapsed="false">
      <c r="A2481" s="4" t="n">
        <v>2480</v>
      </c>
      <c r="B2481" s="4" t="s">
        <v>2824</v>
      </c>
      <c r="C2481" s="4" t="n">
        <v>1</v>
      </c>
      <c r="D2481" s="26" t="n">
        <f aca="false">C2481/SUM($C$2:$C$2629)</f>
        <v>3.74770453097478E-005</v>
      </c>
    </row>
    <row r="2482" customFormat="false" ht="15" hidden="false" customHeight="false" outlineLevel="0" collapsed="false">
      <c r="A2482" s="4" t="n">
        <v>2481</v>
      </c>
      <c r="B2482" s="4" t="s">
        <v>2825</v>
      </c>
      <c r="C2482" s="4" t="n">
        <v>1</v>
      </c>
      <c r="D2482" s="26" t="n">
        <f aca="false">C2482/SUM($C$2:$C$2629)</f>
        <v>3.74770453097478E-005</v>
      </c>
    </row>
    <row r="2483" customFormat="false" ht="15" hidden="false" customHeight="false" outlineLevel="0" collapsed="false">
      <c r="A2483" s="4" t="n">
        <v>2482</v>
      </c>
      <c r="B2483" s="4" t="s">
        <v>2826</v>
      </c>
      <c r="C2483" s="4" t="n">
        <v>1</v>
      </c>
      <c r="D2483" s="26" t="n">
        <f aca="false">C2483/SUM($C$2:$C$2629)</f>
        <v>3.74770453097478E-005</v>
      </c>
    </row>
    <row r="2484" customFormat="false" ht="15" hidden="false" customHeight="false" outlineLevel="0" collapsed="false">
      <c r="A2484" s="4" t="n">
        <v>2483</v>
      </c>
      <c r="B2484" s="4" t="s">
        <v>2827</v>
      </c>
      <c r="C2484" s="4" t="n">
        <v>1</v>
      </c>
      <c r="D2484" s="26" t="n">
        <f aca="false">C2484/SUM($C$2:$C$2629)</f>
        <v>3.74770453097478E-005</v>
      </c>
    </row>
    <row r="2485" customFormat="false" ht="15" hidden="false" customHeight="false" outlineLevel="0" collapsed="false">
      <c r="A2485" s="4" t="n">
        <v>2484</v>
      </c>
      <c r="B2485" s="4" t="s">
        <v>2828</v>
      </c>
      <c r="C2485" s="4" t="n">
        <v>1</v>
      </c>
      <c r="D2485" s="26" t="n">
        <f aca="false">C2485/SUM($C$2:$C$2629)</f>
        <v>3.74770453097478E-005</v>
      </c>
    </row>
    <row r="2486" customFormat="false" ht="15" hidden="false" customHeight="false" outlineLevel="0" collapsed="false">
      <c r="A2486" s="4" t="n">
        <v>2485</v>
      </c>
      <c r="B2486" s="4" t="s">
        <v>2829</v>
      </c>
      <c r="C2486" s="4" t="n">
        <v>1</v>
      </c>
      <c r="D2486" s="26" t="n">
        <f aca="false">C2486/SUM($C$2:$C$2629)</f>
        <v>3.74770453097478E-005</v>
      </c>
    </row>
    <row r="2487" customFormat="false" ht="15" hidden="false" customHeight="false" outlineLevel="0" collapsed="false">
      <c r="A2487" s="4" t="n">
        <v>2486</v>
      </c>
      <c r="B2487" s="4" t="s">
        <v>2830</v>
      </c>
      <c r="C2487" s="4" t="n">
        <v>1</v>
      </c>
      <c r="D2487" s="26" t="n">
        <f aca="false">C2487/SUM($C$2:$C$2629)</f>
        <v>3.74770453097478E-005</v>
      </c>
    </row>
    <row r="2488" customFormat="false" ht="15" hidden="false" customHeight="false" outlineLevel="0" collapsed="false">
      <c r="A2488" s="4" t="n">
        <v>2487</v>
      </c>
      <c r="B2488" s="4" t="s">
        <v>2831</v>
      </c>
      <c r="C2488" s="4" t="n">
        <v>1</v>
      </c>
      <c r="D2488" s="26" t="n">
        <f aca="false">C2488/SUM($C$2:$C$2629)</f>
        <v>3.74770453097478E-005</v>
      </c>
    </row>
    <row r="2489" customFormat="false" ht="15" hidden="false" customHeight="false" outlineLevel="0" collapsed="false">
      <c r="A2489" s="4" t="n">
        <v>2488</v>
      </c>
      <c r="B2489" s="4" t="s">
        <v>2832</v>
      </c>
      <c r="C2489" s="4" t="n">
        <v>1</v>
      </c>
      <c r="D2489" s="26" t="n">
        <f aca="false">C2489/SUM($C$2:$C$2629)</f>
        <v>3.74770453097478E-005</v>
      </c>
    </row>
    <row r="2490" customFormat="false" ht="15" hidden="false" customHeight="false" outlineLevel="0" collapsed="false">
      <c r="A2490" s="4" t="n">
        <v>2489</v>
      </c>
      <c r="B2490" s="4" t="s">
        <v>2833</v>
      </c>
      <c r="C2490" s="4" t="n">
        <v>1</v>
      </c>
      <c r="D2490" s="26" t="n">
        <f aca="false">C2490/SUM($C$2:$C$2629)</f>
        <v>3.74770453097478E-005</v>
      </c>
    </row>
    <row r="2491" customFormat="false" ht="15" hidden="false" customHeight="false" outlineLevel="0" collapsed="false">
      <c r="A2491" s="4" t="n">
        <v>2490</v>
      </c>
      <c r="B2491" s="4" t="s">
        <v>2834</v>
      </c>
      <c r="C2491" s="4" t="n">
        <v>1</v>
      </c>
      <c r="D2491" s="26" t="n">
        <f aca="false">C2491/SUM($C$2:$C$2629)</f>
        <v>3.74770453097478E-005</v>
      </c>
    </row>
    <row r="2492" customFormat="false" ht="15" hidden="false" customHeight="false" outlineLevel="0" collapsed="false">
      <c r="A2492" s="4" t="n">
        <v>2491</v>
      </c>
      <c r="B2492" s="4" t="s">
        <v>2835</v>
      </c>
      <c r="C2492" s="4" t="n">
        <v>1</v>
      </c>
      <c r="D2492" s="26" t="n">
        <f aca="false">C2492/SUM($C$2:$C$2629)</f>
        <v>3.74770453097478E-005</v>
      </c>
    </row>
    <row r="2493" customFormat="false" ht="15" hidden="false" customHeight="false" outlineLevel="0" collapsed="false">
      <c r="A2493" s="4" t="n">
        <v>2492</v>
      </c>
      <c r="B2493" s="4" t="s">
        <v>2836</v>
      </c>
      <c r="C2493" s="4" t="n">
        <v>1</v>
      </c>
      <c r="D2493" s="26" t="n">
        <f aca="false">C2493/SUM($C$2:$C$2629)</f>
        <v>3.74770453097478E-005</v>
      </c>
    </row>
    <row r="2494" customFormat="false" ht="15" hidden="false" customHeight="false" outlineLevel="0" collapsed="false">
      <c r="A2494" s="4" t="n">
        <v>2493</v>
      </c>
      <c r="B2494" s="4" t="s">
        <v>2837</v>
      </c>
      <c r="C2494" s="4" t="n">
        <v>1</v>
      </c>
      <c r="D2494" s="26" t="n">
        <f aca="false">C2494/SUM($C$2:$C$2629)</f>
        <v>3.74770453097478E-005</v>
      </c>
    </row>
    <row r="2495" customFormat="false" ht="15" hidden="false" customHeight="false" outlineLevel="0" collapsed="false">
      <c r="A2495" s="4" t="n">
        <v>2494</v>
      </c>
      <c r="B2495" s="4" t="s">
        <v>2838</v>
      </c>
      <c r="C2495" s="4" t="n">
        <v>1</v>
      </c>
      <c r="D2495" s="26" t="n">
        <f aca="false">C2495/SUM($C$2:$C$2629)</f>
        <v>3.74770453097478E-005</v>
      </c>
    </row>
    <row r="2496" customFormat="false" ht="15" hidden="false" customHeight="false" outlineLevel="0" collapsed="false">
      <c r="A2496" s="4" t="n">
        <v>2495</v>
      </c>
      <c r="B2496" s="4" t="s">
        <v>2839</v>
      </c>
      <c r="C2496" s="4" t="n">
        <v>1</v>
      </c>
      <c r="D2496" s="26" t="n">
        <f aca="false">C2496/SUM($C$2:$C$2629)</f>
        <v>3.74770453097478E-005</v>
      </c>
    </row>
    <row r="2497" customFormat="false" ht="15" hidden="false" customHeight="false" outlineLevel="0" collapsed="false">
      <c r="A2497" s="4" t="n">
        <v>2496</v>
      </c>
      <c r="B2497" s="4" t="s">
        <v>2840</v>
      </c>
      <c r="C2497" s="4" t="n">
        <v>1</v>
      </c>
      <c r="D2497" s="26" t="n">
        <f aca="false">C2497/SUM($C$2:$C$2629)</f>
        <v>3.74770453097478E-005</v>
      </c>
    </row>
    <row r="2498" customFormat="false" ht="15" hidden="false" customHeight="false" outlineLevel="0" collapsed="false">
      <c r="A2498" s="4" t="n">
        <v>2497</v>
      </c>
      <c r="B2498" s="4" t="s">
        <v>2841</v>
      </c>
      <c r="C2498" s="4" t="n">
        <v>1</v>
      </c>
      <c r="D2498" s="26" t="n">
        <f aca="false">C2498/SUM($C$2:$C$2629)</f>
        <v>3.74770453097478E-005</v>
      </c>
    </row>
    <row r="2499" customFormat="false" ht="15" hidden="false" customHeight="false" outlineLevel="0" collapsed="false">
      <c r="A2499" s="4" t="n">
        <v>2498</v>
      </c>
      <c r="B2499" s="4" t="s">
        <v>2842</v>
      </c>
      <c r="C2499" s="4" t="n">
        <v>1</v>
      </c>
      <c r="D2499" s="26" t="n">
        <f aca="false">C2499/SUM($C$2:$C$2629)</f>
        <v>3.74770453097478E-005</v>
      </c>
    </row>
    <row r="2500" customFormat="false" ht="15" hidden="false" customHeight="false" outlineLevel="0" collapsed="false">
      <c r="A2500" s="4" t="n">
        <v>2499</v>
      </c>
      <c r="B2500" s="4" t="s">
        <v>2843</v>
      </c>
      <c r="C2500" s="4" t="n">
        <v>1</v>
      </c>
      <c r="D2500" s="26" t="n">
        <f aca="false">C2500/SUM($C$2:$C$2629)</f>
        <v>3.74770453097478E-005</v>
      </c>
    </row>
    <row r="2501" customFormat="false" ht="15" hidden="false" customHeight="false" outlineLevel="0" collapsed="false">
      <c r="A2501" s="4" t="n">
        <v>2500</v>
      </c>
      <c r="B2501" s="4" t="s">
        <v>2844</v>
      </c>
      <c r="C2501" s="4" t="n">
        <v>1</v>
      </c>
      <c r="D2501" s="26" t="n">
        <f aca="false">C2501/SUM($C$2:$C$2629)</f>
        <v>3.74770453097478E-005</v>
      </c>
    </row>
    <row r="2502" customFormat="false" ht="15" hidden="false" customHeight="false" outlineLevel="0" collapsed="false">
      <c r="A2502" s="4" t="n">
        <v>2501</v>
      </c>
      <c r="B2502" s="4" t="s">
        <v>2845</v>
      </c>
      <c r="C2502" s="4" t="n">
        <v>1</v>
      </c>
      <c r="D2502" s="26" t="n">
        <f aca="false">C2502/SUM($C$2:$C$2629)</f>
        <v>3.74770453097478E-005</v>
      </c>
    </row>
    <row r="2503" customFormat="false" ht="15" hidden="false" customHeight="false" outlineLevel="0" collapsed="false">
      <c r="A2503" s="4" t="n">
        <v>2502</v>
      </c>
      <c r="B2503" s="4" t="s">
        <v>2846</v>
      </c>
      <c r="C2503" s="4" t="n">
        <v>1</v>
      </c>
      <c r="D2503" s="26" t="n">
        <f aca="false">C2503/SUM($C$2:$C$2629)</f>
        <v>3.74770453097478E-005</v>
      </c>
    </row>
    <row r="2504" customFormat="false" ht="15" hidden="false" customHeight="false" outlineLevel="0" collapsed="false">
      <c r="A2504" s="4" t="n">
        <v>2503</v>
      </c>
      <c r="B2504" s="4" t="s">
        <v>2847</v>
      </c>
      <c r="C2504" s="4" t="n">
        <v>1</v>
      </c>
      <c r="D2504" s="26" t="n">
        <f aca="false">C2504/SUM($C$2:$C$2629)</f>
        <v>3.74770453097478E-005</v>
      </c>
    </row>
    <row r="2505" customFormat="false" ht="15" hidden="false" customHeight="false" outlineLevel="0" collapsed="false">
      <c r="A2505" s="4" t="n">
        <v>2504</v>
      </c>
      <c r="B2505" s="4" t="s">
        <v>2848</v>
      </c>
      <c r="C2505" s="4" t="n">
        <v>1</v>
      </c>
      <c r="D2505" s="26" t="n">
        <f aca="false">C2505/SUM($C$2:$C$2629)</f>
        <v>3.74770453097478E-005</v>
      </c>
    </row>
    <row r="2506" customFormat="false" ht="15" hidden="false" customHeight="false" outlineLevel="0" collapsed="false">
      <c r="A2506" s="4" t="n">
        <v>2505</v>
      </c>
      <c r="B2506" s="4" t="s">
        <v>2849</v>
      </c>
      <c r="C2506" s="4" t="n">
        <v>1</v>
      </c>
      <c r="D2506" s="26" t="n">
        <f aca="false">C2506/SUM($C$2:$C$2629)</f>
        <v>3.74770453097478E-005</v>
      </c>
    </row>
    <row r="2507" customFormat="false" ht="15" hidden="false" customHeight="false" outlineLevel="0" collapsed="false">
      <c r="A2507" s="4" t="n">
        <v>2506</v>
      </c>
      <c r="B2507" s="4" t="s">
        <v>2850</v>
      </c>
      <c r="C2507" s="4" t="n">
        <v>1</v>
      </c>
      <c r="D2507" s="26" t="n">
        <f aca="false">C2507/SUM($C$2:$C$2629)</f>
        <v>3.74770453097478E-005</v>
      </c>
    </row>
    <row r="2508" customFormat="false" ht="15" hidden="false" customHeight="false" outlineLevel="0" collapsed="false">
      <c r="A2508" s="4" t="n">
        <v>2507</v>
      </c>
      <c r="B2508" s="4" t="s">
        <v>2851</v>
      </c>
      <c r="C2508" s="4" t="n">
        <v>1</v>
      </c>
      <c r="D2508" s="26" t="n">
        <f aca="false">C2508/SUM($C$2:$C$2629)</f>
        <v>3.74770453097478E-005</v>
      </c>
    </row>
    <row r="2509" customFormat="false" ht="15" hidden="false" customHeight="false" outlineLevel="0" collapsed="false">
      <c r="A2509" s="4" t="n">
        <v>2508</v>
      </c>
      <c r="B2509" s="4" t="s">
        <v>2852</v>
      </c>
      <c r="C2509" s="4" t="n">
        <v>1</v>
      </c>
      <c r="D2509" s="26" t="n">
        <f aca="false">C2509/SUM($C$2:$C$2629)</f>
        <v>3.74770453097478E-005</v>
      </c>
    </row>
    <row r="2510" customFormat="false" ht="15" hidden="false" customHeight="false" outlineLevel="0" collapsed="false">
      <c r="A2510" s="4" t="n">
        <v>2509</v>
      </c>
      <c r="B2510" s="4" t="s">
        <v>2853</v>
      </c>
      <c r="C2510" s="4" t="n">
        <v>1</v>
      </c>
      <c r="D2510" s="26" t="n">
        <f aca="false">C2510/SUM($C$2:$C$2629)</f>
        <v>3.74770453097478E-005</v>
      </c>
    </row>
    <row r="2511" customFormat="false" ht="15" hidden="false" customHeight="false" outlineLevel="0" collapsed="false">
      <c r="A2511" s="4" t="n">
        <v>2510</v>
      </c>
      <c r="B2511" s="4" t="s">
        <v>2854</v>
      </c>
      <c r="C2511" s="4" t="n">
        <v>1</v>
      </c>
      <c r="D2511" s="26" t="n">
        <f aca="false">C2511/SUM($C$2:$C$2629)</f>
        <v>3.74770453097478E-005</v>
      </c>
    </row>
    <row r="2512" customFormat="false" ht="15" hidden="false" customHeight="false" outlineLevel="0" collapsed="false">
      <c r="A2512" s="4" t="n">
        <v>2511</v>
      </c>
      <c r="B2512" s="4" t="s">
        <v>2855</v>
      </c>
      <c r="C2512" s="4" t="n">
        <v>1</v>
      </c>
      <c r="D2512" s="26" t="n">
        <f aca="false">C2512/SUM($C$2:$C$2629)</f>
        <v>3.74770453097478E-005</v>
      </c>
    </row>
    <row r="2513" customFormat="false" ht="15" hidden="false" customHeight="false" outlineLevel="0" collapsed="false">
      <c r="A2513" s="4" t="n">
        <v>2512</v>
      </c>
      <c r="B2513" s="4" t="s">
        <v>2856</v>
      </c>
      <c r="C2513" s="4" t="n">
        <v>1</v>
      </c>
      <c r="D2513" s="26" t="n">
        <f aca="false">C2513/SUM($C$2:$C$2629)</f>
        <v>3.74770453097478E-005</v>
      </c>
    </row>
    <row r="2514" customFormat="false" ht="15" hidden="false" customHeight="false" outlineLevel="0" collapsed="false">
      <c r="A2514" s="4" t="n">
        <v>2513</v>
      </c>
      <c r="B2514" s="4" t="s">
        <v>2857</v>
      </c>
      <c r="C2514" s="4" t="n">
        <v>1</v>
      </c>
      <c r="D2514" s="26" t="n">
        <f aca="false">C2514/SUM($C$2:$C$2629)</f>
        <v>3.74770453097478E-005</v>
      </c>
    </row>
    <row r="2515" customFormat="false" ht="15" hidden="false" customHeight="false" outlineLevel="0" collapsed="false">
      <c r="A2515" s="4" t="n">
        <v>2514</v>
      </c>
      <c r="B2515" s="4" t="s">
        <v>2858</v>
      </c>
      <c r="C2515" s="4" t="n">
        <v>1</v>
      </c>
      <c r="D2515" s="26" t="n">
        <f aca="false">C2515/SUM($C$2:$C$2629)</f>
        <v>3.74770453097478E-005</v>
      </c>
    </row>
    <row r="2516" customFormat="false" ht="15" hidden="false" customHeight="false" outlineLevel="0" collapsed="false">
      <c r="A2516" s="4" t="n">
        <v>2515</v>
      </c>
      <c r="B2516" s="4" t="s">
        <v>2859</v>
      </c>
      <c r="C2516" s="4" t="n">
        <v>1</v>
      </c>
      <c r="D2516" s="26" t="n">
        <f aca="false">C2516/SUM($C$2:$C$2629)</f>
        <v>3.74770453097478E-005</v>
      </c>
    </row>
    <row r="2517" customFormat="false" ht="15" hidden="false" customHeight="false" outlineLevel="0" collapsed="false">
      <c r="A2517" s="4" t="n">
        <v>2516</v>
      </c>
      <c r="B2517" s="4" t="s">
        <v>2860</v>
      </c>
      <c r="C2517" s="4" t="n">
        <v>1</v>
      </c>
      <c r="D2517" s="26" t="n">
        <f aca="false">C2517/SUM($C$2:$C$2629)</f>
        <v>3.74770453097478E-005</v>
      </c>
    </row>
    <row r="2518" customFormat="false" ht="15" hidden="false" customHeight="false" outlineLevel="0" collapsed="false">
      <c r="A2518" s="4" t="n">
        <v>2517</v>
      </c>
      <c r="B2518" s="4" t="s">
        <v>2861</v>
      </c>
      <c r="C2518" s="4" t="n">
        <v>1</v>
      </c>
      <c r="D2518" s="26" t="n">
        <f aca="false">C2518/SUM($C$2:$C$2629)</f>
        <v>3.74770453097478E-005</v>
      </c>
    </row>
    <row r="2519" customFormat="false" ht="15" hidden="false" customHeight="false" outlineLevel="0" collapsed="false">
      <c r="A2519" s="4" t="n">
        <v>2518</v>
      </c>
      <c r="B2519" s="4" t="s">
        <v>2862</v>
      </c>
      <c r="C2519" s="4" t="n">
        <v>1</v>
      </c>
      <c r="D2519" s="26" t="n">
        <f aca="false">C2519/SUM($C$2:$C$2629)</f>
        <v>3.74770453097478E-005</v>
      </c>
    </row>
    <row r="2520" customFormat="false" ht="15" hidden="false" customHeight="false" outlineLevel="0" collapsed="false">
      <c r="A2520" s="4" t="n">
        <v>2519</v>
      </c>
      <c r="B2520" s="4" t="s">
        <v>2863</v>
      </c>
      <c r="C2520" s="4" t="n">
        <v>1</v>
      </c>
      <c r="D2520" s="26" t="n">
        <f aca="false">C2520/SUM($C$2:$C$2629)</f>
        <v>3.74770453097478E-005</v>
      </c>
    </row>
    <row r="2521" customFormat="false" ht="15" hidden="false" customHeight="false" outlineLevel="0" collapsed="false">
      <c r="A2521" s="4" t="n">
        <v>2520</v>
      </c>
      <c r="B2521" s="4" t="s">
        <v>2864</v>
      </c>
      <c r="C2521" s="4" t="n">
        <v>1</v>
      </c>
      <c r="D2521" s="26" t="n">
        <f aca="false">C2521/SUM($C$2:$C$2629)</f>
        <v>3.74770453097478E-005</v>
      </c>
    </row>
    <row r="2522" customFormat="false" ht="15" hidden="false" customHeight="false" outlineLevel="0" collapsed="false">
      <c r="A2522" s="4" t="n">
        <v>2521</v>
      </c>
      <c r="B2522" s="4" t="s">
        <v>2865</v>
      </c>
      <c r="C2522" s="4" t="n">
        <v>1</v>
      </c>
      <c r="D2522" s="26" t="n">
        <f aca="false">C2522/SUM($C$2:$C$2629)</f>
        <v>3.74770453097478E-005</v>
      </c>
    </row>
    <row r="2523" customFormat="false" ht="15" hidden="false" customHeight="false" outlineLevel="0" collapsed="false">
      <c r="A2523" s="4" t="n">
        <v>2522</v>
      </c>
      <c r="B2523" s="4" t="s">
        <v>2866</v>
      </c>
      <c r="C2523" s="4" t="n">
        <v>1</v>
      </c>
      <c r="D2523" s="26" t="n">
        <f aca="false">C2523/SUM($C$2:$C$2629)</f>
        <v>3.74770453097478E-005</v>
      </c>
    </row>
    <row r="2524" customFormat="false" ht="15" hidden="false" customHeight="false" outlineLevel="0" collapsed="false">
      <c r="A2524" s="4" t="n">
        <v>2523</v>
      </c>
      <c r="B2524" s="4" t="s">
        <v>2867</v>
      </c>
      <c r="C2524" s="4" t="n">
        <v>1</v>
      </c>
      <c r="D2524" s="26" t="n">
        <f aca="false">C2524/SUM($C$2:$C$2629)</f>
        <v>3.74770453097478E-005</v>
      </c>
    </row>
    <row r="2525" customFormat="false" ht="15" hidden="false" customHeight="false" outlineLevel="0" collapsed="false">
      <c r="A2525" s="4" t="n">
        <v>2524</v>
      </c>
      <c r="B2525" s="4" t="s">
        <v>2868</v>
      </c>
      <c r="C2525" s="4" t="n">
        <v>1</v>
      </c>
      <c r="D2525" s="26" t="n">
        <f aca="false">C2525/SUM($C$2:$C$2629)</f>
        <v>3.74770453097478E-005</v>
      </c>
    </row>
    <row r="2526" customFormat="false" ht="15" hidden="false" customHeight="false" outlineLevel="0" collapsed="false">
      <c r="A2526" s="4" t="n">
        <v>2525</v>
      </c>
      <c r="B2526" s="4" t="s">
        <v>2869</v>
      </c>
      <c r="C2526" s="4" t="n">
        <v>1</v>
      </c>
      <c r="D2526" s="26" t="n">
        <f aca="false">C2526/SUM($C$2:$C$2629)</f>
        <v>3.74770453097478E-005</v>
      </c>
    </row>
    <row r="2527" customFormat="false" ht="15" hidden="false" customHeight="false" outlineLevel="0" collapsed="false">
      <c r="A2527" s="4" t="n">
        <v>2526</v>
      </c>
      <c r="B2527" s="4" t="s">
        <v>2870</v>
      </c>
      <c r="C2527" s="4" t="n">
        <v>1</v>
      </c>
      <c r="D2527" s="26" t="n">
        <f aca="false">C2527/SUM($C$2:$C$2629)</f>
        <v>3.74770453097478E-005</v>
      </c>
    </row>
    <row r="2528" customFormat="false" ht="15" hidden="false" customHeight="false" outlineLevel="0" collapsed="false">
      <c r="A2528" s="4" t="n">
        <v>2527</v>
      </c>
      <c r="B2528" s="4" t="s">
        <v>2871</v>
      </c>
      <c r="C2528" s="4" t="n">
        <v>1</v>
      </c>
      <c r="D2528" s="26" t="n">
        <f aca="false">C2528/SUM($C$2:$C$2629)</f>
        <v>3.74770453097478E-005</v>
      </c>
    </row>
    <row r="2529" customFormat="false" ht="15" hidden="false" customHeight="false" outlineLevel="0" collapsed="false">
      <c r="A2529" s="4" t="n">
        <v>2528</v>
      </c>
      <c r="B2529" s="4" t="s">
        <v>2872</v>
      </c>
      <c r="C2529" s="4" t="n">
        <v>1</v>
      </c>
      <c r="D2529" s="26" t="n">
        <f aca="false">C2529/SUM($C$2:$C$2629)</f>
        <v>3.74770453097478E-005</v>
      </c>
    </row>
    <row r="2530" customFormat="false" ht="15" hidden="false" customHeight="false" outlineLevel="0" collapsed="false">
      <c r="A2530" s="4" t="n">
        <v>2529</v>
      </c>
      <c r="B2530" s="4" t="s">
        <v>2873</v>
      </c>
      <c r="C2530" s="4" t="n">
        <v>1</v>
      </c>
      <c r="D2530" s="26" t="n">
        <f aca="false">C2530/SUM($C$2:$C$2629)</f>
        <v>3.74770453097478E-005</v>
      </c>
    </row>
    <row r="2531" customFormat="false" ht="15" hidden="false" customHeight="false" outlineLevel="0" collapsed="false">
      <c r="A2531" s="4" t="n">
        <v>2530</v>
      </c>
      <c r="B2531" s="4" t="s">
        <v>2874</v>
      </c>
      <c r="C2531" s="4" t="n">
        <v>1</v>
      </c>
      <c r="D2531" s="26" t="n">
        <f aca="false">C2531/SUM($C$2:$C$2629)</f>
        <v>3.74770453097478E-005</v>
      </c>
    </row>
    <row r="2532" customFormat="false" ht="15" hidden="false" customHeight="false" outlineLevel="0" collapsed="false">
      <c r="A2532" s="4" t="n">
        <v>2531</v>
      </c>
      <c r="B2532" s="4" t="s">
        <v>2875</v>
      </c>
      <c r="C2532" s="4" t="n">
        <v>1</v>
      </c>
      <c r="D2532" s="26" t="n">
        <f aca="false">C2532/SUM($C$2:$C$2629)</f>
        <v>3.74770453097478E-005</v>
      </c>
    </row>
    <row r="2533" customFormat="false" ht="15" hidden="false" customHeight="false" outlineLevel="0" collapsed="false">
      <c r="A2533" s="4" t="n">
        <v>2532</v>
      </c>
      <c r="B2533" s="4" t="s">
        <v>2876</v>
      </c>
      <c r="C2533" s="4" t="n">
        <v>1</v>
      </c>
      <c r="D2533" s="26" t="n">
        <f aca="false">C2533/SUM($C$2:$C$2629)</f>
        <v>3.74770453097478E-005</v>
      </c>
    </row>
    <row r="2534" customFormat="false" ht="15" hidden="false" customHeight="false" outlineLevel="0" collapsed="false">
      <c r="A2534" s="4" t="n">
        <v>2533</v>
      </c>
      <c r="B2534" s="4" t="s">
        <v>2877</v>
      </c>
      <c r="C2534" s="4" t="n">
        <v>1</v>
      </c>
      <c r="D2534" s="26" t="n">
        <f aca="false">C2534/SUM($C$2:$C$2629)</f>
        <v>3.74770453097478E-005</v>
      </c>
    </row>
    <row r="2535" customFormat="false" ht="15" hidden="false" customHeight="false" outlineLevel="0" collapsed="false">
      <c r="A2535" s="4" t="n">
        <v>2534</v>
      </c>
      <c r="B2535" s="4" t="s">
        <v>2878</v>
      </c>
      <c r="C2535" s="4" t="n">
        <v>1</v>
      </c>
      <c r="D2535" s="26" t="n">
        <f aca="false">C2535/SUM($C$2:$C$2629)</f>
        <v>3.74770453097478E-005</v>
      </c>
    </row>
    <row r="2536" customFormat="false" ht="15" hidden="false" customHeight="false" outlineLevel="0" collapsed="false">
      <c r="A2536" s="4" t="n">
        <v>2535</v>
      </c>
      <c r="B2536" s="4" t="s">
        <v>2879</v>
      </c>
      <c r="C2536" s="4" t="n">
        <v>1</v>
      </c>
      <c r="D2536" s="26" t="n">
        <f aca="false">C2536/SUM($C$2:$C$2629)</f>
        <v>3.74770453097478E-005</v>
      </c>
    </row>
    <row r="2537" customFormat="false" ht="15" hidden="false" customHeight="false" outlineLevel="0" collapsed="false">
      <c r="A2537" s="4" t="n">
        <v>2536</v>
      </c>
      <c r="B2537" s="4" t="s">
        <v>2880</v>
      </c>
      <c r="C2537" s="4" t="n">
        <v>1</v>
      </c>
      <c r="D2537" s="26" t="n">
        <f aca="false">C2537/SUM($C$2:$C$2629)</f>
        <v>3.74770453097478E-005</v>
      </c>
    </row>
    <row r="2538" customFormat="false" ht="15" hidden="false" customHeight="false" outlineLevel="0" collapsed="false">
      <c r="A2538" s="4" t="n">
        <v>2537</v>
      </c>
      <c r="B2538" s="4" t="s">
        <v>2881</v>
      </c>
      <c r="C2538" s="4" t="n">
        <v>1</v>
      </c>
      <c r="D2538" s="26" t="n">
        <f aca="false">C2538/SUM($C$2:$C$2629)</f>
        <v>3.74770453097478E-005</v>
      </c>
    </row>
    <row r="2539" customFormat="false" ht="15" hidden="false" customHeight="false" outlineLevel="0" collapsed="false">
      <c r="A2539" s="4" t="n">
        <v>2538</v>
      </c>
      <c r="B2539" s="4" t="s">
        <v>2882</v>
      </c>
      <c r="C2539" s="4" t="n">
        <v>1</v>
      </c>
      <c r="D2539" s="26" t="n">
        <f aca="false">C2539/SUM($C$2:$C$2629)</f>
        <v>3.74770453097478E-005</v>
      </c>
    </row>
    <row r="2540" customFormat="false" ht="15" hidden="false" customHeight="false" outlineLevel="0" collapsed="false">
      <c r="A2540" s="4" t="n">
        <v>2539</v>
      </c>
      <c r="B2540" s="4" t="s">
        <v>2883</v>
      </c>
      <c r="C2540" s="4" t="n">
        <v>1</v>
      </c>
      <c r="D2540" s="26" t="n">
        <f aca="false">C2540/SUM($C$2:$C$2629)</f>
        <v>3.74770453097478E-005</v>
      </c>
    </row>
    <row r="2541" customFormat="false" ht="15" hidden="false" customHeight="false" outlineLevel="0" collapsed="false">
      <c r="A2541" s="4" t="n">
        <v>2540</v>
      </c>
      <c r="B2541" s="4" t="s">
        <v>2884</v>
      </c>
      <c r="C2541" s="4" t="n">
        <v>1</v>
      </c>
      <c r="D2541" s="26" t="n">
        <f aca="false">C2541/SUM($C$2:$C$2629)</f>
        <v>3.74770453097478E-005</v>
      </c>
    </row>
    <row r="2542" customFormat="false" ht="15" hidden="false" customHeight="false" outlineLevel="0" collapsed="false">
      <c r="A2542" s="4" t="n">
        <v>2541</v>
      </c>
      <c r="B2542" s="4" t="s">
        <v>2885</v>
      </c>
      <c r="C2542" s="4" t="n">
        <v>1</v>
      </c>
      <c r="D2542" s="26" t="n">
        <f aca="false">C2542/SUM($C$2:$C$2629)</f>
        <v>3.74770453097478E-005</v>
      </c>
    </row>
    <row r="2543" customFormat="false" ht="15" hidden="false" customHeight="false" outlineLevel="0" collapsed="false">
      <c r="A2543" s="4" t="n">
        <v>2542</v>
      </c>
      <c r="B2543" s="4" t="s">
        <v>2886</v>
      </c>
      <c r="C2543" s="4" t="n">
        <v>1</v>
      </c>
      <c r="D2543" s="26" t="n">
        <f aca="false">C2543/SUM($C$2:$C$2629)</f>
        <v>3.74770453097478E-005</v>
      </c>
    </row>
    <row r="2544" customFormat="false" ht="15" hidden="false" customHeight="false" outlineLevel="0" collapsed="false">
      <c r="A2544" s="4" t="n">
        <v>2543</v>
      </c>
      <c r="B2544" s="4" t="s">
        <v>2887</v>
      </c>
      <c r="C2544" s="4" t="n">
        <v>1</v>
      </c>
      <c r="D2544" s="26" t="n">
        <f aca="false">C2544/SUM($C$2:$C$2629)</f>
        <v>3.74770453097478E-005</v>
      </c>
    </row>
    <row r="2545" customFormat="false" ht="15" hidden="false" customHeight="false" outlineLevel="0" collapsed="false">
      <c r="A2545" s="4" t="n">
        <v>2544</v>
      </c>
      <c r="B2545" s="4" t="s">
        <v>2888</v>
      </c>
      <c r="C2545" s="4" t="n">
        <v>1</v>
      </c>
      <c r="D2545" s="26" t="n">
        <f aca="false">C2545/SUM($C$2:$C$2629)</f>
        <v>3.74770453097478E-005</v>
      </c>
    </row>
    <row r="2546" customFormat="false" ht="15" hidden="false" customHeight="false" outlineLevel="0" collapsed="false">
      <c r="A2546" s="4" t="n">
        <v>2545</v>
      </c>
      <c r="B2546" s="4" t="s">
        <v>2889</v>
      </c>
      <c r="C2546" s="4" t="n">
        <v>1</v>
      </c>
      <c r="D2546" s="26" t="n">
        <f aca="false">C2546/SUM($C$2:$C$2629)</f>
        <v>3.74770453097478E-005</v>
      </c>
    </row>
    <row r="2547" customFormat="false" ht="15" hidden="false" customHeight="false" outlineLevel="0" collapsed="false">
      <c r="A2547" s="4" t="n">
        <v>2546</v>
      </c>
      <c r="B2547" s="4" t="s">
        <v>2890</v>
      </c>
      <c r="C2547" s="4" t="n">
        <v>1</v>
      </c>
      <c r="D2547" s="26" t="n">
        <f aca="false">C2547/SUM($C$2:$C$2629)</f>
        <v>3.74770453097478E-005</v>
      </c>
    </row>
    <row r="2548" customFormat="false" ht="15" hidden="false" customHeight="false" outlineLevel="0" collapsed="false">
      <c r="A2548" s="4" t="n">
        <v>2547</v>
      </c>
      <c r="B2548" s="4" t="s">
        <v>2891</v>
      </c>
      <c r="C2548" s="4" t="n">
        <v>1</v>
      </c>
      <c r="D2548" s="26" t="n">
        <f aca="false">C2548/SUM($C$2:$C$2629)</f>
        <v>3.74770453097478E-005</v>
      </c>
    </row>
    <row r="2549" customFormat="false" ht="15" hidden="false" customHeight="false" outlineLevel="0" collapsed="false">
      <c r="A2549" s="4" t="n">
        <v>2548</v>
      </c>
      <c r="B2549" s="4" t="s">
        <v>2892</v>
      </c>
      <c r="C2549" s="4" t="n">
        <v>1</v>
      </c>
      <c r="D2549" s="26" t="n">
        <f aca="false">C2549/SUM($C$2:$C$2629)</f>
        <v>3.74770453097478E-005</v>
      </c>
    </row>
    <row r="2550" customFormat="false" ht="15" hidden="false" customHeight="false" outlineLevel="0" collapsed="false">
      <c r="A2550" s="4" t="n">
        <v>2549</v>
      </c>
      <c r="B2550" s="4" t="s">
        <v>2893</v>
      </c>
      <c r="C2550" s="4" t="n">
        <v>1</v>
      </c>
      <c r="D2550" s="26" t="n">
        <f aca="false">C2550/SUM($C$2:$C$2629)</f>
        <v>3.74770453097478E-005</v>
      </c>
    </row>
    <row r="2551" customFormat="false" ht="15" hidden="false" customHeight="false" outlineLevel="0" collapsed="false">
      <c r="A2551" s="4" t="n">
        <v>2550</v>
      </c>
      <c r="B2551" s="4" t="s">
        <v>2894</v>
      </c>
      <c r="C2551" s="4" t="n">
        <v>1</v>
      </c>
      <c r="D2551" s="26" t="n">
        <f aca="false">C2551/SUM($C$2:$C$2629)</f>
        <v>3.74770453097478E-005</v>
      </c>
    </row>
    <row r="2552" customFormat="false" ht="15" hidden="false" customHeight="false" outlineLevel="0" collapsed="false">
      <c r="A2552" s="4" t="n">
        <v>2551</v>
      </c>
      <c r="B2552" s="4" t="s">
        <v>2895</v>
      </c>
      <c r="C2552" s="4" t="n">
        <v>1</v>
      </c>
      <c r="D2552" s="26" t="n">
        <f aca="false">C2552/SUM($C$2:$C$2629)</f>
        <v>3.74770453097478E-005</v>
      </c>
    </row>
    <row r="2553" customFormat="false" ht="15" hidden="false" customHeight="false" outlineLevel="0" collapsed="false">
      <c r="A2553" s="4" t="n">
        <v>2552</v>
      </c>
      <c r="B2553" s="4" t="s">
        <v>2896</v>
      </c>
      <c r="C2553" s="4" t="n">
        <v>1</v>
      </c>
      <c r="D2553" s="26" t="n">
        <f aca="false">C2553/SUM($C$2:$C$2629)</f>
        <v>3.74770453097478E-005</v>
      </c>
    </row>
    <row r="2554" customFormat="false" ht="15" hidden="false" customHeight="false" outlineLevel="0" collapsed="false">
      <c r="A2554" s="4" t="n">
        <v>2553</v>
      </c>
      <c r="B2554" s="4" t="s">
        <v>2897</v>
      </c>
      <c r="C2554" s="4" t="n">
        <v>1</v>
      </c>
      <c r="D2554" s="26" t="n">
        <f aca="false">C2554/SUM($C$2:$C$2629)</f>
        <v>3.74770453097478E-005</v>
      </c>
    </row>
    <row r="2555" customFormat="false" ht="15" hidden="false" customHeight="false" outlineLevel="0" collapsed="false">
      <c r="A2555" s="4" t="n">
        <v>2554</v>
      </c>
      <c r="B2555" s="4" t="s">
        <v>2898</v>
      </c>
      <c r="C2555" s="4" t="n">
        <v>1</v>
      </c>
      <c r="D2555" s="26" t="n">
        <f aca="false">C2555/SUM($C$2:$C$2629)</f>
        <v>3.74770453097478E-005</v>
      </c>
    </row>
    <row r="2556" customFormat="false" ht="15" hidden="false" customHeight="false" outlineLevel="0" collapsed="false">
      <c r="A2556" s="4" t="n">
        <v>2555</v>
      </c>
      <c r="B2556" s="4" t="s">
        <v>2899</v>
      </c>
      <c r="C2556" s="4" t="n">
        <v>1</v>
      </c>
      <c r="D2556" s="26" t="n">
        <f aca="false">C2556/SUM($C$2:$C$2629)</f>
        <v>3.74770453097478E-005</v>
      </c>
    </row>
    <row r="2557" customFormat="false" ht="15" hidden="false" customHeight="false" outlineLevel="0" collapsed="false">
      <c r="A2557" s="4" t="n">
        <v>2556</v>
      </c>
      <c r="B2557" s="4" t="s">
        <v>2900</v>
      </c>
      <c r="C2557" s="4" t="n">
        <v>1</v>
      </c>
      <c r="D2557" s="26" t="n">
        <f aca="false">C2557/SUM($C$2:$C$2629)</f>
        <v>3.74770453097478E-005</v>
      </c>
    </row>
    <row r="2558" customFormat="false" ht="15" hidden="false" customHeight="false" outlineLevel="0" collapsed="false">
      <c r="A2558" s="4" t="n">
        <v>2557</v>
      </c>
      <c r="B2558" s="4" t="s">
        <v>2901</v>
      </c>
      <c r="C2558" s="4" t="n">
        <v>1</v>
      </c>
      <c r="D2558" s="26" t="n">
        <f aca="false">C2558/SUM($C$2:$C$2629)</f>
        <v>3.74770453097478E-005</v>
      </c>
    </row>
    <row r="2559" customFormat="false" ht="15" hidden="false" customHeight="false" outlineLevel="0" collapsed="false">
      <c r="A2559" s="4" t="n">
        <v>2558</v>
      </c>
      <c r="B2559" s="4" t="s">
        <v>2902</v>
      </c>
      <c r="C2559" s="4" t="n">
        <v>1</v>
      </c>
      <c r="D2559" s="26" t="n">
        <f aca="false">C2559/SUM($C$2:$C$2629)</f>
        <v>3.74770453097478E-005</v>
      </c>
    </row>
    <row r="2560" customFormat="false" ht="15" hidden="false" customHeight="false" outlineLevel="0" collapsed="false">
      <c r="A2560" s="4" t="n">
        <v>2559</v>
      </c>
      <c r="B2560" s="4" t="s">
        <v>2903</v>
      </c>
      <c r="C2560" s="4" t="n">
        <v>1</v>
      </c>
      <c r="D2560" s="26" t="n">
        <f aca="false">C2560/SUM($C$2:$C$2629)</f>
        <v>3.74770453097478E-005</v>
      </c>
    </row>
    <row r="2561" customFormat="false" ht="15" hidden="false" customHeight="false" outlineLevel="0" collapsed="false">
      <c r="A2561" s="4" t="n">
        <v>2560</v>
      </c>
      <c r="B2561" s="4" t="s">
        <v>2904</v>
      </c>
      <c r="C2561" s="4" t="n">
        <v>1</v>
      </c>
      <c r="D2561" s="26" t="n">
        <f aca="false">C2561/SUM($C$2:$C$2629)</f>
        <v>3.74770453097478E-005</v>
      </c>
    </row>
    <row r="2562" customFormat="false" ht="15" hidden="false" customHeight="false" outlineLevel="0" collapsed="false">
      <c r="A2562" s="4" t="n">
        <v>2561</v>
      </c>
      <c r="B2562" s="4" t="s">
        <v>2905</v>
      </c>
      <c r="C2562" s="4" t="n">
        <v>1</v>
      </c>
      <c r="D2562" s="26" t="n">
        <f aca="false">C2562/SUM($C$2:$C$2629)</f>
        <v>3.74770453097478E-005</v>
      </c>
    </row>
    <row r="2563" customFormat="false" ht="15" hidden="false" customHeight="false" outlineLevel="0" collapsed="false">
      <c r="A2563" s="4" t="n">
        <v>2562</v>
      </c>
      <c r="B2563" s="4" t="s">
        <v>2906</v>
      </c>
      <c r="C2563" s="4" t="n">
        <v>1</v>
      </c>
      <c r="D2563" s="26" t="n">
        <f aca="false">C2563/SUM($C$2:$C$2629)</f>
        <v>3.74770453097478E-005</v>
      </c>
    </row>
    <row r="2564" customFormat="false" ht="15" hidden="false" customHeight="false" outlineLevel="0" collapsed="false">
      <c r="A2564" s="4" t="n">
        <v>2563</v>
      </c>
      <c r="B2564" s="4" t="s">
        <v>2907</v>
      </c>
      <c r="C2564" s="4" t="n">
        <v>1</v>
      </c>
      <c r="D2564" s="26" t="n">
        <f aca="false">C2564/SUM($C$2:$C$2629)</f>
        <v>3.74770453097478E-005</v>
      </c>
    </row>
    <row r="2565" customFormat="false" ht="15" hidden="false" customHeight="false" outlineLevel="0" collapsed="false">
      <c r="A2565" s="4" t="n">
        <v>2564</v>
      </c>
      <c r="B2565" s="4" t="s">
        <v>2908</v>
      </c>
      <c r="C2565" s="4" t="n">
        <v>1</v>
      </c>
      <c r="D2565" s="26" t="n">
        <f aca="false">C2565/SUM($C$2:$C$2629)</f>
        <v>3.74770453097478E-005</v>
      </c>
    </row>
    <row r="2566" customFormat="false" ht="15" hidden="false" customHeight="false" outlineLevel="0" collapsed="false">
      <c r="A2566" s="4" t="n">
        <v>2565</v>
      </c>
      <c r="B2566" s="4" t="s">
        <v>2909</v>
      </c>
      <c r="C2566" s="4" t="n">
        <v>1</v>
      </c>
      <c r="D2566" s="26" t="n">
        <f aca="false">C2566/SUM($C$2:$C$2629)</f>
        <v>3.74770453097478E-005</v>
      </c>
    </row>
    <row r="2567" customFormat="false" ht="15" hidden="false" customHeight="false" outlineLevel="0" collapsed="false">
      <c r="A2567" s="4" t="n">
        <v>2566</v>
      </c>
      <c r="B2567" s="4" t="s">
        <v>2910</v>
      </c>
      <c r="C2567" s="4" t="n">
        <v>1</v>
      </c>
      <c r="D2567" s="26" t="n">
        <f aca="false">C2567/SUM($C$2:$C$2629)</f>
        <v>3.74770453097478E-005</v>
      </c>
    </row>
    <row r="2568" customFormat="false" ht="15" hidden="false" customHeight="false" outlineLevel="0" collapsed="false">
      <c r="A2568" s="4" t="n">
        <v>2567</v>
      </c>
      <c r="B2568" s="4" t="s">
        <v>2911</v>
      </c>
      <c r="C2568" s="4" t="n">
        <v>1</v>
      </c>
      <c r="D2568" s="26" t="n">
        <f aca="false">C2568/SUM($C$2:$C$2629)</f>
        <v>3.74770453097478E-005</v>
      </c>
    </row>
    <row r="2569" customFormat="false" ht="15" hidden="false" customHeight="false" outlineLevel="0" collapsed="false">
      <c r="A2569" s="4" t="n">
        <v>2568</v>
      </c>
      <c r="B2569" s="4" t="s">
        <v>2912</v>
      </c>
      <c r="C2569" s="4" t="n">
        <v>1</v>
      </c>
      <c r="D2569" s="26" t="n">
        <f aca="false">C2569/SUM($C$2:$C$2629)</f>
        <v>3.74770453097478E-005</v>
      </c>
    </row>
    <row r="2570" customFormat="false" ht="15" hidden="false" customHeight="false" outlineLevel="0" collapsed="false">
      <c r="A2570" s="4" t="n">
        <v>2569</v>
      </c>
      <c r="B2570" s="4" t="s">
        <v>2913</v>
      </c>
      <c r="C2570" s="4" t="n">
        <v>1</v>
      </c>
      <c r="D2570" s="26" t="n">
        <f aca="false">C2570/SUM($C$2:$C$2629)</f>
        <v>3.74770453097478E-005</v>
      </c>
    </row>
    <row r="2571" customFormat="false" ht="15" hidden="false" customHeight="false" outlineLevel="0" collapsed="false">
      <c r="A2571" s="4" t="n">
        <v>2570</v>
      </c>
      <c r="B2571" s="4" t="s">
        <v>2914</v>
      </c>
      <c r="C2571" s="4" t="n">
        <v>1</v>
      </c>
      <c r="D2571" s="26" t="n">
        <f aca="false">C2571/SUM($C$2:$C$2629)</f>
        <v>3.74770453097478E-005</v>
      </c>
    </row>
    <row r="2572" customFormat="false" ht="15" hidden="false" customHeight="false" outlineLevel="0" collapsed="false">
      <c r="A2572" s="4" t="n">
        <v>2571</v>
      </c>
      <c r="B2572" s="4" t="s">
        <v>2915</v>
      </c>
      <c r="C2572" s="4" t="n">
        <v>1</v>
      </c>
      <c r="D2572" s="26" t="n">
        <f aca="false">C2572/SUM($C$2:$C$2629)</f>
        <v>3.74770453097478E-005</v>
      </c>
    </row>
    <row r="2573" customFormat="false" ht="15" hidden="false" customHeight="false" outlineLevel="0" collapsed="false">
      <c r="A2573" s="4" t="n">
        <v>2572</v>
      </c>
      <c r="B2573" s="4" t="s">
        <v>2916</v>
      </c>
      <c r="C2573" s="4" t="n">
        <v>1</v>
      </c>
      <c r="D2573" s="26" t="n">
        <f aca="false">C2573/SUM($C$2:$C$2629)</f>
        <v>3.74770453097478E-005</v>
      </c>
    </row>
    <row r="2574" customFormat="false" ht="15" hidden="false" customHeight="false" outlineLevel="0" collapsed="false">
      <c r="A2574" s="4" t="n">
        <v>2573</v>
      </c>
      <c r="B2574" s="4" t="s">
        <v>2917</v>
      </c>
      <c r="C2574" s="4" t="n">
        <v>1</v>
      </c>
      <c r="D2574" s="26" t="n">
        <f aca="false">C2574/SUM($C$2:$C$2629)</f>
        <v>3.74770453097478E-005</v>
      </c>
    </row>
    <row r="2575" customFormat="false" ht="15" hidden="false" customHeight="false" outlineLevel="0" collapsed="false">
      <c r="A2575" s="4" t="n">
        <v>2574</v>
      </c>
      <c r="B2575" s="4" t="s">
        <v>2918</v>
      </c>
      <c r="C2575" s="4" t="n">
        <v>1</v>
      </c>
      <c r="D2575" s="26" t="n">
        <f aca="false">C2575/SUM($C$2:$C$2629)</f>
        <v>3.74770453097478E-005</v>
      </c>
    </row>
    <row r="2576" customFormat="false" ht="15" hidden="false" customHeight="false" outlineLevel="0" collapsed="false">
      <c r="A2576" s="4" t="n">
        <v>2575</v>
      </c>
      <c r="B2576" s="4" t="s">
        <v>2919</v>
      </c>
      <c r="C2576" s="4" t="n">
        <v>1</v>
      </c>
      <c r="D2576" s="26" t="n">
        <f aca="false">C2576/SUM($C$2:$C$2629)</f>
        <v>3.74770453097478E-005</v>
      </c>
    </row>
    <row r="2577" customFormat="false" ht="15" hidden="false" customHeight="false" outlineLevel="0" collapsed="false">
      <c r="A2577" s="4" t="n">
        <v>2576</v>
      </c>
      <c r="B2577" s="4" t="s">
        <v>2920</v>
      </c>
      <c r="C2577" s="4" t="n">
        <v>1</v>
      </c>
      <c r="D2577" s="26" t="n">
        <f aca="false">C2577/SUM($C$2:$C$2629)</f>
        <v>3.74770453097478E-005</v>
      </c>
    </row>
    <row r="2578" customFormat="false" ht="15" hidden="false" customHeight="false" outlineLevel="0" collapsed="false">
      <c r="A2578" s="4" t="n">
        <v>2577</v>
      </c>
      <c r="B2578" s="4" t="s">
        <v>2921</v>
      </c>
      <c r="C2578" s="4" t="n">
        <v>1</v>
      </c>
      <c r="D2578" s="26" t="n">
        <f aca="false">C2578/SUM($C$2:$C$2629)</f>
        <v>3.74770453097478E-005</v>
      </c>
    </row>
    <row r="2579" customFormat="false" ht="15" hidden="false" customHeight="false" outlineLevel="0" collapsed="false">
      <c r="A2579" s="4" t="n">
        <v>2578</v>
      </c>
      <c r="B2579" s="4" t="s">
        <v>2922</v>
      </c>
      <c r="C2579" s="4" t="n">
        <v>1</v>
      </c>
      <c r="D2579" s="26" t="n">
        <f aca="false">C2579/SUM($C$2:$C$2629)</f>
        <v>3.74770453097478E-005</v>
      </c>
    </row>
    <row r="2580" customFormat="false" ht="15" hidden="false" customHeight="false" outlineLevel="0" collapsed="false">
      <c r="A2580" s="4" t="n">
        <v>2579</v>
      </c>
      <c r="B2580" s="4" t="s">
        <v>2923</v>
      </c>
      <c r="C2580" s="4" t="n">
        <v>1</v>
      </c>
      <c r="D2580" s="26" t="n">
        <f aca="false">C2580/SUM($C$2:$C$2629)</f>
        <v>3.74770453097478E-005</v>
      </c>
    </row>
    <row r="2581" customFormat="false" ht="15" hidden="false" customHeight="false" outlineLevel="0" collapsed="false">
      <c r="A2581" s="4" t="n">
        <v>2580</v>
      </c>
      <c r="B2581" s="4" t="s">
        <v>2924</v>
      </c>
      <c r="C2581" s="4" t="n">
        <v>1</v>
      </c>
      <c r="D2581" s="26" t="n">
        <f aca="false">C2581/SUM($C$2:$C$2629)</f>
        <v>3.74770453097478E-005</v>
      </c>
    </row>
    <row r="2582" customFormat="false" ht="15" hidden="false" customHeight="false" outlineLevel="0" collapsed="false">
      <c r="A2582" s="4" t="n">
        <v>2581</v>
      </c>
      <c r="B2582" s="4" t="s">
        <v>2925</v>
      </c>
      <c r="C2582" s="4" t="n">
        <v>1</v>
      </c>
      <c r="D2582" s="26" t="n">
        <f aca="false">C2582/SUM($C$2:$C$2629)</f>
        <v>3.74770453097478E-005</v>
      </c>
    </row>
    <row r="2583" customFormat="false" ht="15" hidden="false" customHeight="false" outlineLevel="0" collapsed="false">
      <c r="A2583" s="4" t="n">
        <v>2582</v>
      </c>
      <c r="B2583" s="4" t="s">
        <v>2926</v>
      </c>
      <c r="C2583" s="4" t="n">
        <v>1</v>
      </c>
      <c r="D2583" s="26" t="n">
        <f aca="false">C2583/SUM($C$2:$C$2629)</f>
        <v>3.74770453097478E-005</v>
      </c>
    </row>
    <row r="2584" customFormat="false" ht="15" hidden="false" customHeight="false" outlineLevel="0" collapsed="false">
      <c r="A2584" s="4" t="n">
        <v>2583</v>
      </c>
      <c r="B2584" s="4" t="s">
        <v>2927</v>
      </c>
      <c r="C2584" s="4" t="n">
        <v>1</v>
      </c>
      <c r="D2584" s="26" t="n">
        <f aca="false">C2584/SUM($C$2:$C$2629)</f>
        <v>3.74770453097478E-005</v>
      </c>
    </row>
    <row r="2585" customFormat="false" ht="15" hidden="false" customHeight="false" outlineLevel="0" collapsed="false">
      <c r="A2585" s="4" t="n">
        <v>2584</v>
      </c>
      <c r="B2585" s="4" t="s">
        <v>2928</v>
      </c>
      <c r="C2585" s="4" t="n">
        <v>1</v>
      </c>
      <c r="D2585" s="26" t="n">
        <f aca="false">C2585/SUM($C$2:$C$2629)</f>
        <v>3.74770453097478E-005</v>
      </c>
    </row>
    <row r="2586" customFormat="false" ht="15" hidden="false" customHeight="false" outlineLevel="0" collapsed="false">
      <c r="A2586" s="4" t="n">
        <v>2585</v>
      </c>
      <c r="B2586" s="4" t="s">
        <v>2929</v>
      </c>
      <c r="C2586" s="4" t="n">
        <v>1</v>
      </c>
      <c r="D2586" s="26" t="n">
        <f aca="false">C2586/SUM($C$2:$C$2629)</f>
        <v>3.74770453097478E-005</v>
      </c>
    </row>
    <row r="2587" customFormat="false" ht="15" hidden="false" customHeight="false" outlineLevel="0" collapsed="false">
      <c r="A2587" s="4" t="n">
        <v>2586</v>
      </c>
      <c r="B2587" s="4" t="s">
        <v>2930</v>
      </c>
      <c r="C2587" s="4" t="n">
        <v>1</v>
      </c>
      <c r="D2587" s="26" t="n">
        <f aca="false">C2587/SUM($C$2:$C$2629)</f>
        <v>3.74770453097478E-005</v>
      </c>
    </row>
    <row r="2588" customFormat="false" ht="15" hidden="false" customHeight="false" outlineLevel="0" collapsed="false">
      <c r="A2588" s="4" t="n">
        <v>2587</v>
      </c>
      <c r="B2588" s="4" t="s">
        <v>2931</v>
      </c>
      <c r="C2588" s="4" t="n">
        <v>1</v>
      </c>
      <c r="D2588" s="26" t="n">
        <f aca="false">C2588/SUM($C$2:$C$2629)</f>
        <v>3.74770453097478E-005</v>
      </c>
    </row>
    <row r="2589" customFormat="false" ht="15" hidden="false" customHeight="false" outlineLevel="0" collapsed="false">
      <c r="A2589" s="4" t="n">
        <v>2588</v>
      </c>
      <c r="B2589" s="4" t="s">
        <v>2932</v>
      </c>
      <c r="C2589" s="4" t="n">
        <v>1</v>
      </c>
      <c r="D2589" s="26" t="n">
        <f aca="false">C2589/SUM($C$2:$C$2629)</f>
        <v>3.74770453097478E-005</v>
      </c>
    </row>
    <row r="2590" customFormat="false" ht="15" hidden="false" customHeight="false" outlineLevel="0" collapsed="false">
      <c r="A2590" s="4" t="n">
        <v>2589</v>
      </c>
      <c r="B2590" s="4" t="s">
        <v>2933</v>
      </c>
      <c r="C2590" s="4" t="n">
        <v>1</v>
      </c>
      <c r="D2590" s="26" t="n">
        <f aca="false">C2590/SUM($C$2:$C$2629)</f>
        <v>3.74770453097478E-005</v>
      </c>
    </row>
    <row r="2591" customFormat="false" ht="15" hidden="false" customHeight="false" outlineLevel="0" collapsed="false">
      <c r="A2591" s="4" t="n">
        <v>2590</v>
      </c>
      <c r="B2591" s="4" t="s">
        <v>2934</v>
      </c>
      <c r="C2591" s="4" t="n">
        <v>1</v>
      </c>
      <c r="D2591" s="26" t="n">
        <f aca="false">C2591/SUM($C$2:$C$2629)</f>
        <v>3.74770453097478E-005</v>
      </c>
    </row>
    <row r="2592" customFormat="false" ht="15" hidden="false" customHeight="false" outlineLevel="0" collapsed="false">
      <c r="A2592" s="4" t="n">
        <v>2591</v>
      </c>
      <c r="B2592" s="4" t="s">
        <v>2935</v>
      </c>
      <c r="C2592" s="4" t="n">
        <v>1</v>
      </c>
      <c r="D2592" s="26" t="n">
        <f aca="false">C2592/SUM($C$2:$C$2629)</f>
        <v>3.74770453097478E-005</v>
      </c>
    </row>
    <row r="2593" customFormat="false" ht="15" hidden="false" customHeight="false" outlineLevel="0" collapsed="false">
      <c r="A2593" s="4" t="n">
        <v>2592</v>
      </c>
      <c r="B2593" s="4" t="s">
        <v>2936</v>
      </c>
      <c r="C2593" s="4" t="n">
        <v>1</v>
      </c>
      <c r="D2593" s="26" t="n">
        <f aca="false">C2593/SUM($C$2:$C$2629)</f>
        <v>3.74770453097478E-005</v>
      </c>
    </row>
    <row r="2594" customFormat="false" ht="15" hidden="false" customHeight="false" outlineLevel="0" collapsed="false">
      <c r="A2594" s="4" t="n">
        <v>2593</v>
      </c>
      <c r="B2594" s="4" t="s">
        <v>2937</v>
      </c>
      <c r="C2594" s="4" t="n">
        <v>1</v>
      </c>
      <c r="D2594" s="26" t="n">
        <f aca="false">C2594/SUM($C$2:$C$2629)</f>
        <v>3.74770453097478E-005</v>
      </c>
    </row>
    <row r="2595" customFormat="false" ht="15" hidden="false" customHeight="false" outlineLevel="0" collapsed="false">
      <c r="A2595" s="4" t="n">
        <v>2594</v>
      </c>
      <c r="B2595" s="4" t="s">
        <v>2938</v>
      </c>
      <c r="C2595" s="4" t="n">
        <v>1</v>
      </c>
      <c r="D2595" s="26" t="n">
        <f aca="false">C2595/SUM($C$2:$C$2629)</f>
        <v>3.74770453097478E-005</v>
      </c>
    </row>
    <row r="2596" customFormat="false" ht="15" hidden="false" customHeight="false" outlineLevel="0" collapsed="false">
      <c r="A2596" s="4" t="n">
        <v>2595</v>
      </c>
      <c r="B2596" s="4" t="s">
        <v>2939</v>
      </c>
      <c r="C2596" s="4" t="n">
        <v>1</v>
      </c>
      <c r="D2596" s="26" t="n">
        <f aca="false">C2596/SUM($C$2:$C$2629)</f>
        <v>3.74770453097478E-005</v>
      </c>
    </row>
    <row r="2597" customFormat="false" ht="15" hidden="false" customHeight="false" outlineLevel="0" collapsed="false">
      <c r="A2597" s="4" t="n">
        <v>2596</v>
      </c>
      <c r="B2597" s="4" t="s">
        <v>2940</v>
      </c>
      <c r="C2597" s="4" t="n">
        <v>1</v>
      </c>
      <c r="D2597" s="26" t="n">
        <f aca="false">C2597/SUM($C$2:$C$2629)</f>
        <v>3.74770453097478E-005</v>
      </c>
    </row>
    <row r="2598" customFormat="false" ht="15" hidden="false" customHeight="false" outlineLevel="0" collapsed="false">
      <c r="A2598" s="4" t="n">
        <v>2597</v>
      </c>
      <c r="B2598" s="4" t="s">
        <v>2941</v>
      </c>
      <c r="C2598" s="4" t="n">
        <v>1</v>
      </c>
      <c r="D2598" s="26" t="n">
        <f aca="false">C2598/SUM($C$2:$C$2629)</f>
        <v>3.74770453097478E-005</v>
      </c>
    </row>
    <row r="2599" customFormat="false" ht="15" hidden="false" customHeight="false" outlineLevel="0" collapsed="false">
      <c r="A2599" s="4" t="n">
        <v>2598</v>
      </c>
      <c r="B2599" s="4" t="s">
        <v>2942</v>
      </c>
      <c r="C2599" s="4" t="n">
        <v>1</v>
      </c>
      <c r="D2599" s="26" t="n">
        <f aca="false">C2599/SUM($C$2:$C$2629)</f>
        <v>3.74770453097478E-005</v>
      </c>
    </row>
    <row r="2600" customFormat="false" ht="15" hidden="false" customHeight="false" outlineLevel="0" collapsed="false">
      <c r="A2600" s="4" t="n">
        <v>2599</v>
      </c>
      <c r="B2600" s="4" t="s">
        <v>2943</v>
      </c>
      <c r="C2600" s="4" t="n">
        <v>1</v>
      </c>
      <c r="D2600" s="26" t="n">
        <f aca="false">C2600/SUM($C$2:$C$2629)</f>
        <v>3.74770453097478E-005</v>
      </c>
    </row>
    <row r="2601" customFormat="false" ht="15" hidden="false" customHeight="false" outlineLevel="0" collapsed="false">
      <c r="A2601" s="4" t="n">
        <v>2600</v>
      </c>
      <c r="B2601" s="4" t="s">
        <v>2944</v>
      </c>
      <c r="C2601" s="4" t="n">
        <v>1</v>
      </c>
      <c r="D2601" s="26" t="n">
        <f aca="false">C2601/SUM($C$2:$C$2629)</f>
        <v>3.74770453097478E-005</v>
      </c>
    </row>
    <row r="2602" customFormat="false" ht="15" hidden="false" customHeight="false" outlineLevel="0" collapsed="false">
      <c r="A2602" s="4" t="n">
        <v>2601</v>
      </c>
      <c r="B2602" s="4" t="s">
        <v>2945</v>
      </c>
      <c r="C2602" s="4" t="n">
        <v>1</v>
      </c>
      <c r="D2602" s="26" t="n">
        <f aca="false">C2602/SUM($C$2:$C$2629)</f>
        <v>3.74770453097478E-005</v>
      </c>
    </row>
    <row r="2603" customFormat="false" ht="15" hidden="false" customHeight="false" outlineLevel="0" collapsed="false">
      <c r="A2603" s="4" t="n">
        <v>2602</v>
      </c>
      <c r="B2603" s="4" t="s">
        <v>2946</v>
      </c>
      <c r="C2603" s="4" t="n">
        <v>1</v>
      </c>
      <c r="D2603" s="26" t="n">
        <f aca="false">C2603/SUM($C$2:$C$2629)</f>
        <v>3.74770453097478E-005</v>
      </c>
    </row>
    <row r="2604" customFormat="false" ht="15" hidden="false" customHeight="false" outlineLevel="0" collapsed="false">
      <c r="A2604" s="4" t="n">
        <v>2603</v>
      </c>
      <c r="B2604" s="4" t="s">
        <v>2947</v>
      </c>
      <c r="C2604" s="4" t="n">
        <v>1</v>
      </c>
      <c r="D2604" s="26" t="n">
        <f aca="false">C2604/SUM($C$2:$C$2629)</f>
        <v>3.74770453097478E-005</v>
      </c>
    </row>
    <row r="2605" customFormat="false" ht="15" hidden="false" customHeight="false" outlineLevel="0" collapsed="false">
      <c r="A2605" s="4" t="n">
        <v>2604</v>
      </c>
      <c r="B2605" s="4" t="s">
        <v>2948</v>
      </c>
      <c r="C2605" s="4" t="n">
        <v>1</v>
      </c>
      <c r="D2605" s="26" t="n">
        <f aca="false">C2605/SUM($C$2:$C$2629)</f>
        <v>3.74770453097478E-005</v>
      </c>
    </row>
    <row r="2606" customFormat="false" ht="15" hidden="false" customHeight="false" outlineLevel="0" collapsed="false">
      <c r="A2606" s="4" t="n">
        <v>2605</v>
      </c>
      <c r="B2606" s="4" t="s">
        <v>2949</v>
      </c>
      <c r="C2606" s="4" t="n">
        <v>1</v>
      </c>
      <c r="D2606" s="26" t="n">
        <f aca="false">C2606/SUM($C$2:$C$2629)</f>
        <v>3.74770453097478E-005</v>
      </c>
    </row>
    <row r="2607" customFormat="false" ht="15" hidden="false" customHeight="false" outlineLevel="0" collapsed="false">
      <c r="A2607" s="4" t="n">
        <v>2606</v>
      </c>
      <c r="B2607" s="4" t="s">
        <v>2950</v>
      </c>
      <c r="C2607" s="4" t="n">
        <v>1</v>
      </c>
      <c r="D2607" s="26" t="n">
        <f aca="false">C2607/SUM($C$2:$C$2629)</f>
        <v>3.74770453097478E-005</v>
      </c>
    </row>
    <row r="2608" customFormat="false" ht="15" hidden="false" customHeight="false" outlineLevel="0" collapsed="false">
      <c r="A2608" s="4" t="n">
        <v>2607</v>
      </c>
      <c r="B2608" s="4" t="s">
        <v>2951</v>
      </c>
      <c r="C2608" s="4" t="n">
        <v>1</v>
      </c>
      <c r="D2608" s="26" t="n">
        <f aca="false">C2608/SUM($C$2:$C$2629)</f>
        <v>3.74770453097478E-005</v>
      </c>
    </row>
    <row r="2609" customFormat="false" ht="15" hidden="false" customHeight="false" outlineLevel="0" collapsed="false">
      <c r="A2609" s="4" t="n">
        <v>2608</v>
      </c>
      <c r="B2609" s="4" t="s">
        <v>2952</v>
      </c>
      <c r="C2609" s="4" t="n">
        <v>1</v>
      </c>
      <c r="D2609" s="26" t="n">
        <f aca="false">C2609/SUM($C$2:$C$2629)</f>
        <v>3.74770453097478E-005</v>
      </c>
    </row>
    <row r="2610" customFormat="false" ht="15" hidden="false" customHeight="false" outlineLevel="0" collapsed="false">
      <c r="A2610" s="4" t="n">
        <v>2609</v>
      </c>
      <c r="B2610" s="4" t="s">
        <v>2953</v>
      </c>
      <c r="C2610" s="4" t="n">
        <v>1</v>
      </c>
      <c r="D2610" s="26" t="n">
        <f aca="false">C2610/SUM($C$2:$C$2629)</f>
        <v>3.74770453097478E-005</v>
      </c>
    </row>
    <row r="2611" customFormat="false" ht="15" hidden="false" customHeight="false" outlineLevel="0" collapsed="false">
      <c r="A2611" s="4" t="n">
        <v>2610</v>
      </c>
      <c r="B2611" s="4" t="s">
        <v>2954</v>
      </c>
      <c r="C2611" s="4" t="n">
        <v>1</v>
      </c>
      <c r="D2611" s="26" t="n">
        <f aca="false">C2611/SUM($C$2:$C$2629)</f>
        <v>3.74770453097478E-005</v>
      </c>
    </row>
    <row r="2612" customFormat="false" ht="15" hidden="false" customHeight="false" outlineLevel="0" collapsed="false">
      <c r="A2612" s="4" t="n">
        <v>2611</v>
      </c>
      <c r="B2612" s="4" t="s">
        <v>2955</v>
      </c>
      <c r="C2612" s="4" t="n">
        <v>1</v>
      </c>
      <c r="D2612" s="26" t="n">
        <f aca="false">C2612/SUM($C$2:$C$2629)</f>
        <v>3.74770453097478E-005</v>
      </c>
    </row>
    <row r="2613" customFormat="false" ht="15" hidden="false" customHeight="false" outlineLevel="0" collapsed="false">
      <c r="A2613" s="4" t="n">
        <v>2612</v>
      </c>
      <c r="B2613" s="4" t="s">
        <v>2956</v>
      </c>
      <c r="C2613" s="4" t="n">
        <v>1</v>
      </c>
      <c r="D2613" s="26" t="n">
        <f aca="false">C2613/SUM($C$2:$C$2629)</f>
        <v>3.74770453097478E-005</v>
      </c>
    </row>
    <row r="2614" customFormat="false" ht="15" hidden="false" customHeight="false" outlineLevel="0" collapsed="false">
      <c r="A2614" s="4" t="n">
        <v>2613</v>
      </c>
      <c r="B2614" s="4" t="s">
        <v>2957</v>
      </c>
      <c r="C2614" s="4" t="n">
        <v>1</v>
      </c>
      <c r="D2614" s="26" t="n">
        <f aca="false">C2614/SUM($C$2:$C$2629)</f>
        <v>3.74770453097478E-005</v>
      </c>
    </row>
    <row r="2615" customFormat="false" ht="15" hidden="false" customHeight="false" outlineLevel="0" collapsed="false">
      <c r="A2615" s="4" t="n">
        <v>2614</v>
      </c>
      <c r="B2615" s="4" t="s">
        <v>2958</v>
      </c>
      <c r="C2615" s="4" t="n">
        <v>1</v>
      </c>
      <c r="D2615" s="26" t="n">
        <f aca="false">C2615/SUM($C$2:$C$2629)</f>
        <v>3.74770453097478E-005</v>
      </c>
    </row>
    <row r="2616" customFormat="false" ht="15" hidden="false" customHeight="false" outlineLevel="0" collapsed="false">
      <c r="A2616" s="4" t="n">
        <v>2615</v>
      </c>
      <c r="B2616" s="4" t="s">
        <v>2959</v>
      </c>
      <c r="C2616" s="4" t="n">
        <v>1</v>
      </c>
      <c r="D2616" s="26" t="n">
        <f aca="false">C2616/SUM($C$2:$C$2629)</f>
        <v>3.74770453097478E-005</v>
      </c>
    </row>
    <row r="2617" customFormat="false" ht="15" hidden="false" customHeight="false" outlineLevel="0" collapsed="false">
      <c r="A2617" s="4" t="n">
        <v>2616</v>
      </c>
      <c r="B2617" s="4" t="s">
        <v>2960</v>
      </c>
      <c r="C2617" s="4" t="n">
        <v>1</v>
      </c>
      <c r="D2617" s="26" t="n">
        <f aca="false">C2617/SUM($C$2:$C$2629)</f>
        <v>3.74770453097478E-005</v>
      </c>
    </row>
    <row r="2618" customFormat="false" ht="15" hidden="false" customHeight="false" outlineLevel="0" collapsed="false">
      <c r="A2618" s="4" t="n">
        <v>2617</v>
      </c>
      <c r="B2618" s="4" t="s">
        <v>2961</v>
      </c>
      <c r="C2618" s="4" t="n">
        <v>1</v>
      </c>
      <c r="D2618" s="26" t="n">
        <f aca="false">C2618/SUM($C$2:$C$2629)</f>
        <v>3.74770453097478E-005</v>
      </c>
    </row>
    <row r="2619" customFormat="false" ht="15" hidden="false" customHeight="false" outlineLevel="0" collapsed="false">
      <c r="A2619" s="4" t="n">
        <v>2618</v>
      </c>
      <c r="B2619" s="4" t="s">
        <v>2962</v>
      </c>
      <c r="C2619" s="4" t="n">
        <v>1</v>
      </c>
      <c r="D2619" s="26" t="n">
        <f aca="false">C2619/SUM($C$2:$C$2629)</f>
        <v>3.74770453097478E-005</v>
      </c>
    </row>
    <row r="2620" customFormat="false" ht="15" hidden="false" customHeight="false" outlineLevel="0" collapsed="false">
      <c r="A2620" s="4" t="n">
        <v>2619</v>
      </c>
      <c r="B2620" s="4" t="s">
        <v>2963</v>
      </c>
      <c r="C2620" s="4" t="n">
        <v>1</v>
      </c>
      <c r="D2620" s="26" t="n">
        <f aca="false">C2620/SUM($C$2:$C$2629)</f>
        <v>3.74770453097478E-005</v>
      </c>
    </row>
    <row r="2621" customFormat="false" ht="15" hidden="false" customHeight="false" outlineLevel="0" collapsed="false">
      <c r="A2621" s="4" t="n">
        <v>2620</v>
      </c>
      <c r="B2621" s="4" t="s">
        <v>2964</v>
      </c>
      <c r="C2621" s="4" t="n">
        <v>1</v>
      </c>
      <c r="D2621" s="26" t="n">
        <f aca="false">C2621/SUM($C$2:$C$2629)</f>
        <v>3.74770453097478E-005</v>
      </c>
    </row>
    <row r="2622" customFormat="false" ht="15" hidden="false" customHeight="false" outlineLevel="0" collapsed="false">
      <c r="A2622" s="4" t="n">
        <v>2621</v>
      </c>
      <c r="B2622" s="4" t="s">
        <v>2965</v>
      </c>
      <c r="C2622" s="4" t="n">
        <v>1</v>
      </c>
      <c r="D2622" s="26" t="n">
        <f aca="false">C2622/SUM($C$2:$C$2629)</f>
        <v>3.74770453097478E-005</v>
      </c>
    </row>
    <row r="2623" customFormat="false" ht="15" hidden="false" customHeight="false" outlineLevel="0" collapsed="false">
      <c r="A2623" s="4" t="n">
        <v>2622</v>
      </c>
      <c r="B2623" s="4" t="s">
        <v>2966</v>
      </c>
      <c r="C2623" s="4" t="n">
        <v>1</v>
      </c>
      <c r="D2623" s="26" t="n">
        <f aca="false">C2623/SUM($C$2:$C$2629)</f>
        <v>3.74770453097478E-005</v>
      </c>
    </row>
    <row r="2624" customFormat="false" ht="15" hidden="false" customHeight="false" outlineLevel="0" collapsed="false">
      <c r="A2624" s="4" t="n">
        <v>2623</v>
      </c>
      <c r="B2624" s="4" t="s">
        <v>2967</v>
      </c>
      <c r="C2624" s="4" t="n">
        <v>1</v>
      </c>
      <c r="D2624" s="26" t="n">
        <f aca="false">C2624/SUM($C$2:$C$2629)</f>
        <v>3.74770453097478E-005</v>
      </c>
    </row>
    <row r="2625" customFormat="false" ht="15" hidden="false" customHeight="false" outlineLevel="0" collapsed="false">
      <c r="A2625" s="4" t="n">
        <v>2624</v>
      </c>
      <c r="B2625" s="4" t="s">
        <v>2968</v>
      </c>
      <c r="C2625" s="4" t="n">
        <v>1</v>
      </c>
      <c r="D2625" s="26" t="n">
        <f aca="false">C2625/SUM($C$2:$C$2629)</f>
        <v>3.74770453097478E-005</v>
      </c>
    </row>
    <row r="2626" customFormat="false" ht="15" hidden="false" customHeight="false" outlineLevel="0" collapsed="false">
      <c r="A2626" s="4" t="n">
        <v>2625</v>
      </c>
      <c r="B2626" s="4" t="s">
        <v>2969</v>
      </c>
      <c r="C2626" s="4" t="n">
        <v>1</v>
      </c>
      <c r="D2626" s="26" t="n">
        <f aca="false">C2626/SUM($C$2:$C$2629)</f>
        <v>3.74770453097478E-005</v>
      </c>
    </row>
    <row r="2627" customFormat="false" ht="15" hidden="false" customHeight="false" outlineLevel="0" collapsed="false">
      <c r="A2627" s="4" t="n">
        <v>2626</v>
      </c>
      <c r="B2627" s="4" t="s">
        <v>2970</v>
      </c>
      <c r="C2627" s="4" t="n">
        <v>1</v>
      </c>
      <c r="D2627" s="26" t="n">
        <f aca="false">C2627/SUM($C$2:$C$2629)</f>
        <v>3.74770453097478E-005</v>
      </c>
    </row>
    <row r="2628" customFormat="false" ht="15" hidden="false" customHeight="false" outlineLevel="0" collapsed="false">
      <c r="A2628" s="4" t="n">
        <v>2627</v>
      </c>
      <c r="B2628" s="4" t="s">
        <v>2971</v>
      </c>
      <c r="C2628" s="4" t="n">
        <v>1</v>
      </c>
      <c r="D2628" s="26" t="n">
        <f aca="false">C2628/SUM($C$2:$C$2629)</f>
        <v>3.74770453097478E-005</v>
      </c>
    </row>
    <row r="2629" customFormat="false" ht="15" hidden="false" customHeight="false" outlineLevel="0" collapsed="false">
      <c r="A2629" s="4" t="n">
        <v>2628</v>
      </c>
      <c r="B2629" s="4" t="s">
        <v>2972</v>
      </c>
      <c r="C2629" s="4" t="n">
        <v>1</v>
      </c>
      <c r="D2629" s="26" t="n">
        <f aca="false">C2629/SUM($C$2:$C$2629)</f>
        <v>3.74770453097478E-005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T2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18" min="3" style="0" width="8.5"/>
    <col collapsed="false" customWidth="true" hidden="false" outlineLevel="0" max="20" min="20" style="0" width="90"/>
  </cols>
  <sheetData>
    <row r="1" customFormat="false" ht="15" hidden="false" customHeight="false" outlineLevel="0" collapsed="false">
      <c r="A1" s="20" t="s">
        <v>371</v>
      </c>
      <c r="B1" s="20" t="s">
        <v>124</v>
      </c>
      <c r="C1" s="20" t="s">
        <v>63</v>
      </c>
      <c r="D1" s="20" t="s">
        <v>64</v>
      </c>
      <c r="E1" s="20" t="s">
        <v>65</v>
      </c>
      <c r="F1" s="20" t="s">
        <v>66</v>
      </c>
      <c r="G1" s="20" t="s">
        <v>67</v>
      </c>
      <c r="H1" s="20" t="s">
        <v>68</v>
      </c>
      <c r="I1" s="20" t="s">
        <v>69</v>
      </c>
      <c r="J1" s="20" t="s">
        <v>70</v>
      </c>
      <c r="K1" s="20" t="s">
        <v>71</v>
      </c>
      <c r="L1" s="20" t="s">
        <v>72</v>
      </c>
      <c r="M1" s="20" t="s">
        <v>73</v>
      </c>
      <c r="N1" s="20" t="s">
        <v>74</v>
      </c>
      <c r="O1" s="20" t="s">
        <v>75</v>
      </c>
      <c r="P1" s="20" t="s">
        <v>76</v>
      </c>
      <c r="Q1" s="20" t="s">
        <v>77</v>
      </c>
      <c r="R1" s="20" t="s">
        <v>78</v>
      </c>
      <c r="T1" s="10" t="s">
        <v>2973</v>
      </c>
    </row>
    <row r="2" customFormat="false" ht="15" hidden="false" customHeight="false" outlineLevel="0" collapsed="false">
      <c r="A2" s="4" t="n">
        <v>1</v>
      </c>
      <c r="B2" s="4" t="s">
        <v>375</v>
      </c>
      <c r="C2" s="35" t="n">
        <v>0</v>
      </c>
      <c r="D2" s="35" t="n">
        <v>0</v>
      </c>
      <c r="E2" s="35" t="n">
        <v>0</v>
      </c>
      <c r="F2" s="35" t="n">
        <v>0</v>
      </c>
      <c r="G2" s="35" t="n">
        <v>0</v>
      </c>
      <c r="H2" s="35" t="n">
        <v>0</v>
      </c>
      <c r="I2" s="35" t="n">
        <v>0</v>
      </c>
      <c r="J2" s="35" t="n">
        <v>0</v>
      </c>
      <c r="K2" s="35" t="n">
        <v>0</v>
      </c>
      <c r="L2" s="35" t="n">
        <v>0</v>
      </c>
      <c r="M2" s="35" t="n">
        <v>0</v>
      </c>
      <c r="N2" s="35" t="n">
        <v>0</v>
      </c>
      <c r="O2" s="35" t="n">
        <v>0</v>
      </c>
      <c r="P2" s="35" t="n">
        <v>0</v>
      </c>
      <c r="Q2" s="35" t="n">
        <v>0</v>
      </c>
      <c r="R2" s="35" t="n">
        <v>0</v>
      </c>
    </row>
    <row r="3" customFormat="false" ht="15" hidden="false" customHeight="false" outlineLevel="0" collapsed="false">
      <c r="A3" s="4" t="n">
        <v>2</v>
      </c>
      <c r="B3" s="4" t="s">
        <v>49</v>
      </c>
      <c r="C3" s="35" t="n">
        <v>-0.24612</v>
      </c>
      <c r="D3" s="35" t="n">
        <v>-0.69257</v>
      </c>
      <c r="E3" s="35" t="n">
        <v>-1.11074</v>
      </c>
      <c r="F3" s="35" t="n">
        <v>-0.52835</v>
      </c>
      <c r="G3" s="35" t="n">
        <v>-0.49587</v>
      </c>
      <c r="H3" s="35" t="n">
        <v>0.16979</v>
      </c>
      <c r="I3" s="35" t="n">
        <v>-1.56429</v>
      </c>
      <c r="J3" s="35" t="n">
        <v>-0.73668</v>
      </c>
      <c r="K3" s="35" t="n">
        <v>0.62002</v>
      </c>
      <c r="L3" s="35" t="n">
        <v>0.80283</v>
      </c>
      <c r="M3" s="35" t="n">
        <v>-0.61923</v>
      </c>
      <c r="N3" s="35" t="n">
        <v>-0.87934</v>
      </c>
      <c r="O3" s="35" t="n">
        <v>-0.30187</v>
      </c>
      <c r="P3" s="35" t="n">
        <v>0.67991</v>
      </c>
      <c r="Q3" s="35" t="n">
        <v>-0.28704</v>
      </c>
      <c r="R3" s="35" t="n">
        <v>0.23597</v>
      </c>
    </row>
    <row r="4" customFormat="false" ht="15" hidden="false" customHeight="false" outlineLevel="0" collapsed="false">
      <c r="A4" s="4" t="n">
        <v>3</v>
      </c>
      <c r="B4" s="4" t="s">
        <v>47</v>
      </c>
      <c r="C4" s="35" t="n">
        <v>-0.25765</v>
      </c>
      <c r="D4" s="35" t="n">
        <v>-0.27206</v>
      </c>
      <c r="E4" s="35" t="n">
        <v>1.0304</v>
      </c>
      <c r="F4" s="35" t="n">
        <v>-0.35624</v>
      </c>
      <c r="G4" s="35" t="n">
        <v>0.0815</v>
      </c>
      <c r="H4" s="35" t="n">
        <v>0.64867</v>
      </c>
      <c r="I4" s="35" t="n">
        <v>0.45802</v>
      </c>
      <c r="J4" s="35" t="n">
        <v>-0.48542</v>
      </c>
      <c r="K4" s="35" t="n">
        <v>-0.40933</v>
      </c>
      <c r="L4" s="35" t="n">
        <v>0.10557</v>
      </c>
      <c r="M4" s="35" t="n">
        <v>-0.48216</v>
      </c>
      <c r="N4" s="35" t="n">
        <v>-0.51501</v>
      </c>
      <c r="O4" s="35" t="n">
        <v>0.07698</v>
      </c>
      <c r="P4" s="35" t="n">
        <v>-0.14712</v>
      </c>
      <c r="Q4" s="35" t="n">
        <v>0.73348</v>
      </c>
      <c r="R4" s="35" t="n">
        <v>-0.33239</v>
      </c>
    </row>
    <row r="5" customFormat="false" ht="15" hidden="false" customHeight="false" outlineLevel="0" collapsed="false">
      <c r="A5" s="4" t="n">
        <v>4</v>
      </c>
      <c r="B5" s="4" t="s">
        <v>376</v>
      </c>
      <c r="C5" s="35" t="n">
        <v>-0.89256</v>
      </c>
      <c r="D5" s="35" t="n">
        <v>-0.23936</v>
      </c>
      <c r="E5" s="35" t="n">
        <v>0.51513</v>
      </c>
      <c r="F5" s="35" t="n">
        <v>-0.37822</v>
      </c>
      <c r="G5" s="35" t="n">
        <v>-0.31321</v>
      </c>
      <c r="H5" s="35" t="n">
        <v>-0.48965</v>
      </c>
      <c r="I5" s="35" t="n">
        <v>0.98986</v>
      </c>
      <c r="J5" s="35" t="n">
        <v>0.1703</v>
      </c>
      <c r="K5" s="35" t="n">
        <v>-0.42958</v>
      </c>
      <c r="L5" s="35" t="n">
        <v>-0.25407</v>
      </c>
      <c r="M5" s="35" t="n">
        <v>1.6354</v>
      </c>
      <c r="N5" s="35" t="n">
        <v>0.28704</v>
      </c>
      <c r="O5" s="35" t="n">
        <v>0.60453</v>
      </c>
      <c r="P5" s="35" t="n">
        <v>1.55138</v>
      </c>
      <c r="Q5" s="35" t="n">
        <v>0.41237</v>
      </c>
      <c r="R5" s="35" t="n">
        <v>0.42672</v>
      </c>
    </row>
    <row r="6" customFormat="false" ht="15" hidden="false" customHeight="false" outlineLevel="0" collapsed="false">
      <c r="A6" s="4" t="n">
        <v>5</v>
      </c>
      <c r="B6" s="4" t="s">
        <v>53</v>
      </c>
      <c r="C6" s="35" t="n">
        <v>0.44645</v>
      </c>
      <c r="D6" s="35" t="n">
        <v>0.35822</v>
      </c>
      <c r="E6" s="35" t="n">
        <v>-0.33882</v>
      </c>
      <c r="F6" s="35" t="n">
        <v>0.46646</v>
      </c>
      <c r="G6" s="35" t="n">
        <v>-0.49398</v>
      </c>
      <c r="H6" s="35" t="n">
        <v>-0.35397</v>
      </c>
      <c r="I6" s="35" t="n">
        <v>-1.67177</v>
      </c>
      <c r="J6" s="35" t="n">
        <v>-1.32692</v>
      </c>
      <c r="K6" s="35" t="n">
        <v>-0.02545</v>
      </c>
      <c r="L6" s="35" t="n">
        <v>0.24869</v>
      </c>
      <c r="M6" s="35" t="n">
        <v>0.63082</v>
      </c>
      <c r="N6" s="35" t="n">
        <v>-0.58007</v>
      </c>
      <c r="O6" s="35" t="n">
        <v>-0.04389</v>
      </c>
      <c r="P6" s="35" t="n">
        <v>0.52169</v>
      </c>
      <c r="Q6" s="35" t="n">
        <v>-0.25329</v>
      </c>
      <c r="R6" s="35" t="n">
        <v>1.71116</v>
      </c>
    </row>
    <row r="7" customFormat="false" ht="15" hidden="false" customHeight="false" outlineLevel="0" collapsed="false">
      <c r="A7" s="4" t="n">
        <v>6</v>
      </c>
      <c r="B7" s="4" t="s">
        <v>377</v>
      </c>
      <c r="C7" s="35" t="n">
        <v>0.58939</v>
      </c>
      <c r="D7" s="35" t="n">
        <v>-0.032</v>
      </c>
      <c r="E7" s="35" t="n">
        <v>1.29894</v>
      </c>
      <c r="F7" s="35" t="n">
        <v>-0.73718</v>
      </c>
      <c r="G7" s="35" t="n">
        <v>-0.61515</v>
      </c>
      <c r="H7" s="35" t="n">
        <v>0.10221</v>
      </c>
      <c r="I7" s="35" t="n">
        <v>-0.9534</v>
      </c>
      <c r="J7" s="35" t="n">
        <v>0.11271</v>
      </c>
      <c r="K7" s="35" t="n">
        <v>0.88084</v>
      </c>
      <c r="L7" s="35" t="n">
        <v>0.48162</v>
      </c>
      <c r="M7" s="35" t="n">
        <v>-0.11465</v>
      </c>
      <c r="N7" s="35" t="n">
        <v>0.3557</v>
      </c>
      <c r="O7" s="35" t="n">
        <v>-1.34677</v>
      </c>
      <c r="P7" s="35" t="n">
        <v>-0.23398</v>
      </c>
      <c r="Q7" s="35" t="n">
        <v>0.80498</v>
      </c>
      <c r="R7" s="35" t="n">
        <v>0.70431</v>
      </c>
    </row>
    <row r="8" customFormat="false" ht="15" hidden="false" customHeight="false" outlineLevel="0" collapsed="false">
      <c r="A8" s="4" t="n">
        <v>7</v>
      </c>
      <c r="B8" s="4" t="s">
        <v>378</v>
      </c>
      <c r="C8" s="35" t="n">
        <v>0.64978</v>
      </c>
      <c r="D8" s="35" t="n">
        <v>-0.37327</v>
      </c>
      <c r="E8" s="35" t="n">
        <v>-0.06494</v>
      </c>
      <c r="F8" s="35" t="n">
        <v>-1.14919</v>
      </c>
      <c r="G8" s="35" t="n">
        <v>0.24692</v>
      </c>
      <c r="H8" s="35" t="n">
        <v>0.12358</v>
      </c>
      <c r="I8" s="35" t="n">
        <v>-0.22484</v>
      </c>
      <c r="J8" s="35" t="n">
        <v>0.77162</v>
      </c>
      <c r="K8" s="35" t="n">
        <v>0.02832</v>
      </c>
      <c r="L8" s="35" t="n">
        <v>0.15956</v>
      </c>
      <c r="M8" s="35" t="n">
        <v>0.18753</v>
      </c>
      <c r="N8" s="35" t="n">
        <v>-0.02053</v>
      </c>
      <c r="O8" s="35" t="n">
        <v>-0.82008</v>
      </c>
      <c r="P8" s="35" t="n">
        <v>-0.45595</v>
      </c>
      <c r="Q8" s="35" t="n">
        <v>0.19626</v>
      </c>
      <c r="R8" s="35" t="n">
        <v>-0.5113</v>
      </c>
    </row>
    <row r="9" customFormat="false" ht="15" hidden="false" customHeight="false" outlineLevel="0" collapsed="false">
      <c r="A9" s="4" t="n">
        <v>8</v>
      </c>
      <c r="B9" s="4" t="s">
        <v>51</v>
      </c>
      <c r="C9" s="35" t="n">
        <v>-0.05844</v>
      </c>
      <c r="D9" s="35" t="n">
        <v>-0.69847</v>
      </c>
      <c r="E9" s="35" t="n">
        <v>-0.01318</v>
      </c>
      <c r="F9" s="35" t="n">
        <v>0.69573</v>
      </c>
      <c r="G9" s="35" t="n">
        <v>0.40065</v>
      </c>
      <c r="H9" s="35" t="n">
        <v>-0.26492</v>
      </c>
      <c r="I9" s="35" t="n">
        <v>1.42647</v>
      </c>
      <c r="J9" s="35" t="n">
        <v>-0.65642</v>
      </c>
      <c r="K9" s="35" t="n">
        <v>-0.65223</v>
      </c>
      <c r="L9" s="35" t="n">
        <v>-0.7729</v>
      </c>
      <c r="M9" s="35" t="n">
        <v>-0.26861</v>
      </c>
      <c r="N9" s="35" t="n">
        <v>-0.03118</v>
      </c>
      <c r="O9" s="35" t="n">
        <v>0.01131</v>
      </c>
      <c r="P9" s="35" t="n">
        <v>0.69797</v>
      </c>
      <c r="Q9" s="35" t="n">
        <v>-0.25873</v>
      </c>
      <c r="R9" s="35" t="n">
        <v>0.80276</v>
      </c>
    </row>
    <row r="10" customFormat="false" ht="15" hidden="false" customHeight="false" outlineLevel="0" collapsed="false">
      <c r="A10" s="4" t="n">
        <v>9</v>
      </c>
      <c r="B10" s="4" t="s">
        <v>379</v>
      </c>
      <c r="C10" s="35" t="n">
        <v>-2.21786</v>
      </c>
      <c r="D10" s="35" t="n">
        <v>0.60313</v>
      </c>
      <c r="E10" s="35" t="n">
        <v>-0.65743</v>
      </c>
      <c r="F10" s="35" t="n">
        <v>1.6003</v>
      </c>
      <c r="G10" s="35" t="n">
        <v>0.06833</v>
      </c>
      <c r="H10" s="35" t="n">
        <v>0.29803</v>
      </c>
      <c r="I10" s="35" t="n">
        <v>1.1348</v>
      </c>
      <c r="J10" s="35" t="n">
        <v>0.55625</v>
      </c>
      <c r="K10" s="35" t="n">
        <v>-0.71007</v>
      </c>
      <c r="L10" s="35" t="n">
        <v>-0.79737</v>
      </c>
      <c r="M10" s="35" t="n">
        <v>-1.51727</v>
      </c>
      <c r="N10" s="35" t="n">
        <v>-0.78639</v>
      </c>
      <c r="O10" s="35" t="n">
        <v>-0.21638</v>
      </c>
      <c r="P10" s="35" t="n">
        <v>-0.24406</v>
      </c>
      <c r="Q10" s="35" t="n">
        <v>-0.08519</v>
      </c>
      <c r="R10" s="35" t="n">
        <v>-0.42079</v>
      </c>
    </row>
    <row r="11" customFormat="false" ht="15" hidden="false" customHeight="false" outlineLevel="0" collapsed="false">
      <c r="A11" s="4" t="n">
        <v>10</v>
      </c>
      <c r="B11" s="4" t="s">
        <v>380</v>
      </c>
      <c r="C11" s="35" t="n">
        <v>-0.45772</v>
      </c>
      <c r="D11" s="35" t="n">
        <v>-0.6143</v>
      </c>
      <c r="E11" s="35" t="n">
        <v>0.36666</v>
      </c>
      <c r="F11" s="35" t="n">
        <v>0.14778</v>
      </c>
      <c r="G11" s="35" t="n">
        <v>-0.06465</v>
      </c>
      <c r="H11" s="35" t="n">
        <v>0.74835</v>
      </c>
      <c r="I11" s="35" t="n">
        <v>-1.47305</v>
      </c>
      <c r="J11" s="35" t="n">
        <v>0.64672</v>
      </c>
      <c r="K11" s="35" t="n">
        <v>-0.58108</v>
      </c>
      <c r="L11" s="35" t="n">
        <v>0.91448</v>
      </c>
      <c r="M11" s="35" t="n">
        <v>0.56548</v>
      </c>
      <c r="N11" s="35" t="n">
        <v>0.82683</v>
      </c>
      <c r="O11" s="35" t="n">
        <v>-1.2928</v>
      </c>
      <c r="P11" s="35" t="n">
        <v>-0.24921</v>
      </c>
      <c r="Q11" s="35" t="n">
        <v>0.71257</v>
      </c>
      <c r="R11" s="35" t="n">
        <v>-0.83596</v>
      </c>
    </row>
    <row r="12" customFormat="false" ht="15" hidden="false" customHeight="false" outlineLevel="0" collapsed="false">
      <c r="A12" s="4" t="n">
        <v>11</v>
      </c>
      <c r="B12" s="4" t="s">
        <v>117</v>
      </c>
      <c r="C12" s="35" t="n">
        <v>0.17213</v>
      </c>
      <c r="D12" s="35" t="n">
        <v>-0.01437</v>
      </c>
      <c r="E12" s="35" t="n">
        <v>0.84414</v>
      </c>
      <c r="F12" s="35" t="n">
        <v>-0.6405</v>
      </c>
      <c r="G12" s="35" t="n">
        <v>-0.5382</v>
      </c>
      <c r="H12" s="35" t="n">
        <v>-0.46627</v>
      </c>
      <c r="I12" s="35" t="n">
        <v>-0.97981</v>
      </c>
      <c r="J12" s="35" t="n">
        <v>-0.22578</v>
      </c>
      <c r="K12" s="35" t="n">
        <v>1.15935</v>
      </c>
      <c r="L12" s="35" t="n">
        <v>0.35188</v>
      </c>
      <c r="M12" s="35" t="n">
        <v>-0.55251</v>
      </c>
      <c r="N12" s="35" t="n">
        <v>0.95287</v>
      </c>
      <c r="O12" s="35" t="n">
        <v>-0.38266</v>
      </c>
      <c r="P12" s="35" t="n">
        <v>-0.28762</v>
      </c>
      <c r="Q12" s="35" t="n">
        <v>-0.2028</v>
      </c>
      <c r="R12" s="35" t="n">
        <v>-0.35594</v>
      </c>
    </row>
    <row r="13" customFormat="false" ht="15" hidden="false" customHeight="false" outlineLevel="0" collapsed="false">
      <c r="A13" s="4" t="n">
        <v>12</v>
      </c>
      <c r="B13" s="4" t="s">
        <v>112</v>
      </c>
      <c r="C13" s="35" t="n">
        <v>0.24412</v>
      </c>
      <c r="D13" s="35" t="n">
        <v>-0.72087</v>
      </c>
      <c r="E13" s="35" t="n">
        <v>1.28378</v>
      </c>
      <c r="F13" s="35" t="n">
        <v>0.03207</v>
      </c>
      <c r="G13" s="35" t="n">
        <v>-0.46749</v>
      </c>
      <c r="H13" s="35" t="n">
        <v>0.24337</v>
      </c>
      <c r="I13" s="35" t="n">
        <v>1.59235</v>
      </c>
      <c r="J13" s="35" t="n">
        <v>-0.97802</v>
      </c>
      <c r="K13" s="35" t="n">
        <v>-0.1698</v>
      </c>
      <c r="L13" s="35" t="n">
        <v>-0.89184</v>
      </c>
      <c r="M13" s="35" t="n">
        <v>0.03846</v>
      </c>
      <c r="N13" s="35" t="n">
        <v>0.41749</v>
      </c>
      <c r="O13" s="35" t="n">
        <v>0.25886</v>
      </c>
      <c r="P13" s="35" t="n">
        <v>0.95634</v>
      </c>
      <c r="Q13" s="35" t="n">
        <v>-1.33422</v>
      </c>
      <c r="R13" s="35" t="n">
        <v>0.60227</v>
      </c>
    </row>
    <row r="14" customFormat="false" ht="15" hidden="false" customHeight="false" outlineLevel="0" collapsed="false">
      <c r="A14" s="4" t="n">
        <v>13</v>
      </c>
      <c r="B14" s="4" t="s">
        <v>381</v>
      </c>
      <c r="C14" s="35" t="n">
        <v>0.07754</v>
      </c>
      <c r="D14" s="35" t="n">
        <v>-0.71479</v>
      </c>
      <c r="E14" s="35" t="n">
        <v>0.46856</v>
      </c>
      <c r="F14" s="35" t="n">
        <v>-0.12858</v>
      </c>
      <c r="G14" s="35" t="n">
        <v>0.23525</v>
      </c>
      <c r="H14" s="35" t="n">
        <v>0.73062</v>
      </c>
      <c r="I14" s="35" t="n">
        <v>-1.35132</v>
      </c>
      <c r="J14" s="35" t="n">
        <v>0.60604</v>
      </c>
      <c r="K14" s="35" t="n">
        <v>-1.20051</v>
      </c>
      <c r="L14" s="35" t="n">
        <v>0.38247</v>
      </c>
      <c r="M14" s="35" t="n">
        <v>0.617</v>
      </c>
      <c r="N14" s="35" t="n">
        <v>1.05043</v>
      </c>
      <c r="O14" s="35" t="n">
        <v>-1.08664</v>
      </c>
      <c r="P14" s="35" t="n">
        <v>-0.03978</v>
      </c>
      <c r="Q14" s="35" t="n">
        <v>-0.13093</v>
      </c>
      <c r="R14" s="35" t="n">
        <v>0.10053</v>
      </c>
    </row>
    <row r="15" customFormat="false" ht="15" hidden="false" customHeight="false" outlineLevel="0" collapsed="false">
      <c r="A15" s="4" t="n">
        <v>14</v>
      </c>
      <c r="B15" s="4" t="s">
        <v>107</v>
      </c>
      <c r="C15" s="35" t="n">
        <v>1.01562</v>
      </c>
      <c r="D15" s="35" t="n">
        <v>0.2853</v>
      </c>
      <c r="E15" s="35" t="n">
        <v>1.23108</v>
      </c>
      <c r="F15" s="35" t="n">
        <v>1.28132</v>
      </c>
      <c r="G15" s="35" t="n">
        <v>0.15807</v>
      </c>
      <c r="H15" s="35" t="n">
        <v>-0.50829</v>
      </c>
      <c r="I15" s="35" t="n">
        <v>0.68136</v>
      </c>
      <c r="J15" s="35" t="n">
        <v>-0.36745</v>
      </c>
      <c r="K15" s="35" t="n">
        <v>-0.2726</v>
      </c>
      <c r="L15" s="35" t="n">
        <v>0.58087</v>
      </c>
      <c r="M15" s="35" t="n">
        <v>-0.71129</v>
      </c>
      <c r="N15" s="35" t="n">
        <v>0.19566</v>
      </c>
      <c r="O15" s="35" t="n">
        <v>-0.06524</v>
      </c>
      <c r="P15" s="35" t="n">
        <v>0.17833</v>
      </c>
      <c r="Q15" s="35" t="n">
        <v>-0.78746</v>
      </c>
      <c r="R15" s="35" t="n">
        <v>0.36907</v>
      </c>
    </row>
    <row r="16" customFormat="false" ht="15" hidden="false" customHeight="false" outlineLevel="0" collapsed="false">
      <c r="A16" s="4" t="n">
        <v>15</v>
      </c>
      <c r="B16" s="4" t="s">
        <v>113</v>
      </c>
      <c r="C16" s="35" t="n">
        <v>-0.26994</v>
      </c>
      <c r="D16" s="35" t="n">
        <v>-0.27285</v>
      </c>
      <c r="E16" s="35" t="n">
        <v>-0.71564</v>
      </c>
      <c r="F16" s="35" t="n">
        <v>-0.61836</v>
      </c>
      <c r="G16" s="35" t="n">
        <v>-0.45482</v>
      </c>
      <c r="H16" s="35" t="n">
        <v>-0.23998</v>
      </c>
      <c r="I16" s="35" t="n">
        <v>-0.37378</v>
      </c>
      <c r="J16" s="35" t="n">
        <v>-0.16345</v>
      </c>
      <c r="K16" s="35" t="n">
        <v>-0.42537</v>
      </c>
      <c r="L16" s="35" t="n">
        <v>-0.57902</v>
      </c>
      <c r="M16" s="35" t="n">
        <v>0.90195</v>
      </c>
      <c r="N16" s="35" t="n">
        <v>0.24819</v>
      </c>
      <c r="O16" s="35" t="n">
        <v>-0.14958</v>
      </c>
      <c r="P16" s="35" t="n">
        <v>0.18556</v>
      </c>
      <c r="Q16" s="35" t="n">
        <v>-0.20946</v>
      </c>
      <c r="R16" s="35" t="n">
        <v>-0.5086</v>
      </c>
    </row>
    <row r="17" customFormat="false" ht="15" hidden="false" customHeight="false" outlineLevel="0" collapsed="false">
      <c r="A17" s="4" t="n">
        <v>16</v>
      </c>
      <c r="B17" s="4" t="s">
        <v>382</v>
      </c>
      <c r="C17" s="35" t="n">
        <v>-0.5579</v>
      </c>
      <c r="D17" s="35" t="n">
        <v>-0.31997</v>
      </c>
      <c r="E17" s="35" t="n">
        <v>0.10467</v>
      </c>
      <c r="F17" s="35" t="n">
        <v>-0.29216</v>
      </c>
      <c r="G17" s="35" t="n">
        <v>0.59128</v>
      </c>
      <c r="H17" s="35" t="n">
        <v>-0.41416</v>
      </c>
      <c r="I17" s="35" t="n">
        <v>0.42367</v>
      </c>
      <c r="J17" s="35" t="n">
        <v>-1.32082</v>
      </c>
      <c r="K17" s="35" t="n">
        <v>-0.06939</v>
      </c>
      <c r="L17" s="35" t="n">
        <v>-1.51609</v>
      </c>
      <c r="M17" s="35" t="n">
        <v>0.0283</v>
      </c>
      <c r="N17" s="35" t="n">
        <v>0.52391</v>
      </c>
      <c r="O17" s="35" t="n">
        <v>-0.21011</v>
      </c>
      <c r="P17" s="35" t="n">
        <v>-0.13237</v>
      </c>
      <c r="Q17" s="35" t="n">
        <v>-1.06969</v>
      </c>
      <c r="R17" s="35" t="n">
        <v>-0.74465</v>
      </c>
    </row>
    <row r="18" customFormat="false" ht="15" hidden="false" customHeight="false" outlineLevel="0" collapsed="false">
      <c r="A18" s="4" t="n">
        <v>17</v>
      </c>
      <c r="B18" s="4" t="s">
        <v>383</v>
      </c>
      <c r="C18" s="35" t="n">
        <v>0.10051</v>
      </c>
      <c r="D18" s="35" t="n">
        <v>0.42524</v>
      </c>
      <c r="E18" s="35" t="n">
        <v>-0.62712</v>
      </c>
      <c r="F18" s="35" t="n">
        <v>-0.08979</v>
      </c>
      <c r="G18" s="35" t="n">
        <v>-0.58216</v>
      </c>
      <c r="H18" s="35" t="n">
        <v>0.02051</v>
      </c>
      <c r="I18" s="35" t="n">
        <v>-0.90386</v>
      </c>
      <c r="J18" s="35" t="n">
        <v>-0.73042</v>
      </c>
      <c r="K18" s="35" t="n">
        <v>0.52686</v>
      </c>
      <c r="L18" s="35" t="n">
        <v>0.22575</v>
      </c>
      <c r="M18" s="35" t="n">
        <v>-1.16082</v>
      </c>
      <c r="N18" s="35" t="n">
        <v>0.78362</v>
      </c>
      <c r="O18" s="35" t="n">
        <v>-0.6834</v>
      </c>
      <c r="P18" s="35" t="n">
        <v>-0.91207</v>
      </c>
      <c r="Q18" s="35" t="n">
        <v>0.05345</v>
      </c>
      <c r="R18" s="35" t="n">
        <v>0.51986</v>
      </c>
    </row>
    <row r="19" customFormat="false" ht="15" hidden="false" customHeight="false" outlineLevel="0" collapsed="false">
      <c r="A19" s="4" t="n">
        <v>18</v>
      </c>
      <c r="B19" s="4" t="s">
        <v>384</v>
      </c>
      <c r="C19" s="35" t="n">
        <v>-0.01023</v>
      </c>
      <c r="D19" s="35" t="n">
        <v>0.01191</v>
      </c>
      <c r="E19" s="35" t="n">
        <v>-0.54464</v>
      </c>
      <c r="F19" s="35" t="n">
        <v>0.2386</v>
      </c>
      <c r="G19" s="35" t="n">
        <v>-0.03349</v>
      </c>
      <c r="H19" s="35" t="n">
        <v>-0.68944</v>
      </c>
      <c r="I19" s="35" t="n">
        <v>1.10113</v>
      </c>
      <c r="J19" s="35" t="n">
        <v>-0.1983</v>
      </c>
      <c r="K19" s="35" t="n">
        <v>0.18621</v>
      </c>
      <c r="L19" s="35" t="n">
        <v>-1.8175</v>
      </c>
      <c r="M19" s="35" t="n">
        <v>-1.0142</v>
      </c>
      <c r="N19" s="35" t="n">
        <v>-0.44682</v>
      </c>
      <c r="O19" s="35" t="n">
        <v>1.18179</v>
      </c>
      <c r="P19" s="35" t="n">
        <v>0.69203</v>
      </c>
      <c r="Q19" s="35" t="n">
        <v>-0.89656</v>
      </c>
      <c r="R19" s="35" t="n">
        <v>-0.34902</v>
      </c>
    </row>
    <row r="20" customFormat="false" ht="15" hidden="false" customHeight="false" outlineLevel="0" collapsed="false">
      <c r="A20" s="4" t="n">
        <v>19</v>
      </c>
      <c r="B20" s="4" t="s">
        <v>385</v>
      </c>
      <c r="C20" s="35" t="n">
        <v>-0.49558</v>
      </c>
      <c r="D20" s="35" t="n">
        <v>0.176</v>
      </c>
      <c r="E20" s="35" t="n">
        <v>-0.16461</v>
      </c>
      <c r="F20" s="35" t="n">
        <v>0.30791</v>
      </c>
      <c r="G20" s="35" t="n">
        <v>-0.0786</v>
      </c>
      <c r="H20" s="35" t="n">
        <v>-0.23178</v>
      </c>
      <c r="I20" s="35" t="n">
        <v>0.95462</v>
      </c>
      <c r="J20" s="35" t="n">
        <v>-0.03924</v>
      </c>
      <c r="K20" s="35" t="n">
        <v>-0.54536</v>
      </c>
      <c r="L20" s="35" t="n">
        <v>0.11061</v>
      </c>
      <c r="M20" s="35" t="n">
        <v>0.3084</v>
      </c>
      <c r="N20" s="35" t="n">
        <v>-0.01061</v>
      </c>
      <c r="O20" s="35" t="n">
        <v>0.91853</v>
      </c>
      <c r="P20" s="35" t="n">
        <v>-0.34701</v>
      </c>
      <c r="Q20" s="35" t="n">
        <v>-0.62862</v>
      </c>
      <c r="R20" s="35" t="n">
        <v>-0.35455</v>
      </c>
    </row>
    <row r="21" customFormat="false" ht="15" hidden="false" customHeight="false" outlineLevel="0" collapsed="false">
      <c r="A21" s="4" t="n">
        <v>20</v>
      </c>
      <c r="B21" s="4" t="s">
        <v>386</v>
      </c>
      <c r="C21" s="35" t="n">
        <v>-0.01506</v>
      </c>
      <c r="D21" s="35" t="n">
        <v>-0.14525</v>
      </c>
      <c r="E21" s="35" t="n">
        <v>0.50219</v>
      </c>
      <c r="F21" s="35" t="n">
        <v>-0.00529</v>
      </c>
      <c r="G21" s="35" t="n">
        <v>0.01051</v>
      </c>
      <c r="H21" s="35" t="n">
        <v>-0.20358</v>
      </c>
      <c r="I21" s="35" t="n">
        <v>0.10802</v>
      </c>
      <c r="J21" s="35" t="n">
        <v>0.53448</v>
      </c>
      <c r="K21" s="35" t="n">
        <v>0.15571</v>
      </c>
      <c r="L21" s="35" t="n">
        <v>-0.0942</v>
      </c>
      <c r="M21" s="35" t="n">
        <v>0.65283</v>
      </c>
      <c r="N21" s="35" t="n">
        <v>-0.13666</v>
      </c>
      <c r="O21" s="35" t="n">
        <v>-0.62479</v>
      </c>
      <c r="P21" s="35" t="n">
        <v>-0.40048</v>
      </c>
      <c r="Q21" s="35" t="n">
        <v>-0.0591</v>
      </c>
      <c r="R21" s="35" t="n">
        <v>0.93462</v>
      </c>
    </row>
    <row r="22" customFormat="false" ht="15" hidden="false" customHeight="false" outlineLevel="0" collapsed="false">
      <c r="A22" s="4" t="n">
        <v>21</v>
      </c>
      <c r="B22" s="4" t="s">
        <v>387</v>
      </c>
      <c r="C22" s="35" t="n">
        <v>-0.56065</v>
      </c>
      <c r="D22" s="35" t="n">
        <v>0.22192</v>
      </c>
      <c r="E22" s="35" t="n">
        <v>0.2881</v>
      </c>
      <c r="F22" s="35" t="n">
        <v>0.13908</v>
      </c>
      <c r="G22" s="35" t="n">
        <v>-0.66081</v>
      </c>
      <c r="H22" s="35" t="n">
        <v>0.28943</v>
      </c>
      <c r="I22" s="35" t="n">
        <v>1.80516</v>
      </c>
      <c r="J22" s="35" t="n">
        <v>-1.08444</v>
      </c>
      <c r="K22" s="35" t="n">
        <v>-0.48289</v>
      </c>
      <c r="L22" s="35" t="n">
        <v>-0.52859</v>
      </c>
      <c r="M22" s="35" t="n">
        <v>0.82508</v>
      </c>
      <c r="N22" s="35" t="n">
        <v>-0.22383</v>
      </c>
      <c r="O22" s="35" t="n">
        <v>-0.32951</v>
      </c>
      <c r="P22" s="35" t="n">
        <v>1.47538</v>
      </c>
      <c r="Q22" s="35" t="n">
        <v>-0.4724</v>
      </c>
      <c r="R22" s="35" t="n">
        <v>0.58154</v>
      </c>
    </row>
    <row r="23" customFormat="false" ht="15" hidden="false" customHeight="false" outlineLevel="0" collapsed="false">
      <c r="A23" s="4" t="n">
        <v>22</v>
      </c>
      <c r="B23" s="4" t="s">
        <v>388</v>
      </c>
      <c r="C23" s="35" t="n">
        <v>1.36285</v>
      </c>
      <c r="D23" s="35" t="n">
        <v>-0.34642</v>
      </c>
      <c r="E23" s="35" t="n">
        <v>1.40979</v>
      </c>
      <c r="F23" s="35" t="n">
        <v>1.02898</v>
      </c>
      <c r="G23" s="35" t="n">
        <v>-0.01296</v>
      </c>
      <c r="H23" s="35" t="n">
        <v>0.79779</v>
      </c>
      <c r="I23" s="35" t="n">
        <v>1.03286</v>
      </c>
      <c r="J23" s="35" t="n">
        <v>-0.45613</v>
      </c>
      <c r="K23" s="35" t="n">
        <v>-0.79936</v>
      </c>
      <c r="L23" s="35" t="n">
        <v>0.25848</v>
      </c>
      <c r="M23" s="35" t="n">
        <v>-0.12228</v>
      </c>
      <c r="N23" s="35" t="n">
        <v>-0.05691</v>
      </c>
      <c r="O23" s="35" t="n">
        <v>-0.52695</v>
      </c>
      <c r="P23" s="35" t="n">
        <v>0.3613</v>
      </c>
      <c r="Q23" s="35" t="n">
        <v>-0.73955</v>
      </c>
      <c r="R23" s="35" t="n">
        <v>-0.33256</v>
      </c>
    </row>
    <row r="24" customFormat="false" ht="15" hidden="false" customHeight="false" outlineLevel="0" collapsed="false">
      <c r="A24" s="4" t="n">
        <v>23</v>
      </c>
      <c r="B24" s="4" t="s">
        <v>389</v>
      </c>
      <c r="C24" s="35" t="n">
        <v>-0.22549</v>
      </c>
      <c r="D24" s="35" t="n">
        <v>0.07047</v>
      </c>
      <c r="E24" s="35" t="n">
        <v>-0.08838</v>
      </c>
      <c r="F24" s="35" t="n">
        <v>-0.11266</v>
      </c>
      <c r="G24" s="35" t="n">
        <v>-0.0788</v>
      </c>
      <c r="H24" s="35" t="n">
        <v>-0.02718</v>
      </c>
      <c r="I24" s="35" t="n">
        <v>0.63387</v>
      </c>
      <c r="J24" s="35" t="n">
        <v>-1.00308</v>
      </c>
      <c r="K24" s="35" t="n">
        <v>-0.19825</v>
      </c>
      <c r="L24" s="35" t="n">
        <v>-0.62539</v>
      </c>
      <c r="M24" s="35" t="n">
        <v>0.17558</v>
      </c>
      <c r="N24" s="35" t="n">
        <v>0.05474</v>
      </c>
      <c r="O24" s="35" t="n">
        <v>-0.21699</v>
      </c>
      <c r="P24" s="35" t="n">
        <v>-0.46375</v>
      </c>
      <c r="Q24" s="35" t="n">
        <v>-0.36977</v>
      </c>
      <c r="R24" s="35" t="n">
        <v>-0.86127</v>
      </c>
    </row>
    <row r="25" customFormat="false" ht="15" hidden="false" customHeight="false" outlineLevel="0" collapsed="false">
      <c r="A25" s="4" t="n">
        <v>24</v>
      </c>
      <c r="B25" s="4" t="s">
        <v>390</v>
      </c>
      <c r="C25" s="35" t="n">
        <v>-0.40953</v>
      </c>
      <c r="D25" s="35" t="n">
        <v>0.63149</v>
      </c>
      <c r="E25" s="35" t="n">
        <v>-0.13438</v>
      </c>
      <c r="F25" s="35" t="n">
        <v>0.02915</v>
      </c>
      <c r="G25" s="35" t="n">
        <v>0.02761</v>
      </c>
      <c r="H25" s="35" t="n">
        <v>0.17476</v>
      </c>
      <c r="I25" s="35" t="n">
        <v>1.99616</v>
      </c>
      <c r="J25" s="35" t="n">
        <v>-0.88359</v>
      </c>
      <c r="K25" s="35" t="n">
        <v>-0.00556</v>
      </c>
      <c r="L25" s="35" t="n">
        <v>-1.06061</v>
      </c>
      <c r="M25" s="35" t="n">
        <v>0.39644</v>
      </c>
      <c r="N25" s="35" t="n">
        <v>-0.00029</v>
      </c>
      <c r="O25" s="35" t="n">
        <v>0.4586</v>
      </c>
      <c r="P25" s="35" t="n">
        <v>0.13946</v>
      </c>
      <c r="Q25" s="35" t="n">
        <v>-0.45065</v>
      </c>
      <c r="R25" s="35" t="n">
        <v>-0.46147</v>
      </c>
    </row>
    <row r="26" customFormat="false" ht="15" hidden="false" customHeight="false" outlineLevel="0" collapsed="false">
      <c r="A26" s="4" t="n">
        <v>25</v>
      </c>
      <c r="B26" s="4" t="s">
        <v>109</v>
      </c>
      <c r="C26" s="35" t="n">
        <v>-0.42381</v>
      </c>
      <c r="D26" s="35" t="n">
        <v>0.59214</v>
      </c>
      <c r="E26" s="35" t="n">
        <v>-0.10978</v>
      </c>
      <c r="F26" s="35" t="n">
        <v>-0.07921</v>
      </c>
      <c r="G26" s="35" t="n">
        <v>0.13794</v>
      </c>
      <c r="H26" s="35" t="n">
        <v>-0.24033</v>
      </c>
      <c r="I26" s="35" t="n">
        <v>0.51734</v>
      </c>
      <c r="J26" s="35" t="n">
        <v>-1.13292</v>
      </c>
      <c r="K26" s="35" t="n">
        <v>-0.56784</v>
      </c>
      <c r="L26" s="35" t="n">
        <v>0.04557</v>
      </c>
      <c r="M26" s="35" t="n">
        <v>-0.13465</v>
      </c>
      <c r="N26" s="35" t="n">
        <v>0.92854</v>
      </c>
      <c r="O26" s="35" t="n">
        <v>0.19515</v>
      </c>
      <c r="P26" s="35" t="n">
        <v>-0.39203</v>
      </c>
      <c r="Q26" s="35" t="n">
        <v>-0.06775</v>
      </c>
      <c r="R26" s="35" t="n">
        <v>-0.99232</v>
      </c>
    </row>
    <row r="27" customFormat="false" ht="15" hidden="false" customHeight="false" outlineLevel="0" collapsed="false">
      <c r="A27" s="4" t="n">
        <v>26</v>
      </c>
      <c r="B27" s="4" t="s">
        <v>391</v>
      </c>
      <c r="C27" s="35" t="n">
        <v>0.9805</v>
      </c>
      <c r="D27" s="35" t="n">
        <v>1.77078</v>
      </c>
      <c r="E27" s="35" t="n">
        <v>0.26394</v>
      </c>
      <c r="F27" s="35" t="n">
        <v>0.15284</v>
      </c>
      <c r="G27" s="35" t="n">
        <v>-0.53766</v>
      </c>
      <c r="H27" s="35" t="n">
        <v>-0.50443</v>
      </c>
      <c r="I27" s="35" t="n">
        <v>-0.84939</v>
      </c>
      <c r="J27" s="35" t="n">
        <v>-0.27804</v>
      </c>
      <c r="K27" s="35" t="n">
        <v>0.48744</v>
      </c>
      <c r="L27" s="35" t="n">
        <v>-0.93049</v>
      </c>
      <c r="M27" s="35" t="n">
        <v>0.26035</v>
      </c>
      <c r="N27" s="35" t="n">
        <v>0.00478</v>
      </c>
      <c r="O27" s="35" t="n">
        <v>-0.57336</v>
      </c>
      <c r="P27" s="35" t="n">
        <v>0.25643</v>
      </c>
      <c r="Q27" s="35" t="n">
        <v>-0.77873</v>
      </c>
      <c r="R27" s="35" t="n">
        <v>-0.31371</v>
      </c>
    </row>
    <row r="28" customFormat="false" ht="15" hidden="false" customHeight="false" outlineLevel="0" collapsed="false">
      <c r="A28" s="4" t="n">
        <v>27</v>
      </c>
      <c r="B28" s="4" t="s">
        <v>392</v>
      </c>
      <c r="C28" s="35" t="n">
        <v>0.51156</v>
      </c>
      <c r="D28" s="35" t="n">
        <v>0.37522</v>
      </c>
      <c r="E28" s="35" t="n">
        <v>1.18829</v>
      </c>
      <c r="F28" s="35" t="n">
        <v>-0.73341</v>
      </c>
      <c r="G28" s="35" t="n">
        <v>0.22097</v>
      </c>
      <c r="H28" s="35" t="n">
        <v>-0.34026</v>
      </c>
      <c r="I28" s="35" t="n">
        <v>0.29766</v>
      </c>
      <c r="J28" s="35" t="n">
        <v>0.27143</v>
      </c>
      <c r="K28" s="35" t="n">
        <v>-0.06573</v>
      </c>
      <c r="L28" s="35" t="n">
        <v>-0.09886</v>
      </c>
      <c r="M28" s="35" t="n">
        <v>0.8741</v>
      </c>
      <c r="N28" s="35" t="n">
        <v>0.10756</v>
      </c>
      <c r="O28" s="35" t="n">
        <v>-0.02989</v>
      </c>
      <c r="P28" s="35" t="n">
        <v>0.11475</v>
      </c>
      <c r="Q28" s="35" t="n">
        <v>-0.09504</v>
      </c>
      <c r="R28" s="35" t="n">
        <v>-1.37515</v>
      </c>
    </row>
    <row r="29" customFormat="false" ht="15" hidden="false" customHeight="false" outlineLevel="0" collapsed="false">
      <c r="A29" s="4" t="n">
        <v>28</v>
      </c>
      <c r="B29" s="4" t="s">
        <v>110</v>
      </c>
      <c r="C29" s="35" t="n">
        <v>-0.37809</v>
      </c>
      <c r="D29" s="35" t="n">
        <v>0.4452</v>
      </c>
      <c r="E29" s="35" t="n">
        <v>-0.5399</v>
      </c>
      <c r="F29" s="35" t="n">
        <v>0.13263</v>
      </c>
      <c r="G29" s="35" t="n">
        <v>0.44191</v>
      </c>
      <c r="H29" s="35" t="n">
        <v>0.90927</v>
      </c>
      <c r="I29" s="35" t="n">
        <v>-1.64907</v>
      </c>
      <c r="J29" s="35" t="n">
        <v>-0.17889</v>
      </c>
      <c r="K29" s="35" t="n">
        <v>-0.33347</v>
      </c>
      <c r="L29" s="35" t="n">
        <v>-1.15924</v>
      </c>
      <c r="M29" s="35" t="n">
        <v>0.12384</v>
      </c>
      <c r="N29" s="35" t="n">
        <v>0.8915</v>
      </c>
      <c r="O29" s="35" t="n">
        <v>0.25877</v>
      </c>
      <c r="P29" s="35" t="n">
        <v>-0.23541</v>
      </c>
      <c r="Q29" s="35" t="n">
        <v>-0.90271</v>
      </c>
      <c r="R29" s="35" t="n">
        <v>-0.46625</v>
      </c>
    </row>
    <row r="30" customFormat="false" ht="15" hidden="false" customHeight="false" outlineLevel="0" collapsed="false">
      <c r="A30" s="4" t="n">
        <v>29</v>
      </c>
      <c r="B30" s="4" t="s">
        <v>393</v>
      </c>
      <c r="C30" s="35" t="n">
        <v>-1.68498</v>
      </c>
      <c r="D30" s="35" t="n">
        <v>-1.00771</v>
      </c>
      <c r="E30" s="35" t="n">
        <v>0.18274</v>
      </c>
      <c r="F30" s="35" t="n">
        <v>-0.63537</v>
      </c>
      <c r="G30" s="35" t="n">
        <v>-1.66941</v>
      </c>
      <c r="H30" s="35" t="n">
        <v>-0.32131</v>
      </c>
      <c r="I30" s="35" t="n">
        <v>-1.09192</v>
      </c>
      <c r="J30" s="35" t="n">
        <v>-0.47804</v>
      </c>
      <c r="K30" s="35" t="n">
        <v>-0.44436</v>
      </c>
      <c r="L30" s="35" t="n">
        <v>-0.72831</v>
      </c>
      <c r="M30" s="35" t="n">
        <v>0.12485</v>
      </c>
      <c r="N30" s="35" t="n">
        <v>1.03496</v>
      </c>
      <c r="O30" s="35" t="n">
        <v>-1.0457</v>
      </c>
      <c r="P30" s="35" t="n">
        <v>-0.11901</v>
      </c>
      <c r="Q30" s="35" t="n">
        <v>-0.59681</v>
      </c>
      <c r="R30" s="35" t="n">
        <v>0.13517</v>
      </c>
    </row>
    <row r="31" customFormat="false" ht="15" hidden="false" customHeight="false" outlineLevel="0" collapsed="false">
      <c r="A31" s="4" t="n">
        <v>30</v>
      </c>
      <c r="B31" s="4" t="s">
        <v>394</v>
      </c>
      <c r="C31" s="35" t="n">
        <v>-0.26209</v>
      </c>
      <c r="D31" s="35" t="n">
        <v>-0.38727</v>
      </c>
      <c r="E31" s="35" t="n">
        <v>-0.41932</v>
      </c>
      <c r="F31" s="35" t="n">
        <v>-0.94309</v>
      </c>
      <c r="G31" s="35" t="n">
        <v>-0.99307</v>
      </c>
      <c r="H31" s="35" t="n">
        <v>-0.10422</v>
      </c>
      <c r="I31" s="35" t="n">
        <v>-0.76584</v>
      </c>
      <c r="J31" s="35" t="n">
        <v>-0.24722</v>
      </c>
      <c r="K31" s="35" t="n">
        <v>0.12732</v>
      </c>
      <c r="L31" s="35" t="n">
        <v>-0.25285</v>
      </c>
      <c r="M31" s="35" t="n">
        <v>-0.42976</v>
      </c>
      <c r="N31" s="35" t="n">
        <v>-0.92191</v>
      </c>
      <c r="O31" s="35" t="n">
        <v>-0.52868</v>
      </c>
      <c r="P31" s="35" t="n">
        <v>-0.54134</v>
      </c>
      <c r="Q31" s="35" t="n">
        <v>-0.1197</v>
      </c>
      <c r="R31" s="35" t="n">
        <v>0.62772</v>
      </c>
    </row>
    <row r="32" customFormat="false" ht="15" hidden="false" customHeight="false" outlineLevel="0" collapsed="false">
      <c r="A32" s="4" t="n">
        <v>31</v>
      </c>
      <c r="B32" s="4" t="s">
        <v>395</v>
      </c>
      <c r="C32" s="35" t="n">
        <v>0.90036</v>
      </c>
      <c r="D32" s="35" t="n">
        <v>-0.52713</v>
      </c>
      <c r="E32" s="35" t="n">
        <v>0.50268</v>
      </c>
      <c r="F32" s="35" t="n">
        <v>-0.84657</v>
      </c>
      <c r="G32" s="35" t="n">
        <v>0.34874</v>
      </c>
      <c r="H32" s="35" t="n">
        <v>1.14337</v>
      </c>
      <c r="I32" s="35" t="n">
        <v>-0.38835</v>
      </c>
      <c r="J32" s="35" t="n">
        <v>0.76916</v>
      </c>
      <c r="K32" s="35" t="n">
        <v>-0.14778</v>
      </c>
      <c r="L32" s="35" t="n">
        <v>0.54596</v>
      </c>
      <c r="M32" s="35" t="n">
        <v>-0.42116</v>
      </c>
      <c r="N32" s="35" t="n">
        <v>-0.37366</v>
      </c>
      <c r="O32" s="35" t="n">
        <v>-1.46752</v>
      </c>
      <c r="P32" s="35" t="n">
        <v>0.59962</v>
      </c>
      <c r="Q32" s="35" t="n">
        <v>1.19455</v>
      </c>
      <c r="R32" s="35" t="n">
        <v>-0.80937</v>
      </c>
    </row>
    <row r="33" customFormat="false" ht="15" hidden="false" customHeight="false" outlineLevel="0" collapsed="false">
      <c r="A33" s="4" t="n">
        <v>32</v>
      </c>
      <c r="B33" s="4" t="s">
        <v>396</v>
      </c>
      <c r="C33" s="35" t="n">
        <v>0.37796</v>
      </c>
      <c r="D33" s="35" t="n">
        <v>-0.19556</v>
      </c>
      <c r="E33" s="35" t="n">
        <v>0.39871</v>
      </c>
      <c r="F33" s="35" t="n">
        <v>-0.70695</v>
      </c>
      <c r="G33" s="35" t="n">
        <v>-0.41062</v>
      </c>
      <c r="H33" s="35" t="n">
        <v>-0.36427</v>
      </c>
      <c r="I33" s="35" t="n">
        <v>-1.02886</v>
      </c>
      <c r="J33" s="35" t="n">
        <v>0.98944</v>
      </c>
      <c r="K33" s="35" t="n">
        <v>-0.11851</v>
      </c>
      <c r="L33" s="35" t="n">
        <v>0.27737</v>
      </c>
      <c r="M33" s="35" t="n">
        <v>-0.01648</v>
      </c>
      <c r="N33" s="35" t="n">
        <v>-0.19904</v>
      </c>
      <c r="O33" s="35" t="n">
        <v>0.18801</v>
      </c>
      <c r="P33" s="35" t="n">
        <v>0.49003</v>
      </c>
      <c r="Q33" s="35" t="n">
        <v>0.05481</v>
      </c>
      <c r="R33" s="35" t="n">
        <v>0.09438</v>
      </c>
    </row>
    <row r="34" customFormat="false" ht="15" hidden="false" customHeight="false" outlineLevel="0" collapsed="false">
      <c r="A34" s="4" t="n">
        <v>33</v>
      </c>
      <c r="B34" s="4" t="s">
        <v>397</v>
      </c>
      <c r="C34" s="35" t="n">
        <v>0.76658</v>
      </c>
      <c r="D34" s="35" t="n">
        <v>-0.5685</v>
      </c>
      <c r="E34" s="35" t="n">
        <v>0.24242</v>
      </c>
      <c r="F34" s="35" t="n">
        <v>-0.76531</v>
      </c>
      <c r="G34" s="35" t="n">
        <v>-0.10338</v>
      </c>
      <c r="H34" s="35" t="n">
        <v>-0.42598</v>
      </c>
      <c r="I34" s="35" t="n">
        <v>-1.24552</v>
      </c>
      <c r="J34" s="35" t="n">
        <v>-0.11227</v>
      </c>
      <c r="K34" s="35" t="n">
        <v>0.72147</v>
      </c>
      <c r="L34" s="35" t="n">
        <v>0.61351</v>
      </c>
      <c r="M34" s="35" t="n">
        <v>0.03684</v>
      </c>
      <c r="N34" s="35" t="n">
        <v>0.48982</v>
      </c>
      <c r="O34" s="35" t="n">
        <v>-1.00755</v>
      </c>
      <c r="P34" s="35" t="n">
        <v>0.26341</v>
      </c>
      <c r="Q34" s="35" t="n">
        <v>0.12389</v>
      </c>
      <c r="R34" s="35" t="n">
        <v>0.37172</v>
      </c>
    </row>
    <row r="35" customFormat="false" ht="15" hidden="false" customHeight="false" outlineLevel="0" collapsed="false">
      <c r="A35" s="4" t="n">
        <v>34</v>
      </c>
      <c r="B35" s="4" t="s">
        <v>398</v>
      </c>
      <c r="C35" s="35" t="n">
        <v>0.34864</v>
      </c>
      <c r="D35" s="35" t="n">
        <v>-0.72937</v>
      </c>
      <c r="E35" s="35" t="n">
        <v>0.38696</v>
      </c>
      <c r="F35" s="35" t="n">
        <v>-0.64802</v>
      </c>
      <c r="G35" s="35" t="n">
        <v>-1.17551</v>
      </c>
      <c r="H35" s="35" t="n">
        <v>-0.53236</v>
      </c>
      <c r="I35" s="35" t="n">
        <v>0.74488</v>
      </c>
      <c r="J35" s="35" t="n">
        <v>0.89541</v>
      </c>
      <c r="K35" s="35" t="n">
        <v>0.71954</v>
      </c>
      <c r="L35" s="35" t="n">
        <v>0.40655</v>
      </c>
      <c r="M35" s="35" t="n">
        <v>0.33361</v>
      </c>
      <c r="N35" s="35" t="n">
        <v>-0.33761</v>
      </c>
      <c r="O35" s="35" t="n">
        <v>0.03361</v>
      </c>
      <c r="P35" s="35" t="n">
        <v>0.24457</v>
      </c>
      <c r="Q35" s="35" t="n">
        <v>-0.93347</v>
      </c>
      <c r="R35" s="35" t="n">
        <v>-0.59332</v>
      </c>
    </row>
    <row r="36" customFormat="false" ht="15" hidden="false" customHeight="false" outlineLevel="0" collapsed="false">
      <c r="A36" s="4" t="n">
        <v>35</v>
      </c>
      <c r="B36" s="4" t="s">
        <v>399</v>
      </c>
      <c r="C36" s="35" t="n">
        <v>-0.69413</v>
      </c>
      <c r="D36" s="35" t="n">
        <v>-0.31437</v>
      </c>
      <c r="E36" s="35" t="n">
        <v>1.48498</v>
      </c>
      <c r="F36" s="35" t="n">
        <v>1.20562</v>
      </c>
      <c r="G36" s="35" t="n">
        <v>-0.13139</v>
      </c>
      <c r="H36" s="35" t="n">
        <v>-1.16693</v>
      </c>
      <c r="I36" s="35" t="n">
        <v>1.59854</v>
      </c>
      <c r="J36" s="35" t="n">
        <v>0.67058</v>
      </c>
      <c r="K36" s="35" t="n">
        <v>0.15344</v>
      </c>
      <c r="L36" s="35" t="n">
        <v>0.90397</v>
      </c>
      <c r="M36" s="35" t="n">
        <v>-0.18582</v>
      </c>
      <c r="N36" s="35" t="n">
        <v>-0.19006</v>
      </c>
      <c r="O36" s="35" t="n">
        <v>0.58358</v>
      </c>
      <c r="P36" s="35" t="n">
        <v>0.57821</v>
      </c>
      <c r="Q36" s="35" t="n">
        <v>-0.23373</v>
      </c>
      <c r="R36" s="35" t="n">
        <v>-0.2042</v>
      </c>
    </row>
    <row r="37" customFormat="false" ht="15" hidden="false" customHeight="false" outlineLevel="0" collapsed="false">
      <c r="A37" s="4" t="n">
        <v>36</v>
      </c>
      <c r="B37" s="4" t="s">
        <v>400</v>
      </c>
      <c r="C37" s="35" t="n">
        <v>0.11326</v>
      </c>
      <c r="D37" s="35" t="n">
        <v>0.91056</v>
      </c>
      <c r="E37" s="35" t="n">
        <v>0.35041</v>
      </c>
      <c r="F37" s="35" t="n">
        <v>-1.12127</v>
      </c>
      <c r="G37" s="35" t="n">
        <v>-0.45358</v>
      </c>
      <c r="H37" s="35" t="n">
        <v>0.0216</v>
      </c>
      <c r="I37" s="35" t="n">
        <v>-0.82079</v>
      </c>
      <c r="J37" s="35" t="n">
        <v>1.07541</v>
      </c>
      <c r="K37" s="35" t="n">
        <v>1.41627</v>
      </c>
      <c r="L37" s="35" t="n">
        <v>-0.7229</v>
      </c>
      <c r="M37" s="35" t="n">
        <v>0.21901</v>
      </c>
      <c r="N37" s="35" t="n">
        <v>-0.36782</v>
      </c>
      <c r="O37" s="35" t="n">
        <v>-0.05402</v>
      </c>
      <c r="P37" s="35" t="n">
        <v>0.22741</v>
      </c>
      <c r="Q37" s="35" t="n">
        <v>0.60292</v>
      </c>
      <c r="R37" s="35" t="n">
        <v>-0.50498</v>
      </c>
    </row>
    <row r="38" customFormat="false" ht="15" hidden="false" customHeight="false" outlineLevel="0" collapsed="false">
      <c r="A38" s="4" t="n">
        <v>37</v>
      </c>
      <c r="B38" s="4" t="s">
        <v>401</v>
      </c>
      <c r="C38" s="35" t="n">
        <v>-0.02293</v>
      </c>
      <c r="D38" s="35" t="n">
        <v>-1.17368</v>
      </c>
      <c r="E38" s="35" t="n">
        <v>-0.21677</v>
      </c>
      <c r="F38" s="35" t="n">
        <v>-0.439</v>
      </c>
      <c r="G38" s="35" t="n">
        <v>-0.30823</v>
      </c>
      <c r="H38" s="35" t="n">
        <v>0.46128</v>
      </c>
      <c r="I38" s="35" t="n">
        <v>0.39551</v>
      </c>
      <c r="J38" s="35" t="n">
        <v>0.43834</v>
      </c>
      <c r="K38" s="35" t="n">
        <v>0.19294</v>
      </c>
      <c r="L38" s="35" t="n">
        <v>-0.76014</v>
      </c>
      <c r="M38" s="35" t="n">
        <v>-0.64055</v>
      </c>
      <c r="N38" s="35" t="n">
        <v>-0.1394</v>
      </c>
      <c r="O38" s="35" t="n">
        <v>-0.56858</v>
      </c>
      <c r="P38" s="35" t="n">
        <v>0.87593</v>
      </c>
      <c r="Q38" s="35" t="n">
        <v>-0.59745</v>
      </c>
      <c r="R38" s="35" t="n">
        <v>-0.32039</v>
      </c>
    </row>
    <row r="39" customFormat="false" ht="15" hidden="false" customHeight="false" outlineLevel="0" collapsed="false">
      <c r="A39" s="4" t="n">
        <v>38</v>
      </c>
      <c r="B39" s="4" t="s">
        <v>402</v>
      </c>
      <c r="C39" s="35" t="n">
        <v>-0.22616</v>
      </c>
      <c r="D39" s="35" t="n">
        <v>-0.17463</v>
      </c>
      <c r="E39" s="35" t="n">
        <v>0.20878</v>
      </c>
      <c r="F39" s="35" t="n">
        <v>0.56234</v>
      </c>
      <c r="G39" s="35" t="n">
        <v>0.25254</v>
      </c>
      <c r="H39" s="35" t="n">
        <v>-0.87281</v>
      </c>
      <c r="I39" s="35" t="n">
        <v>0.53632</v>
      </c>
      <c r="J39" s="35" t="n">
        <v>0.57993</v>
      </c>
      <c r="K39" s="35" t="n">
        <v>-0.06388</v>
      </c>
      <c r="L39" s="35" t="n">
        <v>0.70421</v>
      </c>
      <c r="M39" s="35" t="n">
        <v>-0.18061</v>
      </c>
      <c r="N39" s="35" t="n">
        <v>0.2457</v>
      </c>
      <c r="O39" s="35" t="n">
        <v>-0.37446</v>
      </c>
      <c r="P39" s="35" t="n">
        <v>0.03965</v>
      </c>
      <c r="Q39" s="35" t="n">
        <v>-1.01705</v>
      </c>
      <c r="R39" s="35" t="n">
        <v>0.59997</v>
      </c>
    </row>
    <row r="40" customFormat="false" ht="15" hidden="false" customHeight="false" outlineLevel="0" collapsed="false">
      <c r="A40" s="4" t="n">
        <v>39</v>
      </c>
      <c r="B40" s="4" t="s">
        <v>403</v>
      </c>
      <c r="C40" s="35" t="n">
        <v>-0.22621</v>
      </c>
      <c r="D40" s="35" t="n">
        <v>-0.08568</v>
      </c>
      <c r="E40" s="35" t="n">
        <v>-0.58361</v>
      </c>
      <c r="F40" s="35" t="n">
        <v>0.22595</v>
      </c>
      <c r="G40" s="35" t="n">
        <v>-0.59302</v>
      </c>
      <c r="H40" s="35" t="n">
        <v>-0.62678</v>
      </c>
      <c r="I40" s="35" t="n">
        <v>0.81112</v>
      </c>
      <c r="J40" s="35" t="n">
        <v>-0.6209</v>
      </c>
      <c r="K40" s="35" t="n">
        <v>0.4285</v>
      </c>
      <c r="L40" s="35" t="n">
        <v>-0.72882</v>
      </c>
      <c r="M40" s="35" t="n">
        <v>0.1183</v>
      </c>
      <c r="N40" s="35" t="n">
        <v>0.64345</v>
      </c>
      <c r="O40" s="35" t="n">
        <v>-0.283</v>
      </c>
      <c r="P40" s="35" t="n">
        <v>-0.28386</v>
      </c>
      <c r="Q40" s="35" t="n">
        <v>0.14685</v>
      </c>
      <c r="R40" s="35" t="n">
        <v>-1.44067</v>
      </c>
    </row>
    <row r="41" customFormat="false" ht="15" hidden="false" customHeight="false" outlineLevel="0" collapsed="false">
      <c r="A41" s="4" t="n">
        <v>40</v>
      </c>
      <c r="B41" s="4" t="s">
        <v>404</v>
      </c>
      <c r="C41" s="35" t="n">
        <v>0.24673</v>
      </c>
      <c r="D41" s="35" t="n">
        <v>0.14657</v>
      </c>
      <c r="E41" s="35" t="n">
        <v>-0.87209</v>
      </c>
      <c r="F41" s="35" t="n">
        <v>0.21955</v>
      </c>
      <c r="G41" s="35" t="n">
        <v>-0.59364</v>
      </c>
      <c r="H41" s="35" t="n">
        <v>0.5273</v>
      </c>
      <c r="I41" s="35" t="n">
        <v>-0.95617</v>
      </c>
      <c r="J41" s="35" t="n">
        <v>-0.32196</v>
      </c>
      <c r="K41" s="35" t="n">
        <v>1.12189</v>
      </c>
      <c r="L41" s="35" t="n">
        <v>1.36723</v>
      </c>
      <c r="M41" s="35" t="n">
        <v>-0.64013</v>
      </c>
      <c r="N41" s="35" t="n">
        <v>0.54613</v>
      </c>
      <c r="O41" s="35" t="n">
        <v>-0.14161</v>
      </c>
      <c r="P41" s="35" t="n">
        <v>-1.35815</v>
      </c>
      <c r="Q41" s="35" t="n">
        <v>-0.05149</v>
      </c>
      <c r="R41" s="35" t="n">
        <v>0.28875</v>
      </c>
    </row>
    <row r="42" customFormat="false" ht="15" hidden="false" customHeight="false" outlineLevel="0" collapsed="false">
      <c r="A42" s="4" t="n">
        <v>41</v>
      </c>
      <c r="B42" s="4" t="s">
        <v>405</v>
      </c>
      <c r="C42" s="35" t="n">
        <v>-0.201</v>
      </c>
      <c r="D42" s="35" t="n">
        <v>0.42501</v>
      </c>
      <c r="E42" s="35" t="n">
        <v>0.02077</v>
      </c>
      <c r="F42" s="35" t="n">
        <v>0.08209</v>
      </c>
      <c r="G42" s="35" t="n">
        <v>0.25637</v>
      </c>
      <c r="H42" s="35" t="n">
        <v>0.07167</v>
      </c>
      <c r="I42" s="35" t="n">
        <v>0.938</v>
      </c>
      <c r="J42" s="35" t="n">
        <v>-0.28725</v>
      </c>
      <c r="K42" s="35" t="n">
        <v>-0.64261</v>
      </c>
      <c r="L42" s="35" t="n">
        <v>0.04607</v>
      </c>
      <c r="M42" s="35" t="n">
        <v>0.23177</v>
      </c>
      <c r="N42" s="35" t="n">
        <v>1.43054</v>
      </c>
      <c r="O42" s="35" t="n">
        <v>0.15601</v>
      </c>
      <c r="P42" s="35" t="n">
        <v>0.47237</v>
      </c>
      <c r="Q42" s="35" t="n">
        <v>-0.10636</v>
      </c>
      <c r="R42" s="35" t="n">
        <v>-0.14966</v>
      </c>
    </row>
    <row r="43" customFormat="false" ht="15" hidden="false" customHeight="false" outlineLevel="0" collapsed="false">
      <c r="A43" s="4" t="n">
        <v>42</v>
      </c>
      <c r="B43" s="4" t="s">
        <v>406</v>
      </c>
      <c r="C43" s="35" t="n">
        <v>0.0709</v>
      </c>
      <c r="D43" s="35" t="n">
        <v>-0.80891</v>
      </c>
      <c r="E43" s="35" t="n">
        <v>-0.38471</v>
      </c>
      <c r="F43" s="35" t="n">
        <v>0.18204</v>
      </c>
      <c r="G43" s="35" t="n">
        <v>-0.32358</v>
      </c>
      <c r="H43" s="35" t="n">
        <v>-0.23264</v>
      </c>
      <c r="I43" s="35" t="n">
        <v>1.42666</v>
      </c>
      <c r="J43" s="35" t="n">
        <v>0.0459</v>
      </c>
      <c r="K43" s="35" t="n">
        <v>-0.16257</v>
      </c>
      <c r="L43" s="35" t="n">
        <v>-0.70022</v>
      </c>
      <c r="M43" s="35" t="n">
        <v>-0.65966</v>
      </c>
      <c r="N43" s="35" t="n">
        <v>-0.02685</v>
      </c>
      <c r="O43" s="35" t="n">
        <v>0.72879</v>
      </c>
      <c r="P43" s="35" t="n">
        <v>1.02453</v>
      </c>
      <c r="Q43" s="35" t="n">
        <v>-1.47607</v>
      </c>
      <c r="R43" s="35" t="n">
        <v>-0.67397</v>
      </c>
    </row>
    <row r="44" customFormat="false" ht="15" hidden="false" customHeight="false" outlineLevel="0" collapsed="false">
      <c r="A44" s="4" t="n">
        <v>43</v>
      </c>
      <c r="B44" s="4" t="s">
        <v>407</v>
      </c>
      <c r="C44" s="35" t="n">
        <v>-0.59477</v>
      </c>
      <c r="D44" s="35" t="n">
        <v>-0.70712</v>
      </c>
      <c r="E44" s="35" t="n">
        <v>0.02369</v>
      </c>
      <c r="F44" s="35" t="n">
        <v>0.04828</v>
      </c>
      <c r="G44" s="35" t="n">
        <v>-0.13046</v>
      </c>
      <c r="H44" s="35" t="n">
        <v>-0.78409</v>
      </c>
      <c r="I44" s="35" t="n">
        <v>-0.46762</v>
      </c>
      <c r="J44" s="35" t="n">
        <v>0.59034</v>
      </c>
      <c r="K44" s="35" t="n">
        <v>0.29704</v>
      </c>
      <c r="L44" s="35" t="n">
        <v>0.16203</v>
      </c>
      <c r="M44" s="35" t="n">
        <v>1.26861</v>
      </c>
      <c r="N44" s="35" t="n">
        <v>-1.32193</v>
      </c>
      <c r="O44" s="35" t="n">
        <v>-0.23224</v>
      </c>
      <c r="P44" s="35" t="n">
        <v>-0.44214</v>
      </c>
      <c r="Q44" s="35" t="n">
        <v>-0.07602</v>
      </c>
      <c r="R44" s="35" t="n">
        <v>0.79046</v>
      </c>
    </row>
    <row r="45" customFormat="false" ht="15" hidden="false" customHeight="false" outlineLevel="0" collapsed="false">
      <c r="A45" s="4" t="n">
        <v>44</v>
      </c>
      <c r="B45" s="4" t="s">
        <v>408</v>
      </c>
      <c r="C45" s="35" t="n">
        <v>-0.12981</v>
      </c>
      <c r="D45" s="35" t="n">
        <v>0.38507</v>
      </c>
      <c r="E45" s="35" t="n">
        <v>0.05757</v>
      </c>
      <c r="F45" s="35" t="n">
        <v>-0.53739</v>
      </c>
      <c r="G45" s="35" t="n">
        <v>-0.25835</v>
      </c>
      <c r="H45" s="35" t="n">
        <v>0.12118</v>
      </c>
      <c r="I45" s="35" t="n">
        <v>-0.8978</v>
      </c>
      <c r="J45" s="35" t="n">
        <v>-0.13527</v>
      </c>
      <c r="K45" s="35" t="n">
        <v>0.32921</v>
      </c>
      <c r="L45" s="35" t="n">
        <v>-0.1343</v>
      </c>
      <c r="M45" s="35" t="n">
        <v>-0.30248</v>
      </c>
      <c r="N45" s="35" t="n">
        <v>0.77452</v>
      </c>
      <c r="O45" s="35" t="n">
        <v>-0.58366</v>
      </c>
      <c r="P45" s="35" t="n">
        <v>-0.78927</v>
      </c>
      <c r="Q45" s="35" t="n">
        <v>-0.07044</v>
      </c>
      <c r="R45" s="35" t="n">
        <v>-0.24138</v>
      </c>
    </row>
    <row r="46" customFormat="false" ht="15" hidden="false" customHeight="false" outlineLevel="0" collapsed="false">
      <c r="A46" s="4" t="n">
        <v>45</v>
      </c>
      <c r="B46" s="4" t="s">
        <v>409</v>
      </c>
      <c r="C46" s="35" t="n">
        <v>-0.55421</v>
      </c>
      <c r="D46" s="35" t="n">
        <v>-0.10433</v>
      </c>
      <c r="E46" s="35" t="n">
        <v>0.82296</v>
      </c>
      <c r="F46" s="35" t="n">
        <v>0.75221</v>
      </c>
      <c r="G46" s="35" t="n">
        <v>-0.78118</v>
      </c>
      <c r="H46" s="35" t="n">
        <v>-0.86078</v>
      </c>
      <c r="I46" s="35" t="n">
        <v>1.16968</v>
      </c>
      <c r="J46" s="35" t="n">
        <v>0.66704</v>
      </c>
      <c r="K46" s="35" t="n">
        <v>-0.02352</v>
      </c>
      <c r="L46" s="35" t="n">
        <v>-0.733</v>
      </c>
      <c r="M46" s="35" t="n">
        <v>-0.15865</v>
      </c>
      <c r="N46" s="35" t="n">
        <v>-0.68319</v>
      </c>
      <c r="O46" s="35" t="n">
        <v>0.33566</v>
      </c>
      <c r="P46" s="35" t="n">
        <v>-1.20183</v>
      </c>
      <c r="Q46" s="35" t="n">
        <v>-0.36946</v>
      </c>
      <c r="R46" s="35" t="n">
        <v>0.54954</v>
      </c>
    </row>
    <row r="47" customFormat="false" ht="15" hidden="false" customHeight="false" outlineLevel="0" collapsed="false">
      <c r="A47" s="4" t="n">
        <v>46</v>
      </c>
      <c r="B47" s="4" t="s">
        <v>410</v>
      </c>
      <c r="C47" s="35" t="n">
        <v>-0.91019</v>
      </c>
      <c r="D47" s="35" t="n">
        <v>-0.27212</v>
      </c>
      <c r="E47" s="35" t="n">
        <v>1.25432</v>
      </c>
      <c r="F47" s="35" t="n">
        <v>1.64764</v>
      </c>
      <c r="G47" s="35" t="n">
        <v>-0.46927</v>
      </c>
      <c r="H47" s="35" t="n">
        <v>-1.05263</v>
      </c>
      <c r="I47" s="35" t="n">
        <v>1.21425</v>
      </c>
      <c r="J47" s="35" t="n">
        <v>-0.00286</v>
      </c>
      <c r="K47" s="35" t="n">
        <v>0.34605</v>
      </c>
      <c r="L47" s="35" t="n">
        <v>-0.46538</v>
      </c>
      <c r="M47" s="35" t="n">
        <v>0.15995</v>
      </c>
      <c r="N47" s="35" t="n">
        <v>-0.84565</v>
      </c>
      <c r="O47" s="35" t="n">
        <v>0.17224</v>
      </c>
      <c r="P47" s="35" t="n">
        <v>-0.58538</v>
      </c>
      <c r="Q47" s="35" t="n">
        <v>-0.72573</v>
      </c>
      <c r="R47" s="35" t="n">
        <v>0.25078</v>
      </c>
    </row>
    <row r="48" customFormat="false" ht="15" hidden="false" customHeight="false" outlineLevel="0" collapsed="false">
      <c r="A48" s="4" t="n">
        <v>47</v>
      </c>
      <c r="B48" s="4" t="s">
        <v>411</v>
      </c>
      <c r="C48" s="35" t="n">
        <v>1.00261</v>
      </c>
      <c r="D48" s="35" t="n">
        <v>0.66915</v>
      </c>
      <c r="E48" s="35" t="n">
        <v>0.62167</v>
      </c>
      <c r="F48" s="35" t="n">
        <v>1.63668</v>
      </c>
      <c r="G48" s="35" t="n">
        <v>0.43559</v>
      </c>
      <c r="H48" s="35" t="n">
        <v>-0.75601</v>
      </c>
      <c r="I48" s="35" t="n">
        <v>0.50421</v>
      </c>
      <c r="J48" s="35" t="n">
        <v>-0.2922</v>
      </c>
      <c r="K48" s="35" t="n">
        <v>-0.64786</v>
      </c>
      <c r="L48" s="35" t="n">
        <v>1.26656</v>
      </c>
      <c r="M48" s="35" t="n">
        <v>-0.89103</v>
      </c>
      <c r="N48" s="35" t="n">
        <v>-0.21556</v>
      </c>
      <c r="O48" s="35" t="n">
        <v>0.39573</v>
      </c>
      <c r="P48" s="35" t="n">
        <v>1.44569</v>
      </c>
      <c r="Q48" s="35" t="n">
        <v>-1.03968</v>
      </c>
      <c r="R48" s="35" t="n">
        <v>0.25854</v>
      </c>
    </row>
    <row r="49" customFormat="false" ht="15" hidden="false" customHeight="false" outlineLevel="0" collapsed="false">
      <c r="A49" s="4" t="n">
        <v>48</v>
      </c>
      <c r="B49" s="4" t="s">
        <v>56</v>
      </c>
      <c r="C49" s="35" t="n">
        <v>-1.41172</v>
      </c>
      <c r="D49" s="35" t="n">
        <v>0.07554</v>
      </c>
      <c r="E49" s="35" t="n">
        <v>1.95098</v>
      </c>
      <c r="F49" s="35" t="n">
        <v>1.14602</v>
      </c>
      <c r="G49" s="35" t="n">
        <v>-0.13432</v>
      </c>
      <c r="H49" s="35" t="n">
        <v>-0.98694</v>
      </c>
      <c r="I49" s="35" t="n">
        <v>1.75483</v>
      </c>
      <c r="J49" s="35" t="n">
        <v>-0.87026</v>
      </c>
      <c r="K49" s="35" t="n">
        <v>0.58196</v>
      </c>
      <c r="L49" s="35" t="n">
        <v>1.0168</v>
      </c>
      <c r="M49" s="35" t="n">
        <v>0.63619</v>
      </c>
      <c r="N49" s="35" t="n">
        <v>0.24306</v>
      </c>
      <c r="O49" s="35" t="n">
        <v>0.92581</v>
      </c>
      <c r="P49" s="35" t="n">
        <v>1.38879</v>
      </c>
      <c r="Q49" s="35" t="n">
        <v>0.59301</v>
      </c>
      <c r="R49" s="35" t="n">
        <v>-1.98864</v>
      </c>
    </row>
    <row r="50" customFormat="false" ht="15" hidden="false" customHeight="false" outlineLevel="0" collapsed="false">
      <c r="A50" s="4" t="n">
        <v>49</v>
      </c>
      <c r="B50" s="4" t="s">
        <v>412</v>
      </c>
      <c r="C50" s="35" t="n">
        <v>1.10362</v>
      </c>
      <c r="D50" s="35" t="n">
        <v>0.44825</v>
      </c>
      <c r="E50" s="35" t="n">
        <v>-0.54465</v>
      </c>
      <c r="F50" s="35" t="n">
        <v>1.07793</v>
      </c>
      <c r="G50" s="35" t="n">
        <v>0.44663</v>
      </c>
      <c r="H50" s="35" t="n">
        <v>-0.82685</v>
      </c>
      <c r="I50" s="35" t="n">
        <v>-0.33217</v>
      </c>
      <c r="J50" s="35" t="n">
        <v>1.75582</v>
      </c>
      <c r="K50" s="35" t="n">
        <v>0.52999</v>
      </c>
      <c r="L50" s="35" t="n">
        <v>-0.24399</v>
      </c>
      <c r="M50" s="35" t="n">
        <v>-1.36903</v>
      </c>
      <c r="N50" s="35" t="n">
        <v>-0.36014</v>
      </c>
      <c r="O50" s="35" t="n">
        <v>-0.90301</v>
      </c>
      <c r="P50" s="35" t="n">
        <v>-1.03259</v>
      </c>
      <c r="Q50" s="35" t="n">
        <v>-0.90019</v>
      </c>
      <c r="R50" s="35" t="n">
        <v>-0.50454</v>
      </c>
    </row>
    <row r="51" customFormat="false" ht="15" hidden="false" customHeight="false" outlineLevel="0" collapsed="false">
      <c r="A51" s="4" t="n">
        <v>50</v>
      </c>
      <c r="B51" s="4" t="s">
        <v>413</v>
      </c>
      <c r="C51" s="35" t="n">
        <v>-0.08643</v>
      </c>
      <c r="D51" s="35" t="n">
        <v>-0.72503</v>
      </c>
      <c r="E51" s="35" t="n">
        <v>-0.44546</v>
      </c>
      <c r="F51" s="35" t="n">
        <v>-0.00984</v>
      </c>
      <c r="G51" s="35" t="n">
        <v>-0.1125</v>
      </c>
      <c r="H51" s="35" t="n">
        <v>-0.31569</v>
      </c>
      <c r="I51" s="35" t="n">
        <v>-0.13431</v>
      </c>
      <c r="J51" s="35" t="n">
        <v>0.02085</v>
      </c>
      <c r="K51" s="35" t="n">
        <v>-0.30728</v>
      </c>
      <c r="L51" s="35" t="n">
        <v>-1.25309</v>
      </c>
      <c r="M51" s="35" t="n">
        <v>-0.53589</v>
      </c>
      <c r="N51" s="35" t="n">
        <v>0.8239</v>
      </c>
      <c r="O51" s="35" t="n">
        <v>-0.45708</v>
      </c>
      <c r="P51" s="35" t="n">
        <v>0.59189</v>
      </c>
      <c r="Q51" s="35" t="n">
        <v>-0.43556</v>
      </c>
      <c r="R51" s="35" t="n">
        <v>-0.76856</v>
      </c>
    </row>
    <row r="52" customFormat="false" ht="15" hidden="false" customHeight="false" outlineLevel="0" collapsed="false">
      <c r="A52" s="4" t="n">
        <v>51</v>
      </c>
      <c r="B52" s="4" t="s">
        <v>414</v>
      </c>
      <c r="C52" s="35" t="n">
        <v>0.6177</v>
      </c>
      <c r="D52" s="35" t="n">
        <v>-0.22331</v>
      </c>
      <c r="E52" s="35" t="n">
        <v>0.01948</v>
      </c>
      <c r="F52" s="35" t="n">
        <v>-0.02484</v>
      </c>
      <c r="G52" s="35" t="n">
        <v>-0.21638</v>
      </c>
      <c r="H52" s="35" t="n">
        <v>-0.91233</v>
      </c>
      <c r="I52" s="35" t="n">
        <v>0.09117</v>
      </c>
      <c r="J52" s="35" t="n">
        <v>0.48328</v>
      </c>
      <c r="K52" s="35" t="n">
        <v>-0.67668</v>
      </c>
      <c r="L52" s="35" t="n">
        <v>1.04336</v>
      </c>
      <c r="M52" s="35" t="n">
        <v>-1.06158</v>
      </c>
      <c r="N52" s="35" t="n">
        <v>0.54389</v>
      </c>
      <c r="O52" s="35" t="n">
        <v>-0.69616</v>
      </c>
      <c r="P52" s="35" t="n">
        <v>-1.38136</v>
      </c>
      <c r="Q52" s="35" t="n">
        <v>-1.01394</v>
      </c>
      <c r="R52" s="35" t="n">
        <v>0.08941</v>
      </c>
    </row>
    <row r="53" customFormat="false" ht="15" hidden="false" customHeight="false" outlineLevel="0" collapsed="false">
      <c r="A53" s="4" t="n">
        <v>52</v>
      </c>
      <c r="B53" s="4" t="s">
        <v>415</v>
      </c>
      <c r="C53" s="35" t="n">
        <v>-0.26354</v>
      </c>
      <c r="D53" s="35" t="n">
        <v>0.25872</v>
      </c>
      <c r="E53" s="35" t="n">
        <v>0.20635</v>
      </c>
      <c r="F53" s="35" t="n">
        <v>1.32164</v>
      </c>
      <c r="G53" s="35" t="n">
        <v>-0.27356</v>
      </c>
      <c r="H53" s="35" t="n">
        <v>-1.05988</v>
      </c>
      <c r="I53" s="35" t="n">
        <v>0.2697</v>
      </c>
      <c r="J53" s="35" t="n">
        <v>0.65394</v>
      </c>
      <c r="K53" s="35" t="n">
        <v>0.16823</v>
      </c>
      <c r="L53" s="35" t="n">
        <v>0.767</v>
      </c>
      <c r="M53" s="35" t="n">
        <v>-0.47713</v>
      </c>
      <c r="N53" s="35" t="n">
        <v>0.46244</v>
      </c>
      <c r="O53" s="35" t="n">
        <v>-0.01557</v>
      </c>
      <c r="P53" s="35" t="n">
        <v>-0.62032</v>
      </c>
      <c r="Q53" s="35" t="n">
        <v>-1.16062</v>
      </c>
      <c r="R53" s="35" t="n">
        <v>0.31593</v>
      </c>
    </row>
    <row r="54" customFormat="false" ht="15" hidden="false" customHeight="false" outlineLevel="0" collapsed="false">
      <c r="A54" s="4" t="n">
        <v>53</v>
      </c>
      <c r="B54" s="4" t="s">
        <v>416</v>
      </c>
      <c r="C54" s="35" t="n">
        <v>1.57382</v>
      </c>
      <c r="D54" s="35" t="n">
        <v>-0.38617</v>
      </c>
      <c r="E54" s="35" t="n">
        <v>-0.01854</v>
      </c>
      <c r="F54" s="35" t="n">
        <v>1.77053</v>
      </c>
      <c r="G54" s="35" t="n">
        <v>-0.04424</v>
      </c>
      <c r="H54" s="35" t="n">
        <v>1.08047</v>
      </c>
      <c r="I54" s="35" t="n">
        <v>0.84089</v>
      </c>
      <c r="J54" s="35" t="n">
        <v>-0.14062</v>
      </c>
      <c r="K54" s="35" t="n">
        <v>-0.99526</v>
      </c>
      <c r="L54" s="35" t="n">
        <v>0.15444</v>
      </c>
      <c r="M54" s="35" t="n">
        <v>0.14408</v>
      </c>
      <c r="N54" s="35" t="n">
        <v>0.41489</v>
      </c>
      <c r="O54" s="35" t="n">
        <v>-1.15471</v>
      </c>
      <c r="P54" s="35" t="n">
        <v>-0.4553</v>
      </c>
      <c r="Q54" s="35" t="n">
        <v>-1.27976</v>
      </c>
      <c r="R54" s="35" t="n">
        <v>0.24046</v>
      </c>
    </row>
    <row r="55" customFormat="false" ht="15" hidden="false" customHeight="false" outlineLevel="0" collapsed="false">
      <c r="A55" s="4" t="n">
        <v>54</v>
      </c>
      <c r="B55" s="4" t="s">
        <v>417</v>
      </c>
      <c r="C55" s="35" t="n">
        <v>-1.08114</v>
      </c>
      <c r="D55" s="35" t="n">
        <v>0.0666</v>
      </c>
      <c r="E55" s="35" t="n">
        <v>-0.45527</v>
      </c>
      <c r="F55" s="35" t="n">
        <v>-0.39719</v>
      </c>
      <c r="G55" s="35" t="n">
        <v>-1.47232</v>
      </c>
      <c r="H55" s="35" t="n">
        <v>-0.38023</v>
      </c>
      <c r="I55" s="35" t="n">
        <v>0.5423</v>
      </c>
      <c r="J55" s="35" t="n">
        <v>-0.74226</v>
      </c>
      <c r="K55" s="35" t="n">
        <v>-0.63961</v>
      </c>
      <c r="L55" s="35" t="n">
        <v>-0.84183</v>
      </c>
      <c r="M55" s="35" t="n">
        <v>0.41425</v>
      </c>
      <c r="N55" s="35" t="n">
        <v>1.75402</v>
      </c>
      <c r="O55" s="35" t="n">
        <v>0.30101</v>
      </c>
      <c r="P55" s="35" t="n">
        <v>0.66953</v>
      </c>
      <c r="Q55" s="35" t="n">
        <v>-0.13744</v>
      </c>
      <c r="R55" s="35" t="n">
        <v>-0.28173</v>
      </c>
    </row>
    <row r="56" customFormat="false" ht="15" hidden="false" customHeight="false" outlineLevel="0" collapsed="false">
      <c r="A56" s="4" t="n">
        <v>55</v>
      </c>
      <c r="B56" s="4" t="s">
        <v>418</v>
      </c>
      <c r="C56" s="35" t="n">
        <v>-0.09832</v>
      </c>
      <c r="D56" s="35" t="n">
        <v>-0.57615</v>
      </c>
      <c r="E56" s="35" t="n">
        <v>0.98721</v>
      </c>
      <c r="F56" s="35" t="n">
        <v>0.11574</v>
      </c>
      <c r="G56" s="35" t="n">
        <v>-1.18729</v>
      </c>
      <c r="H56" s="35" t="n">
        <v>-0.38195</v>
      </c>
      <c r="I56" s="35" t="n">
        <v>-0.38105</v>
      </c>
      <c r="J56" s="35" t="n">
        <v>0.05388</v>
      </c>
      <c r="K56" s="35" t="n">
        <v>0.28329</v>
      </c>
      <c r="L56" s="35" t="n">
        <v>-0.6826</v>
      </c>
      <c r="M56" s="35" t="n">
        <v>0.46896</v>
      </c>
      <c r="N56" s="35" t="n">
        <v>-0.15274</v>
      </c>
      <c r="O56" s="35" t="n">
        <v>0.31805</v>
      </c>
      <c r="P56" s="35" t="n">
        <v>1.21172</v>
      </c>
      <c r="Q56" s="35" t="n">
        <v>0.26991</v>
      </c>
      <c r="R56" s="35" t="n">
        <v>-0.15377</v>
      </c>
    </row>
    <row r="57" customFormat="false" ht="15" hidden="false" customHeight="false" outlineLevel="0" collapsed="false">
      <c r="A57" s="4" t="n">
        <v>56</v>
      </c>
      <c r="B57" s="4" t="s">
        <v>419</v>
      </c>
      <c r="C57" s="35" t="n">
        <v>-0.62866</v>
      </c>
      <c r="D57" s="35" t="n">
        <v>0.5626</v>
      </c>
      <c r="E57" s="35" t="n">
        <v>0.68824</v>
      </c>
      <c r="F57" s="35" t="n">
        <v>0.49527</v>
      </c>
      <c r="G57" s="35" t="n">
        <v>0.71709</v>
      </c>
      <c r="H57" s="35" t="n">
        <v>-0.02671</v>
      </c>
      <c r="I57" s="35" t="n">
        <v>0.63241</v>
      </c>
      <c r="J57" s="35" t="n">
        <v>0.29472</v>
      </c>
      <c r="K57" s="35" t="n">
        <v>-1.15641</v>
      </c>
      <c r="L57" s="35" t="n">
        <v>0.01522</v>
      </c>
      <c r="M57" s="35" t="n">
        <v>0.21442</v>
      </c>
      <c r="N57" s="35" t="n">
        <v>0.17885</v>
      </c>
      <c r="O57" s="35" t="n">
        <v>1.12076</v>
      </c>
      <c r="P57" s="35" t="n">
        <v>1.50945</v>
      </c>
      <c r="Q57" s="35" t="n">
        <v>0.63533</v>
      </c>
      <c r="R57" s="35" t="n">
        <v>-1.4887</v>
      </c>
    </row>
    <row r="58" customFormat="false" ht="15" hidden="false" customHeight="false" outlineLevel="0" collapsed="false">
      <c r="A58" s="4" t="n">
        <v>57</v>
      </c>
      <c r="B58" s="4" t="s">
        <v>106</v>
      </c>
      <c r="C58" s="35" t="n">
        <v>-0.40301</v>
      </c>
      <c r="D58" s="35" t="n">
        <v>-1.50844</v>
      </c>
      <c r="E58" s="35" t="n">
        <v>0.04131</v>
      </c>
      <c r="F58" s="35" t="n">
        <v>-1.50042</v>
      </c>
      <c r="G58" s="35" t="n">
        <v>-0.7171</v>
      </c>
      <c r="H58" s="35" t="n">
        <v>0.51543</v>
      </c>
      <c r="I58" s="35" t="n">
        <v>0.76644</v>
      </c>
      <c r="J58" s="35" t="n">
        <v>0.10743</v>
      </c>
      <c r="K58" s="35" t="n">
        <v>0.23841</v>
      </c>
      <c r="L58" s="35" t="n">
        <v>0.20922</v>
      </c>
      <c r="M58" s="35" t="n">
        <v>-0.21415</v>
      </c>
      <c r="N58" s="35" t="n">
        <v>0.48935</v>
      </c>
      <c r="O58" s="35" t="n">
        <v>-1.17285</v>
      </c>
      <c r="P58" s="35" t="n">
        <v>-0.1599</v>
      </c>
      <c r="Q58" s="35" t="n">
        <v>-0.50172</v>
      </c>
      <c r="R58" s="35" t="n">
        <v>-1.22955</v>
      </c>
    </row>
    <row r="59" customFormat="false" ht="15" hidden="false" customHeight="false" outlineLevel="0" collapsed="false">
      <c r="A59" s="4" t="n">
        <v>58</v>
      </c>
      <c r="B59" s="4" t="s">
        <v>420</v>
      </c>
      <c r="C59" s="35" t="n">
        <v>-1.33978</v>
      </c>
      <c r="D59" s="35" t="n">
        <v>0.60461</v>
      </c>
      <c r="E59" s="35" t="n">
        <v>1.38128</v>
      </c>
      <c r="F59" s="35" t="n">
        <v>0.74813</v>
      </c>
      <c r="G59" s="35" t="n">
        <v>-0.71219</v>
      </c>
      <c r="H59" s="35" t="n">
        <v>-0.36882</v>
      </c>
      <c r="I59" s="35" t="n">
        <v>0.37292</v>
      </c>
      <c r="J59" s="35" t="n">
        <v>0.29314</v>
      </c>
      <c r="K59" s="35" t="n">
        <v>0.09677</v>
      </c>
      <c r="L59" s="35" t="n">
        <v>-1.80914</v>
      </c>
      <c r="M59" s="35" t="n">
        <v>0.56235</v>
      </c>
      <c r="N59" s="35" t="n">
        <v>-0.81571</v>
      </c>
      <c r="O59" s="35" t="n">
        <v>0.67056</v>
      </c>
      <c r="P59" s="35" t="n">
        <v>-1.18706</v>
      </c>
      <c r="Q59" s="35" t="n">
        <v>-0.01102</v>
      </c>
      <c r="R59" s="35" t="n">
        <v>-1.32633</v>
      </c>
    </row>
    <row r="60" customFormat="false" ht="15" hidden="false" customHeight="false" outlineLevel="0" collapsed="false">
      <c r="A60" s="4" t="n">
        <v>59</v>
      </c>
      <c r="B60" s="4" t="s">
        <v>421</v>
      </c>
      <c r="C60" s="35" t="n">
        <v>0.00753</v>
      </c>
      <c r="D60" s="35" t="n">
        <v>0.18597</v>
      </c>
      <c r="E60" s="35" t="n">
        <v>-0.01905</v>
      </c>
      <c r="F60" s="35" t="n">
        <v>-0.00086</v>
      </c>
      <c r="G60" s="35" t="n">
        <v>-0.12901</v>
      </c>
      <c r="H60" s="35" t="n">
        <v>0.27709</v>
      </c>
      <c r="I60" s="35" t="n">
        <v>0.74655</v>
      </c>
      <c r="J60" s="35" t="n">
        <v>0.13712</v>
      </c>
      <c r="K60" s="35" t="n">
        <v>-1.37138</v>
      </c>
      <c r="L60" s="35" t="n">
        <v>0.41543</v>
      </c>
      <c r="M60" s="35" t="n">
        <v>0.0111</v>
      </c>
      <c r="N60" s="35" t="n">
        <v>0.52812</v>
      </c>
      <c r="O60" s="35" t="n">
        <v>-0.05502</v>
      </c>
      <c r="P60" s="35" t="n">
        <v>-1.02516</v>
      </c>
      <c r="Q60" s="35" t="n">
        <v>-1.27116</v>
      </c>
      <c r="R60" s="35" t="n">
        <v>-0.36221</v>
      </c>
    </row>
    <row r="61" customFormat="false" ht="15" hidden="false" customHeight="false" outlineLevel="0" collapsed="false">
      <c r="A61" s="4" t="n">
        <v>60</v>
      </c>
      <c r="B61" s="4" t="s">
        <v>422</v>
      </c>
      <c r="C61" s="35" t="n">
        <v>-0.18252</v>
      </c>
      <c r="D61" s="35" t="n">
        <v>0.41774</v>
      </c>
      <c r="E61" s="35" t="n">
        <v>-0.25176</v>
      </c>
      <c r="F61" s="35" t="n">
        <v>0.03202</v>
      </c>
      <c r="G61" s="35" t="n">
        <v>0.08104</v>
      </c>
      <c r="H61" s="35" t="n">
        <v>0.26325</v>
      </c>
      <c r="I61" s="35" t="n">
        <v>0.46943</v>
      </c>
      <c r="J61" s="35" t="n">
        <v>0.62712</v>
      </c>
      <c r="K61" s="35" t="n">
        <v>-0.66175</v>
      </c>
      <c r="L61" s="35" t="n">
        <v>-0.77471</v>
      </c>
      <c r="M61" s="35" t="n">
        <v>0.02298</v>
      </c>
      <c r="N61" s="35" t="n">
        <v>1.10797</v>
      </c>
      <c r="O61" s="35" t="n">
        <v>-0.95541</v>
      </c>
      <c r="P61" s="35" t="n">
        <v>-0.19103</v>
      </c>
      <c r="Q61" s="35" t="n">
        <v>0.48661</v>
      </c>
      <c r="R61" s="35" t="n">
        <v>-1.40672</v>
      </c>
    </row>
    <row r="62" customFormat="false" ht="15" hidden="false" customHeight="false" outlineLevel="0" collapsed="false">
      <c r="A62" s="4" t="n">
        <v>61</v>
      </c>
      <c r="B62" s="4" t="s">
        <v>423</v>
      </c>
      <c r="C62" s="35" t="n">
        <v>-0.8504</v>
      </c>
      <c r="D62" s="35" t="n">
        <v>0.65708</v>
      </c>
      <c r="E62" s="35" t="n">
        <v>-0.71694</v>
      </c>
      <c r="F62" s="35" t="n">
        <v>-0.22021</v>
      </c>
      <c r="G62" s="35" t="n">
        <v>-0.28276</v>
      </c>
      <c r="H62" s="35" t="n">
        <v>0.89345</v>
      </c>
      <c r="I62" s="35" t="n">
        <v>-0.41963</v>
      </c>
      <c r="J62" s="35" t="n">
        <v>-0.71316</v>
      </c>
      <c r="K62" s="35" t="n">
        <v>-1.0894</v>
      </c>
      <c r="L62" s="35" t="n">
        <v>-0.76022</v>
      </c>
      <c r="M62" s="35" t="n">
        <v>0.29902</v>
      </c>
      <c r="N62" s="35" t="n">
        <v>2.64814</v>
      </c>
      <c r="O62" s="35" t="n">
        <v>-1.01869</v>
      </c>
      <c r="P62" s="35" t="n">
        <v>-0.7272</v>
      </c>
      <c r="Q62" s="35" t="n">
        <v>-0.56403</v>
      </c>
      <c r="R62" s="35" t="n">
        <v>-1.12138</v>
      </c>
    </row>
    <row r="63" customFormat="false" ht="15" hidden="false" customHeight="false" outlineLevel="0" collapsed="false">
      <c r="A63" s="4" t="n">
        <v>62</v>
      </c>
      <c r="B63" s="4" t="s">
        <v>424</v>
      </c>
      <c r="C63" s="35" t="n">
        <v>-0.09412</v>
      </c>
      <c r="D63" s="35" t="n">
        <v>0.1906</v>
      </c>
      <c r="E63" s="35" t="n">
        <v>0.73971</v>
      </c>
      <c r="F63" s="35" t="n">
        <v>0.26708</v>
      </c>
      <c r="G63" s="35" t="n">
        <v>-0.47147</v>
      </c>
      <c r="H63" s="35" t="n">
        <v>0.00615</v>
      </c>
      <c r="I63" s="35" t="n">
        <v>-1.45082</v>
      </c>
      <c r="J63" s="35" t="n">
        <v>-0.10693</v>
      </c>
      <c r="K63" s="35" t="n">
        <v>0.08564</v>
      </c>
      <c r="L63" s="35" t="n">
        <v>-0.83301</v>
      </c>
      <c r="M63" s="35" t="n">
        <v>-0.11628</v>
      </c>
      <c r="N63" s="35" t="n">
        <v>0.34457</v>
      </c>
      <c r="O63" s="35" t="n">
        <v>-0.05579</v>
      </c>
      <c r="P63" s="35" t="n">
        <v>-1.13727</v>
      </c>
      <c r="Q63" s="35" t="n">
        <v>-0.49723</v>
      </c>
      <c r="R63" s="35" t="n">
        <v>-0.26527</v>
      </c>
    </row>
    <row r="64" customFormat="false" ht="15" hidden="false" customHeight="false" outlineLevel="0" collapsed="false">
      <c r="A64" s="4" t="n">
        <v>63</v>
      </c>
      <c r="B64" s="4" t="s">
        <v>425</v>
      </c>
      <c r="C64" s="35" t="n">
        <v>-0.05817</v>
      </c>
      <c r="D64" s="35" t="n">
        <v>0.98789</v>
      </c>
      <c r="E64" s="35" t="n">
        <v>0.59931</v>
      </c>
      <c r="F64" s="35" t="n">
        <v>-0.00679</v>
      </c>
      <c r="G64" s="35" t="n">
        <v>0.02308</v>
      </c>
      <c r="H64" s="35" t="n">
        <v>-0.59348</v>
      </c>
      <c r="I64" s="35" t="n">
        <v>0.08006</v>
      </c>
      <c r="J64" s="35" t="n">
        <v>0.72171</v>
      </c>
      <c r="K64" s="35" t="n">
        <v>0.22738</v>
      </c>
      <c r="L64" s="35" t="n">
        <v>-0.50116</v>
      </c>
      <c r="M64" s="35" t="n">
        <v>0.74376</v>
      </c>
      <c r="N64" s="35" t="n">
        <v>0.50587</v>
      </c>
      <c r="O64" s="35" t="n">
        <v>-1.14117</v>
      </c>
      <c r="P64" s="35" t="n">
        <v>-0.08112</v>
      </c>
      <c r="Q64" s="35" t="n">
        <v>0.65461</v>
      </c>
      <c r="R64" s="35" t="n">
        <v>-0.23019</v>
      </c>
    </row>
    <row r="65" customFormat="false" ht="15" hidden="false" customHeight="false" outlineLevel="0" collapsed="false">
      <c r="A65" s="4" t="n">
        <v>64</v>
      </c>
      <c r="B65" s="4" t="s">
        <v>426</v>
      </c>
      <c r="C65" s="35" t="n">
        <v>-0.89525</v>
      </c>
      <c r="D65" s="35" t="n">
        <v>-0.34311</v>
      </c>
      <c r="E65" s="35" t="n">
        <v>0.5402</v>
      </c>
      <c r="F65" s="35" t="n">
        <v>-0.17745</v>
      </c>
      <c r="G65" s="35" t="n">
        <v>-0.52454</v>
      </c>
      <c r="H65" s="35" t="n">
        <v>-0.15565</v>
      </c>
      <c r="I65" s="35" t="n">
        <v>0.67931</v>
      </c>
      <c r="J65" s="35" t="n">
        <v>-0.90461</v>
      </c>
      <c r="K65" s="35" t="n">
        <v>-0.53553</v>
      </c>
      <c r="L65" s="35" t="n">
        <v>-0.58975</v>
      </c>
      <c r="M65" s="35" t="n">
        <v>0.0616</v>
      </c>
      <c r="N65" s="35" t="n">
        <v>-0.19976</v>
      </c>
      <c r="O65" s="35" t="n">
        <v>0.26226</v>
      </c>
      <c r="P65" s="35" t="n">
        <v>0.87134</v>
      </c>
      <c r="Q65" s="35" t="n">
        <v>-1.66992</v>
      </c>
      <c r="R65" s="35" t="n">
        <v>1.32672</v>
      </c>
    </row>
    <row r="66" customFormat="false" ht="15" hidden="false" customHeight="false" outlineLevel="0" collapsed="false">
      <c r="A66" s="4" t="n">
        <v>65</v>
      </c>
      <c r="B66" s="4" t="s">
        <v>427</v>
      </c>
      <c r="C66" s="35" t="n">
        <v>-0.04724</v>
      </c>
      <c r="D66" s="35" t="n">
        <v>0.11603</v>
      </c>
      <c r="E66" s="35" t="n">
        <v>0.15565</v>
      </c>
      <c r="F66" s="35" t="n">
        <v>-0.11352</v>
      </c>
      <c r="G66" s="35" t="n">
        <v>-0.3511</v>
      </c>
      <c r="H66" s="35" t="n">
        <v>-0.81849</v>
      </c>
      <c r="I66" s="35" t="n">
        <v>1.47186</v>
      </c>
      <c r="J66" s="35" t="n">
        <v>-0.07962</v>
      </c>
      <c r="K66" s="35" t="n">
        <v>0.45746</v>
      </c>
      <c r="L66" s="35" t="n">
        <v>-0.84827</v>
      </c>
      <c r="M66" s="35" t="n">
        <v>-0.1747</v>
      </c>
      <c r="N66" s="35" t="n">
        <v>-0.60833</v>
      </c>
      <c r="O66" s="35" t="n">
        <v>-0.1035</v>
      </c>
      <c r="P66" s="35" t="n">
        <v>-0.88103</v>
      </c>
      <c r="Q66" s="35" t="n">
        <v>-0.87941</v>
      </c>
      <c r="R66" s="35" t="n">
        <v>0.22137</v>
      </c>
    </row>
    <row r="67" customFormat="false" ht="15" hidden="false" customHeight="false" outlineLevel="0" collapsed="false">
      <c r="A67" s="4" t="n">
        <v>66</v>
      </c>
      <c r="B67" s="4" t="s">
        <v>428</v>
      </c>
      <c r="C67" s="35" t="n">
        <v>-0.45773</v>
      </c>
      <c r="D67" s="35" t="n">
        <v>-0.78077</v>
      </c>
      <c r="E67" s="35" t="n">
        <v>1.25469</v>
      </c>
      <c r="F67" s="35" t="n">
        <v>-0.8388</v>
      </c>
      <c r="G67" s="35" t="n">
        <v>-0.66442</v>
      </c>
      <c r="H67" s="35" t="n">
        <v>-0.35218</v>
      </c>
      <c r="I67" s="35" t="n">
        <v>1.37386</v>
      </c>
      <c r="J67" s="35" t="n">
        <v>1.26152</v>
      </c>
      <c r="K67" s="35" t="n">
        <v>-0.58805</v>
      </c>
      <c r="L67" s="35" t="n">
        <v>-0.2625</v>
      </c>
      <c r="M67" s="35" t="n">
        <v>-0.29505</v>
      </c>
      <c r="N67" s="35" t="n">
        <v>0.17143</v>
      </c>
      <c r="O67" s="35" t="n">
        <v>-0.08618</v>
      </c>
      <c r="P67" s="35" t="n">
        <v>-0.18775</v>
      </c>
      <c r="Q67" s="35" t="n">
        <v>0.67523</v>
      </c>
      <c r="R67" s="35" t="n">
        <v>-1.98466</v>
      </c>
    </row>
    <row r="68" customFormat="false" ht="15" hidden="false" customHeight="false" outlineLevel="0" collapsed="false">
      <c r="A68" s="4" t="n">
        <v>67</v>
      </c>
      <c r="B68" s="4" t="s">
        <v>115</v>
      </c>
      <c r="C68" s="35" t="n">
        <v>-0.32301</v>
      </c>
      <c r="D68" s="35" t="n">
        <v>-0.09104</v>
      </c>
      <c r="E68" s="35" t="n">
        <v>1.11213</v>
      </c>
      <c r="F68" s="35" t="n">
        <v>1.0146</v>
      </c>
      <c r="G68" s="35" t="n">
        <v>0.31299</v>
      </c>
      <c r="H68" s="35" t="n">
        <v>-0.72875</v>
      </c>
      <c r="I68" s="35" t="n">
        <v>0.8719</v>
      </c>
      <c r="J68" s="35" t="n">
        <v>0.55997</v>
      </c>
      <c r="K68" s="35" t="n">
        <v>-1.14787</v>
      </c>
      <c r="L68" s="35" t="n">
        <v>-0.98815</v>
      </c>
      <c r="M68" s="35" t="n">
        <v>0.71389</v>
      </c>
      <c r="N68" s="35" t="n">
        <v>-0.13227</v>
      </c>
      <c r="O68" s="35" t="n">
        <v>0.80422</v>
      </c>
      <c r="P68" s="35" t="n">
        <v>2.10415</v>
      </c>
      <c r="Q68" s="35" t="n">
        <v>1.04718</v>
      </c>
      <c r="R68" s="35" t="n">
        <v>-1.27802</v>
      </c>
    </row>
    <row r="69" customFormat="false" ht="15" hidden="false" customHeight="false" outlineLevel="0" collapsed="false">
      <c r="A69" s="4" t="n">
        <v>68</v>
      </c>
      <c r="B69" s="4" t="s">
        <v>429</v>
      </c>
      <c r="C69" s="35" t="n">
        <v>-1.16309</v>
      </c>
      <c r="D69" s="35" t="n">
        <v>-0.88294</v>
      </c>
      <c r="E69" s="35" t="n">
        <v>-1.37108</v>
      </c>
      <c r="F69" s="35" t="n">
        <v>0.78598</v>
      </c>
      <c r="G69" s="35" t="n">
        <v>0.83216</v>
      </c>
      <c r="H69" s="35" t="n">
        <v>0.36104</v>
      </c>
      <c r="I69" s="35" t="n">
        <v>-0.17087</v>
      </c>
      <c r="J69" s="35" t="n">
        <v>-1.61567</v>
      </c>
      <c r="K69" s="35" t="n">
        <v>0.01463</v>
      </c>
      <c r="L69" s="35" t="n">
        <v>0.68819</v>
      </c>
      <c r="M69" s="35" t="n">
        <v>0.57109</v>
      </c>
      <c r="N69" s="35" t="n">
        <v>0.40189</v>
      </c>
      <c r="O69" s="35" t="n">
        <v>-0.55967</v>
      </c>
      <c r="P69" s="35" t="n">
        <v>-1.29357</v>
      </c>
      <c r="Q69" s="35" t="n">
        <v>-0.08626</v>
      </c>
      <c r="R69" s="35" t="n">
        <v>-0.15033</v>
      </c>
    </row>
    <row r="70" customFormat="false" ht="15" hidden="false" customHeight="false" outlineLevel="0" collapsed="false">
      <c r="A70" s="4" t="n">
        <v>69</v>
      </c>
      <c r="B70" s="4" t="s">
        <v>430</v>
      </c>
      <c r="C70" s="35" t="n">
        <v>0.82368</v>
      </c>
      <c r="D70" s="35" t="n">
        <v>-1.20433</v>
      </c>
      <c r="E70" s="35" t="n">
        <v>0.99687</v>
      </c>
      <c r="F70" s="35" t="n">
        <v>-0.93758</v>
      </c>
      <c r="G70" s="35" t="n">
        <v>-1.38312</v>
      </c>
      <c r="H70" s="35" t="n">
        <v>-0.60379</v>
      </c>
      <c r="I70" s="35" t="n">
        <v>0.74599</v>
      </c>
      <c r="J70" s="35" t="n">
        <v>-0.10171</v>
      </c>
      <c r="K70" s="35" t="n">
        <v>0.17946</v>
      </c>
      <c r="L70" s="35" t="n">
        <v>1.33939</v>
      </c>
      <c r="M70" s="35" t="n">
        <v>-0.41398</v>
      </c>
      <c r="N70" s="35" t="n">
        <v>0.44163</v>
      </c>
      <c r="O70" s="35" t="n">
        <v>-0.72397</v>
      </c>
      <c r="P70" s="35" t="n">
        <v>-0.57735</v>
      </c>
      <c r="Q70" s="35" t="n">
        <v>0.40074</v>
      </c>
      <c r="R70" s="35" t="n">
        <v>-0.5721</v>
      </c>
    </row>
    <row r="71" customFormat="false" ht="15" hidden="false" customHeight="false" outlineLevel="0" collapsed="false">
      <c r="A71" s="4" t="n">
        <v>70</v>
      </c>
      <c r="B71" s="4" t="s">
        <v>431</v>
      </c>
      <c r="C71" s="35" t="n">
        <v>0.39565</v>
      </c>
      <c r="D71" s="35" t="n">
        <v>0.58614</v>
      </c>
      <c r="E71" s="35" t="n">
        <v>-0.08318</v>
      </c>
      <c r="F71" s="35" t="n">
        <v>0.41602</v>
      </c>
      <c r="G71" s="35" t="n">
        <v>0.57359</v>
      </c>
      <c r="H71" s="35" t="n">
        <v>0.14993</v>
      </c>
      <c r="I71" s="35" t="n">
        <v>0.52092</v>
      </c>
      <c r="J71" s="35" t="n">
        <v>-0.34362</v>
      </c>
      <c r="K71" s="35" t="n">
        <v>-0.57463</v>
      </c>
      <c r="L71" s="35" t="n">
        <v>0.38546</v>
      </c>
      <c r="M71" s="35" t="n">
        <v>0.43859</v>
      </c>
      <c r="N71" s="35" t="n">
        <v>0.6066</v>
      </c>
      <c r="O71" s="35" t="n">
        <v>0.93079</v>
      </c>
      <c r="P71" s="35" t="n">
        <v>1.19027</v>
      </c>
      <c r="Q71" s="35" t="n">
        <v>0.81656</v>
      </c>
      <c r="R71" s="35" t="n">
        <v>-1.04001</v>
      </c>
    </row>
    <row r="72" customFormat="false" ht="15" hidden="false" customHeight="false" outlineLevel="0" collapsed="false">
      <c r="A72" s="4" t="n">
        <v>71</v>
      </c>
      <c r="B72" s="4" t="s">
        <v>432</v>
      </c>
      <c r="C72" s="35" t="n">
        <v>-0.23214</v>
      </c>
      <c r="D72" s="35" t="n">
        <v>-0.06624</v>
      </c>
      <c r="E72" s="35" t="n">
        <v>0.45483</v>
      </c>
      <c r="F72" s="35" t="n">
        <v>-0.26825</v>
      </c>
      <c r="G72" s="35" t="n">
        <v>-0.63717</v>
      </c>
      <c r="H72" s="35" t="n">
        <v>-0.73686</v>
      </c>
      <c r="I72" s="35" t="n">
        <v>-0.32993</v>
      </c>
      <c r="J72" s="35" t="n">
        <v>0.72905</v>
      </c>
      <c r="K72" s="35" t="n">
        <v>-0.46073</v>
      </c>
      <c r="L72" s="35" t="n">
        <v>0.02483</v>
      </c>
      <c r="M72" s="35" t="n">
        <v>-0.08149</v>
      </c>
      <c r="N72" s="35" t="n">
        <v>1.5715</v>
      </c>
      <c r="O72" s="35" t="n">
        <v>-0.74487</v>
      </c>
      <c r="P72" s="35" t="n">
        <v>-0.48123</v>
      </c>
      <c r="Q72" s="35" t="n">
        <v>-0.52345</v>
      </c>
      <c r="R72" s="35" t="n">
        <v>-0.34813</v>
      </c>
    </row>
    <row r="73" customFormat="false" ht="15" hidden="false" customHeight="false" outlineLevel="0" collapsed="false">
      <c r="A73" s="4" t="n">
        <v>72</v>
      </c>
      <c r="B73" s="4" t="s">
        <v>433</v>
      </c>
      <c r="C73" s="35" t="n">
        <v>-1.43597</v>
      </c>
      <c r="D73" s="35" t="n">
        <v>-0.61292</v>
      </c>
      <c r="E73" s="35" t="n">
        <v>-0.36989</v>
      </c>
      <c r="F73" s="35" t="n">
        <v>-0.28977</v>
      </c>
      <c r="G73" s="35" t="n">
        <v>0.22191</v>
      </c>
      <c r="H73" s="35" t="n">
        <v>-0.36325</v>
      </c>
      <c r="I73" s="35" t="n">
        <v>0.41577</v>
      </c>
      <c r="J73" s="35" t="n">
        <v>0.985</v>
      </c>
      <c r="K73" s="35" t="n">
        <v>0.25422</v>
      </c>
      <c r="L73" s="35" t="n">
        <v>0.51632</v>
      </c>
      <c r="M73" s="35" t="n">
        <v>-0.52433</v>
      </c>
      <c r="N73" s="35" t="n">
        <v>0.44685</v>
      </c>
      <c r="O73" s="35" t="n">
        <v>0.07968</v>
      </c>
      <c r="P73" s="35" t="n">
        <v>-0.0378</v>
      </c>
      <c r="Q73" s="35" t="n">
        <v>-0.141</v>
      </c>
      <c r="R73" s="35" t="n">
        <v>-0.7234</v>
      </c>
    </row>
    <row r="74" customFormat="false" ht="15" hidden="false" customHeight="false" outlineLevel="0" collapsed="false">
      <c r="A74" s="4" t="n">
        <v>73</v>
      </c>
      <c r="B74" s="4" t="s">
        <v>434</v>
      </c>
      <c r="C74" s="35" t="n">
        <v>0.46159</v>
      </c>
      <c r="D74" s="35" t="n">
        <v>-1.6307</v>
      </c>
      <c r="E74" s="35" t="n">
        <v>2.81839</v>
      </c>
      <c r="F74" s="35" t="n">
        <v>1.78464</v>
      </c>
      <c r="G74" s="35" t="n">
        <v>1.94862</v>
      </c>
      <c r="H74" s="35" t="n">
        <v>0.99237</v>
      </c>
      <c r="I74" s="35" t="n">
        <v>0.17268</v>
      </c>
      <c r="J74" s="35" t="n">
        <v>0.60253</v>
      </c>
      <c r="K74" s="35" t="n">
        <v>0.14156</v>
      </c>
      <c r="L74" s="35" t="n">
        <v>0.00695</v>
      </c>
      <c r="M74" s="35" t="n">
        <v>-1.21482</v>
      </c>
      <c r="N74" s="35" t="n">
        <v>0.09025</v>
      </c>
      <c r="O74" s="35" t="n">
        <v>-0.22807</v>
      </c>
      <c r="P74" s="35" t="n">
        <v>0.51385</v>
      </c>
      <c r="Q74" s="35" t="n">
        <v>-0.48476</v>
      </c>
      <c r="R74" s="35" t="n">
        <v>-1.31432</v>
      </c>
    </row>
    <row r="75" customFormat="false" ht="15" hidden="false" customHeight="false" outlineLevel="0" collapsed="false">
      <c r="A75" s="4" t="n">
        <v>74</v>
      </c>
      <c r="B75" s="4" t="s">
        <v>435</v>
      </c>
      <c r="C75" s="35" t="n">
        <v>-1.10203</v>
      </c>
      <c r="D75" s="35" t="n">
        <v>-0.3757</v>
      </c>
      <c r="E75" s="35" t="n">
        <v>0.42082</v>
      </c>
      <c r="F75" s="35" t="n">
        <v>-0.05137</v>
      </c>
      <c r="G75" s="35" t="n">
        <v>0.83228</v>
      </c>
      <c r="H75" s="35" t="n">
        <v>-1.65047</v>
      </c>
      <c r="I75" s="35" t="n">
        <v>1.64381</v>
      </c>
      <c r="J75" s="35" t="n">
        <v>-0.56533</v>
      </c>
      <c r="K75" s="35" t="n">
        <v>0.81122</v>
      </c>
      <c r="L75" s="35" t="n">
        <v>-1.16236</v>
      </c>
      <c r="M75" s="35" t="n">
        <v>-0.17198</v>
      </c>
      <c r="N75" s="35" t="n">
        <v>-1.35425</v>
      </c>
      <c r="O75" s="35" t="n">
        <v>0.35245</v>
      </c>
      <c r="P75" s="35" t="n">
        <v>0.63833</v>
      </c>
      <c r="Q75" s="35" t="n">
        <v>-1.38833</v>
      </c>
      <c r="R75" s="35" t="n">
        <v>0.06235</v>
      </c>
    </row>
    <row r="76" customFormat="false" ht="15" hidden="false" customHeight="false" outlineLevel="0" collapsed="false">
      <c r="A76" s="4" t="n">
        <v>75</v>
      </c>
      <c r="B76" s="4" t="s">
        <v>436</v>
      </c>
      <c r="C76" s="35" t="n">
        <v>0.59471</v>
      </c>
      <c r="D76" s="35" t="n">
        <v>0.37754</v>
      </c>
      <c r="E76" s="35" t="n">
        <v>-0.8459</v>
      </c>
      <c r="F76" s="35" t="n">
        <v>1.13994</v>
      </c>
      <c r="G76" s="35" t="n">
        <v>-0.35765</v>
      </c>
      <c r="H76" s="35" t="n">
        <v>-0.69768</v>
      </c>
      <c r="I76" s="35" t="n">
        <v>0.80714</v>
      </c>
      <c r="J76" s="35" t="n">
        <v>0.27548</v>
      </c>
      <c r="K76" s="35" t="n">
        <v>0.26285</v>
      </c>
      <c r="L76" s="35" t="n">
        <v>0.35978</v>
      </c>
      <c r="M76" s="35" t="n">
        <v>-0.52769</v>
      </c>
      <c r="N76" s="35" t="n">
        <v>0.25751</v>
      </c>
      <c r="O76" s="35" t="n">
        <v>-0.29306</v>
      </c>
      <c r="P76" s="35" t="n">
        <v>-0.32894</v>
      </c>
      <c r="Q76" s="35" t="n">
        <v>-0.26206</v>
      </c>
      <c r="R76" s="35" t="n">
        <v>-0.02447</v>
      </c>
    </row>
    <row r="77" customFormat="false" ht="15" hidden="false" customHeight="false" outlineLevel="0" collapsed="false">
      <c r="A77" s="4" t="n">
        <v>76</v>
      </c>
      <c r="B77" s="4" t="s">
        <v>437</v>
      </c>
      <c r="C77" s="35" t="n">
        <v>-0.05466</v>
      </c>
      <c r="D77" s="35" t="n">
        <v>-0.04744</v>
      </c>
      <c r="E77" s="35" t="n">
        <v>-0.69181</v>
      </c>
      <c r="F77" s="35" t="n">
        <v>0.10401</v>
      </c>
      <c r="G77" s="35" t="n">
        <v>-1.05747</v>
      </c>
      <c r="H77" s="35" t="n">
        <v>-0.15499</v>
      </c>
      <c r="I77" s="35" t="n">
        <v>-1.06052</v>
      </c>
      <c r="J77" s="35" t="n">
        <v>0.11573</v>
      </c>
      <c r="K77" s="35" t="n">
        <v>-0.00673</v>
      </c>
      <c r="L77" s="35" t="n">
        <v>-0.05137</v>
      </c>
      <c r="M77" s="35" t="n">
        <v>-0.53907</v>
      </c>
      <c r="N77" s="35" t="n">
        <v>0.04859</v>
      </c>
      <c r="O77" s="35" t="n">
        <v>0.12675</v>
      </c>
      <c r="P77" s="35" t="n">
        <v>-1.8036</v>
      </c>
      <c r="Q77" s="35" t="n">
        <v>-0.58189</v>
      </c>
      <c r="R77" s="35" t="n">
        <v>0.88075</v>
      </c>
    </row>
    <row r="78" customFormat="false" ht="15" hidden="false" customHeight="false" outlineLevel="0" collapsed="false">
      <c r="A78" s="4" t="n">
        <v>77</v>
      </c>
      <c r="B78" s="4" t="s">
        <v>438</v>
      </c>
      <c r="C78" s="35" t="n">
        <v>0.22649</v>
      </c>
      <c r="D78" s="35" t="n">
        <v>-0.11897</v>
      </c>
      <c r="E78" s="35" t="n">
        <v>-1.43721</v>
      </c>
      <c r="F78" s="35" t="n">
        <v>-0.11501</v>
      </c>
      <c r="G78" s="35" t="n">
        <v>-0.96841</v>
      </c>
      <c r="H78" s="35" t="n">
        <v>0.69342</v>
      </c>
      <c r="I78" s="35" t="n">
        <v>-0.32625</v>
      </c>
      <c r="J78" s="35" t="n">
        <v>-0.92941</v>
      </c>
      <c r="K78" s="35" t="n">
        <v>0.63518</v>
      </c>
      <c r="L78" s="35" t="n">
        <v>1.01626</v>
      </c>
      <c r="M78" s="35" t="n">
        <v>-1.07235</v>
      </c>
      <c r="N78" s="35" t="n">
        <v>0.20333</v>
      </c>
      <c r="O78" s="35" t="n">
        <v>-1.07131</v>
      </c>
      <c r="P78" s="35" t="n">
        <v>-0.50988</v>
      </c>
      <c r="Q78" s="35" t="n">
        <v>-0.29256</v>
      </c>
      <c r="R78" s="35" t="n">
        <v>0.66363</v>
      </c>
    </row>
    <row r="79" customFormat="false" ht="15" hidden="false" customHeight="false" outlineLevel="0" collapsed="false">
      <c r="A79" s="4" t="n">
        <v>78</v>
      </c>
      <c r="B79" s="4" t="s">
        <v>439</v>
      </c>
      <c r="C79" s="35" t="n">
        <v>1.23761</v>
      </c>
      <c r="D79" s="35" t="n">
        <v>-0.74286</v>
      </c>
      <c r="E79" s="35" t="n">
        <v>0.49339</v>
      </c>
      <c r="F79" s="35" t="n">
        <v>0.04395</v>
      </c>
      <c r="G79" s="35" t="n">
        <v>-0.34652</v>
      </c>
      <c r="H79" s="35" t="n">
        <v>0.68166</v>
      </c>
      <c r="I79" s="35" t="n">
        <v>-1.40912</v>
      </c>
      <c r="J79" s="35" t="n">
        <v>-0.33821</v>
      </c>
      <c r="K79" s="35" t="n">
        <v>1.12747</v>
      </c>
      <c r="L79" s="35" t="n">
        <v>0.45009</v>
      </c>
      <c r="M79" s="35" t="n">
        <v>0.37259</v>
      </c>
      <c r="N79" s="35" t="n">
        <v>-0.11647</v>
      </c>
      <c r="O79" s="35" t="n">
        <v>0.8055</v>
      </c>
      <c r="P79" s="35" t="n">
        <v>-0.43887</v>
      </c>
      <c r="Q79" s="35" t="n">
        <v>-0.0694</v>
      </c>
      <c r="R79" s="35" t="n">
        <v>0.59684</v>
      </c>
    </row>
    <row r="80" customFormat="false" ht="15" hidden="false" customHeight="false" outlineLevel="0" collapsed="false">
      <c r="A80" s="4" t="n">
        <v>79</v>
      </c>
      <c r="B80" s="4" t="s">
        <v>440</v>
      </c>
      <c r="C80" s="35" t="n">
        <v>0.64631</v>
      </c>
      <c r="D80" s="35" t="n">
        <v>-1.25093</v>
      </c>
      <c r="E80" s="35" t="n">
        <v>1.03787</v>
      </c>
      <c r="F80" s="35" t="n">
        <v>0.03417</v>
      </c>
      <c r="G80" s="35" t="n">
        <v>0.27808</v>
      </c>
      <c r="H80" s="35" t="n">
        <v>0.02864</v>
      </c>
      <c r="I80" s="35" t="n">
        <v>0.32386</v>
      </c>
      <c r="J80" s="35" t="n">
        <v>-0.69385</v>
      </c>
      <c r="K80" s="35" t="n">
        <v>-0.14682</v>
      </c>
      <c r="L80" s="35" t="n">
        <v>0.15</v>
      </c>
      <c r="M80" s="35" t="n">
        <v>-1.32012</v>
      </c>
      <c r="N80" s="35" t="n">
        <v>0.13338</v>
      </c>
      <c r="O80" s="35" t="n">
        <v>-0.09111</v>
      </c>
      <c r="P80" s="35" t="n">
        <v>0.6878</v>
      </c>
      <c r="Q80" s="35" t="n">
        <v>-0.56516</v>
      </c>
      <c r="R80" s="35" t="n">
        <v>0.58164</v>
      </c>
    </row>
    <row r="81" customFormat="false" ht="15" hidden="false" customHeight="false" outlineLevel="0" collapsed="false">
      <c r="A81" s="4" t="n">
        <v>80</v>
      </c>
      <c r="B81" s="4" t="s">
        <v>441</v>
      </c>
      <c r="C81" s="35" t="n">
        <v>0.03496</v>
      </c>
      <c r="D81" s="35" t="n">
        <v>0.23519</v>
      </c>
      <c r="E81" s="35" t="n">
        <v>-0.08838</v>
      </c>
      <c r="F81" s="35" t="n">
        <v>-0.71586</v>
      </c>
      <c r="G81" s="35" t="n">
        <v>-0.47984</v>
      </c>
      <c r="H81" s="35" t="n">
        <v>-0.69371</v>
      </c>
      <c r="I81" s="35" t="n">
        <v>0.42835</v>
      </c>
      <c r="J81" s="35" t="n">
        <v>0.58989</v>
      </c>
      <c r="K81" s="35" t="n">
        <v>0.08108</v>
      </c>
      <c r="L81" s="35" t="n">
        <v>-0.20685</v>
      </c>
      <c r="M81" s="35" t="n">
        <v>-0.40545</v>
      </c>
      <c r="N81" s="35" t="n">
        <v>-0.19095</v>
      </c>
      <c r="O81" s="35" t="n">
        <v>-1.11084</v>
      </c>
      <c r="P81" s="35" t="n">
        <v>-0.67745</v>
      </c>
      <c r="Q81" s="35" t="n">
        <v>0.00939</v>
      </c>
      <c r="R81" s="35" t="n">
        <v>-0.90865</v>
      </c>
    </row>
    <row r="82" customFormat="false" ht="15" hidden="false" customHeight="false" outlineLevel="0" collapsed="false">
      <c r="A82" s="4" t="n">
        <v>81</v>
      </c>
      <c r="B82" s="4" t="s">
        <v>442</v>
      </c>
      <c r="C82" s="35" t="n">
        <v>-0.25551</v>
      </c>
      <c r="D82" s="35" t="n">
        <v>0.35832</v>
      </c>
      <c r="E82" s="35" t="n">
        <v>1.07578</v>
      </c>
      <c r="F82" s="35" t="n">
        <v>-0.06728</v>
      </c>
      <c r="G82" s="35" t="n">
        <v>-0.04617</v>
      </c>
      <c r="H82" s="35" t="n">
        <v>-0.40515</v>
      </c>
      <c r="I82" s="35" t="n">
        <v>1.10766</v>
      </c>
      <c r="J82" s="35" t="n">
        <v>0.65453</v>
      </c>
      <c r="K82" s="35" t="n">
        <v>0.35663</v>
      </c>
      <c r="L82" s="35" t="n">
        <v>-1.16674</v>
      </c>
      <c r="M82" s="35" t="n">
        <v>-0.30157</v>
      </c>
      <c r="N82" s="35" t="n">
        <v>0.64378</v>
      </c>
      <c r="O82" s="35" t="n">
        <v>0.14928</v>
      </c>
      <c r="P82" s="35" t="n">
        <v>0.09742</v>
      </c>
      <c r="Q82" s="35" t="n">
        <v>1.15716</v>
      </c>
      <c r="R82" s="35" t="n">
        <v>-0.0135</v>
      </c>
    </row>
    <row r="83" customFormat="false" ht="15" hidden="false" customHeight="false" outlineLevel="0" collapsed="false">
      <c r="A83" s="4" t="n">
        <v>82</v>
      </c>
      <c r="B83" s="4" t="s">
        <v>443</v>
      </c>
      <c r="C83" s="35" t="n">
        <v>1.52526</v>
      </c>
      <c r="D83" s="35" t="n">
        <v>-1.15152</v>
      </c>
      <c r="E83" s="35" t="n">
        <v>0.63769</v>
      </c>
      <c r="F83" s="35" t="n">
        <v>0.54628</v>
      </c>
      <c r="G83" s="35" t="n">
        <v>0.17279</v>
      </c>
      <c r="H83" s="35" t="n">
        <v>-0.6726</v>
      </c>
      <c r="I83" s="35" t="n">
        <v>-0.22515</v>
      </c>
      <c r="J83" s="35" t="n">
        <v>0.8052</v>
      </c>
      <c r="K83" s="35" t="n">
        <v>0.49448</v>
      </c>
      <c r="L83" s="35" t="n">
        <v>-1.10035</v>
      </c>
      <c r="M83" s="35" t="n">
        <v>0.55027</v>
      </c>
      <c r="N83" s="35" t="n">
        <v>1.7287</v>
      </c>
      <c r="O83" s="35" t="n">
        <v>-0.61569</v>
      </c>
      <c r="P83" s="35" t="n">
        <v>1.86249</v>
      </c>
      <c r="Q83" s="35" t="n">
        <v>-0.38531</v>
      </c>
      <c r="R83" s="35" t="n">
        <v>0.13945</v>
      </c>
    </row>
    <row r="84" customFormat="false" ht="15" hidden="false" customHeight="false" outlineLevel="0" collapsed="false">
      <c r="A84" s="4" t="n">
        <v>83</v>
      </c>
      <c r="B84" s="4" t="s">
        <v>444</v>
      </c>
      <c r="C84" s="35" t="n">
        <v>-0.25042</v>
      </c>
      <c r="D84" s="35" t="n">
        <v>0.71357</v>
      </c>
      <c r="E84" s="35" t="n">
        <v>0.03816</v>
      </c>
      <c r="F84" s="35" t="n">
        <v>0.28816</v>
      </c>
      <c r="G84" s="35" t="n">
        <v>0.51801</v>
      </c>
      <c r="H84" s="35" t="n">
        <v>1.01789</v>
      </c>
      <c r="I84" s="35" t="n">
        <v>0.1106</v>
      </c>
      <c r="J84" s="35" t="n">
        <v>0.47151</v>
      </c>
      <c r="K84" s="35" t="n">
        <v>0.31472</v>
      </c>
      <c r="L84" s="35" t="n">
        <v>0.51213</v>
      </c>
      <c r="M84" s="35" t="n">
        <v>-0.11202</v>
      </c>
      <c r="N84" s="35" t="n">
        <v>0.08627</v>
      </c>
      <c r="O84" s="35" t="n">
        <v>-0.09357</v>
      </c>
      <c r="P84" s="35" t="n">
        <v>-0.22159</v>
      </c>
      <c r="Q84" s="35" t="n">
        <v>-0.48729</v>
      </c>
      <c r="R84" s="35" t="n">
        <v>0.01623</v>
      </c>
    </row>
    <row r="85" customFormat="false" ht="15" hidden="false" customHeight="false" outlineLevel="0" collapsed="false">
      <c r="A85" s="4" t="n">
        <v>84</v>
      </c>
      <c r="B85" s="4" t="s">
        <v>445</v>
      </c>
      <c r="C85" s="35" t="n">
        <v>-0.19897</v>
      </c>
      <c r="D85" s="35" t="n">
        <v>0.18944</v>
      </c>
      <c r="E85" s="35" t="n">
        <v>-0.03695</v>
      </c>
      <c r="F85" s="35" t="n">
        <v>-0.3703</v>
      </c>
      <c r="G85" s="35" t="n">
        <v>0.57861</v>
      </c>
      <c r="H85" s="35" t="n">
        <v>-0.24325</v>
      </c>
      <c r="I85" s="35" t="n">
        <v>0.29198</v>
      </c>
      <c r="J85" s="35" t="n">
        <v>0.27437</v>
      </c>
      <c r="K85" s="35" t="n">
        <v>0.10759</v>
      </c>
      <c r="L85" s="35" t="n">
        <v>-0.75083</v>
      </c>
      <c r="M85" s="35" t="n">
        <v>-0.20614</v>
      </c>
      <c r="N85" s="35" t="n">
        <v>1.07159</v>
      </c>
      <c r="O85" s="35" t="n">
        <v>-0.78676</v>
      </c>
      <c r="P85" s="35" t="n">
        <v>-0.6604</v>
      </c>
      <c r="Q85" s="35" t="n">
        <v>-0.22742</v>
      </c>
      <c r="R85" s="35" t="n">
        <v>-0.79765</v>
      </c>
    </row>
    <row r="86" customFormat="false" ht="15" hidden="false" customHeight="false" outlineLevel="0" collapsed="false">
      <c r="A86" s="4" t="n">
        <v>85</v>
      </c>
      <c r="B86" s="4" t="s">
        <v>446</v>
      </c>
      <c r="C86" s="35" t="n">
        <v>0.13301</v>
      </c>
      <c r="D86" s="35" t="n">
        <v>1.17343</v>
      </c>
      <c r="E86" s="35" t="n">
        <v>0.15555</v>
      </c>
      <c r="F86" s="35" t="n">
        <v>0.08678</v>
      </c>
      <c r="G86" s="35" t="n">
        <v>-0.46567</v>
      </c>
      <c r="H86" s="35" t="n">
        <v>-1.01922</v>
      </c>
      <c r="I86" s="35" t="n">
        <v>0.85445</v>
      </c>
      <c r="J86" s="35" t="n">
        <v>0.3092</v>
      </c>
      <c r="K86" s="35" t="n">
        <v>-0.6823</v>
      </c>
      <c r="L86" s="35" t="n">
        <v>-0.11479</v>
      </c>
      <c r="M86" s="35" t="n">
        <v>0.15574</v>
      </c>
      <c r="N86" s="35" t="n">
        <v>1.45777</v>
      </c>
      <c r="O86" s="35" t="n">
        <v>-0.57217</v>
      </c>
      <c r="P86" s="35" t="n">
        <v>-0.33602</v>
      </c>
      <c r="Q86" s="35" t="n">
        <v>0.92079</v>
      </c>
      <c r="R86" s="35" t="n">
        <v>-0.97453</v>
      </c>
    </row>
    <row r="87" customFormat="false" ht="15" hidden="false" customHeight="false" outlineLevel="0" collapsed="false">
      <c r="A87" s="4" t="n">
        <v>86</v>
      </c>
      <c r="B87" s="4" t="s">
        <v>447</v>
      </c>
      <c r="C87" s="35" t="n">
        <v>1.38419</v>
      </c>
      <c r="D87" s="35" t="n">
        <v>-0.49651</v>
      </c>
      <c r="E87" s="35" t="n">
        <v>0.47547</v>
      </c>
      <c r="F87" s="35" t="n">
        <v>0.59159</v>
      </c>
      <c r="G87" s="35" t="n">
        <v>-0.32121</v>
      </c>
      <c r="H87" s="35" t="n">
        <v>-0.36639</v>
      </c>
      <c r="I87" s="35" t="n">
        <v>1.70499</v>
      </c>
      <c r="J87" s="35" t="n">
        <v>-1.18711</v>
      </c>
      <c r="K87" s="35" t="n">
        <v>-3.27435</v>
      </c>
      <c r="L87" s="35" t="n">
        <v>-0.68494</v>
      </c>
      <c r="M87" s="35" t="n">
        <v>-0.1661</v>
      </c>
      <c r="N87" s="35" t="n">
        <v>1.35413</v>
      </c>
      <c r="O87" s="35" t="n">
        <v>-1.2432</v>
      </c>
      <c r="P87" s="35" t="n">
        <v>0.6685</v>
      </c>
      <c r="Q87" s="35" t="n">
        <v>-2.24361</v>
      </c>
      <c r="R87" s="35" t="n">
        <v>0.21381</v>
      </c>
    </row>
    <row r="88" customFormat="false" ht="15" hidden="false" customHeight="false" outlineLevel="0" collapsed="false">
      <c r="A88" s="4" t="n">
        <v>87</v>
      </c>
      <c r="B88" s="4" t="s">
        <v>448</v>
      </c>
      <c r="C88" s="35" t="n">
        <v>-0.12442</v>
      </c>
      <c r="D88" s="35" t="n">
        <v>-0.36999</v>
      </c>
      <c r="E88" s="35" t="n">
        <v>0.45602</v>
      </c>
      <c r="F88" s="35" t="n">
        <v>-0.16136</v>
      </c>
      <c r="G88" s="35" t="n">
        <v>-1.03882</v>
      </c>
      <c r="H88" s="35" t="n">
        <v>-1.82775</v>
      </c>
      <c r="I88" s="35" t="n">
        <v>1.36111</v>
      </c>
      <c r="J88" s="35" t="n">
        <v>-0.38181</v>
      </c>
      <c r="K88" s="35" t="n">
        <v>1.3036</v>
      </c>
      <c r="L88" s="35" t="n">
        <v>-1.12892</v>
      </c>
      <c r="M88" s="35" t="n">
        <v>-0.42385</v>
      </c>
      <c r="N88" s="35" t="n">
        <v>-1.19687</v>
      </c>
      <c r="O88" s="35" t="n">
        <v>-1.18428</v>
      </c>
      <c r="P88" s="35" t="n">
        <v>-0.58253</v>
      </c>
      <c r="Q88" s="35" t="n">
        <v>-0.73492</v>
      </c>
      <c r="R88" s="35" t="n">
        <v>-1.17905</v>
      </c>
    </row>
    <row r="89" customFormat="false" ht="15" hidden="false" customHeight="false" outlineLevel="0" collapsed="false">
      <c r="A89" s="4" t="n">
        <v>88</v>
      </c>
      <c r="B89" s="4" t="s">
        <v>449</v>
      </c>
      <c r="C89" s="35" t="n">
        <v>0.86106</v>
      </c>
      <c r="D89" s="35" t="n">
        <v>-0.03814</v>
      </c>
      <c r="E89" s="35" t="n">
        <v>2.25983</v>
      </c>
      <c r="F89" s="35" t="n">
        <v>-0.7667</v>
      </c>
      <c r="G89" s="35" t="n">
        <v>-0.77521</v>
      </c>
      <c r="H89" s="35" t="n">
        <v>0.00164</v>
      </c>
      <c r="I89" s="35" t="n">
        <v>1.71615</v>
      </c>
      <c r="J89" s="35" t="n">
        <v>0.18353</v>
      </c>
      <c r="K89" s="35" t="n">
        <v>-0.33142</v>
      </c>
      <c r="L89" s="35" t="n">
        <v>-0.26237</v>
      </c>
      <c r="M89" s="35" t="n">
        <v>-0.17006</v>
      </c>
      <c r="N89" s="35" t="n">
        <v>-0.45759</v>
      </c>
      <c r="O89" s="35" t="n">
        <v>0.51801</v>
      </c>
      <c r="P89" s="35" t="n">
        <v>-0.41179</v>
      </c>
      <c r="Q89" s="35" t="n">
        <v>-0.29363</v>
      </c>
      <c r="R89" s="35" t="n">
        <v>-0.30246</v>
      </c>
    </row>
    <row r="90" customFormat="false" ht="15" hidden="false" customHeight="false" outlineLevel="0" collapsed="false">
      <c r="A90" s="4" t="n">
        <v>89</v>
      </c>
      <c r="B90" s="4" t="s">
        <v>450</v>
      </c>
      <c r="C90" s="35" t="n">
        <v>-0.21068</v>
      </c>
      <c r="D90" s="35" t="n">
        <v>1.17558</v>
      </c>
      <c r="E90" s="35" t="n">
        <v>-1.5572</v>
      </c>
      <c r="F90" s="35" t="n">
        <v>0.17856</v>
      </c>
      <c r="G90" s="35" t="n">
        <v>0.65171</v>
      </c>
      <c r="H90" s="35" t="n">
        <v>-0.70934</v>
      </c>
      <c r="I90" s="35" t="n">
        <v>0.09633</v>
      </c>
      <c r="J90" s="35" t="n">
        <v>-1.71461</v>
      </c>
      <c r="K90" s="35" t="n">
        <v>-0.58084</v>
      </c>
      <c r="L90" s="35" t="n">
        <v>-0.06441</v>
      </c>
      <c r="M90" s="35" t="n">
        <v>-0.72808</v>
      </c>
      <c r="N90" s="35" t="n">
        <v>-0.30297</v>
      </c>
      <c r="O90" s="35" t="n">
        <v>0.21104</v>
      </c>
      <c r="P90" s="35" t="n">
        <v>-0.96425</v>
      </c>
      <c r="Q90" s="35" t="n">
        <v>-0.60079</v>
      </c>
      <c r="R90" s="35" t="n">
        <v>1.50532</v>
      </c>
    </row>
    <row r="91" customFormat="false" ht="15" hidden="false" customHeight="false" outlineLevel="0" collapsed="false">
      <c r="A91" s="4" t="n">
        <v>90</v>
      </c>
      <c r="B91" s="4" t="s">
        <v>451</v>
      </c>
      <c r="C91" s="35" t="n">
        <v>-0.12094</v>
      </c>
      <c r="D91" s="35" t="n">
        <v>-0.17918</v>
      </c>
      <c r="E91" s="35" t="n">
        <v>1.76421</v>
      </c>
      <c r="F91" s="35" t="n">
        <v>-0.18531</v>
      </c>
      <c r="G91" s="35" t="n">
        <v>-0.6363</v>
      </c>
      <c r="H91" s="35" t="n">
        <v>-0.08335</v>
      </c>
      <c r="I91" s="35" t="n">
        <v>-0.28404</v>
      </c>
      <c r="J91" s="35" t="n">
        <v>0.07209</v>
      </c>
      <c r="K91" s="35" t="n">
        <v>-0.28046</v>
      </c>
      <c r="L91" s="35" t="n">
        <v>0.33693</v>
      </c>
      <c r="M91" s="35" t="n">
        <v>0.59805</v>
      </c>
      <c r="N91" s="35" t="n">
        <v>-1.41442</v>
      </c>
      <c r="O91" s="35" t="n">
        <v>-0.43305</v>
      </c>
      <c r="P91" s="35" t="n">
        <v>-0.5483</v>
      </c>
      <c r="Q91" s="35" t="n">
        <v>-0.41272</v>
      </c>
      <c r="R91" s="35" t="n">
        <v>0.48137</v>
      </c>
    </row>
    <row r="92" customFormat="false" ht="15" hidden="false" customHeight="false" outlineLevel="0" collapsed="false">
      <c r="A92" s="4" t="n">
        <v>91</v>
      </c>
      <c r="B92" s="4" t="s">
        <v>452</v>
      </c>
      <c r="C92" s="35" t="n">
        <v>-0.63622</v>
      </c>
      <c r="D92" s="35" t="n">
        <v>1.10206</v>
      </c>
      <c r="E92" s="35" t="n">
        <v>-0.5035</v>
      </c>
      <c r="F92" s="35" t="n">
        <v>1.16304</v>
      </c>
      <c r="G92" s="35" t="n">
        <v>-0.80261</v>
      </c>
      <c r="H92" s="35" t="n">
        <v>-1.38027</v>
      </c>
      <c r="I92" s="35" t="n">
        <v>2.05197</v>
      </c>
      <c r="J92" s="35" t="n">
        <v>0.12072</v>
      </c>
      <c r="K92" s="35" t="n">
        <v>-0.68715</v>
      </c>
      <c r="L92" s="35" t="n">
        <v>0.0381</v>
      </c>
      <c r="M92" s="35" t="n">
        <v>-1.02037</v>
      </c>
      <c r="N92" s="35" t="n">
        <v>-0.02808</v>
      </c>
      <c r="O92" s="35" t="n">
        <v>-0.58752</v>
      </c>
      <c r="P92" s="35" t="n">
        <v>-1.17101</v>
      </c>
      <c r="Q92" s="35" t="n">
        <v>0.06176</v>
      </c>
      <c r="R92" s="35" t="n">
        <v>0.03729</v>
      </c>
    </row>
    <row r="93" customFormat="false" ht="15" hidden="false" customHeight="false" outlineLevel="0" collapsed="false">
      <c r="A93" s="4" t="n">
        <v>92</v>
      </c>
      <c r="B93" s="4" t="s">
        <v>453</v>
      </c>
      <c r="C93" s="35" t="n">
        <v>0.94654</v>
      </c>
      <c r="D93" s="35" t="n">
        <v>0.47365</v>
      </c>
      <c r="E93" s="35" t="n">
        <v>-0.36913</v>
      </c>
      <c r="F93" s="35" t="n">
        <v>-1.16025</v>
      </c>
      <c r="G93" s="35" t="n">
        <v>-1.3731</v>
      </c>
      <c r="H93" s="35" t="n">
        <v>-1.00072</v>
      </c>
      <c r="I93" s="35" t="n">
        <v>-0.53436</v>
      </c>
      <c r="J93" s="35" t="n">
        <v>0.29342</v>
      </c>
      <c r="K93" s="35" t="n">
        <v>0.21076</v>
      </c>
      <c r="L93" s="35" t="n">
        <v>0.88933</v>
      </c>
      <c r="M93" s="35" t="n">
        <v>0.96336</v>
      </c>
      <c r="N93" s="35" t="n">
        <v>-1.46883</v>
      </c>
      <c r="O93" s="35" t="n">
        <v>-0.17139</v>
      </c>
      <c r="P93" s="35" t="n">
        <v>0.26444</v>
      </c>
      <c r="Q93" s="35" t="n">
        <v>-0.07582</v>
      </c>
      <c r="R93" s="35" t="n">
        <v>0.75089</v>
      </c>
    </row>
    <row r="94" customFormat="false" ht="15" hidden="false" customHeight="false" outlineLevel="0" collapsed="false">
      <c r="A94" s="4" t="n">
        <v>93</v>
      </c>
      <c r="B94" s="4" t="s">
        <v>454</v>
      </c>
      <c r="C94" s="35" t="n">
        <v>-0.4873</v>
      </c>
      <c r="D94" s="35" t="n">
        <v>0.76153</v>
      </c>
      <c r="E94" s="35" t="n">
        <v>0.40255</v>
      </c>
      <c r="F94" s="35" t="n">
        <v>0.48868</v>
      </c>
      <c r="G94" s="35" t="n">
        <v>-0.0593</v>
      </c>
      <c r="H94" s="35" t="n">
        <v>-0.17873</v>
      </c>
      <c r="I94" s="35" t="n">
        <v>-0.43724</v>
      </c>
      <c r="J94" s="35" t="n">
        <v>0.24766</v>
      </c>
      <c r="K94" s="35" t="n">
        <v>-0.23706</v>
      </c>
      <c r="L94" s="35" t="n">
        <v>-0.72783</v>
      </c>
      <c r="M94" s="35" t="n">
        <v>0.98384</v>
      </c>
      <c r="N94" s="35" t="n">
        <v>0.30519</v>
      </c>
      <c r="O94" s="35" t="n">
        <v>-0.97596</v>
      </c>
      <c r="P94" s="35" t="n">
        <v>-0.43423</v>
      </c>
      <c r="Q94" s="35" t="n">
        <v>0.21988</v>
      </c>
      <c r="R94" s="35" t="n">
        <v>0.34533</v>
      </c>
    </row>
    <row r="95" customFormat="false" ht="15" hidden="false" customHeight="false" outlineLevel="0" collapsed="false">
      <c r="A95" s="4" t="n">
        <v>94</v>
      </c>
      <c r="B95" s="4" t="s">
        <v>455</v>
      </c>
      <c r="C95" s="35" t="n">
        <v>0.01317</v>
      </c>
      <c r="D95" s="35" t="n">
        <v>-0.02126</v>
      </c>
      <c r="E95" s="35" t="n">
        <v>0.23258</v>
      </c>
      <c r="F95" s="35" t="n">
        <v>-0.59096</v>
      </c>
      <c r="G95" s="35" t="n">
        <v>-0.16285</v>
      </c>
      <c r="H95" s="35" t="n">
        <v>-0.15767</v>
      </c>
      <c r="I95" s="35" t="n">
        <v>0.40154</v>
      </c>
      <c r="J95" s="35" t="n">
        <v>-0.02899</v>
      </c>
      <c r="K95" s="35" t="n">
        <v>-0.4572</v>
      </c>
      <c r="L95" s="35" t="n">
        <v>-0.53038</v>
      </c>
      <c r="M95" s="35" t="n">
        <v>0.36385</v>
      </c>
      <c r="N95" s="35" t="n">
        <v>-0.01645</v>
      </c>
      <c r="O95" s="35" t="n">
        <v>-0.68356</v>
      </c>
      <c r="P95" s="35" t="n">
        <v>-0.07344</v>
      </c>
      <c r="Q95" s="35" t="n">
        <v>-0.04065</v>
      </c>
      <c r="R95" s="35" t="n">
        <v>0.57482</v>
      </c>
    </row>
    <row r="96" customFormat="false" ht="15" hidden="false" customHeight="false" outlineLevel="0" collapsed="false">
      <c r="A96" s="4" t="n">
        <v>95</v>
      </c>
      <c r="B96" s="4" t="s">
        <v>456</v>
      </c>
      <c r="C96" s="35" t="n">
        <v>2.24502</v>
      </c>
      <c r="D96" s="35" t="n">
        <v>0.60292</v>
      </c>
      <c r="E96" s="35" t="n">
        <v>0.07737</v>
      </c>
      <c r="F96" s="35" t="n">
        <v>-0.17081</v>
      </c>
      <c r="G96" s="35" t="n">
        <v>0.09761</v>
      </c>
      <c r="H96" s="35" t="n">
        <v>-0.72857</v>
      </c>
      <c r="I96" s="35" t="n">
        <v>-0.70269</v>
      </c>
      <c r="J96" s="35" t="n">
        <v>1.19389</v>
      </c>
      <c r="K96" s="35" t="n">
        <v>-0.1916</v>
      </c>
      <c r="L96" s="35" t="n">
        <v>-0.36513</v>
      </c>
      <c r="M96" s="35" t="n">
        <v>-1.22427</v>
      </c>
      <c r="N96" s="35" t="n">
        <v>-0.30685</v>
      </c>
      <c r="O96" s="35" t="n">
        <v>-1.08547</v>
      </c>
      <c r="P96" s="35" t="n">
        <v>0.28715</v>
      </c>
      <c r="Q96" s="35" t="n">
        <v>-0.27507</v>
      </c>
      <c r="R96" s="35" t="n">
        <v>0.95059</v>
      </c>
    </row>
    <row r="97" customFormat="false" ht="15" hidden="false" customHeight="false" outlineLevel="0" collapsed="false">
      <c r="A97" s="4" t="n">
        <v>96</v>
      </c>
      <c r="B97" s="4" t="s">
        <v>457</v>
      </c>
      <c r="C97" s="35" t="n">
        <v>-0.98703</v>
      </c>
      <c r="D97" s="35" t="n">
        <v>0.19812</v>
      </c>
      <c r="E97" s="35" t="n">
        <v>0.28309</v>
      </c>
      <c r="F97" s="35" t="n">
        <v>0.04209</v>
      </c>
      <c r="G97" s="35" t="n">
        <v>-0.64163</v>
      </c>
      <c r="H97" s="35" t="n">
        <v>1.21286</v>
      </c>
      <c r="I97" s="35" t="n">
        <v>-0.33483</v>
      </c>
      <c r="J97" s="35" t="n">
        <v>0.40236</v>
      </c>
      <c r="K97" s="35" t="n">
        <v>-0.37509</v>
      </c>
      <c r="L97" s="35" t="n">
        <v>-0.23254</v>
      </c>
      <c r="M97" s="35" t="n">
        <v>0.72641</v>
      </c>
      <c r="N97" s="35" t="n">
        <v>-0.4706</v>
      </c>
      <c r="O97" s="35" t="n">
        <v>-0.31046</v>
      </c>
      <c r="P97" s="35" t="n">
        <v>0.37217</v>
      </c>
      <c r="Q97" s="35" t="n">
        <v>0.11293</v>
      </c>
      <c r="R97" s="35" t="n">
        <v>0.03368</v>
      </c>
    </row>
    <row r="98" customFormat="false" ht="15" hidden="false" customHeight="false" outlineLevel="0" collapsed="false">
      <c r="A98" s="4" t="n">
        <v>97</v>
      </c>
      <c r="B98" s="4" t="s">
        <v>458</v>
      </c>
      <c r="C98" s="35" t="n">
        <v>-0.42711</v>
      </c>
      <c r="D98" s="35" t="n">
        <v>-0.67114</v>
      </c>
      <c r="E98" s="35" t="n">
        <v>-1.03066</v>
      </c>
      <c r="F98" s="35" t="n">
        <v>-1.14294</v>
      </c>
      <c r="G98" s="35" t="n">
        <v>-0.39814</v>
      </c>
      <c r="H98" s="35" t="n">
        <v>-0.35673</v>
      </c>
      <c r="I98" s="35" t="n">
        <v>-0.30001</v>
      </c>
      <c r="J98" s="35" t="n">
        <v>-0.02383</v>
      </c>
      <c r="K98" s="35" t="n">
        <v>-0.22561</v>
      </c>
      <c r="L98" s="35" t="n">
        <v>-0.0213</v>
      </c>
      <c r="M98" s="35" t="n">
        <v>0.19379</v>
      </c>
      <c r="N98" s="35" t="n">
        <v>-0.09462</v>
      </c>
      <c r="O98" s="35" t="n">
        <v>-0.51241</v>
      </c>
      <c r="P98" s="35" t="n">
        <v>-0.5003</v>
      </c>
      <c r="Q98" s="35" t="n">
        <v>-0.37221</v>
      </c>
      <c r="R98" s="35" t="n">
        <v>-0.89971</v>
      </c>
    </row>
    <row r="99" customFormat="false" ht="15" hidden="false" customHeight="false" outlineLevel="0" collapsed="false">
      <c r="A99" s="4" t="n">
        <v>98</v>
      </c>
      <c r="B99" s="4" t="s">
        <v>459</v>
      </c>
      <c r="C99" s="35" t="n">
        <v>-0.52557</v>
      </c>
      <c r="D99" s="35" t="n">
        <v>0.94542</v>
      </c>
      <c r="E99" s="35" t="n">
        <v>0.39306</v>
      </c>
      <c r="F99" s="35" t="n">
        <v>-0.8512</v>
      </c>
      <c r="G99" s="35" t="n">
        <v>0.76471</v>
      </c>
      <c r="H99" s="35" t="n">
        <v>-0.42833</v>
      </c>
      <c r="I99" s="35" t="n">
        <v>0.14777</v>
      </c>
      <c r="J99" s="35" t="n">
        <v>1.09208</v>
      </c>
      <c r="K99" s="35" t="n">
        <v>-0.30677</v>
      </c>
      <c r="L99" s="35" t="n">
        <v>-0.57944</v>
      </c>
      <c r="M99" s="35" t="n">
        <v>-0.20898</v>
      </c>
      <c r="N99" s="35" t="n">
        <v>-0.46368</v>
      </c>
      <c r="O99" s="35" t="n">
        <v>-0.76484</v>
      </c>
      <c r="P99" s="35" t="n">
        <v>0.41758</v>
      </c>
      <c r="Q99" s="35" t="n">
        <v>0.91847</v>
      </c>
      <c r="R99" s="35" t="n">
        <v>-1.58242</v>
      </c>
    </row>
    <row r="100" customFormat="false" ht="15" hidden="false" customHeight="false" outlineLevel="0" collapsed="false">
      <c r="A100" s="4" t="n">
        <v>99</v>
      </c>
      <c r="B100" s="4" t="s">
        <v>460</v>
      </c>
      <c r="C100" s="35" t="n">
        <v>0.11437</v>
      </c>
      <c r="D100" s="35" t="n">
        <v>-0.16507</v>
      </c>
      <c r="E100" s="35" t="n">
        <v>0.83967</v>
      </c>
      <c r="F100" s="35" t="n">
        <v>-0.56031</v>
      </c>
      <c r="G100" s="35" t="n">
        <v>-0.15799</v>
      </c>
      <c r="H100" s="35" t="n">
        <v>-0.36287</v>
      </c>
      <c r="I100" s="35" t="n">
        <v>1.26573</v>
      </c>
      <c r="J100" s="35" t="n">
        <v>0.85311</v>
      </c>
      <c r="K100" s="35" t="n">
        <v>0.15583</v>
      </c>
      <c r="L100" s="35" t="n">
        <v>0.33139</v>
      </c>
      <c r="M100" s="35" t="n">
        <v>-0.56361</v>
      </c>
      <c r="N100" s="35" t="n">
        <v>1.11065</v>
      </c>
      <c r="O100" s="35" t="n">
        <v>-0.9675</v>
      </c>
      <c r="P100" s="35" t="n">
        <v>-0.40196</v>
      </c>
      <c r="Q100" s="35" t="n">
        <v>0.27997</v>
      </c>
      <c r="R100" s="35" t="n">
        <v>-0.69588</v>
      </c>
    </row>
    <row r="101" customFormat="false" ht="15" hidden="false" customHeight="false" outlineLevel="0" collapsed="false">
      <c r="A101" s="4" t="n">
        <v>100</v>
      </c>
      <c r="B101" s="4" t="s">
        <v>461</v>
      </c>
      <c r="C101" s="35" t="n">
        <v>-0.15033</v>
      </c>
      <c r="D101" s="35" t="n">
        <v>-0.26033</v>
      </c>
      <c r="E101" s="35" t="n">
        <v>-0.21875</v>
      </c>
      <c r="F101" s="35" t="n">
        <v>0.53878</v>
      </c>
      <c r="G101" s="35" t="n">
        <v>0.57019</v>
      </c>
      <c r="H101" s="35" t="n">
        <v>-0.64524</v>
      </c>
      <c r="I101" s="35" t="n">
        <v>0.59229</v>
      </c>
      <c r="J101" s="35" t="n">
        <v>0.41388</v>
      </c>
      <c r="K101" s="35" t="n">
        <v>-0.61087</v>
      </c>
      <c r="L101" s="35" t="n">
        <v>0.54542</v>
      </c>
      <c r="M101" s="35" t="n">
        <v>-0.09405</v>
      </c>
      <c r="N101" s="35" t="n">
        <v>-0.4241</v>
      </c>
      <c r="O101" s="35" t="n">
        <v>0.14555</v>
      </c>
      <c r="P101" s="35" t="n">
        <v>-0.7334</v>
      </c>
      <c r="Q101" s="35" t="n">
        <v>-0.14012</v>
      </c>
      <c r="R101" s="35" t="n">
        <v>-0.0352</v>
      </c>
    </row>
    <row r="102" customFormat="false" ht="15" hidden="false" customHeight="false" outlineLevel="0" collapsed="false">
      <c r="A102" s="4" t="n">
        <v>101</v>
      </c>
      <c r="B102" s="4" t="s">
        <v>462</v>
      </c>
      <c r="C102" s="35" t="n">
        <v>0.61746</v>
      </c>
      <c r="D102" s="35" t="n">
        <v>-0.01269</v>
      </c>
      <c r="E102" s="35" t="n">
        <v>0.96862</v>
      </c>
      <c r="F102" s="35" t="n">
        <v>0.34452</v>
      </c>
      <c r="G102" s="35" t="n">
        <v>-0.45733</v>
      </c>
      <c r="H102" s="35" t="n">
        <v>-0.55668</v>
      </c>
      <c r="I102" s="35" t="n">
        <v>-0.09415</v>
      </c>
      <c r="J102" s="35" t="n">
        <v>0.31921</v>
      </c>
      <c r="K102" s="35" t="n">
        <v>0.41428</v>
      </c>
      <c r="L102" s="35" t="n">
        <v>-0.02504</v>
      </c>
      <c r="M102" s="35" t="n">
        <v>-0.17465</v>
      </c>
      <c r="N102" s="35" t="n">
        <v>0.96515</v>
      </c>
      <c r="O102" s="35" t="n">
        <v>-0.92175</v>
      </c>
      <c r="P102" s="35" t="n">
        <v>-0.34413</v>
      </c>
      <c r="Q102" s="35" t="n">
        <v>0.05781</v>
      </c>
      <c r="R102" s="35" t="n">
        <v>0.59605</v>
      </c>
    </row>
    <row r="103" customFormat="false" ht="15" hidden="false" customHeight="false" outlineLevel="0" collapsed="false">
      <c r="A103" s="4" t="n">
        <v>102</v>
      </c>
      <c r="B103" s="4" t="s">
        <v>463</v>
      </c>
      <c r="C103" s="35" t="n">
        <v>-0.48027</v>
      </c>
      <c r="D103" s="35" t="n">
        <v>-0.52392</v>
      </c>
      <c r="E103" s="35" t="n">
        <v>0.26244</v>
      </c>
      <c r="F103" s="35" t="n">
        <v>-0.92733</v>
      </c>
      <c r="G103" s="35" t="n">
        <v>-0.18034</v>
      </c>
      <c r="H103" s="35" t="n">
        <v>-0.40716</v>
      </c>
      <c r="I103" s="35" t="n">
        <v>0.93241</v>
      </c>
      <c r="J103" s="35" t="n">
        <v>1.06433</v>
      </c>
      <c r="K103" s="35" t="n">
        <v>-0.08271</v>
      </c>
      <c r="L103" s="35" t="n">
        <v>0.42295</v>
      </c>
      <c r="M103" s="35" t="n">
        <v>-0.76219</v>
      </c>
      <c r="N103" s="35" t="n">
        <v>0.03054</v>
      </c>
      <c r="O103" s="35" t="n">
        <v>0.89137</v>
      </c>
      <c r="P103" s="35" t="n">
        <v>-0.25572</v>
      </c>
      <c r="Q103" s="35" t="n">
        <v>0.41321</v>
      </c>
      <c r="R103" s="35" t="n">
        <v>-1.78527</v>
      </c>
    </row>
    <row r="104" customFormat="false" ht="15" hidden="false" customHeight="false" outlineLevel="0" collapsed="false">
      <c r="A104" s="4" t="n">
        <v>103</v>
      </c>
      <c r="B104" s="4" t="s">
        <v>464</v>
      </c>
      <c r="C104" s="35" t="n">
        <v>0.5671</v>
      </c>
      <c r="D104" s="35" t="n">
        <v>-0.2117</v>
      </c>
      <c r="E104" s="35" t="n">
        <v>0.05331</v>
      </c>
      <c r="F104" s="35" t="n">
        <v>-0.80637</v>
      </c>
      <c r="G104" s="35" t="n">
        <v>0.40683</v>
      </c>
      <c r="H104" s="35" t="n">
        <v>0.49542</v>
      </c>
      <c r="I104" s="35" t="n">
        <v>-0.69904</v>
      </c>
      <c r="J104" s="35" t="n">
        <v>0.81707</v>
      </c>
      <c r="K104" s="35" t="n">
        <v>-1.46311</v>
      </c>
      <c r="L104" s="35" t="n">
        <v>-0.65883</v>
      </c>
      <c r="M104" s="35" t="n">
        <v>-0.5717</v>
      </c>
      <c r="N104" s="35" t="n">
        <v>1.47641</v>
      </c>
      <c r="O104" s="35" t="n">
        <v>-0.62384</v>
      </c>
      <c r="P104" s="35" t="n">
        <v>-0.77168</v>
      </c>
      <c r="Q104" s="35" t="n">
        <v>0.50807</v>
      </c>
      <c r="R104" s="35" t="n">
        <v>-1.43962</v>
      </c>
    </row>
    <row r="105" customFormat="false" ht="15" hidden="false" customHeight="false" outlineLevel="0" collapsed="false">
      <c r="A105" s="4" t="n">
        <v>104</v>
      </c>
      <c r="B105" s="4" t="s">
        <v>465</v>
      </c>
      <c r="C105" s="35" t="n">
        <v>1.65406</v>
      </c>
      <c r="D105" s="35" t="n">
        <v>2.15646</v>
      </c>
      <c r="E105" s="35" t="n">
        <v>0.80315</v>
      </c>
      <c r="F105" s="35" t="n">
        <v>-0.19262</v>
      </c>
      <c r="G105" s="35" t="n">
        <v>-0.11285</v>
      </c>
      <c r="H105" s="35" t="n">
        <v>-1.11639</v>
      </c>
      <c r="I105" s="35" t="n">
        <v>-0.16792</v>
      </c>
      <c r="J105" s="35" t="n">
        <v>-0.43186</v>
      </c>
      <c r="K105" s="35" t="n">
        <v>-1.04762</v>
      </c>
      <c r="L105" s="35" t="n">
        <v>-0.34466</v>
      </c>
      <c r="M105" s="35" t="n">
        <v>-0.6342</v>
      </c>
      <c r="N105" s="35" t="n">
        <v>0.40338</v>
      </c>
      <c r="O105" s="35" t="n">
        <v>-1.10685</v>
      </c>
      <c r="P105" s="35" t="n">
        <v>-0.59206</v>
      </c>
      <c r="Q105" s="35" t="n">
        <v>-0.13454</v>
      </c>
      <c r="R105" s="35" t="n">
        <v>-0.0658</v>
      </c>
    </row>
    <row r="106" customFormat="false" ht="15" hidden="false" customHeight="false" outlineLevel="0" collapsed="false">
      <c r="A106" s="4" t="n">
        <v>105</v>
      </c>
      <c r="B106" s="4" t="s">
        <v>466</v>
      </c>
      <c r="C106" s="35" t="n">
        <v>0.57041</v>
      </c>
      <c r="D106" s="35" t="n">
        <v>-0.17111</v>
      </c>
      <c r="E106" s="35" t="n">
        <v>0.01464</v>
      </c>
      <c r="F106" s="35" t="n">
        <v>-0.74232</v>
      </c>
      <c r="G106" s="35" t="n">
        <v>0.43742</v>
      </c>
      <c r="H106" s="35" t="n">
        <v>-0.09943</v>
      </c>
      <c r="I106" s="35" t="n">
        <v>0.27274</v>
      </c>
      <c r="J106" s="35" t="n">
        <v>0.49802</v>
      </c>
      <c r="K106" s="35" t="n">
        <v>-0.26504</v>
      </c>
      <c r="L106" s="35" t="n">
        <v>0.01132</v>
      </c>
      <c r="M106" s="35" t="n">
        <v>-1.68257</v>
      </c>
      <c r="N106" s="35" t="n">
        <v>-0.75574</v>
      </c>
      <c r="O106" s="35" t="n">
        <v>0.06406</v>
      </c>
      <c r="P106" s="35" t="n">
        <v>-0.55521</v>
      </c>
      <c r="Q106" s="35" t="n">
        <v>-0.14212</v>
      </c>
      <c r="R106" s="35" t="n">
        <v>-0.61523</v>
      </c>
    </row>
    <row r="107" customFormat="false" ht="15" hidden="false" customHeight="false" outlineLevel="0" collapsed="false">
      <c r="A107" s="4" t="n">
        <v>106</v>
      </c>
      <c r="B107" s="4" t="s">
        <v>467</v>
      </c>
      <c r="C107" s="35" t="n">
        <v>-1.52809</v>
      </c>
      <c r="D107" s="35" t="n">
        <v>-0.96994</v>
      </c>
      <c r="E107" s="35" t="n">
        <v>-0.70543</v>
      </c>
      <c r="F107" s="35" t="n">
        <v>0.79585</v>
      </c>
      <c r="G107" s="35" t="n">
        <v>0.38066</v>
      </c>
      <c r="H107" s="35" t="n">
        <v>-0.66105</v>
      </c>
      <c r="I107" s="35" t="n">
        <v>0.4969</v>
      </c>
      <c r="J107" s="35" t="n">
        <v>-0.46611</v>
      </c>
      <c r="K107" s="35" t="n">
        <v>0.22082</v>
      </c>
      <c r="L107" s="35" t="n">
        <v>0.15624</v>
      </c>
      <c r="M107" s="35" t="n">
        <v>0.01004</v>
      </c>
      <c r="N107" s="35" t="n">
        <v>0.99185</v>
      </c>
      <c r="O107" s="35" t="n">
        <v>-0.11904</v>
      </c>
      <c r="P107" s="35" t="n">
        <v>-1.64916</v>
      </c>
      <c r="Q107" s="35" t="n">
        <v>-0.62149</v>
      </c>
      <c r="R107" s="35" t="n">
        <v>-0.75976</v>
      </c>
    </row>
    <row r="108" customFormat="false" ht="15" hidden="false" customHeight="false" outlineLevel="0" collapsed="false">
      <c r="A108" s="4" t="n">
        <v>107</v>
      </c>
      <c r="B108" s="4" t="s">
        <v>468</v>
      </c>
      <c r="C108" s="35" t="n">
        <v>1.14886</v>
      </c>
      <c r="D108" s="35" t="n">
        <v>1.82211</v>
      </c>
      <c r="E108" s="35" t="n">
        <v>0.04734</v>
      </c>
      <c r="F108" s="35" t="n">
        <v>-1.29985</v>
      </c>
      <c r="G108" s="35" t="n">
        <v>-0.85099</v>
      </c>
      <c r="H108" s="35" t="n">
        <v>-0.47119</v>
      </c>
      <c r="I108" s="35" t="n">
        <v>-0.46787</v>
      </c>
      <c r="J108" s="35" t="n">
        <v>1.59689</v>
      </c>
      <c r="K108" s="35" t="n">
        <v>-1.83412</v>
      </c>
      <c r="L108" s="35" t="n">
        <v>0.63235</v>
      </c>
      <c r="M108" s="35" t="n">
        <v>-0.5851</v>
      </c>
      <c r="N108" s="35" t="n">
        <v>0.06645</v>
      </c>
      <c r="O108" s="35" t="n">
        <v>0.77598</v>
      </c>
      <c r="P108" s="35" t="n">
        <v>0.30601</v>
      </c>
      <c r="Q108" s="35" t="n">
        <v>-0.11078</v>
      </c>
      <c r="R108" s="35" t="n">
        <v>-1.08095</v>
      </c>
    </row>
    <row r="109" customFormat="false" ht="15" hidden="false" customHeight="false" outlineLevel="0" collapsed="false">
      <c r="A109" s="4" t="n">
        <v>108</v>
      </c>
      <c r="B109" s="4" t="s">
        <v>469</v>
      </c>
      <c r="C109" s="35" t="n">
        <v>0.3801</v>
      </c>
      <c r="D109" s="35" t="n">
        <v>0.92727</v>
      </c>
      <c r="E109" s="35" t="n">
        <v>0.57088</v>
      </c>
      <c r="F109" s="35" t="n">
        <v>1.13932</v>
      </c>
      <c r="G109" s="35" t="n">
        <v>0.13566</v>
      </c>
      <c r="H109" s="35" t="n">
        <v>-0.87443</v>
      </c>
      <c r="I109" s="35" t="n">
        <v>0.62014</v>
      </c>
      <c r="J109" s="35" t="n">
        <v>-0.12331</v>
      </c>
      <c r="K109" s="35" t="n">
        <v>-2.14786</v>
      </c>
      <c r="L109" s="35" t="n">
        <v>-0.82481</v>
      </c>
      <c r="M109" s="35" t="n">
        <v>-0.33757</v>
      </c>
      <c r="N109" s="35" t="n">
        <v>-0.31169</v>
      </c>
      <c r="O109" s="35" t="n">
        <v>-0.21567</v>
      </c>
      <c r="P109" s="35" t="n">
        <v>-0.59914</v>
      </c>
      <c r="Q109" s="35" t="n">
        <v>0.25962</v>
      </c>
      <c r="R109" s="35" t="n">
        <v>0.24232</v>
      </c>
    </row>
    <row r="110" customFormat="false" ht="15" hidden="false" customHeight="false" outlineLevel="0" collapsed="false">
      <c r="A110" s="4" t="n">
        <v>109</v>
      </c>
      <c r="B110" s="4" t="s">
        <v>470</v>
      </c>
      <c r="C110" s="35" t="n">
        <v>-0.89662</v>
      </c>
      <c r="D110" s="35" t="n">
        <v>-1.38149</v>
      </c>
      <c r="E110" s="35" t="n">
        <v>0.77972</v>
      </c>
      <c r="F110" s="35" t="n">
        <v>0.07065</v>
      </c>
      <c r="G110" s="35" t="n">
        <v>0.8906</v>
      </c>
      <c r="H110" s="35" t="n">
        <v>-0.38248</v>
      </c>
      <c r="I110" s="35" t="n">
        <v>1.80869</v>
      </c>
      <c r="J110" s="35" t="n">
        <v>-0.13831</v>
      </c>
      <c r="K110" s="35" t="n">
        <v>0.4084</v>
      </c>
      <c r="L110" s="35" t="n">
        <v>0.21963</v>
      </c>
      <c r="M110" s="35" t="n">
        <v>0.44494</v>
      </c>
      <c r="N110" s="35" t="n">
        <v>1.12975</v>
      </c>
      <c r="O110" s="35" t="n">
        <v>0.01384</v>
      </c>
      <c r="P110" s="35" t="n">
        <v>2.00079</v>
      </c>
      <c r="Q110" s="35" t="n">
        <v>-0.30378</v>
      </c>
      <c r="R110" s="35" t="n">
        <v>-0.92986</v>
      </c>
    </row>
    <row r="111" customFormat="false" ht="15" hidden="false" customHeight="false" outlineLevel="0" collapsed="false">
      <c r="A111" s="4" t="n">
        <v>110</v>
      </c>
      <c r="B111" s="4" t="s">
        <v>199</v>
      </c>
      <c r="C111" s="35" t="n">
        <v>-0.1444</v>
      </c>
      <c r="D111" s="35" t="n">
        <v>0.38913</v>
      </c>
      <c r="E111" s="35" t="n">
        <v>0.06826</v>
      </c>
      <c r="F111" s="35" t="n">
        <v>-0.69222</v>
      </c>
      <c r="G111" s="35" t="n">
        <v>-1.10859</v>
      </c>
      <c r="H111" s="35" t="n">
        <v>-0.91895</v>
      </c>
      <c r="I111" s="35" t="n">
        <v>1.8907</v>
      </c>
      <c r="J111" s="35" t="n">
        <v>-0.00877</v>
      </c>
      <c r="K111" s="35" t="n">
        <v>0.98061</v>
      </c>
      <c r="L111" s="35" t="n">
        <v>-2.13262</v>
      </c>
      <c r="M111" s="35" t="n">
        <v>0.71958</v>
      </c>
      <c r="N111" s="35" t="n">
        <v>0.77546</v>
      </c>
      <c r="O111" s="35" t="n">
        <v>1.01133</v>
      </c>
      <c r="P111" s="35" t="n">
        <v>2.06223</v>
      </c>
      <c r="Q111" s="35" t="n">
        <v>-1.33371</v>
      </c>
      <c r="R111" s="35" t="n">
        <v>-1.57412</v>
      </c>
    </row>
    <row r="112" customFormat="false" ht="15" hidden="false" customHeight="false" outlineLevel="0" collapsed="false">
      <c r="A112" s="4" t="n">
        <v>111</v>
      </c>
      <c r="B112" s="4" t="s">
        <v>471</v>
      </c>
      <c r="C112" s="35" t="n">
        <v>-0.47995</v>
      </c>
      <c r="D112" s="35" t="n">
        <v>0.07081</v>
      </c>
      <c r="E112" s="35" t="n">
        <v>0.50648</v>
      </c>
      <c r="F112" s="35" t="n">
        <v>-0.41911</v>
      </c>
      <c r="G112" s="35" t="n">
        <v>-0.00976</v>
      </c>
      <c r="H112" s="35" t="n">
        <v>-0.33026</v>
      </c>
      <c r="I112" s="35" t="n">
        <v>1.01018</v>
      </c>
      <c r="J112" s="35" t="n">
        <v>0.03584</v>
      </c>
      <c r="K112" s="35" t="n">
        <v>0.70002</v>
      </c>
      <c r="L112" s="35" t="n">
        <v>0.51789</v>
      </c>
      <c r="M112" s="35" t="n">
        <v>-0.10087</v>
      </c>
      <c r="N112" s="35" t="n">
        <v>0.3056</v>
      </c>
      <c r="O112" s="35" t="n">
        <v>-0.83305</v>
      </c>
      <c r="P112" s="35" t="n">
        <v>-0.657</v>
      </c>
      <c r="Q112" s="35" t="n">
        <v>0.17125</v>
      </c>
      <c r="R112" s="35" t="n">
        <v>-1.2464</v>
      </c>
    </row>
    <row r="113" customFormat="false" ht="15" hidden="false" customHeight="false" outlineLevel="0" collapsed="false">
      <c r="A113" s="4" t="n">
        <v>112</v>
      </c>
      <c r="B113" s="4" t="s">
        <v>472</v>
      </c>
      <c r="C113" s="35" t="n">
        <v>-0.64765</v>
      </c>
      <c r="D113" s="35" t="n">
        <v>0.14775</v>
      </c>
      <c r="E113" s="35" t="n">
        <v>-0.6189</v>
      </c>
      <c r="F113" s="35" t="n">
        <v>-0.70996</v>
      </c>
      <c r="G113" s="35" t="n">
        <v>-0.19653</v>
      </c>
      <c r="H113" s="35" t="n">
        <v>-0.0204</v>
      </c>
      <c r="I113" s="35" t="n">
        <v>-0.30091</v>
      </c>
      <c r="J113" s="35" t="n">
        <v>-0.28744</v>
      </c>
      <c r="K113" s="35" t="n">
        <v>0.34306</v>
      </c>
      <c r="L113" s="35" t="n">
        <v>-0.22402</v>
      </c>
      <c r="M113" s="35" t="n">
        <v>-0.66869</v>
      </c>
      <c r="N113" s="35" t="n">
        <v>0.71648</v>
      </c>
      <c r="O113" s="35" t="n">
        <v>-0.2287</v>
      </c>
      <c r="P113" s="35" t="n">
        <v>-0.16817</v>
      </c>
      <c r="Q113" s="35" t="n">
        <v>-0.32656</v>
      </c>
      <c r="R113" s="35" t="n">
        <v>-0.27638</v>
      </c>
    </row>
    <row r="114" customFormat="false" ht="15" hidden="false" customHeight="false" outlineLevel="0" collapsed="false">
      <c r="A114" s="4" t="n">
        <v>113</v>
      </c>
      <c r="B114" s="4" t="s">
        <v>473</v>
      </c>
      <c r="C114" s="35" t="n">
        <v>-0.16611</v>
      </c>
      <c r="D114" s="35" t="n">
        <v>-0.59817</v>
      </c>
      <c r="E114" s="35" t="n">
        <v>0.04524</v>
      </c>
      <c r="F114" s="35" t="n">
        <v>0.72478</v>
      </c>
      <c r="G114" s="35" t="n">
        <v>-0.97545</v>
      </c>
      <c r="H114" s="35" t="n">
        <v>0.57042</v>
      </c>
      <c r="I114" s="35" t="n">
        <v>-0.76865</v>
      </c>
      <c r="J114" s="35" t="n">
        <v>0.79155</v>
      </c>
      <c r="K114" s="35" t="n">
        <v>0.5742</v>
      </c>
      <c r="L114" s="35" t="n">
        <v>-1.67594</v>
      </c>
      <c r="M114" s="35" t="n">
        <v>-1.38243</v>
      </c>
      <c r="N114" s="35" t="n">
        <v>-0.01852</v>
      </c>
      <c r="O114" s="35" t="n">
        <v>0.95934</v>
      </c>
      <c r="P114" s="35" t="n">
        <v>-0.64165</v>
      </c>
      <c r="Q114" s="35" t="n">
        <v>-2.48112</v>
      </c>
      <c r="R114" s="35" t="n">
        <v>-0.19057</v>
      </c>
    </row>
    <row r="115" customFormat="false" ht="15" hidden="false" customHeight="false" outlineLevel="0" collapsed="false">
      <c r="A115" s="4" t="n">
        <v>114</v>
      </c>
      <c r="B115" s="4" t="s">
        <v>474</v>
      </c>
      <c r="C115" s="35" t="n">
        <v>-0.27898</v>
      </c>
      <c r="D115" s="35" t="n">
        <v>-0.3954</v>
      </c>
      <c r="E115" s="35" t="n">
        <v>0.79751</v>
      </c>
      <c r="F115" s="35" t="n">
        <v>0.22694</v>
      </c>
      <c r="G115" s="35" t="n">
        <v>-0.33748</v>
      </c>
      <c r="H115" s="35" t="n">
        <v>0.25432</v>
      </c>
      <c r="I115" s="35" t="n">
        <v>0.81445</v>
      </c>
      <c r="J115" s="35" t="n">
        <v>0.48551</v>
      </c>
      <c r="K115" s="35" t="n">
        <v>-0.24824</v>
      </c>
      <c r="L115" s="35" t="n">
        <v>-0.87329</v>
      </c>
      <c r="M115" s="35" t="n">
        <v>0.55026</v>
      </c>
      <c r="N115" s="35" t="n">
        <v>0.18012</v>
      </c>
      <c r="O115" s="35" t="n">
        <v>0.96588</v>
      </c>
      <c r="P115" s="35" t="n">
        <v>-0.40111</v>
      </c>
      <c r="Q115" s="35" t="n">
        <v>-0.6668</v>
      </c>
      <c r="R115" s="35" t="n">
        <v>-0.05034</v>
      </c>
    </row>
    <row r="116" customFormat="false" ht="15" hidden="false" customHeight="false" outlineLevel="0" collapsed="false">
      <c r="A116" s="4" t="n">
        <v>115</v>
      </c>
      <c r="B116" s="4" t="s">
        <v>475</v>
      </c>
      <c r="C116" s="35" t="n">
        <v>-0.21699</v>
      </c>
      <c r="D116" s="35" t="n">
        <v>-0.32698</v>
      </c>
      <c r="E116" s="35" t="n">
        <v>-1.05922</v>
      </c>
      <c r="F116" s="35" t="n">
        <v>0.36894</v>
      </c>
      <c r="G116" s="35" t="n">
        <v>-1.1617</v>
      </c>
      <c r="H116" s="35" t="n">
        <v>0.7688</v>
      </c>
      <c r="I116" s="35" t="n">
        <v>-0.42494</v>
      </c>
      <c r="J116" s="35" t="n">
        <v>0.09072</v>
      </c>
      <c r="K116" s="35" t="n">
        <v>-0.99034</v>
      </c>
      <c r="L116" s="35" t="n">
        <v>-0.22491</v>
      </c>
      <c r="M116" s="35" t="n">
        <v>0.03651</v>
      </c>
      <c r="N116" s="35" t="n">
        <v>0.38251</v>
      </c>
      <c r="O116" s="35" t="n">
        <v>0.13295</v>
      </c>
      <c r="P116" s="35" t="n">
        <v>1.06005</v>
      </c>
      <c r="Q116" s="35" t="n">
        <v>-1.10202</v>
      </c>
      <c r="R116" s="35" t="n">
        <v>-0.59037</v>
      </c>
    </row>
    <row r="117" customFormat="false" ht="15" hidden="false" customHeight="false" outlineLevel="0" collapsed="false">
      <c r="A117" s="4" t="n">
        <v>116</v>
      </c>
      <c r="B117" s="4" t="s">
        <v>476</v>
      </c>
      <c r="C117" s="35" t="n">
        <v>-1.1224</v>
      </c>
      <c r="D117" s="35" t="n">
        <v>-1.63345</v>
      </c>
      <c r="E117" s="35" t="n">
        <v>-0.23937</v>
      </c>
      <c r="F117" s="35" t="n">
        <v>-0.88838</v>
      </c>
      <c r="G117" s="35" t="n">
        <v>-1.27416</v>
      </c>
      <c r="H117" s="35" t="n">
        <v>-2.24573</v>
      </c>
      <c r="I117" s="35" t="n">
        <v>1.03376</v>
      </c>
      <c r="J117" s="35" t="n">
        <v>-1.01307</v>
      </c>
      <c r="K117" s="35" t="n">
        <v>-1.01073</v>
      </c>
      <c r="L117" s="35" t="n">
        <v>-0.13096</v>
      </c>
      <c r="M117" s="35" t="n">
        <v>0.30914</v>
      </c>
      <c r="N117" s="35" t="n">
        <v>0.72579</v>
      </c>
      <c r="O117" s="35" t="n">
        <v>-0.61314</v>
      </c>
      <c r="P117" s="35" t="n">
        <v>0.07858</v>
      </c>
      <c r="Q117" s="35" t="n">
        <v>-0.45022</v>
      </c>
      <c r="R117" s="35" t="n">
        <v>0.02709</v>
      </c>
    </row>
    <row r="118" customFormat="false" ht="15" hidden="false" customHeight="false" outlineLevel="0" collapsed="false">
      <c r="A118" s="4" t="n">
        <v>117</v>
      </c>
      <c r="B118" s="4" t="s">
        <v>477</v>
      </c>
      <c r="C118" s="35" t="n">
        <v>-0.428</v>
      </c>
      <c r="D118" s="35" t="n">
        <v>1.04941</v>
      </c>
      <c r="E118" s="35" t="n">
        <v>0.78168</v>
      </c>
      <c r="F118" s="35" t="n">
        <v>1.37627</v>
      </c>
      <c r="G118" s="35" t="n">
        <v>-0.28706</v>
      </c>
      <c r="H118" s="35" t="n">
        <v>0.70029</v>
      </c>
      <c r="I118" s="35" t="n">
        <v>1.42324</v>
      </c>
      <c r="J118" s="35" t="n">
        <v>0.27416</v>
      </c>
      <c r="K118" s="35" t="n">
        <v>-0.55099</v>
      </c>
      <c r="L118" s="35" t="n">
        <v>0.92346</v>
      </c>
      <c r="M118" s="35" t="n">
        <v>-2.39321</v>
      </c>
      <c r="N118" s="35" t="n">
        <v>-0.11275</v>
      </c>
      <c r="O118" s="35" t="n">
        <v>0.21582</v>
      </c>
      <c r="P118" s="35" t="n">
        <v>0.71192</v>
      </c>
      <c r="Q118" s="35" t="n">
        <v>-0.10256</v>
      </c>
      <c r="R118" s="35" t="n">
        <v>0.14851</v>
      </c>
    </row>
    <row r="119" customFormat="false" ht="15" hidden="false" customHeight="false" outlineLevel="0" collapsed="false">
      <c r="A119" s="4" t="n">
        <v>118</v>
      </c>
      <c r="B119" s="4" t="s">
        <v>478</v>
      </c>
      <c r="C119" s="35" t="n">
        <v>0.35134</v>
      </c>
      <c r="D119" s="35" t="n">
        <v>0.37686</v>
      </c>
      <c r="E119" s="35" t="n">
        <v>-0.29841</v>
      </c>
      <c r="F119" s="35" t="n">
        <v>-1.11225</v>
      </c>
      <c r="G119" s="35" t="n">
        <v>0.10153</v>
      </c>
      <c r="H119" s="35" t="n">
        <v>0.18664</v>
      </c>
      <c r="I119" s="35" t="n">
        <v>-0.16897</v>
      </c>
      <c r="J119" s="35" t="n">
        <v>-0.23556</v>
      </c>
      <c r="K119" s="35" t="n">
        <v>0.28788</v>
      </c>
      <c r="L119" s="35" t="n">
        <v>0.265</v>
      </c>
      <c r="M119" s="35" t="n">
        <v>0.03644</v>
      </c>
      <c r="N119" s="35" t="n">
        <v>0.46213</v>
      </c>
      <c r="O119" s="35" t="n">
        <v>-1.21705</v>
      </c>
      <c r="P119" s="35" t="n">
        <v>0.76057</v>
      </c>
      <c r="Q119" s="35" t="n">
        <v>-1.05135</v>
      </c>
      <c r="R119" s="35" t="n">
        <v>-0.15374</v>
      </c>
    </row>
    <row r="120" customFormat="false" ht="15" hidden="false" customHeight="false" outlineLevel="0" collapsed="false">
      <c r="A120" s="4" t="n">
        <v>119</v>
      </c>
      <c r="B120" s="4" t="s">
        <v>479</v>
      </c>
      <c r="C120" s="35" t="n">
        <v>-0.52918</v>
      </c>
      <c r="D120" s="35" t="n">
        <v>0.37748</v>
      </c>
      <c r="E120" s="35" t="n">
        <v>-0.99779</v>
      </c>
      <c r="F120" s="35" t="n">
        <v>0.1987</v>
      </c>
      <c r="G120" s="35" t="n">
        <v>-0.47787</v>
      </c>
      <c r="H120" s="35" t="n">
        <v>0.33165</v>
      </c>
      <c r="I120" s="35" t="n">
        <v>0.24969</v>
      </c>
      <c r="J120" s="35" t="n">
        <v>0.4377</v>
      </c>
      <c r="K120" s="35" t="n">
        <v>0.40539</v>
      </c>
      <c r="L120" s="35" t="n">
        <v>-0.11432</v>
      </c>
      <c r="M120" s="35" t="n">
        <v>-0.3498</v>
      </c>
      <c r="N120" s="35" t="n">
        <v>0.43453</v>
      </c>
      <c r="O120" s="35" t="n">
        <v>-0.4293</v>
      </c>
      <c r="P120" s="35" t="n">
        <v>-0.33276</v>
      </c>
      <c r="Q120" s="35" t="n">
        <v>0.70667</v>
      </c>
      <c r="R120" s="35" t="n">
        <v>-0.90631</v>
      </c>
    </row>
    <row r="121" customFormat="false" ht="15" hidden="false" customHeight="false" outlineLevel="0" collapsed="false">
      <c r="A121" s="4" t="n">
        <v>120</v>
      </c>
      <c r="B121" s="4" t="s">
        <v>480</v>
      </c>
      <c r="C121" s="35" t="n">
        <v>-1.44938</v>
      </c>
      <c r="D121" s="35" t="n">
        <v>0.25846</v>
      </c>
      <c r="E121" s="35" t="n">
        <v>-0.05797</v>
      </c>
      <c r="F121" s="35" t="n">
        <v>-1.46155</v>
      </c>
      <c r="G121" s="35" t="n">
        <v>-1.07506</v>
      </c>
      <c r="H121" s="35" t="n">
        <v>-0.17518</v>
      </c>
      <c r="I121" s="35" t="n">
        <v>1.29169</v>
      </c>
      <c r="J121" s="35" t="n">
        <v>1.61925</v>
      </c>
      <c r="K121" s="35" t="n">
        <v>0.65201</v>
      </c>
      <c r="L121" s="35" t="n">
        <v>0.51484</v>
      </c>
      <c r="M121" s="35" t="n">
        <v>0.24116</v>
      </c>
      <c r="N121" s="35" t="n">
        <v>1.04757</v>
      </c>
      <c r="O121" s="35" t="n">
        <v>0.38536</v>
      </c>
      <c r="P121" s="35" t="n">
        <v>0.2606</v>
      </c>
      <c r="Q121" s="35" t="n">
        <v>0.44315</v>
      </c>
      <c r="R121" s="35" t="n">
        <v>-0.79269</v>
      </c>
    </row>
    <row r="122" customFormat="false" ht="15" hidden="false" customHeight="false" outlineLevel="0" collapsed="false">
      <c r="A122" s="4" t="n">
        <v>121</v>
      </c>
      <c r="B122" s="4" t="s">
        <v>481</v>
      </c>
      <c r="C122" s="35" t="n">
        <v>0.66722</v>
      </c>
      <c r="D122" s="35" t="n">
        <v>1.2297</v>
      </c>
      <c r="E122" s="35" t="n">
        <v>0.28585</v>
      </c>
      <c r="F122" s="35" t="n">
        <v>-1.0748</v>
      </c>
      <c r="G122" s="35" t="n">
        <v>-0.45548</v>
      </c>
      <c r="H122" s="35" t="n">
        <v>-0.67641</v>
      </c>
      <c r="I122" s="35" t="n">
        <v>0.07398</v>
      </c>
      <c r="J122" s="35" t="n">
        <v>-0.11976</v>
      </c>
      <c r="K122" s="35" t="n">
        <v>-1.07107</v>
      </c>
      <c r="L122" s="35" t="n">
        <v>0.86619</v>
      </c>
      <c r="M122" s="35" t="n">
        <v>1.42481</v>
      </c>
      <c r="N122" s="35" t="n">
        <v>0.48734</v>
      </c>
      <c r="O122" s="35" t="n">
        <v>-0.27218</v>
      </c>
      <c r="P122" s="35" t="n">
        <v>-0.23648</v>
      </c>
      <c r="Q122" s="35" t="n">
        <v>-0.87786</v>
      </c>
      <c r="R122" s="35" t="n">
        <v>0.95225</v>
      </c>
    </row>
    <row r="123" customFormat="false" ht="15" hidden="false" customHeight="false" outlineLevel="0" collapsed="false">
      <c r="A123" s="4" t="n">
        <v>122</v>
      </c>
      <c r="B123" s="4" t="s">
        <v>482</v>
      </c>
      <c r="C123" s="35" t="n">
        <v>0.09423</v>
      </c>
      <c r="D123" s="35" t="n">
        <v>-0.20102</v>
      </c>
      <c r="E123" s="35" t="n">
        <v>0.62053</v>
      </c>
      <c r="F123" s="35" t="n">
        <v>-1.22183</v>
      </c>
      <c r="G123" s="35" t="n">
        <v>-1.23332</v>
      </c>
      <c r="H123" s="35" t="n">
        <v>-0.9136</v>
      </c>
      <c r="I123" s="35" t="n">
        <v>-0.54422</v>
      </c>
      <c r="J123" s="35" t="n">
        <v>0.66945</v>
      </c>
      <c r="K123" s="35" t="n">
        <v>0.104</v>
      </c>
      <c r="L123" s="35" t="n">
        <v>-1.4099</v>
      </c>
      <c r="M123" s="35" t="n">
        <v>0.47052</v>
      </c>
      <c r="N123" s="35" t="n">
        <v>-0.99235</v>
      </c>
      <c r="O123" s="35" t="n">
        <v>0.97108</v>
      </c>
      <c r="P123" s="35" t="n">
        <v>1.2971</v>
      </c>
      <c r="Q123" s="35" t="n">
        <v>-0.1411</v>
      </c>
      <c r="R123" s="35" t="n">
        <v>0.3561</v>
      </c>
    </row>
    <row r="124" customFormat="false" ht="15" hidden="false" customHeight="false" outlineLevel="0" collapsed="false">
      <c r="A124" s="4" t="n">
        <v>123</v>
      </c>
      <c r="B124" s="4" t="s">
        <v>483</v>
      </c>
      <c r="C124" s="35" t="n">
        <v>-0.64108</v>
      </c>
      <c r="D124" s="35" t="n">
        <v>0.25293</v>
      </c>
      <c r="E124" s="35" t="n">
        <v>-0.50316</v>
      </c>
      <c r="F124" s="35" t="n">
        <v>0.64576</v>
      </c>
      <c r="G124" s="35" t="n">
        <v>-0.19353</v>
      </c>
      <c r="H124" s="35" t="n">
        <v>-0.07419</v>
      </c>
      <c r="I124" s="35" t="n">
        <v>0.32831</v>
      </c>
      <c r="J124" s="35" t="n">
        <v>0.89568</v>
      </c>
      <c r="K124" s="35" t="n">
        <v>-0.72448</v>
      </c>
      <c r="L124" s="35" t="n">
        <v>0.5545</v>
      </c>
      <c r="M124" s="35" t="n">
        <v>0.31001</v>
      </c>
      <c r="N124" s="35" t="n">
        <v>-0.16147</v>
      </c>
      <c r="O124" s="35" t="n">
        <v>-0.50678</v>
      </c>
      <c r="P124" s="35" t="n">
        <v>-0.07113</v>
      </c>
      <c r="Q124" s="35" t="n">
        <v>-0.94669</v>
      </c>
      <c r="R124" s="35" t="n">
        <v>-0.0501</v>
      </c>
    </row>
    <row r="125" customFormat="false" ht="15" hidden="false" customHeight="false" outlineLevel="0" collapsed="false">
      <c r="A125" s="4" t="n">
        <v>124</v>
      </c>
      <c r="B125" s="4" t="s">
        <v>484</v>
      </c>
      <c r="C125" s="35" t="n">
        <v>-0.29702</v>
      </c>
      <c r="D125" s="35" t="n">
        <v>0.18895</v>
      </c>
      <c r="E125" s="35" t="n">
        <v>1.22603</v>
      </c>
      <c r="F125" s="35" t="n">
        <v>-0.54765</v>
      </c>
      <c r="G125" s="35" t="n">
        <v>-0.59313</v>
      </c>
      <c r="H125" s="35" t="n">
        <v>-0.61458</v>
      </c>
      <c r="I125" s="35" t="n">
        <v>0.75668</v>
      </c>
      <c r="J125" s="35" t="n">
        <v>0.54772</v>
      </c>
      <c r="K125" s="35" t="n">
        <v>-0.58598</v>
      </c>
      <c r="L125" s="35" t="n">
        <v>0.57812</v>
      </c>
      <c r="M125" s="35" t="n">
        <v>-0.49478</v>
      </c>
      <c r="N125" s="35" t="n">
        <v>1.79026</v>
      </c>
      <c r="O125" s="35" t="n">
        <v>0.54477</v>
      </c>
      <c r="P125" s="35" t="n">
        <v>-0.77075</v>
      </c>
      <c r="Q125" s="35" t="n">
        <v>-0.219</v>
      </c>
      <c r="R125" s="35" t="n">
        <v>-0.47762</v>
      </c>
    </row>
    <row r="126" customFormat="false" ht="15" hidden="false" customHeight="false" outlineLevel="0" collapsed="false">
      <c r="A126" s="4" t="n">
        <v>125</v>
      </c>
      <c r="B126" s="4" t="s">
        <v>485</v>
      </c>
      <c r="C126" s="35" t="n">
        <v>-0.3186</v>
      </c>
      <c r="D126" s="35" t="n">
        <v>0.27139</v>
      </c>
      <c r="E126" s="35" t="n">
        <v>1.35447</v>
      </c>
      <c r="F126" s="35" t="n">
        <v>-0.28912</v>
      </c>
      <c r="G126" s="35" t="n">
        <v>0.33958</v>
      </c>
      <c r="H126" s="35" t="n">
        <v>-0.53759</v>
      </c>
      <c r="I126" s="35" t="n">
        <v>-0.15304</v>
      </c>
      <c r="J126" s="35" t="n">
        <v>0.3971</v>
      </c>
      <c r="K126" s="35" t="n">
        <v>0.73954</v>
      </c>
      <c r="L126" s="35" t="n">
        <v>0.09893</v>
      </c>
      <c r="M126" s="35" t="n">
        <v>0.26999</v>
      </c>
      <c r="N126" s="35" t="n">
        <v>0.44593</v>
      </c>
      <c r="O126" s="35" t="n">
        <v>-0.42558</v>
      </c>
      <c r="P126" s="35" t="n">
        <v>-0.57102</v>
      </c>
      <c r="Q126" s="35" t="n">
        <v>0.17275</v>
      </c>
      <c r="R126" s="35" t="n">
        <v>-0.83543</v>
      </c>
    </row>
    <row r="127" customFormat="false" ht="15" hidden="false" customHeight="false" outlineLevel="0" collapsed="false">
      <c r="A127" s="4" t="n">
        <v>126</v>
      </c>
      <c r="B127" s="4" t="s">
        <v>486</v>
      </c>
      <c r="C127" s="35" t="n">
        <v>-1.50756</v>
      </c>
      <c r="D127" s="35" t="n">
        <v>-0.54827</v>
      </c>
      <c r="E127" s="35" t="n">
        <v>0.96707</v>
      </c>
      <c r="F127" s="35" t="n">
        <v>-0.95538</v>
      </c>
      <c r="G127" s="35" t="n">
        <v>0.49195</v>
      </c>
      <c r="H127" s="35" t="n">
        <v>-0.38218</v>
      </c>
      <c r="I127" s="35" t="n">
        <v>0.73026</v>
      </c>
      <c r="J127" s="35" t="n">
        <v>-0.14677</v>
      </c>
      <c r="K127" s="35" t="n">
        <v>-0.59782</v>
      </c>
      <c r="L127" s="35" t="n">
        <v>-1.19071</v>
      </c>
      <c r="M127" s="35" t="n">
        <v>-0.17556</v>
      </c>
      <c r="N127" s="35" t="n">
        <v>0.48681</v>
      </c>
      <c r="O127" s="35" t="n">
        <v>-0.39293</v>
      </c>
      <c r="P127" s="35" t="n">
        <v>-0.66281</v>
      </c>
      <c r="Q127" s="35" t="n">
        <v>0.12788</v>
      </c>
      <c r="R127" s="35" t="n">
        <v>-0.07868</v>
      </c>
    </row>
    <row r="128" customFormat="false" ht="15" hidden="false" customHeight="false" outlineLevel="0" collapsed="false">
      <c r="A128" s="4" t="n">
        <v>127</v>
      </c>
      <c r="B128" s="4" t="s">
        <v>487</v>
      </c>
      <c r="C128" s="35" t="n">
        <v>0.76132</v>
      </c>
      <c r="D128" s="35" t="n">
        <v>1.43709</v>
      </c>
      <c r="E128" s="35" t="n">
        <v>1.07916</v>
      </c>
      <c r="F128" s="35" t="n">
        <v>0.02843</v>
      </c>
      <c r="G128" s="35" t="n">
        <v>-0.51013</v>
      </c>
      <c r="H128" s="35" t="n">
        <v>0.08256</v>
      </c>
      <c r="I128" s="35" t="n">
        <v>1.07373</v>
      </c>
      <c r="J128" s="35" t="n">
        <v>1.14634</v>
      </c>
      <c r="K128" s="35" t="n">
        <v>0.33321</v>
      </c>
      <c r="L128" s="35" t="n">
        <v>-0.66562</v>
      </c>
      <c r="M128" s="35" t="n">
        <v>-0.63182</v>
      </c>
      <c r="N128" s="35" t="n">
        <v>-0.78483</v>
      </c>
      <c r="O128" s="35" t="n">
        <v>0.95522</v>
      </c>
      <c r="P128" s="35" t="n">
        <v>0.04816</v>
      </c>
      <c r="Q128" s="35" t="n">
        <v>-0.74016</v>
      </c>
      <c r="R128" s="35" t="n">
        <v>-0.0292</v>
      </c>
    </row>
    <row r="129" customFormat="false" ht="15" hidden="false" customHeight="false" outlineLevel="0" collapsed="false">
      <c r="A129" s="4" t="n">
        <v>128</v>
      </c>
      <c r="B129" s="4" t="s">
        <v>488</v>
      </c>
      <c r="C129" s="35" t="n">
        <v>-0.63178</v>
      </c>
      <c r="D129" s="35" t="n">
        <v>-0.90674</v>
      </c>
      <c r="E129" s="35" t="n">
        <v>0.21237</v>
      </c>
      <c r="F129" s="35" t="n">
        <v>-0.19743</v>
      </c>
      <c r="G129" s="35" t="n">
        <v>-1.05214</v>
      </c>
      <c r="H129" s="35" t="n">
        <v>0.77773</v>
      </c>
      <c r="I129" s="35" t="n">
        <v>1.7673</v>
      </c>
      <c r="J129" s="35" t="n">
        <v>0.98711</v>
      </c>
      <c r="K129" s="35" t="n">
        <v>-0.36139</v>
      </c>
      <c r="L129" s="35" t="n">
        <v>-0.69915</v>
      </c>
      <c r="M129" s="35" t="n">
        <v>-0.62242</v>
      </c>
      <c r="N129" s="35" t="n">
        <v>-1.50815</v>
      </c>
      <c r="O129" s="35" t="n">
        <v>-0.52935</v>
      </c>
      <c r="P129" s="35" t="n">
        <v>0.44492</v>
      </c>
      <c r="Q129" s="35" t="n">
        <v>-0.20625</v>
      </c>
      <c r="R129" s="35" t="n">
        <v>-1.17014</v>
      </c>
    </row>
    <row r="130" customFormat="false" ht="15" hidden="false" customHeight="false" outlineLevel="0" collapsed="false">
      <c r="A130" s="4" t="n">
        <v>129</v>
      </c>
      <c r="B130" s="4" t="s">
        <v>489</v>
      </c>
      <c r="C130" s="35" t="n">
        <v>0.03593</v>
      </c>
      <c r="D130" s="35" t="n">
        <v>0.64738</v>
      </c>
      <c r="E130" s="35" t="n">
        <v>1.3023</v>
      </c>
      <c r="F130" s="35" t="n">
        <v>-0.33082</v>
      </c>
      <c r="G130" s="35" t="n">
        <v>0.4273</v>
      </c>
      <c r="H130" s="35" t="n">
        <v>-0.67497</v>
      </c>
      <c r="I130" s="35" t="n">
        <v>1.0591</v>
      </c>
      <c r="J130" s="35" t="n">
        <v>0.11201</v>
      </c>
      <c r="K130" s="35" t="n">
        <v>0.50663</v>
      </c>
      <c r="L130" s="35" t="n">
        <v>-0.1281</v>
      </c>
      <c r="M130" s="35" t="n">
        <v>0.45284</v>
      </c>
      <c r="N130" s="35" t="n">
        <v>0.9659</v>
      </c>
      <c r="O130" s="35" t="n">
        <v>-0.23322</v>
      </c>
      <c r="P130" s="35" t="n">
        <v>-0.3629</v>
      </c>
      <c r="Q130" s="35" t="n">
        <v>-0.42524</v>
      </c>
      <c r="R130" s="35" t="n">
        <v>-2.06091</v>
      </c>
    </row>
    <row r="131" customFormat="false" ht="15" hidden="false" customHeight="false" outlineLevel="0" collapsed="false">
      <c r="A131" s="4" t="n">
        <v>130</v>
      </c>
      <c r="B131" s="4" t="s">
        <v>490</v>
      </c>
      <c r="C131" s="35" t="n">
        <v>-0.6548</v>
      </c>
      <c r="D131" s="35" t="n">
        <v>-0.92759</v>
      </c>
      <c r="E131" s="35" t="n">
        <v>0.51766</v>
      </c>
      <c r="F131" s="35" t="n">
        <v>-0.71893</v>
      </c>
      <c r="G131" s="35" t="n">
        <v>0.57788</v>
      </c>
      <c r="H131" s="35" t="n">
        <v>-0.41201</v>
      </c>
      <c r="I131" s="35" t="n">
        <v>1.26461</v>
      </c>
      <c r="J131" s="35" t="n">
        <v>-1.02196</v>
      </c>
      <c r="K131" s="35" t="n">
        <v>-0.29924</v>
      </c>
      <c r="L131" s="35" t="n">
        <v>-1.50032</v>
      </c>
      <c r="M131" s="35" t="n">
        <v>0.52033</v>
      </c>
      <c r="N131" s="35" t="n">
        <v>0.75027</v>
      </c>
      <c r="O131" s="35" t="n">
        <v>0.67844</v>
      </c>
      <c r="P131" s="35" t="n">
        <v>0.84511</v>
      </c>
      <c r="Q131" s="35" t="n">
        <v>0.86215</v>
      </c>
      <c r="R131" s="35" t="n">
        <v>0.25409</v>
      </c>
    </row>
    <row r="132" customFormat="false" ht="15" hidden="false" customHeight="false" outlineLevel="0" collapsed="false">
      <c r="A132" s="4" t="n">
        <v>131</v>
      </c>
      <c r="B132" s="4" t="s">
        <v>108</v>
      </c>
      <c r="C132" s="35" t="n">
        <v>0.24121</v>
      </c>
      <c r="D132" s="35" t="n">
        <v>-1.14959</v>
      </c>
      <c r="E132" s="35" t="n">
        <v>1.20992</v>
      </c>
      <c r="F132" s="35" t="n">
        <v>0.01043</v>
      </c>
      <c r="G132" s="35" t="n">
        <v>-0.54161</v>
      </c>
      <c r="H132" s="35" t="n">
        <v>-0.13122</v>
      </c>
      <c r="I132" s="35" t="n">
        <v>-0.06199</v>
      </c>
      <c r="J132" s="35" t="n">
        <v>1.41663</v>
      </c>
      <c r="K132" s="35" t="n">
        <v>0.48902</v>
      </c>
      <c r="L132" s="35" t="n">
        <v>-0.91963</v>
      </c>
      <c r="M132" s="35" t="n">
        <v>0.0858</v>
      </c>
      <c r="N132" s="35" t="n">
        <v>-1.20417</v>
      </c>
      <c r="O132" s="35" t="n">
        <v>0.02562</v>
      </c>
      <c r="P132" s="35" t="n">
        <v>-0.3223</v>
      </c>
      <c r="Q132" s="35" t="n">
        <v>0.33102</v>
      </c>
      <c r="R132" s="35" t="n">
        <v>-0.30852</v>
      </c>
    </row>
    <row r="133" customFormat="false" ht="15" hidden="false" customHeight="false" outlineLevel="0" collapsed="false">
      <c r="A133" s="4" t="n">
        <v>132</v>
      </c>
      <c r="B133" s="4" t="s">
        <v>491</v>
      </c>
      <c r="C133" s="35" t="n">
        <v>0.00873</v>
      </c>
      <c r="D133" s="35" t="n">
        <v>0.68811</v>
      </c>
      <c r="E133" s="35" t="n">
        <v>1.1201</v>
      </c>
      <c r="F133" s="35" t="n">
        <v>-0.60606</v>
      </c>
      <c r="G133" s="35" t="n">
        <v>-0.45047</v>
      </c>
      <c r="H133" s="35" t="n">
        <v>0.00482</v>
      </c>
      <c r="I133" s="35" t="n">
        <v>-0.49352</v>
      </c>
      <c r="J133" s="35" t="n">
        <v>-0.33499</v>
      </c>
      <c r="K133" s="35" t="n">
        <v>0.21831</v>
      </c>
      <c r="L133" s="35" t="n">
        <v>-1.11497</v>
      </c>
      <c r="M133" s="35" t="n">
        <v>0.22643</v>
      </c>
      <c r="N133" s="35" t="n">
        <v>1.07126</v>
      </c>
      <c r="O133" s="35" t="n">
        <v>-0.79789</v>
      </c>
      <c r="P133" s="35" t="n">
        <v>0.66498</v>
      </c>
      <c r="Q133" s="35" t="n">
        <v>0.54317</v>
      </c>
      <c r="R133" s="35" t="n">
        <v>0.11577</v>
      </c>
    </row>
    <row r="134" customFormat="false" ht="15" hidden="false" customHeight="false" outlineLevel="0" collapsed="false">
      <c r="A134" s="4" t="n">
        <v>133</v>
      </c>
      <c r="B134" s="4" t="s">
        <v>492</v>
      </c>
      <c r="C134" s="35" t="n">
        <v>1.10684</v>
      </c>
      <c r="D134" s="35" t="n">
        <v>1.22569</v>
      </c>
      <c r="E134" s="35" t="n">
        <v>2.41883</v>
      </c>
      <c r="F134" s="35" t="n">
        <v>0.4926</v>
      </c>
      <c r="G134" s="35" t="n">
        <v>-1.46585</v>
      </c>
      <c r="H134" s="35" t="n">
        <v>0.96023</v>
      </c>
      <c r="I134" s="35" t="n">
        <v>0.10853</v>
      </c>
      <c r="J134" s="35" t="n">
        <v>0.09019</v>
      </c>
      <c r="K134" s="35" t="n">
        <v>0.45257</v>
      </c>
      <c r="L134" s="35" t="n">
        <v>0.7713</v>
      </c>
      <c r="M134" s="35" t="n">
        <v>-0.64413</v>
      </c>
      <c r="N134" s="35" t="n">
        <v>1.17045</v>
      </c>
      <c r="O134" s="35" t="n">
        <v>-1.55637</v>
      </c>
      <c r="P134" s="35" t="n">
        <v>0.13246</v>
      </c>
      <c r="Q134" s="35" t="n">
        <v>0.53095</v>
      </c>
      <c r="R134" s="35" t="n">
        <v>-0.60774</v>
      </c>
    </row>
    <row r="135" customFormat="false" ht="15" hidden="false" customHeight="false" outlineLevel="0" collapsed="false">
      <c r="A135" s="4" t="n">
        <v>134</v>
      </c>
      <c r="B135" s="4" t="s">
        <v>493</v>
      </c>
      <c r="C135" s="35" t="n">
        <v>-0.59177</v>
      </c>
      <c r="D135" s="35" t="n">
        <v>0.86084</v>
      </c>
      <c r="E135" s="35" t="n">
        <v>1.12762</v>
      </c>
      <c r="F135" s="35" t="n">
        <v>1.10256</v>
      </c>
      <c r="G135" s="35" t="n">
        <v>0.36</v>
      </c>
      <c r="H135" s="35" t="n">
        <v>-1.3845</v>
      </c>
      <c r="I135" s="35" t="n">
        <v>-0.46358</v>
      </c>
      <c r="J135" s="35" t="n">
        <v>-0.95595</v>
      </c>
      <c r="K135" s="35" t="n">
        <v>0.6994</v>
      </c>
      <c r="L135" s="35" t="n">
        <v>0.50043</v>
      </c>
      <c r="M135" s="35" t="n">
        <v>-0.72164</v>
      </c>
      <c r="N135" s="35" t="n">
        <v>-0.46244</v>
      </c>
      <c r="O135" s="35" t="n">
        <v>-1.10546</v>
      </c>
      <c r="P135" s="35" t="n">
        <v>1.50211</v>
      </c>
      <c r="Q135" s="35" t="n">
        <v>-0.80014</v>
      </c>
      <c r="R135" s="35" t="n">
        <v>-0.4383</v>
      </c>
    </row>
    <row r="136" customFormat="false" ht="15" hidden="false" customHeight="false" outlineLevel="0" collapsed="false">
      <c r="A136" s="4" t="n">
        <v>135</v>
      </c>
      <c r="B136" s="4" t="s">
        <v>494</v>
      </c>
      <c r="C136" s="35" t="n">
        <v>-0.68481</v>
      </c>
      <c r="D136" s="35" t="n">
        <v>-1.7322</v>
      </c>
      <c r="E136" s="35" t="n">
        <v>0.1261</v>
      </c>
      <c r="F136" s="35" t="n">
        <v>0.29715</v>
      </c>
      <c r="G136" s="35" t="n">
        <v>0.4796</v>
      </c>
      <c r="H136" s="35" t="n">
        <v>-1.44058</v>
      </c>
      <c r="I136" s="35" t="n">
        <v>0.4172</v>
      </c>
      <c r="J136" s="35" t="n">
        <v>1.00353</v>
      </c>
      <c r="K136" s="35" t="n">
        <v>0.67562</v>
      </c>
      <c r="L136" s="35" t="n">
        <v>-0.61348</v>
      </c>
      <c r="M136" s="35" t="n">
        <v>1.2532</v>
      </c>
      <c r="N136" s="35" t="n">
        <v>0.99838</v>
      </c>
      <c r="O136" s="35" t="n">
        <v>0.55265</v>
      </c>
      <c r="P136" s="35" t="n">
        <v>-0.50232</v>
      </c>
      <c r="Q136" s="35" t="n">
        <v>0.62747</v>
      </c>
      <c r="R136" s="35" t="n">
        <v>-0.19237</v>
      </c>
    </row>
    <row r="137" customFormat="false" ht="15" hidden="false" customHeight="false" outlineLevel="0" collapsed="false">
      <c r="A137" s="4" t="n">
        <v>136</v>
      </c>
      <c r="B137" s="4" t="s">
        <v>206</v>
      </c>
      <c r="C137" s="35" t="n">
        <v>0.84415</v>
      </c>
      <c r="D137" s="35" t="n">
        <v>0.91441</v>
      </c>
      <c r="E137" s="35" t="n">
        <v>0.0203</v>
      </c>
      <c r="F137" s="35" t="n">
        <v>-1.36892</v>
      </c>
      <c r="G137" s="35" t="n">
        <v>-0.93301</v>
      </c>
      <c r="H137" s="35" t="n">
        <v>1.08527</v>
      </c>
      <c r="I137" s="35" t="n">
        <v>0.00119</v>
      </c>
      <c r="J137" s="35" t="n">
        <v>0.50904</v>
      </c>
      <c r="K137" s="35" t="n">
        <v>-0.96211</v>
      </c>
      <c r="L137" s="35" t="n">
        <v>0.30132</v>
      </c>
      <c r="M137" s="35" t="n">
        <v>-0.24446</v>
      </c>
      <c r="N137" s="35" t="n">
        <v>-0.5436</v>
      </c>
      <c r="O137" s="35" t="n">
        <v>-0.61356</v>
      </c>
      <c r="P137" s="35" t="n">
        <v>0.13765</v>
      </c>
      <c r="Q137" s="35" t="n">
        <v>-0.6154</v>
      </c>
      <c r="R137" s="35" t="n">
        <v>0.10653</v>
      </c>
    </row>
    <row r="138" customFormat="false" ht="15" hidden="false" customHeight="false" outlineLevel="0" collapsed="false">
      <c r="A138" s="4" t="n">
        <v>137</v>
      </c>
      <c r="B138" s="4" t="s">
        <v>495</v>
      </c>
      <c r="C138" s="35" t="n">
        <v>-0.88921</v>
      </c>
      <c r="D138" s="35" t="n">
        <v>-0.73013</v>
      </c>
      <c r="E138" s="35" t="n">
        <v>-0.21794</v>
      </c>
      <c r="F138" s="35" t="n">
        <v>1.71075</v>
      </c>
      <c r="G138" s="35" t="n">
        <v>1.02605</v>
      </c>
      <c r="H138" s="35" t="n">
        <v>1.85699</v>
      </c>
      <c r="I138" s="35" t="n">
        <v>1.69051</v>
      </c>
      <c r="J138" s="35" t="n">
        <v>-0.11868</v>
      </c>
      <c r="K138" s="35" t="n">
        <v>0.12266</v>
      </c>
      <c r="L138" s="35" t="n">
        <v>-1.89989</v>
      </c>
      <c r="M138" s="35" t="n">
        <v>0.86387</v>
      </c>
      <c r="N138" s="35" t="n">
        <v>1.16352</v>
      </c>
      <c r="O138" s="35" t="n">
        <v>0.92274</v>
      </c>
      <c r="P138" s="35" t="n">
        <v>0.58403</v>
      </c>
      <c r="Q138" s="35" t="n">
        <v>0.0726</v>
      </c>
      <c r="R138" s="35" t="n">
        <v>-1.55274</v>
      </c>
    </row>
    <row r="139" customFormat="false" ht="15" hidden="false" customHeight="false" outlineLevel="0" collapsed="false">
      <c r="A139" s="4" t="n">
        <v>138</v>
      </c>
      <c r="B139" s="4" t="s">
        <v>496</v>
      </c>
      <c r="C139" s="35" t="n">
        <v>-0.41093</v>
      </c>
      <c r="D139" s="35" t="n">
        <v>1.21719</v>
      </c>
      <c r="E139" s="35" t="n">
        <v>0.14063</v>
      </c>
      <c r="F139" s="35" t="n">
        <v>-0.5031</v>
      </c>
      <c r="G139" s="35" t="n">
        <v>-0.73174</v>
      </c>
      <c r="H139" s="35" t="n">
        <v>-0.43807</v>
      </c>
      <c r="I139" s="35" t="n">
        <v>-0.56448</v>
      </c>
      <c r="J139" s="35" t="n">
        <v>-0.02907</v>
      </c>
      <c r="K139" s="35" t="n">
        <v>-0.54997</v>
      </c>
      <c r="L139" s="35" t="n">
        <v>0.10653</v>
      </c>
      <c r="M139" s="35" t="n">
        <v>1.65375</v>
      </c>
      <c r="N139" s="35" t="n">
        <v>0.37583</v>
      </c>
      <c r="O139" s="35" t="n">
        <v>-1.89044</v>
      </c>
      <c r="P139" s="35" t="n">
        <v>-0.33236</v>
      </c>
      <c r="Q139" s="35" t="n">
        <v>0.12391</v>
      </c>
      <c r="R139" s="35" t="n">
        <v>-0.12662</v>
      </c>
    </row>
    <row r="140" customFormat="false" ht="15" hidden="false" customHeight="false" outlineLevel="0" collapsed="false">
      <c r="A140" s="4" t="n">
        <v>139</v>
      </c>
      <c r="B140" s="4" t="s">
        <v>497</v>
      </c>
      <c r="C140" s="35" t="n">
        <v>-0.97532</v>
      </c>
      <c r="D140" s="35" t="n">
        <v>1.47873</v>
      </c>
      <c r="E140" s="35" t="n">
        <v>0.09428</v>
      </c>
      <c r="F140" s="35" t="n">
        <v>1.25882</v>
      </c>
      <c r="G140" s="35" t="n">
        <v>0.03084</v>
      </c>
      <c r="H140" s="35" t="n">
        <v>-1.22251</v>
      </c>
      <c r="I140" s="35" t="n">
        <v>1.00895</v>
      </c>
      <c r="J140" s="35" t="n">
        <v>-0.30866</v>
      </c>
      <c r="K140" s="35" t="n">
        <v>-0.15656</v>
      </c>
      <c r="L140" s="35" t="n">
        <v>-1.28475</v>
      </c>
      <c r="M140" s="35" t="n">
        <v>-0.10419</v>
      </c>
      <c r="N140" s="35" t="n">
        <v>0.02841</v>
      </c>
      <c r="O140" s="35" t="n">
        <v>0.22572</v>
      </c>
      <c r="P140" s="35" t="n">
        <v>0.40509</v>
      </c>
      <c r="Q140" s="35" t="n">
        <v>-0.33613</v>
      </c>
      <c r="R140" s="35" t="n">
        <v>-0.51481</v>
      </c>
    </row>
    <row r="141" customFormat="false" ht="15" hidden="false" customHeight="false" outlineLevel="0" collapsed="false">
      <c r="A141" s="4" t="n">
        <v>140</v>
      </c>
      <c r="B141" s="4" t="s">
        <v>498</v>
      </c>
      <c r="C141" s="35" t="n">
        <v>0.62678</v>
      </c>
      <c r="D141" s="35" t="n">
        <v>0.74042</v>
      </c>
      <c r="E141" s="35" t="n">
        <v>0.36636</v>
      </c>
      <c r="F141" s="35" t="n">
        <v>0.42308</v>
      </c>
      <c r="G141" s="35" t="n">
        <v>-0.46468</v>
      </c>
      <c r="H141" s="35" t="n">
        <v>-0.68593</v>
      </c>
      <c r="I141" s="35" t="n">
        <v>-0.20983</v>
      </c>
      <c r="J141" s="35" t="n">
        <v>-0.12111</v>
      </c>
      <c r="K141" s="35" t="n">
        <v>-0.24959</v>
      </c>
      <c r="L141" s="35" t="n">
        <v>-0.25964</v>
      </c>
      <c r="M141" s="35" t="n">
        <v>0.33841</v>
      </c>
      <c r="N141" s="35" t="n">
        <v>-0.30957</v>
      </c>
      <c r="O141" s="35" t="n">
        <v>-0.63134</v>
      </c>
      <c r="P141" s="35" t="n">
        <v>-0.92324</v>
      </c>
      <c r="Q141" s="35" t="n">
        <v>0.27261</v>
      </c>
      <c r="R141" s="35" t="n">
        <v>0.01155</v>
      </c>
    </row>
    <row r="142" customFormat="false" ht="15" hidden="false" customHeight="false" outlineLevel="0" collapsed="false">
      <c r="A142" s="4" t="n">
        <v>141</v>
      </c>
      <c r="B142" s="4" t="s">
        <v>499</v>
      </c>
      <c r="C142" s="35" t="n">
        <v>-0.00494</v>
      </c>
      <c r="D142" s="35" t="n">
        <v>0.88873</v>
      </c>
      <c r="E142" s="35" t="n">
        <v>0.63439</v>
      </c>
      <c r="F142" s="35" t="n">
        <v>1.1161</v>
      </c>
      <c r="G142" s="35" t="n">
        <v>-1.57326</v>
      </c>
      <c r="H142" s="35" t="n">
        <v>-1.32102</v>
      </c>
      <c r="I142" s="35" t="n">
        <v>3.06864</v>
      </c>
      <c r="J142" s="35" t="n">
        <v>0.80374</v>
      </c>
      <c r="K142" s="35" t="n">
        <v>1.02543</v>
      </c>
      <c r="L142" s="35" t="n">
        <v>-3.05293</v>
      </c>
      <c r="M142" s="35" t="n">
        <v>0.84129</v>
      </c>
      <c r="N142" s="35" t="n">
        <v>-1.73345</v>
      </c>
      <c r="O142" s="35" t="n">
        <v>1.25888</v>
      </c>
      <c r="P142" s="35" t="n">
        <v>1.21503</v>
      </c>
      <c r="Q142" s="35" t="n">
        <v>-1.45844</v>
      </c>
      <c r="R142" s="35" t="n">
        <v>-0.13153</v>
      </c>
    </row>
    <row r="143" customFormat="false" ht="15" hidden="false" customHeight="false" outlineLevel="0" collapsed="false">
      <c r="A143" s="4" t="n">
        <v>142</v>
      </c>
      <c r="B143" s="4" t="s">
        <v>500</v>
      </c>
      <c r="C143" s="35" t="n">
        <v>0.01561</v>
      </c>
      <c r="D143" s="35" t="n">
        <v>0.32581</v>
      </c>
      <c r="E143" s="35" t="n">
        <v>-1.38597</v>
      </c>
      <c r="F143" s="35" t="n">
        <v>0.9407</v>
      </c>
      <c r="G143" s="35" t="n">
        <v>-0.68333</v>
      </c>
      <c r="H143" s="35" t="n">
        <v>-1.06237</v>
      </c>
      <c r="I143" s="35" t="n">
        <v>0.23311</v>
      </c>
      <c r="J143" s="35" t="n">
        <v>0.40454</v>
      </c>
      <c r="K143" s="35" t="n">
        <v>0.54634</v>
      </c>
      <c r="L143" s="35" t="n">
        <v>0.9826</v>
      </c>
      <c r="M143" s="35" t="n">
        <v>-1.43835</v>
      </c>
      <c r="N143" s="35" t="n">
        <v>0.54832</v>
      </c>
      <c r="O143" s="35" t="n">
        <v>0.30624</v>
      </c>
      <c r="P143" s="35" t="n">
        <v>-0.35557</v>
      </c>
      <c r="Q143" s="35" t="n">
        <v>-0.53206</v>
      </c>
      <c r="R143" s="35" t="n">
        <v>-0.5561</v>
      </c>
    </row>
    <row r="144" customFormat="false" ht="15" hidden="false" customHeight="false" outlineLevel="0" collapsed="false">
      <c r="A144" s="4" t="n">
        <v>143</v>
      </c>
      <c r="B144" s="4" t="s">
        <v>501</v>
      </c>
      <c r="C144" s="35" t="n">
        <v>1.68223</v>
      </c>
      <c r="D144" s="35" t="n">
        <v>0.68797</v>
      </c>
      <c r="E144" s="35" t="n">
        <v>-0.17002</v>
      </c>
      <c r="F144" s="35" t="n">
        <v>-0.42577</v>
      </c>
      <c r="G144" s="35" t="n">
        <v>-0.54082</v>
      </c>
      <c r="H144" s="35" t="n">
        <v>-1.3193</v>
      </c>
      <c r="I144" s="35" t="n">
        <v>-0.91654</v>
      </c>
      <c r="J144" s="35" t="n">
        <v>1.13705</v>
      </c>
      <c r="K144" s="35" t="n">
        <v>-2.37676</v>
      </c>
      <c r="L144" s="35" t="n">
        <v>-0.35394</v>
      </c>
      <c r="M144" s="35" t="n">
        <v>0.29367</v>
      </c>
      <c r="N144" s="35" t="n">
        <v>-0.54658</v>
      </c>
      <c r="O144" s="35" t="n">
        <v>-0.2255</v>
      </c>
      <c r="P144" s="35" t="n">
        <v>-0.23965</v>
      </c>
      <c r="Q144" s="35" t="n">
        <v>-2.01148</v>
      </c>
      <c r="R144" s="35" t="n">
        <v>0.48509</v>
      </c>
    </row>
    <row r="145" customFormat="false" ht="15" hidden="false" customHeight="false" outlineLevel="0" collapsed="false">
      <c r="A145" s="4" t="n">
        <v>144</v>
      </c>
      <c r="B145" s="4" t="s">
        <v>502</v>
      </c>
      <c r="C145" s="35" t="n">
        <v>0.54735</v>
      </c>
      <c r="D145" s="35" t="n">
        <v>1.05212</v>
      </c>
      <c r="E145" s="35" t="n">
        <v>1.06132</v>
      </c>
      <c r="F145" s="35" t="n">
        <v>2.10103</v>
      </c>
      <c r="G145" s="35" t="n">
        <v>-0.73764</v>
      </c>
      <c r="H145" s="35" t="n">
        <v>-0.34744</v>
      </c>
      <c r="I145" s="35" t="n">
        <v>-0.29769</v>
      </c>
      <c r="J145" s="35" t="n">
        <v>0.59111</v>
      </c>
      <c r="K145" s="35" t="n">
        <v>-1.69188</v>
      </c>
      <c r="L145" s="35" t="n">
        <v>-1.36411</v>
      </c>
      <c r="M145" s="35" t="n">
        <v>-0.73494</v>
      </c>
      <c r="N145" s="35" t="n">
        <v>-0.5086</v>
      </c>
      <c r="O145" s="35" t="n">
        <v>1.70657</v>
      </c>
      <c r="P145" s="35" t="n">
        <v>0.86928</v>
      </c>
      <c r="Q145" s="35" t="n">
        <v>-1.11274</v>
      </c>
      <c r="R145" s="35" t="n">
        <v>0.9772</v>
      </c>
    </row>
    <row r="146" customFormat="false" ht="15" hidden="false" customHeight="false" outlineLevel="0" collapsed="false">
      <c r="A146" s="4" t="n">
        <v>145</v>
      </c>
      <c r="B146" s="4" t="s">
        <v>503</v>
      </c>
      <c r="C146" s="35" t="n">
        <v>-0.13395</v>
      </c>
      <c r="D146" s="35" t="n">
        <v>0.44173</v>
      </c>
      <c r="E146" s="35" t="n">
        <v>0.93569</v>
      </c>
      <c r="F146" s="35" t="n">
        <v>-0.16714</v>
      </c>
      <c r="G146" s="35" t="n">
        <v>-0.29767</v>
      </c>
      <c r="H146" s="35" t="n">
        <v>0.35967</v>
      </c>
      <c r="I146" s="35" t="n">
        <v>0.3153</v>
      </c>
      <c r="J146" s="35" t="n">
        <v>0.29017</v>
      </c>
      <c r="K146" s="35" t="n">
        <v>0.24711</v>
      </c>
      <c r="L146" s="35" t="n">
        <v>0.6929</v>
      </c>
      <c r="M146" s="35" t="n">
        <v>-0.06006</v>
      </c>
      <c r="N146" s="35" t="n">
        <v>0.84717</v>
      </c>
      <c r="O146" s="35" t="n">
        <v>-0.40734</v>
      </c>
      <c r="P146" s="35" t="n">
        <v>0.09935</v>
      </c>
      <c r="Q146" s="35" t="n">
        <v>0.45269</v>
      </c>
      <c r="R146" s="35" t="n">
        <v>-0.71924</v>
      </c>
    </row>
    <row r="147" customFormat="false" ht="15" hidden="false" customHeight="false" outlineLevel="0" collapsed="false">
      <c r="A147" s="4" t="n">
        <v>146</v>
      </c>
      <c r="B147" s="4" t="s">
        <v>504</v>
      </c>
      <c r="C147" s="35" t="n">
        <v>-0.85517</v>
      </c>
      <c r="D147" s="35" t="n">
        <v>-0.34648</v>
      </c>
      <c r="E147" s="35" t="n">
        <v>0.34723</v>
      </c>
      <c r="F147" s="35" t="n">
        <v>-0.3063</v>
      </c>
      <c r="G147" s="35" t="n">
        <v>1.08465</v>
      </c>
      <c r="H147" s="35" t="n">
        <v>-1.54992</v>
      </c>
      <c r="I147" s="35" t="n">
        <v>-0.79935</v>
      </c>
      <c r="J147" s="35" t="n">
        <v>0.2716</v>
      </c>
      <c r="K147" s="35" t="n">
        <v>-0.20989</v>
      </c>
      <c r="L147" s="35" t="n">
        <v>-0.2679</v>
      </c>
      <c r="M147" s="35" t="n">
        <v>1.75546</v>
      </c>
      <c r="N147" s="35" t="n">
        <v>1.10055</v>
      </c>
      <c r="O147" s="35" t="n">
        <v>0.01767</v>
      </c>
      <c r="P147" s="35" t="n">
        <v>1.73576</v>
      </c>
      <c r="Q147" s="35" t="n">
        <v>0.60098</v>
      </c>
      <c r="R147" s="35" t="n">
        <v>-1.18591</v>
      </c>
    </row>
    <row r="148" customFormat="false" ht="15" hidden="false" customHeight="false" outlineLevel="0" collapsed="false">
      <c r="A148" s="4" t="n">
        <v>147</v>
      </c>
      <c r="B148" s="4" t="s">
        <v>505</v>
      </c>
      <c r="C148" s="35" t="n">
        <v>0.05155</v>
      </c>
      <c r="D148" s="35" t="n">
        <v>0.71792</v>
      </c>
      <c r="E148" s="35" t="n">
        <v>0.14844</v>
      </c>
      <c r="F148" s="35" t="n">
        <v>-0.51954</v>
      </c>
      <c r="G148" s="35" t="n">
        <v>-0.84606</v>
      </c>
      <c r="H148" s="35" t="n">
        <v>-0.12105</v>
      </c>
      <c r="I148" s="35" t="n">
        <v>-0.50066</v>
      </c>
      <c r="J148" s="35" t="n">
        <v>0.50493</v>
      </c>
      <c r="K148" s="35" t="n">
        <v>-0.07914</v>
      </c>
      <c r="L148" s="35" t="n">
        <v>-0.02558</v>
      </c>
      <c r="M148" s="35" t="n">
        <v>-0.59528</v>
      </c>
      <c r="N148" s="35" t="n">
        <v>0.33346</v>
      </c>
      <c r="O148" s="35" t="n">
        <v>-1.42945</v>
      </c>
      <c r="P148" s="35" t="n">
        <v>-0.15117</v>
      </c>
      <c r="Q148" s="35" t="n">
        <v>-0.24782</v>
      </c>
      <c r="R148" s="35" t="n">
        <v>-0.08014</v>
      </c>
    </row>
    <row r="149" customFormat="false" ht="15" hidden="false" customHeight="false" outlineLevel="0" collapsed="false">
      <c r="A149" s="4" t="n">
        <v>148</v>
      </c>
      <c r="B149" s="4" t="s">
        <v>506</v>
      </c>
      <c r="C149" s="35" t="n">
        <v>0.11814</v>
      </c>
      <c r="D149" s="35" t="n">
        <v>2.05534</v>
      </c>
      <c r="E149" s="35" t="n">
        <v>0.75551</v>
      </c>
      <c r="F149" s="35" t="n">
        <v>0.82167</v>
      </c>
      <c r="G149" s="35" t="n">
        <v>0.37511</v>
      </c>
      <c r="H149" s="35" t="n">
        <v>-0.04467</v>
      </c>
      <c r="I149" s="35" t="n">
        <v>1.8499</v>
      </c>
      <c r="J149" s="35" t="n">
        <v>-0.8538</v>
      </c>
      <c r="K149" s="35" t="n">
        <v>-1.21561</v>
      </c>
      <c r="L149" s="35" t="n">
        <v>-2.35973</v>
      </c>
      <c r="M149" s="35" t="n">
        <v>0.18129</v>
      </c>
      <c r="N149" s="35" t="n">
        <v>-0.18071</v>
      </c>
      <c r="O149" s="35" t="n">
        <v>1.24977</v>
      </c>
      <c r="P149" s="35" t="n">
        <v>1.02006</v>
      </c>
      <c r="Q149" s="35" t="n">
        <v>-0.15779</v>
      </c>
      <c r="R149" s="35" t="n">
        <v>-1.09046</v>
      </c>
    </row>
    <row r="150" customFormat="false" ht="15" hidden="false" customHeight="false" outlineLevel="0" collapsed="false">
      <c r="A150" s="4" t="n">
        <v>149</v>
      </c>
      <c r="B150" s="4" t="s">
        <v>507</v>
      </c>
      <c r="C150" s="35" t="n">
        <v>0.18383</v>
      </c>
      <c r="D150" s="35" t="n">
        <v>-1.33619</v>
      </c>
      <c r="E150" s="35" t="n">
        <v>-2.35519</v>
      </c>
      <c r="F150" s="35" t="n">
        <v>-1.12689</v>
      </c>
      <c r="G150" s="35" t="n">
        <v>-1.79991</v>
      </c>
      <c r="H150" s="35" t="n">
        <v>-0.07951</v>
      </c>
      <c r="I150" s="35" t="n">
        <v>1.39203</v>
      </c>
      <c r="J150" s="35" t="n">
        <v>-0.56757</v>
      </c>
      <c r="K150" s="35" t="n">
        <v>-0.79504</v>
      </c>
      <c r="L150" s="35" t="n">
        <v>-1.02922</v>
      </c>
      <c r="M150" s="35" t="n">
        <v>-0.81153</v>
      </c>
      <c r="N150" s="35" t="n">
        <v>-0.10153</v>
      </c>
      <c r="O150" s="35" t="n">
        <v>-1.00375</v>
      </c>
      <c r="P150" s="35" t="n">
        <v>0.45338</v>
      </c>
      <c r="Q150" s="35" t="n">
        <v>-2.68498</v>
      </c>
      <c r="R150" s="35" t="n">
        <v>0.35629</v>
      </c>
    </row>
    <row r="151" customFormat="false" ht="15" hidden="false" customHeight="false" outlineLevel="0" collapsed="false">
      <c r="A151" s="4" t="n">
        <v>150</v>
      </c>
      <c r="B151" s="4" t="s">
        <v>508</v>
      </c>
      <c r="C151" s="35" t="n">
        <v>-0.4261</v>
      </c>
      <c r="D151" s="35" t="n">
        <v>0.83617</v>
      </c>
      <c r="E151" s="35" t="n">
        <v>0.1627</v>
      </c>
      <c r="F151" s="35" t="n">
        <v>-0.01655</v>
      </c>
      <c r="G151" s="35" t="n">
        <v>0.04563</v>
      </c>
      <c r="H151" s="35" t="n">
        <v>-0.26935</v>
      </c>
      <c r="I151" s="35" t="n">
        <v>-0.19625</v>
      </c>
      <c r="J151" s="35" t="n">
        <v>0.53262</v>
      </c>
      <c r="K151" s="35" t="n">
        <v>-0.83341</v>
      </c>
      <c r="L151" s="35" t="n">
        <v>-1.19569</v>
      </c>
      <c r="M151" s="35" t="n">
        <v>0.63593</v>
      </c>
      <c r="N151" s="35" t="n">
        <v>-0.5092</v>
      </c>
      <c r="O151" s="35" t="n">
        <v>-0.13527</v>
      </c>
      <c r="P151" s="35" t="n">
        <v>-1.12688</v>
      </c>
      <c r="Q151" s="35" t="n">
        <v>-0.23416</v>
      </c>
      <c r="R151" s="35" t="n">
        <v>0.37193</v>
      </c>
    </row>
    <row r="152" customFormat="false" ht="15" hidden="false" customHeight="false" outlineLevel="0" collapsed="false">
      <c r="A152" s="4" t="n">
        <v>151</v>
      </c>
      <c r="B152" s="4" t="s">
        <v>509</v>
      </c>
      <c r="C152" s="35" t="n">
        <v>-0.47397</v>
      </c>
      <c r="D152" s="35" t="n">
        <v>0.80585</v>
      </c>
      <c r="E152" s="35" t="n">
        <v>1.00593</v>
      </c>
      <c r="F152" s="35" t="n">
        <v>-0.22988</v>
      </c>
      <c r="G152" s="35" t="n">
        <v>-0.184</v>
      </c>
      <c r="H152" s="35" t="n">
        <v>-0.54625</v>
      </c>
      <c r="I152" s="35" t="n">
        <v>1.15733</v>
      </c>
      <c r="J152" s="35" t="n">
        <v>0.71379</v>
      </c>
      <c r="K152" s="35" t="n">
        <v>0.40262</v>
      </c>
      <c r="L152" s="35" t="n">
        <v>0.60052</v>
      </c>
      <c r="M152" s="35" t="n">
        <v>-1.06813</v>
      </c>
      <c r="N152" s="35" t="n">
        <v>1.56757</v>
      </c>
      <c r="O152" s="35" t="n">
        <v>0.34969</v>
      </c>
      <c r="P152" s="35" t="n">
        <v>-1.18257</v>
      </c>
      <c r="Q152" s="35" t="n">
        <v>0.78703</v>
      </c>
      <c r="R152" s="35" t="n">
        <v>-0.15708</v>
      </c>
    </row>
    <row r="153" customFormat="false" ht="15" hidden="false" customHeight="false" outlineLevel="0" collapsed="false">
      <c r="A153" s="4" t="n">
        <v>152</v>
      </c>
      <c r="B153" s="4" t="s">
        <v>510</v>
      </c>
      <c r="C153" s="35" t="n">
        <v>0.74737</v>
      </c>
      <c r="D153" s="35" t="n">
        <v>1.03295</v>
      </c>
      <c r="E153" s="35" t="n">
        <v>0.50759</v>
      </c>
      <c r="F153" s="35" t="n">
        <v>0.74388</v>
      </c>
      <c r="G153" s="35" t="n">
        <v>-1.42463</v>
      </c>
      <c r="H153" s="35" t="n">
        <v>0.51619</v>
      </c>
      <c r="I153" s="35" t="n">
        <v>1.25301</v>
      </c>
      <c r="J153" s="35" t="n">
        <v>0.5449</v>
      </c>
      <c r="K153" s="35" t="n">
        <v>-1.19679</v>
      </c>
      <c r="L153" s="35" t="n">
        <v>0.72329</v>
      </c>
      <c r="M153" s="35" t="n">
        <v>-0.43631</v>
      </c>
      <c r="N153" s="35" t="n">
        <v>-0.22007</v>
      </c>
      <c r="O153" s="35" t="n">
        <v>0.44159</v>
      </c>
      <c r="P153" s="35" t="n">
        <v>1.5705</v>
      </c>
      <c r="Q153" s="35" t="n">
        <v>-0.85513</v>
      </c>
      <c r="R153" s="35" t="n">
        <v>-0.50326</v>
      </c>
    </row>
    <row r="154" customFormat="false" ht="15" hidden="false" customHeight="false" outlineLevel="0" collapsed="false">
      <c r="A154" s="4" t="n">
        <v>153</v>
      </c>
      <c r="B154" s="4" t="s">
        <v>511</v>
      </c>
      <c r="C154" s="35" t="n">
        <v>-0.91109</v>
      </c>
      <c r="D154" s="35" t="n">
        <v>-2.27311</v>
      </c>
      <c r="E154" s="35" t="n">
        <v>0.36183</v>
      </c>
      <c r="F154" s="35" t="n">
        <v>1.62545</v>
      </c>
      <c r="G154" s="35" t="n">
        <v>-0.35993</v>
      </c>
      <c r="H154" s="35" t="n">
        <v>0.84662</v>
      </c>
      <c r="I154" s="35" t="n">
        <v>-1.23204</v>
      </c>
      <c r="J154" s="35" t="n">
        <v>0.7821</v>
      </c>
      <c r="K154" s="35" t="n">
        <v>0.39726</v>
      </c>
      <c r="L154" s="35" t="n">
        <v>0.72297</v>
      </c>
      <c r="M154" s="35" t="n">
        <v>0.79289</v>
      </c>
      <c r="N154" s="35" t="n">
        <v>0.78779</v>
      </c>
      <c r="O154" s="35" t="n">
        <v>-2.14279</v>
      </c>
      <c r="P154" s="35" t="n">
        <v>0.30847</v>
      </c>
      <c r="Q154" s="35" t="n">
        <v>0.7107</v>
      </c>
      <c r="R154" s="35" t="n">
        <v>-0.50847</v>
      </c>
    </row>
    <row r="155" customFormat="false" ht="15" hidden="false" customHeight="false" outlineLevel="0" collapsed="false">
      <c r="A155" s="4" t="n">
        <v>154</v>
      </c>
      <c r="B155" s="4" t="s">
        <v>512</v>
      </c>
      <c r="C155" s="35" t="n">
        <v>-1.15221</v>
      </c>
      <c r="D155" s="35" t="n">
        <v>-0.14319</v>
      </c>
      <c r="E155" s="35" t="n">
        <v>1.03721</v>
      </c>
      <c r="F155" s="35" t="n">
        <v>-0.60054</v>
      </c>
      <c r="G155" s="35" t="n">
        <v>-0.72607</v>
      </c>
      <c r="H155" s="35" t="n">
        <v>-0.11933</v>
      </c>
      <c r="I155" s="35" t="n">
        <v>-0.90407</v>
      </c>
      <c r="J155" s="35" t="n">
        <v>1.27965</v>
      </c>
      <c r="K155" s="35" t="n">
        <v>0.87251</v>
      </c>
      <c r="L155" s="35" t="n">
        <v>-0.94891</v>
      </c>
      <c r="M155" s="35" t="n">
        <v>-0.89683</v>
      </c>
      <c r="N155" s="35" t="n">
        <v>0.6567</v>
      </c>
      <c r="O155" s="35" t="n">
        <v>0.03063</v>
      </c>
      <c r="P155" s="35" t="n">
        <v>0.27043</v>
      </c>
      <c r="Q155" s="35" t="n">
        <v>0.31866</v>
      </c>
      <c r="R155" s="35" t="n">
        <v>-1.25472</v>
      </c>
    </row>
    <row r="156" customFormat="false" ht="15" hidden="false" customHeight="false" outlineLevel="0" collapsed="false">
      <c r="A156" s="4" t="n">
        <v>155</v>
      </c>
      <c r="B156" s="4" t="s">
        <v>513</v>
      </c>
      <c r="C156" s="35" t="n">
        <v>0.04737</v>
      </c>
      <c r="D156" s="35" t="n">
        <v>-1.02795</v>
      </c>
      <c r="E156" s="35" t="n">
        <v>1.20048</v>
      </c>
      <c r="F156" s="35" t="n">
        <v>-0.23187</v>
      </c>
      <c r="G156" s="35" t="n">
        <v>-0.06866</v>
      </c>
      <c r="H156" s="35" t="n">
        <v>-0.51502</v>
      </c>
      <c r="I156" s="35" t="n">
        <v>0.1596</v>
      </c>
      <c r="J156" s="35" t="n">
        <v>0.92502</v>
      </c>
      <c r="K156" s="35" t="n">
        <v>0.39435</v>
      </c>
      <c r="L156" s="35" t="n">
        <v>-0.63037</v>
      </c>
      <c r="M156" s="35" t="n">
        <v>-0.12019</v>
      </c>
      <c r="N156" s="35" t="n">
        <v>0.34384</v>
      </c>
      <c r="O156" s="35" t="n">
        <v>-0.08564</v>
      </c>
      <c r="P156" s="35" t="n">
        <v>0.55715</v>
      </c>
      <c r="Q156" s="35" t="n">
        <v>0.14337</v>
      </c>
      <c r="R156" s="35" t="n">
        <v>-0.38427</v>
      </c>
    </row>
    <row r="157" customFormat="false" ht="15" hidden="false" customHeight="false" outlineLevel="0" collapsed="false">
      <c r="A157" s="4" t="n">
        <v>156</v>
      </c>
      <c r="B157" s="4" t="s">
        <v>514</v>
      </c>
      <c r="C157" s="35" t="n">
        <v>0.22012</v>
      </c>
      <c r="D157" s="35" t="n">
        <v>-0.41074</v>
      </c>
      <c r="E157" s="35" t="n">
        <v>-0.22556</v>
      </c>
      <c r="F157" s="35" t="n">
        <v>0.71475</v>
      </c>
      <c r="G157" s="35" t="n">
        <v>0.19983</v>
      </c>
      <c r="H157" s="35" t="n">
        <v>-0.62054</v>
      </c>
      <c r="I157" s="35" t="n">
        <v>0.63071</v>
      </c>
      <c r="J157" s="35" t="n">
        <v>-0.04469</v>
      </c>
      <c r="K157" s="35" t="n">
        <v>0.05685</v>
      </c>
      <c r="L157" s="35" t="n">
        <v>-0.1931</v>
      </c>
      <c r="M157" s="35" t="n">
        <v>0.45562</v>
      </c>
      <c r="N157" s="35" t="n">
        <v>0.72677</v>
      </c>
      <c r="O157" s="35" t="n">
        <v>0.14492</v>
      </c>
      <c r="P157" s="35" t="n">
        <v>-0.22713</v>
      </c>
      <c r="Q157" s="35" t="n">
        <v>0.24822</v>
      </c>
      <c r="R157" s="35" t="n">
        <v>-0.51442</v>
      </c>
    </row>
    <row r="158" customFormat="false" ht="15" hidden="false" customHeight="false" outlineLevel="0" collapsed="false">
      <c r="A158" s="4" t="n">
        <v>157</v>
      </c>
      <c r="B158" s="4" t="s">
        <v>515</v>
      </c>
      <c r="C158" s="35" t="n">
        <v>-1.6286</v>
      </c>
      <c r="D158" s="35" t="n">
        <v>0.75334</v>
      </c>
      <c r="E158" s="35" t="n">
        <v>0.42726</v>
      </c>
      <c r="F158" s="35" t="n">
        <v>-0.19325</v>
      </c>
      <c r="G158" s="35" t="n">
        <v>0.60316</v>
      </c>
      <c r="H158" s="35" t="n">
        <v>0.54514</v>
      </c>
      <c r="I158" s="35" t="n">
        <v>1.0828</v>
      </c>
      <c r="J158" s="35" t="n">
        <v>0.99724</v>
      </c>
      <c r="K158" s="35" t="n">
        <v>-0.02665</v>
      </c>
      <c r="L158" s="35" t="n">
        <v>-0.31804</v>
      </c>
      <c r="M158" s="35" t="n">
        <v>-0.4317</v>
      </c>
      <c r="N158" s="35" t="n">
        <v>0.59945</v>
      </c>
      <c r="O158" s="35" t="n">
        <v>-0.15616</v>
      </c>
      <c r="P158" s="35" t="n">
        <v>-0.3652</v>
      </c>
      <c r="Q158" s="35" t="n">
        <v>0.74804</v>
      </c>
      <c r="R158" s="35" t="n">
        <v>-1.34229</v>
      </c>
    </row>
    <row r="159" customFormat="false" ht="15" hidden="false" customHeight="false" outlineLevel="0" collapsed="false">
      <c r="A159" s="4" t="n">
        <v>158</v>
      </c>
      <c r="B159" s="4" t="s">
        <v>516</v>
      </c>
      <c r="C159" s="35" t="n">
        <v>1.16483</v>
      </c>
      <c r="D159" s="35" t="n">
        <v>1.60692</v>
      </c>
      <c r="E159" s="35" t="n">
        <v>0.48159</v>
      </c>
      <c r="F159" s="35" t="n">
        <v>-0.34588</v>
      </c>
      <c r="G159" s="35" t="n">
        <v>-1.28331</v>
      </c>
      <c r="H159" s="35" t="n">
        <v>-0.51882</v>
      </c>
      <c r="I159" s="35" t="n">
        <v>-0.68016</v>
      </c>
      <c r="J159" s="35" t="n">
        <v>1.321</v>
      </c>
      <c r="K159" s="35" t="n">
        <v>-1.00556</v>
      </c>
      <c r="L159" s="35" t="n">
        <v>0.08566</v>
      </c>
      <c r="M159" s="35" t="n">
        <v>0.52266</v>
      </c>
      <c r="N159" s="35" t="n">
        <v>0.18684</v>
      </c>
      <c r="O159" s="35" t="n">
        <v>-0.00181</v>
      </c>
      <c r="P159" s="35" t="n">
        <v>-0.32418</v>
      </c>
      <c r="Q159" s="35" t="n">
        <v>-0.07088</v>
      </c>
      <c r="R159" s="35" t="n">
        <v>0.21482</v>
      </c>
    </row>
    <row r="160" customFormat="false" ht="15" hidden="false" customHeight="false" outlineLevel="0" collapsed="false">
      <c r="A160" s="4" t="n">
        <v>159</v>
      </c>
      <c r="B160" s="4" t="s">
        <v>517</v>
      </c>
      <c r="C160" s="35" t="n">
        <v>0.46062</v>
      </c>
      <c r="D160" s="35" t="n">
        <v>0.374</v>
      </c>
      <c r="E160" s="35" t="n">
        <v>-0.14369</v>
      </c>
      <c r="F160" s="35" t="n">
        <v>0.78222</v>
      </c>
      <c r="G160" s="35" t="n">
        <v>-0.6863</v>
      </c>
      <c r="H160" s="35" t="n">
        <v>-0.59176</v>
      </c>
      <c r="I160" s="35" t="n">
        <v>0.09059</v>
      </c>
      <c r="J160" s="35" t="n">
        <v>0.51659</v>
      </c>
      <c r="K160" s="35" t="n">
        <v>-0.0456</v>
      </c>
      <c r="L160" s="35" t="n">
        <v>0.59238</v>
      </c>
      <c r="M160" s="35" t="n">
        <v>-0.88594</v>
      </c>
      <c r="N160" s="35" t="n">
        <v>-0.1999</v>
      </c>
      <c r="O160" s="35" t="n">
        <v>0.17553</v>
      </c>
      <c r="P160" s="35" t="n">
        <v>0.80127</v>
      </c>
      <c r="Q160" s="35" t="n">
        <v>-0.39397</v>
      </c>
      <c r="R160" s="35" t="n">
        <v>-0.31441</v>
      </c>
    </row>
    <row r="161" customFormat="false" ht="15" hidden="false" customHeight="false" outlineLevel="0" collapsed="false">
      <c r="A161" s="4" t="n">
        <v>160</v>
      </c>
      <c r="B161" s="4" t="s">
        <v>518</v>
      </c>
      <c r="C161" s="35" t="n">
        <v>-0.89878</v>
      </c>
      <c r="D161" s="35" t="n">
        <v>-0.41951</v>
      </c>
      <c r="E161" s="35" t="n">
        <v>0.93522</v>
      </c>
      <c r="F161" s="35" t="n">
        <v>1.09327</v>
      </c>
      <c r="G161" s="35" t="n">
        <v>0.85504</v>
      </c>
      <c r="H161" s="35" t="n">
        <v>0.53934</v>
      </c>
      <c r="I161" s="35" t="n">
        <v>0.36798</v>
      </c>
      <c r="J161" s="35" t="n">
        <v>0.82203</v>
      </c>
      <c r="K161" s="35" t="n">
        <v>0.9194</v>
      </c>
      <c r="L161" s="35" t="n">
        <v>-0.54193</v>
      </c>
      <c r="M161" s="35" t="n">
        <v>0.63044</v>
      </c>
      <c r="N161" s="35" t="n">
        <v>-0.571</v>
      </c>
      <c r="O161" s="35" t="n">
        <v>0.02194</v>
      </c>
      <c r="P161" s="35" t="n">
        <v>1.28535</v>
      </c>
      <c r="Q161" s="35" t="n">
        <v>0.26184</v>
      </c>
      <c r="R161" s="35" t="n">
        <v>-0.81458</v>
      </c>
    </row>
    <row r="162" customFormat="false" ht="15" hidden="false" customHeight="false" outlineLevel="0" collapsed="false">
      <c r="A162" s="4" t="n">
        <v>161</v>
      </c>
      <c r="B162" s="4" t="s">
        <v>519</v>
      </c>
      <c r="C162" s="35" t="n">
        <v>-0.7562</v>
      </c>
      <c r="D162" s="35" t="n">
        <v>1.86297</v>
      </c>
      <c r="E162" s="35" t="n">
        <v>-0.07435</v>
      </c>
      <c r="F162" s="35" t="n">
        <v>0.64697</v>
      </c>
      <c r="G162" s="35" t="n">
        <v>-0.08963</v>
      </c>
      <c r="H162" s="35" t="n">
        <v>-0.16635</v>
      </c>
      <c r="I162" s="35" t="n">
        <v>-1.02827</v>
      </c>
      <c r="J162" s="35" t="n">
        <v>1.21073</v>
      </c>
      <c r="K162" s="35" t="n">
        <v>-0.24944</v>
      </c>
      <c r="L162" s="35" t="n">
        <v>0.09112</v>
      </c>
      <c r="M162" s="35" t="n">
        <v>-0.12084</v>
      </c>
      <c r="N162" s="35" t="n">
        <v>-0.24782</v>
      </c>
      <c r="O162" s="35" t="n">
        <v>-0.53942</v>
      </c>
      <c r="P162" s="35" t="n">
        <v>0.56997</v>
      </c>
      <c r="Q162" s="35" t="n">
        <v>1.12571</v>
      </c>
      <c r="R162" s="35" t="n">
        <v>0.11284</v>
      </c>
    </row>
    <row r="163" customFormat="false" ht="15" hidden="false" customHeight="false" outlineLevel="0" collapsed="false">
      <c r="A163" s="4" t="n">
        <v>162</v>
      </c>
      <c r="B163" s="4" t="s">
        <v>520</v>
      </c>
      <c r="C163" s="35" t="n">
        <v>-0.61596</v>
      </c>
      <c r="D163" s="35" t="n">
        <v>-1.35354</v>
      </c>
      <c r="E163" s="35" t="n">
        <v>1.8982</v>
      </c>
      <c r="F163" s="35" t="n">
        <v>-0.48689</v>
      </c>
      <c r="G163" s="35" t="n">
        <v>1.46824</v>
      </c>
      <c r="H163" s="35" t="n">
        <v>-0.02789</v>
      </c>
      <c r="I163" s="35" t="n">
        <v>0.73212</v>
      </c>
      <c r="J163" s="35" t="n">
        <v>-0.80112</v>
      </c>
      <c r="K163" s="35" t="n">
        <v>0.27424</v>
      </c>
      <c r="L163" s="35" t="n">
        <v>-1.44868</v>
      </c>
      <c r="M163" s="35" t="n">
        <v>0.35904</v>
      </c>
      <c r="N163" s="35" t="n">
        <v>0.3253</v>
      </c>
      <c r="O163" s="35" t="n">
        <v>0.98894</v>
      </c>
      <c r="P163" s="35" t="n">
        <v>0.15259</v>
      </c>
      <c r="Q163" s="35" t="n">
        <v>0.39659</v>
      </c>
      <c r="R163" s="35" t="n">
        <v>-1.66274</v>
      </c>
    </row>
    <row r="164" customFormat="false" ht="15" hidden="false" customHeight="false" outlineLevel="0" collapsed="false">
      <c r="A164" s="4" t="n">
        <v>163</v>
      </c>
      <c r="B164" s="4" t="s">
        <v>521</v>
      </c>
      <c r="C164" s="35" t="n">
        <v>0.10688</v>
      </c>
      <c r="D164" s="35" t="n">
        <v>-0.16653</v>
      </c>
      <c r="E164" s="35" t="n">
        <v>1.1735</v>
      </c>
      <c r="F164" s="35" t="n">
        <v>2.67105</v>
      </c>
      <c r="G164" s="35" t="n">
        <v>0.90132</v>
      </c>
      <c r="H164" s="35" t="n">
        <v>1.01301</v>
      </c>
      <c r="I164" s="35" t="n">
        <v>1.01789</v>
      </c>
      <c r="J164" s="35" t="n">
        <v>0.90884</v>
      </c>
      <c r="K164" s="35" t="n">
        <v>1.50307</v>
      </c>
      <c r="L164" s="35" t="n">
        <v>0.84712</v>
      </c>
      <c r="M164" s="35" t="n">
        <v>-1.20411</v>
      </c>
      <c r="N164" s="35" t="n">
        <v>-1.019</v>
      </c>
      <c r="O164" s="35" t="n">
        <v>-1.52075</v>
      </c>
      <c r="P164" s="35" t="n">
        <v>-1.63338</v>
      </c>
      <c r="Q164" s="35" t="n">
        <v>-0.17246</v>
      </c>
      <c r="R164" s="35" t="n">
        <v>-2.01899</v>
      </c>
    </row>
    <row r="165" customFormat="false" ht="15" hidden="false" customHeight="false" outlineLevel="0" collapsed="false">
      <c r="A165" s="4" t="n">
        <v>164</v>
      </c>
      <c r="B165" s="4" t="s">
        <v>522</v>
      </c>
      <c r="C165" s="35" t="n">
        <v>1.04557</v>
      </c>
      <c r="D165" s="35" t="n">
        <v>1.07388</v>
      </c>
      <c r="E165" s="35" t="n">
        <v>0.36713</v>
      </c>
      <c r="F165" s="35" t="n">
        <v>-0.25468</v>
      </c>
      <c r="G165" s="35" t="n">
        <v>0.05364</v>
      </c>
      <c r="H165" s="35" t="n">
        <v>-0.87726</v>
      </c>
      <c r="I165" s="35" t="n">
        <v>-0.0842</v>
      </c>
      <c r="J165" s="35" t="n">
        <v>1.43689</v>
      </c>
      <c r="K165" s="35" t="n">
        <v>0.52775</v>
      </c>
      <c r="L165" s="35" t="n">
        <v>0.52677</v>
      </c>
      <c r="M165" s="35" t="n">
        <v>-0.89658</v>
      </c>
      <c r="N165" s="35" t="n">
        <v>-0.6065</v>
      </c>
      <c r="O165" s="35" t="n">
        <v>-0.91812</v>
      </c>
      <c r="P165" s="35" t="n">
        <v>-0.90066</v>
      </c>
      <c r="Q165" s="35" t="n">
        <v>0.73514</v>
      </c>
      <c r="R165" s="35" t="n">
        <v>-0.95353</v>
      </c>
    </row>
    <row r="166" customFormat="false" ht="15" hidden="false" customHeight="false" outlineLevel="0" collapsed="false">
      <c r="A166" s="4" t="n">
        <v>165</v>
      </c>
      <c r="B166" s="4" t="s">
        <v>523</v>
      </c>
      <c r="C166" s="35" t="n">
        <v>-0.35454</v>
      </c>
      <c r="D166" s="35" t="n">
        <v>1.97311</v>
      </c>
      <c r="E166" s="35" t="n">
        <v>-0.38307</v>
      </c>
      <c r="F166" s="35" t="n">
        <v>0.82602</v>
      </c>
      <c r="G166" s="35" t="n">
        <v>-0.40277</v>
      </c>
      <c r="H166" s="35" t="n">
        <v>-0.52376</v>
      </c>
      <c r="I166" s="35" t="n">
        <v>1.06589</v>
      </c>
      <c r="J166" s="35" t="n">
        <v>-0.6968</v>
      </c>
      <c r="K166" s="35" t="n">
        <v>-1.74483</v>
      </c>
      <c r="L166" s="35" t="n">
        <v>-0.46952</v>
      </c>
      <c r="M166" s="35" t="n">
        <v>0.49056</v>
      </c>
      <c r="N166" s="35" t="n">
        <v>0.49866</v>
      </c>
      <c r="O166" s="35" t="n">
        <v>0.76831</v>
      </c>
      <c r="P166" s="35" t="n">
        <v>0.39882</v>
      </c>
      <c r="Q166" s="35" t="n">
        <v>-0.04863</v>
      </c>
      <c r="R166" s="35" t="n">
        <v>-0.27588</v>
      </c>
    </row>
    <row r="167" customFormat="false" ht="15" hidden="false" customHeight="false" outlineLevel="0" collapsed="false">
      <c r="A167" s="4" t="n">
        <v>166</v>
      </c>
      <c r="B167" s="4" t="s">
        <v>524</v>
      </c>
      <c r="C167" s="35" t="n">
        <v>0.89022</v>
      </c>
      <c r="D167" s="35" t="n">
        <v>-0.38039</v>
      </c>
      <c r="E167" s="35" t="n">
        <v>1.07292</v>
      </c>
      <c r="F167" s="35" t="n">
        <v>0.25714</v>
      </c>
      <c r="G167" s="35" t="n">
        <v>0.41295</v>
      </c>
      <c r="H167" s="35" t="n">
        <v>-0.9278</v>
      </c>
      <c r="I167" s="35" t="n">
        <v>-0.69393</v>
      </c>
      <c r="J167" s="35" t="n">
        <v>0.92285</v>
      </c>
      <c r="K167" s="35" t="n">
        <v>-0.2373</v>
      </c>
      <c r="L167" s="35" t="n">
        <v>0.44052</v>
      </c>
      <c r="M167" s="35" t="n">
        <v>0.41932</v>
      </c>
      <c r="N167" s="35" t="n">
        <v>-1.71089</v>
      </c>
      <c r="O167" s="35" t="n">
        <v>0.05967</v>
      </c>
      <c r="P167" s="35" t="n">
        <v>-1.31435</v>
      </c>
      <c r="Q167" s="35" t="n">
        <v>0.47819</v>
      </c>
      <c r="R167" s="35" t="n">
        <v>-0.09191</v>
      </c>
    </row>
    <row r="168" customFormat="false" ht="15" hidden="false" customHeight="false" outlineLevel="0" collapsed="false">
      <c r="A168" s="4" t="n">
        <v>167</v>
      </c>
      <c r="B168" s="4" t="s">
        <v>525</v>
      </c>
      <c r="C168" s="35" t="n">
        <v>-0.40436</v>
      </c>
      <c r="D168" s="35" t="n">
        <v>0.13271</v>
      </c>
      <c r="E168" s="35" t="n">
        <v>0.94171</v>
      </c>
      <c r="F168" s="35" t="n">
        <v>0.80063</v>
      </c>
      <c r="G168" s="35" t="n">
        <v>0.67782</v>
      </c>
      <c r="H168" s="35" t="n">
        <v>-0.60814</v>
      </c>
      <c r="I168" s="35" t="n">
        <v>-0.1401</v>
      </c>
      <c r="J168" s="35" t="n">
        <v>0.84621</v>
      </c>
      <c r="K168" s="35" t="n">
        <v>0.43389</v>
      </c>
      <c r="L168" s="35" t="n">
        <v>1.71876</v>
      </c>
      <c r="M168" s="35" t="n">
        <v>1.5221</v>
      </c>
      <c r="N168" s="35" t="n">
        <v>-0.05243</v>
      </c>
      <c r="O168" s="35" t="n">
        <v>-0.03464</v>
      </c>
      <c r="P168" s="35" t="n">
        <v>2.00178</v>
      </c>
      <c r="Q168" s="35" t="n">
        <v>0.40509</v>
      </c>
      <c r="R168" s="35" t="n">
        <v>-0.74813</v>
      </c>
    </row>
    <row r="169" customFormat="false" ht="15" hidden="false" customHeight="false" outlineLevel="0" collapsed="false">
      <c r="A169" s="4" t="n">
        <v>168</v>
      </c>
      <c r="B169" s="4" t="s">
        <v>526</v>
      </c>
      <c r="C169" s="35" t="n">
        <v>-0.40926</v>
      </c>
      <c r="D169" s="35" t="n">
        <v>0.84337</v>
      </c>
      <c r="E169" s="35" t="n">
        <v>-1.14825</v>
      </c>
      <c r="F169" s="35" t="n">
        <v>1.76983</v>
      </c>
      <c r="G169" s="35" t="n">
        <v>-0.82847</v>
      </c>
      <c r="H169" s="35" t="n">
        <v>0.38118</v>
      </c>
      <c r="I169" s="35" t="n">
        <v>-0.26003</v>
      </c>
      <c r="J169" s="35" t="n">
        <v>0.8804</v>
      </c>
      <c r="K169" s="35" t="n">
        <v>-1.82505</v>
      </c>
      <c r="L169" s="35" t="n">
        <v>-1.40792</v>
      </c>
      <c r="M169" s="35" t="n">
        <v>-0.15773</v>
      </c>
      <c r="N169" s="35" t="n">
        <v>-0.18957</v>
      </c>
      <c r="O169" s="35" t="n">
        <v>-0.93577</v>
      </c>
      <c r="P169" s="35" t="n">
        <v>-0.09382</v>
      </c>
      <c r="Q169" s="35" t="n">
        <v>0.34148</v>
      </c>
      <c r="R169" s="35" t="n">
        <v>0.08973</v>
      </c>
    </row>
    <row r="170" customFormat="false" ht="15" hidden="false" customHeight="false" outlineLevel="0" collapsed="false">
      <c r="A170" s="4" t="n">
        <v>169</v>
      </c>
      <c r="B170" s="4" t="s">
        <v>527</v>
      </c>
      <c r="C170" s="35" t="n">
        <v>-0.70948</v>
      </c>
      <c r="D170" s="35" t="n">
        <v>0.6228</v>
      </c>
      <c r="E170" s="35" t="n">
        <v>-0.02413</v>
      </c>
      <c r="F170" s="35" t="n">
        <v>-0.60657</v>
      </c>
      <c r="G170" s="35" t="n">
        <v>-0.03761</v>
      </c>
      <c r="H170" s="35" t="n">
        <v>-0.89522</v>
      </c>
      <c r="I170" s="35" t="n">
        <v>-0.18567</v>
      </c>
      <c r="J170" s="35" t="n">
        <v>0.17544</v>
      </c>
      <c r="K170" s="35" t="n">
        <v>0.02171</v>
      </c>
      <c r="L170" s="35" t="n">
        <v>-0.82142</v>
      </c>
      <c r="M170" s="35" t="n">
        <v>0.39597</v>
      </c>
      <c r="N170" s="35" t="n">
        <v>0.65508</v>
      </c>
      <c r="O170" s="35" t="n">
        <v>-0.82289</v>
      </c>
      <c r="P170" s="35" t="n">
        <v>0.32137</v>
      </c>
      <c r="Q170" s="35" t="n">
        <v>-0.75287</v>
      </c>
      <c r="R170" s="35" t="n">
        <v>-1.59359</v>
      </c>
    </row>
    <row r="171" customFormat="false" ht="15" hidden="false" customHeight="false" outlineLevel="0" collapsed="false">
      <c r="A171" s="4" t="n">
        <v>170</v>
      </c>
      <c r="B171" s="4" t="s">
        <v>528</v>
      </c>
      <c r="C171" s="35" t="n">
        <v>-0.25193</v>
      </c>
      <c r="D171" s="35" t="n">
        <v>-0.69971</v>
      </c>
      <c r="E171" s="35" t="n">
        <v>1.51414</v>
      </c>
      <c r="F171" s="35" t="n">
        <v>0.27887</v>
      </c>
      <c r="G171" s="35" t="n">
        <v>-1.23744</v>
      </c>
      <c r="H171" s="35" t="n">
        <v>-0.22627</v>
      </c>
      <c r="I171" s="35" t="n">
        <v>0.94338</v>
      </c>
      <c r="J171" s="35" t="n">
        <v>-0.75638</v>
      </c>
      <c r="K171" s="35" t="n">
        <v>1.83337</v>
      </c>
      <c r="L171" s="35" t="n">
        <v>0.35356</v>
      </c>
      <c r="M171" s="35" t="n">
        <v>1.24872</v>
      </c>
      <c r="N171" s="35" t="n">
        <v>0.2219</v>
      </c>
      <c r="O171" s="35" t="n">
        <v>0.46842</v>
      </c>
      <c r="P171" s="35" t="n">
        <v>0.4718</v>
      </c>
      <c r="Q171" s="35" t="n">
        <v>-1.23878</v>
      </c>
      <c r="R171" s="35" t="n">
        <v>0.59183</v>
      </c>
    </row>
    <row r="172" customFormat="false" ht="15" hidden="false" customHeight="false" outlineLevel="0" collapsed="false">
      <c r="A172" s="4" t="n">
        <v>171</v>
      </c>
      <c r="B172" s="4" t="s">
        <v>529</v>
      </c>
      <c r="C172" s="35" t="n">
        <v>0.27256</v>
      </c>
      <c r="D172" s="35" t="n">
        <v>0.40058</v>
      </c>
      <c r="E172" s="35" t="n">
        <v>0.1828</v>
      </c>
      <c r="F172" s="35" t="n">
        <v>0.66008</v>
      </c>
      <c r="G172" s="35" t="n">
        <v>0.354</v>
      </c>
      <c r="H172" s="35" t="n">
        <v>-0.60954</v>
      </c>
      <c r="I172" s="35" t="n">
        <v>-1.28674</v>
      </c>
      <c r="J172" s="35" t="n">
        <v>-0.10731</v>
      </c>
      <c r="K172" s="35" t="n">
        <v>-0.26681</v>
      </c>
      <c r="L172" s="35" t="n">
        <v>0.40315</v>
      </c>
      <c r="M172" s="35" t="n">
        <v>-1.04295</v>
      </c>
      <c r="N172" s="35" t="n">
        <v>1.64974</v>
      </c>
      <c r="O172" s="35" t="n">
        <v>0.27645</v>
      </c>
      <c r="P172" s="35" t="n">
        <v>-0.4621</v>
      </c>
      <c r="Q172" s="35" t="n">
        <v>-1.36576</v>
      </c>
      <c r="R172" s="35" t="n">
        <v>-0.39945</v>
      </c>
    </row>
    <row r="173" customFormat="false" ht="15" hidden="false" customHeight="false" outlineLevel="0" collapsed="false">
      <c r="A173" s="4" t="n">
        <v>172</v>
      </c>
      <c r="B173" s="4" t="s">
        <v>530</v>
      </c>
      <c r="C173" s="35" t="n">
        <v>-1.73585</v>
      </c>
      <c r="D173" s="35" t="n">
        <v>0.55681</v>
      </c>
      <c r="E173" s="35" t="n">
        <v>0.10882</v>
      </c>
      <c r="F173" s="35" t="n">
        <v>0.80741</v>
      </c>
      <c r="G173" s="35" t="n">
        <v>-0.28359</v>
      </c>
      <c r="H173" s="35" t="n">
        <v>-0.80059</v>
      </c>
      <c r="I173" s="35" t="n">
        <v>1.45327</v>
      </c>
      <c r="J173" s="35" t="n">
        <v>-0.77029</v>
      </c>
      <c r="K173" s="35" t="n">
        <v>-0.30639</v>
      </c>
      <c r="L173" s="35" t="n">
        <v>-1.5752</v>
      </c>
      <c r="M173" s="35" t="n">
        <v>0.78527</v>
      </c>
      <c r="N173" s="35" t="n">
        <v>-0.65843</v>
      </c>
      <c r="O173" s="35" t="n">
        <v>2.22142</v>
      </c>
      <c r="P173" s="35" t="n">
        <v>1.45654</v>
      </c>
      <c r="Q173" s="35" t="n">
        <v>-1.65564</v>
      </c>
      <c r="R173" s="35" t="n">
        <v>-0.29124</v>
      </c>
    </row>
    <row r="174" customFormat="false" ht="15" hidden="false" customHeight="false" outlineLevel="0" collapsed="false">
      <c r="A174" s="4" t="n">
        <v>173</v>
      </c>
      <c r="B174" s="4" t="s">
        <v>531</v>
      </c>
      <c r="C174" s="35" t="n">
        <v>-0.58458</v>
      </c>
      <c r="D174" s="35" t="n">
        <v>-0.89819</v>
      </c>
      <c r="E174" s="35" t="n">
        <v>-0.01073</v>
      </c>
      <c r="F174" s="35" t="n">
        <v>0.00577</v>
      </c>
      <c r="G174" s="35" t="n">
        <v>-0.98945</v>
      </c>
      <c r="H174" s="35" t="n">
        <v>-0.39507</v>
      </c>
      <c r="I174" s="35" t="n">
        <v>-0.32365</v>
      </c>
      <c r="J174" s="35" t="n">
        <v>0.55054</v>
      </c>
      <c r="K174" s="35" t="n">
        <v>-0.33358</v>
      </c>
      <c r="L174" s="35" t="n">
        <v>-0.12769</v>
      </c>
      <c r="M174" s="35" t="n">
        <v>0.53196</v>
      </c>
      <c r="N174" s="35" t="n">
        <v>0.04645</v>
      </c>
      <c r="O174" s="35" t="n">
        <v>-2.10564</v>
      </c>
      <c r="P174" s="35" t="n">
        <v>-0.49829</v>
      </c>
      <c r="Q174" s="35" t="n">
        <v>-0.08864</v>
      </c>
      <c r="R174" s="35" t="n">
        <v>-0.50874</v>
      </c>
    </row>
    <row r="175" customFormat="false" ht="15" hidden="false" customHeight="false" outlineLevel="0" collapsed="false">
      <c r="A175" s="4" t="n">
        <v>174</v>
      </c>
      <c r="B175" s="4" t="s">
        <v>532</v>
      </c>
      <c r="C175" s="35" t="n">
        <v>-1.27116</v>
      </c>
      <c r="D175" s="35" t="n">
        <v>-0.80962</v>
      </c>
      <c r="E175" s="35" t="n">
        <v>-0.08742</v>
      </c>
      <c r="F175" s="35" t="n">
        <v>0.45494</v>
      </c>
      <c r="G175" s="35" t="n">
        <v>0.3079</v>
      </c>
      <c r="H175" s="35" t="n">
        <v>-0.18977</v>
      </c>
      <c r="I175" s="35" t="n">
        <v>0.83295</v>
      </c>
      <c r="J175" s="35" t="n">
        <v>0.69385</v>
      </c>
      <c r="K175" s="35" t="n">
        <v>-0.01553</v>
      </c>
      <c r="L175" s="35" t="n">
        <v>-0.19957</v>
      </c>
      <c r="M175" s="35" t="n">
        <v>-0.31026</v>
      </c>
      <c r="N175" s="35" t="n">
        <v>0.80784</v>
      </c>
      <c r="O175" s="35" t="n">
        <v>0.26983</v>
      </c>
      <c r="P175" s="35" t="n">
        <v>1.42624</v>
      </c>
      <c r="Q175" s="35" t="n">
        <v>-0.24008</v>
      </c>
      <c r="R175" s="35" t="n">
        <v>-1.53603</v>
      </c>
    </row>
    <row r="176" customFormat="false" ht="15" hidden="false" customHeight="false" outlineLevel="0" collapsed="false">
      <c r="A176" s="4" t="n">
        <v>175</v>
      </c>
      <c r="B176" s="4" t="s">
        <v>533</v>
      </c>
      <c r="C176" s="35" t="n">
        <v>-0.10792</v>
      </c>
      <c r="D176" s="35" t="n">
        <v>0.75411</v>
      </c>
      <c r="E176" s="35" t="n">
        <v>2.42105</v>
      </c>
      <c r="F176" s="35" t="n">
        <v>0.77714</v>
      </c>
      <c r="G176" s="35" t="n">
        <v>1.16839</v>
      </c>
      <c r="H176" s="35" t="n">
        <v>-0.79467</v>
      </c>
      <c r="I176" s="35" t="n">
        <v>-1.11014</v>
      </c>
      <c r="J176" s="35" t="n">
        <v>-1.46446</v>
      </c>
      <c r="K176" s="35" t="n">
        <v>0.06697</v>
      </c>
      <c r="L176" s="35" t="n">
        <v>-0.62967</v>
      </c>
      <c r="M176" s="35" t="n">
        <v>0.69964</v>
      </c>
      <c r="N176" s="35" t="n">
        <v>-0.30762</v>
      </c>
      <c r="O176" s="35" t="n">
        <v>0.96994</v>
      </c>
      <c r="P176" s="35" t="n">
        <v>0.97171</v>
      </c>
      <c r="Q176" s="35" t="n">
        <v>-0.66297</v>
      </c>
      <c r="R176" s="35" t="n">
        <v>-1.18064</v>
      </c>
    </row>
    <row r="177" customFormat="false" ht="15" hidden="false" customHeight="false" outlineLevel="0" collapsed="false">
      <c r="A177" s="4" t="n">
        <v>176</v>
      </c>
      <c r="B177" s="4" t="s">
        <v>534</v>
      </c>
      <c r="C177" s="35" t="n">
        <v>0.31039</v>
      </c>
      <c r="D177" s="35" t="n">
        <v>1.73459</v>
      </c>
      <c r="E177" s="35" t="n">
        <v>0.47719</v>
      </c>
      <c r="F177" s="35" t="n">
        <v>0.07806</v>
      </c>
      <c r="G177" s="35" t="n">
        <v>-0.66645</v>
      </c>
      <c r="H177" s="35" t="n">
        <v>-0.10763</v>
      </c>
      <c r="I177" s="35" t="n">
        <v>0.15774</v>
      </c>
      <c r="J177" s="35" t="n">
        <v>0.50126</v>
      </c>
      <c r="K177" s="35" t="n">
        <v>-0.02927</v>
      </c>
      <c r="L177" s="35" t="n">
        <v>-0.48274</v>
      </c>
      <c r="M177" s="35" t="n">
        <v>0.20494</v>
      </c>
      <c r="N177" s="35" t="n">
        <v>-0.39093</v>
      </c>
      <c r="O177" s="35" t="n">
        <v>-2.19243</v>
      </c>
      <c r="P177" s="35" t="n">
        <v>0.10179</v>
      </c>
      <c r="Q177" s="35" t="n">
        <v>0.53158</v>
      </c>
      <c r="R177" s="35" t="n">
        <v>-0.20943</v>
      </c>
    </row>
    <row r="178" customFormat="false" ht="15" hidden="false" customHeight="false" outlineLevel="0" collapsed="false">
      <c r="A178" s="4" t="n">
        <v>177</v>
      </c>
      <c r="B178" s="4" t="s">
        <v>535</v>
      </c>
      <c r="C178" s="35" t="n">
        <v>-0.085</v>
      </c>
      <c r="D178" s="35" t="n">
        <v>-0.22793</v>
      </c>
      <c r="E178" s="35" t="n">
        <v>0.2001</v>
      </c>
      <c r="F178" s="35" t="n">
        <v>0.43791</v>
      </c>
      <c r="G178" s="35" t="n">
        <v>0.28007</v>
      </c>
      <c r="H178" s="35" t="n">
        <v>0.02994</v>
      </c>
      <c r="I178" s="35" t="n">
        <v>0.12441</v>
      </c>
      <c r="J178" s="35" t="n">
        <v>0.66017</v>
      </c>
      <c r="K178" s="35" t="n">
        <v>-0.65429</v>
      </c>
      <c r="L178" s="35" t="n">
        <v>-0.63923</v>
      </c>
      <c r="M178" s="35" t="n">
        <v>0.52631</v>
      </c>
      <c r="N178" s="35" t="n">
        <v>1.14066</v>
      </c>
      <c r="O178" s="35" t="n">
        <v>0.35362</v>
      </c>
      <c r="P178" s="35" t="n">
        <v>0.50916</v>
      </c>
      <c r="Q178" s="35" t="n">
        <v>-0.02452</v>
      </c>
      <c r="R178" s="35" t="n">
        <v>-0.73683</v>
      </c>
    </row>
    <row r="179" customFormat="false" ht="15" hidden="false" customHeight="false" outlineLevel="0" collapsed="false">
      <c r="A179" s="4" t="n">
        <v>178</v>
      </c>
      <c r="B179" s="4" t="s">
        <v>536</v>
      </c>
      <c r="C179" s="35" t="n">
        <v>-1.67162</v>
      </c>
      <c r="D179" s="35" t="n">
        <v>-0.34649</v>
      </c>
      <c r="E179" s="35" t="n">
        <v>0.46529</v>
      </c>
      <c r="F179" s="35" t="n">
        <v>-0.97158</v>
      </c>
      <c r="G179" s="35" t="n">
        <v>0.58678</v>
      </c>
      <c r="H179" s="35" t="n">
        <v>-0.59319</v>
      </c>
      <c r="I179" s="35" t="n">
        <v>1.01149</v>
      </c>
      <c r="J179" s="35" t="n">
        <v>-0.44692</v>
      </c>
      <c r="K179" s="35" t="n">
        <v>-0.51669</v>
      </c>
      <c r="L179" s="35" t="n">
        <v>-0.93314</v>
      </c>
      <c r="M179" s="35" t="n">
        <v>-0.89552</v>
      </c>
      <c r="N179" s="35" t="n">
        <v>0.3502</v>
      </c>
      <c r="O179" s="35" t="n">
        <v>0.24262</v>
      </c>
      <c r="P179" s="35" t="n">
        <v>-0.08249</v>
      </c>
      <c r="Q179" s="35" t="n">
        <v>0.98626</v>
      </c>
      <c r="R179" s="35" t="n">
        <v>0.11711</v>
      </c>
    </row>
    <row r="180" customFormat="false" ht="15" hidden="false" customHeight="false" outlineLevel="0" collapsed="false">
      <c r="A180" s="4" t="n">
        <v>179</v>
      </c>
      <c r="B180" s="4" t="s">
        <v>537</v>
      </c>
      <c r="C180" s="35" t="n">
        <v>-0.82044</v>
      </c>
      <c r="D180" s="35" t="n">
        <v>-0.79958</v>
      </c>
      <c r="E180" s="35" t="n">
        <v>-0.652</v>
      </c>
      <c r="F180" s="35" t="n">
        <v>0.36723</v>
      </c>
      <c r="G180" s="35" t="n">
        <v>0.10006</v>
      </c>
      <c r="H180" s="35" t="n">
        <v>-1.19364</v>
      </c>
      <c r="I180" s="35" t="n">
        <v>0.0119</v>
      </c>
      <c r="J180" s="35" t="n">
        <v>0.08444</v>
      </c>
      <c r="K180" s="35" t="n">
        <v>-0.10458</v>
      </c>
      <c r="L180" s="35" t="n">
        <v>-0.05072</v>
      </c>
      <c r="M180" s="35" t="n">
        <v>0.64295</v>
      </c>
      <c r="N180" s="35" t="n">
        <v>0.38848</v>
      </c>
      <c r="O180" s="35" t="n">
        <v>-0.57506</v>
      </c>
      <c r="P180" s="35" t="n">
        <v>-0.2</v>
      </c>
      <c r="Q180" s="35" t="n">
        <v>-1.47547</v>
      </c>
      <c r="R180" s="35" t="n">
        <v>-0.85885</v>
      </c>
    </row>
    <row r="181" customFormat="false" ht="15" hidden="false" customHeight="false" outlineLevel="0" collapsed="false">
      <c r="A181" s="4" t="n">
        <v>180</v>
      </c>
      <c r="B181" s="4" t="s">
        <v>538</v>
      </c>
      <c r="C181" s="35" t="n">
        <v>-0.9008</v>
      </c>
      <c r="D181" s="35" t="n">
        <v>1.27094</v>
      </c>
      <c r="E181" s="35" t="n">
        <v>0.08878</v>
      </c>
      <c r="F181" s="35" t="n">
        <v>1.12514</v>
      </c>
      <c r="G181" s="35" t="n">
        <v>-0.18799</v>
      </c>
      <c r="H181" s="35" t="n">
        <v>0.49415</v>
      </c>
      <c r="I181" s="35" t="n">
        <v>1.3506</v>
      </c>
      <c r="J181" s="35" t="n">
        <v>-0.91996</v>
      </c>
      <c r="K181" s="35" t="n">
        <v>-1.6447</v>
      </c>
      <c r="L181" s="35" t="n">
        <v>-1.31233</v>
      </c>
      <c r="M181" s="35" t="n">
        <v>-1.25533</v>
      </c>
      <c r="N181" s="35" t="n">
        <v>-1.3655</v>
      </c>
      <c r="O181" s="35" t="n">
        <v>1.09261</v>
      </c>
      <c r="P181" s="35" t="n">
        <v>0.54366</v>
      </c>
      <c r="Q181" s="35" t="n">
        <v>0.92469</v>
      </c>
      <c r="R181" s="35" t="n">
        <v>0.19451</v>
      </c>
    </row>
    <row r="182" customFormat="false" ht="15" hidden="false" customHeight="false" outlineLevel="0" collapsed="false">
      <c r="A182" s="4" t="n">
        <v>181</v>
      </c>
      <c r="B182" s="4" t="s">
        <v>539</v>
      </c>
      <c r="C182" s="35" t="n">
        <v>-0.90098</v>
      </c>
      <c r="D182" s="35" t="n">
        <v>0.05011</v>
      </c>
      <c r="E182" s="35" t="n">
        <v>-0.54192</v>
      </c>
      <c r="F182" s="35" t="n">
        <v>-0.13465</v>
      </c>
      <c r="G182" s="35" t="n">
        <v>-1.25737</v>
      </c>
      <c r="H182" s="35" t="n">
        <v>0.18008</v>
      </c>
      <c r="I182" s="35" t="n">
        <v>0.29593</v>
      </c>
      <c r="J182" s="35" t="n">
        <v>-0.56299</v>
      </c>
      <c r="K182" s="35" t="n">
        <v>-0.76824</v>
      </c>
      <c r="L182" s="35" t="n">
        <v>0.44298</v>
      </c>
      <c r="M182" s="35" t="n">
        <v>-1.77158</v>
      </c>
      <c r="N182" s="35" t="n">
        <v>1.26486</v>
      </c>
      <c r="O182" s="35" t="n">
        <v>-0.93094</v>
      </c>
      <c r="P182" s="35" t="n">
        <v>0.39243</v>
      </c>
      <c r="Q182" s="35" t="n">
        <v>-0.86126</v>
      </c>
      <c r="R182" s="35" t="n">
        <v>-0.75422</v>
      </c>
    </row>
    <row r="183" customFormat="false" ht="15" hidden="false" customHeight="false" outlineLevel="0" collapsed="false">
      <c r="A183" s="4" t="n">
        <v>182</v>
      </c>
      <c r="B183" s="4" t="s">
        <v>540</v>
      </c>
      <c r="C183" s="35" t="n">
        <v>1.34795</v>
      </c>
      <c r="D183" s="35" t="n">
        <v>-0.87679</v>
      </c>
      <c r="E183" s="35" t="n">
        <v>1.60725</v>
      </c>
      <c r="F183" s="35" t="n">
        <v>0.48898</v>
      </c>
      <c r="G183" s="35" t="n">
        <v>-0.34784</v>
      </c>
      <c r="H183" s="35" t="n">
        <v>0.12488</v>
      </c>
      <c r="I183" s="35" t="n">
        <v>-0.26119</v>
      </c>
      <c r="J183" s="35" t="n">
        <v>-1.53138</v>
      </c>
      <c r="K183" s="35" t="n">
        <v>-0.16357</v>
      </c>
      <c r="L183" s="35" t="n">
        <v>0.40591</v>
      </c>
      <c r="M183" s="35" t="n">
        <v>-0.77124</v>
      </c>
      <c r="N183" s="35" t="n">
        <v>-1.62689</v>
      </c>
      <c r="O183" s="35" t="n">
        <v>-0.22496</v>
      </c>
      <c r="P183" s="35" t="n">
        <v>-0.62034</v>
      </c>
      <c r="Q183" s="35" t="n">
        <v>-0.869</v>
      </c>
      <c r="R183" s="35" t="n">
        <v>-1.32377</v>
      </c>
    </row>
    <row r="184" customFormat="false" ht="15" hidden="false" customHeight="false" outlineLevel="0" collapsed="false">
      <c r="A184" s="4" t="n">
        <v>183</v>
      </c>
      <c r="B184" s="4" t="s">
        <v>541</v>
      </c>
      <c r="C184" s="35" t="n">
        <v>0.90885</v>
      </c>
      <c r="D184" s="35" t="n">
        <v>0.85721</v>
      </c>
      <c r="E184" s="35" t="n">
        <v>0.35294</v>
      </c>
      <c r="F184" s="35" t="n">
        <v>1.12773</v>
      </c>
      <c r="G184" s="35" t="n">
        <v>-1.3282</v>
      </c>
      <c r="H184" s="35" t="n">
        <v>-0.00352</v>
      </c>
      <c r="I184" s="35" t="n">
        <v>-0.34937</v>
      </c>
      <c r="J184" s="35" t="n">
        <v>1.11801</v>
      </c>
      <c r="K184" s="35" t="n">
        <v>-0.18414</v>
      </c>
      <c r="L184" s="35" t="n">
        <v>-0.66883</v>
      </c>
      <c r="M184" s="35" t="n">
        <v>1.43563</v>
      </c>
      <c r="N184" s="35" t="n">
        <v>0.01559</v>
      </c>
      <c r="O184" s="35" t="n">
        <v>-0.90265</v>
      </c>
      <c r="P184" s="35" t="n">
        <v>-1.09704</v>
      </c>
      <c r="Q184" s="35" t="n">
        <v>-2.23888</v>
      </c>
      <c r="R184" s="35" t="n">
        <v>-0.14104</v>
      </c>
    </row>
    <row r="185" customFormat="false" ht="15" hidden="false" customHeight="false" outlineLevel="0" collapsed="false">
      <c r="A185" s="4" t="n">
        <v>184</v>
      </c>
      <c r="B185" s="4" t="s">
        <v>542</v>
      </c>
      <c r="C185" s="35" t="n">
        <v>-1.41589</v>
      </c>
      <c r="D185" s="35" t="n">
        <v>-0.16157</v>
      </c>
      <c r="E185" s="35" t="n">
        <v>-0.31293</v>
      </c>
      <c r="F185" s="35" t="n">
        <v>-0.55511</v>
      </c>
      <c r="G185" s="35" t="n">
        <v>-0.12634</v>
      </c>
      <c r="H185" s="35" t="n">
        <v>-1.18498</v>
      </c>
      <c r="I185" s="35" t="n">
        <v>-0.04474</v>
      </c>
      <c r="J185" s="35" t="n">
        <v>0.80915</v>
      </c>
      <c r="K185" s="35" t="n">
        <v>0.73734</v>
      </c>
      <c r="L185" s="35" t="n">
        <v>-0.0761</v>
      </c>
      <c r="M185" s="35" t="n">
        <v>-0.19672</v>
      </c>
      <c r="N185" s="35" t="n">
        <v>-0.74881</v>
      </c>
      <c r="O185" s="35" t="n">
        <v>-0.33623</v>
      </c>
      <c r="P185" s="35" t="n">
        <v>0.11799</v>
      </c>
      <c r="Q185" s="35" t="n">
        <v>0.32152</v>
      </c>
      <c r="R185" s="35" t="n">
        <v>-0.19627</v>
      </c>
    </row>
    <row r="186" customFormat="false" ht="15" hidden="false" customHeight="false" outlineLevel="0" collapsed="false">
      <c r="A186" s="4" t="n">
        <v>185</v>
      </c>
      <c r="B186" s="4" t="s">
        <v>543</v>
      </c>
      <c r="C186" s="35" t="n">
        <v>-0.96781</v>
      </c>
      <c r="D186" s="35" t="n">
        <v>-0.37828</v>
      </c>
      <c r="E186" s="35" t="n">
        <v>-0.25796</v>
      </c>
      <c r="F186" s="35" t="n">
        <v>1.06071</v>
      </c>
      <c r="G186" s="35" t="n">
        <v>1.16986</v>
      </c>
      <c r="H186" s="35" t="n">
        <v>-2.09319</v>
      </c>
      <c r="I186" s="35" t="n">
        <v>1.68617</v>
      </c>
      <c r="J186" s="35" t="n">
        <v>-0.42942</v>
      </c>
      <c r="K186" s="35" t="n">
        <v>0.12375</v>
      </c>
      <c r="L186" s="35" t="n">
        <v>-0.73341</v>
      </c>
      <c r="M186" s="35" t="n">
        <v>1.59967</v>
      </c>
      <c r="N186" s="35" t="n">
        <v>-0.42448</v>
      </c>
      <c r="O186" s="35" t="n">
        <v>-0.14669</v>
      </c>
      <c r="P186" s="35" t="n">
        <v>1.02345</v>
      </c>
      <c r="Q186" s="35" t="n">
        <v>-0.36587</v>
      </c>
      <c r="R186" s="35" t="n">
        <v>-1.59732</v>
      </c>
    </row>
    <row r="187" customFormat="false" ht="15" hidden="false" customHeight="false" outlineLevel="0" collapsed="false">
      <c r="A187" s="4" t="n">
        <v>186</v>
      </c>
      <c r="B187" s="4" t="s">
        <v>544</v>
      </c>
      <c r="C187" s="35" t="n">
        <v>0.35386</v>
      </c>
      <c r="D187" s="35" t="n">
        <v>1.55871</v>
      </c>
      <c r="E187" s="35" t="n">
        <v>2.1282</v>
      </c>
      <c r="F187" s="35" t="n">
        <v>1.14469</v>
      </c>
      <c r="G187" s="35" t="n">
        <v>-1.01563</v>
      </c>
      <c r="H187" s="35" t="n">
        <v>-0.4804</v>
      </c>
      <c r="I187" s="35" t="n">
        <v>1.04174</v>
      </c>
      <c r="J187" s="35" t="n">
        <v>-0.09822</v>
      </c>
      <c r="K187" s="35" t="n">
        <v>0.77324</v>
      </c>
      <c r="L187" s="35" t="n">
        <v>1.29585</v>
      </c>
      <c r="M187" s="35" t="n">
        <v>0.04403</v>
      </c>
      <c r="N187" s="35" t="n">
        <v>0.7627</v>
      </c>
      <c r="O187" s="35" t="n">
        <v>0.57113</v>
      </c>
      <c r="P187" s="35" t="n">
        <v>1.09763</v>
      </c>
      <c r="Q187" s="35" t="n">
        <v>0.01905</v>
      </c>
      <c r="R187" s="35" t="n">
        <v>-0.41543</v>
      </c>
    </row>
    <row r="188" customFormat="false" ht="15" hidden="false" customHeight="false" outlineLevel="0" collapsed="false">
      <c r="A188" s="4" t="n">
        <v>187</v>
      </c>
      <c r="B188" s="4" t="s">
        <v>545</v>
      </c>
      <c r="C188" s="35" t="n">
        <v>-0.01563</v>
      </c>
      <c r="D188" s="35" t="n">
        <v>0.47629</v>
      </c>
      <c r="E188" s="35" t="n">
        <v>0.40668</v>
      </c>
      <c r="F188" s="35" t="n">
        <v>0.70883</v>
      </c>
      <c r="G188" s="35" t="n">
        <v>0.34104</v>
      </c>
      <c r="H188" s="35" t="n">
        <v>0.01522</v>
      </c>
      <c r="I188" s="35" t="n">
        <v>0.85011</v>
      </c>
      <c r="J188" s="35" t="n">
        <v>-0.98922</v>
      </c>
      <c r="K188" s="35" t="n">
        <v>0.63634</v>
      </c>
      <c r="L188" s="35" t="n">
        <v>-0.6195</v>
      </c>
      <c r="M188" s="35" t="n">
        <v>-2.40553</v>
      </c>
      <c r="N188" s="35" t="n">
        <v>-0.35088</v>
      </c>
      <c r="O188" s="35" t="n">
        <v>0.74673</v>
      </c>
      <c r="P188" s="35" t="n">
        <v>0.09831</v>
      </c>
      <c r="Q188" s="35" t="n">
        <v>-1.5718</v>
      </c>
      <c r="R188" s="35" t="n">
        <v>-1.59754</v>
      </c>
    </row>
    <row r="189" customFormat="false" ht="15" hidden="false" customHeight="false" outlineLevel="0" collapsed="false">
      <c r="A189" s="4" t="n">
        <v>188</v>
      </c>
      <c r="B189" s="4" t="s">
        <v>546</v>
      </c>
      <c r="C189" s="35" t="n">
        <v>-0.21759</v>
      </c>
      <c r="D189" s="35" t="n">
        <v>0.66386</v>
      </c>
      <c r="E189" s="35" t="n">
        <v>0.62596</v>
      </c>
      <c r="F189" s="35" t="n">
        <v>0.15384</v>
      </c>
      <c r="G189" s="35" t="n">
        <v>-0.35157</v>
      </c>
      <c r="H189" s="35" t="n">
        <v>0.3404</v>
      </c>
      <c r="I189" s="35" t="n">
        <v>0.11623</v>
      </c>
      <c r="J189" s="35" t="n">
        <v>0.05286</v>
      </c>
      <c r="K189" s="35" t="n">
        <v>0.37267</v>
      </c>
      <c r="L189" s="35" t="n">
        <v>-0.23498</v>
      </c>
      <c r="M189" s="35" t="n">
        <v>-1.4609</v>
      </c>
      <c r="N189" s="35" t="n">
        <v>-1.01609</v>
      </c>
      <c r="O189" s="35" t="n">
        <v>0.95109</v>
      </c>
      <c r="P189" s="35" t="n">
        <v>-0.78834</v>
      </c>
      <c r="Q189" s="35" t="n">
        <v>0.23443</v>
      </c>
      <c r="R189" s="35" t="n">
        <v>-0.09839</v>
      </c>
    </row>
    <row r="190" customFormat="false" ht="15" hidden="false" customHeight="false" outlineLevel="0" collapsed="false">
      <c r="A190" s="4" t="n">
        <v>189</v>
      </c>
      <c r="B190" s="4" t="s">
        <v>547</v>
      </c>
      <c r="C190" s="35" t="n">
        <v>-0.95685</v>
      </c>
      <c r="D190" s="35" t="n">
        <v>1.0244</v>
      </c>
      <c r="E190" s="35" t="n">
        <v>-0.06064</v>
      </c>
      <c r="F190" s="35" t="n">
        <v>1.44099</v>
      </c>
      <c r="G190" s="35" t="n">
        <v>-0.17829</v>
      </c>
      <c r="H190" s="35" t="n">
        <v>0.25741</v>
      </c>
      <c r="I190" s="35" t="n">
        <v>0.91061</v>
      </c>
      <c r="J190" s="35" t="n">
        <v>0.18094</v>
      </c>
      <c r="K190" s="35" t="n">
        <v>-1.20499</v>
      </c>
      <c r="L190" s="35" t="n">
        <v>0.65818</v>
      </c>
      <c r="M190" s="35" t="n">
        <v>-1.06658</v>
      </c>
      <c r="N190" s="35" t="n">
        <v>-0.38064</v>
      </c>
      <c r="O190" s="35" t="n">
        <v>-0.50596</v>
      </c>
      <c r="P190" s="35" t="n">
        <v>0.57454</v>
      </c>
      <c r="Q190" s="35" t="n">
        <v>-0.48968</v>
      </c>
      <c r="R190" s="35" t="n">
        <v>0.52639</v>
      </c>
    </row>
    <row r="191" customFormat="false" ht="15" hidden="false" customHeight="false" outlineLevel="0" collapsed="false">
      <c r="A191" s="4" t="n">
        <v>190</v>
      </c>
      <c r="B191" s="4" t="s">
        <v>548</v>
      </c>
      <c r="C191" s="35" t="n">
        <v>0.57599</v>
      </c>
      <c r="D191" s="35" t="n">
        <v>2.00485</v>
      </c>
      <c r="E191" s="35" t="n">
        <v>0.86871</v>
      </c>
      <c r="F191" s="35" t="n">
        <v>-0.46586</v>
      </c>
      <c r="G191" s="35" t="n">
        <v>-0.0476</v>
      </c>
      <c r="H191" s="35" t="n">
        <v>0.34044</v>
      </c>
      <c r="I191" s="35" t="n">
        <v>-0.63256</v>
      </c>
      <c r="J191" s="35" t="n">
        <v>-0.21527</v>
      </c>
      <c r="K191" s="35" t="n">
        <v>-0.39297</v>
      </c>
      <c r="L191" s="35" t="n">
        <v>-1.31302</v>
      </c>
      <c r="M191" s="35" t="n">
        <v>-0.42926</v>
      </c>
      <c r="N191" s="35" t="n">
        <v>0.55198</v>
      </c>
      <c r="O191" s="35" t="n">
        <v>0.59682</v>
      </c>
      <c r="P191" s="35" t="n">
        <v>-0.20134</v>
      </c>
      <c r="Q191" s="35" t="n">
        <v>0.09281</v>
      </c>
      <c r="R191" s="35" t="n">
        <v>0.13135</v>
      </c>
    </row>
    <row r="192" customFormat="false" ht="15" hidden="false" customHeight="false" outlineLevel="0" collapsed="false">
      <c r="A192" s="4" t="n">
        <v>191</v>
      </c>
      <c r="B192" s="4" t="s">
        <v>549</v>
      </c>
      <c r="C192" s="35" t="n">
        <v>0.23006</v>
      </c>
      <c r="D192" s="35" t="n">
        <v>0.56918</v>
      </c>
      <c r="E192" s="35" t="n">
        <v>0.01335</v>
      </c>
      <c r="F192" s="35" t="n">
        <v>1.26622</v>
      </c>
      <c r="G192" s="35" t="n">
        <v>-0.2227</v>
      </c>
      <c r="H192" s="35" t="n">
        <v>-0.14738</v>
      </c>
      <c r="I192" s="35" t="n">
        <v>0.26356</v>
      </c>
      <c r="J192" s="35" t="n">
        <v>-0.06309</v>
      </c>
      <c r="K192" s="35" t="n">
        <v>-1.27103</v>
      </c>
      <c r="L192" s="35" t="n">
        <v>-1.12283</v>
      </c>
      <c r="M192" s="35" t="n">
        <v>0.30726</v>
      </c>
      <c r="N192" s="35" t="n">
        <v>-1.81547</v>
      </c>
      <c r="O192" s="35" t="n">
        <v>0.22907</v>
      </c>
      <c r="P192" s="35" t="n">
        <v>-0.1027</v>
      </c>
      <c r="Q192" s="35" t="n">
        <v>-0.81512</v>
      </c>
      <c r="R192" s="35" t="n">
        <v>0.42911</v>
      </c>
    </row>
    <row r="193" customFormat="false" ht="15" hidden="false" customHeight="false" outlineLevel="0" collapsed="false">
      <c r="A193" s="4" t="n">
        <v>192</v>
      </c>
      <c r="B193" s="4" t="s">
        <v>550</v>
      </c>
      <c r="C193" s="35" t="n">
        <v>-1.47983</v>
      </c>
      <c r="D193" s="35" t="n">
        <v>1.65423</v>
      </c>
      <c r="E193" s="35" t="n">
        <v>-0.86005</v>
      </c>
      <c r="F193" s="35" t="n">
        <v>0.19036</v>
      </c>
      <c r="G193" s="35" t="n">
        <v>-1.16379</v>
      </c>
      <c r="H193" s="35" t="n">
        <v>0.19224</v>
      </c>
      <c r="I193" s="35" t="n">
        <v>-1.9678</v>
      </c>
      <c r="J193" s="35" t="n">
        <v>-0.90005</v>
      </c>
      <c r="K193" s="35" t="n">
        <v>0.27511</v>
      </c>
      <c r="L193" s="35" t="n">
        <v>0.42748</v>
      </c>
      <c r="M193" s="35" t="n">
        <v>0.15</v>
      </c>
      <c r="N193" s="35" t="n">
        <v>-0.56864</v>
      </c>
      <c r="O193" s="35" t="n">
        <v>1.11996</v>
      </c>
      <c r="P193" s="35" t="n">
        <v>-0.77137</v>
      </c>
      <c r="Q193" s="35" t="n">
        <v>-0.18495</v>
      </c>
      <c r="R193" s="35" t="n">
        <v>2.63395</v>
      </c>
    </row>
    <row r="194" customFormat="false" ht="15" hidden="false" customHeight="false" outlineLevel="0" collapsed="false">
      <c r="A194" s="4" t="n">
        <v>193</v>
      </c>
      <c r="B194" s="4" t="s">
        <v>551</v>
      </c>
      <c r="C194" s="35" t="n">
        <v>-0.57641</v>
      </c>
      <c r="D194" s="35" t="n">
        <v>-0.09804</v>
      </c>
      <c r="E194" s="35" t="n">
        <v>0.18566</v>
      </c>
      <c r="F194" s="35" t="n">
        <v>-0.76085</v>
      </c>
      <c r="G194" s="35" t="n">
        <v>-0.13259</v>
      </c>
      <c r="H194" s="35" t="n">
        <v>-0.33651</v>
      </c>
      <c r="I194" s="35" t="n">
        <v>0.93431</v>
      </c>
      <c r="J194" s="35" t="n">
        <v>0.02641</v>
      </c>
      <c r="K194" s="35" t="n">
        <v>0.95134</v>
      </c>
      <c r="L194" s="35" t="n">
        <v>-0.17719</v>
      </c>
      <c r="M194" s="35" t="n">
        <v>-1.85818</v>
      </c>
      <c r="N194" s="35" t="n">
        <v>1.23262</v>
      </c>
      <c r="O194" s="35" t="n">
        <v>-0.65492</v>
      </c>
      <c r="P194" s="35" t="n">
        <v>0.98519</v>
      </c>
      <c r="Q194" s="35" t="n">
        <v>0.54167</v>
      </c>
      <c r="R194" s="35" t="n">
        <v>-1.17252</v>
      </c>
    </row>
    <row r="195" customFormat="false" ht="15" hidden="false" customHeight="false" outlineLevel="0" collapsed="false">
      <c r="A195" s="4" t="n">
        <v>194</v>
      </c>
      <c r="B195" s="4" t="s">
        <v>552</v>
      </c>
      <c r="C195" s="35" t="n">
        <v>-0.75155</v>
      </c>
      <c r="D195" s="35" t="n">
        <v>0.2393</v>
      </c>
      <c r="E195" s="35" t="n">
        <v>1.69162</v>
      </c>
      <c r="F195" s="35" t="n">
        <v>-0.07561</v>
      </c>
      <c r="G195" s="35" t="n">
        <v>-0.54574</v>
      </c>
      <c r="H195" s="35" t="n">
        <v>0.30519</v>
      </c>
      <c r="I195" s="35" t="n">
        <v>0.00764</v>
      </c>
      <c r="J195" s="35" t="n">
        <v>0.19856</v>
      </c>
      <c r="K195" s="35" t="n">
        <v>0.22665</v>
      </c>
      <c r="L195" s="35" t="n">
        <v>-1.06567</v>
      </c>
      <c r="M195" s="35" t="n">
        <v>0.49769</v>
      </c>
      <c r="N195" s="35" t="n">
        <v>0.55423</v>
      </c>
      <c r="O195" s="35" t="n">
        <v>-0.37569</v>
      </c>
      <c r="P195" s="35" t="n">
        <v>0.08972</v>
      </c>
      <c r="Q195" s="35" t="n">
        <v>0.18174</v>
      </c>
      <c r="R195" s="35" t="n">
        <v>-0.22982</v>
      </c>
    </row>
    <row r="196" customFormat="false" ht="15" hidden="false" customHeight="false" outlineLevel="0" collapsed="false">
      <c r="A196" s="4" t="n">
        <v>195</v>
      </c>
      <c r="B196" s="4" t="s">
        <v>553</v>
      </c>
      <c r="C196" s="35" t="n">
        <v>-0.69887</v>
      </c>
      <c r="D196" s="35" t="n">
        <v>-0.1655</v>
      </c>
      <c r="E196" s="35" t="n">
        <v>-0.43612</v>
      </c>
      <c r="F196" s="35" t="n">
        <v>0.07219</v>
      </c>
      <c r="G196" s="35" t="n">
        <v>-0.28356</v>
      </c>
      <c r="H196" s="35" t="n">
        <v>-1.87321</v>
      </c>
      <c r="I196" s="35" t="n">
        <v>1.13528</v>
      </c>
      <c r="J196" s="35" t="n">
        <v>0.47995</v>
      </c>
      <c r="K196" s="35" t="n">
        <v>1.45529</v>
      </c>
      <c r="L196" s="35" t="n">
        <v>-1.84136</v>
      </c>
      <c r="M196" s="35" t="n">
        <v>-0.1232</v>
      </c>
      <c r="N196" s="35" t="n">
        <v>-0.55041</v>
      </c>
      <c r="O196" s="35" t="n">
        <v>-0.39602</v>
      </c>
      <c r="P196" s="35" t="n">
        <v>-1.14118</v>
      </c>
      <c r="Q196" s="35" t="n">
        <v>0.13775</v>
      </c>
      <c r="R196" s="35" t="n">
        <v>0.16799</v>
      </c>
    </row>
    <row r="197" customFormat="false" ht="15" hidden="false" customHeight="false" outlineLevel="0" collapsed="false">
      <c r="A197" s="4" t="n">
        <v>196</v>
      </c>
      <c r="B197" s="4" t="s">
        <v>554</v>
      </c>
      <c r="C197" s="35" t="n">
        <v>1.43913</v>
      </c>
      <c r="D197" s="35" t="n">
        <v>0.88276</v>
      </c>
      <c r="E197" s="35" t="n">
        <v>0.3005</v>
      </c>
      <c r="F197" s="35" t="n">
        <v>0.69555</v>
      </c>
      <c r="G197" s="35" t="n">
        <v>0.0841</v>
      </c>
      <c r="H197" s="35" t="n">
        <v>-0.08038</v>
      </c>
      <c r="I197" s="35" t="n">
        <v>0.11753</v>
      </c>
      <c r="J197" s="35" t="n">
        <v>0.51611</v>
      </c>
      <c r="K197" s="35" t="n">
        <v>-0.37627</v>
      </c>
      <c r="L197" s="35" t="n">
        <v>-0.36754</v>
      </c>
      <c r="M197" s="35" t="n">
        <v>-0.25463</v>
      </c>
      <c r="N197" s="35" t="n">
        <v>0.40089</v>
      </c>
      <c r="O197" s="35" t="n">
        <v>-1.235</v>
      </c>
      <c r="P197" s="35" t="n">
        <v>1.31373</v>
      </c>
      <c r="Q197" s="35" t="n">
        <v>-0.51338</v>
      </c>
      <c r="R197" s="35" t="n">
        <v>-0.34371</v>
      </c>
    </row>
    <row r="198" customFormat="false" ht="15" hidden="false" customHeight="false" outlineLevel="0" collapsed="false">
      <c r="A198" s="4" t="n">
        <v>197</v>
      </c>
      <c r="B198" s="4" t="s">
        <v>555</v>
      </c>
      <c r="C198" s="35" t="n">
        <v>0.07665</v>
      </c>
      <c r="D198" s="35" t="n">
        <v>0.52115</v>
      </c>
      <c r="E198" s="35" t="n">
        <v>1.10303</v>
      </c>
      <c r="F198" s="35" t="n">
        <v>-0.39077</v>
      </c>
      <c r="G198" s="35" t="n">
        <v>-0.29809</v>
      </c>
      <c r="H198" s="35" t="n">
        <v>0.49237</v>
      </c>
      <c r="I198" s="35" t="n">
        <v>0.90604</v>
      </c>
      <c r="J198" s="35" t="n">
        <v>0.25521</v>
      </c>
      <c r="K198" s="35" t="n">
        <v>-0.09852</v>
      </c>
      <c r="L198" s="35" t="n">
        <v>0.46742</v>
      </c>
      <c r="M198" s="35" t="n">
        <v>-0.29656</v>
      </c>
      <c r="N198" s="35" t="n">
        <v>-0.40057</v>
      </c>
      <c r="O198" s="35" t="n">
        <v>0.05773</v>
      </c>
      <c r="P198" s="35" t="n">
        <v>0.32507</v>
      </c>
      <c r="Q198" s="35" t="n">
        <v>0.46604</v>
      </c>
      <c r="R198" s="35" t="n">
        <v>-1.35486</v>
      </c>
    </row>
    <row r="199" customFormat="false" ht="15" hidden="false" customHeight="false" outlineLevel="0" collapsed="false">
      <c r="A199" s="4" t="n">
        <v>198</v>
      </c>
      <c r="B199" s="4" t="s">
        <v>556</v>
      </c>
      <c r="C199" s="35" t="n">
        <v>0.02793</v>
      </c>
      <c r="D199" s="35" t="n">
        <v>2.16269</v>
      </c>
      <c r="E199" s="35" t="n">
        <v>0.25859</v>
      </c>
      <c r="F199" s="35" t="n">
        <v>1.24508</v>
      </c>
      <c r="G199" s="35" t="n">
        <v>0.92676</v>
      </c>
      <c r="H199" s="35" t="n">
        <v>-1.19325</v>
      </c>
      <c r="I199" s="35" t="n">
        <v>1.78904</v>
      </c>
      <c r="J199" s="35" t="n">
        <v>-0.57016</v>
      </c>
      <c r="K199" s="35" t="n">
        <v>0.358</v>
      </c>
      <c r="L199" s="35" t="n">
        <v>-1.94265</v>
      </c>
      <c r="M199" s="35" t="n">
        <v>-1.75549</v>
      </c>
      <c r="N199" s="35" t="n">
        <v>0.19426</v>
      </c>
      <c r="O199" s="35" t="n">
        <v>-0.78013</v>
      </c>
      <c r="P199" s="35" t="n">
        <v>-0.59132</v>
      </c>
      <c r="Q199" s="35" t="n">
        <v>-0.24</v>
      </c>
      <c r="R199" s="35" t="n">
        <v>-0.87266</v>
      </c>
    </row>
    <row r="200" customFormat="false" ht="15" hidden="false" customHeight="false" outlineLevel="0" collapsed="false">
      <c r="A200" s="4" t="n">
        <v>199</v>
      </c>
      <c r="B200" s="4" t="s">
        <v>557</v>
      </c>
      <c r="C200" s="35" t="n">
        <v>-1.14261</v>
      </c>
      <c r="D200" s="35" t="n">
        <v>2.17486</v>
      </c>
      <c r="E200" s="35" t="n">
        <v>-0.93239</v>
      </c>
      <c r="F200" s="35" t="n">
        <v>-2.26061</v>
      </c>
      <c r="G200" s="35" t="n">
        <v>0.2113</v>
      </c>
      <c r="H200" s="35" t="n">
        <v>-0.00357</v>
      </c>
      <c r="I200" s="35" t="n">
        <v>1.54022</v>
      </c>
      <c r="J200" s="35" t="n">
        <v>0.96354</v>
      </c>
      <c r="K200" s="35" t="n">
        <v>0.18261</v>
      </c>
      <c r="L200" s="35" t="n">
        <v>-1.06028</v>
      </c>
      <c r="M200" s="35" t="n">
        <v>-1.08119</v>
      </c>
      <c r="N200" s="35" t="n">
        <v>0.1874</v>
      </c>
      <c r="O200" s="35" t="n">
        <v>-2.6883</v>
      </c>
      <c r="P200" s="35" t="n">
        <v>0.92733</v>
      </c>
      <c r="Q200" s="35" t="n">
        <v>0.05229</v>
      </c>
      <c r="R200" s="35" t="n">
        <v>-2.60012</v>
      </c>
    </row>
    <row r="201" customFormat="false" ht="15" hidden="false" customHeight="false" outlineLevel="0" collapsed="false">
      <c r="A201" s="4" t="n">
        <v>200</v>
      </c>
      <c r="B201" s="4" t="s">
        <v>558</v>
      </c>
      <c r="C201" s="35" t="n">
        <v>-0.55266</v>
      </c>
      <c r="D201" s="35" t="n">
        <v>0.88242</v>
      </c>
      <c r="E201" s="35" t="n">
        <v>-0.86139</v>
      </c>
      <c r="F201" s="35" t="n">
        <v>-0.52648</v>
      </c>
      <c r="G201" s="35" t="n">
        <v>-1.28995</v>
      </c>
      <c r="H201" s="35" t="n">
        <v>0.34954</v>
      </c>
      <c r="I201" s="35" t="n">
        <v>1.57231</v>
      </c>
      <c r="J201" s="35" t="n">
        <v>0.35749</v>
      </c>
      <c r="K201" s="35" t="n">
        <v>-1.57431</v>
      </c>
      <c r="L201" s="35" t="n">
        <v>-0.60188</v>
      </c>
      <c r="M201" s="35" t="n">
        <v>1.33036</v>
      </c>
      <c r="N201" s="35" t="n">
        <v>0.25515</v>
      </c>
      <c r="O201" s="35" t="n">
        <v>1.39095</v>
      </c>
      <c r="P201" s="35" t="n">
        <v>-0.17124</v>
      </c>
      <c r="Q201" s="35" t="n">
        <v>-0.02559</v>
      </c>
      <c r="R201" s="35" t="n">
        <v>-1.63936</v>
      </c>
    </row>
    <row r="202" customFormat="false" ht="15" hidden="false" customHeight="false" outlineLevel="0" collapsed="false">
      <c r="A202" s="4" t="n">
        <v>201</v>
      </c>
      <c r="B202" s="4" t="s">
        <v>559</v>
      </c>
      <c r="C202" s="35" t="n">
        <v>-0.54107</v>
      </c>
      <c r="D202" s="35" t="n">
        <v>-0.4259</v>
      </c>
      <c r="E202" s="35" t="n">
        <v>1.19042</v>
      </c>
      <c r="F202" s="35" t="n">
        <v>-0.47463</v>
      </c>
      <c r="G202" s="35" t="n">
        <v>-0.50949</v>
      </c>
      <c r="H202" s="35" t="n">
        <v>0.17069</v>
      </c>
      <c r="I202" s="35" t="n">
        <v>-1.39808</v>
      </c>
      <c r="J202" s="35" t="n">
        <v>1.82598</v>
      </c>
      <c r="K202" s="35" t="n">
        <v>0.7161</v>
      </c>
      <c r="L202" s="35" t="n">
        <v>-0.61973</v>
      </c>
      <c r="M202" s="35" t="n">
        <v>-0.19164</v>
      </c>
      <c r="N202" s="35" t="n">
        <v>0.36081</v>
      </c>
      <c r="O202" s="35" t="n">
        <v>0.07171</v>
      </c>
      <c r="P202" s="35" t="n">
        <v>0.1624</v>
      </c>
      <c r="Q202" s="35" t="n">
        <v>1.20728</v>
      </c>
      <c r="R202" s="35" t="n">
        <v>-0.41321</v>
      </c>
    </row>
    <row r="203" customFormat="false" ht="15" hidden="false" customHeight="false" outlineLevel="0" collapsed="false">
      <c r="A203" s="4" t="n">
        <v>202</v>
      </c>
      <c r="B203" s="4" t="s">
        <v>560</v>
      </c>
      <c r="C203" s="35" t="n">
        <v>-0.31974</v>
      </c>
      <c r="D203" s="35" t="n">
        <v>0.89704</v>
      </c>
      <c r="E203" s="35" t="n">
        <v>0.68417</v>
      </c>
      <c r="F203" s="35" t="n">
        <v>-0.62449</v>
      </c>
      <c r="G203" s="35" t="n">
        <v>-1.12419</v>
      </c>
      <c r="H203" s="35" t="n">
        <v>-0.52864</v>
      </c>
      <c r="I203" s="35" t="n">
        <v>-1.09919</v>
      </c>
      <c r="J203" s="35" t="n">
        <v>0.10639</v>
      </c>
      <c r="K203" s="35" t="n">
        <v>0.20384</v>
      </c>
      <c r="L203" s="35" t="n">
        <v>-0.08522</v>
      </c>
      <c r="M203" s="35" t="n">
        <v>0.58893</v>
      </c>
      <c r="N203" s="35" t="n">
        <v>-0.60648</v>
      </c>
      <c r="O203" s="35" t="n">
        <v>-0.45457</v>
      </c>
      <c r="P203" s="35" t="n">
        <v>-0.37601</v>
      </c>
      <c r="Q203" s="35" t="n">
        <v>-0.90958</v>
      </c>
      <c r="R203" s="35" t="n">
        <v>0.99108</v>
      </c>
    </row>
    <row r="204" customFormat="false" ht="15" hidden="false" customHeight="false" outlineLevel="0" collapsed="false">
      <c r="A204" s="4" t="n">
        <v>203</v>
      </c>
      <c r="B204" s="4" t="s">
        <v>561</v>
      </c>
      <c r="C204" s="35" t="n">
        <v>-0.87956</v>
      </c>
      <c r="D204" s="35" t="n">
        <v>-0.61901</v>
      </c>
      <c r="E204" s="35" t="n">
        <v>0.42452</v>
      </c>
      <c r="F204" s="35" t="n">
        <v>-0.5169</v>
      </c>
      <c r="G204" s="35" t="n">
        <v>0.2759</v>
      </c>
      <c r="H204" s="35" t="n">
        <v>0.01609</v>
      </c>
      <c r="I204" s="35" t="n">
        <v>0.28034</v>
      </c>
      <c r="J204" s="35" t="n">
        <v>-0.38103</v>
      </c>
      <c r="K204" s="35" t="n">
        <v>-0.20051</v>
      </c>
      <c r="L204" s="35" t="n">
        <v>-1.06191</v>
      </c>
      <c r="M204" s="35" t="n">
        <v>-0.62709</v>
      </c>
      <c r="N204" s="35" t="n">
        <v>0.42192</v>
      </c>
      <c r="O204" s="35" t="n">
        <v>0.36775</v>
      </c>
      <c r="P204" s="35" t="n">
        <v>-0.22444</v>
      </c>
      <c r="Q204" s="35" t="n">
        <v>0.08242</v>
      </c>
      <c r="R204" s="35" t="n">
        <v>-1.71808</v>
      </c>
    </row>
    <row r="205" customFormat="false" ht="15" hidden="false" customHeight="false" outlineLevel="0" collapsed="false">
      <c r="A205" s="4" t="n">
        <v>204</v>
      </c>
      <c r="B205" s="4" t="s">
        <v>562</v>
      </c>
      <c r="C205" s="35" t="n">
        <v>-2.16043</v>
      </c>
      <c r="D205" s="35" t="n">
        <v>2.28447</v>
      </c>
      <c r="E205" s="35" t="n">
        <v>1.29501</v>
      </c>
      <c r="F205" s="35" t="n">
        <v>0.36214</v>
      </c>
      <c r="G205" s="35" t="n">
        <v>0.02819</v>
      </c>
      <c r="H205" s="35" t="n">
        <v>0.57724</v>
      </c>
      <c r="I205" s="35" t="n">
        <v>-0.79114</v>
      </c>
      <c r="J205" s="35" t="n">
        <v>0.91909</v>
      </c>
      <c r="K205" s="35" t="n">
        <v>-1.58731</v>
      </c>
      <c r="L205" s="35" t="n">
        <v>-1.98777</v>
      </c>
      <c r="M205" s="35" t="n">
        <v>0.01982</v>
      </c>
      <c r="N205" s="35" t="n">
        <v>-0.67954</v>
      </c>
      <c r="O205" s="35" t="n">
        <v>-0.64472</v>
      </c>
      <c r="P205" s="35" t="n">
        <v>-0.27212</v>
      </c>
      <c r="Q205" s="35" t="n">
        <v>-0.62439</v>
      </c>
      <c r="R205" s="35" t="n">
        <v>0.66133</v>
      </c>
    </row>
    <row r="206" customFormat="false" ht="15" hidden="false" customHeight="false" outlineLevel="0" collapsed="false">
      <c r="A206" s="4" t="n">
        <v>205</v>
      </c>
      <c r="B206" s="4" t="s">
        <v>563</v>
      </c>
      <c r="C206" s="35" t="n">
        <v>-0.2229</v>
      </c>
      <c r="D206" s="35" t="n">
        <v>-0.54001</v>
      </c>
      <c r="E206" s="35" t="n">
        <v>0.66868</v>
      </c>
      <c r="F206" s="35" t="n">
        <v>-1.23041</v>
      </c>
      <c r="G206" s="35" t="n">
        <v>-0.05062</v>
      </c>
      <c r="H206" s="35" t="n">
        <v>-0.0017</v>
      </c>
      <c r="I206" s="35" t="n">
        <v>0.18834</v>
      </c>
      <c r="J206" s="35" t="n">
        <v>2.63551</v>
      </c>
      <c r="K206" s="35" t="n">
        <v>-2.98333</v>
      </c>
      <c r="L206" s="35" t="n">
        <v>0.10316</v>
      </c>
      <c r="M206" s="35" t="n">
        <v>-1.51269</v>
      </c>
      <c r="N206" s="35" t="n">
        <v>0.1555</v>
      </c>
      <c r="O206" s="35" t="n">
        <v>-0.86839</v>
      </c>
      <c r="P206" s="35" t="n">
        <v>0.06332</v>
      </c>
      <c r="Q206" s="35" t="n">
        <v>0.97339</v>
      </c>
      <c r="R206" s="35" t="n">
        <v>-1.27445</v>
      </c>
    </row>
    <row r="207" customFormat="false" ht="15" hidden="false" customHeight="false" outlineLevel="0" collapsed="false">
      <c r="A207" s="4" t="n">
        <v>206</v>
      </c>
      <c r="B207" s="4" t="s">
        <v>564</v>
      </c>
      <c r="C207" s="35" t="n">
        <v>-0.69334</v>
      </c>
      <c r="D207" s="35" t="n">
        <v>0.41328</v>
      </c>
      <c r="E207" s="35" t="n">
        <v>0.19333</v>
      </c>
      <c r="F207" s="35" t="n">
        <v>2.01735</v>
      </c>
      <c r="G207" s="35" t="n">
        <v>-1.15085</v>
      </c>
      <c r="H207" s="35" t="n">
        <v>-0.31127</v>
      </c>
      <c r="I207" s="35" t="n">
        <v>0.50176</v>
      </c>
      <c r="J207" s="35" t="n">
        <v>0.30729</v>
      </c>
      <c r="K207" s="35" t="n">
        <v>-0.53134</v>
      </c>
      <c r="L207" s="35" t="n">
        <v>0.59767</v>
      </c>
      <c r="M207" s="35" t="n">
        <v>0.18261</v>
      </c>
      <c r="N207" s="35" t="n">
        <v>-0.23872</v>
      </c>
      <c r="O207" s="35" t="n">
        <v>-0.45765</v>
      </c>
      <c r="P207" s="35" t="n">
        <v>-0.07261</v>
      </c>
      <c r="Q207" s="35" t="n">
        <v>0.0385</v>
      </c>
      <c r="R207" s="35" t="n">
        <v>1.24298</v>
      </c>
    </row>
    <row r="208" customFormat="false" ht="15" hidden="false" customHeight="false" outlineLevel="0" collapsed="false">
      <c r="A208" s="4" t="n">
        <v>207</v>
      </c>
      <c r="B208" s="4" t="s">
        <v>565</v>
      </c>
      <c r="C208" s="35" t="n">
        <v>-0.32364</v>
      </c>
      <c r="D208" s="35" t="n">
        <v>0.26814</v>
      </c>
      <c r="E208" s="35" t="n">
        <v>0.39787</v>
      </c>
      <c r="F208" s="35" t="n">
        <v>0.05364</v>
      </c>
      <c r="G208" s="35" t="n">
        <v>-0.31013</v>
      </c>
      <c r="H208" s="35" t="n">
        <v>0.4699</v>
      </c>
      <c r="I208" s="35" t="n">
        <v>0.99509</v>
      </c>
      <c r="J208" s="35" t="n">
        <v>0.42951</v>
      </c>
      <c r="K208" s="35" t="n">
        <v>-0.74726</v>
      </c>
      <c r="L208" s="35" t="n">
        <v>0.89367</v>
      </c>
      <c r="M208" s="35" t="n">
        <v>0.13637</v>
      </c>
      <c r="N208" s="35" t="n">
        <v>0.24276</v>
      </c>
      <c r="O208" s="35" t="n">
        <v>0.30877</v>
      </c>
      <c r="P208" s="35" t="n">
        <v>-0.23616</v>
      </c>
      <c r="Q208" s="35" t="n">
        <v>-0.02781</v>
      </c>
      <c r="R208" s="35" t="n">
        <v>-0.10098</v>
      </c>
    </row>
    <row r="209" customFormat="false" ht="15" hidden="false" customHeight="false" outlineLevel="0" collapsed="false">
      <c r="A209" s="4" t="n">
        <v>208</v>
      </c>
      <c r="B209" s="4" t="s">
        <v>566</v>
      </c>
      <c r="C209" s="35" t="n">
        <v>-0.76083</v>
      </c>
      <c r="D209" s="35" t="n">
        <v>-1.64331</v>
      </c>
      <c r="E209" s="35" t="n">
        <v>-0.04485</v>
      </c>
      <c r="F209" s="35" t="n">
        <v>-0.2788</v>
      </c>
      <c r="G209" s="35" t="n">
        <v>-1.03159</v>
      </c>
      <c r="H209" s="35" t="n">
        <v>-0.92164</v>
      </c>
      <c r="I209" s="35" t="n">
        <v>0.33087</v>
      </c>
      <c r="J209" s="35" t="n">
        <v>-0.78497</v>
      </c>
      <c r="K209" s="35" t="n">
        <v>-0.75099</v>
      </c>
      <c r="L209" s="35" t="n">
        <v>0.68947</v>
      </c>
      <c r="M209" s="35" t="n">
        <v>0.07463</v>
      </c>
      <c r="N209" s="35" t="n">
        <v>0.24861</v>
      </c>
      <c r="O209" s="35" t="n">
        <v>0.50361</v>
      </c>
      <c r="P209" s="35" t="n">
        <v>1.13899</v>
      </c>
      <c r="Q209" s="35" t="n">
        <v>-1.10492</v>
      </c>
      <c r="R209" s="35" t="n">
        <v>-0.55496</v>
      </c>
    </row>
    <row r="210" customFormat="false" ht="15" hidden="false" customHeight="false" outlineLevel="0" collapsed="false">
      <c r="A210" s="4" t="n">
        <v>209</v>
      </c>
      <c r="B210" s="4" t="s">
        <v>567</v>
      </c>
      <c r="C210" s="35" t="n">
        <v>-0.1662</v>
      </c>
      <c r="D210" s="35" t="n">
        <v>-0.95445</v>
      </c>
      <c r="E210" s="35" t="n">
        <v>0.51089</v>
      </c>
      <c r="F210" s="35" t="n">
        <v>-0.36786</v>
      </c>
      <c r="G210" s="35" t="n">
        <v>-0.23221</v>
      </c>
      <c r="H210" s="35" t="n">
        <v>-0.455</v>
      </c>
      <c r="I210" s="35" t="n">
        <v>-0.17746</v>
      </c>
      <c r="J210" s="35" t="n">
        <v>1.13077</v>
      </c>
      <c r="K210" s="35" t="n">
        <v>0.09161</v>
      </c>
      <c r="L210" s="35" t="n">
        <v>-1.02726</v>
      </c>
      <c r="M210" s="35" t="n">
        <v>-0.04364</v>
      </c>
      <c r="N210" s="35" t="n">
        <v>0.10633</v>
      </c>
      <c r="O210" s="35" t="n">
        <v>-0.78983</v>
      </c>
      <c r="P210" s="35" t="n">
        <v>0.03972</v>
      </c>
      <c r="Q210" s="35" t="n">
        <v>-1.06557</v>
      </c>
      <c r="R210" s="35" t="n">
        <v>0.17407</v>
      </c>
    </row>
    <row r="211" customFormat="false" ht="15" hidden="false" customHeight="false" outlineLevel="0" collapsed="false">
      <c r="A211" s="4" t="n">
        <v>210</v>
      </c>
      <c r="B211" s="4" t="s">
        <v>568</v>
      </c>
      <c r="C211" s="35" t="n">
        <v>0.23526</v>
      </c>
      <c r="D211" s="35" t="n">
        <v>0.06364</v>
      </c>
      <c r="E211" s="35" t="n">
        <v>-1.0562</v>
      </c>
      <c r="F211" s="35" t="n">
        <v>0.46488</v>
      </c>
      <c r="G211" s="35" t="n">
        <v>-0.82912</v>
      </c>
      <c r="H211" s="35" t="n">
        <v>-1.42317</v>
      </c>
      <c r="I211" s="35" t="n">
        <v>-0.19166</v>
      </c>
      <c r="J211" s="35" t="n">
        <v>1.74613</v>
      </c>
      <c r="K211" s="35" t="n">
        <v>-1.65939</v>
      </c>
      <c r="L211" s="35" t="n">
        <v>1.07453</v>
      </c>
      <c r="M211" s="35" t="n">
        <v>1.17896</v>
      </c>
      <c r="N211" s="35" t="n">
        <v>0.2363</v>
      </c>
      <c r="O211" s="35" t="n">
        <v>-1.63047</v>
      </c>
      <c r="P211" s="35" t="n">
        <v>-1.3626</v>
      </c>
      <c r="Q211" s="35" t="n">
        <v>-0.40853</v>
      </c>
      <c r="R211" s="35" t="n">
        <v>-0.10199</v>
      </c>
    </row>
    <row r="212" customFormat="false" ht="15" hidden="false" customHeight="false" outlineLevel="0" collapsed="false">
      <c r="A212" s="4" t="n">
        <v>211</v>
      </c>
      <c r="B212" s="4" t="s">
        <v>569</v>
      </c>
      <c r="C212" s="35" t="n">
        <v>0.97138</v>
      </c>
      <c r="D212" s="35" t="n">
        <v>1.33276</v>
      </c>
      <c r="E212" s="35" t="n">
        <v>0.92725</v>
      </c>
      <c r="F212" s="35" t="n">
        <v>1.06775</v>
      </c>
      <c r="G212" s="35" t="n">
        <v>-0.61944</v>
      </c>
      <c r="H212" s="35" t="n">
        <v>0.3759</v>
      </c>
      <c r="I212" s="35" t="n">
        <v>0.17501</v>
      </c>
      <c r="J212" s="35" t="n">
        <v>1.45406</v>
      </c>
      <c r="K212" s="35" t="n">
        <v>1.27004</v>
      </c>
      <c r="L212" s="35" t="n">
        <v>0.49447</v>
      </c>
      <c r="M212" s="35" t="n">
        <v>1.07863</v>
      </c>
      <c r="N212" s="35" t="n">
        <v>0.88538</v>
      </c>
      <c r="O212" s="35" t="n">
        <v>-0.37344</v>
      </c>
      <c r="P212" s="35" t="n">
        <v>-0.73535</v>
      </c>
      <c r="Q212" s="35" t="n">
        <v>-0.50937</v>
      </c>
      <c r="R212" s="35" t="n">
        <v>0.47524</v>
      </c>
    </row>
    <row r="213" customFormat="false" ht="15" hidden="false" customHeight="false" outlineLevel="0" collapsed="false">
      <c r="A213" s="4" t="n">
        <v>212</v>
      </c>
      <c r="B213" s="4" t="s">
        <v>570</v>
      </c>
      <c r="C213" s="35" t="n">
        <v>1.29815</v>
      </c>
      <c r="D213" s="35" t="n">
        <v>0.24269</v>
      </c>
      <c r="E213" s="35" t="n">
        <v>-0.55608</v>
      </c>
      <c r="F213" s="35" t="n">
        <v>1.54836</v>
      </c>
      <c r="G213" s="35" t="n">
        <v>-0.82729</v>
      </c>
      <c r="H213" s="35" t="n">
        <v>-1.56923</v>
      </c>
      <c r="I213" s="35" t="n">
        <v>-0.42653</v>
      </c>
      <c r="J213" s="35" t="n">
        <v>0.39913</v>
      </c>
      <c r="K213" s="35" t="n">
        <v>0.57382</v>
      </c>
      <c r="L213" s="35" t="n">
        <v>0.7013</v>
      </c>
      <c r="M213" s="35" t="n">
        <v>0.32101</v>
      </c>
      <c r="N213" s="35" t="n">
        <v>-0.70993</v>
      </c>
      <c r="O213" s="35" t="n">
        <v>-0.50875</v>
      </c>
      <c r="P213" s="35" t="n">
        <v>0.44459</v>
      </c>
      <c r="Q213" s="35" t="n">
        <v>-0.74507</v>
      </c>
      <c r="R213" s="35" t="n">
        <v>0.32733</v>
      </c>
    </row>
    <row r="214" customFormat="false" ht="15" hidden="false" customHeight="false" outlineLevel="0" collapsed="false">
      <c r="A214" s="4" t="n">
        <v>213</v>
      </c>
      <c r="B214" s="4" t="s">
        <v>571</v>
      </c>
      <c r="C214" s="35" t="n">
        <v>1.00897</v>
      </c>
      <c r="D214" s="35" t="n">
        <v>2.52955</v>
      </c>
      <c r="E214" s="35" t="n">
        <v>1.83348</v>
      </c>
      <c r="F214" s="35" t="n">
        <v>0.31986</v>
      </c>
      <c r="G214" s="35" t="n">
        <v>-1.82863</v>
      </c>
      <c r="H214" s="35" t="n">
        <v>-0.91936</v>
      </c>
      <c r="I214" s="35" t="n">
        <v>0.73922</v>
      </c>
      <c r="J214" s="35" t="n">
        <v>-1.85926</v>
      </c>
      <c r="K214" s="35" t="n">
        <v>-0.82808</v>
      </c>
      <c r="L214" s="35" t="n">
        <v>0.55753</v>
      </c>
      <c r="M214" s="35" t="n">
        <v>-0.3528</v>
      </c>
      <c r="N214" s="35" t="n">
        <v>0.57272</v>
      </c>
      <c r="O214" s="35" t="n">
        <v>-0.51078</v>
      </c>
      <c r="P214" s="35" t="n">
        <v>-0.71951</v>
      </c>
      <c r="Q214" s="35" t="n">
        <v>-0.91075</v>
      </c>
      <c r="R214" s="35" t="n">
        <v>-0.92368</v>
      </c>
    </row>
    <row r="215" customFormat="false" ht="15" hidden="false" customHeight="false" outlineLevel="0" collapsed="false">
      <c r="A215" s="4" t="n">
        <v>214</v>
      </c>
      <c r="B215" s="4" t="s">
        <v>572</v>
      </c>
      <c r="C215" s="35" t="n">
        <v>-0.70956</v>
      </c>
      <c r="D215" s="35" t="n">
        <v>-0.20256</v>
      </c>
      <c r="E215" s="35" t="n">
        <v>-0.51888</v>
      </c>
      <c r="F215" s="35" t="n">
        <v>-0.659</v>
      </c>
      <c r="G215" s="35" t="n">
        <v>-0.47263</v>
      </c>
      <c r="H215" s="35" t="n">
        <v>0.52795</v>
      </c>
      <c r="I215" s="35" t="n">
        <v>0.91147</v>
      </c>
      <c r="J215" s="35" t="n">
        <v>0.13902</v>
      </c>
      <c r="K215" s="35" t="n">
        <v>-0.0229</v>
      </c>
      <c r="L215" s="35" t="n">
        <v>-0.39133</v>
      </c>
      <c r="M215" s="35" t="n">
        <v>-0.92247</v>
      </c>
      <c r="N215" s="35" t="n">
        <v>-0.86571</v>
      </c>
      <c r="O215" s="35" t="n">
        <v>0.10406</v>
      </c>
      <c r="P215" s="35" t="n">
        <v>-1.08114</v>
      </c>
      <c r="Q215" s="35" t="n">
        <v>-0.88288</v>
      </c>
      <c r="R215" s="35" t="n">
        <v>-0.46228</v>
      </c>
    </row>
    <row r="216" customFormat="false" ht="15" hidden="false" customHeight="false" outlineLevel="0" collapsed="false">
      <c r="A216" s="4" t="n">
        <v>215</v>
      </c>
      <c r="B216" s="4" t="s">
        <v>573</v>
      </c>
      <c r="C216" s="35" t="n">
        <v>0.49228</v>
      </c>
      <c r="D216" s="35" t="n">
        <v>1.76031</v>
      </c>
      <c r="E216" s="35" t="n">
        <v>0.36116</v>
      </c>
      <c r="F216" s="35" t="n">
        <v>-0.42592</v>
      </c>
      <c r="G216" s="35" t="n">
        <v>-0.09532</v>
      </c>
      <c r="H216" s="35" t="n">
        <v>-1.18268</v>
      </c>
      <c r="I216" s="35" t="n">
        <v>1.15057</v>
      </c>
      <c r="J216" s="35" t="n">
        <v>0.77641</v>
      </c>
      <c r="K216" s="35" t="n">
        <v>0.34182</v>
      </c>
      <c r="L216" s="35" t="n">
        <v>-0.37515</v>
      </c>
      <c r="M216" s="35" t="n">
        <v>-0.79603</v>
      </c>
      <c r="N216" s="35" t="n">
        <v>1.72459</v>
      </c>
      <c r="O216" s="35" t="n">
        <v>-0.61032</v>
      </c>
      <c r="P216" s="35" t="n">
        <v>-0.23888</v>
      </c>
      <c r="Q216" s="35" t="n">
        <v>0.26851</v>
      </c>
      <c r="R216" s="35" t="n">
        <v>-1.6173</v>
      </c>
    </row>
    <row r="217" customFormat="false" ht="15" hidden="false" customHeight="false" outlineLevel="0" collapsed="false">
      <c r="A217" s="4" t="n">
        <v>216</v>
      </c>
      <c r="B217" s="4" t="s">
        <v>574</v>
      </c>
      <c r="C217" s="35" t="n">
        <v>-0.13182</v>
      </c>
      <c r="D217" s="35" t="n">
        <v>0.20342</v>
      </c>
      <c r="E217" s="35" t="n">
        <v>0.41523</v>
      </c>
      <c r="F217" s="35" t="n">
        <v>-0.2888</v>
      </c>
      <c r="G217" s="35" t="n">
        <v>-1.65893</v>
      </c>
      <c r="H217" s="35" t="n">
        <v>-1.47835</v>
      </c>
      <c r="I217" s="35" t="n">
        <v>0.22149</v>
      </c>
      <c r="J217" s="35" t="n">
        <v>0.92959</v>
      </c>
      <c r="K217" s="35" t="n">
        <v>-0.0165</v>
      </c>
      <c r="L217" s="35" t="n">
        <v>1.03871</v>
      </c>
      <c r="M217" s="35" t="n">
        <v>0.57704</v>
      </c>
      <c r="N217" s="35" t="n">
        <v>0.15026</v>
      </c>
      <c r="O217" s="35" t="n">
        <v>-0.40614</v>
      </c>
      <c r="P217" s="35" t="n">
        <v>-0.96046</v>
      </c>
      <c r="Q217" s="35" t="n">
        <v>-0.77608</v>
      </c>
      <c r="R217" s="35" t="n">
        <v>-0.75782</v>
      </c>
    </row>
    <row r="218" customFormat="false" ht="15" hidden="false" customHeight="false" outlineLevel="0" collapsed="false">
      <c r="A218" s="4" t="n">
        <v>217</v>
      </c>
      <c r="B218" s="4" t="s">
        <v>575</v>
      </c>
      <c r="C218" s="35" t="n">
        <v>-1.02749</v>
      </c>
      <c r="D218" s="35" t="n">
        <v>0.41174</v>
      </c>
      <c r="E218" s="35" t="n">
        <v>0.40181</v>
      </c>
      <c r="F218" s="35" t="n">
        <v>1.67428</v>
      </c>
      <c r="G218" s="35" t="n">
        <v>-1.60076</v>
      </c>
      <c r="H218" s="35" t="n">
        <v>-0.13947</v>
      </c>
      <c r="I218" s="35" t="n">
        <v>1.18802</v>
      </c>
      <c r="J218" s="35" t="n">
        <v>0.80488</v>
      </c>
      <c r="K218" s="35" t="n">
        <v>-0.60536</v>
      </c>
      <c r="L218" s="35" t="n">
        <v>-2.08158</v>
      </c>
      <c r="M218" s="35" t="n">
        <v>-1.48951</v>
      </c>
      <c r="N218" s="35" t="n">
        <v>1.25317</v>
      </c>
      <c r="O218" s="35" t="n">
        <v>1.80747</v>
      </c>
      <c r="P218" s="35" t="n">
        <v>-0.05153</v>
      </c>
      <c r="Q218" s="35" t="n">
        <v>-0.42719</v>
      </c>
      <c r="R218" s="35" t="n">
        <v>0.75757</v>
      </c>
    </row>
    <row r="219" customFormat="false" ht="15" hidden="false" customHeight="false" outlineLevel="0" collapsed="false">
      <c r="A219" s="4" t="n">
        <v>218</v>
      </c>
      <c r="B219" s="4" t="s">
        <v>576</v>
      </c>
      <c r="C219" s="35" t="n">
        <v>-0.09673</v>
      </c>
      <c r="D219" s="35" t="n">
        <v>0.00665</v>
      </c>
      <c r="E219" s="35" t="n">
        <v>2.51607</v>
      </c>
      <c r="F219" s="35" t="n">
        <v>0.09659</v>
      </c>
      <c r="G219" s="35" t="n">
        <v>-1.945</v>
      </c>
      <c r="H219" s="35" t="n">
        <v>-0.48941</v>
      </c>
      <c r="I219" s="35" t="n">
        <v>-0.32949</v>
      </c>
      <c r="J219" s="35" t="n">
        <v>-0.36069</v>
      </c>
      <c r="K219" s="35" t="n">
        <v>-0.351</v>
      </c>
      <c r="L219" s="35" t="n">
        <v>-1.30057</v>
      </c>
      <c r="M219" s="35" t="n">
        <v>-0.11418</v>
      </c>
      <c r="N219" s="35" t="n">
        <v>1.01589</v>
      </c>
      <c r="O219" s="35" t="n">
        <v>-1.25422</v>
      </c>
      <c r="P219" s="35" t="n">
        <v>-0.5503</v>
      </c>
      <c r="Q219" s="35" t="n">
        <v>0.42946</v>
      </c>
      <c r="R219" s="35" t="n">
        <v>-1.39546</v>
      </c>
    </row>
    <row r="220" customFormat="false" ht="15" hidden="false" customHeight="false" outlineLevel="0" collapsed="false">
      <c r="A220" s="4" t="n">
        <v>219</v>
      </c>
      <c r="B220" s="4" t="s">
        <v>577</v>
      </c>
      <c r="C220" s="35" t="n">
        <v>0.13331</v>
      </c>
      <c r="D220" s="35" t="n">
        <v>-0.63976</v>
      </c>
      <c r="E220" s="35" t="n">
        <v>0.3061</v>
      </c>
      <c r="F220" s="35" t="n">
        <v>-0.38142</v>
      </c>
      <c r="G220" s="35" t="n">
        <v>-1.98574</v>
      </c>
      <c r="H220" s="35" t="n">
        <v>-0.82138</v>
      </c>
      <c r="I220" s="35" t="n">
        <v>0.01981</v>
      </c>
      <c r="J220" s="35" t="n">
        <v>2.01828</v>
      </c>
      <c r="K220" s="35" t="n">
        <v>-0.03883</v>
      </c>
      <c r="L220" s="35" t="n">
        <v>0.62084</v>
      </c>
      <c r="M220" s="35" t="n">
        <v>-0.8731</v>
      </c>
      <c r="N220" s="35" t="n">
        <v>0.2695</v>
      </c>
      <c r="O220" s="35" t="n">
        <v>-0.2001</v>
      </c>
      <c r="P220" s="35" t="n">
        <v>0.53021</v>
      </c>
      <c r="Q220" s="35" t="n">
        <v>0.21588</v>
      </c>
      <c r="R220" s="35" t="n">
        <v>-1.51753</v>
      </c>
    </row>
    <row r="221" customFormat="false" ht="15" hidden="false" customHeight="false" outlineLevel="0" collapsed="false">
      <c r="A221" s="4" t="n">
        <v>220</v>
      </c>
      <c r="B221" s="4" t="s">
        <v>578</v>
      </c>
      <c r="C221" s="35" t="n">
        <v>-0.88737</v>
      </c>
      <c r="D221" s="35" t="n">
        <v>-0.68671</v>
      </c>
      <c r="E221" s="35" t="n">
        <v>0.81738</v>
      </c>
      <c r="F221" s="35" t="n">
        <v>0.57636</v>
      </c>
      <c r="G221" s="35" t="n">
        <v>0.28838</v>
      </c>
      <c r="H221" s="35" t="n">
        <v>-0.07565</v>
      </c>
      <c r="I221" s="35" t="n">
        <v>-1.71409</v>
      </c>
      <c r="J221" s="35" t="n">
        <v>0.57514</v>
      </c>
      <c r="K221" s="35" t="n">
        <v>-0.37132</v>
      </c>
      <c r="L221" s="35" t="n">
        <v>-0.01233</v>
      </c>
      <c r="M221" s="35" t="n">
        <v>0.92029</v>
      </c>
      <c r="N221" s="35" t="n">
        <v>0.31671</v>
      </c>
      <c r="O221" s="35" t="n">
        <v>0.17115</v>
      </c>
      <c r="P221" s="35" t="n">
        <v>0.42068</v>
      </c>
      <c r="Q221" s="35" t="n">
        <v>-0.82943</v>
      </c>
      <c r="R221" s="35" t="n">
        <v>0.13178</v>
      </c>
    </row>
    <row r="222" customFormat="false" ht="15" hidden="false" customHeight="false" outlineLevel="0" collapsed="false">
      <c r="A222" s="4" t="n">
        <v>221</v>
      </c>
      <c r="B222" s="4" t="s">
        <v>579</v>
      </c>
      <c r="C222" s="35" t="n">
        <v>-0.389</v>
      </c>
      <c r="D222" s="35" t="n">
        <v>0.08906</v>
      </c>
      <c r="E222" s="35" t="n">
        <v>0.57985</v>
      </c>
      <c r="F222" s="35" t="n">
        <v>-0.6442</v>
      </c>
      <c r="G222" s="35" t="n">
        <v>-1.37607</v>
      </c>
      <c r="H222" s="35" t="n">
        <v>-0.82426</v>
      </c>
      <c r="I222" s="35" t="n">
        <v>-1.30656</v>
      </c>
      <c r="J222" s="35" t="n">
        <v>1.0995</v>
      </c>
      <c r="K222" s="35" t="n">
        <v>0.18005</v>
      </c>
      <c r="L222" s="35" t="n">
        <v>-0.15796</v>
      </c>
      <c r="M222" s="35" t="n">
        <v>0.59358</v>
      </c>
      <c r="N222" s="35" t="n">
        <v>-0.15431</v>
      </c>
      <c r="O222" s="35" t="n">
        <v>-0.11774</v>
      </c>
      <c r="P222" s="35" t="n">
        <v>-0.22787</v>
      </c>
      <c r="Q222" s="35" t="n">
        <v>-0.21156</v>
      </c>
      <c r="R222" s="35" t="n">
        <v>-0.39714</v>
      </c>
    </row>
    <row r="223" customFormat="false" ht="15" hidden="false" customHeight="false" outlineLevel="0" collapsed="false">
      <c r="A223" s="4" t="n">
        <v>222</v>
      </c>
      <c r="B223" s="4" t="s">
        <v>580</v>
      </c>
      <c r="C223" s="35" t="n">
        <v>-0.25055</v>
      </c>
      <c r="D223" s="35" t="n">
        <v>-0.62743</v>
      </c>
      <c r="E223" s="35" t="n">
        <v>0.66732</v>
      </c>
      <c r="F223" s="35" t="n">
        <v>-0.4839</v>
      </c>
      <c r="G223" s="35" t="n">
        <v>-1.44389</v>
      </c>
      <c r="H223" s="35" t="n">
        <v>0.15854</v>
      </c>
      <c r="I223" s="35" t="n">
        <v>1.35351</v>
      </c>
      <c r="J223" s="35" t="n">
        <v>1.53408</v>
      </c>
      <c r="K223" s="35" t="n">
        <v>0.29703</v>
      </c>
      <c r="L223" s="35" t="n">
        <v>0.39957</v>
      </c>
      <c r="M223" s="35" t="n">
        <v>-1.10004</v>
      </c>
      <c r="N223" s="35" t="n">
        <v>1.50569</v>
      </c>
      <c r="O223" s="35" t="n">
        <v>-0.83946</v>
      </c>
      <c r="P223" s="35" t="n">
        <v>-1.25838</v>
      </c>
      <c r="Q223" s="35" t="n">
        <v>-1.08596</v>
      </c>
      <c r="R223" s="35" t="n">
        <v>0.1918</v>
      </c>
    </row>
    <row r="224" customFormat="false" ht="15" hidden="false" customHeight="false" outlineLevel="0" collapsed="false">
      <c r="A224" s="4" t="n">
        <v>223</v>
      </c>
      <c r="B224" s="4" t="s">
        <v>581</v>
      </c>
      <c r="C224" s="35" t="n">
        <v>-1.97601</v>
      </c>
      <c r="D224" s="35" t="n">
        <v>-1.49686</v>
      </c>
      <c r="E224" s="35" t="n">
        <v>0.47501</v>
      </c>
      <c r="F224" s="35" t="n">
        <v>1.45457</v>
      </c>
      <c r="G224" s="35" t="n">
        <v>1.70076</v>
      </c>
      <c r="H224" s="35" t="n">
        <v>1.88449</v>
      </c>
      <c r="I224" s="35" t="n">
        <v>3.29597</v>
      </c>
      <c r="J224" s="35" t="n">
        <v>1.66557</v>
      </c>
      <c r="K224" s="35" t="n">
        <v>-1.186</v>
      </c>
      <c r="L224" s="35" t="n">
        <v>-0.63233</v>
      </c>
      <c r="M224" s="35" t="n">
        <v>1.54752</v>
      </c>
      <c r="N224" s="35" t="n">
        <v>-2.22594</v>
      </c>
      <c r="O224" s="35" t="n">
        <v>2.25291</v>
      </c>
      <c r="P224" s="35" t="n">
        <v>1.15666</v>
      </c>
      <c r="Q224" s="35" t="n">
        <v>-0.20979</v>
      </c>
      <c r="R224" s="35" t="n">
        <v>-2.92542</v>
      </c>
    </row>
    <row r="225" customFormat="false" ht="15" hidden="false" customHeight="false" outlineLevel="0" collapsed="false">
      <c r="A225" s="4" t="n">
        <v>224</v>
      </c>
      <c r="B225" s="4" t="s">
        <v>582</v>
      </c>
      <c r="C225" s="35" t="n">
        <v>-0.99547</v>
      </c>
      <c r="D225" s="35" t="n">
        <v>-0.06484</v>
      </c>
      <c r="E225" s="35" t="n">
        <v>-0.15754</v>
      </c>
      <c r="F225" s="35" t="n">
        <v>1.14483</v>
      </c>
      <c r="G225" s="35" t="n">
        <v>-0.04145</v>
      </c>
      <c r="H225" s="35" t="n">
        <v>-1.04671</v>
      </c>
      <c r="I225" s="35" t="n">
        <v>0.22881</v>
      </c>
      <c r="J225" s="35" t="n">
        <v>0.46151</v>
      </c>
      <c r="K225" s="35" t="n">
        <v>-0.94563</v>
      </c>
      <c r="L225" s="35" t="n">
        <v>-0.0689</v>
      </c>
      <c r="M225" s="35" t="n">
        <v>-0.0626</v>
      </c>
      <c r="N225" s="35" t="n">
        <v>-0.16683</v>
      </c>
      <c r="O225" s="35" t="n">
        <v>0.5283</v>
      </c>
      <c r="P225" s="35" t="n">
        <v>-0.15397</v>
      </c>
      <c r="Q225" s="35" t="n">
        <v>-0.95302</v>
      </c>
      <c r="R225" s="35" t="n">
        <v>0.33288</v>
      </c>
    </row>
    <row r="226" customFormat="false" ht="15" hidden="false" customHeight="false" outlineLevel="0" collapsed="false">
      <c r="A226" s="4" t="n">
        <v>225</v>
      </c>
      <c r="B226" s="4" t="s">
        <v>583</v>
      </c>
      <c r="C226" s="35" t="n">
        <v>-0.40471</v>
      </c>
      <c r="D226" s="35" t="n">
        <v>-0.3481</v>
      </c>
      <c r="E226" s="35" t="n">
        <v>0.06985</v>
      </c>
      <c r="F226" s="35" t="n">
        <v>0.76139</v>
      </c>
      <c r="G226" s="35" t="n">
        <v>-1.27927</v>
      </c>
      <c r="H226" s="35" t="n">
        <v>-0.41262</v>
      </c>
      <c r="I226" s="35" t="n">
        <v>-0.88897</v>
      </c>
      <c r="J226" s="35" t="n">
        <v>-0.58474</v>
      </c>
      <c r="K226" s="35" t="n">
        <v>-0.3206</v>
      </c>
      <c r="L226" s="35" t="n">
        <v>-0.66724</v>
      </c>
      <c r="M226" s="35" t="n">
        <v>0.26534</v>
      </c>
      <c r="N226" s="35" t="n">
        <v>-0.10198</v>
      </c>
      <c r="O226" s="35" t="n">
        <v>-0.09947</v>
      </c>
      <c r="P226" s="35" t="n">
        <v>0.7751</v>
      </c>
      <c r="Q226" s="35" t="n">
        <v>-0.24208</v>
      </c>
      <c r="R226" s="35" t="n">
        <v>-1.38876</v>
      </c>
    </row>
    <row r="227" customFormat="false" ht="15" hidden="false" customHeight="false" outlineLevel="0" collapsed="false">
      <c r="A227" s="4" t="n">
        <v>226</v>
      </c>
      <c r="B227" s="4" t="s">
        <v>584</v>
      </c>
      <c r="C227" s="35" t="n">
        <v>-0.20348</v>
      </c>
      <c r="D227" s="35" t="n">
        <v>-0.13367</v>
      </c>
      <c r="E227" s="35" t="n">
        <v>-0.04144</v>
      </c>
      <c r="F227" s="35" t="n">
        <v>-0.07472</v>
      </c>
      <c r="G227" s="35" t="n">
        <v>0.15183</v>
      </c>
      <c r="H227" s="35" t="n">
        <v>-0.66942</v>
      </c>
      <c r="I227" s="35" t="n">
        <v>0.15841</v>
      </c>
      <c r="J227" s="35" t="n">
        <v>0.2723</v>
      </c>
      <c r="K227" s="35" t="n">
        <v>-0.84074</v>
      </c>
      <c r="L227" s="35" t="n">
        <v>0.4571</v>
      </c>
      <c r="M227" s="35" t="n">
        <v>-0.52274</v>
      </c>
      <c r="N227" s="35" t="n">
        <v>-0.40405</v>
      </c>
      <c r="O227" s="35" t="n">
        <v>-0.28196</v>
      </c>
      <c r="P227" s="35" t="n">
        <v>-1.0382</v>
      </c>
      <c r="Q227" s="35" t="n">
        <v>-0.19824</v>
      </c>
      <c r="R227" s="35" t="n">
        <v>-0.23936</v>
      </c>
    </row>
    <row r="228" customFormat="false" ht="15" hidden="false" customHeight="false" outlineLevel="0" collapsed="false">
      <c r="A228" s="4" t="n">
        <v>227</v>
      </c>
      <c r="B228" s="4" t="s">
        <v>585</v>
      </c>
      <c r="C228" s="35" t="n">
        <v>-0.17883</v>
      </c>
      <c r="D228" s="35" t="n">
        <v>-0.8478</v>
      </c>
      <c r="E228" s="35" t="n">
        <v>0.02985</v>
      </c>
      <c r="F228" s="35" t="n">
        <v>-1.10706</v>
      </c>
      <c r="G228" s="35" t="n">
        <v>0.44736</v>
      </c>
      <c r="H228" s="35" t="n">
        <v>-0.68267</v>
      </c>
      <c r="I228" s="35" t="n">
        <v>0.97984</v>
      </c>
      <c r="J228" s="35" t="n">
        <v>0.3984</v>
      </c>
      <c r="K228" s="35" t="n">
        <v>-1.13373</v>
      </c>
      <c r="L228" s="35" t="n">
        <v>-0.31812</v>
      </c>
      <c r="M228" s="35" t="n">
        <v>0.16563</v>
      </c>
      <c r="N228" s="35" t="n">
        <v>-0.10311</v>
      </c>
      <c r="O228" s="35" t="n">
        <v>-0.6242</v>
      </c>
      <c r="P228" s="35" t="n">
        <v>-1.14163</v>
      </c>
      <c r="Q228" s="35" t="n">
        <v>-0.6924</v>
      </c>
      <c r="R228" s="35" t="n">
        <v>-1.11421</v>
      </c>
    </row>
    <row r="229" customFormat="false" ht="15" hidden="false" customHeight="false" outlineLevel="0" collapsed="false">
      <c r="A229" s="4" t="n">
        <v>228</v>
      </c>
      <c r="B229" s="4" t="s">
        <v>586</v>
      </c>
      <c r="C229" s="35" t="n">
        <v>-0.97716</v>
      </c>
      <c r="D229" s="35" t="n">
        <v>0.47196</v>
      </c>
      <c r="E229" s="35" t="n">
        <v>1.41753</v>
      </c>
      <c r="F229" s="35" t="n">
        <v>-1.3799</v>
      </c>
      <c r="G229" s="35" t="n">
        <v>-0.90838</v>
      </c>
      <c r="H229" s="35" t="n">
        <v>-1.48895</v>
      </c>
      <c r="I229" s="35" t="n">
        <v>0.29453</v>
      </c>
      <c r="J229" s="35" t="n">
        <v>0.94798</v>
      </c>
      <c r="K229" s="35" t="n">
        <v>-1.45773</v>
      </c>
      <c r="L229" s="35" t="n">
        <v>0.37542</v>
      </c>
      <c r="M229" s="35" t="n">
        <v>-0.01569</v>
      </c>
      <c r="N229" s="35" t="n">
        <v>-0.72242</v>
      </c>
      <c r="O229" s="35" t="n">
        <v>0.48491</v>
      </c>
      <c r="P229" s="35" t="n">
        <v>-1.03289</v>
      </c>
      <c r="Q229" s="35" t="n">
        <v>0.72554</v>
      </c>
      <c r="R229" s="35" t="n">
        <v>-0.61943</v>
      </c>
    </row>
    <row r="230" customFormat="false" ht="15" hidden="false" customHeight="false" outlineLevel="0" collapsed="false">
      <c r="A230" s="4" t="n">
        <v>229</v>
      </c>
      <c r="B230" s="4" t="s">
        <v>587</v>
      </c>
      <c r="C230" s="35" t="n">
        <v>1.52101</v>
      </c>
      <c r="D230" s="35" t="n">
        <v>1.341</v>
      </c>
      <c r="E230" s="35" t="n">
        <v>0.36196</v>
      </c>
      <c r="F230" s="35" t="n">
        <v>-0.52219</v>
      </c>
      <c r="G230" s="35" t="n">
        <v>-0.06234</v>
      </c>
      <c r="H230" s="35" t="n">
        <v>-0.89899</v>
      </c>
      <c r="I230" s="35" t="n">
        <v>0.06354</v>
      </c>
      <c r="J230" s="35" t="n">
        <v>0.57919</v>
      </c>
      <c r="K230" s="35" t="n">
        <v>-0.91711</v>
      </c>
      <c r="L230" s="35" t="n">
        <v>0.39386</v>
      </c>
      <c r="M230" s="35" t="n">
        <v>-0.75742</v>
      </c>
      <c r="N230" s="35" t="n">
        <v>1.01995</v>
      </c>
      <c r="O230" s="35" t="n">
        <v>0.30367</v>
      </c>
      <c r="P230" s="35" t="n">
        <v>-0.63662</v>
      </c>
      <c r="Q230" s="35" t="n">
        <v>-0.90823</v>
      </c>
      <c r="R230" s="35" t="n">
        <v>0.99395</v>
      </c>
    </row>
    <row r="231" customFormat="false" ht="15" hidden="false" customHeight="false" outlineLevel="0" collapsed="false">
      <c r="A231" s="4" t="n">
        <v>230</v>
      </c>
      <c r="B231" s="4" t="s">
        <v>588</v>
      </c>
      <c r="C231" s="35" t="n">
        <v>-0.64255</v>
      </c>
      <c r="D231" s="35" t="n">
        <v>0.02</v>
      </c>
      <c r="E231" s="35" t="n">
        <v>-0.13446</v>
      </c>
      <c r="F231" s="35" t="n">
        <v>0.81642</v>
      </c>
      <c r="G231" s="35" t="n">
        <v>-0.51412</v>
      </c>
      <c r="H231" s="35" t="n">
        <v>-1.9585</v>
      </c>
      <c r="I231" s="35" t="n">
        <v>1.32743</v>
      </c>
      <c r="J231" s="35" t="n">
        <v>0.87867</v>
      </c>
      <c r="K231" s="35" t="n">
        <v>-1.11358</v>
      </c>
      <c r="L231" s="35" t="n">
        <v>0.8521</v>
      </c>
      <c r="M231" s="35" t="n">
        <v>0.6383</v>
      </c>
      <c r="N231" s="35" t="n">
        <v>-1.09622</v>
      </c>
      <c r="O231" s="35" t="n">
        <v>-0.06213</v>
      </c>
      <c r="P231" s="35" t="n">
        <v>-0.11021</v>
      </c>
      <c r="Q231" s="35" t="n">
        <v>-0.85272</v>
      </c>
      <c r="R231" s="35" t="n">
        <v>-0.74911</v>
      </c>
    </row>
    <row r="232" customFormat="false" ht="15" hidden="false" customHeight="false" outlineLevel="0" collapsed="false">
      <c r="A232" s="4" t="n">
        <v>231</v>
      </c>
      <c r="B232" s="4" t="s">
        <v>589</v>
      </c>
      <c r="C232" s="35" t="n">
        <v>0.42781</v>
      </c>
      <c r="D232" s="35" t="n">
        <v>0.71806</v>
      </c>
      <c r="E232" s="35" t="n">
        <v>-0.06186</v>
      </c>
      <c r="F232" s="35" t="n">
        <v>-1.21138</v>
      </c>
      <c r="G232" s="35" t="n">
        <v>0.54285</v>
      </c>
      <c r="H232" s="35" t="n">
        <v>0.06754</v>
      </c>
      <c r="I232" s="35" t="n">
        <v>-0.28619</v>
      </c>
      <c r="J232" s="35" t="n">
        <v>0.68772</v>
      </c>
      <c r="K232" s="35" t="n">
        <v>-0.89265</v>
      </c>
      <c r="L232" s="35" t="n">
        <v>-1.26716</v>
      </c>
      <c r="M232" s="35" t="n">
        <v>-0.90813</v>
      </c>
      <c r="N232" s="35" t="n">
        <v>-1.15883</v>
      </c>
      <c r="O232" s="35" t="n">
        <v>0.2469</v>
      </c>
      <c r="P232" s="35" t="n">
        <v>0.18817</v>
      </c>
      <c r="Q232" s="35" t="n">
        <v>-0.25583</v>
      </c>
      <c r="R232" s="35" t="n">
        <v>0.14021</v>
      </c>
    </row>
    <row r="233" customFormat="false" ht="15" hidden="false" customHeight="false" outlineLevel="0" collapsed="false">
      <c r="A233" s="4" t="n">
        <v>232</v>
      </c>
      <c r="B233" s="4" t="s">
        <v>590</v>
      </c>
      <c r="C233" s="35" t="n">
        <v>-0.6732</v>
      </c>
      <c r="D233" s="35" t="n">
        <v>-0.03163</v>
      </c>
      <c r="E233" s="35" t="n">
        <v>0.93592</v>
      </c>
      <c r="F233" s="35" t="n">
        <v>0.6116</v>
      </c>
      <c r="G233" s="35" t="n">
        <v>-0.72099</v>
      </c>
      <c r="H233" s="35" t="n">
        <v>-0.61201</v>
      </c>
      <c r="I233" s="35" t="n">
        <v>2.20484</v>
      </c>
      <c r="J233" s="35" t="n">
        <v>-0.09331</v>
      </c>
      <c r="K233" s="35" t="n">
        <v>-0.60497</v>
      </c>
      <c r="L233" s="35" t="n">
        <v>-0.92299</v>
      </c>
      <c r="M233" s="35" t="n">
        <v>0.56202</v>
      </c>
      <c r="N233" s="35" t="n">
        <v>1.50425</v>
      </c>
      <c r="O233" s="35" t="n">
        <v>0.56373</v>
      </c>
      <c r="P233" s="35" t="n">
        <v>2.72102</v>
      </c>
      <c r="Q233" s="35" t="n">
        <v>-0.6106</v>
      </c>
      <c r="R233" s="35" t="n">
        <v>1.2461</v>
      </c>
    </row>
    <row r="234" customFormat="false" ht="15" hidden="false" customHeight="false" outlineLevel="0" collapsed="false">
      <c r="A234" s="4" t="n">
        <v>233</v>
      </c>
      <c r="B234" s="4" t="s">
        <v>591</v>
      </c>
      <c r="C234" s="35" t="n">
        <v>-0.70081</v>
      </c>
      <c r="D234" s="35" t="n">
        <v>-0.16896</v>
      </c>
      <c r="E234" s="35" t="n">
        <v>1.45537</v>
      </c>
      <c r="F234" s="35" t="n">
        <v>-0.04621</v>
      </c>
      <c r="G234" s="35" t="n">
        <v>0.63738</v>
      </c>
      <c r="H234" s="35" t="n">
        <v>-0.83288</v>
      </c>
      <c r="I234" s="35" t="n">
        <v>0.69801</v>
      </c>
      <c r="J234" s="35" t="n">
        <v>1.00507</v>
      </c>
      <c r="K234" s="35" t="n">
        <v>0.28745</v>
      </c>
      <c r="L234" s="35" t="n">
        <v>-0.35829</v>
      </c>
      <c r="M234" s="35" t="n">
        <v>0.49352</v>
      </c>
      <c r="N234" s="35" t="n">
        <v>-0.21792</v>
      </c>
      <c r="O234" s="35" t="n">
        <v>0.71422</v>
      </c>
      <c r="P234" s="35" t="n">
        <v>-0.09577</v>
      </c>
      <c r="Q234" s="35" t="n">
        <v>-0.2312</v>
      </c>
      <c r="R234" s="35" t="n">
        <v>-0.602</v>
      </c>
    </row>
    <row r="235" customFormat="false" ht="15" hidden="false" customHeight="false" outlineLevel="0" collapsed="false">
      <c r="A235" s="4" t="n">
        <v>234</v>
      </c>
      <c r="B235" s="4" t="s">
        <v>592</v>
      </c>
      <c r="C235" s="35" t="n">
        <v>-0.20963</v>
      </c>
      <c r="D235" s="35" t="n">
        <v>3.12511</v>
      </c>
      <c r="E235" s="35" t="n">
        <v>1.09722</v>
      </c>
      <c r="F235" s="35" t="n">
        <v>0.70114</v>
      </c>
      <c r="G235" s="35" t="n">
        <v>-0.63765</v>
      </c>
      <c r="H235" s="35" t="n">
        <v>-0.23085</v>
      </c>
      <c r="I235" s="35" t="n">
        <v>-0.81801</v>
      </c>
      <c r="J235" s="35" t="n">
        <v>-0.47278</v>
      </c>
      <c r="K235" s="35" t="n">
        <v>-1.28353</v>
      </c>
      <c r="L235" s="35" t="n">
        <v>-0.64204</v>
      </c>
      <c r="M235" s="35" t="n">
        <v>-0.59805</v>
      </c>
      <c r="N235" s="35" t="n">
        <v>0.06703</v>
      </c>
      <c r="O235" s="35" t="n">
        <v>-1.93898</v>
      </c>
      <c r="P235" s="35" t="n">
        <v>-0.51944</v>
      </c>
      <c r="Q235" s="35" t="n">
        <v>-0.52279</v>
      </c>
      <c r="R235" s="35" t="n">
        <v>1.9415</v>
      </c>
    </row>
    <row r="236" customFormat="false" ht="15" hidden="false" customHeight="false" outlineLevel="0" collapsed="false">
      <c r="A236" s="4" t="n">
        <v>235</v>
      </c>
      <c r="B236" s="4" t="s">
        <v>593</v>
      </c>
      <c r="C236" s="35" t="n">
        <v>-0.61545</v>
      </c>
      <c r="D236" s="35" t="n">
        <v>-1.33862</v>
      </c>
      <c r="E236" s="35" t="n">
        <v>0.59379</v>
      </c>
      <c r="F236" s="35" t="n">
        <v>-1.61658</v>
      </c>
      <c r="G236" s="35" t="n">
        <v>-0.74497</v>
      </c>
      <c r="H236" s="35" t="n">
        <v>-1.88025</v>
      </c>
      <c r="I236" s="35" t="n">
        <v>-0.09385</v>
      </c>
      <c r="J236" s="35" t="n">
        <v>-0.13716</v>
      </c>
      <c r="K236" s="35" t="n">
        <v>0.4273</v>
      </c>
      <c r="L236" s="35" t="n">
        <v>-0.99353</v>
      </c>
      <c r="M236" s="35" t="n">
        <v>0.30467</v>
      </c>
      <c r="N236" s="35" t="n">
        <v>-1.64807</v>
      </c>
      <c r="O236" s="35" t="n">
        <v>-0.22268</v>
      </c>
      <c r="P236" s="35" t="n">
        <v>0.16852</v>
      </c>
      <c r="Q236" s="35" t="n">
        <v>0.20654</v>
      </c>
      <c r="R236" s="35" t="n">
        <v>-0.60087</v>
      </c>
    </row>
    <row r="237" customFormat="false" ht="15" hidden="false" customHeight="false" outlineLevel="0" collapsed="false">
      <c r="A237" s="4" t="n">
        <v>236</v>
      </c>
      <c r="B237" s="4" t="s">
        <v>214</v>
      </c>
      <c r="C237" s="35" t="n">
        <v>-0.85973</v>
      </c>
      <c r="D237" s="35" t="n">
        <v>-0.00117</v>
      </c>
      <c r="E237" s="35" t="n">
        <v>0.20828</v>
      </c>
      <c r="F237" s="35" t="n">
        <v>-0.60916</v>
      </c>
      <c r="G237" s="35" t="n">
        <v>0.35491</v>
      </c>
      <c r="H237" s="35" t="n">
        <v>-0.96507</v>
      </c>
      <c r="I237" s="35" t="n">
        <v>0.56138</v>
      </c>
      <c r="J237" s="35" t="n">
        <v>0.47293</v>
      </c>
      <c r="K237" s="35" t="n">
        <v>-0.73966</v>
      </c>
      <c r="L237" s="35" t="n">
        <v>0.47613</v>
      </c>
      <c r="M237" s="35" t="n">
        <v>-0.31747</v>
      </c>
      <c r="N237" s="35" t="n">
        <v>1.1988</v>
      </c>
      <c r="O237" s="35" t="n">
        <v>-0.80394</v>
      </c>
      <c r="P237" s="35" t="n">
        <v>-0.73171</v>
      </c>
      <c r="Q237" s="35" t="n">
        <v>-0.79451</v>
      </c>
      <c r="R237" s="35" t="n">
        <v>-0.9781</v>
      </c>
    </row>
    <row r="238" customFormat="false" ht="15" hidden="false" customHeight="false" outlineLevel="0" collapsed="false">
      <c r="A238" s="4" t="n">
        <v>237</v>
      </c>
      <c r="B238" s="4" t="s">
        <v>594</v>
      </c>
      <c r="C238" s="35" t="n">
        <v>-0.38927</v>
      </c>
      <c r="D238" s="35" t="n">
        <v>0.78395</v>
      </c>
      <c r="E238" s="35" t="n">
        <v>0.9469</v>
      </c>
      <c r="F238" s="35" t="n">
        <v>-0.84345</v>
      </c>
      <c r="G238" s="35" t="n">
        <v>-1.21335</v>
      </c>
      <c r="H238" s="35" t="n">
        <v>-0.24142</v>
      </c>
      <c r="I238" s="35" t="n">
        <v>0.29022</v>
      </c>
      <c r="J238" s="35" t="n">
        <v>0.04911</v>
      </c>
      <c r="K238" s="35" t="n">
        <v>-0.99781</v>
      </c>
      <c r="L238" s="35" t="n">
        <v>-0.43015</v>
      </c>
      <c r="M238" s="35" t="n">
        <v>0.89436</v>
      </c>
      <c r="N238" s="35" t="n">
        <v>0.56905</v>
      </c>
      <c r="O238" s="35" t="n">
        <v>-2.42773</v>
      </c>
      <c r="P238" s="35" t="n">
        <v>-0.13786</v>
      </c>
      <c r="Q238" s="35" t="n">
        <v>-0.24316</v>
      </c>
      <c r="R238" s="35" t="n">
        <v>-0.58981</v>
      </c>
    </row>
    <row r="239" customFormat="false" ht="15" hidden="false" customHeight="false" outlineLevel="0" collapsed="false">
      <c r="A239" s="4" t="n">
        <v>238</v>
      </c>
      <c r="B239" s="4" t="s">
        <v>595</v>
      </c>
      <c r="C239" s="35" t="n">
        <v>0.22758</v>
      </c>
      <c r="D239" s="35" t="n">
        <v>-0.99414</v>
      </c>
      <c r="E239" s="35" t="n">
        <v>0.32386</v>
      </c>
      <c r="F239" s="35" t="n">
        <v>-0.13562</v>
      </c>
      <c r="G239" s="35" t="n">
        <v>0.03622</v>
      </c>
      <c r="H239" s="35" t="n">
        <v>-1.39981</v>
      </c>
      <c r="I239" s="35" t="n">
        <v>-0.25691</v>
      </c>
      <c r="J239" s="35" t="n">
        <v>0.77236</v>
      </c>
      <c r="K239" s="35" t="n">
        <v>0.70893</v>
      </c>
      <c r="L239" s="35" t="n">
        <v>-0.15315</v>
      </c>
      <c r="M239" s="35" t="n">
        <v>-1.10525</v>
      </c>
      <c r="N239" s="35" t="n">
        <v>-0.62714</v>
      </c>
      <c r="O239" s="35" t="n">
        <v>-1.02128</v>
      </c>
      <c r="P239" s="35" t="n">
        <v>0.59991</v>
      </c>
      <c r="Q239" s="35" t="n">
        <v>0.28816</v>
      </c>
      <c r="R239" s="35" t="n">
        <v>-0.19851</v>
      </c>
    </row>
    <row r="240" customFormat="false" ht="15" hidden="false" customHeight="false" outlineLevel="0" collapsed="false">
      <c r="A240" s="4" t="n">
        <v>239</v>
      </c>
      <c r="B240" s="4" t="s">
        <v>596</v>
      </c>
      <c r="C240" s="35" t="n">
        <v>-1.70884</v>
      </c>
      <c r="D240" s="35" t="n">
        <v>0.08555</v>
      </c>
      <c r="E240" s="35" t="n">
        <v>-0.22505</v>
      </c>
      <c r="F240" s="35" t="n">
        <v>0.00104</v>
      </c>
      <c r="G240" s="35" t="n">
        <v>0.68357</v>
      </c>
      <c r="H240" s="35" t="n">
        <v>-0.97038</v>
      </c>
      <c r="I240" s="35" t="n">
        <v>-0.56303</v>
      </c>
      <c r="J240" s="35" t="n">
        <v>0.32972</v>
      </c>
      <c r="K240" s="35" t="n">
        <v>-0.51806</v>
      </c>
      <c r="L240" s="35" t="n">
        <v>0.0816</v>
      </c>
      <c r="M240" s="35" t="n">
        <v>0.50046</v>
      </c>
      <c r="N240" s="35" t="n">
        <v>0.72204</v>
      </c>
      <c r="O240" s="35" t="n">
        <v>1.51228</v>
      </c>
      <c r="P240" s="35" t="n">
        <v>0.65114</v>
      </c>
      <c r="Q240" s="35" t="n">
        <v>0.05258</v>
      </c>
      <c r="R240" s="35" t="n">
        <v>-0.24841</v>
      </c>
    </row>
    <row r="241" customFormat="false" ht="15" hidden="false" customHeight="false" outlineLevel="0" collapsed="false">
      <c r="A241" s="4" t="n">
        <v>240</v>
      </c>
      <c r="B241" s="4" t="s">
        <v>597</v>
      </c>
      <c r="C241" s="35" t="n">
        <v>-0.16004</v>
      </c>
      <c r="D241" s="35" t="n">
        <v>0.73534</v>
      </c>
      <c r="E241" s="35" t="n">
        <v>0.01689</v>
      </c>
      <c r="F241" s="35" t="n">
        <v>1.22466</v>
      </c>
      <c r="G241" s="35" t="n">
        <v>0.07488</v>
      </c>
      <c r="H241" s="35" t="n">
        <v>0.05221</v>
      </c>
      <c r="I241" s="35" t="n">
        <v>2.12757</v>
      </c>
      <c r="J241" s="35" t="n">
        <v>0.53599</v>
      </c>
      <c r="K241" s="35" t="n">
        <v>-0.06341</v>
      </c>
      <c r="L241" s="35" t="n">
        <v>-0.2592</v>
      </c>
      <c r="M241" s="35" t="n">
        <v>-0.59856</v>
      </c>
      <c r="N241" s="35" t="n">
        <v>-0.35745</v>
      </c>
      <c r="O241" s="35" t="n">
        <v>1.0605</v>
      </c>
      <c r="P241" s="35" t="n">
        <v>-0.00341</v>
      </c>
      <c r="Q241" s="35" t="n">
        <v>-0.51294</v>
      </c>
      <c r="R241" s="35" t="n">
        <v>0.21795</v>
      </c>
    </row>
    <row r="242" customFormat="false" ht="15" hidden="false" customHeight="false" outlineLevel="0" collapsed="false">
      <c r="A242" s="4" t="n">
        <v>241</v>
      </c>
      <c r="B242" s="4" t="s">
        <v>210</v>
      </c>
      <c r="C242" s="35" t="n">
        <v>-1.04237</v>
      </c>
      <c r="D242" s="35" t="n">
        <v>-1.03437</v>
      </c>
      <c r="E242" s="35" t="n">
        <v>2.17788</v>
      </c>
      <c r="F242" s="35" t="n">
        <v>-0.50569</v>
      </c>
      <c r="G242" s="35" t="n">
        <v>0.2314</v>
      </c>
      <c r="H242" s="35" t="n">
        <v>-0.56056</v>
      </c>
      <c r="I242" s="35" t="n">
        <v>1.52571</v>
      </c>
      <c r="J242" s="35" t="n">
        <v>1.17546</v>
      </c>
      <c r="K242" s="35" t="n">
        <v>-1.29137</v>
      </c>
      <c r="L242" s="35" t="n">
        <v>-0.64728</v>
      </c>
      <c r="M242" s="35" t="n">
        <v>-0.08613</v>
      </c>
      <c r="N242" s="35" t="n">
        <v>-2.49692</v>
      </c>
      <c r="O242" s="35" t="n">
        <v>-0.16278</v>
      </c>
      <c r="P242" s="35" t="n">
        <v>0.20488</v>
      </c>
      <c r="Q242" s="35" t="n">
        <v>-0.54276</v>
      </c>
      <c r="R242" s="35" t="n">
        <v>0.27519</v>
      </c>
    </row>
    <row r="243" customFormat="false" ht="15" hidden="false" customHeight="false" outlineLevel="0" collapsed="false">
      <c r="A243" s="4" t="n">
        <v>242</v>
      </c>
      <c r="B243" s="4" t="s">
        <v>598</v>
      </c>
      <c r="C243" s="35" t="n">
        <v>-1.33317</v>
      </c>
      <c r="D243" s="35" t="n">
        <v>2.58254</v>
      </c>
      <c r="E243" s="35" t="n">
        <v>0.4991</v>
      </c>
      <c r="F243" s="35" t="n">
        <v>1.09467</v>
      </c>
      <c r="G243" s="35" t="n">
        <v>-1.85723</v>
      </c>
      <c r="H243" s="35" t="n">
        <v>-1.55178</v>
      </c>
      <c r="I243" s="35" t="n">
        <v>1.6003</v>
      </c>
      <c r="J243" s="35" t="n">
        <v>-0.38571</v>
      </c>
      <c r="K243" s="35" t="n">
        <v>-0.24743</v>
      </c>
      <c r="L243" s="35" t="n">
        <v>-1.39399</v>
      </c>
      <c r="M243" s="35" t="n">
        <v>-0.77425</v>
      </c>
      <c r="N243" s="35" t="n">
        <v>0.12465</v>
      </c>
      <c r="O243" s="35" t="n">
        <v>-1.52937</v>
      </c>
      <c r="P243" s="35" t="n">
        <v>-0.85668</v>
      </c>
      <c r="Q243" s="35" t="n">
        <v>0.63568</v>
      </c>
      <c r="R243" s="35" t="n">
        <v>-0.23637</v>
      </c>
    </row>
    <row r="244" customFormat="false" ht="15" hidden="false" customHeight="false" outlineLevel="0" collapsed="false">
      <c r="A244" s="4" t="n">
        <v>243</v>
      </c>
      <c r="B244" s="4" t="s">
        <v>599</v>
      </c>
      <c r="C244" s="35" t="n">
        <v>-0.48895</v>
      </c>
      <c r="D244" s="35" t="n">
        <v>1.31966</v>
      </c>
      <c r="E244" s="35" t="n">
        <v>0.57973</v>
      </c>
      <c r="F244" s="35" t="n">
        <v>-0.37332</v>
      </c>
      <c r="G244" s="35" t="n">
        <v>0.19309</v>
      </c>
      <c r="H244" s="35" t="n">
        <v>-0.23994</v>
      </c>
      <c r="I244" s="35" t="n">
        <v>0.52482</v>
      </c>
      <c r="J244" s="35" t="n">
        <v>1.19103</v>
      </c>
      <c r="K244" s="35" t="n">
        <v>0.6239</v>
      </c>
      <c r="L244" s="35" t="n">
        <v>-1.4421</v>
      </c>
      <c r="M244" s="35" t="n">
        <v>1.50647</v>
      </c>
      <c r="N244" s="35" t="n">
        <v>2.01893</v>
      </c>
      <c r="O244" s="35" t="n">
        <v>1.03352</v>
      </c>
      <c r="P244" s="35" t="n">
        <v>0.09436</v>
      </c>
      <c r="Q244" s="35" t="n">
        <v>-0.89007</v>
      </c>
      <c r="R244" s="35" t="n">
        <v>-0.86002</v>
      </c>
    </row>
    <row r="245" customFormat="false" ht="15" hidden="false" customHeight="false" outlineLevel="0" collapsed="false">
      <c r="A245" s="4" t="n">
        <v>244</v>
      </c>
      <c r="B245" s="4" t="s">
        <v>600</v>
      </c>
      <c r="C245" s="35" t="n">
        <v>-1.68712</v>
      </c>
      <c r="D245" s="35" t="n">
        <v>1.2492</v>
      </c>
      <c r="E245" s="35" t="n">
        <v>-0.28639</v>
      </c>
      <c r="F245" s="35" t="n">
        <v>1.73368</v>
      </c>
      <c r="G245" s="35" t="n">
        <v>-0.29149</v>
      </c>
      <c r="H245" s="35" t="n">
        <v>-0.22614</v>
      </c>
      <c r="I245" s="35" t="n">
        <v>0.32625</v>
      </c>
      <c r="J245" s="35" t="n">
        <v>0.84925</v>
      </c>
      <c r="K245" s="35" t="n">
        <v>0.1436</v>
      </c>
      <c r="L245" s="35" t="n">
        <v>0.61361</v>
      </c>
      <c r="M245" s="35" t="n">
        <v>0.09059</v>
      </c>
      <c r="N245" s="35" t="n">
        <v>-0.24539</v>
      </c>
      <c r="O245" s="35" t="n">
        <v>0.21128</v>
      </c>
      <c r="P245" s="35" t="n">
        <v>-1.09303</v>
      </c>
      <c r="Q245" s="35" t="n">
        <v>-1.1157</v>
      </c>
      <c r="R245" s="35" t="n">
        <v>-0.01927</v>
      </c>
    </row>
    <row r="246" customFormat="false" ht="15" hidden="false" customHeight="false" outlineLevel="0" collapsed="false">
      <c r="A246" s="4" t="n">
        <v>245</v>
      </c>
      <c r="B246" s="4" t="s">
        <v>601</v>
      </c>
      <c r="C246" s="35" t="n">
        <v>0.08715</v>
      </c>
      <c r="D246" s="35" t="n">
        <v>-1.11093</v>
      </c>
      <c r="E246" s="35" t="n">
        <v>0.86051</v>
      </c>
      <c r="F246" s="35" t="n">
        <v>2.04617</v>
      </c>
      <c r="G246" s="35" t="n">
        <v>-0.72405</v>
      </c>
      <c r="H246" s="35" t="n">
        <v>1.09649</v>
      </c>
      <c r="I246" s="35" t="n">
        <v>-0.50588</v>
      </c>
      <c r="J246" s="35" t="n">
        <v>-0.07096</v>
      </c>
      <c r="K246" s="35" t="n">
        <v>0.28333</v>
      </c>
      <c r="L246" s="35" t="n">
        <v>1.03972</v>
      </c>
      <c r="M246" s="35" t="n">
        <v>0.27963</v>
      </c>
      <c r="N246" s="35" t="n">
        <v>0.19469</v>
      </c>
      <c r="O246" s="35" t="n">
        <v>-1.28634</v>
      </c>
      <c r="P246" s="35" t="n">
        <v>0.73889</v>
      </c>
      <c r="Q246" s="35" t="n">
        <v>-0.65315</v>
      </c>
      <c r="R246" s="35" t="n">
        <v>-0.74132</v>
      </c>
    </row>
    <row r="247" customFormat="false" ht="15" hidden="false" customHeight="false" outlineLevel="0" collapsed="false">
      <c r="A247" s="4" t="n">
        <v>246</v>
      </c>
      <c r="B247" s="4" t="s">
        <v>602</v>
      </c>
      <c r="C247" s="35" t="n">
        <v>-1.19046</v>
      </c>
      <c r="D247" s="35" t="n">
        <v>-0.15383</v>
      </c>
      <c r="E247" s="35" t="n">
        <v>1.35487</v>
      </c>
      <c r="F247" s="35" t="n">
        <v>-1.10987</v>
      </c>
      <c r="G247" s="35" t="n">
        <v>-2.51279</v>
      </c>
      <c r="H247" s="35" t="n">
        <v>-0.84443</v>
      </c>
      <c r="I247" s="35" t="n">
        <v>-0.49547</v>
      </c>
      <c r="J247" s="35" t="n">
        <v>-0.43161</v>
      </c>
      <c r="K247" s="35" t="n">
        <v>-0.48618</v>
      </c>
      <c r="L247" s="35" t="n">
        <v>-1.1291</v>
      </c>
      <c r="M247" s="35" t="n">
        <v>-1.39521</v>
      </c>
      <c r="N247" s="35" t="n">
        <v>0.20611</v>
      </c>
      <c r="O247" s="35" t="n">
        <v>1.06195</v>
      </c>
      <c r="P247" s="35" t="n">
        <v>-0.37201</v>
      </c>
      <c r="Q247" s="35" t="n">
        <v>-1.26438</v>
      </c>
      <c r="R247" s="35" t="n">
        <v>-1.19175</v>
      </c>
    </row>
    <row r="248" customFormat="false" ht="15" hidden="false" customHeight="false" outlineLevel="0" collapsed="false">
      <c r="A248" s="4" t="n">
        <v>247</v>
      </c>
      <c r="B248" s="4" t="s">
        <v>603</v>
      </c>
      <c r="C248" s="35" t="n">
        <v>-1.25354</v>
      </c>
      <c r="D248" s="35" t="n">
        <v>-1.0901</v>
      </c>
      <c r="E248" s="35" t="n">
        <v>-0.86619</v>
      </c>
      <c r="F248" s="35" t="n">
        <v>-0.6316</v>
      </c>
      <c r="G248" s="35" t="n">
        <v>-1.5414</v>
      </c>
      <c r="H248" s="35" t="n">
        <v>-0.26343</v>
      </c>
      <c r="I248" s="35" t="n">
        <v>0.3896</v>
      </c>
      <c r="J248" s="35" t="n">
        <v>-0.02621</v>
      </c>
      <c r="K248" s="35" t="n">
        <v>-1.18537</v>
      </c>
      <c r="L248" s="35" t="n">
        <v>-0.31154</v>
      </c>
      <c r="M248" s="35" t="n">
        <v>0.89574</v>
      </c>
      <c r="N248" s="35" t="n">
        <v>-0.08477</v>
      </c>
      <c r="O248" s="35" t="n">
        <v>-0.18261</v>
      </c>
      <c r="P248" s="35" t="n">
        <v>0.91186</v>
      </c>
      <c r="Q248" s="35" t="n">
        <v>-1.06365</v>
      </c>
      <c r="R248" s="35" t="n">
        <v>-1.53578</v>
      </c>
    </row>
    <row r="249" customFormat="false" ht="15" hidden="false" customHeight="false" outlineLevel="0" collapsed="false">
      <c r="A249" s="4" t="n">
        <v>248</v>
      </c>
      <c r="B249" s="4" t="s">
        <v>604</v>
      </c>
      <c r="C249" s="35" t="n">
        <v>-0.5431</v>
      </c>
      <c r="D249" s="35" t="n">
        <v>1.4551</v>
      </c>
      <c r="E249" s="35" t="n">
        <v>2.07555</v>
      </c>
      <c r="F249" s="35" t="n">
        <v>-0.47452</v>
      </c>
      <c r="G249" s="35" t="n">
        <v>-1.67315</v>
      </c>
      <c r="H249" s="35" t="n">
        <v>0.17797</v>
      </c>
      <c r="I249" s="35" t="n">
        <v>-0.57029</v>
      </c>
      <c r="J249" s="35" t="n">
        <v>-0.18971</v>
      </c>
      <c r="K249" s="35" t="n">
        <v>-0.20459</v>
      </c>
      <c r="L249" s="35" t="n">
        <v>0.62696</v>
      </c>
      <c r="M249" s="35" t="n">
        <v>1.64958</v>
      </c>
      <c r="N249" s="35" t="n">
        <v>0.00067</v>
      </c>
      <c r="O249" s="35" t="n">
        <v>-1.27351</v>
      </c>
      <c r="P249" s="35" t="n">
        <v>-0.06754</v>
      </c>
      <c r="Q249" s="35" t="n">
        <v>-0.24509</v>
      </c>
      <c r="R249" s="35" t="n">
        <v>-2.59914</v>
      </c>
    </row>
    <row r="250" customFormat="false" ht="15" hidden="false" customHeight="false" outlineLevel="0" collapsed="false">
      <c r="A250" s="4" t="n">
        <v>249</v>
      </c>
      <c r="B250" s="4" t="s">
        <v>605</v>
      </c>
      <c r="C250" s="35" t="n">
        <v>-1.45779</v>
      </c>
      <c r="D250" s="35" t="n">
        <v>0.60954</v>
      </c>
      <c r="E250" s="35" t="n">
        <v>1.43407</v>
      </c>
      <c r="F250" s="35" t="n">
        <v>1.15587</v>
      </c>
      <c r="G250" s="35" t="n">
        <v>-0.42402</v>
      </c>
      <c r="H250" s="35" t="n">
        <v>-0.84772</v>
      </c>
      <c r="I250" s="35" t="n">
        <v>1.6136</v>
      </c>
      <c r="J250" s="35" t="n">
        <v>0.17673</v>
      </c>
      <c r="K250" s="35" t="n">
        <v>0.25255</v>
      </c>
      <c r="L250" s="35" t="n">
        <v>-1.28834</v>
      </c>
      <c r="M250" s="35" t="n">
        <v>1.30131</v>
      </c>
      <c r="N250" s="35" t="n">
        <v>-1.05374</v>
      </c>
      <c r="O250" s="35" t="n">
        <v>0.70732</v>
      </c>
      <c r="P250" s="35" t="n">
        <v>2.93683</v>
      </c>
      <c r="Q250" s="35" t="n">
        <v>-2.11072</v>
      </c>
      <c r="R250" s="35" t="n">
        <v>0.46708</v>
      </c>
    </row>
    <row r="251" customFormat="false" ht="15" hidden="false" customHeight="false" outlineLevel="0" collapsed="false">
      <c r="A251" s="4" t="n">
        <v>250</v>
      </c>
      <c r="B251" s="4" t="s">
        <v>606</v>
      </c>
      <c r="C251" s="35" t="n">
        <v>-0.65484</v>
      </c>
      <c r="D251" s="35" t="n">
        <v>0.21935</v>
      </c>
      <c r="E251" s="35" t="n">
        <v>0.5029</v>
      </c>
      <c r="F251" s="35" t="n">
        <v>1.23241</v>
      </c>
      <c r="G251" s="35" t="n">
        <v>-0.31598</v>
      </c>
      <c r="H251" s="35" t="n">
        <v>-2.21259</v>
      </c>
      <c r="I251" s="35" t="n">
        <v>-1.61784</v>
      </c>
      <c r="J251" s="35" t="n">
        <v>-0.17547</v>
      </c>
      <c r="K251" s="35" t="n">
        <v>-0.59013</v>
      </c>
      <c r="L251" s="35" t="n">
        <v>-0.01146</v>
      </c>
      <c r="M251" s="35" t="n">
        <v>-2.3354</v>
      </c>
      <c r="N251" s="35" t="n">
        <v>-0.38126</v>
      </c>
      <c r="O251" s="35" t="n">
        <v>-1.07249</v>
      </c>
      <c r="P251" s="35" t="n">
        <v>-0.97608</v>
      </c>
      <c r="Q251" s="35" t="n">
        <v>-0.16665</v>
      </c>
      <c r="R251" s="35" t="n">
        <v>-0.72176</v>
      </c>
    </row>
    <row r="252" customFormat="false" ht="15" hidden="false" customHeight="false" outlineLevel="0" collapsed="false">
      <c r="A252" s="4" t="n">
        <v>251</v>
      </c>
      <c r="B252" s="4" t="s">
        <v>607</v>
      </c>
      <c r="C252" s="35" t="n">
        <v>-0.23781</v>
      </c>
      <c r="D252" s="35" t="n">
        <v>-0.41562</v>
      </c>
      <c r="E252" s="35" t="n">
        <v>1.00328</v>
      </c>
      <c r="F252" s="35" t="n">
        <v>1.83436</v>
      </c>
      <c r="G252" s="35" t="n">
        <v>0.92919</v>
      </c>
      <c r="H252" s="35" t="n">
        <v>-2.18577</v>
      </c>
      <c r="I252" s="35" t="n">
        <v>1.05433</v>
      </c>
      <c r="J252" s="35" t="n">
        <v>0.57862</v>
      </c>
      <c r="K252" s="35" t="n">
        <v>-0.47488</v>
      </c>
      <c r="L252" s="35" t="n">
        <v>-0.40384</v>
      </c>
      <c r="M252" s="35" t="n">
        <v>-2.6711</v>
      </c>
      <c r="N252" s="35" t="n">
        <v>-0.95592</v>
      </c>
      <c r="O252" s="35" t="n">
        <v>0.99786</v>
      </c>
      <c r="P252" s="35" t="n">
        <v>-1.50408</v>
      </c>
      <c r="Q252" s="35" t="n">
        <v>-0.69245</v>
      </c>
      <c r="R252" s="35" t="n">
        <v>-2.47419</v>
      </c>
    </row>
    <row r="253" customFormat="false" ht="15" hidden="false" customHeight="false" outlineLevel="0" collapsed="false">
      <c r="A253" s="4" t="n">
        <v>252</v>
      </c>
      <c r="B253" s="4" t="s">
        <v>608</v>
      </c>
      <c r="C253" s="35" t="n">
        <v>-0.76853</v>
      </c>
      <c r="D253" s="35" t="n">
        <v>1.51114</v>
      </c>
      <c r="E253" s="35" t="n">
        <v>-0.46211</v>
      </c>
      <c r="F253" s="35" t="n">
        <v>-0.23315</v>
      </c>
      <c r="G253" s="35" t="n">
        <v>-1.93575</v>
      </c>
      <c r="H253" s="35" t="n">
        <v>-1.11924</v>
      </c>
      <c r="I253" s="35" t="n">
        <v>1.25575</v>
      </c>
      <c r="J253" s="35" t="n">
        <v>-0.29445</v>
      </c>
      <c r="K253" s="35" t="n">
        <v>-0.19491</v>
      </c>
      <c r="L253" s="35" t="n">
        <v>-0.11399</v>
      </c>
      <c r="M253" s="35" t="n">
        <v>-1.47309</v>
      </c>
      <c r="N253" s="35" t="n">
        <v>1.02707</v>
      </c>
      <c r="O253" s="35" t="n">
        <v>0.74531</v>
      </c>
      <c r="P253" s="35" t="n">
        <v>-1.70965</v>
      </c>
      <c r="Q253" s="35" t="n">
        <v>-0.11088</v>
      </c>
      <c r="R253" s="35" t="n">
        <v>0.46199</v>
      </c>
    </row>
    <row r="254" customFormat="false" ht="15" hidden="false" customHeight="false" outlineLevel="0" collapsed="false">
      <c r="A254" s="4" t="n">
        <v>253</v>
      </c>
      <c r="B254" s="4" t="s">
        <v>609</v>
      </c>
      <c r="C254" s="35" t="n">
        <v>-1.85654</v>
      </c>
      <c r="D254" s="35" t="n">
        <v>2.1949</v>
      </c>
      <c r="E254" s="35" t="n">
        <v>-2.22899</v>
      </c>
      <c r="F254" s="35" t="n">
        <v>1.6968</v>
      </c>
      <c r="G254" s="35" t="n">
        <v>-0.31755</v>
      </c>
      <c r="H254" s="35" t="n">
        <v>0.92499</v>
      </c>
      <c r="I254" s="35" t="n">
        <v>1.66761</v>
      </c>
      <c r="J254" s="35" t="n">
        <v>0.6361</v>
      </c>
      <c r="K254" s="35" t="n">
        <v>-1.37103</v>
      </c>
      <c r="L254" s="35" t="n">
        <v>-2.66203</v>
      </c>
      <c r="M254" s="35" t="n">
        <v>-0.21771</v>
      </c>
      <c r="N254" s="35" t="n">
        <v>-0.81538</v>
      </c>
      <c r="O254" s="35" t="n">
        <v>-1.49461</v>
      </c>
      <c r="P254" s="35" t="n">
        <v>-0.3692</v>
      </c>
      <c r="Q254" s="35" t="n">
        <v>-0.44896</v>
      </c>
      <c r="R254" s="35" t="n">
        <v>-0.43779</v>
      </c>
    </row>
    <row r="255" customFormat="false" ht="15" hidden="false" customHeight="false" outlineLevel="0" collapsed="false">
      <c r="A255" s="4" t="n">
        <v>254</v>
      </c>
      <c r="B255" s="4" t="s">
        <v>610</v>
      </c>
      <c r="C255" s="35" t="n">
        <v>0.72059</v>
      </c>
      <c r="D255" s="35" t="n">
        <v>0.97024</v>
      </c>
      <c r="E255" s="35" t="n">
        <v>-0.99891</v>
      </c>
      <c r="F255" s="35" t="n">
        <v>0.38118</v>
      </c>
      <c r="G255" s="35" t="n">
        <v>0.47781</v>
      </c>
      <c r="H255" s="35" t="n">
        <v>-0.58409</v>
      </c>
      <c r="I255" s="35" t="n">
        <v>0.62161</v>
      </c>
      <c r="J255" s="35" t="n">
        <v>-0.0013</v>
      </c>
      <c r="K255" s="35" t="n">
        <v>-0.45809</v>
      </c>
      <c r="L255" s="35" t="n">
        <v>0.03577</v>
      </c>
      <c r="M255" s="35" t="n">
        <v>-0.77461</v>
      </c>
      <c r="N255" s="35" t="n">
        <v>0.00848</v>
      </c>
      <c r="O255" s="35" t="n">
        <v>0.13438</v>
      </c>
      <c r="P255" s="35" t="n">
        <v>-0.10359</v>
      </c>
      <c r="Q255" s="35" t="n">
        <v>-0.61835</v>
      </c>
      <c r="R255" s="35" t="n">
        <v>-1.11039</v>
      </c>
    </row>
    <row r="256" customFormat="false" ht="15" hidden="false" customHeight="false" outlineLevel="0" collapsed="false">
      <c r="A256" s="4" t="n">
        <v>255</v>
      </c>
      <c r="B256" s="4" t="s">
        <v>611</v>
      </c>
      <c r="C256" s="35" t="n">
        <v>-1.47845</v>
      </c>
      <c r="D256" s="35" t="n">
        <v>-0.55962</v>
      </c>
      <c r="E256" s="35" t="n">
        <v>-0.77488</v>
      </c>
      <c r="F256" s="35" t="n">
        <v>-0.07281</v>
      </c>
      <c r="G256" s="35" t="n">
        <v>-0.0123</v>
      </c>
      <c r="H256" s="35" t="n">
        <v>-1.91737</v>
      </c>
      <c r="I256" s="35" t="n">
        <v>0.12981</v>
      </c>
      <c r="J256" s="35" t="n">
        <v>0.42273</v>
      </c>
      <c r="K256" s="35" t="n">
        <v>-0.46516</v>
      </c>
      <c r="L256" s="35" t="n">
        <v>0.53597</v>
      </c>
      <c r="M256" s="35" t="n">
        <v>-0.394</v>
      </c>
      <c r="N256" s="35" t="n">
        <v>-0.0331</v>
      </c>
      <c r="O256" s="35" t="n">
        <v>0.53429</v>
      </c>
      <c r="P256" s="35" t="n">
        <v>-0.25856</v>
      </c>
      <c r="Q256" s="35" t="n">
        <v>-0.60971</v>
      </c>
      <c r="R256" s="35" t="n">
        <v>-0.00028</v>
      </c>
    </row>
    <row r="257" customFormat="false" ht="15" hidden="false" customHeight="false" outlineLevel="0" collapsed="false">
      <c r="A257" s="4" t="n">
        <v>256</v>
      </c>
      <c r="B257" s="4" t="s">
        <v>612</v>
      </c>
      <c r="C257" s="35" t="n">
        <v>-0.93049</v>
      </c>
      <c r="D257" s="35" t="n">
        <v>0.33141</v>
      </c>
      <c r="E257" s="35" t="n">
        <v>1.68044</v>
      </c>
      <c r="F257" s="35" t="n">
        <v>0.20493</v>
      </c>
      <c r="G257" s="35" t="n">
        <v>0.51028</v>
      </c>
      <c r="H257" s="35" t="n">
        <v>0.5048</v>
      </c>
      <c r="I257" s="35" t="n">
        <v>0.10331</v>
      </c>
      <c r="J257" s="35" t="n">
        <v>1.93971</v>
      </c>
      <c r="K257" s="35" t="n">
        <v>-0.27362</v>
      </c>
      <c r="L257" s="35" t="n">
        <v>-0.57844</v>
      </c>
      <c r="M257" s="35" t="n">
        <v>-0.76238</v>
      </c>
      <c r="N257" s="35" t="n">
        <v>-0.70567</v>
      </c>
      <c r="O257" s="35" t="n">
        <v>-1.14958</v>
      </c>
      <c r="P257" s="35" t="n">
        <v>0.50181</v>
      </c>
      <c r="Q257" s="35" t="n">
        <v>0.56352</v>
      </c>
      <c r="R257" s="35" t="n">
        <v>0.20127</v>
      </c>
    </row>
    <row r="258" customFormat="false" ht="15" hidden="false" customHeight="false" outlineLevel="0" collapsed="false">
      <c r="A258" s="4" t="n">
        <v>257</v>
      </c>
      <c r="B258" s="4" t="s">
        <v>613</v>
      </c>
      <c r="C258" s="35" t="n">
        <v>-0.70855</v>
      </c>
      <c r="D258" s="35" t="n">
        <v>-1.18241</v>
      </c>
      <c r="E258" s="35" t="n">
        <v>-1.11189</v>
      </c>
      <c r="F258" s="35" t="n">
        <v>0.97213</v>
      </c>
      <c r="G258" s="35" t="n">
        <v>-1.27796</v>
      </c>
      <c r="H258" s="35" t="n">
        <v>-0.33324</v>
      </c>
      <c r="I258" s="35" t="n">
        <v>2.07572</v>
      </c>
      <c r="J258" s="35" t="n">
        <v>1.0051</v>
      </c>
      <c r="K258" s="35" t="n">
        <v>-1.29096</v>
      </c>
      <c r="L258" s="35" t="n">
        <v>-0.65891</v>
      </c>
      <c r="M258" s="35" t="n">
        <v>-0.96331</v>
      </c>
      <c r="N258" s="35" t="n">
        <v>1.00055</v>
      </c>
      <c r="O258" s="35" t="n">
        <v>-0.8605</v>
      </c>
      <c r="P258" s="35" t="n">
        <v>0.90291</v>
      </c>
      <c r="Q258" s="35" t="n">
        <v>0.08676</v>
      </c>
      <c r="R258" s="35" t="n">
        <v>-0.6971</v>
      </c>
    </row>
    <row r="259" customFormat="false" ht="15" hidden="false" customHeight="false" outlineLevel="0" collapsed="false">
      <c r="A259" s="4" t="n">
        <v>258</v>
      </c>
      <c r="B259" s="4" t="s">
        <v>614</v>
      </c>
      <c r="C259" s="35" t="n">
        <v>-0.02868</v>
      </c>
      <c r="D259" s="35" t="n">
        <v>-0.31535</v>
      </c>
      <c r="E259" s="35" t="n">
        <v>0.0729</v>
      </c>
      <c r="F259" s="35" t="n">
        <v>-0.76767</v>
      </c>
      <c r="G259" s="35" t="n">
        <v>-0.82511</v>
      </c>
      <c r="H259" s="35" t="n">
        <v>-1.38172</v>
      </c>
      <c r="I259" s="35" t="n">
        <v>-1.38721</v>
      </c>
      <c r="J259" s="35" t="n">
        <v>0.12841</v>
      </c>
      <c r="K259" s="35" t="n">
        <v>0.00262</v>
      </c>
      <c r="L259" s="35" t="n">
        <v>-0.04275</v>
      </c>
      <c r="M259" s="35" t="n">
        <v>-1.57226</v>
      </c>
      <c r="N259" s="35" t="n">
        <v>0.40881</v>
      </c>
      <c r="O259" s="35" t="n">
        <v>-0.95604</v>
      </c>
      <c r="P259" s="35" t="n">
        <v>-1.37004</v>
      </c>
      <c r="Q259" s="35" t="n">
        <v>-0.62238</v>
      </c>
      <c r="R259" s="35" t="n">
        <v>-0.91458</v>
      </c>
    </row>
    <row r="260" customFormat="false" ht="15" hidden="false" customHeight="false" outlineLevel="0" collapsed="false">
      <c r="A260" s="4" t="n">
        <v>259</v>
      </c>
      <c r="B260" s="4" t="s">
        <v>615</v>
      </c>
      <c r="C260" s="35" t="n">
        <v>-0.9306</v>
      </c>
      <c r="D260" s="35" t="n">
        <v>-0.67397</v>
      </c>
      <c r="E260" s="35" t="n">
        <v>0.49701</v>
      </c>
      <c r="F260" s="35" t="n">
        <v>2.46724</v>
      </c>
      <c r="G260" s="35" t="n">
        <v>0.82911</v>
      </c>
      <c r="H260" s="35" t="n">
        <v>0.04055</v>
      </c>
      <c r="I260" s="35" t="n">
        <v>0.67473</v>
      </c>
      <c r="J260" s="35" t="n">
        <v>1.50905</v>
      </c>
      <c r="K260" s="35" t="n">
        <v>0.98392</v>
      </c>
      <c r="L260" s="35" t="n">
        <v>1.16991</v>
      </c>
      <c r="M260" s="35" t="n">
        <v>0.36185</v>
      </c>
      <c r="N260" s="35" t="n">
        <v>-1.16223</v>
      </c>
      <c r="O260" s="35" t="n">
        <v>-2.39968</v>
      </c>
      <c r="P260" s="35" t="n">
        <v>-0.11193</v>
      </c>
      <c r="Q260" s="35" t="n">
        <v>-0.78411</v>
      </c>
      <c r="R260" s="35" t="n">
        <v>-1.46781</v>
      </c>
    </row>
    <row r="261" customFormat="false" ht="15" hidden="false" customHeight="false" outlineLevel="0" collapsed="false">
      <c r="A261" s="4" t="n">
        <v>260</v>
      </c>
      <c r="B261" s="4" t="s">
        <v>616</v>
      </c>
      <c r="C261" s="35" t="n">
        <v>-0.22676</v>
      </c>
      <c r="D261" s="35" t="n">
        <v>0.11016</v>
      </c>
      <c r="E261" s="35" t="n">
        <v>-0.78445</v>
      </c>
      <c r="F261" s="35" t="n">
        <v>0.39786</v>
      </c>
      <c r="G261" s="35" t="n">
        <v>-0.50118</v>
      </c>
      <c r="H261" s="35" t="n">
        <v>-2.36871</v>
      </c>
      <c r="I261" s="35" t="n">
        <v>2.68904</v>
      </c>
      <c r="J261" s="35" t="n">
        <v>-0.6292</v>
      </c>
      <c r="K261" s="35" t="n">
        <v>-1.55257</v>
      </c>
      <c r="L261" s="35" t="n">
        <v>-0.81301</v>
      </c>
      <c r="M261" s="35" t="n">
        <v>-1.0655</v>
      </c>
      <c r="N261" s="35" t="n">
        <v>-1.40211</v>
      </c>
      <c r="O261" s="35" t="n">
        <v>-0.56734</v>
      </c>
      <c r="P261" s="35" t="n">
        <v>-0.00941</v>
      </c>
      <c r="Q261" s="35" t="n">
        <v>-0.92904</v>
      </c>
      <c r="R261" s="35" t="n">
        <v>0.62137</v>
      </c>
    </row>
    <row r="262" customFormat="false" ht="15" hidden="false" customHeight="false" outlineLevel="0" collapsed="false">
      <c r="A262" s="4" t="n">
        <v>261</v>
      </c>
      <c r="B262" s="4" t="s">
        <v>617</v>
      </c>
      <c r="C262" s="35" t="n">
        <v>-1.67901</v>
      </c>
      <c r="D262" s="35" t="n">
        <v>-1.02236</v>
      </c>
      <c r="E262" s="35" t="n">
        <v>0.7217</v>
      </c>
      <c r="F262" s="35" t="n">
        <v>-0.62855</v>
      </c>
      <c r="G262" s="35" t="n">
        <v>-1.88003</v>
      </c>
      <c r="H262" s="35" t="n">
        <v>-1.05213</v>
      </c>
      <c r="I262" s="35" t="n">
        <v>-0.53992</v>
      </c>
      <c r="J262" s="35" t="n">
        <v>-0.62069</v>
      </c>
      <c r="K262" s="35" t="n">
        <v>-1.50891</v>
      </c>
      <c r="L262" s="35" t="n">
        <v>-0.97683</v>
      </c>
      <c r="M262" s="35" t="n">
        <v>-0.07549</v>
      </c>
      <c r="N262" s="35" t="n">
        <v>-0.2772</v>
      </c>
      <c r="O262" s="35" t="n">
        <v>-0.59116</v>
      </c>
      <c r="P262" s="35" t="n">
        <v>0.71974</v>
      </c>
      <c r="Q262" s="35" t="n">
        <v>-0.80415</v>
      </c>
      <c r="R262" s="35" t="n">
        <v>2.83175</v>
      </c>
    </row>
    <row r="263" customFormat="false" ht="15" hidden="false" customHeight="false" outlineLevel="0" collapsed="false">
      <c r="A263" s="4" t="n">
        <v>262</v>
      </c>
      <c r="B263" s="4" t="s">
        <v>618</v>
      </c>
      <c r="C263" s="35" t="n">
        <v>-1.72341</v>
      </c>
      <c r="D263" s="35" t="n">
        <v>-0.1168</v>
      </c>
      <c r="E263" s="35" t="n">
        <v>0.28085</v>
      </c>
      <c r="F263" s="35" t="n">
        <v>0.36935</v>
      </c>
      <c r="G263" s="35" t="n">
        <v>0.32702</v>
      </c>
      <c r="H263" s="35" t="n">
        <v>-1.35786</v>
      </c>
      <c r="I263" s="35" t="n">
        <v>-2.10386</v>
      </c>
      <c r="J263" s="35" t="n">
        <v>-1.18988</v>
      </c>
      <c r="K263" s="35" t="n">
        <v>-1.60309</v>
      </c>
      <c r="L263" s="35" t="n">
        <v>1.17139</v>
      </c>
      <c r="M263" s="35" t="n">
        <v>0.12933</v>
      </c>
      <c r="N263" s="35" t="n">
        <v>0.63692</v>
      </c>
      <c r="O263" s="35" t="n">
        <v>0.46701</v>
      </c>
      <c r="P263" s="35" t="n">
        <v>1.72247</v>
      </c>
      <c r="Q263" s="35" t="n">
        <v>-1.78099</v>
      </c>
      <c r="R263" s="35" t="n">
        <v>-0.66439</v>
      </c>
    </row>
    <row r="264" customFormat="false" ht="15" hidden="false" customHeight="false" outlineLevel="0" collapsed="false">
      <c r="A264" s="4" t="n">
        <v>263</v>
      </c>
      <c r="B264" s="4" t="s">
        <v>619</v>
      </c>
      <c r="C264" s="35" t="n">
        <v>-1.54669</v>
      </c>
      <c r="D264" s="35" t="n">
        <v>0.40058</v>
      </c>
      <c r="E264" s="35" t="n">
        <v>-0.93092</v>
      </c>
      <c r="F264" s="35" t="n">
        <v>1.21822</v>
      </c>
      <c r="G264" s="35" t="n">
        <v>-1.56027</v>
      </c>
      <c r="H264" s="35" t="n">
        <v>-1.37233</v>
      </c>
      <c r="I264" s="35" t="n">
        <v>0.94059</v>
      </c>
      <c r="J264" s="35" t="n">
        <v>-0.42579</v>
      </c>
      <c r="K264" s="35" t="n">
        <v>-0.07485</v>
      </c>
      <c r="L264" s="35" t="n">
        <v>0.45524</v>
      </c>
      <c r="M264" s="35" t="n">
        <v>-0.10036</v>
      </c>
      <c r="N264" s="35" t="n">
        <v>-0.7398</v>
      </c>
      <c r="O264" s="35" t="n">
        <v>-0.24239</v>
      </c>
      <c r="P264" s="35" t="n">
        <v>-0.23186</v>
      </c>
      <c r="Q264" s="35" t="n">
        <v>-0.25775</v>
      </c>
      <c r="R264" s="35" t="n">
        <v>2.31679</v>
      </c>
    </row>
    <row r="265" customFormat="false" ht="15" hidden="false" customHeight="false" outlineLevel="0" collapsed="false">
      <c r="A265" s="4" t="n">
        <v>264</v>
      </c>
      <c r="B265" s="4" t="s">
        <v>620</v>
      </c>
      <c r="C265" s="35" t="n">
        <v>-1.38886</v>
      </c>
      <c r="D265" s="35" t="n">
        <v>0.55122</v>
      </c>
      <c r="E265" s="35" t="n">
        <v>0.43886</v>
      </c>
      <c r="F265" s="35" t="n">
        <v>0.78116</v>
      </c>
      <c r="G265" s="35" t="n">
        <v>0.27535</v>
      </c>
      <c r="H265" s="35" t="n">
        <v>-0.53684</v>
      </c>
      <c r="I265" s="35" t="n">
        <v>-0.36517</v>
      </c>
      <c r="J265" s="35" t="n">
        <v>0.3961</v>
      </c>
      <c r="K265" s="35" t="n">
        <v>-0.04894</v>
      </c>
      <c r="L265" s="35" t="n">
        <v>-0.88867</v>
      </c>
      <c r="M265" s="35" t="n">
        <v>-1.32173</v>
      </c>
      <c r="N265" s="35" t="n">
        <v>0.35089</v>
      </c>
      <c r="O265" s="35" t="n">
        <v>-1.50443</v>
      </c>
      <c r="P265" s="35" t="n">
        <v>-0.5705</v>
      </c>
      <c r="Q265" s="35" t="n">
        <v>1.2785</v>
      </c>
      <c r="R265" s="35" t="n">
        <v>-0.34236</v>
      </c>
    </row>
    <row r="266" customFormat="false" ht="15" hidden="false" customHeight="false" outlineLevel="0" collapsed="false">
      <c r="A266" s="4" t="n">
        <v>265</v>
      </c>
      <c r="B266" s="4" t="s">
        <v>621</v>
      </c>
      <c r="C266" s="35" t="n">
        <v>-0.30935</v>
      </c>
      <c r="D266" s="35" t="n">
        <v>0.19987</v>
      </c>
      <c r="E266" s="35" t="n">
        <v>0.9062</v>
      </c>
      <c r="F266" s="35" t="n">
        <v>-0.28408</v>
      </c>
      <c r="G266" s="35" t="n">
        <v>-0.74466</v>
      </c>
      <c r="H266" s="35" t="n">
        <v>0.202</v>
      </c>
      <c r="I266" s="35" t="n">
        <v>-0.14639</v>
      </c>
      <c r="J266" s="35" t="n">
        <v>-0.10046</v>
      </c>
      <c r="K266" s="35" t="n">
        <v>-1.14202</v>
      </c>
      <c r="L266" s="35" t="n">
        <v>0.34884</v>
      </c>
      <c r="M266" s="35" t="n">
        <v>0.12741</v>
      </c>
      <c r="N266" s="35" t="n">
        <v>-1.04802</v>
      </c>
      <c r="O266" s="35" t="n">
        <v>-1.23806</v>
      </c>
      <c r="P266" s="35" t="n">
        <v>0.37457</v>
      </c>
      <c r="Q266" s="35" t="n">
        <v>0.46472</v>
      </c>
      <c r="R266" s="35" t="n">
        <v>-0.17266</v>
      </c>
    </row>
    <row r="267" customFormat="false" ht="15" hidden="false" customHeight="false" outlineLevel="0" collapsed="false">
      <c r="A267" s="4" t="n">
        <v>266</v>
      </c>
      <c r="B267" s="4" t="s">
        <v>622</v>
      </c>
      <c r="C267" s="35" t="n">
        <v>0.11982</v>
      </c>
      <c r="D267" s="35" t="n">
        <v>1.66114</v>
      </c>
      <c r="E267" s="35" t="n">
        <v>-0.0482</v>
      </c>
      <c r="F267" s="35" t="n">
        <v>0.19976</v>
      </c>
      <c r="G267" s="35" t="n">
        <v>-0.1251</v>
      </c>
      <c r="H267" s="35" t="n">
        <v>-0.0466</v>
      </c>
      <c r="I267" s="35" t="n">
        <v>1.49326</v>
      </c>
      <c r="J267" s="35" t="n">
        <v>-0.08546</v>
      </c>
      <c r="K267" s="35" t="n">
        <v>-0.21273</v>
      </c>
      <c r="L267" s="35" t="n">
        <v>-1.59833</v>
      </c>
      <c r="M267" s="35" t="n">
        <v>-0.79827</v>
      </c>
      <c r="N267" s="35" t="n">
        <v>0.93301</v>
      </c>
      <c r="O267" s="35" t="n">
        <v>0.78627</v>
      </c>
      <c r="P267" s="35" t="n">
        <v>1.47308</v>
      </c>
      <c r="Q267" s="35" t="n">
        <v>1.00624</v>
      </c>
      <c r="R267" s="35" t="n">
        <v>-0.30775</v>
      </c>
    </row>
    <row r="268" customFormat="false" ht="15" hidden="false" customHeight="false" outlineLevel="0" collapsed="false">
      <c r="A268" s="4" t="n">
        <v>267</v>
      </c>
      <c r="B268" s="4" t="s">
        <v>623</v>
      </c>
      <c r="C268" s="35" t="n">
        <v>-0.17724</v>
      </c>
      <c r="D268" s="35" t="n">
        <v>1.69691</v>
      </c>
      <c r="E268" s="35" t="n">
        <v>1.04495</v>
      </c>
      <c r="F268" s="35" t="n">
        <v>0.74512</v>
      </c>
      <c r="G268" s="35" t="n">
        <v>-0.04784</v>
      </c>
      <c r="H268" s="35" t="n">
        <v>-0.35033</v>
      </c>
      <c r="I268" s="35" t="n">
        <v>-0.16898</v>
      </c>
      <c r="J268" s="35" t="n">
        <v>1.1736</v>
      </c>
      <c r="K268" s="35" t="n">
        <v>-0.76267</v>
      </c>
      <c r="L268" s="35" t="n">
        <v>1.02147</v>
      </c>
      <c r="M268" s="35" t="n">
        <v>0.65615</v>
      </c>
      <c r="N268" s="35" t="n">
        <v>-1.28783</v>
      </c>
      <c r="O268" s="35" t="n">
        <v>-0.5315</v>
      </c>
      <c r="P268" s="35" t="n">
        <v>-0.28478</v>
      </c>
      <c r="Q268" s="35" t="n">
        <v>-0.13832</v>
      </c>
      <c r="R268" s="35" t="n">
        <v>-0.24492</v>
      </c>
    </row>
    <row r="269" customFormat="false" ht="15" hidden="false" customHeight="false" outlineLevel="0" collapsed="false">
      <c r="A269" s="4" t="n">
        <v>268</v>
      </c>
      <c r="B269" s="4" t="s">
        <v>624</v>
      </c>
      <c r="C269" s="35" t="n">
        <v>0.60669</v>
      </c>
      <c r="D269" s="35" t="n">
        <v>0.96121</v>
      </c>
      <c r="E269" s="35" t="n">
        <v>0.40687</v>
      </c>
      <c r="F269" s="35" t="n">
        <v>0.95812</v>
      </c>
      <c r="G269" s="35" t="n">
        <v>-0.63888</v>
      </c>
      <c r="H269" s="35" t="n">
        <v>-1.5264</v>
      </c>
      <c r="I269" s="35" t="n">
        <v>0.6077</v>
      </c>
      <c r="J269" s="35" t="n">
        <v>1.30385</v>
      </c>
      <c r="K269" s="35" t="n">
        <v>1.56934</v>
      </c>
      <c r="L269" s="35" t="n">
        <v>2.04125</v>
      </c>
      <c r="M269" s="35" t="n">
        <v>-0.82492</v>
      </c>
      <c r="N269" s="35" t="n">
        <v>-1.06314</v>
      </c>
      <c r="O269" s="35" t="n">
        <v>-1.9113</v>
      </c>
      <c r="P269" s="35" t="n">
        <v>-1.4318</v>
      </c>
      <c r="Q269" s="35" t="n">
        <v>-0.22884</v>
      </c>
      <c r="R269" s="35" t="n">
        <v>0.0664</v>
      </c>
    </row>
    <row r="270" customFormat="false" ht="15" hidden="false" customHeight="false" outlineLevel="0" collapsed="false">
      <c r="A270" s="4" t="n">
        <v>269</v>
      </c>
      <c r="B270" s="4" t="s">
        <v>625</v>
      </c>
      <c r="C270" s="35" t="n">
        <v>-0.47677</v>
      </c>
      <c r="D270" s="35" t="n">
        <v>1.25481</v>
      </c>
      <c r="E270" s="35" t="n">
        <v>-1.39772</v>
      </c>
      <c r="F270" s="35" t="n">
        <v>1.37475</v>
      </c>
      <c r="G270" s="35" t="n">
        <v>-1.83476</v>
      </c>
      <c r="H270" s="35" t="n">
        <v>-0.50172</v>
      </c>
      <c r="I270" s="35" t="n">
        <v>0.68107</v>
      </c>
      <c r="J270" s="35" t="n">
        <v>1.14221</v>
      </c>
      <c r="K270" s="35" t="n">
        <v>-0.79373</v>
      </c>
      <c r="L270" s="35" t="n">
        <v>-0.51057</v>
      </c>
      <c r="M270" s="35" t="n">
        <v>-0.29282</v>
      </c>
      <c r="N270" s="35" t="n">
        <v>-0.32302</v>
      </c>
      <c r="O270" s="35" t="n">
        <v>-0.97037</v>
      </c>
      <c r="P270" s="35" t="n">
        <v>0.30058</v>
      </c>
      <c r="Q270" s="35" t="n">
        <v>-0.47975</v>
      </c>
      <c r="R270" s="35" t="n">
        <v>-0.63741</v>
      </c>
    </row>
    <row r="271" customFormat="false" ht="15" hidden="false" customHeight="false" outlineLevel="0" collapsed="false">
      <c r="A271" s="4" t="n">
        <v>270</v>
      </c>
      <c r="B271" s="4" t="s">
        <v>626</v>
      </c>
      <c r="C271" s="35" t="n">
        <v>1.07468</v>
      </c>
      <c r="D271" s="35" t="n">
        <v>0.18296</v>
      </c>
      <c r="E271" s="35" t="n">
        <v>-0.37052</v>
      </c>
      <c r="F271" s="35" t="n">
        <v>0.26157</v>
      </c>
      <c r="G271" s="35" t="n">
        <v>-1.07048</v>
      </c>
      <c r="H271" s="35" t="n">
        <v>0.30943</v>
      </c>
      <c r="I271" s="35" t="n">
        <v>-0.77963</v>
      </c>
      <c r="J271" s="35" t="n">
        <v>-0.09964</v>
      </c>
      <c r="K271" s="35" t="n">
        <v>1.49459</v>
      </c>
      <c r="L271" s="35" t="n">
        <v>0.95099</v>
      </c>
      <c r="M271" s="35" t="n">
        <v>-0.69895</v>
      </c>
      <c r="N271" s="35" t="n">
        <v>-0.5495</v>
      </c>
      <c r="O271" s="35" t="n">
        <v>-2.15951</v>
      </c>
      <c r="P271" s="35" t="n">
        <v>1.19478</v>
      </c>
      <c r="Q271" s="35" t="n">
        <v>-0.00636</v>
      </c>
      <c r="R271" s="35" t="n">
        <v>0.15113</v>
      </c>
    </row>
    <row r="272" customFormat="false" ht="15" hidden="false" customHeight="false" outlineLevel="0" collapsed="false">
      <c r="A272" s="4" t="n">
        <v>271</v>
      </c>
      <c r="B272" s="4" t="s">
        <v>627</v>
      </c>
      <c r="C272" s="35" t="n">
        <v>-0.86601</v>
      </c>
      <c r="D272" s="35" t="n">
        <v>-1.54375</v>
      </c>
      <c r="E272" s="35" t="n">
        <v>0.18136</v>
      </c>
      <c r="F272" s="35" t="n">
        <v>-0.0619</v>
      </c>
      <c r="G272" s="35" t="n">
        <v>-1.1717</v>
      </c>
      <c r="H272" s="35" t="n">
        <v>-0.98428</v>
      </c>
      <c r="I272" s="35" t="n">
        <v>0.12528</v>
      </c>
      <c r="J272" s="35" t="n">
        <v>1.51259</v>
      </c>
      <c r="K272" s="35" t="n">
        <v>0.34581</v>
      </c>
      <c r="L272" s="35" t="n">
        <v>-0.76206</v>
      </c>
      <c r="M272" s="35" t="n">
        <v>-0.75046</v>
      </c>
      <c r="N272" s="35" t="n">
        <v>0.32353</v>
      </c>
      <c r="O272" s="35" t="n">
        <v>-0.36488</v>
      </c>
      <c r="P272" s="35" t="n">
        <v>-0.44655</v>
      </c>
      <c r="Q272" s="35" t="n">
        <v>0.67312</v>
      </c>
      <c r="R272" s="35" t="n">
        <v>-0.79129</v>
      </c>
    </row>
    <row r="273" customFormat="false" ht="15" hidden="false" customHeight="false" outlineLevel="0" collapsed="false">
      <c r="A273" s="4" t="n">
        <v>272</v>
      </c>
      <c r="B273" s="4" t="s">
        <v>628</v>
      </c>
      <c r="C273" s="35" t="n">
        <v>0.53101</v>
      </c>
      <c r="D273" s="35" t="n">
        <v>-0.27012</v>
      </c>
      <c r="E273" s="35" t="n">
        <v>-0.37464</v>
      </c>
      <c r="F273" s="35" t="n">
        <v>-0.24244</v>
      </c>
      <c r="G273" s="35" t="n">
        <v>-0.51933</v>
      </c>
      <c r="H273" s="35" t="n">
        <v>-1.46382</v>
      </c>
      <c r="I273" s="35" t="n">
        <v>1.66559</v>
      </c>
      <c r="J273" s="35" t="n">
        <v>-0.47599</v>
      </c>
      <c r="K273" s="35" t="n">
        <v>1.03678</v>
      </c>
      <c r="L273" s="35" t="n">
        <v>-1.41461</v>
      </c>
      <c r="M273" s="35" t="n">
        <v>-0.20705</v>
      </c>
      <c r="N273" s="35" t="n">
        <v>0.0518</v>
      </c>
      <c r="O273" s="35" t="n">
        <v>0.61807</v>
      </c>
      <c r="P273" s="35" t="n">
        <v>1.12856</v>
      </c>
      <c r="Q273" s="35" t="n">
        <v>-0.43906</v>
      </c>
      <c r="R273" s="35" t="n">
        <v>-0.00105</v>
      </c>
    </row>
    <row r="274" customFormat="false" ht="15" hidden="false" customHeight="false" outlineLevel="0" collapsed="false">
      <c r="A274" s="4" t="n">
        <v>273</v>
      </c>
      <c r="B274" s="4" t="s">
        <v>629</v>
      </c>
      <c r="C274" s="35" t="n">
        <v>-0.05411</v>
      </c>
      <c r="D274" s="35" t="n">
        <v>-0.08094</v>
      </c>
      <c r="E274" s="35" t="n">
        <v>1.5608</v>
      </c>
      <c r="F274" s="35" t="n">
        <v>1.38605</v>
      </c>
      <c r="G274" s="35" t="n">
        <v>-1.3903</v>
      </c>
      <c r="H274" s="35" t="n">
        <v>-0.70718</v>
      </c>
      <c r="I274" s="35" t="n">
        <v>0.30578</v>
      </c>
      <c r="J274" s="35" t="n">
        <v>1.15252</v>
      </c>
      <c r="K274" s="35" t="n">
        <v>0.22296</v>
      </c>
      <c r="L274" s="35" t="n">
        <v>-0.72887</v>
      </c>
      <c r="M274" s="35" t="n">
        <v>-0.11678</v>
      </c>
      <c r="N274" s="35" t="n">
        <v>-0.71677</v>
      </c>
      <c r="O274" s="35" t="n">
        <v>0.05187</v>
      </c>
      <c r="P274" s="35" t="n">
        <v>-0.94349</v>
      </c>
      <c r="Q274" s="35" t="n">
        <v>0.16928</v>
      </c>
      <c r="R274" s="35" t="n">
        <v>1.37466</v>
      </c>
    </row>
    <row r="275" customFormat="false" ht="15" hidden="false" customHeight="false" outlineLevel="0" collapsed="false">
      <c r="A275" s="4" t="n">
        <v>274</v>
      </c>
      <c r="B275" s="4" t="s">
        <v>630</v>
      </c>
      <c r="C275" s="35" t="n">
        <v>0.44776</v>
      </c>
      <c r="D275" s="35" t="n">
        <v>0.67912</v>
      </c>
      <c r="E275" s="35" t="n">
        <v>0.10789</v>
      </c>
      <c r="F275" s="35" t="n">
        <v>-0.43832</v>
      </c>
      <c r="G275" s="35" t="n">
        <v>-0.44632</v>
      </c>
      <c r="H275" s="35" t="n">
        <v>0.08644</v>
      </c>
      <c r="I275" s="35" t="n">
        <v>-0.56034</v>
      </c>
      <c r="J275" s="35" t="n">
        <v>-0.33235</v>
      </c>
      <c r="K275" s="35" t="n">
        <v>0.13163</v>
      </c>
      <c r="L275" s="35" t="n">
        <v>0.50129</v>
      </c>
      <c r="M275" s="35" t="n">
        <v>-0.33117</v>
      </c>
      <c r="N275" s="35" t="n">
        <v>0.99394</v>
      </c>
      <c r="O275" s="35" t="n">
        <v>-0.07891</v>
      </c>
      <c r="P275" s="35" t="n">
        <v>-0.22307</v>
      </c>
      <c r="Q275" s="35" t="n">
        <v>-0.02035</v>
      </c>
      <c r="R275" s="35" t="n">
        <v>-0.44655</v>
      </c>
    </row>
    <row r="276" customFormat="false" ht="15" hidden="false" customHeight="false" outlineLevel="0" collapsed="false">
      <c r="A276" s="4" t="n">
        <v>275</v>
      </c>
      <c r="B276" s="4" t="s">
        <v>631</v>
      </c>
      <c r="C276" s="35" t="n">
        <v>0.18566</v>
      </c>
      <c r="D276" s="35" t="n">
        <v>1.60594</v>
      </c>
      <c r="E276" s="35" t="n">
        <v>0.47304</v>
      </c>
      <c r="F276" s="35" t="n">
        <v>-0.06344</v>
      </c>
      <c r="G276" s="35" t="n">
        <v>0.34888</v>
      </c>
      <c r="H276" s="35" t="n">
        <v>-2.25124</v>
      </c>
      <c r="I276" s="35" t="n">
        <v>0.03987</v>
      </c>
      <c r="J276" s="35" t="n">
        <v>-0.00357</v>
      </c>
      <c r="K276" s="35" t="n">
        <v>-2.14124</v>
      </c>
      <c r="L276" s="35" t="n">
        <v>-0.54789</v>
      </c>
      <c r="M276" s="35" t="n">
        <v>1.47994</v>
      </c>
      <c r="N276" s="35" t="n">
        <v>-0.25447</v>
      </c>
      <c r="O276" s="35" t="n">
        <v>-1.29331</v>
      </c>
      <c r="P276" s="35" t="n">
        <v>0.59565</v>
      </c>
      <c r="Q276" s="35" t="n">
        <v>0.1483</v>
      </c>
      <c r="R276" s="35" t="n">
        <v>-0.17321</v>
      </c>
    </row>
    <row r="277" customFormat="false" ht="15" hidden="false" customHeight="false" outlineLevel="0" collapsed="false">
      <c r="A277" s="4" t="n">
        <v>276</v>
      </c>
      <c r="B277" s="4" t="s">
        <v>632</v>
      </c>
      <c r="C277" s="35" t="n">
        <v>0.14875</v>
      </c>
      <c r="D277" s="35" t="n">
        <v>0.23923</v>
      </c>
      <c r="E277" s="35" t="n">
        <v>-0.6633</v>
      </c>
      <c r="F277" s="35" t="n">
        <v>0.4243</v>
      </c>
      <c r="G277" s="35" t="n">
        <v>-0.11442</v>
      </c>
      <c r="H277" s="35" t="n">
        <v>-0.99386</v>
      </c>
      <c r="I277" s="35" t="n">
        <v>0.15764</v>
      </c>
      <c r="J277" s="35" t="n">
        <v>1.71524</v>
      </c>
      <c r="K277" s="35" t="n">
        <v>-1.22909</v>
      </c>
      <c r="L277" s="35" t="n">
        <v>-0.61349</v>
      </c>
      <c r="M277" s="35" t="n">
        <v>-0.85606</v>
      </c>
      <c r="N277" s="35" t="n">
        <v>-0.37703</v>
      </c>
      <c r="O277" s="35" t="n">
        <v>-0.19345</v>
      </c>
      <c r="P277" s="35" t="n">
        <v>-0.43856</v>
      </c>
      <c r="Q277" s="35" t="n">
        <v>1.00441</v>
      </c>
      <c r="R277" s="35" t="n">
        <v>-1.11185</v>
      </c>
    </row>
    <row r="278" customFormat="false" ht="15" hidden="false" customHeight="false" outlineLevel="0" collapsed="false">
      <c r="A278" s="4" t="n">
        <v>277</v>
      </c>
      <c r="B278" s="4" t="s">
        <v>633</v>
      </c>
      <c r="C278" s="35" t="n">
        <v>-0.45907</v>
      </c>
      <c r="D278" s="35" t="n">
        <v>-0.09464</v>
      </c>
      <c r="E278" s="35" t="n">
        <v>-0.68351</v>
      </c>
      <c r="F278" s="35" t="n">
        <v>-0.10716</v>
      </c>
      <c r="G278" s="35" t="n">
        <v>0.20082</v>
      </c>
      <c r="H278" s="35" t="n">
        <v>-0.69334</v>
      </c>
      <c r="I278" s="35" t="n">
        <v>0.63559</v>
      </c>
      <c r="J278" s="35" t="n">
        <v>0.3402</v>
      </c>
      <c r="K278" s="35" t="n">
        <v>0.48832</v>
      </c>
      <c r="L278" s="35" t="n">
        <v>0.89733</v>
      </c>
      <c r="M278" s="35" t="n">
        <v>-0.32697</v>
      </c>
      <c r="N278" s="35" t="n">
        <v>0.40059</v>
      </c>
      <c r="O278" s="35" t="n">
        <v>0.02883</v>
      </c>
      <c r="P278" s="35" t="n">
        <v>0.16217</v>
      </c>
      <c r="Q278" s="35" t="n">
        <v>0.6538</v>
      </c>
      <c r="R278" s="35" t="n">
        <v>-0.10132</v>
      </c>
    </row>
    <row r="279" customFormat="false" ht="15" hidden="false" customHeight="false" outlineLevel="0" collapsed="false">
      <c r="A279" s="4" t="n">
        <v>278</v>
      </c>
      <c r="B279" s="4" t="s">
        <v>634</v>
      </c>
      <c r="C279" s="35" t="n">
        <v>0.72401</v>
      </c>
      <c r="D279" s="35" t="n">
        <v>-0.4529</v>
      </c>
      <c r="E279" s="35" t="n">
        <v>0.08665</v>
      </c>
      <c r="F279" s="35" t="n">
        <v>-0.68315</v>
      </c>
      <c r="G279" s="35" t="n">
        <v>1.23027</v>
      </c>
      <c r="H279" s="35" t="n">
        <v>-0.06801</v>
      </c>
      <c r="I279" s="35" t="n">
        <v>0.80919</v>
      </c>
      <c r="J279" s="35" t="n">
        <v>0.07216</v>
      </c>
      <c r="K279" s="35" t="n">
        <v>-1.10325</v>
      </c>
      <c r="L279" s="35" t="n">
        <v>-1.25186</v>
      </c>
      <c r="M279" s="35" t="n">
        <v>0.38281</v>
      </c>
      <c r="N279" s="35" t="n">
        <v>0.44628</v>
      </c>
      <c r="O279" s="35" t="n">
        <v>-0.01108</v>
      </c>
      <c r="P279" s="35" t="n">
        <v>-0.26423</v>
      </c>
      <c r="Q279" s="35" t="n">
        <v>0.22051</v>
      </c>
      <c r="R279" s="35" t="n">
        <v>-1.4977</v>
      </c>
    </row>
    <row r="280" customFormat="false" ht="15" hidden="false" customHeight="false" outlineLevel="0" collapsed="false">
      <c r="A280" s="4" t="n">
        <v>279</v>
      </c>
      <c r="B280" s="4" t="s">
        <v>635</v>
      </c>
      <c r="C280" s="35" t="n">
        <v>-0.77412</v>
      </c>
      <c r="D280" s="35" t="n">
        <v>-0.24774</v>
      </c>
      <c r="E280" s="35" t="n">
        <v>1.07911</v>
      </c>
      <c r="F280" s="35" t="n">
        <v>-0.77696</v>
      </c>
      <c r="G280" s="35" t="n">
        <v>0.05841</v>
      </c>
      <c r="H280" s="35" t="n">
        <v>0.66697</v>
      </c>
      <c r="I280" s="35" t="n">
        <v>-0.48344</v>
      </c>
      <c r="J280" s="35" t="n">
        <v>0.67992</v>
      </c>
      <c r="K280" s="35" t="n">
        <v>0.18026</v>
      </c>
      <c r="L280" s="35" t="n">
        <v>-1.0861</v>
      </c>
      <c r="M280" s="35" t="n">
        <v>-0.32911</v>
      </c>
      <c r="N280" s="35" t="n">
        <v>-0.65863</v>
      </c>
      <c r="O280" s="35" t="n">
        <v>-0.86514</v>
      </c>
      <c r="P280" s="35" t="n">
        <v>0.26417</v>
      </c>
      <c r="Q280" s="35" t="n">
        <v>0.20663</v>
      </c>
      <c r="R280" s="35" t="n">
        <v>0.77744</v>
      </c>
    </row>
    <row r="281" customFormat="false" ht="15" hidden="false" customHeight="false" outlineLevel="0" collapsed="false">
      <c r="A281" s="4" t="n">
        <v>280</v>
      </c>
      <c r="B281" s="4" t="s">
        <v>636</v>
      </c>
      <c r="C281" s="35" t="n">
        <v>1.42052</v>
      </c>
      <c r="D281" s="35" t="n">
        <v>2.50217</v>
      </c>
      <c r="E281" s="35" t="n">
        <v>0.5033</v>
      </c>
      <c r="F281" s="35" t="n">
        <v>0.34762</v>
      </c>
      <c r="G281" s="35" t="n">
        <v>-2.40009</v>
      </c>
      <c r="H281" s="35" t="n">
        <v>-0.65552</v>
      </c>
      <c r="I281" s="35" t="n">
        <v>-0.55283</v>
      </c>
      <c r="J281" s="35" t="n">
        <v>-0.09486</v>
      </c>
      <c r="K281" s="35" t="n">
        <v>0.39448</v>
      </c>
      <c r="L281" s="35" t="n">
        <v>-0.73698</v>
      </c>
      <c r="M281" s="35" t="n">
        <v>-1.80173</v>
      </c>
      <c r="N281" s="35" t="n">
        <v>-1.86113</v>
      </c>
      <c r="O281" s="35" t="n">
        <v>-1.25409</v>
      </c>
      <c r="P281" s="35" t="n">
        <v>-0.58161</v>
      </c>
      <c r="Q281" s="35" t="n">
        <v>1.47493</v>
      </c>
      <c r="R281" s="35" t="n">
        <v>0.15386</v>
      </c>
    </row>
    <row r="282" customFormat="false" ht="15" hidden="false" customHeight="false" outlineLevel="0" collapsed="false">
      <c r="A282" s="4" t="n">
        <v>281</v>
      </c>
      <c r="B282" s="4" t="s">
        <v>637</v>
      </c>
      <c r="C282" s="35" t="n">
        <v>-2.73932</v>
      </c>
      <c r="D282" s="35" t="n">
        <v>0.04478</v>
      </c>
      <c r="E282" s="35" t="n">
        <v>1.28613</v>
      </c>
      <c r="F282" s="35" t="n">
        <v>1.5373</v>
      </c>
      <c r="G282" s="35" t="n">
        <v>0.3307</v>
      </c>
      <c r="H282" s="35" t="n">
        <v>-1.63369</v>
      </c>
      <c r="I282" s="35" t="n">
        <v>1.8418</v>
      </c>
      <c r="J282" s="35" t="n">
        <v>0.20467</v>
      </c>
      <c r="K282" s="35" t="n">
        <v>0.18979</v>
      </c>
      <c r="L282" s="35" t="n">
        <v>0.57011</v>
      </c>
      <c r="M282" s="35" t="n">
        <v>1.45886</v>
      </c>
      <c r="N282" s="35" t="n">
        <v>0.81496</v>
      </c>
      <c r="O282" s="35" t="n">
        <v>2.15226</v>
      </c>
      <c r="P282" s="35" t="n">
        <v>1.15366</v>
      </c>
      <c r="Q282" s="35" t="n">
        <v>1.51765</v>
      </c>
      <c r="R282" s="35" t="n">
        <v>-1.20278</v>
      </c>
    </row>
    <row r="283" customFormat="false" ht="15" hidden="false" customHeight="false" outlineLevel="0" collapsed="false">
      <c r="A283" s="4" t="n">
        <v>282</v>
      </c>
      <c r="B283" s="4" t="s">
        <v>638</v>
      </c>
      <c r="C283" s="35" t="n">
        <v>-0.06025</v>
      </c>
      <c r="D283" s="35" t="n">
        <v>0.26591</v>
      </c>
      <c r="E283" s="35" t="n">
        <v>0.11046</v>
      </c>
      <c r="F283" s="35" t="n">
        <v>-1.2817</v>
      </c>
      <c r="G283" s="35" t="n">
        <v>-1.84539</v>
      </c>
      <c r="H283" s="35" t="n">
        <v>-0.32324</v>
      </c>
      <c r="I283" s="35" t="n">
        <v>-0.72257</v>
      </c>
      <c r="J283" s="35" t="n">
        <v>0.00178</v>
      </c>
      <c r="K283" s="35" t="n">
        <v>0.1285</v>
      </c>
      <c r="L283" s="35" t="n">
        <v>-1.49574</v>
      </c>
      <c r="M283" s="35" t="n">
        <v>-1.79469</v>
      </c>
      <c r="N283" s="35" t="n">
        <v>0.29253</v>
      </c>
      <c r="O283" s="35" t="n">
        <v>1.01427</v>
      </c>
      <c r="P283" s="35" t="n">
        <v>0.48412</v>
      </c>
      <c r="Q283" s="35" t="n">
        <v>-0.31368</v>
      </c>
      <c r="R283" s="35" t="n">
        <v>-0.58999</v>
      </c>
    </row>
    <row r="284" customFormat="false" ht="15" hidden="false" customHeight="false" outlineLevel="0" collapsed="false">
      <c r="A284" s="4" t="n">
        <v>283</v>
      </c>
      <c r="B284" s="4" t="s">
        <v>639</v>
      </c>
      <c r="C284" s="35" t="n">
        <v>-0.33489</v>
      </c>
      <c r="D284" s="35" t="n">
        <v>0.18204</v>
      </c>
      <c r="E284" s="35" t="n">
        <v>1.30634</v>
      </c>
      <c r="F284" s="35" t="n">
        <v>-0.59167</v>
      </c>
      <c r="G284" s="35" t="n">
        <v>1.52541</v>
      </c>
      <c r="H284" s="35" t="n">
        <v>-0.25226</v>
      </c>
      <c r="I284" s="35" t="n">
        <v>-0.63646</v>
      </c>
      <c r="J284" s="35" t="n">
        <v>2.23266</v>
      </c>
      <c r="K284" s="35" t="n">
        <v>-1.21601</v>
      </c>
      <c r="L284" s="35" t="n">
        <v>-2.0658</v>
      </c>
      <c r="M284" s="35" t="n">
        <v>1.51357</v>
      </c>
      <c r="N284" s="35" t="n">
        <v>0.35514</v>
      </c>
      <c r="O284" s="35" t="n">
        <v>-0.23566</v>
      </c>
      <c r="P284" s="35" t="n">
        <v>-1.15957</v>
      </c>
      <c r="Q284" s="35" t="n">
        <v>1.67122</v>
      </c>
      <c r="R284" s="35" t="n">
        <v>-0.80535</v>
      </c>
    </row>
    <row r="285" customFormat="false" ht="15" hidden="false" customHeight="false" outlineLevel="0" collapsed="false">
      <c r="A285" s="4" t="n">
        <v>284</v>
      </c>
      <c r="B285" s="4" t="s">
        <v>640</v>
      </c>
      <c r="C285" s="35" t="n">
        <v>1.84946</v>
      </c>
      <c r="D285" s="35" t="n">
        <v>-0.88496</v>
      </c>
      <c r="E285" s="35" t="n">
        <v>1.46006</v>
      </c>
      <c r="F285" s="35" t="n">
        <v>-0.94021</v>
      </c>
      <c r="G285" s="35" t="n">
        <v>0.48014</v>
      </c>
      <c r="H285" s="35" t="n">
        <v>0.10017</v>
      </c>
      <c r="I285" s="35" t="n">
        <v>0.43918</v>
      </c>
      <c r="J285" s="35" t="n">
        <v>0.53905</v>
      </c>
      <c r="K285" s="35" t="n">
        <v>-1.13997</v>
      </c>
      <c r="L285" s="35" t="n">
        <v>0.79884</v>
      </c>
      <c r="M285" s="35" t="n">
        <v>-0.77329</v>
      </c>
      <c r="N285" s="35" t="n">
        <v>0.91727</v>
      </c>
      <c r="O285" s="35" t="n">
        <v>-0.21405</v>
      </c>
      <c r="P285" s="35" t="n">
        <v>-0.95649</v>
      </c>
      <c r="Q285" s="35" t="n">
        <v>0.11767</v>
      </c>
      <c r="R285" s="35" t="n">
        <v>-2.11912</v>
      </c>
    </row>
    <row r="286" customFormat="false" ht="15" hidden="false" customHeight="false" outlineLevel="0" collapsed="false">
      <c r="A286" s="4" t="n">
        <v>285</v>
      </c>
      <c r="B286" s="4" t="s">
        <v>641</v>
      </c>
      <c r="C286" s="35" t="n">
        <v>-1.91188</v>
      </c>
      <c r="D286" s="35" t="n">
        <v>0.1059</v>
      </c>
      <c r="E286" s="35" t="n">
        <v>-0.81864</v>
      </c>
      <c r="F286" s="35" t="n">
        <v>-1.23695</v>
      </c>
      <c r="G286" s="35" t="n">
        <v>0.71337</v>
      </c>
      <c r="H286" s="35" t="n">
        <v>0.69062</v>
      </c>
      <c r="I286" s="35" t="n">
        <v>0.67685</v>
      </c>
      <c r="J286" s="35" t="n">
        <v>0.23641</v>
      </c>
      <c r="K286" s="35" t="n">
        <v>2.19579</v>
      </c>
      <c r="L286" s="35" t="n">
        <v>-0.28925</v>
      </c>
      <c r="M286" s="35" t="n">
        <v>-0.78851</v>
      </c>
      <c r="N286" s="35" t="n">
        <v>-0.26307</v>
      </c>
      <c r="O286" s="35" t="n">
        <v>-0.89937</v>
      </c>
      <c r="P286" s="35" t="n">
        <v>1.43083</v>
      </c>
      <c r="Q286" s="35" t="n">
        <v>0.09699</v>
      </c>
      <c r="R286" s="35" t="n">
        <v>-0.88038</v>
      </c>
    </row>
    <row r="287" customFormat="false" ht="15" hidden="false" customHeight="false" outlineLevel="0" collapsed="false">
      <c r="A287" s="4" t="n">
        <v>286</v>
      </c>
      <c r="B287" s="4" t="s">
        <v>642</v>
      </c>
      <c r="C287" s="35" t="n">
        <v>-2.25138</v>
      </c>
      <c r="D287" s="35" t="n">
        <v>0.71855</v>
      </c>
      <c r="E287" s="35" t="n">
        <v>-0.10245</v>
      </c>
      <c r="F287" s="35" t="n">
        <v>0.825</v>
      </c>
      <c r="G287" s="35" t="n">
        <v>0.48503</v>
      </c>
      <c r="H287" s="35" t="n">
        <v>-0.2187</v>
      </c>
      <c r="I287" s="35" t="n">
        <v>1.464</v>
      </c>
      <c r="J287" s="35" t="n">
        <v>0.18535</v>
      </c>
      <c r="K287" s="35" t="n">
        <v>0.9401</v>
      </c>
      <c r="L287" s="35" t="n">
        <v>-2.11545</v>
      </c>
      <c r="M287" s="35" t="n">
        <v>0.1437</v>
      </c>
      <c r="N287" s="35" t="n">
        <v>-0.61854</v>
      </c>
      <c r="O287" s="35" t="n">
        <v>-0.30548</v>
      </c>
      <c r="P287" s="35" t="n">
        <v>2.18995</v>
      </c>
      <c r="Q287" s="35" t="n">
        <v>-0.7028</v>
      </c>
      <c r="R287" s="35" t="n">
        <v>-0.06322</v>
      </c>
    </row>
    <row r="288" customFormat="false" ht="15" hidden="false" customHeight="false" outlineLevel="0" collapsed="false">
      <c r="A288" s="4" t="n">
        <v>287</v>
      </c>
      <c r="B288" s="4" t="s">
        <v>643</v>
      </c>
      <c r="C288" s="35" t="n">
        <v>-0.09357</v>
      </c>
      <c r="D288" s="35" t="n">
        <v>-1.1993</v>
      </c>
      <c r="E288" s="35" t="n">
        <v>-0.05408</v>
      </c>
      <c r="F288" s="35" t="n">
        <v>-0.74587</v>
      </c>
      <c r="G288" s="35" t="n">
        <v>-0.90737</v>
      </c>
      <c r="H288" s="35" t="n">
        <v>-0.07494</v>
      </c>
      <c r="I288" s="35" t="n">
        <v>-0.89289</v>
      </c>
      <c r="J288" s="35" t="n">
        <v>-0.04577</v>
      </c>
      <c r="K288" s="35" t="n">
        <v>-2.5263</v>
      </c>
      <c r="L288" s="35" t="n">
        <v>-1.02158</v>
      </c>
      <c r="M288" s="35" t="n">
        <v>-1.84477</v>
      </c>
      <c r="N288" s="35" t="n">
        <v>0.68293</v>
      </c>
      <c r="O288" s="35" t="n">
        <v>-0.79482</v>
      </c>
      <c r="P288" s="35" t="n">
        <v>-0.82298</v>
      </c>
      <c r="Q288" s="35" t="n">
        <v>-2.47789</v>
      </c>
      <c r="R288" s="35" t="n">
        <v>0.01505</v>
      </c>
    </row>
    <row r="289" customFormat="false" ht="15" hidden="false" customHeight="false" outlineLevel="0" collapsed="false">
      <c r="A289" s="4" t="n">
        <v>288</v>
      </c>
      <c r="B289" s="4" t="s">
        <v>644</v>
      </c>
      <c r="C289" s="35" t="n">
        <v>-0.25961</v>
      </c>
      <c r="D289" s="35" t="n">
        <v>0.7064</v>
      </c>
      <c r="E289" s="35" t="n">
        <v>0.18221</v>
      </c>
      <c r="F289" s="35" t="n">
        <v>0.1295</v>
      </c>
      <c r="G289" s="35" t="n">
        <v>-1.54505</v>
      </c>
      <c r="H289" s="35" t="n">
        <v>-0.68585</v>
      </c>
      <c r="I289" s="35" t="n">
        <v>0.57347</v>
      </c>
      <c r="J289" s="35" t="n">
        <v>-0.57747</v>
      </c>
      <c r="K289" s="35" t="n">
        <v>-0.58722</v>
      </c>
      <c r="L289" s="35" t="n">
        <v>0.88696</v>
      </c>
      <c r="M289" s="35" t="n">
        <v>0.9217</v>
      </c>
      <c r="N289" s="35" t="n">
        <v>0.87665</v>
      </c>
      <c r="O289" s="35" t="n">
        <v>0.4232</v>
      </c>
      <c r="P289" s="35" t="n">
        <v>-0.36308</v>
      </c>
      <c r="Q289" s="35" t="n">
        <v>0.16743</v>
      </c>
      <c r="R289" s="35" t="n">
        <v>-1.59251</v>
      </c>
    </row>
    <row r="290" customFormat="false" ht="15" hidden="false" customHeight="false" outlineLevel="0" collapsed="false">
      <c r="A290" s="4" t="n">
        <v>289</v>
      </c>
      <c r="B290" s="4" t="s">
        <v>645</v>
      </c>
      <c r="C290" s="35" t="n">
        <v>-0.43661</v>
      </c>
      <c r="D290" s="35" t="n">
        <v>0.16496</v>
      </c>
      <c r="E290" s="35" t="n">
        <v>-0.21922</v>
      </c>
      <c r="F290" s="35" t="n">
        <v>0.26144</v>
      </c>
      <c r="G290" s="35" t="n">
        <v>-0.00325</v>
      </c>
      <c r="H290" s="35" t="n">
        <v>-0.1461</v>
      </c>
      <c r="I290" s="35" t="n">
        <v>0.44467</v>
      </c>
      <c r="J290" s="35" t="n">
        <v>0.96445</v>
      </c>
      <c r="K290" s="35" t="n">
        <v>0.57602</v>
      </c>
      <c r="L290" s="35" t="n">
        <v>-0.37088</v>
      </c>
      <c r="M290" s="35" t="n">
        <v>-0.35102</v>
      </c>
      <c r="N290" s="35" t="n">
        <v>0.11941</v>
      </c>
      <c r="O290" s="35" t="n">
        <v>-0.70695</v>
      </c>
      <c r="P290" s="35" t="n">
        <v>0.88698</v>
      </c>
      <c r="Q290" s="35" t="n">
        <v>0.03131</v>
      </c>
      <c r="R290" s="35" t="n">
        <v>-0.93785</v>
      </c>
    </row>
    <row r="291" customFormat="false" ht="15" hidden="false" customHeight="false" outlineLevel="0" collapsed="false">
      <c r="A291" s="4" t="n">
        <v>290</v>
      </c>
      <c r="B291" s="4" t="s">
        <v>646</v>
      </c>
      <c r="C291" s="35" t="n">
        <v>0.01747</v>
      </c>
      <c r="D291" s="35" t="n">
        <v>0.82445</v>
      </c>
      <c r="E291" s="35" t="n">
        <v>0.16546</v>
      </c>
      <c r="F291" s="35" t="n">
        <v>-0.05853</v>
      </c>
      <c r="G291" s="35" t="n">
        <v>-0.20823</v>
      </c>
      <c r="H291" s="35" t="n">
        <v>-0.30777</v>
      </c>
      <c r="I291" s="35" t="n">
        <v>-1.22934</v>
      </c>
      <c r="J291" s="35" t="n">
        <v>-0.76479</v>
      </c>
      <c r="K291" s="35" t="n">
        <v>-0.9468</v>
      </c>
      <c r="L291" s="35" t="n">
        <v>-0.62756</v>
      </c>
      <c r="M291" s="35" t="n">
        <v>-1.34491</v>
      </c>
      <c r="N291" s="35" t="n">
        <v>0.03234</v>
      </c>
      <c r="O291" s="35" t="n">
        <v>0.33941</v>
      </c>
      <c r="P291" s="35" t="n">
        <v>-2.34254</v>
      </c>
      <c r="Q291" s="35" t="n">
        <v>-0.70522</v>
      </c>
      <c r="R291" s="35" t="n">
        <v>-0.29064</v>
      </c>
    </row>
    <row r="292" customFormat="false" ht="15" hidden="false" customHeight="false" outlineLevel="0" collapsed="false">
      <c r="A292" s="4" t="n">
        <v>291</v>
      </c>
      <c r="B292" s="4" t="s">
        <v>647</v>
      </c>
      <c r="C292" s="35" t="n">
        <v>0.2248</v>
      </c>
      <c r="D292" s="35" t="n">
        <v>-0.4839</v>
      </c>
      <c r="E292" s="35" t="n">
        <v>0.87251</v>
      </c>
      <c r="F292" s="35" t="n">
        <v>-0.70298</v>
      </c>
      <c r="G292" s="35" t="n">
        <v>-0.523</v>
      </c>
      <c r="H292" s="35" t="n">
        <v>0.11597</v>
      </c>
      <c r="I292" s="35" t="n">
        <v>-0.15013</v>
      </c>
      <c r="J292" s="35" t="n">
        <v>0.85715</v>
      </c>
      <c r="K292" s="35" t="n">
        <v>0.07827</v>
      </c>
      <c r="L292" s="35" t="n">
        <v>-1.42729</v>
      </c>
      <c r="M292" s="35" t="n">
        <v>0.15623</v>
      </c>
      <c r="N292" s="35" t="n">
        <v>-0.31893</v>
      </c>
      <c r="O292" s="35" t="n">
        <v>-0.99367</v>
      </c>
      <c r="P292" s="35" t="n">
        <v>0.7532</v>
      </c>
      <c r="Q292" s="35" t="n">
        <v>0.34688</v>
      </c>
      <c r="R292" s="35" t="n">
        <v>0.64672</v>
      </c>
    </row>
    <row r="293" customFormat="false" ht="15" hidden="false" customHeight="false" outlineLevel="0" collapsed="false">
      <c r="A293" s="4" t="n">
        <v>292</v>
      </c>
      <c r="B293" s="4" t="s">
        <v>648</v>
      </c>
      <c r="C293" s="35" t="n">
        <v>0.87088</v>
      </c>
      <c r="D293" s="35" t="n">
        <v>3.05912</v>
      </c>
      <c r="E293" s="35" t="n">
        <v>-1.1428</v>
      </c>
      <c r="F293" s="35" t="n">
        <v>1.13104</v>
      </c>
      <c r="G293" s="35" t="n">
        <v>-0.94557</v>
      </c>
      <c r="H293" s="35" t="n">
        <v>0.04568</v>
      </c>
      <c r="I293" s="35" t="n">
        <v>0.79464</v>
      </c>
      <c r="J293" s="35" t="n">
        <v>-0.62671</v>
      </c>
      <c r="K293" s="35" t="n">
        <v>-0.87678</v>
      </c>
      <c r="L293" s="35" t="n">
        <v>-0.84532</v>
      </c>
      <c r="M293" s="35" t="n">
        <v>-1.97408</v>
      </c>
      <c r="N293" s="35" t="n">
        <v>0.0995</v>
      </c>
      <c r="O293" s="35" t="n">
        <v>0.65883</v>
      </c>
      <c r="P293" s="35" t="n">
        <v>1.02701</v>
      </c>
      <c r="Q293" s="35" t="n">
        <v>-0.17907</v>
      </c>
      <c r="R293" s="35" t="n">
        <v>-1.34472</v>
      </c>
    </row>
    <row r="294" customFormat="false" ht="15" hidden="false" customHeight="false" outlineLevel="0" collapsed="false">
      <c r="A294" s="4" t="n">
        <v>293</v>
      </c>
      <c r="B294" s="4" t="s">
        <v>649</v>
      </c>
      <c r="C294" s="35" t="n">
        <v>0.39407</v>
      </c>
      <c r="D294" s="35" t="n">
        <v>0.45377</v>
      </c>
      <c r="E294" s="35" t="n">
        <v>0.12641</v>
      </c>
      <c r="F294" s="35" t="n">
        <v>1.54828</v>
      </c>
      <c r="G294" s="35" t="n">
        <v>-0.56407</v>
      </c>
      <c r="H294" s="35" t="n">
        <v>-0.60275</v>
      </c>
      <c r="I294" s="35" t="n">
        <v>-0.75548</v>
      </c>
      <c r="J294" s="35" t="n">
        <v>1.01091</v>
      </c>
      <c r="K294" s="35" t="n">
        <v>-0.21551</v>
      </c>
      <c r="L294" s="35" t="n">
        <v>-0.3867</v>
      </c>
      <c r="M294" s="35" t="n">
        <v>-1.64768</v>
      </c>
      <c r="N294" s="35" t="n">
        <v>0.90724</v>
      </c>
      <c r="O294" s="35" t="n">
        <v>-1.39188</v>
      </c>
      <c r="P294" s="35" t="n">
        <v>-1.26031</v>
      </c>
      <c r="Q294" s="35" t="n">
        <v>-0.46719</v>
      </c>
      <c r="R294" s="35" t="n">
        <v>-0.23902</v>
      </c>
    </row>
    <row r="295" customFormat="false" ht="15" hidden="false" customHeight="false" outlineLevel="0" collapsed="false">
      <c r="A295" s="4" t="n">
        <v>294</v>
      </c>
      <c r="B295" s="4" t="s">
        <v>650</v>
      </c>
      <c r="C295" s="35" t="n">
        <v>-0.48415</v>
      </c>
      <c r="D295" s="35" t="n">
        <v>0.26238</v>
      </c>
      <c r="E295" s="35" t="n">
        <v>-0.24769</v>
      </c>
      <c r="F295" s="35" t="n">
        <v>-0.30225</v>
      </c>
      <c r="G295" s="35" t="n">
        <v>-0.6393</v>
      </c>
      <c r="H295" s="35" t="n">
        <v>0.85587</v>
      </c>
      <c r="I295" s="35" t="n">
        <v>-0.19562</v>
      </c>
      <c r="J295" s="35" t="n">
        <v>-0.15742</v>
      </c>
      <c r="K295" s="35" t="n">
        <v>0.04395</v>
      </c>
      <c r="L295" s="35" t="n">
        <v>0.64871</v>
      </c>
      <c r="M295" s="35" t="n">
        <v>-0.19333</v>
      </c>
      <c r="N295" s="35" t="n">
        <v>-1.24613</v>
      </c>
      <c r="O295" s="35" t="n">
        <v>-0.05277</v>
      </c>
      <c r="P295" s="35" t="n">
        <v>-0.52529</v>
      </c>
      <c r="Q295" s="35" t="n">
        <v>-0.01404</v>
      </c>
      <c r="R295" s="35" t="n">
        <v>-0.23319</v>
      </c>
    </row>
    <row r="296" customFormat="false" ht="15" hidden="false" customHeight="false" outlineLevel="0" collapsed="false">
      <c r="A296" s="4" t="n">
        <v>295</v>
      </c>
      <c r="B296" s="4" t="s">
        <v>651</v>
      </c>
      <c r="C296" s="35" t="n">
        <v>1.06938</v>
      </c>
      <c r="D296" s="35" t="n">
        <v>-0.77456</v>
      </c>
      <c r="E296" s="35" t="n">
        <v>-0.6298</v>
      </c>
      <c r="F296" s="35" t="n">
        <v>-0.68926</v>
      </c>
      <c r="G296" s="35" t="n">
        <v>-0.0633</v>
      </c>
      <c r="H296" s="35" t="n">
        <v>-1.42622</v>
      </c>
      <c r="I296" s="35" t="n">
        <v>1.4237</v>
      </c>
      <c r="J296" s="35" t="n">
        <v>-0.8831</v>
      </c>
      <c r="K296" s="35" t="n">
        <v>-0.04384</v>
      </c>
      <c r="L296" s="35" t="n">
        <v>-1.36398</v>
      </c>
      <c r="M296" s="35" t="n">
        <v>-0.20425</v>
      </c>
      <c r="N296" s="35" t="n">
        <v>1.25729</v>
      </c>
      <c r="O296" s="35" t="n">
        <v>-0.48956</v>
      </c>
      <c r="P296" s="35" t="n">
        <v>-0.58015</v>
      </c>
      <c r="Q296" s="35" t="n">
        <v>0.05581</v>
      </c>
      <c r="R296" s="35" t="n">
        <v>-0.98744</v>
      </c>
    </row>
    <row r="297" customFormat="false" ht="15" hidden="false" customHeight="false" outlineLevel="0" collapsed="false">
      <c r="A297" s="4" t="n">
        <v>296</v>
      </c>
      <c r="B297" s="4" t="s">
        <v>652</v>
      </c>
      <c r="C297" s="35" t="n">
        <v>0.62444</v>
      </c>
      <c r="D297" s="35" t="n">
        <v>0.86421</v>
      </c>
      <c r="E297" s="35" t="n">
        <v>-0.28142</v>
      </c>
      <c r="F297" s="35" t="n">
        <v>0.05613</v>
      </c>
      <c r="G297" s="35" t="n">
        <v>-1.6672</v>
      </c>
      <c r="H297" s="35" t="n">
        <v>-1.47746</v>
      </c>
      <c r="I297" s="35" t="n">
        <v>-1.10933</v>
      </c>
      <c r="J297" s="35" t="n">
        <v>-0.17245</v>
      </c>
      <c r="K297" s="35" t="n">
        <v>-1.56821</v>
      </c>
      <c r="L297" s="35" t="n">
        <v>0.2307</v>
      </c>
      <c r="M297" s="35" t="n">
        <v>1.36874</v>
      </c>
      <c r="N297" s="35" t="n">
        <v>-1.09224</v>
      </c>
      <c r="O297" s="35" t="n">
        <v>0.86151</v>
      </c>
      <c r="P297" s="35" t="n">
        <v>0.0941</v>
      </c>
      <c r="Q297" s="35" t="n">
        <v>0.26484</v>
      </c>
      <c r="R297" s="35" t="n">
        <v>1.68718</v>
      </c>
    </row>
    <row r="298" customFormat="false" ht="15" hidden="false" customHeight="false" outlineLevel="0" collapsed="false">
      <c r="A298" s="4" t="n">
        <v>297</v>
      </c>
      <c r="B298" s="4" t="s">
        <v>653</v>
      </c>
      <c r="C298" s="35" t="n">
        <v>-1.41497</v>
      </c>
      <c r="D298" s="35" t="n">
        <v>-1.09165</v>
      </c>
      <c r="E298" s="35" t="n">
        <v>-0.18925</v>
      </c>
      <c r="F298" s="35" t="n">
        <v>-0.84056</v>
      </c>
      <c r="G298" s="35" t="n">
        <v>-0.1596</v>
      </c>
      <c r="H298" s="35" t="n">
        <v>-0.31116</v>
      </c>
      <c r="I298" s="35" t="n">
        <v>1.03731</v>
      </c>
      <c r="J298" s="35" t="n">
        <v>-0.67182</v>
      </c>
      <c r="K298" s="35" t="n">
        <v>-0.00905</v>
      </c>
      <c r="L298" s="35" t="n">
        <v>-0.4946</v>
      </c>
      <c r="M298" s="35" t="n">
        <v>-0.20043</v>
      </c>
      <c r="N298" s="35" t="n">
        <v>0.58759</v>
      </c>
      <c r="O298" s="35" t="n">
        <v>-0.49493</v>
      </c>
      <c r="P298" s="35" t="n">
        <v>0.04982</v>
      </c>
      <c r="Q298" s="35" t="n">
        <v>0.7772</v>
      </c>
      <c r="R298" s="35" t="n">
        <v>0.10168</v>
      </c>
    </row>
    <row r="299" customFormat="false" ht="15" hidden="false" customHeight="false" outlineLevel="0" collapsed="false">
      <c r="A299" s="4" t="n">
        <v>298</v>
      </c>
      <c r="B299" s="4" t="s">
        <v>654</v>
      </c>
      <c r="C299" s="35" t="n">
        <v>-1.8674</v>
      </c>
      <c r="D299" s="35" t="n">
        <v>-1.8119</v>
      </c>
      <c r="E299" s="35" t="n">
        <v>-0.46578</v>
      </c>
      <c r="F299" s="35" t="n">
        <v>-0.77488</v>
      </c>
      <c r="G299" s="35" t="n">
        <v>0.17737</v>
      </c>
      <c r="H299" s="35" t="n">
        <v>-1.03549</v>
      </c>
      <c r="I299" s="35" t="n">
        <v>-0.74453</v>
      </c>
      <c r="J299" s="35" t="n">
        <v>-0.91053</v>
      </c>
      <c r="K299" s="35" t="n">
        <v>-1.11348</v>
      </c>
      <c r="L299" s="35" t="n">
        <v>-1.15496</v>
      </c>
      <c r="M299" s="35" t="n">
        <v>0.38463</v>
      </c>
      <c r="N299" s="35" t="n">
        <v>1.36618</v>
      </c>
      <c r="O299" s="35" t="n">
        <v>-0.90755</v>
      </c>
      <c r="P299" s="35" t="n">
        <v>0.43591</v>
      </c>
      <c r="Q299" s="35" t="n">
        <v>-1.82218</v>
      </c>
      <c r="R299" s="35" t="n">
        <v>-2.70447</v>
      </c>
    </row>
    <row r="300" customFormat="false" ht="15" hidden="false" customHeight="false" outlineLevel="0" collapsed="false">
      <c r="A300" s="4" t="n">
        <v>299</v>
      </c>
      <c r="B300" s="4" t="s">
        <v>655</v>
      </c>
      <c r="C300" s="35" t="n">
        <v>-0.26897</v>
      </c>
      <c r="D300" s="35" t="n">
        <v>1.0787</v>
      </c>
      <c r="E300" s="35" t="n">
        <v>2.19651</v>
      </c>
      <c r="F300" s="35" t="n">
        <v>-0.4464</v>
      </c>
      <c r="G300" s="35" t="n">
        <v>0.20592</v>
      </c>
      <c r="H300" s="35" t="n">
        <v>-3.12331</v>
      </c>
      <c r="I300" s="35" t="n">
        <v>-0.35075</v>
      </c>
      <c r="J300" s="35" t="n">
        <v>1.08306</v>
      </c>
      <c r="K300" s="35" t="n">
        <v>0.26895</v>
      </c>
      <c r="L300" s="35" t="n">
        <v>-0.49622</v>
      </c>
      <c r="M300" s="35" t="n">
        <v>-1.12255</v>
      </c>
      <c r="N300" s="35" t="n">
        <v>0.83242</v>
      </c>
      <c r="O300" s="35" t="n">
        <v>1.05406</v>
      </c>
      <c r="P300" s="35" t="n">
        <v>1.03167</v>
      </c>
      <c r="Q300" s="35" t="n">
        <v>-0.45827</v>
      </c>
      <c r="R300" s="35" t="n">
        <v>-1.34699</v>
      </c>
    </row>
    <row r="301" customFormat="false" ht="15" hidden="false" customHeight="false" outlineLevel="0" collapsed="false">
      <c r="A301" s="4" t="n">
        <v>300</v>
      </c>
      <c r="B301" s="4" t="s">
        <v>656</v>
      </c>
      <c r="C301" s="35" t="n">
        <v>0.00975</v>
      </c>
      <c r="D301" s="35" t="n">
        <v>1.87686</v>
      </c>
      <c r="E301" s="35" t="n">
        <v>0.12364</v>
      </c>
      <c r="F301" s="35" t="n">
        <v>-0.08595</v>
      </c>
      <c r="G301" s="35" t="n">
        <v>-0.06602</v>
      </c>
      <c r="H301" s="35" t="n">
        <v>0.19925</v>
      </c>
      <c r="I301" s="35" t="n">
        <v>-0.19829</v>
      </c>
      <c r="J301" s="35" t="n">
        <v>1.29447</v>
      </c>
      <c r="K301" s="35" t="n">
        <v>-1.17698</v>
      </c>
      <c r="L301" s="35" t="n">
        <v>-1.09712</v>
      </c>
      <c r="M301" s="35" t="n">
        <v>-0.16514</v>
      </c>
      <c r="N301" s="35" t="n">
        <v>-0.33041</v>
      </c>
      <c r="O301" s="35" t="n">
        <v>0.52243</v>
      </c>
      <c r="P301" s="35" t="n">
        <v>-0.08844</v>
      </c>
      <c r="Q301" s="35" t="n">
        <v>-0.72832</v>
      </c>
      <c r="R301" s="35" t="n">
        <v>-0.21705</v>
      </c>
    </row>
    <row r="302" customFormat="false" ht="15" hidden="false" customHeight="false" outlineLevel="0" collapsed="false">
      <c r="A302" s="4" t="n">
        <v>301</v>
      </c>
      <c r="B302" s="4" t="s">
        <v>657</v>
      </c>
      <c r="C302" s="35" t="n">
        <v>-1.57626</v>
      </c>
      <c r="D302" s="35" t="n">
        <v>-0.61135</v>
      </c>
      <c r="E302" s="35" t="n">
        <v>0.42016</v>
      </c>
      <c r="F302" s="35" t="n">
        <v>1.01755</v>
      </c>
      <c r="G302" s="35" t="n">
        <v>-0.48272</v>
      </c>
      <c r="H302" s="35" t="n">
        <v>-1.43493</v>
      </c>
      <c r="I302" s="35" t="n">
        <v>0.66185</v>
      </c>
      <c r="J302" s="35" t="n">
        <v>0.22183</v>
      </c>
      <c r="K302" s="35" t="n">
        <v>0.52699</v>
      </c>
      <c r="L302" s="35" t="n">
        <v>-0.84392</v>
      </c>
      <c r="M302" s="35" t="n">
        <v>1.57628</v>
      </c>
      <c r="N302" s="35" t="n">
        <v>-0.75512</v>
      </c>
      <c r="O302" s="35" t="n">
        <v>-0.33152</v>
      </c>
      <c r="P302" s="35" t="n">
        <v>2.36493</v>
      </c>
      <c r="Q302" s="35" t="n">
        <v>0.23083</v>
      </c>
      <c r="R302" s="35" t="n">
        <v>-0.42409</v>
      </c>
    </row>
    <row r="303" customFormat="false" ht="15" hidden="false" customHeight="false" outlineLevel="0" collapsed="false">
      <c r="A303" s="4" t="n">
        <v>302</v>
      </c>
      <c r="B303" s="4" t="s">
        <v>658</v>
      </c>
      <c r="C303" s="35" t="n">
        <v>2.99894</v>
      </c>
      <c r="D303" s="35" t="n">
        <v>0.91817</v>
      </c>
      <c r="E303" s="35" t="n">
        <v>1.10455</v>
      </c>
      <c r="F303" s="35" t="n">
        <v>-0.39746</v>
      </c>
      <c r="G303" s="35" t="n">
        <v>1.03858</v>
      </c>
      <c r="H303" s="35" t="n">
        <v>-0.20152</v>
      </c>
      <c r="I303" s="35" t="n">
        <v>-0.5196</v>
      </c>
      <c r="J303" s="35" t="n">
        <v>0.41133</v>
      </c>
      <c r="K303" s="35" t="n">
        <v>0.56265</v>
      </c>
      <c r="L303" s="35" t="n">
        <v>0.05338</v>
      </c>
      <c r="M303" s="35" t="n">
        <v>-0.68494</v>
      </c>
      <c r="N303" s="35" t="n">
        <v>0.2034</v>
      </c>
      <c r="O303" s="35" t="n">
        <v>0.96506</v>
      </c>
      <c r="P303" s="35" t="n">
        <v>1.25196</v>
      </c>
      <c r="Q303" s="35" t="n">
        <v>0.05537</v>
      </c>
      <c r="R303" s="35" t="n">
        <v>-1.72693</v>
      </c>
    </row>
    <row r="304" customFormat="false" ht="15" hidden="false" customHeight="false" outlineLevel="0" collapsed="false">
      <c r="A304" s="4" t="n">
        <v>303</v>
      </c>
      <c r="B304" s="4" t="s">
        <v>659</v>
      </c>
      <c r="C304" s="35" t="n">
        <v>1.07315</v>
      </c>
      <c r="D304" s="35" t="n">
        <v>0.16359</v>
      </c>
      <c r="E304" s="35" t="n">
        <v>-0.35358</v>
      </c>
      <c r="F304" s="35" t="n">
        <v>2.37325</v>
      </c>
      <c r="G304" s="35" t="n">
        <v>1.5047</v>
      </c>
      <c r="H304" s="35" t="n">
        <v>-1.43487</v>
      </c>
      <c r="I304" s="35" t="n">
        <v>0.5101</v>
      </c>
      <c r="J304" s="35" t="n">
        <v>0.42062</v>
      </c>
      <c r="K304" s="35" t="n">
        <v>2.92622</v>
      </c>
      <c r="L304" s="35" t="n">
        <v>0.16604</v>
      </c>
      <c r="M304" s="35" t="n">
        <v>-3.07844</v>
      </c>
      <c r="N304" s="35" t="n">
        <v>-4.20632</v>
      </c>
      <c r="O304" s="35" t="n">
        <v>0.47656</v>
      </c>
      <c r="P304" s="35" t="n">
        <v>-0.15019</v>
      </c>
      <c r="Q304" s="35" t="n">
        <v>1.51361</v>
      </c>
      <c r="R304" s="35" t="n">
        <v>-0.01042</v>
      </c>
    </row>
    <row r="305" customFormat="false" ht="15" hidden="false" customHeight="false" outlineLevel="0" collapsed="false">
      <c r="A305" s="4" t="n">
        <v>304</v>
      </c>
      <c r="B305" s="4" t="s">
        <v>660</v>
      </c>
      <c r="C305" s="35" t="n">
        <v>0.93703</v>
      </c>
      <c r="D305" s="35" t="n">
        <v>-0.3304</v>
      </c>
      <c r="E305" s="35" t="n">
        <v>-0.1318</v>
      </c>
      <c r="F305" s="35" t="n">
        <v>-1.68438</v>
      </c>
      <c r="G305" s="35" t="n">
        <v>-0.24559</v>
      </c>
      <c r="H305" s="35" t="n">
        <v>-0.23096</v>
      </c>
      <c r="I305" s="35" t="n">
        <v>-0.05458</v>
      </c>
      <c r="J305" s="35" t="n">
        <v>1.16191</v>
      </c>
      <c r="K305" s="35" t="n">
        <v>0.13747</v>
      </c>
      <c r="L305" s="35" t="n">
        <v>-0.29905</v>
      </c>
      <c r="M305" s="35" t="n">
        <v>-1.17123</v>
      </c>
      <c r="N305" s="35" t="n">
        <v>1.05448</v>
      </c>
      <c r="O305" s="35" t="n">
        <v>-0.82399</v>
      </c>
      <c r="P305" s="35" t="n">
        <v>-1.94261</v>
      </c>
      <c r="Q305" s="35" t="n">
        <v>-0.30414</v>
      </c>
      <c r="R305" s="35" t="n">
        <v>-0.61294</v>
      </c>
    </row>
    <row r="306" customFormat="false" ht="15" hidden="false" customHeight="false" outlineLevel="0" collapsed="false">
      <c r="A306" s="4" t="n">
        <v>305</v>
      </c>
      <c r="B306" s="4" t="s">
        <v>661</v>
      </c>
      <c r="C306" s="35" t="n">
        <v>-0.45762</v>
      </c>
      <c r="D306" s="35" t="n">
        <v>0.19469</v>
      </c>
      <c r="E306" s="35" t="n">
        <v>1.27056</v>
      </c>
      <c r="F306" s="35" t="n">
        <v>-1.10718</v>
      </c>
      <c r="G306" s="35" t="n">
        <v>0.4099</v>
      </c>
      <c r="H306" s="35" t="n">
        <v>0.9449</v>
      </c>
      <c r="I306" s="35" t="n">
        <v>0.21108</v>
      </c>
      <c r="J306" s="35" t="n">
        <v>-0.2942</v>
      </c>
      <c r="K306" s="35" t="n">
        <v>-1.08343</v>
      </c>
      <c r="L306" s="35" t="n">
        <v>-0.00045</v>
      </c>
      <c r="M306" s="35" t="n">
        <v>0.30584</v>
      </c>
      <c r="N306" s="35" t="n">
        <v>1.8286</v>
      </c>
      <c r="O306" s="35" t="n">
        <v>-0.44885</v>
      </c>
      <c r="P306" s="35" t="n">
        <v>-0.32723</v>
      </c>
      <c r="Q306" s="35" t="n">
        <v>-1.00493</v>
      </c>
      <c r="R306" s="35" t="n">
        <v>0.81885</v>
      </c>
    </row>
    <row r="307" customFormat="false" ht="15" hidden="false" customHeight="false" outlineLevel="0" collapsed="false">
      <c r="A307" s="4" t="n">
        <v>306</v>
      </c>
      <c r="B307" s="4" t="s">
        <v>662</v>
      </c>
      <c r="C307" s="35" t="n">
        <v>-0.15913</v>
      </c>
      <c r="D307" s="35" t="n">
        <v>1.484</v>
      </c>
      <c r="E307" s="35" t="n">
        <v>0.93512</v>
      </c>
      <c r="F307" s="35" t="n">
        <v>1.47126</v>
      </c>
      <c r="G307" s="35" t="n">
        <v>-2.92943</v>
      </c>
      <c r="H307" s="35" t="n">
        <v>-3.17009</v>
      </c>
      <c r="I307" s="35" t="n">
        <v>-2.54741</v>
      </c>
      <c r="J307" s="35" t="n">
        <v>-0.24291</v>
      </c>
      <c r="K307" s="35" t="n">
        <v>-0.53661</v>
      </c>
      <c r="L307" s="35" t="n">
        <v>-2.14815</v>
      </c>
      <c r="M307" s="35" t="n">
        <v>-2.45978</v>
      </c>
      <c r="N307" s="35" t="n">
        <v>-0.23827</v>
      </c>
      <c r="O307" s="35" t="n">
        <v>-3.16734</v>
      </c>
      <c r="P307" s="35" t="n">
        <v>-0.80297</v>
      </c>
      <c r="Q307" s="35" t="n">
        <v>2.28554</v>
      </c>
      <c r="R307" s="35" t="n">
        <v>-2.36987</v>
      </c>
    </row>
    <row r="308" customFormat="false" ht="15" hidden="false" customHeight="false" outlineLevel="0" collapsed="false">
      <c r="A308" s="4" t="n">
        <v>307</v>
      </c>
      <c r="B308" s="4" t="s">
        <v>663</v>
      </c>
      <c r="C308" s="35" t="n">
        <v>-0.48745</v>
      </c>
      <c r="D308" s="35" t="n">
        <v>-0.52574</v>
      </c>
      <c r="E308" s="35" t="n">
        <v>-2.2782</v>
      </c>
      <c r="F308" s="35" t="n">
        <v>2.08086</v>
      </c>
      <c r="G308" s="35" t="n">
        <v>-0.08738</v>
      </c>
      <c r="H308" s="35" t="n">
        <v>3.3863</v>
      </c>
      <c r="I308" s="35" t="n">
        <v>2.78491</v>
      </c>
      <c r="J308" s="35" t="n">
        <v>-1.71581</v>
      </c>
      <c r="K308" s="35" t="n">
        <v>0.59829</v>
      </c>
      <c r="L308" s="35" t="n">
        <v>0.89946</v>
      </c>
      <c r="M308" s="35" t="n">
        <v>0.48573</v>
      </c>
      <c r="N308" s="35" t="n">
        <v>0.24073</v>
      </c>
      <c r="O308" s="35" t="n">
        <v>0.25032</v>
      </c>
      <c r="P308" s="35" t="n">
        <v>1.06877</v>
      </c>
      <c r="Q308" s="35" t="n">
        <v>-2.78072</v>
      </c>
      <c r="R308" s="35" t="n">
        <v>1.3433</v>
      </c>
    </row>
    <row r="309" customFormat="false" ht="15" hidden="false" customHeight="false" outlineLevel="0" collapsed="false">
      <c r="A309" s="4" t="n">
        <v>308</v>
      </c>
      <c r="B309" s="4" t="s">
        <v>664</v>
      </c>
      <c r="C309" s="35" t="n">
        <v>0.00159</v>
      </c>
      <c r="D309" s="35" t="n">
        <v>-0.30528</v>
      </c>
      <c r="E309" s="35" t="n">
        <v>0.42274</v>
      </c>
      <c r="F309" s="35" t="n">
        <v>0.71008</v>
      </c>
      <c r="G309" s="35" t="n">
        <v>-0.23687</v>
      </c>
      <c r="H309" s="35" t="n">
        <v>0.00719</v>
      </c>
      <c r="I309" s="35" t="n">
        <v>-0.65366</v>
      </c>
      <c r="J309" s="35" t="n">
        <v>0.31682</v>
      </c>
      <c r="K309" s="35" t="n">
        <v>-0.872</v>
      </c>
      <c r="L309" s="35" t="n">
        <v>0.07182</v>
      </c>
      <c r="M309" s="35" t="n">
        <v>-0.2347</v>
      </c>
      <c r="N309" s="35" t="n">
        <v>-0.32144</v>
      </c>
      <c r="O309" s="35" t="n">
        <v>-0.16872</v>
      </c>
      <c r="P309" s="35" t="n">
        <v>-0.08947</v>
      </c>
      <c r="Q309" s="35" t="n">
        <v>0.13964</v>
      </c>
      <c r="R309" s="35" t="n">
        <v>1.57056</v>
      </c>
    </row>
    <row r="310" customFormat="false" ht="15" hidden="false" customHeight="false" outlineLevel="0" collapsed="false">
      <c r="A310" s="4" t="n">
        <v>309</v>
      </c>
      <c r="B310" s="4" t="s">
        <v>665</v>
      </c>
      <c r="C310" s="35" t="n">
        <v>-1.60262</v>
      </c>
      <c r="D310" s="35" t="n">
        <v>-0.39206</v>
      </c>
      <c r="E310" s="35" t="n">
        <v>0.4441</v>
      </c>
      <c r="F310" s="35" t="n">
        <v>2.3917</v>
      </c>
      <c r="G310" s="35" t="n">
        <v>0.31734</v>
      </c>
      <c r="H310" s="35" t="n">
        <v>-1.73676</v>
      </c>
      <c r="I310" s="35" t="n">
        <v>0.08812</v>
      </c>
      <c r="J310" s="35" t="n">
        <v>0.14666</v>
      </c>
      <c r="K310" s="35" t="n">
        <v>-1.04423</v>
      </c>
      <c r="L310" s="35" t="n">
        <v>-2.15686</v>
      </c>
      <c r="M310" s="35" t="n">
        <v>0.3311</v>
      </c>
      <c r="N310" s="35" t="n">
        <v>-1.94461</v>
      </c>
      <c r="O310" s="35" t="n">
        <v>1.63707</v>
      </c>
      <c r="P310" s="35" t="n">
        <v>-0.07363</v>
      </c>
      <c r="Q310" s="35" t="n">
        <v>-0.03428</v>
      </c>
      <c r="R310" s="35" t="n">
        <v>0.06118</v>
      </c>
    </row>
    <row r="311" customFormat="false" ht="15" hidden="false" customHeight="false" outlineLevel="0" collapsed="false">
      <c r="A311" s="4" t="n">
        <v>310</v>
      </c>
      <c r="B311" s="4" t="s">
        <v>666</v>
      </c>
      <c r="C311" s="35" t="n">
        <v>-0.81337</v>
      </c>
      <c r="D311" s="35" t="n">
        <v>-0.21919</v>
      </c>
      <c r="E311" s="35" t="n">
        <v>-0.93348</v>
      </c>
      <c r="F311" s="35" t="n">
        <v>-0.946</v>
      </c>
      <c r="G311" s="35" t="n">
        <v>-1.66778</v>
      </c>
      <c r="H311" s="35" t="n">
        <v>-2.52626</v>
      </c>
      <c r="I311" s="35" t="n">
        <v>0.35659</v>
      </c>
      <c r="J311" s="35" t="n">
        <v>-0.45759</v>
      </c>
      <c r="K311" s="35" t="n">
        <v>0.12727</v>
      </c>
      <c r="L311" s="35" t="n">
        <v>-0.03312</v>
      </c>
      <c r="M311" s="35" t="n">
        <v>0.78506</v>
      </c>
      <c r="N311" s="35" t="n">
        <v>0.26667</v>
      </c>
      <c r="O311" s="35" t="n">
        <v>1.22289</v>
      </c>
      <c r="P311" s="35" t="n">
        <v>-1.22455</v>
      </c>
      <c r="Q311" s="35" t="n">
        <v>0.22715</v>
      </c>
      <c r="R311" s="35" t="n">
        <v>0.06246</v>
      </c>
    </row>
    <row r="312" customFormat="false" ht="15" hidden="false" customHeight="false" outlineLevel="0" collapsed="false">
      <c r="A312" s="4" t="n">
        <v>311</v>
      </c>
      <c r="B312" s="4" t="s">
        <v>667</v>
      </c>
      <c r="C312" s="35" t="n">
        <v>0.94783</v>
      </c>
      <c r="D312" s="35" t="n">
        <v>1.45751</v>
      </c>
      <c r="E312" s="35" t="n">
        <v>-1.2008</v>
      </c>
      <c r="F312" s="35" t="n">
        <v>-0.15922</v>
      </c>
      <c r="G312" s="35" t="n">
        <v>-1.02337</v>
      </c>
      <c r="H312" s="35" t="n">
        <v>-1.706</v>
      </c>
      <c r="I312" s="35" t="n">
        <v>-0.96885</v>
      </c>
      <c r="J312" s="35" t="n">
        <v>-1.12333</v>
      </c>
      <c r="K312" s="35" t="n">
        <v>-1.08741</v>
      </c>
      <c r="L312" s="35" t="n">
        <v>-0.47869</v>
      </c>
      <c r="M312" s="35" t="n">
        <v>1.18211</v>
      </c>
      <c r="N312" s="35" t="n">
        <v>-0.05498</v>
      </c>
      <c r="O312" s="35" t="n">
        <v>-1.08569</v>
      </c>
      <c r="P312" s="35" t="n">
        <v>0.22462</v>
      </c>
      <c r="Q312" s="35" t="n">
        <v>-0.91858</v>
      </c>
      <c r="R312" s="35" t="n">
        <v>-0.48638</v>
      </c>
    </row>
    <row r="313" customFormat="false" ht="15" hidden="false" customHeight="false" outlineLevel="0" collapsed="false">
      <c r="A313" s="4" t="n">
        <v>312</v>
      </c>
      <c r="B313" s="4" t="s">
        <v>668</v>
      </c>
      <c r="C313" s="35" t="n">
        <v>0.00043</v>
      </c>
      <c r="D313" s="35" t="n">
        <v>0.34206</v>
      </c>
      <c r="E313" s="35" t="n">
        <v>0.71884</v>
      </c>
      <c r="F313" s="35" t="n">
        <v>-0.44111</v>
      </c>
      <c r="G313" s="35" t="n">
        <v>-0.20907</v>
      </c>
      <c r="H313" s="35" t="n">
        <v>-0.36403</v>
      </c>
      <c r="I313" s="35" t="n">
        <v>0.76584</v>
      </c>
      <c r="J313" s="35" t="n">
        <v>-0.46852</v>
      </c>
      <c r="K313" s="35" t="n">
        <v>-0.66028</v>
      </c>
      <c r="L313" s="35" t="n">
        <v>-3.3708</v>
      </c>
      <c r="M313" s="35" t="n">
        <v>-0.56768</v>
      </c>
      <c r="N313" s="35" t="n">
        <v>-0.49287</v>
      </c>
      <c r="O313" s="35" t="n">
        <v>1.1544</v>
      </c>
      <c r="P313" s="35" t="n">
        <v>1.25771</v>
      </c>
      <c r="Q313" s="35" t="n">
        <v>0.78947</v>
      </c>
      <c r="R313" s="35" t="n">
        <v>-0.5405</v>
      </c>
    </row>
    <row r="314" customFormat="false" ht="15" hidden="false" customHeight="false" outlineLevel="0" collapsed="false">
      <c r="A314" s="4" t="n">
        <v>313</v>
      </c>
      <c r="B314" s="4" t="s">
        <v>669</v>
      </c>
      <c r="C314" s="35" t="n">
        <v>-2.87597</v>
      </c>
      <c r="D314" s="35" t="n">
        <v>0.23616</v>
      </c>
      <c r="E314" s="35" t="n">
        <v>-0.73691</v>
      </c>
      <c r="F314" s="35" t="n">
        <v>0.55573</v>
      </c>
      <c r="G314" s="35" t="n">
        <v>-2.22495</v>
      </c>
      <c r="H314" s="35" t="n">
        <v>-0.08466</v>
      </c>
      <c r="I314" s="35" t="n">
        <v>-0.88556</v>
      </c>
      <c r="J314" s="35" t="n">
        <v>0.81515</v>
      </c>
      <c r="K314" s="35" t="n">
        <v>0.67204</v>
      </c>
      <c r="L314" s="35" t="n">
        <v>-1.38073</v>
      </c>
      <c r="M314" s="35" t="n">
        <v>0.59638</v>
      </c>
      <c r="N314" s="35" t="n">
        <v>-1.17149</v>
      </c>
      <c r="O314" s="35" t="n">
        <v>-0.91588</v>
      </c>
      <c r="P314" s="35" t="n">
        <v>0.38755</v>
      </c>
      <c r="Q314" s="35" t="n">
        <v>-0.69771</v>
      </c>
      <c r="R314" s="35" t="n">
        <v>0.30572</v>
      </c>
    </row>
    <row r="315" customFormat="false" ht="15" hidden="false" customHeight="false" outlineLevel="0" collapsed="false">
      <c r="A315" s="4" t="n">
        <v>314</v>
      </c>
      <c r="B315" s="4" t="s">
        <v>670</v>
      </c>
      <c r="C315" s="35" t="n">
        <v>-0.55051</v>
      </c>
      <c r="D315" s="35" t="n">
        <v>0.08303</v>
      </c>
      <c r="E315" s="35" t="n">
        <v>0.21799</v>
      </c>
      <c r="F315" s="35" t="n">
        <v>-1.67469</v>
      </c>
      <c r="G315" s="35" t="n">
        <v>-0.79338</v>
      </c>
      <c r="H315" s="35" t="n">
        <v>-0.49675</v>
      </c>
      <c r="I315" s="35" t="n">
        <v>0.67271</v>
      </c>
      <c r="J315" s="35" t="n">
        <v>1.00432</v>
      </c>
      <c r="K315" s="35" t="n">
        <v>-3.07142</v>
      </c>
      <c r="L315" s="35" t="n">
        <v>0.71787</v>
      </c>
      <c r="M315" s="35" t="n">
        <v>0.76274</v>
      </c>
      <c r="N315" s="35" t="n">
        <v>0.51166</v>
      </c>
      <c r="O315" s="35" t="n">
        <v>-1.12494</v>
      </c>
      <c r="P315" s="35" t="n">
        <v>-0.31527</v>
      </c>
      <c r="Q315" s="35" t="n">
        <v>-0.35023</v>
      </c>
      <c r="R315" s="35" t="n">
        <v>-0.39097</v>
      </c>
    </row>
    <row r="316" customFormat="false" ht="15" hidden="false" customHeight="false" outlineLevel="0" collapsed="false">
      <c r="A316" s="4" t="n">
        <v>315</v>
      </c>
      <c r="B316" s="4" t="s">
        <v>671</v>
      </c>
      <c r="C316" s="35" t="n">
        <v>-0.69967</v>
      </c>
      <c r="D316" s="35" t="n">
        <v>-0.19129</v>
      </c>
      <c r="E316" s="35" t="n">
        <v>0.49477</v>
      </c>
      <c r="F316" s="35" t="n">
        <v>-0.02912</v>
      </c>
      <c r="G316" s="35" t="n">
        <v>-0.53064</v>
      </c>
      <c r="H316" s="35" t="n">
        <v>0.90005</v>
      </c>
      <c r="I316" s="35" t="n">
        <v>-1.69842</v>
      </c>
      <c r="J316" s="35" t="n">
        <v>0.40177</v>
      </c>
      <c r="K316" s="35" t="n">
        <v>0.24144</v>
      </c>
      <c r="L316" s="35" t="n">
        <v>-0.40614</v>
      </c>
      <c r="M316" s="35" t="n">
        <v>0.89507</v>
      </c>
      <c r="N316" s="35" t="n">
        <v>-0.18438</v>
      </c>
      <c r="O316" s="35" t="n">
        <v>0.68824</v>
      </c>
      <c r="P316" s="35" t="n">
        <v>0.27899</v>
      </c>
      <c r="Q316" s="35" t="n">
        <v>-1.2309</v>
      </c>
      <c r="R316" s="35" t="n">
        <v>-0.20062</v>
      </c>
    </row>
    <row r="317" customFormat="false" ht="15" hidden="false" customHeight="false" outlineLevel="0" collapsed="false">
      <c r="A317" s="4" t="n">
        <v>316</v>
      </c>
      <c r="B317" s="4" t="s">
        <v>672</v>
      </c>
      <c r="C317" s="35" t="n">
        <v>-1.61612</v>
      </c>
      <c r="D317" s="35" t="n">
        <v>-0.56348</v>
      </c>
      <c r="E317" s="35" t="n">
        <v>2.32466</v>
      </c>
      <c r="F317" s="35" t="n">
        <v>-0.48505</v>
      </c>
      <c r="G317" s="35" t="n">
        <v>-1.36282</v>
      </c>
      <c r="H317" s="35" t="n">
        <v>-0.83253</v>
      </c>
      <c r="I317" s="35" t="n">
        <v>0.53112</v>
      </c>
      <c r="J317" s="35" t="n">
        <v>0.21283</v>
      </c>
      <c r="K317" s="35" t="n">
        <v>0.98188</v>
      </c>
      <c r="L317" s="35" t="n">
        <v>-0.05506</v>
      </c>
      <c r="M317" s="35" t="n">
        <v>0.26829</v>
      </c>
      <c r="N317" s="35" t="n">
        <v>0.85965</v>
      </c>
      <c r="O317" s="35" t="n">
        <v>-1.88969</v>
      </c>
      <c r="P317" s="35" t="n">
        <v>-0.01949</v>
      </c>
      <c r="Q317" s="35" t="n">
        <v>0.53705</v>
      </c>
      <c r="R317" s="35" t="n">
        <v>-2.47365</v>
      </c>
    </row>
    <row r="318" customFormat="false" ht="15" hidden="false" customHeight="false" outlineLevel="0" collapsed="false">
      <c r="A318" s="4" t="n">
        <v>317</v>
      </c>
      <c r="B318" s="4" t="s">
        <v>673</v>
      </c>
      <c r="C318" s="35" t="n">
        <v>-0.78276</v>
      </c>
      <c r="D318" s="35" t="n">
        <v>0.23099</v>
      </c>
      <c r="E318" s="35" t="n">
        <v>0.64852</v>
      </c>
      <c r="F318" s="35" t="n">
        <v>0.98803</v>
      </c>
      <c r="G318" s="35" t="n">
        <v>-1.53802</v>
      </c>
      <c r="H318" s="35" t="n">
        <v>-0.47172</v>
      </c>
      <c r="I318" s="35" t="n">
        <v>-0.63906</v>
      </c>
      <c r="J318" s="35" t="n">
        <v>1.16185</v>
      </c>
      <c r="K318" s="35" t="n">
        <v>0.89505</v>
      </c>
      <c r="L318" s="35" t="n">
        <v>0.24129</v>
      </c>
      <c r="M318" s="35" t="n">
        <v>-2.46005</v>
      </c>
      <c r="N318" s="35" t="n">
        <v>0.52452</v>
      </c>
      <c r="O318" s="35" t="n">
        <v>-1.27803</v>
      </c>
      <c r="P318" s="35" t="n">
        <v>-0.76483</v>
      </c>
      <c r="Q318" s="35" t="n">
        <v>-0.37443</v>
      </c>
      <c r="R318" s="35" t="n">
        <v>0.40968</v>
      </c>
    </row>
    <row r="319" customFormat="false" ht="15" hidden="false" customHeight="false" outlineLevel="0" collapsed="false">
      <c r="A319" s="4" t="n">
        <v>318</v>
      </c>
      <c r="B319" s="4" t="s">
        <v>674</v>
      </c>
      <c r="C319" s="35" t="n">
        <v>0.99691</v>
      </c>
      <c r="D319" s="35" t="n">
        <v>-0.81707</v>
      </c>
      <c r="E319" s="35" t="n">
        <v>-0.17188</v>
      </c>
      <c r="F319" s="35" t="n">
        <v>1.1901</v>
      </c>
      <c r="G319" s="35" t="n">
        <v>-1.45939</v>
      </c>
      <c r="H319" s="35" t="n">
        <v>-0.0224</v>
      </c>
      <c r="I319" s="35" t="n">
        <v>2.15285</v>
      </c>
      <c r="J319" s="35" t="n">
        <v>1.66611</v>
      </c>
      <c r="K319" s="35" t="n">
        <v>-0.89027</v>
      </c>
      <c r="L319" s="35" t="n">
        <v>0.7936</v>
      </c>
      <c r="M319" s="35" t="n">
        <v>-0.42324</v>
      </c>
      <c r="N319" s="35" t="n">
        <v>-1.23777</v>
      </c>
      <c r="O319" s="35" t="n">
        <v>2.24782</v>
      </c>
      <c r="P319" s="35" t="n">
        <v>0.75023</v>
      </c>
      <c r="Q319" s="35" t="n">
        <v>-2.1435</v>
      </c>
      <c r="R319" s="35" t="n">
        <v>-0.09445</v>
      </c>
    </row>
    <row r="320" customFormat="false" ht="15" hidden="false" customHeight="false" outlineLevel="0" collapsed="false">
      <c r="A320" s="4" t="n">
        <v>319</v>
      </c>
      <c r="B320" s="4" t="s">
        <v>675</v>
      </c>
      <c r="C320" s="35" t="n">
        <v>-0.30872</v>
      </c>
      <c r="D320" s="35" t="n">
        <v>0.87918</v>
      </c>
      <c r="E320" s="35" t="n">
        <v>0.17325</v>
      </c>
      <c r="F320" s="35" t="n">
        <v>1.96964</v>
      </c>
      <c r="G320" s="35" t="n">
        <v>-0.92898</v>
      </c>
      <c r="H320" s="35" t="n">
        <v>-0.69576</v>
      </c>
      <c r="I320" s="35" t="n">
        <v>0.29092</v>
      </c>
      <c r="J320" s="35" t="n">
        <v>0.99998</v>
      </c>
      <c r="K320" s="35" t="n">
        <v>0.23147</v>
      </c>
      <c r="L320" s="35" t="n">
        <v>0.40287</v>
      </c>
      <c r="M320" s="35" t="n">
        <v>0.33814</v>
      </c>
      <c r="N320" s="35" t="n">
        <v>-0.89071</v>
      </c>
      <c r="O320" s="35" t="n">
        <v>-1.17018</v>
      </c>
      <c r="P320" s="35" t="n">
        <v>2.20733</v>
      </c>
      <c r="Q320" s="35" t="n">
        <v>0.8137</v>
      </c>
      <c r="R320" s="35" t="n">
        <v>-0.06052</v>
      </c>
    </row>
    <row r="321" customFormat="false" ht="15" hidden="false" customHeight="false" outlineLevel="0" collapsed="false">
      <c r="A321" s="4" t="n">
        <v>320</v>
      </c>
      <c r="B321" s="4" t="s">
        <v>676</v>
      </c>
      <c r="C321" s="35" t="n">
        <v>0.97646</v>
      </c>
      <c r="D321" s="35" t="n">
        <v>0.29947</v>
      </c>
      <c r="E321" s="35" t="n">
        <v>1.52418</v>
      </c>
      <c r="F321" s="35" t="n">
        <v>-1.77845</v>
      </c>
      <c r="G321" s="35" t="n">
        <v>-1.36031</v>
      </c>
      <c r="H321" s="35" t="n">
        <v>-1.26581</v>
      </c>
      <c r="I321" s="35" t="n">
        <v>-0.7741</v>
      </c>
      <c r="J321" s="35" t="n">
        <v>-0.75638</v>
      </c>
      <c r="K321" s="35" t="n">
        <v>0.0589</v>
      </c>
      <c r="L321" s="35" t="n">
        <v>-0.53718</v>
      </c>
      <c r="M321" s="35" t="n">
        <v>-0.8656</v>
      </c>
      <c r="N321" s="35" t="n">
        <v>-1.25727</v>
      </c>
      <c r="O321" s="35" t="n">
        <v>0.59631</v>
      </c>
      <c r="P321" s="35" t="n">
        <v>-3.0022</v>
      </c>
      <c r="Q321" s="35" t="n">
        <v>-0.57666</v>
      </c>
      <c r="R321" s="35" t="n">
        <v>-0.84801</v>
      </c>
    </row>
    <row r="322" customFormat="false" ht="15" hidden="false" customHeight="false" outlineLevel="0" collapsed="false">
      <c r="A322" s="4" t="n">
        <v>321</v>
      </c>
      <c r="B322" s="4" t="s">
        <v>677</v>
      </c>
      <c r="C322" s="35" t="n">
        <v>-0.39727</v>
      </c>
      <c r="D322" s="35" t="n">
        <v>-0.63624</v>
      </c>
      <c r="E322" s="35" t="n">
        <v>0.45354</v>
      </c>
      <c r="F322" s="35" t="n">
        <v>-0.20288</v>
      </c>
      <c r="G322" s="35" t="n">
        <v>-0.63786</v>
      </c>
      <c r="H322" s="35" t="n">
        <v>-0.88924</v>
      </c>
      <c r="I322" s="35" t="n">
        <v>0.11298</v>
      </c>
      <c r="J322" s="35" t="n">
        <v>0.8026</v>
      </c>
      <c r="K322" s="35" t="n">
        <v>0.341</v>
      </c>
      <c r="L322" s="35" t="n">
        <v>0.53532</v>
      </c>
      <c r="M322" s="35" t="n">
        <v>-0.88521</v>
      </c>
      <c r="N322" s="35" t="n">
        <v>-0.32528</v>
      </c>
      <c r="O322" s="35" t="n">
        <v>-0.08875</v>
      </c>
      <c r="P322" s="35" t="n">
        <v>0.287</v>
      </c>
      <c r="Q322" s="35" t="n">
        <v>-1.72097</v>
      </c>
      <c r="R322" s="35" t="n">
        <v>0.73283</v>
      </c>
    </row>
    <row r="323" customFormat="false" ht="15" hidden="false" customHeight="false" outlineLevel="0" collapsed="false">
      <c r="A323" s="4" t="n">
        <v>322</v>
      </c>
      <c r="B323" s="4" t="s">
        <v>678</v>
      </c>
      <c r="C323" s="35" t="n">
        <v>-0.42274</v>
      </c>
      <c r="D323" s="35" t="n">
        <v>1.10071</v>
      </c>
      <c r="E323" s="35" t="n">
        <v>0.55989</v>
      </c>
      <c r="F323" s="35" t="n">
        <v>-0.04701</v>
      </c>
      <c r="G323" s="35" t="n">
        <v>-1.37296</v>
      </c>
      <c r="H323" s="35" t="n">
        <v>-0.00128</v>
      </c>
      <c r="I323" s="35" t="n">
        <v>-0.00687</v>
      </c>
      <c r="J323" s="35" t="n">
        <v>1.28111</v>
      </c>
      <c r="K323" s="35" t="n">
        <v>-0.53236</v>
      </c>
      <c r="L323" s="35" t="n">
        <v>-0.69915</v>
      </c>
      <c r="M323" s="35" t="n">
        <v>0.74636</v>
      </c>
      <c r="N323" s="35" t="n">
        <v>2.46425</v>
      </c>
      <c r="O323" s="35" t="n">
        <v>-1.46299</v>
      </c>
      <c r="P323" s="35" t="n">
        <v>0.81215</v>
      </c>
      <c r="Q323" s="35" t="n">
        <v>-0.43895</v>
      </c>
      <c r="R323" s="35" t="n">
        <v>-0.57575</v>
      </c>
    </row>
    <row r="324" customFormat="false" ht="15" hidden="false" customHeight="false" outlineLevel="0" collapsed="false">
      <c r="A324" s="4" t="n">
        <v>323</v>
      </c>
      <c r="B324" s="4" t="s">
        <v>679</v>
      </c>
      <c r="C324" s="35" t="n">
        <v>-1.75507</v>
      </c>
      <c r="D324" s="35" t="n">
        <v>0.62982</v>
      </c>
      <c r="E324" s="35" t="n">
        <v>-0.39039</v>
      </c>
      <c r="F324" s="35" t="n">
        <v>1.92839</v>
      </c>
      <c r="G324" s="35" t="n">
        <v>0.46898</v>
      </c>
      <c r="H324" s="35" t="n">
        <v>0.01667</v>
      </c>
      <c r="I324" s="35" t="n">
        <v>0.16481</v>
      </c>
      <c r="J324" s="35" t="n">
        <v>0.95868</v>
      </c>
      <c r="K324" s="35" t="n">
        <v>-0.54528</v>
      </c>
      <c r="L324" s="35" t="n">
        <v>-0.66319</v>
      </c>
      <c r="M324" s="35" t="n">
        <v>-1.43572</v>
      </c>
      <c r="N324" s="35" t="n">
        <v>-2.7452</v>
      </c>
      <c r="O324" s="35" t="n">
        <v>-1.98209</v>
      </c>
      <c r="P324" s="35" t="n">
        <v>-0.86264</v>
      </c>
      <c r="Q324" s="35" t="n">
        <v>-0.17064</v>
      </c>
      <c r="R324" s="35" t="n">
        <v>-0.7731</v>
      </c>
    </row>
    <row r="325" customFormat="false" ht="15" hidden="false" customHeight="false" outlineLevel="0" collapsed="false">
      <c r="A325" s="4" t="n">
        <v>324</v>
      </c>
      <c r="B325" s="4" t="s">
        <v>680</v>
      </c>
      <c r="C325" s="35" t="n">
        <v>-0.10439</v>
      </c>
      <c r="D325" s="35" t="n">
        <v>-0.60863</v>
      </c>
      <c r="E325" s="35" t="n">
        <v>1.79975</v>
      </c>
      <c r="F325" s="35" t="n">
        <v>-0.66458</v>
      </c>
      <c r="G325" s="35" t="n">
        <v>-0.04639</v>
      </c>
      <c r="H325" s="35" t="n">
        <v>-0.23349</v>
      </c>
      <c r="I325" s="35" t="n">
        <v>0.19834</v>
      </c>
      <c r="J325" s="35" t="n">
        <v>1.31053</v>
      </c>
      <c r="K325" s="35" t="n">
        <v>0.34858</v>
      </c>
      <c r="L325" s="35" t="n">
        <v>-0.60755</v>
      </c>
      <c r="M325" s="35" t="n">
        <v>-0.62034</v>
      </c>
      <c r="N325" s="35" t="n">
        <v>0.86089</v>
      </c>
      <c r="O325" s="35" t="n">
        <v>-1.04519</v>
      </c>
      <c r="P325" s="35" t="n">
        <v>-1.2159</v>
      </c>
      <c r="Q325" s="35" t="n">
        <v>0.47996</v>
      </c>
      <c r="R325" s="35" t="n">
        <v>0.85136</v>
      </c>
    </row>
    <row r="326" customFormat="false" ht="15" hidden="false" customHeight="false" outlineLevel="0" collapsed="false">
      <c r="A326" s="4" t="n">
        <v>325</v>
      </c>
      <c r="B326" s="4" t="s">
        <v>681</v>
      </c>
      <c r="C326" s="35" t="n">
        <v>0.067</v>
      </c>
      <c r="D326" s="35" t="n">
        <v>-0.69403</v>
      </c>
      <c r="E326" s="35" t="n">
        <v>2.22381</v>
      </c>
      <c r="F326" s="35" t="n">
        <v>-0.79133</v>
      </c>
      <c r="G326" s="35" t="n">
        <v>-1.03483</v>
      </c>
      <c r="H326" s="35" t="n">
        <v>-1.08174</v>
      </c>
      <c r="I326" s="35" t="n">
        <v>-1.49558</v>
      </c>
      <c r="J326" s="35" t="n">
        <v>2.75628</v>
      </c>
      <c r="K326" s="35" t="n">
        <v>-0.5931</v>
      </c>
      <c r="L326" s="35" t="n">
        <v>-2.35035</v>
      </c>
      <c r="M326" s="35" t="n">
        <v>-1.35483</v>
      </c>
      <c r="N326" s="35" t="n">
        <v>-1.29414</v>
      </c>
      <c r="O326" s="35" t="n">
        <v>-0.41423</v>
      </c>
      <c r="P326" s="35" t="n">
        <v>-0.24376</v>
      </c>
      <c r="Q326" s="35" t="n">
        <v>-0.8868</v>
      </c>
      <c r="R326" s="35" t="n">
        <v>-0.62452</v>
      </c>
    </row>
    <row r="327" customFormat="false" ht="15" hidden="false" customHeight="false" outlineLevel="0" collapsed="false">
      <c r="A327" s="4" t="n">
        <v>326</v>
      </c>
      <c r="B327" s="4" t="s">
        <v>682</v>
      </c>
      <c r="C327" s="35" t="n">
        <v>-0.49048</v>
      </c>
      <c r="D327" s="35" t="n">
        <v>-1.3603</v>
      </c>
      <c r="E327" s="35" t="n">
        <v>1.83036</v>
      </c>
      <c r="F327" s="35" t="n">
        <v>-0.28592</v>
      </c>
      <c r="G327" s="35" t="n">
        <v>0.01643</v>
      </c>
      <c r="H327" s="35" t="n">
        <v>-0.69807</v>
      </c>
      <c r="I327" s="35" t="n">
        <v>0.01682</v>
      </c>
      <c r="J327" s="35" t="n">
        <v>0.95341</v>
      </c>
      <c r="K327" s="35" t="n">
        <v>0.37199</v>
      </c>
      <c r="L327" s="35" t="n">
        <v>-0.08687</v>
      </c>
      <c r="M327" s="35" t="n">
        <v>-0.2017</v>
      </c>
      <c r="N327" s="35" t="n">
        <v>0.64981</v>
      </c>
      <c r="O327" s="35" t="n">
        <v>1.02564</v>
      </c>
      <c r="P327" s="35" t="n">
        <v>-0.38803</v>
      </c>
      <c r="Q327" s="35" t="n">
        <v>-0.17121</v>
      </c>
      <c r="R327" s="35" t="n">
        <v>-1.06864</v>
      </c>
    </row>
    <row r="328" customFormat="false" ht="15" hidden="false" customHeight="false" outlineLevel="0" collapsed="false">
      <c r="A328" s="4" t="n">
        <v>327</v>
      </c>
      <c r="B328" s="4" t="s">
        <v>683</v>
      </c>
      <c r="C328" s="35" t="n">
        <v>0.32977</v>
      </c>
      <c r="D328" s="35" t="n">
        <v>0.04771</v>
      </c>
      <c r="E328" s="35" t="n">
        <v>1.02215</v>
      </c>
      <c r="F328" s="35" t="n">
        <v>-1.01328</v>
      </c>
      <c r="G328" s="35" t="n">
        <v>-0.97496</v>
      </c>
      <c r="H328" s="35" t="n">
        <v>-1.25067</v>
      </c>
      <c r="I328" s="35" t="n">
        <v>0.7721</v>
      </c>
      <c r="J328" s="35" t="n">
        <v>0.17927</v>
      </c>
      <c r="K328" s="35" t="n">
        <v>-0.35046</v>
      </c>
      <c r="L328" s="35" t="n">
        <v>-1.08324</v>
      </c>
      <c r="M328" s="35" t="n">
        <v>0.65653</v>
      </c>
      <c r="N328" s="35" t="n">
        <v>-0.6679</v>
      </c>
      <c r="O328" s="35" t="n">
        <v>-1.51692</v>
      </c>
      <c r="P328" s="35" t="n">
        <v>-0.33586</v>
      </c>
      <c r="Q328" s="35" t="n">
        <v>-0.29401</v>
      </c>
      <c r="R328" s="35" t="n">
        <v>0.31193</v>
      </c>
    </row>
    <row r="329" customFormat="false" ht="15" hidden="false" customHeight="false" outlineLevel="0" collapsed="false">
      <c r="A329" s="4" t="n">
        <v>328</v>
      </c>
      <c r="B329" s="4" t="s">
        <v>48</v>
      </c>
      <c r="C329" s="35" t="n">
        <v>-1.86254</v>
      </c>
      <c r="D329" s="35" t="n">
        <v>0.23212</v>
      </c>
      <c r="E329" s="35" t="n">
        <v>-1.32472</v>
      </c>
      <c r="F329" s="35" t="n">
        <v>-1.14225</v>
      </c>
      <c r="G329" s="35" t="n">
        <v>-0.22653</v>
      </c>
      <c r="H329" s="35" t="n">
        <v>0.53177</v>
      </c>
      <c r="I329" s="35" t="n">
        <v>-0.55961</v>
      </c>
      <c r="J329" s="35" t="n">
        <v>0.06918</v>
      </c>
      <c r="K329" s="35" t="n">
        <v>-0.95933</v>
      </c>
      <c r="L329" s="35" t="n">
        <v>-2.22461</v>
      </c>
      <c r="M329" s="35" t="n">
        <v>1.23668</v>
      </c>
      <c r="N329" s="35" t="n">
        <v>2.11572</v>
      </c>
      <c r="O329" s="35" t="n">
        <v>0.28465</v>
      </c>
      <c r="P329" s="35" t="n">
        <v>0.11699</v>
      </c>
      <c r="Q329" s="35" t="n">
        <v>0.29215</v>
      </c>
      <c r="R329" s="35" t="n">
        <v>-1.01482</v>
      </c>
    </row>
    <row r="330" customFormat="false" ht="15" hidden="false" customHeight="false" outlineLevel="0" collapsed="false">
      <c r="A330" s="4" t="n">
        <v>329</v>
      </c>
      <c r="B330" s="4" t="s">
        <v>684</v>
      </c>
      <c r="C330" s="35" t="n">
        <v>-0.4351</v>
      </c>
      <c r="D330" s="35" t="n">
        <v>1.53788</v>
      </c>
      <c r="E330" s="35" t="n">
        <v>-0.08423</v>
      </c>
      <c r="F330" s="35" t="n">
        <v>0.08636</v>
      </c>
      <c r="G330" s="35" t="n">
        <v>-0.00555</v>
      </c>
      <c r="H330" s="35" t="n">
        <v>0.0284</v>
      </c>
      <c r="I330" s="35" t="n">
        <v>-0.18233</v>
      </c>
      <c r="J330" s="35" t="n">
        <v>0.45568</v>
      </c>
      <c r="K330" s="35" t="n">
        <v>-0.58213</v>
      </c>
      <c r="L330" s="35" t="n">
        <v>-0.64641</v>
      </c>
      <c r="M330" s="35" t="n">
        <v>-0.88908</v>
      </c>
      <c r="N330" s="35" t="n">
        <v>-1.22206</v>
      </c>
      <c r="O330" s="35" t="n">
        <v>-0.52811</v>
      </c>
      <c r="P330" s="35" t="n">
        <v>0.46473</v>
      </c>
      <c r="Q330" s="35" t="n">
        <v>0.6413</v>
      </c>
      <c r="R330" s="35" t="n">
        <v>0.02704</v>
      </c>
    </row>
    <row r="331" customFormat="false" ht="15" hidden="false" customHeight="false" outlineLevel="0" collapsed="false">
      <c r="A331" s="4" t="n">
        <v>330</v>
      </c>
      <c r="B331" s="4" t="s">
        <v>685</v>
      </c>
      <c r="C331" s="35" t="n">
        <v>-0.05423</v>
      </c>
      <c r="D331" s="35" t="n">
        <v>-0.6868</v>
      </c>
      <c r="E331" s="35" t="n">
        <v>-0.47237</v>
      </c>
      <c r="F331" s="35" t="n">
        <v>-0.15102</v>
      </c>
      <c r="G331" s="35" t="n">
        <v>-0.96543</v>
      </c>
      <c r="H331" s="35" t="n">
        <v>-1.12026</v>
      </c>
      <c r="I331" s="35" t="n">
        <v>0.68148</v>
      </c>
      <c r="J331" s="35" t="n">
        <v>-0.79811</v>
      </c>
      <c r="K331" s="35" t="n">
        <v>-0.33309</v>
      </c>
      <c r="L331" s="35" t="n">
        <v>-2.38506</v>
      </c>
      <c r="M331" s="35" t="n">
        <v>-0.12986</v>
      </c>
      <c r="N331" s="35" t="n">
        <v>1.36547</v>
      </c>
      <c r="O331" s="35" t="n">
        <v>0.32459</v>
      </c>
      <c r="P331" s="35" t="n">
        <v>-0.14006</v>
      </c>
      <c r="Q331" s="35" t="n">
        <v>-0.9519</v>
      </c>
      <c r="R331" s="35" t="n">
        <v>-0.67381</v>
      </c>
    </row>
    <row r="332" customFormat="false" ht="15" hidden="false" customHeight="false" outlineLevel="0" collapsed="false">
      <c r="A332" s="4" t="n">
        <v>331</v>
      </c>
      <c r="B332" s="4" t="s">
        <v>686</v>
      </c>
      <c r="C332" s="35" t="n">
        <v>-0.84088</v>
      </c>
      <c r="D332" s="35" t="n">
        <v>-0.11363</v>
      </c>
      <c r="E332" s="35" t="n">
        <v>1.23492</v>
      </c>
      <c r="F332" s="35" t="n">
        <v>-0.69183</v>
      </c>
      <c r="G332" s="35" t="n">
        <v>-1.2285</v>
      </c>
      <c r="H332" s="35" t="n">
        <v>-0.01184</v>
      </c>
      <c r="I332" s="35" t="n">
        <v>0.57641</v>
      </c>
      <c r="J332" s="35" t="n">
        <v>0.98608</v>
      </c>
      <c r="K332" s="35" t="n">
        <v>0.1897</v>
      </c>
      <c r="L332" s="35" t="n">
        <v>0.88654</v>
      </c>
      <c r="M332" s="35" t="n">
        <v>-1.31344</v>
      </c>
      <c r="N332" s="35" t="n">
        <v>0.18805</v>
      </c>
      <c r="O332" s="35" t="n">
        <v>-0.69719</v>
      </c>
      <c r="P332" s="35" t="n">
        <v>-1.18541</v>
      </c>
      <c r="Q332" s="35" t="n">
        <v>0.87224</v>
      </c>
      <c r="R332" s="35" t="n">
        <v>-0.40592</v>
      </c>
    </row>
    <row r="333" customFormat="false" ht="15" hidden="false" customHeight="false" outlineLevel="0" collapsed="false">
      <c r="A333" s="4" t="n">
        <v>332</v>
      </c>
      <c r="B333" s="4" t="s">
        <v>687</v>
      </c>
      <c r="C333" s="35" t="n">
        <v>0.29931</v>
      </c>
      <c r="D333" s="35" t="n">
        <v>0.5594</v>
      </c>
      <c r="E333" s="35" t="n">
        <v>1.83592</v>
      </c>
      <c r="F333" s="35" t="n">
        <v>0.70174</v>
      </c>
      <c r="G333" s="35" t="n">
        <v>1.25911</v>
      </c>
      <c r="H333" s="35" t="n">
        <v>-2.72183</v>
      </c>
      <c r="I333" s="35" t="n">
        <v>1.73382</v>
      </c>
      <c r="J333" s="35" t="n">
        <v>0.32236</v>
      </c>
      <c r="K333" s="35" t="n">
        <v>-0.55011</v>
      </c>
      <c r="L333" s="35" t="n">
        <v>-0.30348</v>
      </c>
      <c r="M333" s="35" t="n">
        <v>1.06532</v>
      </c>
      <c r="N333" s="35" t="n">
        <v>-2.70905</v>
      </c>
      <c r="O333" s="35" t="n">
        <v>0.32252</v>
      </c>
      <c r="P333" s="35" t="n">
        <v>-0.75308</v>
      </c>
      <c r="Q333" s="35" t="n">
        <v>-0.00965</v>
      </c>
      <c r="R333" s="35" t="n">
        <v>-0.49184</v>
      </c>
    </row>
    <row r="334" customFormat="false" ht="15" hidden="false" customHeight="false" outlineLevel="0" collapsed="false">
      <c r="A334" s="4" t="n">
        <v>333</v>
      </c>
      <c r="B334" s="4" t="s">
        <v>688</v>
      </c>
      <c r="C334" s="35" t="n">
        <v>-0.02098</v>
      </c>
      <c r="D334" s="35" t="n">
        <v>-0.11024</v>
      </c>
      <c r="E334" s="35" t="n">
        <v>0.32886</v>
      </c>
      <c r="F334" s="35" t="n">
        <v>0.2448</v>
      </c>
      <c r="G334" s="35" t="n">
        <v>-0.93798</v>
      </c>
      <c r="H334" s="35" t="n">
        <v>-1.10027</v>
      </c>
      <c r="I334" s="35" t="n">
        <v>-0.9827</v>
      </c>
      <c r="J334" s="35" t="n">
        <v>1.31598</v>
      </c>
      <c r="K334" s="35" t="n">
        <v>0.73622</v>
      </c>
      <c r="L334" s="35" t="n">
        <v>0.74791</v>
      </c>
      <c r="M334" s="35" t="n">
        <v>-1.69552</v>
      </c>
      <c r="N334" s="35" t="n">
        <v>1.40906</v>
      </c>
      <c r="O334" s="35" t="n">
        <v>-1.17912</v>
      </c>
      <c r="P334" s="35" t="n">
        <v>-0.05622</v>
      </c>
      <c r="Q334" s="35" t="n">
        <v>0.64387</v>
      </c>
      <c r="R334" s="35" t="n">
        <v>-0.97944</v>
      </c>
    </row>
    <row r="335" customFormat="false" ht="15" hidden="false" customHeight="false" outlineLevel="0" collapsed="false">
      <c r="A335" s="4" t="n">
        <v>334</v>
      </c>
      <c r="B335" s="4" t="s">
        <v>689</v>
      </c>
      <c r="C335" s="35" t="n">
        <v>-2.69038</v>
      </c>
      <c r="D335" s="35" t="n">
        <v>-1.626</v>
      </c>
      <c r="E335" s="35" t="n">
        <v>0.96585</v>
      </c>
      <c r="F335" s="35" t="n">
        <v>-0.0985</v>
      </c>
      <c r="G335" s="35" t="n">
        <v>-1.97077</v>
      </c>
      <c r="H335" s="35" t="n">
        <v>-0.19299</v>
      </c>
      <c r="I335" s="35" t="n">
        <v>0.50203</v>
      </c>
      <c r="J335" s="35" t="n">
        <v>0.9004</v>
      </c>
      <c r="K335" s="35" t="n">
        <v>0.36544</v>
      </c>
      <c r="L335" s="35" t="n">
        <v>0.02095</v>
      </c>
      <c r="M335" s="35" t="n">
        <v>-0.54625</v>
      </c>
      <c r="N335" s="35" t="n">
        <v>0.99891</v>
      </c>
      <c r="O335" s="35" t="n">
        <v>-1.0098</v>
      </c>
      <c r="P335" s="35" t="n">
        <v>0.01971</v>
      </c>
      <c r="Q335" s="35" t="n">
        <v>-0.37693</v>
      </c>
      <c r="R335" s="35" t="n">
        <v>0.12015</v>
      </c>
    </row>
    <row r="336" customFormat="false" ht="15" hidden="false" customHeight="false" outlineLevel="0" collapsed="false">
      <c r="A336" s="4" t="n">
        <v>335</v>
      </c>
      <c r="B336" s="4" t="s">
        <v>690</v>
      </c>
      <c r="C336" s="35" t="n">
        <v>-0.67601</v>
      </c>
      <c r="D336" s="35" t="n">
        <v>-0.61146</v>
      </c>
      <c r="E336" s="35" t="n">
        <v>-1.2697</v>
      </c>
      <c r="F336" s="35" t="n">
        <v>-0.3901</v>
      </c>
      <c r="G336" s="35" t="n">
        <v>-0.84863</v>
      </c>
      <c r="H336" s="35" t="n">
        <v>1.60858</v>
      </c>
      <c r="I336" s="35" t="n">
        <v>-0.65216</v>
      </c>
      <c r="J336" s="35" t="n">
        <v>-1.22459</v>
      </c>
      <c r="K336" s="35" t="n">
        <v>0.7138</v>
      </c>
      <c r="L336" s="35" t="n">
        <v>0.14409</v>
      </c>
      <c r="M336" s="35" t="n">
        <v>-2.30315</v>
      </c>
      <c r="N336" s="35" t="n">
        <v>0.18011</v>
      </c>
      <c r="O336" s="35" t="n">
        <v>-1.12783</v>
      </c>
      <c r="P336" s="35" t="n">
        <v>-0.81977</v>
      </c>
      <c r="Q336" s="35" t="n">
        <v>-1.59313</v>
      </c>
      <c r="R336" s="35" t="n">
        <v>0.24352</v>
      </c>
    </row>
    <row r="337" customFormat="false" ht="15" hidden="false" customHeight="false" outlineLevel="0" collapsed="false">
      <c r="A337" s="4" t="n">
        <v>336</v>
      </c>
      <c r="B337" s="4" t="s">
        <v>691</v>
      </c>
      <c r="C337" s="35" t="n">
        <v>-0.46697</v>
      </c>
      <c r="D337" s="35" t="n">
        <v>0.43057</v>
      </c>
      <c r="E337" s="35" t="n">
        <v>1.06368</v>
      </c>
      <c r="F337" s="35" t="n">
        <v>0.67891</v>
      </c>
      <c r="G337" s="35" t="n">
        <v>0.36642</v>
      </c>
      <c r="H337" s="35" t="n">
        <v>-1.0167</v>
      </c>
      <c r="I337" s="35" t="n">
        <v>0.89866</v>
      </c>
      <c r="J337" s="35" t="n">
        <v>-0.31381</v>
      </c>
      <c r="K337" s="35" t="n">
        <v>0.92229</v>
      </c>
      <c r="L337" s="35" t="n">
        <v>-1.45205</v>
      </c>
      <c r="M337" s="35" t="n">
        <v>-0.57017</v>
      </c>
      <c r="N337" s="35" t="n">
        <v>0.1473</v>
      </c>
      <c r="O337" s="35" t="n">
        <v>-1.51123</v>
      </c>
      <c r="P337" s="35" t="n">
        <v>0.05297</v>
      </c>
      <c r="Q337" s="35" t="n">
        <v>0.22792</v>
      </c>
      <c r="R337" s="35" t="n">
        <v>-2.22395</v>
      </c>
    </row>
    <row r="338" customFormat="false" ht="15" hidden="false" customHeight="false" outlineLevel="0" collapsed="false">
      <c r="A338" s="4" t="n">
        <v>337</v>
      </c>
      <c r="B338" s="4" t="s">
        <v>692</v>
      </c>
      <c r="C338" s="35" t="n">
        <v>0.98859</v>
      </c>
      <c r="D338" s="35" t="n">
        <v>-0.37631</v>
      </c>
      <c r="E338" s="35" t="n">
        <v>0.37194</v>
      </c>
      <c r="F338" s="35" t="n">
        <v>-0.24083</v>
      </c>
      <c r="G338" s="35" t="n">
        <v>0.25334</v>
      </c>
      <c r="H338" s="35" t="n">
        <v>-1.47189</v>
      </c>
      <c r="I338" s="35" t="n">
        <v>1.55146</v>
      </c>
      <c r="J338" s="35" t="n">
        <v>-0.08809</v>
      </c>
      <c r="K338" s="35" t="n">
        <v>-0.90039</v>
      </c>
      <c r="L338" s="35" t="n">
        <v>-1.3006</v>
      </c>
      <c r="M338" s="35" t="n">
        <v>-0.3563</v>
      </c>
      <c r="N338" s="35" t="n">
        <v>-2.03702</v>
      </c>
      <c r="O338" s="35" t="n">
        <v>-1.93728</v>
      </c>
      <c r="P338" s="35" t="n">
        <v>-0.13568</v>
      </c>
      <c r="Q338" s="35" t="n">
        <v>0.84058</v>
      </c>
      <c r="R338" s="35" t="n">
        <v>1.12397</v>
      </c>
    </row>
    <row r="339" customFormat="false" ht="15" hidden="false" customHeight="false" outlineLevel="0" collapsed="false">
      <c r="A339" s="4" t="n">
        <v>338</v>
      </c>
      <c r="B339" s="4" t="s">
        <v>693</v>
      </c>
      <c r="C339" s="35" t="n">
        <v>0.1004</v>
      </c>
      <c r="D339" s="35" t="n">
        <v>-0.34754</v>
      </c>
      <c r="E339" s="35" t="n">
        <v>0.11245</v>
      </c>
      <c r="F339" s="35" t="n">
        <v>0.37591</v>
      </c>
      <c r="G339" s="35" t="n">
        <v>-0.20938</v>
      </c>
      <c r="H339" s="35" t="n">
        <v>0.96129</v>
      </c>
      <c r="I339" s="35" t="n">
        <v>-0.72841</v>
      </c>
      <c r="J339" s="35" t="n">
        <v>1.18833</v>
      </c>
      <c r="K339" s="35" t="n">
        <v>-0.38986</v>
      </c>
      <c r="L339" s="35" t="n">
        <v>-0.56512</v>
      </c>
      <c r="M339" s="35" t="n">
        <v>-1.81183</v>
      </c>
      <c r="N339" s="35" t="n">
        <v>-1.09063</v>
      </c>
      <c r="O339" s="35" t="n">
        <v>-1.36839</v>
      </c>
      <c r="P339" s="35" t="n">
        <v>-0.15956</v>
      </c>
      <c r="Q339" s="35" t="n">
        <v>-1.3551</v>
      </c>
      <c r="R339" s="35" t="n">
        <v>0.52185</v>
      </c>
    </row>
    <row r="340" customFormat="false" ht="15" hidden="false" customHeight="false" outlineLevel="0" collapsed="false">
      <c r="A340" s="4" t="n">
        <v>339</v>
      </c>
      <c r="B340" s="4" t="s">
        <v>694</v>
      </c>
      <c r="C340" s="35" t="n">
        <v>-1.92905</v>
      </c>
      <c r="D340" s="35" t="n">
        <v>0.22602</v>
      </c>
      <c r="E340" s="35" t="n">
        <v>0.89184</v>
      </c>
      <c r="F340" s="35" t="n">
        <v>-0.01998</v>
      </c>
      <c r="G340" s="35" t="n">
        <v>-0.01652</v>
      </c>
      <c r="H340" s="35" t="n">
        <v>0.12883</v>
      </c>
      <c r="I340" s="35" t="n">
        <v>0.34516</v>
      </c>
      <c r="J340" s="35" t="n">
        <v>0.70755</v>
      </c>
      <c r="K340" s="35" t="n">
        <v>-1.40406</v>
      </c>
      <c r="L340" s="35" t="n">
        <v>0.18815</v>
      </c>
      <c r="M340" s="35" t="n">
        <v>-0.59183</v>
      </c>
      <c r="N340" s="35" t="n">
        <v>0.92944</v>
      </c>
      <c r="O340" s="35" t="n">
        <v>-0.7362</v>
      </c>
      <c r="P340" s="35" t="n">
        <v>-0.24113</v>
      </c>
      <c r="Q340" s="35" t="n">
        <v>0.27132</v>
      </c>
      <c r="R340" s="35" t="n">
        <v>-1.31491</v>
      </c>
    </row>
    <row r="341" customFormat="false" ht="15" hidden="false" customHeight="false" outlineLevel="0" collapsed="false">
      <c r="A341" s="4" t="n">
        <v>340</v>
      </c>
      <c r="B341" s="4" t="s">
        <v>695</v>
      </c>
      <c r="C341" s="35" t="n">
        <v>0.54169</v>
      </c>
      <c r="D341" s="35" t="n">
        <v>0.34319</v>
      </c>
      <c r="E341" s="35" t="n">
        <v>0.63629</v>
      </c>
      <c r="F341" s="35" t="n">
        <v>-0.44434</v>
      </c>
      <c r="G341" s="35" t="n">
        <v>-1.20609</v>
      </c>
      <c r="H341" s="35" t="n">
        <v>-0.3918</v>
      </c>
      <c r="I341" s="35" t="n">
        <v>-0.72614</v>
      </c>
      <c r="J341" s="35" t="n">
        <v>1.23933</v>
      </c>
      <c r="K341" s="35" t="n">
        <v>0.95022</v>
      </c>
      <c r="L341" s="35" t="n">
        <v>-0.64965</v>
      </c>
      <c r="M341" s="35" t="n">
        <v>-1.68751</v>
      </c>
      <c r="N341" s="35" t="n">
        <v>0.38261</v>
      </c>
      <c r="O341" s="35" t="n">
        <v>1.41133</v>
      </c>
      <c r="P341" s="35" t="n">
        <v>-0.98947</v>
      </c>
      <c r="Q341" s="35" t="n">
        <v>-0.24206</v>
      </c>
      <c r="R341" s="35" t="n">
        <v>-0.83263</v>
      </c>
    </row>
    <row r="342" customFormat="false" ht="15" hidden="false" customHeight="false" outlineLevel="0" collapsed="false">
      <c r="A342" s="4" t="n">
        <v>341</v>
      </c>
      <c r="B342" s="4" t="s">
        <v>696</v>
      </c>
      <c r="C342" s="35" t="n">
        <v>-0.69042</v>
      </c>
      <c r="D342" s="35" t="n">
        <v>-1.83947</v>
      </c>
      <c r="E342" s="35" t="n">
        <v>0.245</v>
      </c>
      <c r="F342" s="35" t="n">
        <v>-1.79189</v>
      </c>
      <c r="G342" s="35" t="n">
        <v>-1.04668</v>
      </c>
      <c r="H342" s="35" t="n">
        <v>-0.82748</v>
      </c>
      <c r="I342" s="35" t="n">
        <v>-0.71901</v>
      </c>
      <c r="J342" s="35" t="n">
        <v>0.60484</v>
      </c>
      <c r="K342" s="35" t="n">
        <v>-0.39991</v>
      </c>
      <c r="L342" s="35" t="n">
        <v>-2.16025</v>
      </c>
      <c r="M342" s="35" t="n">
        <v>-1.34473</v>
      </c>
      <c r="N342" s="35" t="n">
        <v>0.08504</v>
      </c>
      <c r="O342" s="35" t="n">
        <v>-0.29697</v>
      </c>
      <c r="P342" s="35" t="n">
        <v>0.08466</v>
      </c>
      <c r="Q342" s="35" t="n">
        <v>-0.53236</v>
      </c>
      <c r="R342" s="35" t="n">
        <v>-0.62201</v>
      </c>
    </row>
    <row r="343" customFormat="false" ht="15" hidden="false" customHeight="false" outlineLevel="0" collapsed="false">
      <c r="A343" s="4" t="n">
        <v>342</v>
      </c>
      <c r="B343" s="4" t="s">
        <v>697</v>
      </c>
      <c r="C343" s="35" t="n">
        <v>-0.90491</v>
      </c>
      <c r="D343" s="35" t="n">
        <v>-0.27758</v>
      </c>
      <c r="E343" s="35" t="n">
        <v>-0.40517</v>
      </c>
      <c r="F343" s="35" t="n">
        <v>2.35714</v>
      </c>
      <c r="G343" s="35" t="n">
        <v>0.75912</v>
      </c>
      <c r="H343" s="35" t="n">
        <v>0.18822</v>
      </c>
      <c r="I343" s="35" t="n">
        <v>1.86291</v>
      </c>
      <c r="J343" s="35" t="n">
        <v>-0.35598</v>
      </c>
      <c r="K343" s="35" t="n">
        <v>-1.22047</v>
      </c>
      <c r="L343" s="35" t="n">
        <v>-0.04625</v>
      </c>
      <c r="M343" s="35" t="n">
        <v>-0.87123</v>
      </c>
      <c r="N343" s="35" t="n">
        <v>-0.23216</v>
      </c>
      <c r="O343" s="35" t="n">
        <v>1.64574</v>
      </c>
      <c r="P343" s="35" t="n">
        <v>1.44709</v>
      </c>
      <c r="Q343" s="35" t="n">
        <v>0.30414</v>
      </c>
      <c r="R343" s="35" t="n">
        <v>-1.44215</v>
      </c>
    </row>
    <row r="344" customFormat="false" ht="15" hidden="false" customHeight="false" outlineLevel="0" collapsed="false">
      <c r="A344" s="4" t="n">
        <v>343</v>
      </c>
      <c r="B344" s="4" t="s">
        <v>698</v>
      </c>
      <c r="C344" s="35" t="n">
        <v>-1.09825</v>
      </c>
      <c r="D344" s="35" t="n">
        <v>-0.10953</v>
      </c>
      <c r="E344" s="35" t="n">
        <v>0.37095</v>
      </c>
      <c r="F344" s="35" t="n">
        <v>-0.5432</v>
      </c>
      <c r="G344" s="35" t="n">
        <v>-1.20873</v>
      </c>
      <c r="H344" s="35" t="n">
        <v>0.27011</v>
      </c>
      <c r="I344" s="35" t="n">
        <v>-1.53935</v>
      </c>
      <c r="J344" s="35" t="n">
        <v>0.32912</v>
      </c>
      <c r="K344" s="35" t="n">
        <v>-1.45626</v>
      </c>
      <c r="L344" s="35" t="n">
        <v>-0.51688</v>
      </c>
      <c r="M344" s="35" t="n">
        <v>-2.26768</v>
      </c>
      <c r="N344" s="35" t="n">
        <v>1.36024</v>
      </c>
      <c r="O344" s="35" t="n">
        <v>-0.22821</v>
      </c>
      <c r="P344" s="35" t="n">
        <v>0.11125</v>
      </c>
      <c r="Q344" s="35" t="n">
        <v>-0.26516</v>
      </c>
      <c r="R344" s="35" t="n">
        <v>0.51337</v>
      </c>
    </row>
    <row r="345" customFormat="false" ht="15" hidden="false" customHeight="false" outlineLevel="0" collapsed="false">
      <c r="A345" s="4" t="n">
        <v>344</v>
      </c>
      <c r="B345" s="4" t="s">
        <v>699</v>
      </c>
      <c r="C345" s="35" t="n">
        <v>-1.51227</v>
      </c>
      <c r="D345" s="35" t="n">
        <v>0.42733</v>
      </c>
      <c r="E345" s="35" t="n">
        <v>-0.00109</v>
      </c>
      <c r="F345" s="35" t="n">
        <v>-0.85992</v>
      </c>
      <c r="G345" s="35" t="n">
        <v>-1.26736</v>
      </c>
      <c r="H345" s="35" t="n">
        <v>-1.31702</v>
      </c>
      <c r="I345" s="35" t="n">
        <v>2.28315</v>
      </c>
      <c r="J345" s="35" t="n">
        <v>0.43792</v>
      </c>
      <c r="K345" s="35" t="n">
        <v>-0.69804</v>
      </c>
      <c r="L345" s="35" t="n">
        <v>0.65683</v>
      </c>
      <c r="M345" s="35" t="n">
        <v>0.47797</v>
      </c>
      <c r="N345" s="35" t="n">
        <v>0.73409</v>
      </c>
      <c r="O345" s="35" t="n">
        <v>0.15982</v>
      </c>
      <c r="P345" s="35" t="n">
        <v>0.14563</v>
      </c>
      <c r="Q345" s="35" t="n">
        <v>-1.0301</v>
      </c>
      <c r="R345" s="35" t="n">
        <v>-0.0324</v>
      </c>
    </row>
    <row r="346" customFormat="false" ht="15" hidden="false" customHeight="false" outlineLevel="0" collapsed="false">
      <c r="A346" s="4" t="n">
        <v>345</v>
      </c>
      <c r="B346" s="4" t="s">
        <v>700</v>
      </c>
      <c r="C346" s="35" t="n">
        <v>0.37865</v>
      </c>
      <c r="D346" s="35" t="n">
        <v>0.56063</v>
      </c>
      <c r="E346" s="35" t="n">
        <v>-0.1958</v>
      </c>
      <c r="F346" s="35" t="n">
        <v>-0.70204</v>
      </c>
      <c r="G346" s="35" t="n">
        <v>-2.03108</v>
      </c>
      <c r="H346" s="35" t="n">
        <v>-1.28855</v>
      </c>
      <c r="I346" s="35" t="n">
        <v>-0.03104</v>
      </c>
      <c r="J346" s="35" t="n">
        <v>1.98735</v>
      </c>
      <c r="K346" s="35" t="n">
        <v>0.6172</v>
      </c>
      <c r="L346" s="35" t="n">
        <v>0.1032</v>
      </c>
      <c r="M346" s="35" t="n">
        <v>0.51986</v>
      </c>
      <c r="N346" s="35" t="n">
        <v>-0.64962</v>
      </c>
      <c r="O346" s="35" t="n">
        <v>-1.69119</v>
      </c>
      <c r="P346" s="35" t="n">
        <v>-0.75136</v>
      </c>
      <c r="Q346" s="35" t="n">
        <v>-0.92647</v>
      </c>
      <c r="R346" s="35" t="n">
        <v>-1.7171</v>
      </c>
    </row>
    <row r="347" customFormat="false" ht="15" hidden="false" customHeight="false" outlineLevel="0" collapsed="false">
      <c r="A347" s="4" t="n">
        <v>346</v>
      </c>
      <c r="B347" s="4" t="s">
        <v>701</v>
      </c>
      <c r="C347" s="35" t="n">
        <v>-0.91165</v>
      </c>
      <c r="D347" s="35" t="n">
        <v>0.5054</v>
      </c>
      <c r="E347" s="35" t="n">
        <v>-1.10359</v>
      </c>
      <c r="F347" s="35" t="n">
        <v>-0.87182</v>
      </c>
      <c r="G347" s="35" t="n">
        <v>-0.7467</v>
      </c>
      <c r="H347" s="35" t="n">
        <v>-0.91287</v>
      </c>
      <c r="I347" s="35" t="n">
        <v>0.82173</v>
      </c>
      <c r="J347" s="35" t="n">
        <v>-0.37173</v>
      </c>
      <c r="K347" s="35" t="n">
        <v>0.56695</v>
      </c>
      <c r="L347" s="35" t="n">
        <v>-0.11698</v>
      </c>
      <c r="M347" s="35" t="n">
        <v>-0.66765</v>
      </c>
      <c r="N347" s="35" t="n">
        <v>-1.41163</v>
      </c>
      <c r="O347" s="35" t="n">
        <v>0.62537</v>
      </c>
      <c r="P347" s="35" t="n">
        <v>-0.26858</v>
      </c>
      <c r="Q347" s="35" t="n">
        <v>-0.66105</v>
      </c>
      <c r="R347" s="35" t="n">
        <v>0.24686</v>
      </c>
    </row>
    <row r="348" customFormat="false" ht="15" hidden="false" customHeight="false" outlineLevel="0" collapsed="false">
      <c r="A348" s="4" t="n">
        <v>347</v>
      </c>
      <c r="B348" s="4" t="s">
        <v>702</v>
      </c>
      <c r="C348" s="35" t="n">
        <v>0.30316</v>
      </c>
      <c r="D348" s="35" t="n">
        <v>1.15992</v>
      </c>
      <c r="E348" s="35" t="n">
        <v>0.17466</v>
      </c>
      <c r="F348" s="35" t="n">
        <v>-0.59827</v>
      </c>
      <c r="G348" s="35" t="n">
        <v>-0.13644</v>
      </c>
      <c r="H348" s="35" t="n">
        <v>0.78297</v>
      </c>
      <c r="I348" s="35" t="n">
        <v>0.4156</v>
      </c>
      <c r="J348" s="35" t="n">
        <v>0.53041</v>
      </c>
      <c r="K348" s="35" t="n">
        <v>0.34664</v>
      </c>
      <c r="L348" s="35" t="n">
        <v>0.46516</v>
      </c>
      <c r="M348" s="35" t="n">
        <v>-0.61358</v>
      </c>
      <c r="N348" s="35" t="n">
        <v>0.12752</v>
      </c>
      <c r="O348" s="35" t="n">
        <v>-0.55083</v>
      </c>
      <c r="P348" s="35" t="n">
        <v>0.50612</v>
      </c>
      <c r="Q348" s="35" t="n">
        <v>0.39363</v>
      </c>
      <c r="R348" s="35" t="n">
        <v>-0.31431</v>
      </c>
    </row>
    <row r="349" customFormat="false" ht="15" hidden="false" customHeight="false" outlineLevel="0" collapsed="false">
      <c r="A349" s="4" t="n">
        <v>348</v>
      </c>
      <c r="B349" s="4" t="s">
        <v>703</v>
      </c>
      <c r="C349" s="35" t="n">
        <v>1.48647</v>
      </c>
      <c r="D349" s="35" t="n">
        <v>-2.73974</v>
      </c>
      <c r="E349" s="35" t="n">
        <v>0.51511</v>
      </c>
      <c r="F349" s="35" t="n">
        <v>1.79919</v>
      </c>
      <c r="G349" s="35" t="n">
        <v>0.45316</v>
      </c>
      <c r="H349" s="35" t="n">
        <v>-0.3214</v>
      </c>
      <c r="I349" s="35" t="n">
        <v>-0.8971</v>
      </c>
      <c r="J349" s="35" t="n">
        <v>-0.86984</v>
      </c>
      <c r="K349" s="35" t="n">
        <v>-1.94798</v>
      </c>
      <c r="L349" s="35" t="n">
        <v>1.78597</v>
      </c>
      <c r="M349" s="35" t="n">
        <v>-0.06255</v>
      </c>
      <c r="N349" s="35" t="n">
        <v>1.37867</v>
      </c>
      <c r="O349" s="35" t="n">
        <v>-1.85794</v>
      </c>
      <c r="P349" s="35" t="n">
        <v>-0.45378</v>
      </c>
      <c r="Q349" s="35" t="n">
        <v>-0.79762</v>
      </c>
      <c r="R349" s="35" t="n">
        <v>-0.37308</v>
      </c>
    </row>
    <row r="350" customFormat="false" ht="15" hidden="false" customHeight="false" outlineLevel="0" collapsed="false">
      <c r="A350" s="4" t="n">
        <v>349</v>
      </c>
      <c r="B350" s="4" t="s">
        <v>704</v>
      </c>
      <c r="C350" s="35" t="n">
        <v>-0.16229</v>
      </c>
      <c r="D350" s="35" t="n">
        <v>-0.65814</v>
      </c>
      <c r="E350" s="35" t="n">
        <v>0.88001</v>
      </c>
      <c r="F350" s="35" t="n">
        <v>1.98963</v>
      </c>
      <c r="G350" s="35" t="n">
        <v>-0.48464</v>
      </c>
      <c r="H350" s="35" t="n">
        <v>-1.16754</v>
      </c>
      <c r="I350" s="35" t="n">
        <v>0.24379</v>
      </c>
      <c r="J350" s="35" t="n">
        <v>-0.27525</v>
      </c>
      <c r="K350" s="35" t="n">
        <v>0.54468</v>
      </c>
      <c r="L350" s="35" t="n">
        <v>-0.61007</v>
      </c>
      <c r="M350" s="35" t="n">
        <v>-0.96528</v>
      </c>
      <c r="N350" s="35" t="n">
        <v>-1.10756</v>
      </c>
      <c r="O350" s="35" t="n">
        <v>0.92187</v>
      </c>
      <c r="P350" s="35" t="n">
        <v>0.8974</v>
      </c>
      <c r="Q350" s="35" t="n">
        <v>-1.43789</v>
      </c>
      <c r="R350" s="35" t="n">
        <v>-1.78126</v>
      </c>
    </row>
    <row r="351" customFormat="false" ht="15" hidden="false" customHeight="false" outlineLevel="0" collapsed="false">
      <c r="A351" s="4" t="n">
        <v>350</v>
      </c>
      <c r="B351" s="4" t="s">
        <v>705</v>
      </c>
      <c r="C351" s="35" t="n">
        <v>2.77351</v>
      </c>
      <c r="D351" s="35" t="n">
        <v>0.0401</v>
      </c>
      <c r="E351" s="35" t="n">
        <v>1.4133</v>
      </c>
      <c r="F351" s="35" t="n">
        <v>0.96467</v>
      </c>
      <c r="G351" s="35" t="n">
        <v>-0.52255</v>
      </c>
      <c r="H351" s="35" t="n">
        <v>-1.49128</v>
      </c>
      <c r="I351" s="35" t="n">
        <v>1.8885</v>
      </c>
      <c r="J351" s="35" t="n">
        <v>-0.40843</v>
      </c>
      <c r="K351" s="35" t="n">
        <v>-0.83106</v>
      </c>
      <c r="L351" s="35" t="n">
        <v>-0.03461</v>
      </c>
      <c r="M351" s="35" t="n">
        <v>-0.83061</v>
      </c>
      <c r="N351" s="35" t="n">
        <v>-2.27392</v>
      </c>
      <c r="O351" s="35" t="n">
        <v>-0.1185</v>
      </c>
      <c r="P351" s="35" t="n">
        <v>0.34995</v>
      </c>
      <c r="Q351" s="35" t="n">
        <v>0.26139</v>
      </c>
      <c r="R351" s="35" t="n">
        <v>-0.06346</v>
      </c>
    </row>
    <row r="352" customFormat="false" ht="15" hidden="false" customHeight="false" outlineLevel="0" collapsed="false">
      <c r="A352" s="4" t="n">
        <v>351</v>
      </c>
      <c r="B352" s="4" t="s">
        <v>706</v>
      </c>
      <c r="C352" s="35" t="n">
        <v>0.16887</v>
      </c>
      <c r="D352" s="35" t="n">
        <v>2.03441</v>
      </c>
      <c r="E352" s="35" t="n">
        <v>1.06392</v>
      </c>
      <c r="F352" s="35" t="n">
        <v>2.02011</v>
      </c>
      <c r="G352" s="35" t="n">
        <v>0.5057</v>
      </c>
      <c r="H352" s="35" t="n">
        <v>-0.84544</v>
      </c>
      <c r="I352" s="35" t="n">
        <v>0.38891</v>
      </c>
      <c r="J352" s="35" t="n">
        <v>1.32626</v>
      </c>
      <c r="K352" s="35" t="n">
        <v>-0.48038</v>
      </c>
      <c r="L352" s="35" t="n">
        <v>-0.69369</v>
      </c>
      <c r="M352" s="35" t="n">
        <v>-0.6398</v>
      </c>
      <c r="N352" s="35" t="n">
        <v>-0.52297</v>
      </c>
      <c r="O352" s="35" t="n">
        <v>0.27955</v>
      </c>
      <c r="P352" s="35" t="n">
        <v>0.34967</v>
      </c>
      <c r="Q352" s="35" t="n">
        <v>-0.31095</v>
      </c>
      <c r="R352" s="35" t="n">
        <v>0.35233</v>
      </c>
    </row>
    <row r="353" customFormat="false" ht="15" hidden="false" customHeight="false" outlineLevel="0" collapsed="false">
      <c r="A353" s="4" t="n">
        <v>352</v>
      </c>
      <c r="B353" s="4" t="s">
        <v>707</v>
      </c>
      <c r="C353" s="35" t="n">
        <v>-0.77719</v>
      </c>
      <c r="D353" s="35" t="n">
        <v>0.72918</v>
      </c>
      <c r="E353" s="35" t="n">
        <v>0.64163</v>
      </c>
      <c r="F353" s="35" t="n">
        <v>-2.03</v>
      </c>
      <c r="G353" s="35" t="n">
        <v>0.04866</v>
      </c>
      <c r="H353" s="35" t="n">
        <v>-0.40965</v>
      </c>
      <c r="I353" s="35" t="n">
        <v>-0.2481</v>
      </c>
      <c r="J353" s="35" t="n">
        <v>-0.08977</v>
      </c>
      <c r="K353" s="35" t="n">
        <v>-0.9444</v>
      </c>
      <c r="L353" s="35" t="n">
        <v>0.30858</v>
      </c>
      <c r="M353" s="35" t="n">
        <v>-0.39279</v>
      </c>
      <c r="N353" s="35" t="n">
        <v>1.42104</v>
      </c>
      <c r="O353" s="35" t="n">
        <v>0.57785</v>
      </c>
      <c r="P353" s="35" t="n">
        <v>0.80948</v>
      </c>
      <c r="Q353" s="35" t="n">
        <v>-0.73706</v>
      </c>
      <c r="R353" s="35" t="n">
        <v>0.01115</v>
      </c>
    </row>
    <row r="354" customFormat="false" ht="15" hidden="false" customHeight="false" outlineLevel="0" collapsed="false">
      <c r="A354" s="4" t="n">
        <v>353</v>
      </c>
      <c r="B354" s="4" t="s">
        <v>708</v>
      </c>
      <c r="C354" s="35" t="n">
        <v>1.09407</v>
      </c>
      <c r="D354" s="35" t="n">
        <v>-0.16736</v>
      </c>
      <c r="E354" s="35" t="n">
        <v>0.87608</v>
      </c>
      <c r="F354" s="35" t="n">
        <v>0.5795</v>
      </c>
      <c r="G354" s="35" t="n">
        <v>-1.4397</v>
      </c>
      <c r="H354" s="35" t="n">
        <v>3.8476</v>
      </c>
      <c r="I354" s="35" t="n">
        <v>1.26312</v>
      </c>
      <c r="J354" s="35" t="n">
        <v>1.75269</v>
      </c>
      <c r="K354" s="35" t="n">
        <v>0.79385</v>
      </c>
      <c r="L354" s="35" t="n">
        <v>-4.39624</v>
      </c>
      <c r="M354" s="35" t="n">
        <v>-1.90899</v>
      </c>
      <c r="N354" s="35" t="n">
        <v>0.8256</v>
      </c>
      <c r="O354" s="35" t="n">
        <v>-1.25548</v>
      </c>
      <c r="P354" s="35" t="n">
        <v>0.83001</v>
      </c>
      <c r="Q354" s="35" t="n">
        <v>-0.08754</v>
      </c>
      <c r="R354" s="35" t="n">
        <v>0.6094</v>
      </c>
    </row>
    <row r="355" customFormat="false" ht="15" hidden="false" customHeight="false" outlineLevel="0" collapsed="false">
      <c r="A355" s="4" t="n">
        <v>354</v>
      </c>
      <c r="B355" s="4" t="s">
        <v>709</v>
      </c>
      <c r="C355" s="35" t="n">
        <v>0.91017</v>
      </c>
      <c r="D355" s="35" t="n">
        <v>3.17682</v>
      </c>
      <c r="E355" s="35" t="n">
        <v>2.83971</v>
      </c>
      <c r="F355" s="35" t="n">
        <v>-0.11844</v>
      </c>
      <c r="G355" s="35" t="n">
        <v>-2.72177</v>
      </c>
      <c r="H355" s="35" t="n">
        <v>0.33017</v>
      </c>
      <c r="I355" s="35" t="n">
        <v>0.27163</v>
      </c>
      <c r="J355" s="35" t="n">
        <v>-1.3788</v>
      </c>
      <c r="K355" s="35" t="n">
        <v>0.14986</v>
      </c>
      <c r="L355" s="35" t="n">
        <v>2.04934</v>
      </c>
      <c r="M355" s="35" t="n">
        <v>-0.1715</v>
      </c>
      <c r="N355" s="35" t="n">
        <v>0.46505</v>
      </c>
      <c r="O355" s="35" t="n">
        <v>-2.89285</v>
      </c>
      <c r="P355" s="35" t="n">
        <v>0.12095</v>
      </c>
      <c r="Q355" s="35" t="n">
        <v>0.10703</v>
      </c>
      <c r="R355" s="35" t="n">
        <v>-1.28491</v>
      </c>
    </row>
    <row r="356" customFormat="false" ht="15" hidden="false" customHeight="false" outlineLevel="0" collapsed="false">
      <c r="A356" s="4" t="n">
        <v>355</v>
      </c>
      <c r="B356" s="4" t="s">
        <v>710</v>
      </c>
      <c r="C356" s="35" t="n">
        <v>0.54833</v>
      </c>
      <c r="D356" s="35" t="n">
        <v>-1.08785</v>
      </c>
      <c r="E356" s="35" t="n">
        <v>-0.47515</v>
      </c>
      <c r="F356" s="35" t="n">
        <v>-0.04636</v>
      </c>
      <c r="G356" s="35" t="n">
        <v>0.07365</v>
      </c>
      <c r="H356" s="35" t="n">
        <v>-0.67442</v>
      </c>
      <c r="I356" s="35" t="n">
        <v>-0.34337</v>
      </c>
      <c r="J356" s="35" t="n">
        <v>0.11822</v>
      </c>
      <c r="K356" s="35" t="n">
        <v>-1.54215</v>
      </c>
      <c r="L356" s="35" t="n">
        <v>1.1044</v>
      </c>
      <c r="M356" s="35" t="n">
        <v>0.31132</v>
      </c>
      <c r="N356" s="35" t="n">
        <v>-0.14923</v>
      </c>
      <c r="O356" s="35" t="n">
        <v>-0.97556</v>
      </c>
      <c r="P356" s="35" t="n">
        <v>-0.52174</v>
      </c>
      <c r="Q356" s="35" t="n">
        <v>-2.69181</v>
      </c>
      <c r="R356" s="35" t="n">
        <v>-0.03406</v>
      </c>
    </row>
    <row r="357" customFormat="false" ht="15" hidden="false" customHeight="false" outlineLevel="0" collapsed="false">
      <c r="A357" s="4" t="n">
        <v>356</v>
      </c>
      <c r="B357" s="4" t="s">
        <v>711</v>
      </c>
      <c r="C357" s="35" t="n">
        <v>-1.75706</v>
      </c>
      <c r="D357" s="35" t="n">
        <v>1.41887</v>
      </c>
      <c r="E357" s="35" t="n">
        <v>-0.25273</v>
      </c>
      <c r="F357" s="35" t="n">
        <v>0.59948</v>
      </c>
      <c r="G357" s="35" t="n">
        <v>-0.45935</v>
      </c>
      <c r="H357" s="35" t="n">
        <v>-0.54453</v>
      </c>
      <c r="I357" s="35" t="n">
        <v>1.39591</v>
      </c>
      <c r="J357" s="35" t="n">
        <v>0.09107</v>
      </c>
      <c r="K357" s="35" t="n">
        <v>-0.08937</v>
      </c>
      <c r="L357" s="35" t="n">
        <v>1.31001</v>
      </c>
      <c r="M357" s="35" t="n">
        <v>-0.7209</v>
      </c>
      <c r="N357" s="35" t="n">
        <v>0.46899</v>
      </c>
      <c r="O357" s="35" t="n">
        <v>0.0186</v>
      </c>
      <c r="P357" s="35" t="n">
        <v>0.24425</v>
      </c>
      <c r="Q357" s="35" t="n">
        <v>-1.56184</v>
      </c>
      <c r="R357" s="35" t="n">
        <v>0.04064</v>
      </c>
    </row>
    <row r="358" customFormat="false" ht="15" hidden="false" customHeight="false" outlineLevel="0" collapsed="false">
      <c r="A358" s="4" t="n">
        <v>357</v>
      </c>
      <c r="B358" s="4" t="s">
        <v>712</v>
      </c>
      <c r="C358" s="35" t="n">
        <v>0.23498</v>
      </c>
      <c r="D358" s="35" t="n">
        <v>-0.17237</v>
      </c>
      <c r="E358" s="35" t="n">
        <v>0.59011</v>
      </c>
      <c r="F358" s="35" t="n">
        <v>-0.64179</v>
      </c>
      <c r="G358" s="35" t="n">
        <v>-0.646</v>
      </c>
      <c r="H358" s="35" t="n">
        <v>-1.40476</v>
      </c>
      <c r="I358" s="35" t="n">
        <v>-0.40191</v>
      </c>
      <c r="J358" s="35" t="n">
        <v>1.04517</v>
      </c>
      <c r="K358" s="35" t="n">
        <v>0.06403</v>
      </c>
      <c r="L358" s="35" t="n">
        <v>1.59218</v>
      </c>
      <c r="M358" s="35" t="n">
        <v>-0.5143</v>
      </c>
      <c r="N358" s="35" t="n">
        <v>0.5809</v>
      </c>
      <c r="O358" s="35" t="n">
        <v>-2.83282</v>
      </c>
      <c r="P358" s="35" t="n">
        <v>-0.62673</v>
      </c>
      <c r="Q358" s="35" t="n">
        <v>-0.60186</v>
      </c>
      <c r="R358" s="35" t="n">
        <v>0.47609</v>
      </c>
    </row>
    <row r="359" customFormat="false" ht="15" hidden="false" customHeight="false" outlineLevel="0" collapsed="false">
      <c r="A359" s="4" t="n">
        <v>358</v>
      </c>
      <c r="B359" s="4" t="s">
        <v>713</v>
      </c>
      <c r="C359" s="35" t="n">
        <v>0.33342</v>
      </c>
      <c r="D359" s="35" t="n">
        <v>0.91367</v>
      </c>
      <c r="E359" s="35" t="n">
        <v>2.32353</v>
      </c>
      <c r="F359" s="35" t="n">
        <v>-1.03077</v>
      </c>
      <c r="G359" s="35" t="n">
        <v>-0.62418</v>
      </c>
      <c r="H359" s="35" t="n">
        <v>-1.00806</v>
      </c>
      <c r="I359" s="35" t="n">
        <v>-0.13396</v>
      </c>
      <c r="J359" s="35" t="n">
        <v>0.86245</v>
      </c>
      <c r="K359" s="35" t="n">
        <v>1.20988</v>
      </c>
      <c r="L359" s="35" t="n">
        <v>0.93887</v>
      </c>
      <c r="M359" s="35" t="n">
        <v>-1.06028</v>
      </c>
      <c r="N359" s="35" t="n">
        <v>1.24107</v>
      </c>
      <c r="O359" s="35" t="n">
        <v>-0.42606</v>
      </c>
      <c r="P359" s="35" t="n">
        <v>-0.45934</v>
      </c>
      <c r="Q359" s="35" t="n">
        <v>0.37555</v>
      </c>
      <c r="R359" s="35" t="n">
        <v>0.46923</v>
      </c>
    </row>
    <row r="360" customFormat="false" ht="15" hidden="false" customHeight="false" outlineLevel="0" collapsed="false">
      <c r="A360" s="4" t="n">
        <v>359</v>
      </c>
      <c r="B360" s="4" t="s">
        <v>97</v>
      </c>
      <c r="C360" s="35" t="n">
        <v>-0.33879</v>
      </c>
      <c r="D360" s="35" t="n">
        <v>-0.27434</v>
      </c>
      <c r="E360" s="35" t="n">
        <v>0.11583</v>
      </c>
      <c r="F360" s="35" t="n">
        <v>0.01115</v>
      </c>
      <c r="G360" s="35" t="n">
        <v>0.54945</v>
      </c>
      <c r="H360" s="35" t="n">
        <v>-0.24658</v>
      </c>
      <c r="I360" s="35" t="n">
        <v>0.11468</v>
      </c>
      <c r="J360" s="35" t="n">
        <v>0.77443</v>
      </c>
      <c r="K360" s="35" t="n">
        <v>0.73797</v>
      </c>
      <c r="L360" s="35" t="n">
        <v>-0.93341</v>
      </c>
      <c r="M360" s="35" t="n">
        <v>-1.50789</v>
      </c>
      <c r="N360" s="35" t="n">
        <v>0.72298</v>
      </c>
      <c r="O360" s="35" t="n">
        <v>-1.27479</v>
      </c>
      <c r="P360" s="35" t="n">
        <v>-1.54802</v>
      </c>
      <c r="Q360" s="35" t="n">
        <v>-0.26709</v>
      </c>
      <c r="R360" s="35" t="n">
        <v>0.32823</v>
      </c>
    </row>
    <row r="361" customFormat="false" ht="15" hidden="false" customHeight="false" outlineLevel="0" collapsed="false">
      <c r="A361" s="4" t="n">
        <v>360</v>
      </c>
      <c r="B361" s="4" t="s">
        <v>714</v>
      </c>
      <c r="C361" s="35" t="n">
        <v>-1.85376</v>
      </c>
      <c r="D361" s="35" t="n">
        <v>0.02864</v>
      </c>
      <c r="E361" s="35" t="n">
        <v>-0.05268</v>
      </c>
      <c r="F361" s="35" t="n">
        <v>2.16432</v>
      </c>
      <c r="G361" s="35" t="n">
        <v>0.20036</v>
      </c>
      <c r="H361" s="35" t="n">
        <v>-0.95676</v>
      </c>
      <c r="I361" s="35" t="n">
        <v>0.10301</v>
      </c>
      <c r="J361" s="35" t="n">
        <v>1.33165</v>
      </c>
      <c r="K361" s="35" t="n">
        <v>-1.23306</v>
      </c>
      <c r="L361" s="35" t="n">
        <v>0.85638</v>
      </c>
      <c r="M361" s="35" t="n">
        <v>1.77916</v>
      </c>
      <c r="N361" s="35" t="n">
        <v>-0.66193</v>
      </c>
      <c r="O361" s="35" t="n">
        <v>0.0096</v>
      </c>
      <c r="P361" s="35" t="n">
        <v>-0.51734</v>
      </c>
      <c r="Q361" s="35" t="n">
        <v>-0.41675</v>
      </c>
      <c r="R361" s="35" t="n">
        <v>-0.27677</v>
      </c>
    </row>
    <row r="362" customFormat="false" ht="15" hidden="false" customHeight="false" outlineLevel="0" collapsed="false">
      <c r="A362" s="4" t="n">
        <v>361</v>
      </c>
      <c r="B362" s="4" t="s">
        <v>715</v>
      </c>
      <c r="C362" s="35" t="n">
        <v>-1.2727</v>
      </c>
      <c r="D362" s="35" t="n">
        <v>-1.03019</v>
      </c>
      <c r="E362" s="35" t="n">
        <v>1.14882</v>
      </c>
      <c r="F362" s="35" t="n">
        <v>-0.74095</v>
      </c>
      <c r="G362" s="35" t="n">
        <v>-2.62069</v>
      </c>
      <c r="H362" s="35" t="n">
        <v>-2.74871</v>
      </c>
      <c r="I362" s="35" t="n">
        <v>-2.39313</v>
      </c>
      <c r="J362" s="35" t="n">
        <v>1.0951</v>
      </c>
      <c r="K362" s="35" t="n">
        <v>-0.35117</v>
      </c>
      <c r="L362" s="35" t="n">
        <v>-0.36848</v>
      </c>
      <c r="M362" s="35" t="n">
        <v>-0.14458</v>
      </c>
      <c r="N362" s="35" t="n">
        <v>-0.93364</v>
      </c>
      <c r="O362" s="35" t="n">
        <v>1.02528</v>
      </c>
      <c r="P362" s="35" t="n">
        <v>0.47124</v>
      </c>
      <c r="Q362" s="35" t="n">
        <v>-0.1961</v>
      </c>
      <c r="R362" s="35" t="n">
        <v>-1.50367</v>
      </c>
    </row>
    <row r="363" customFormat="false" ht="15" hidden="false" customHeight="false" outlineLevel="0" collapsed="false">
      <c r="A363" s="4" t="n">
        <v>362</v>
      </c>
      <c r="B363" s="4" t="s">
        <v>716</v>
      </c>
      <c r="C363" s="35" t="n">
        <v>-1.24692</v>
      </c>
      <c r="D363" s="35" t="n">
        <v>3.57668</v>
      </c>
      <c r="E363" s="35" t="n">
        <v>-0.16411</v>
      </c>
      <c r="F363" s="35" t="n">
        <v>1.65701</v>
      </c>
      <c r="G363" s="35" t="n">
        <v>2.1004</v>
      </c>
      <c r="H363" s="35" t="n">
        <v>-1.23443</v>
      </c>
      <c r="I363" s="35" t="n">
        <v>0.49542</v>
      </c>
      <c r="J363" s="35" t="n">
        <v>1.60855</v>
      </c>
      <c r="K363" s="35" t="n">
        <v>-2.35577</v>
      </c>
      <c r="L363" s="35" t="n">
        <v>-1.95546</v>
      </c>
      <c r="M363" s="35" t="n">
        <v>-0.53511</v>
      </c>
      <c r="N363" s="35" t="n">
        <v>-0.13692</v>
      </c>
      <c r="O363" s="35" t="n">
        <v>1.97592</v>
      </c>
      <c r="P363" s="35" t="n">
        <v>2.11838</v>
      </c>
      <c r="Q363" s="35" t="n">
        <v>0.67649</v>
      </c>
      <c r="R363" s="35" t="n">
        <v>0.15299</v>
      </c>
    </row>
    <row r="364" customFormat="false" ht="15" hidden="false" customHeight="false" outlineLevel="0" collapsed="false">
      <c r="A364" s="4" t="n">
        <v>363</v>
      </c>
      <c r="B364" s="4" t="s">
        <v>717</v>
      </c>
      <c r="C364" s="35" t="n">
        <v>0.27341</v>
      </c>
      <c r="D364" s="35" t="n">
        <v>0.08509</v>
      </c>
      <c r="E364" s="35" t="n">
        <v>0.39668</v>
      </c>
      <c r="F364" s="35" t="n">
        <v>0.12759</v>
      </c>
      <c r="G364" s="35" t="n">
        <v>0.23864</v>
      </c>
      <c r="H364" s="35" t="n">
        <v>-1.1899</v>
      </c>
      <c r="I364" s="35" t="n">
        <v>0.73622</v>
      </c>
      <c r="J364" s="35" t="n">
        <v>0.3726</v>
      </c>
      <c r="K364" s="35" t="n">
        <v>1.98537</v>
      </c>
      <c r="L364" s="35" t="n">
        <v>-0.45264</v>
      </c>
      <c r="M364" s="35" t="n">
        <v>0.96127</v>
      </c>
      <c r="N364" s="35" t="n">
        <v>0.54224</v>
      </c>
      <c r="O364" s="35" t="n">
        <v>-1.46445</v>
      </c>
      <c r="P364" s="35" t="n">
        <v>0.45251</v>
      </c>
      <c r="Q364" s="35" t="n">
        <v>-1.40957</v>
      </c>
      <c r="R364" s="35" t="n">
        <v>0.49484</v>
      </c>
    </row>
    <row r="365" customFormat="false" ht="15" hidden="false" customHeight="false" outlineLevel="0" collapsed="false">
      <c r="A365" s="4" t="n">
        <v>364</v>
      </c>
      <c r="B365" s="4" t="s">
        <v>718</v>
      </c>
      <c r="C365" s="35" t="n">
        <v>-0.31092</v>
      </c>
      <c r="D365" s="35" t="n">
        <v>1.30993</v>
      </c>
      <c r="E365" s="35" t="n">
        <v>-0.47322</v>
      </c>
      <c r="F365" s="35" t="n">
        <v>-0.3099</v>
      </c>
      <c r="G365" s="35" t="n">
        <v>-1.07397</v>
      </c>
      <c r="H365" s="35" t="n">
        <v>-0.21653</v>
      </c>
      <c r="I365" s="35" t="n">
        <v>-0.64457</v>
      </c>
      <c r="J365" s="35" t="n">
        <v>1.65853</v>
      </c>
      <c r="K365" s="35" t="n">
        <v>-0.49033</v>
      </c>
      <c r="L365" s="35" t="n">
        <v>-0.72507</v>
      </c>
      <c r="M365" s="35" t="n">
        <v>0.13054</v>
      </c>
      <c r="N365" s="35" t="n">
        <v>-0.99998</v>
      </c>
      <c r="O365" s="35" t="n">
        <v>-0.77337</v>
      </c>
      <c r="P365" s="35" t="n">
        <v>0.95811</v>
      </c>
      <c r="Q365" s="35" t="n">
        <v>-0.0673</v>
      </c>
      <c r="R365" s="35" t="n">
        <v>-1.63678</v>
      </c>
    </row>
    <row r="366" customFormat="false" ht="15" hidden="false" customHeight="false" outlineLevel="0" collapsed="false">
      <c r="A366" s="4" t="n">
        <v>365</v>
      </c>
      <c r="B366" s="4" t="s">
        <v>719</v>
      </c>
      <c r="C366" s="35" t="n">
        <v>0.04878</v>
      </c>
      <c r="D366" s="35" t="n">
        <v>1.58267</v>
      </c>
      <c r="E366" s="35" t="n">
        <v>-0.23654</v>
      </c>
      <c r="F366" s="35" t="n">
        <v>1.3975</v>
      </c>
      <c r="G366" s="35" t="n">
        <v>-1.73843</v>
      </c>
      <c r="H366" s="35" t="n">
        <v>-1.12842</v>
      </c>
      <c r="I366" s="35" t="n">
        <v>2.14538</v>
      </c>
      <c r="J366" s="35" t="n">
        <v>0.13372</v>
      </c>
      <c r="K366" s="35" t="n">
        <v>-1.30146</v>
      </c>
      <c r="L366" s="35" t="n">
        <v>-1.06463</v>
      </c>
      <c r="M366" s="35" t="n">
        <v>0.92671</v>
      </c>
      <c r="N366" s="35" t="n">
        <v>0.76162</v>
      </c>
      <c r="O366" s="35" t="n">
        <v>0.04687</v>
      </c>
      <c r="P366" s="35" t="n">
        <v>0.91839</v>
      </c>
      <c r="Q366" s="35" t="n">
        <v>-1.83624</v>
      </c>
      <c r="R366" s="35" t="n">
        <v>1.46487</v>
      </c>
    </row>
    <row r="367" customFormat="false" ht="15" hidden="false" customHeight="false" outlineLevel="0" collapsed="false">
      <c r="A367" s="4" t="n">
        <v>366</v>
      </c>
      <c r="B367" s="4" t="s">
        <v>720</v>
      </c>
      <c r="C367" s="35" t="n">
        <v>-0.31416</v>
      </c>
      <c r="D367" s="35" t="n">
        <v>0.06133</v>
      </c>
      <c r="E367" s="35" t="n">
        <v>0.19454</v>
      </c>
      <c r="F367" s="35" t="n">
        <v>-0.60439</v>
      </c>
      <c r="G367" s="35" t="n">
        <v>-0.25866</v>
      </c>
      <c r="H367" s="35" t="n">
        <v>-0.36043</v>
      </c>
      <c r="I367" s="35" t="n">
        <v>0.18613</v>
      </c>
      <c r="J367" s="35" t="n">
        <v>-1.74006</v>
      </c>
      <c r="K367" s="35" t="n">
        <v>0.87989</v>
      </c>
      <c r="L367" s="35" t="n">
        <v>0.87182</v>
      </c>
      <c r="M367" s="35" t="n">
        <v>1.14423</v>
      </c>
      <c r="N367" s="35" t="n">
        <v>-0.3626</v>
      </c>
      <c r="O367" s="35" t="n">
        <v>-0.14259</v>
      </c>
      <c r="P367" s="35" t="n">
        <v>-0.73404</v>
      </c>
      <c r="Q367" s="35" t="n">
        <v>-1.40105</v>
      </c>
      <c r="R367" s="35" t="n">
        <v>-1.01732</v>
      </c>
    </row>
    <row r="368" customFormat="false" ht="15" hidden="false" customHeight="false" outlineLevel="0" collapsed="false">
      <c r="A368" s="4" t="n">
        <v>367</v>
      </c>
      <c r="B368" s="4" t="s">
        <v>721</v>
      </c>
      <c r="C368" s="35" t="n">
        <v>-0.35897</v>
      </c>
      <c r="D368" s="35" t="n">
        <v>-0.48011</v>
      </c>
      <c r="E368" s="35" t="n">
        <v>0.13547</v>
      </c>
      <c r="F368" s="35" t="n">
        <v>-0.59174</v>
      </c>
      <c r="G368" s="35" t="n">
        <v>-0.84432</v>
      </c>
      <c r="H368" s="35" t="n">
        <v>1.31322</v>
      </c>
      <c r="I368" s="35" t="n">
        <v>0.6976</v>
      </c>
      <c r="J368" s="35" t="n">
        <v>0.00172</v>
      </c>
      <c r="K368" s="35" t="n">
        <v>-1.12813</v>
      </c>
      <c r="L368" s="35" t="n">
        <v>0.19432</v>
      </c>
      <c r="M368" s="35" t="n">
        <v>-1.09503</v>
      </c>
      <c r="N368" s="35" t="n">
        <v>1.49866</v>
      </c>
      <c r="O368" s="35" t="n">
        <v>-0.08288</v>
      </c>
      <c r="P368" s="35" t="n">
        <v>-0.99008</v>
      </c>
      <c r="Q368" s="35" t="n">
        <v>0.0834</v>
      </c>
      <c r="R368" s="35" t="n">
        <v>-1.97022</v>
      </c>
    </row>
    <row r="369" customFormat="false" ht="15" hidden="false" customHeight="false" outlineLevel="0" collapsed="false">
      <c r="A369" s="4" t="n">
        <v>368</v>
      </c>
      <c r="B369" s="4" t="s">
        <v>722</v>
      </c>
      <c r="C369" s="35" t="n">
        <v>-1.21026</v>
      </c>
      <c r="D369" s="35" t="n">
        <v>0.64557</v>
      </c>
      <c r="E369" s="35" t="n">
        <v>1.57759</v>
      </c>
      <c r="F369" s="35" t="n">
        <v>-0.38928</v>
      </c>
      <c r="G369" s="35" t="n">
        <v>-0.29904</v>
      </c>
      <c r="H369" s="35" t="n">
        <v>0.16631</v>
      </c>
      <c r="I369" s="35" t="n">
        <v>2.21326</v>
      </c>
      <c r="J369" s="35" t="n">
        <v>0.21362</v>
      </c>
      <c r="K369" s="35" t="n">
        <v>-0.40179</v>
      </c>
      <c r="L369" s="35" t="n">
        <v>-0.40467</v>
      </c>
      <c r="M369" s="35" t="n">
        <v>1.02288</v>
      </c>
      <c r="N369" s="35" t="n">
        <v>1.76852</v>
      </c>
      <c r="O369" s="35" t="n">
        <v>0.0195</v>
      </c>
      <c r="P369" s="35" t="n">
        <v>-0.90541</v>
      </c>
      <c r="Q369" s="35" t="n">
        <v>0.78393</v>
      </c>
      <c r="R369" s="35" t="n">
        <v>-1.14753</v>
      </c>
    </row>
    <row r="370" customFormat="false" ht="15" hidden="false" customHeight="false" outlineLevel="0" collapsed="false">
      <c r="A370" s="4" t="n">
        <v>369</v>
      </c>
      <c r="B370" s="4" t="s">
        <v>723</v>
      </c>
      <c r="C370" s="35" t="n">
        <v>0.70661</v>
      </c>
      <c r="D370" s="35" t="n">
        <v>-0.11328</v>
      </c>
      <c r="E370" s="35" t="n">
        <v>1.18856</v>
      </c>
      <c r="F370" s="35" t="n">
        <v>0.4693</v>
      </c>
      <c r="G370" s="35" t="n">
        <v>-2.4827</v>
      </c>
      <c r="H370" s="35" t="n">
        <v>-0.35237</v>
      </c>
      <c r="I370" s="35" t="n">
        <v>0.39875</v>
      </c>
      <c r="J370" s="35" t="n">
        <v>0.03819</v>
      </c>
      <c r="K370" s="35" t="n">
        <v>-2.09571</v>
      </c>
      <c r="L370" s="35" t="n">
        <v>0.1827</v>
      </c>
      <c r="M370" s="35" t="n">
        <v>1.17141</v>
      </c>
      <c r="N370" s="35" t="n">
        <v>-0.70008</v>
      </c>
      <c r="O370" s="35" t="n">
        <v>-0.56038</v>
      </c>
      <c r="P370" s="35" t="n">
        <v>-0.96886</v>
      </c>
      <c r="Q370" s="35" t="n">
        <v>-2.82719</v>
      </c>
      <c r="R370" s="35" t="n">
        <v>0.68557</v>
      </c>
    </row>
    <row r="371" customFormat="false" ht="15" hidden="false" customHeight="false" outlineLevel="0" collapsed="false">
      <c r="A371" s="4" t="n">
        <v>370</v>
      </c>
      <c r="B371" s="4" t="s">
        <v>724</v>
      </c>
      <c r="C371" s="35" t="n">
        <v>-1.82123</v>
      </c>
      <c r="D371" s="35" t="n">
        <v>1.17214</v>
      </c>
      <c r="E371" s="35" t="n">
        <v>-0.39047</v>
      </c>
      <c r="F371" s="35" t="n">
        <v>-0.60093</v>
      </c>
      <c r="G371" s="35" t="n">
        <v>-1.26737</v>
      </c>
      <c r="H371" s="35" t="n">
        <v>-0.37801</v>
      </c>
      <c r="I371" s="35" t="n">
        <v>0.51575</v>
      </c>
      <c r="J371" s="35" t="n">
        <v>0.04669</v>
      </c>
      <c r="K371" s="35" t="n">
        <v>-0.45524</v>
      </c>
      <c r="L371" s="35" t="n">
        <v>0.06387</v>
      </c>
      <c r="M371" s="35" t="n">
        <v>0.55164</v>
      </c>
      <c r="N371" s="35" t="n">
        <v>0.51429</v>
      </c>
      <c r="O371" s="35" t="n">
        <v>0.46213</v>
      </c>
      <c r="P371" s="35" t="n">
        <v>-0.81633</v>
      </c>
      <c r="Q371" s="35" t="n">
        <v>0.43231</v>
      </c>
      <c r="R371" s="35" t="n">
        <v>0.56666</v>
      </c>
    </row>
    <row r="372" customFormat="false" ht="15" hidden="false" customHeight="false" outlineLevel="0" collapsed="false">
      <c r="A372" s="4" t="n">
        <v>371</v>
      </c>
      <c r="B372" s="4" t="s">
        <v>725</v>
      </c>
      <c r="C372" s="35" t="n">
        <v>-0.83035</v>
      </c>
      <c r="D372" s="35" t="n">
        <v>0.24083</v>
      </c>
      <c r="E372" s="35" t="n">
        <v>1.65788</v>
      </c>
      <c r="F372" s="35" t="n">
        <v>0.37489</v>
      </c>
      <c r="G372" s="35" t="n">
        <v>0.07587</v>
      </c>
      <c r="H372" s="35" t="n">
        <v>0.05701</v>
      </c>
      <c r="I372" s="35" t="n">
        <v>1.89041</v>
      </c>
      <c r="J372" s="35" t="n">
        <v>-0.70178</v>
      </c>
      <c r="K372" s="35" t="n">
        <v>-3.6097</v>
      </c>
      <c r="L372" s="35" t="n">
        <v>1.32097</v>
      </c>
      <c r="M372" s="35" t="n">
        <v>-0.72026</v>
      </c>
      <c r="N372" s="35" t="n">
        <v>0.70266</v>
      </c>
      <c r="O372" s="35" t="n">
        <v>0.63692</v>
      </c>
      <c r="P372" s="35" t="n">
        <v>-1.35044</v>
      </c>
      <c r="Q372" s="35" t="n">
        <v>0.2024</v>
      </c>
      <c r="R372" s="35" t="n">
        <v>-0.94921</v>
      </c>
    </row>
    <row r="373" customFormat="false" ht="15" hidden="false" customHeight="false" outlineLevel="0" collapsed="false">
      <c r="A373" s="4" t="n">
        <v>372</v>
      </c>
      <c r="B373" s="4" t="s">
        <v>726</v>
      </c>
      <c r="C373" s="35" t="n">
        <v>1.26014</v>
      </c>
      <c r="D373" s="35" t="n">
        <v>0.43796</v>
      </c>
      <c r="E373" s="35" t="n">
        <v>1.38927</v>
      </c>
      <c r="F373" s="35" t="n">
        <v>0.32698</v>
      </c>
      <c r="G373" s="35" t="n">
        <v>1.5485</v>
      </c>
      <c r="H373" s="35" t="n">
        <v>0.1715</v>
      </c>
      <c r="I373" s="35" t="n">
        <v>-0.69456</v>
      </c>
      <c r="J373" s="35" t="n">
        <v>0.82553</v>
      </c>
      <c r="K373" s="35" t="n">
        <v>-0.12421</v>
      </c>
      <c r="L373" s="35" t="n">
        <v>-0.5441</v>
      </c>
      <c r="M373" s="35" t="n">
        <v>-0.10907</v>
      </c>
      <c r="N373" s="35" t="n">
        <v>0.28339</v>
      </c>
      <c r="O373" s="35" t="n">
        <v>-1.55163</v>
      </c>
      <c r="P373" s="35" t="n">
        <v>-0.20875</v>
      </c>
      <c r="Q373" s="35" t="n">
        <v>-0.64023</v>
      </c>
      <c r="R373" s="35" t="n">
        <v>-0.21355</v>
      </c>
    </row>
    <row r="374" customFormat="false" ht="15" hidden="false" customHeight="false" outlineLevel="0" collapsed="false">
      <c r="A374" s="4" t="n">
        <v>373</v>
      </c>
      <c r="B374" s="4" t="s">
        <v>727</v>
      </c>
      <c r="C374" s="35" t="n">
        <v>-2.02458</v>
      </c>
      <c r="D374" s="35" t="n">
        <v>1.02098</v>
      </c>
      <c r="E374" s="35" t="n">
        <v>-0.9836</v>
      </c>
      <c r="F374" s="35" t="n">
        <v>-1.54587</v>
      </c>
      <c r="G374" s="35" t="n">
        <v>0.33125</v>
      </c>
      <c r="H374" s="35" t="n">
        <v>-0.07198</v>
      </c>
      <c r="I374" s="35" t="n">
        <v>-0.61028</v>
      </c>
      <c r="J374" s="35" t="n">
        <v>1.49222</v>
      </c>
      <c r="K374" s="35" t="n">
        <v>-1.44296</v>
      </c>
      <c r="L374" s="35" t="n">
        <v>-1.86977</v>
      </c>
      <c r="M374" s="35" t="n">
        <v>-2.20787</v>
      </c>
      <c r="N374" s="35" t="n">
        <v>0.86947</v>
      </c>
      <c r="O374" s="35" t="n">
        <v>-0.07793</v>
      </c>
      <c r="P374" s="35" t="n">
        <v>1.42224</v>
      </c>
      <c r="Q374" s="35" t="n">
        <v>-1.2435</v>
      </c>
      <c r="R374" s="35" t="n">
        <v>0.58005</v>
      </c>
    </row>
    <row r="375" customFormat="false" ht="15" hidden="false" customHeight="false" outlineLevel="0" collapsed="false">
      <c r="A375" s="4" t="n">
        <v>374</v>
      </c>
      <c r="B375" s="4" t="s">
        <v>728</v>
      </c>
      <c r="C375" s="35" t="n">
        <v>-1.03413</v>
      </c>
      <c r="D375" s="35" t="n">
        <v>-1.56962</v>
      </c>
      <c r="E375" s="35" t="n">
        <v>0.92439</v>
      </c>
      <c r="F375" s="35" t="n">
        <v>-0.97519</v>
      </c>
      <c r="G375" s="35" t="n">
        <v>-0.7922</v>
      </c>
      <c r="H375" s="35" t="n">
        <v>-0.36293</v>
      </c>
      <c r="I375" s="35" t="n">
        <v>0.13454</v>
      </c>
      <c r="J375" s="35" t="n">
        <v>0.23063</v>
      </c>
      <c r="K375" s="35" t="n">
        <v>-1.49483</v>
      </c>
      <c r="L375" s="35" t="n">
        <v>0.49714</v>
      </c>
      <c r="M375" s="35" t="n">
        <v>-0.21452</v>
      </c>
      <c r="N375" s="35" t="n">
        <v>1.06811</v>
      </c>
      <c r="O375" s="35" t="n">
        <v>-1.75377</v>
      </c>
      <c r="P375" s="35" t="n">
        <v>-0.40021</v>
      </c>
      <c r="Q375" s="35" t="n">
        <v>-1.93103</v>
      </c>
      <c r="R375" s="35" t="n">
        <v>0.22765</v>
      </c>
    </row>
    <row r="376" customFormat="false" ht="15" hidden="false" customHeight="false" outlineLevel="0" collapsed="false">
      <c r="A376" s="4" t="n">
        <v>375</v>
      </c>
      <c r="B376" s="4" t="s">
        <v>729</v>
      </c>
      <c r="C376" s="35" t="n">
        <v>-1.29919</v>
      </c>
      <c r="D376" s="35" t="n">
        <v>-1.94891</v>
      </c>
      <c r="E376" s="35" t="n">
        <v>1.37047</v>
      </c>
      <c r="F376" s="35" t="n">
        <v>1.90493</v>
      </c>
      <c r="G376" s="35" t="n">
        <v>1.03032</v>
      </c>
      <c r="H376" s="35" t="n">
        <v>-0.54258</v>
      </c>
      <c r="I376" s="35" t="n">
        <v>-0.96075</v>
      </c>
      <c r="J376" s="35" t="n">
        <v>-0.16258</v>
      </c>
      <c r="K376" s="35" t="n">
        <v>-0.5227</v>
      </c>
      <c r="L376" s="35" t="n">
        <v>2.53253</v>
      </c>
      <c r="M376" s="35" t="n">
        <v>0.24766</v>
      </c>
      <c r="N376" s="35" t="n">
        <v>0.75384</v>
      </c>
      <c r="O376" s="35" t="n">
        <v>-1.02041</v>
      </c>
      <c r="P376" s="35" t="n">
        <v>1.10388</v>
      </c>
      <c r="Q376" s="35" t="n">
        <v>0.22141</v>
      </c>
      <c r="R376" s="35" t="n">
        <v>0.175</v>
      </c>
    </row>
    <row r="377" customFormat="false" ht="15" hidden="false" customHeight="false" outlineLevel="0" collapsed="false">
      <c r="A377" s="4" t="n">
        <v>376</v>
      </c>
      <c r="B377" s="4" t="s">
        <v>730</v>
      </c>
      <c r="C377" s="35" t="n">
        <v>-0.20751</v>
      </c>
      <c r="D377" s="35" t="n">
        <v>-0.52723</v>
      </c>
      <c r="E377" s="35" t="n">
        <v>-0.43831</v>
      </c>
      <c r="F377" s="35" t="n">
        <v>0.8658</v>
      </c>
      <c r="G377" s="35" t="n">
        <v>-0.03879</v>
      </c>
      <c r="H377" s="35" t="n">
        <v>-1.44885</v>
      </c>
      <c r="I377" s="35" t="n">
        <v>-0.17528</v>
      </c>
      <c r="J377" s="35" t="n">
        <v>0.80282</v>
      </c>
      <c r="K377" s="35" t="n">
        <v>-2.46339</v>
      </c>
      <c r="L377" s="35" t="n">
        <v>-0.96726</v>
      </c>
      <c r="M377" s="35" t="n">
        <v>-0.29656</v>
      </c>
      <c r="N377" s="35" t="n">
        <v>-1.48899</v>
      </c>
      <c r="O377" s="35" t="n">
        <v>-0.86736</v>
      </c>
      <c r="P377" s="35" t="n">
        <v>-1.59904</v>
      </c>
      <c r="Q377" s="35" t="n">
        <v>-0.6486</v>
      </c>
      <c r="R377" s="35" t="n">
        <v>0.73196</v>
      </c>
    </row>
    <row r="378" customFormat="false" ht="15" hidden="false" customHeight="false" outlineLevel="0" collapsed="false">
      <c r="A378" s="4" t="n">
        <v>377</v>
      </c>
      <c r="B378" s="4" t="s">
        <v>731</v>
      </c>
      <c r="C378" s="35" t="n">
        <v>0.52938</v>
      </c>
      <c r="D378" s="35" t="n">
        <v>0.01952</v>
      </c>
      <c r="E378" s="35" t="n">
        <v>0.00405</v>
      </c>
      <c r="F378" s="35" t="n">
        <v>-0.85017</v>
      </c>
      <c r="G378" s="35" t="n">
        <v>-0.71733</v>
      </c>
      <c r="H378" s="35" t="n">
        <v>-0.293</v>
      </c>
      <c r="I378" s="35" t="n">
        <v>0.02364</v>
      </c>
      <c r="J378" s="35" t="n">
        <v>0.0813</v>
      </c>
      <c r="K378" s="35" t="n">
        <v>0.52763</v>
      </c>
      <c r="L378" s="35" t="n">
        <v>-0.34632</v>
      </c>
      <c r="M378" s="35" t="n">
        <v>-1.35772</v>
      </c>
      <c r="N378" s="35" t="n">
        <v>0.98001</v>
      </c>
      <c r="O378" s="35" t="n">
        <v>0.82123</v>
      </c>
      <c r="P378" s="35" t="n">
        <v>-0.33694</v>
      </c>
      <c r="Q378" s="35" t="n">
        <v>-0.67429</v>
      </c>
      <c r="R378" s="35" t="n">
        <v>-0.49576</v>
      </c>
    </row>
    <row r="379" customFormat="false" ht="15" hidden="false" customHeight="false" outlineLevel="0" collapsed="false">
      <c r="A379" s="4" t="n">
        <v>378</v>
      </c>
      <c r="B379" s="4" t="s">
        <v>732</v>
      </c>
      <c r="C379" s="35" t="n">
        <v>-0.0793</v>
      </c>
      <c r="D379" s="35" t="n">
        <v>0.25193</v>
      </c>
      <c r="E379" s="35" t="n">
        <v>0.71412</v>
      </c>
      <c r="F379" s="35" t="n">
        <v>-0.71313</v>
      </c>
      <c r="G379" s="35" t="n">
        <v>-1.1816</v>
      </c>
      <c r="H379" s="35" t="n">
        <v>1.29931</v>
      </c>
      <c r="I379" s="35" t="n">
        <v>-0.15124</v>
      </c>
      <c r="J379" s="35" t="n">
        <v>0.62073</v>
      </c>
      <c r="K379" s="35" t="n">
        <v>-1.44506</v>
      </c>
      <c r="L379" s="35" t="n">
        <v>-0.66055</v>
      </c>
      <c r="M379" s="35" t="n">
        <v>1.92503</v>
      </c>
      <c r="N379" s="35" t="n">
        <v>1.24447</v>
      </c>
      <c r="O379" s="35" t="n">
        <v>0.3542</v>
      </c>
      <c r="P379" s="35" t="n">
        <v>-0.79869</v>
      </c>
      <c r="Q379" s="35" t="n">
        <v>-2.32384</v>
      </c>
      <c r="R379" s="35" t="n">
        <v>-0.07853</v>
      </c>
    </row>
    <row r="380" customFormat="false" ht="15" hidden="false" customHeight="false" outlineLevel="0" collapsed="false">
      <c r="A380" s="4" t="n">
        <v>379</v>
      </c>
      <c r="B380" s="4" t="s">
        <v>733</v>
      </c>
      <c r="C380" s="35" t="n">
        <v>0.3832</v>
      </c>
      <c r="D380" s="35" t="n">
        <v>1.47834</v>
      </c>
      <c r="E380" s="35" t="n">
        <v>0.78925</v>
      </c>
      <c r="F380" s="35" t="n">
        <v>-1.52116</v>
      </c>
      <c r="G380" s="35" t="n">
        <v>-0.28362</v>
      </c>
      <c r="H380" s="35" t="n">
        <v>-0.24846</v>
      </c>
      <c r="I380" s="35" t="n">
        <v>-0.09492</v>
      </c>
      <c r="J380" s="35" t="n">
        <v>-1.03205</v>
      </c>
      <c r="K380" s="35" t="n">
        <v>-1.49248</v>
      </c>
      <c r="L380" s="35" t="n">
        <v>-0.83005</v>
      </c>
      <c r="M380" s="35" t="n">
        <v>-0.26461</v>
      </c>
      <c r="N380" s="35" t="n">
        <v>1.25439</v>
      </c>
      <c r="O380" s="35" t="n">
        <v>-1.28724</v>
      </c>
      <c r="P380" s="35" t="n">
        <v>-0.75773</v>
      </c>
      <c r="Q380" s="35" t="n">
        <v>-0.28621</v>
      </c>
      <c r="R380" s="35" t="n">
        <v>-1.03195</v>
      </c>
    </row>
    <row r="381" customFormat="false" ht="15" hidden="false" customHeight="false" outlineLevel="0" collapsed="false">
      <c r="A381" s="4" t="n">
        <v>380</v>
      </c>
      <c r="B381" s="4" t="s">
        <v>734</v>
      </c>
      <c r="C381" s="35" t="n">
        <v>-0.71348</v>
      </c>
      <c r="D381" s="35" t="n">
        <v>-1.15292</v>
      </c>
      <c r="E381" s="35" t="n">
        <v>0.91557</v>
      </c>
      <c r="F381" s="35" t="n">
        <v>1.15887</v>
      </c>
      <c r="G381" s="35" t="n">
        <v>-2.5914</v>
      </c>
      <c r="H381" s="35" t="n">
        <v>-2.24485</v>
      </c>
      <c r="I381" s="35" t="n">
        <v>1.51194</v>
      </c>
      <c r="J381" s="35" t="n">
        <v>1.16721</v>
      </c>
      <c r="K381" s="35" t="n">
        <v>-0.58961</v>
      </c>
      <c r="L381" s="35" t="n">
        <v>-2.70467</v>
      </c>
      <c r="M381" s="35" t="n">
        <v>0.84625</v>
      </c>
      <c r="N381" s="35" t="n">
        <v>-1.02364</v>
      </c>
      <c r="O381" s="35" t="n">
        <v>-1.28118</v>
      </c>
      <c r="P381" s="35" t="n">
        <v>0.70586</v>
      </c>
      <c r="Q381" s="35" t="n">
        <v>-2.76153</v>
      </c>
      <c r="R381" s="35" t="n">
        <v>-2.80782</v>
      </c>
    </row>
    <row r="382" customFormat="false" ht="15" hidden="false" customHeight="false" outlineLevel="0" collapsed="false">
      <c r="A382" s="4" t="n">
        <v>381</v>
      </c>
      <c r="B382" s="4" t="s">
        <v>735</v>
      </c>
      <c r="C382" s="35" t="n">
        <v>-1.43259</v>
      </c>
      <c r="D382" s="35" t="n">
        <v>2.29044</v>
      </c>
      <c r="E382" s="35" t="n">
        <v>3.00472</v>
      </c>
      <c r="F382" s="35" t="n">
        <v>-0.87773</v>
      </c>
      <c r="G382" s="35" t="n">
        <v>-1.67007</v>
      </c>
      <c r="H382" s="35" t="n">
        <v>-0.54902</v>
      </c>
      <c r="I382" s="35" t="n">
        <v>0.19784</v>
      </c>
      <c r="J382" s="35" t="n">
        <v>0.52357</v>
      </c>
      <c r="K382" s="35" t="n">
        <v>0.67236</v>
      </c>
      <c r="L382" s="35" t="n">
        <v>0.25736</v>
      </c>
      <c r="M382" s="35" t="n">
        <v>0.80922</v>
      </c>
      <c r="N382" s="35" t="n">
        <v>1.71809</v>
      </c>
      <c r="O382" s="35" t="n">
        <v>1.02398</v>
      </c>
      <c r="P382" s="35" t="n">
        <v>-0.06505</v>
      </c>
      <c r="Q382" s="35" t="n">
        <v>0.48878</v>
      </c>
      <c r="R382" s="35" t="n">
        <v>-1.18634</v>
      </c>
    </row>
    <row r="383" customFormat="false" ht="15" hidden="false" customHeight="false" outlineLevel="0" collapsed="false">
      <c r="A383" s="4" t="n">
        <v>382</v>
      </c>
      <c r="B383" s="4" t="s">
        <v>736</v>
      </c>
      <c r="C383" s="35" t="n">
        <v>-0.62934</v>
      </c>
      <c r="D383" s="35" t="n">
        <v>-0.28009</v>
      </c>
      <c r="E383" s="35" t="n">
        <v>-0.02026</v>
      </c>
      <c r="F383" s="35" t="n">
        <v>0.31942</v>
      </c>
      <c r="G383" s="35" t="n">
        <v>-0.48078</v>
      </c>
      <c r="H383" s="35" t="n">
        <v>-3.1455</v>
      </c>
      <c r="I383" s="35" t="n">
        <v>1.63746</v>
      </c>
      <c r="J383" s="35" t="n">
        <v>0.47372</v>
      </c>
      <c r="K383" s="35" t="n">
        <v>-0.47111</v>
      </c>
      <c r="L383" s="35" t="n">
        <v>1.01949</v>
      </c>
      <c r="M383" s="35" t="n">
        <v>-0.23162</v>
      </c>
      <c r="N383" s="35" t="n">
        <v>-2.06739</v>
      </c>
      <c r="O383" s="35" t="n">
        <v>1.49564</v>
      </c>
      <c r="P383" s="35" t="n">
        <v>0.02712</v>
      </c>
      <c r="Q383" s="35" t="n">
        <v>-0.76569</v>
      </c>
      <c r="R383" s="35" t="n">
        <v>-1.28143</v>
      </c>
    </row>
    <row r="384" customFormat="false" ht="15" hidden="false" customHeight="false" outlineLevel="0" collapsed="false">
      <c r="A384" s="4" t="n">
        <v>383</v>
      </c>
      <c r="B384" s="4" t="s">
        <v>737</v>
      </c>
      <c r="C384" s="35" t="n">
        <v>-0.22204</v>
      </c>
      <c r="D384" s="35" t="n">
        <v>-0.14309</v>
      </c>
      <c r="E384" s="35" t="n">
        <v>1.05469</v>
      </c>
      <c r="F384" s="35" t="n">
        <v>0.04733</v>
      </c>
      <c r="G384" s="35" t="n">
        <v>0.16421</v>
      </c>
      <c r="H384" s="35" t="n">
        <v>-1.20446</v>
      </c>
      <c r="I384" s="35" t="n">
        <v>0.3584</v>
      </c>
      <c r="J384" s="35" t="n">
        <v>1.38721</v>
      </c>
      <c r="K384" s="35" t="n">
        <v>0.09502</v>
      </c>
      <c r="L384" s="35" t="n">
        <v>0.35662</v>
      </c>
      <c r="M384" s="35" t="n">
        <v>0.20515</v>
      </c>
      <c r="N384" s="35" t="n">
        <v>0.75593</v>
      </c>
      <c r="O384" s="35" t="n">
        <v>1.20105</v>
      </c>
      <c r="P384" s="35" t="n">
        <v>-0.04074</v>
      </c>
      <c r="Q384" s="35" t="n">
        <v>-0.5794</v>
      </c>
      <c r="R384" s="35" t="n">
        <v>-0.25124</v>
      </c>
    </row>
    <row r="385" customFormat="false" ht="15" hidden="false" customHeight="false" outlineLevel="0" collapsed="false">
      <c r="A385" s="4" t="n">
        <v>384</v>
      </c>
      <c r="B385" s="4" t="s">
        <v>738</v>
      </c>
      <c r="C385" s="35" t="n">
        <v>0.1134</v>
      </c>
      <c r="D385" s="35" t="n">
        <v>1.66766</v>
      </c>
      <c r="E385" s="35" t="n">
        <v>-0.77756</v>
      </c>
      <c r="F385" s="35" t="n">
        <v>0.34933</v>
      </c>
      <c r="G385" s="35" t="n">
        <v>-0.25476</v>
      </c>
      <c r="H385" s="35" t="n">
        <v>-0.3347</v>
      </c>
      <c r="I385" s="35" t="n">
        <v>0.72215</v>
      </c>
      <c r="J385" s="35" t="n">
        <v>0.10548</v>
      </c>
      <c r="K385" s="35" t="n">
        <v>-0.31068</v>
      </c>
      <c r="L385" s="35" t="n">
        <v>-0.27826</v>
      </c>
      <c r="M385" s="35" t="n">
        <v>-0.2986</v>
      </c>
      <c r="N385" s="35" t="n">
        <v>-0.46565</v>
      </c>
      <c r="O385" s="35" t="n">
        <v>-0.05589</v>
      </c>
      <c r="P385" s="35" t="n">
        <v>0.39835</v>
      </c>
      <c r="Q385" s="35" t="n">
        <v>0.0541</v>
      </c>
      <c r="R385" s="35" t="n">
        <v>-0.75135</v>
      </c>
    </row>
    <row r="386" customFormat="false" ht="15" hidden="false" customHeight="false" outlineLevel="0" collapsed="false">
      <c r="A386" s="4" t="n">
        <v>385</v>
      </c>
      <c r="B386" s="4" t="s">
        <v>739</v>
      </c>
      <c r="C386" s="35" t="n">
        <v>-0.76434</v>
      </c>
      <c r="D386" s="35" t="n">
        <v>-0.75962</v>
      </c>
      <c r="E386" s="35" t="n">
        <v>-0.86508</v>
      </c>
      <c r="F386" s="35" t="n">
        <v>-0.6017</v>
      </c>
      <c r="G386" s="35" t="n">
        <v>-0.04145</v>
      </c>
      <c r="H386" s="35" t="n">
        <v>0.81751</v>
      </c>
      <c r="I386" s="35" t="n">
        <v>0.93052</v>
      </c>
      <c r="J386" s="35" t="n">
        <v>1.38458</v>
      </c>
      <c r="K386" s="35" t="n">
        <v>-0.33596</v>
      </c>
      <c r="L386" s="35" t="n">
        <v>-1.27254</v>
      </c>
      <c r="M386" s="35" t="n">
        <v>0.48712</v>
      </c>
      <c r="N386" s="35" t="n">
        <v>-0.87212</v>
      </c>
      <c r="O386" s="35" t="n">
        <v>-0.8655</v>
      </c>
      <c r="P386" s="35" t="n">
        <v>0.04353</v>
      </c>
      <c r="Q386" s="35" t="n">
        <v>-1.11765</v>
      </c>
      <c r="R386" s="35" t="n">
        <v>-1.44261</v>
      </c>
    </row>
    <row r="387" customFormat="false" ht="15" hidden="false" customHeight="false" outlineLevel="0" collapsed="false">
      <c r="A387" s="4" t="n">
        <v>386</v>
      </c>
      <c r="B387" s="4" t="s">
        <v>740</v>
      </c>
      <c r="C387" s="35" t="n">
        <v>0.2202</v>
      </c>
      <c r="D387" s="35" t="n">
        <v>-0.7033</v>
      </c>
      <c r="E387" s="35" t="n">
        <v>-0.55536</v>
      </c>
      <c r="F387" s="35" t="n">
        <v>-0.77083</v>
      </c>
      <c r="G387" s="35" t="n">
        <v>-0.60671</v>
      </c>
      <c r="H387" s="35" t="n">
        <v>-0.71766</v>
      </c>
      <c r="I387" s="35" t="n">
        <v>1.39743</v>
      </c>
      <c r="J387" s="35" t="n">
        <v>0.92061</v>
      </c>
      <c r="K387" s="35" t="n">
        <v>0.43598</v>
      </c>
      <c r="L387" s="35" t="n">
        <v>0.21409</v>
      </c>
      <c r="M387" s="35" t="n">
        <v>-0.10364</v>
      </c>
      <c r="N387" s="35" t="n">
        <v>-0.03338</v>
      </c>
      <c r="O387" s="35" t="n">
        <v>-1.00904</v>
      </c>
      <c r="P387" s="35" t="n">
        <v>-0.2337</v>
      </c>
      <c r="Q387" s="35" t="n">
        <v>-1.15903</v>
      </c>
      <c r="R387" s="35" t="n">
        <v>-1.34532</v>
      </c>
    </row>
    <row r="388" customFormat="false" ht="15" hidden="false" customHeight="false" outlineLevel="0" collapsed="false">
      <c r="A388" s="4" t="n">
        <v>387</v>
      </c>
      <c r="B388" s="4" t="s">
        <v>741</v>
      </c>
      <c r="C388" s="35" t="n">
        <v>-0.13995</v>
      </c>
      <c r="D388" s="35" t="n">
        <v>0.47987</v>
      </c>
      <c r="E388" s="35" t="n">
        <v>0.17316</v>
      </c>
      <c r="F388" s="35" t="n">
        <v>-0.21256</v>
      </c>
      <c r="G388" s="35" t="n">
        <v>-0.34787</v>
      </c>
      <c r="H388" s="35" t="n">
        <v>-0.14056</v>
      </c>
      <c r="I388" s="35" t="n">
        <v>0.83924</v>
      </c>
      <c r="J388" s="35" t="n">
        <v>0.33515</v>
      </c>
      <c r="K388" s="35" t="n">
        <v>2.43276</v>
      </c>
      <c r="L388" s="35" t="n">
        <v>-0.41489</v>
      </c>
      <c r="M388" s="35" t="n">
        <v>0.59408</v>
      </c>
      <c r="N388" s="35" t="n">
        <v>0.33346</v>
      </c>
      <c r="O388" s="35" t="n">
        <v>-0.78009</v>
      </c>
      <c r="P388" s="35" t="n">
        <v>-0.22789</v>
      </c>
      <c r="Q388" s="35" t="n">
        <v>0.23813</v>
      </c>
      <c r="R388" s="35" t="n">
        <v>-0.91644</v>
      </c>
    </row>
    <row r="389" customFormat="false" ht="15" hidden="false" customHeight="false" outlineLevel="0" collapsed="false">
      <c r="A389" s="4" t="n">
        <v>388</v>
      </c>
      <c r="B389" s="4" t="s">
        <v>742</v>
      </c>
      <c r="C389" s="35" t="n">
        <v>-0.35611</v>
      </c>
      <c r="D389" s="35" t="n">
        <v>-1.47325</v>
      </c>
      <c r="E389" s="35" t="n">
        <v>1.77347</v>
      </c>
      <c r="F389" s="35" t="n">
        <v>-1.41201</v>
      </c>
      <c r="G389" s="35" t="n">
        <v>-0.33566</v>
      </c>
      <c r="H389" s="35" t="n">
        <v>-0.34692</v>
      </c>
      <c r="I389" s="35" t="n">
        <v>-0.18796</v>
      </c>
      <c r="J389" s="35" t="n">
        <v>0.80672</v>
      </c>
      <c r="K389" s="35" t="n">
        <v>0.25479</v>
      </c>
      <c r="L389" s="35" t="n">
        <v>-0.22342</v>
      </c>
      <c r="M389" s="35" t="n">
        <v>-0.7733</v>
      </c>
      <c r="N389" s="35" t="n">
        <v>0.52535</v>
      </c>
      <c r="O389" s="35" t="n">
        <v>-1.30881</v>
      </c>
      <c r="P389" s="35" t="n">
        <v>0.57005</v>
      </c>
      <c r="Q389" s="35" t="n">
        <v>-1.52479</v>
      </c>
      <c r="R389" s="35" t="n">
        <v>-1.3076</v>
      </c>
    </row>
    <row r="390" customFormat="false" ht="15" hidden="false" customHeight="false" outlineLevel="0" collapsed="false">
      <c r="A390" s="4" t="n">
        <v>389</v>
      </c>
      <c r="B390" s="4" t="s">
        <v>743</v>
      </c>
      <c r="C390" s="35" t="n">
        <v>0.21739</v>
      </c>
      <c r="D390" s="35" t="n">
        <v>0.53356</v>
      </c>
      <c r="E390" s="35" t="n">
        <v>0.67481</v>
      </c>
      <c r="F390" s="35" t="n">
        <v>0.63872</v>
      </c>
      <c r="G390" s="35" t="n">
        <v>-0.80711</v>
      </c>
      <c r="H390" s="35" t="n">
        <v>-0.36429</v>
      </c>
      <c r="I390" s="35" t="n">
        <v>-0.48728</v>
      </c>
      <c r="J390" s="35" t="n">
        <v>1.32839</v>
      </c>
      <c r="K390" s="35" t="n">
        <v>0.17747</v>
      </c>
      <c r="L390" s="35" t="n">
        <v>-0.96876</v>
      </c>
      <c r="M390" s="35" t="n">
        <v>-0.77787</v>
      </c>
      <c r="N390" s="35" t="n">
        <v>-1.22706</v>
      </c>
      <c r="O390" s="35" t="n">
        <v>-0.23147</v>
      </c>
      <c r="P390" s="35" t="n">
        <v>-0.94986</v>
      </c>
      <c r="Q390" s="35" t="n">
        <v>0.56285</v>
      </c>
      <c r="R390" s="35" t="n">
        <v>0.04477</v>
      </c>
    </row>
    <row r="391" customFormat="false" ht="15" hidden="false" customHeight="false" outlineLevel="0" collapsed="false">
      <c r="A391" s="4" t="n">
        <v>390</v>
      </c>
      <c r="B391" s="4" t="s">
        <v>744</v>
      </c>
      <c r="C391" s="35" t="n">
        <v>-2.82327</v>
      </c>
      <c r="D391" s="35" t="n">
        <v>-1.24658</v>
      </c>
      <c r="E391" s="35" t="n">
        <v>0.52995</v>
      </c>
      <c r="F391" s="35" t="n">
        <v>1.34148</v>
      </c>
      <c r="G391" s="35" t="n">
        <v>1.23869</v>
      </c>
      <c r="H391" s="35" t="n">
        <v>-0.61662</v>
      </c>
      <c r="I391" s="35" t="n">
        <v>-0.19143</v>
      </c>
      <c r="J391" s="35" t="n">
        <v>-0.11274</v>
      </c>
      <c r="K391" s="35" t="n">
        <v>-0.51767</v>
      </c>
      <c r="L391" s="35" t="n">
        <v>-0.78725</v>
      </c>
      <c r="M391" s="35" t="n">
        <v>1.82247</v>
      </c>
      <c r="N391" s="35" t="n">
        <v>0.37491</v>
      </c>
      <c r="O391" s="35" t="n">
        <v>1.06597</v>
      </c>
      <c r="P391" s="35" t="n">
        <v>1.04148</v>
      </c>
      <c r="Q391" s="35" t="n">
        <v>0.04805</v>
      </c>
      <c r="R391" s="35" t="n">
        <v>-0.70156</v>
      </c>
    </row>
    <row r="392" customFormat="false" ht="15" hidden="false" customHeight="false" outlineLevel="0" collapsed="false">
      <c r="A392" s="4" t="n">
        <v>391</v>
      </c>
      <c r="B392" s="4" t="s">
        <v>745</v>
      </c>
      <c r="C392" s="35" t="n">
        <v>-1.46256</v>
      </c>
      <c r="D392" s="35" t="n">
        <v>0.66293</v>
      </c>
      <c r="E392" s="35" t="n">
        <v>1.31323</v>
      </c>
      <c r="F392" s="35" t="n">
        <v>1.86521</v>
      </c>
      <c r="G392" s="35" t="n">
        <v>-0.23099</v>
      </c>
      <c r="H392" s="35" t="n">
        <v>-1.1167</v>
      </c>
      <c r="I392" s="35" t="n">
        <v>-1.06005</v>
      </c>
      <c r="J392" s="35" t="n">
        <v>-0.66595</v>
      </c>
      <c r="K392" s="35" t="n">
        <v>-0.29345</v>
      </c>
      <c r="L392" s="35" t="n">
        <v>-1.09774</v>
      </c>
      <c r="M392" s="35" t="n">
        <v>-1.83649</v>
      </c>
      <c r="N392" s="35" t="n">
        <v>-0.12155</v>
      </c>
      <c r="O392" s="35" t="n">
        <v>-0.28968</v>
      </c>
      <c r="P392" s="35" t="n">
        <v>-1.30986</v>
      </c>
      <c r="Q392" s="35" t="n">
        <v>0.61766</v>
      </c>
      <c r="R392" s="35" t="n">
        <v>-1.50984</v>
      </c>
    </row>
    <row r="393" customFormat="false" ht="15" hidden="false" customHeight="false" outlineLevel="0" collapsed="false">
      <c r="A393" s="4" t="n">
        <v>392</v>
      </c>
      <c r="B393" s="4" t="s">
        <v>746</v>
      </c>
      <c r="C393" s="35" t="n">
        <v>-0.60084</v>
      </c>
      <c r="D393" s="35" t="n">
        <v>1.81227</v>
      </c>
      <c r="E393" s="35" t="n">
        <v>-1.12764</v>
      </c>
      <c r="F393" s="35" t="n">
        <v>0.86247</v>
      </c>
      <c r="G393" s="35" t="n">
        <v>-2.6612</v>
      </c>
      <c r="H393" s="35" t="n">
        <v>0.18629</v>
      </c>
      <c r="I393" s="35" t="n">
        <v>0.68709</v>
      </c>
      <c r="J393" s="35" t="n">
        <v>-0.35217</v>
      </c>
      <c r="K393" s="35" t="n">
        <v>0.46554</v>
      </c>
      <c r="L393" s="35" t="n">
        <v>-1.33031</v>
      </c>
      <c r="M393" s="35" t="n">
        <v>-1.14608</v>
      </c>
      <c r="N393" s="35" t="n">
        <v>0.01986</v>
      </c>
      <c r="O393" s="35" t="n">
        <v>-0.9993</v>
      </c>
      <c r="P393" s="35" t="n">
        <v>0.10881</v>
      </c>
      <c r="Q393" s="35" t="n">
        <v>-1.52221</v>
      </c>
      <c r="R393" s="35" t="n">
        <v>-1.47842</v>
      </c>
    </row>
    <row r="394" customFormat="false" ht="15" hidden="false" customHeight="false" outlineLevel="0" collapsed="false">
      <c r="A394" s="4" t="n">
        <v>393</v>
      </c>
      <c r="B394" s="4" t="s">
        <v>747</v>
      </c>
      <c r="C394" s="35" t="n">
        <v>0.85141</v>
      </c>
      <c r="D394" s="35" t="n">
        <v>0.03165</v>
      </c>
      <c r="E394" s="35" t="n">
        <v>1.08519</v>
      </c>
      <c r="F394" s="35" t="n">
        <v>-1.38917</v>
      </c>
      <c r="G394" s="35" t="n">
        <v>-0.12604</v>
      </c>
      <c r="H394" s="35" t="n">
        <v>-0.14673</v>
      </c>
      <c r="I394" s="35" t="n">
        <v>0.0481</v>
      </c>
      <c r="J394" s="35" t="n">
        <v>0.66891</v>
      </c>
      <c r="K394" s="35" t="n">
        <v>-1.17447</v>
      </c>
      <c r="L394" s="35" t="n">
        <v>-1.47734</v>
      </c>
      <c r="M394" s="35" t="n">
        <v>-0.6747</v>
      </c>
      <c r="N394" s="35" t="n">
        <v>0.93199</v>
      </c>
      <c r="O394" s="35" t="n">
        <v>-0.55382</v>
      </c>
      <c r="P394" s="35" t="n">
        <v>-0.75376</v>
      </c>
      <c r="Q394" s="35" t="n">
        <v>-0.27846</v>
      </c>
      <c r="R394" s="35" t="n">
        <v>0.3932</v>
      </c>
    </row>
    <row r="395" customFormat="false" ht="15" hidden="false" customHeight="false" outlineLevel="0" collapsed="false">
      <c r="A395" s="4" t="n">
        <v>394</v>
      </c>
      <c r="B395" s="4" t="s">
        <v>748</v>
      </c>
      <c r="C395" s="35" t="n">
        <v>0.74291</v>
      </c>
      <c r="D395" s="35" t="n">
        <v>-0.24629</v>
      </c>
      <c r="E395" s="35" t="n">
        <v>-0.15982</v>
      </c>
      <c r="F395" s="35" t="n">
        <v>-1.45674</v>
      </c>
      <c r="G395" s="35" t="n">
        <v>-1.57681</v>
      </c>
      <c r="H395" s="35" t="n">
        <v>-0.88138</v>
      </c>
      <c r="I395" s="35" t="n">
        <v>1.03229</v>
      </c>
      <c r="J395" s="35" t="n">
        <v>1.2855</v>
      </c>
      <c r="K395" s="35" t="n">
        <v>-0.12811</v>
      </c>
      <c r="L395" s="35" t="n">
        <v>-1.66787</v>
      </c>
      <c r="M395" s="35" t="n">
        <v>-0.94703</v>
      </c>
      <c r="N395" s="35" t="n">
        <v>0.00766</v>
      </c>
      <c r="O395" s="35" t="n">
        <v>-0.76092</v>
      </c>
      <c r="P395" s="35" t="n">
        <v>-0.01698</v>
      </c>
      <c r="Q395" s="35" t="n">
        <v>1.21403</v>
      </c>
      <c r="R395" s="35" t="n">
        <v>-0.82481</v>
      </c>
    </row>
    <row r="396" customFormat="false" ht="15" hidden="false" customHeight="false" outlineLevel="0" collapsed="false">
      <c r="A396" s="4" t="n">
        <v>395</v>
      </c>
      <c r="B396" s="4" t="s">
        <v>749</v>
      </c>
      <c r="C396" s="35" t="n">
        <v>-1.8116</v>
      </c>
      <c r="D396" s="35" t="n">
        <v>-0.29171</v>
      </c>
      <c r="E396" s="35" t="n">
        <v>0.92742</v>
      </c>
      <c r="F396" s="35" t="n">
        <v>0.36444</v>
      </c>
      <c r="G396" s="35" t="n">
        <v>0.23093</v>
      </c>
      <c r="H396" s="35" t="n">
        <v>-0.2814</v>
      </c>
      <c r="I396" s="35" t="n">
        <v>-1.27313</v>
      </c>
      <c r="J396" s="35" t="n">
        <v>0.13157</v>
      </c>
      <c r="K396" s="35" t="n">
        <v>-0.55485</v>
      </c>
      <c r="L396" s="35" t="n">
        <v>0.15326</v>
      </c>
      <c r="M396" s="35" t="n">
        <v>-0.09618</v>
      </c>
      <c r="N396" s="35" t="n">
        <v>0.51155</v>
      </c>
      <c r="O396" s="35" t="n">
        <v>0.47738</v>
      </c>
      <c r="P396" s="35" t="n">
        <v>1.01608</v>
      </c>
      <c r="Q396" s="35" t="n">
        <v>-0.21753</v>
      </c>
      <c r="R396" s="35" t="n">
        <v>-0.71115</v>
      </c>
    </row>
    <row r="397" customFormat="false" ht="15" hidden="false" customHeight="false" outlineLevel="0" collapsed="false">
      <c r="A397" s="4" t="n">
        <v>396</v>
      </c>
      <c r="B397" s="4" t="s">
        <v>750</v>
      </c>
      <c r="C397" s="35" t="n">
        <v>1.36312</v>
      </c>
      <c r="D397" s="35" t="n">
        <v>1.42208</v>
      </c>
      <c r="E397" s="35" t="n">
        <v>-0.16607</v>
      </c>
      <c r="F397" s="35" t="n">
        <v>-0.8399</v>
      </c>
      <c r="G397" s="35" t="n">
        <v>0.14227</v>
      </c>
      <c r="H397" s="35" t="n">
        <v>0.14957</v>
      </c>
      <c r="I397" s="35" t="n">
        <v>0.13154</v>
      </c>
      <c r="J397" s="35" t="n">
        <v>1.02485</v>
      </c>
      <c r="K397" s="35" t="n">
        <v>2.2731</v>
      </c>
      <c r="L397" s="35" t="n">
        <v>0.08591</v>
      </c>
      <c r="M397" s="35" t="n">
        <v>-1.35179</v>
      </c>
      <c r="N397" s="35" t="n">
        <v>-0.95027</v>
      </c>
      <c r="O397" s="35" t="n">
        <v>1.81435</v>
      </c>
      <c r="P397" s="35" t="n">
        <v>0.48594</v>
      </c>
      <c r="Q397" s="35" t="n">
        <v>0.03059</v>
      </c>
      <c r="R397" s="35" t="n">
        <v>0.32905</v>
      </c>
    </row>
    <row r="398" customFormat="false" ht="15" hidden="false" customHeight="false" outlineLevel="0" collapsed="false">
      <c r="A398" s="4" t="n">
        <v>397</v>
      </c>
      <c r="B398" s="4" t="s">
        <v>751</v>
      </c>
      <c r="C398" s="35" t="n">
        <v>-0.51291</v>
      </c>
      <c r="D398" s="35" t="n">
        <v>1.1332</v>
      </c>
      <c r="E398" s="35" t="n">
        <v>-0.70315</v>
      </c>
      <c r="F398" s="35" t="n">
        <v>-0.10723</v>
      </c>
      <c r="G398" s="35" t="n">
        <v>1.43589</v>
      </c>
      <c r="H398" s="35" t="n">
        <v>0.12726</v>
      </c>
      <c r="I398" s="35" t="n">
        <v>-1.24826</v>
      </c>
      <c r="J398" s="35" t="n">
        <v>1.80157</v>
      </c>
      <c r="K398" s="35" t="n">
        <v>-1.68157</v>
      </c>
      <c r="L398" s="35" t="n">
        <v>-1.18305</v>
      </c>
      <c r="M398" s="35" t="n">
        <v>-1.46185</v>
      </c>
      <c r="N398" s="35" t="n">
        <v>-1.09776</v>
      </c>
      <c r="O398" s="35" t="n">
        <v>-1.74621</v>
      </c>
      <c r="P398" s="35" t="n">
        <v>0.39</v>
      </c>
      <c r="Q398" s="35" t="n">
        <v>0.29898</v>
      </c>
      <c r="R398" s="35" t="n">
        <v>-0.46716</v>
      </c>
    </row>
    <row r="399" customFormat="false" ht="15" hidden="false" customHeight="false" outlineLevel="0" collapsed="false">
      <c r="A399" s="4" t="n">
        <v>398</v>
      </c>
      <c r="B399" s="4" t="s">
        <v>752</v>
      </c>
      <c r="C399" s="35" t="n">
        <v>0.1054</v>
      </c>
      <c r="D399" s="35" t="n">
        <v>0.9826</v>
      </c>
      <c r="E399" s="35" t="n">
        <v>0.67721</v>
      </c>
      <c r="F399" s="35" t="n">
        <v>-0.12954</v>
      </c>
      <c r="G399" s="35" t="n">
        <v>-1.3827</v>
      </c>
      <c r="H399" s="35" t="n">
        <v>-2.15518</v>
      </c>
      <c r="I399" s="35" t="n">
        <v>-0.33005</v>
      </c>
      <c r="J399" s="35" t="n">
        <v>-0.1763</v>
      </c>
      <c r="K399" s="35" t="n">
        <v>-2.17035</v>
      </c>
      <c r="L399" s="35" t="n">
        <v>-3.47225</v>
      </c>
      <c r="M399" s="35" t="n">
        <v>-0.13592</v>
      </c>
      <c r="N399" s="35" t="n">
        <v>-2.02721</v>
      </c>
      <c r="O399" s="35" t="n">
        <v>1.59707</v>
      </c>
      <c r="P399" s="35" t="n">
        <v>-0.80996</v>
      </c>
      <c r="Q399" s="35" t="n">
        <v>-1.36781</v>
      </c>
      <c r="R399" s="35" t="n">
        <v>2.68005</v>
      </c>
    </row>
    <row r="400" customFormat="false" ht="15" hidden="false" customHeight="false" outlineLevel="0" collapsed="false">
      <c r="A400" s="4" t="n">
        <v>399</v>
      </c>
      <c r="B400" s="4" t="s">
        <v>753</v>
      </c>
      <c r="C400" s="35" t="n">
        <v>-1.86675</v>
      </c>
      <c r="D400" s="35" t="n">
        <v>-0.50764</v>
      </c>
      <c r="E400" s="35" t="n">
        <v>-0.04617</v>
      </c>
      <c r="F400" s="35" t="n">
        <v>-2.85988</v>
      </c>
      <c r="G400" s="35" t="n">
        <v>-0.66628</v>
      </c>
      <c r="H400" s="35" t="n">
        <v>0.45306</v>
      </c>
      <c r="I400" s="35" t="n">
        <v>0.49623</v>
      </c>
      <c r="J400" s="35" t="n">
        <v>-0.72673</v>
      </c>
      <c r="K400" s="35" t="n">
        <v>-1.78037</v>
      </c>
      <c r="L400" s="35" t="n">
        <v>-1.31671</v>
      </c>
      <c r="M400" s="35" t="n">
        <v>-2.39507</v>
      </c>
      <c r="N400" s="35" t="n">
        <v>-2.47643</v>
      </c>
      <c r="O400" s="35" t="n">
        <v>0.10386</v>
      </c>
      <c r="P400" s="35" t="n">
        <v>-0.27192</v>
      </c>
      <c r="Q400" s="35" t="n">
        <v>-0.77883</v>
      </c>
      <c r="R400" s="35" t="n">
        <v>0.75556</v>
      </c>
    </row>
    <row r="401" customFormat="false" ht="15" hidden="false" customHeight="false" outlineLevel="0" collapsed="false">
      <c r="A401" s="4" t="n">
        <v>400</v>
      </c>
      <c r="B401" s="4" t="s">
        <v>754</v>
      </c>
      <c r="C401" s="35" t="n">
        <v>-0.10164</v>
      </c>
      <c r="D401" s="35" t="n">
        <v>-0.26505</v>
      </c>
      <c r="E401" s="35" t="n">
        <v>-0.73168</v>
      </c>
      <c r="F401" s="35" t="n">
        <v>0.48618</v>
      </c>
      <c r="G401" s="35" t="n">
        <v>-1.9564</v>
      </c>
      <c r="H401" s="35" t="n">
        <v>-0.37076</v>
      </c>
      <c r="I401" s="35" t="n">
        <v>0.53992</v>
      </c>
      <c r="J401" s="35" t="n">
        <v>-2.07101</v>
      </c>
      <c r="K401" s="35" t="n">
        <v>-2.27231</v>
      </c>
      <c r="L401" s="35" t="n">
        <v>-1.05119</v>
      </c>
      <c r="M401" s="35" t="n">
        <v>-0.72278</v>
      </c>
      <c r="N401" s="35" t="n">
        <v>-0.7669</v>
      </c>
      <c r="O401" s="35" t="n">
        <v>0.17332</v>
      </c>
      <c r="P401" s="35" t="n">
        <v>3.32181</v>
      </c>
      <c r="Q401" s="35" t="n">
        <v>-3.63887</v>
      </c>
      <c r="R401" s="35" t="n">
        <v>0.52799</v>
      </c>
    </row>
    <row r="402" customFormat="false" ht="15" hidden="false" customHeight="false" outlineLevel="0" collapsed="false">
      <c r="A402" s="4" t="n">
        <v>401</v>
      </c>
      <c r="B402" s="4" t="s">
        <v>755</v>
      </c>
      <c r="C402" s="35" t="n">
        <v>-1.09486</v>
      </c>
      <c r="D402" s="35" t="n">
        <v>-0.22083</v>
      </c>
      <c r="E402" s="35" t="n">
        <v>-0.70229</v>
      </c>
      <c r="F402" s="35" t="n">
        <v>2.38471</v>
      </c>
      <c r="G402" s="35" t="n">
        <v>0.39552</v>
      </c>
      <c r="H402" s="35" t="n">
        <v>0.3655</v>
      </c>
      <c r="I402" s="35" t="n">
        <v>2.07523</v>
      </c>
      <c r="J402" s="35" t="n">
        <v>0.27459</v>
      </c>
      <c r="K402" s="35" t="n">
        <v>0.32739</v>
      </c>
      <c r="L402" s="35" t="n">
        <v>-0.32713</v>
      </c>
      <c r="M402" s="35" t="n">
        <v>-1.25217</v>
      </c>
      <c r="N402" s="35" t="n">
        <v>-0.31649</v>
      </c>
      <c r="O402" s="35" t="n">
        <v>-1.20322</v>
      </c>
      <c r="P402" s="35" t="n">
        <v>0.30751</v>
      </c>
      <c r="Q402" s="35" t="n">
        <v>0.6992</v>
      </c>
      <c r="R402" s="35" t="n">
        <v>-3.17668</v>
      </c>
    </row>
    <row r="403" customFormat="false" ht="15" hidden="false" customHeight="false" outlineLevel="0" collapsed="false">
      <c r="A403" s="4" t="n">
        <v>402</v>
      </c>
      <c r="B403" s="4" t="s">
        <v>756</v>
      </c>
      <c r="C403" s="35" t="n">
        <v>0.52043</v>
      </c>
      <c r="D403" s="35" t="n">
        <v>1.61632</v>
      </c>
      <c r="E403" s="35" t="n">
        <v>0.0403</v>
      </c>
      <c r="F403" s="35" t="n">
        <v>1.18056</v>
      </c>
      <c r="G403" s="35" t="n">
        <v>-1.4701</v>
      </c>
      <c r="H403" s="35" t="n">
        <v>-2.0921</v>
      </c>
      <c r="I403" s="35" t="n">
        <v>0.75585</v>
      </c>
      <c r="J403" s="35" t="n">
        <v>-0.46248</v>
      </c>
      <c r="K403" s="35" t="n">
        <v>1.2897</v>
      </c>
      <c r="L403" s="35" t="n">
        <v>-0.2941</v>
      </c>
      <c r="M403" s="35" t="n">
        <v>-0.31593</v>
      </c>
      <c r="N403" s="35" t="n">
        <v>-0.61877</v>
      </c>
      <c r="O403" s="35" t="n">
        <v>-0.66134</v>
      </c>
      <c r="P403" s="35" t="n">
        <v>0.45652</v>
      </c>
      <c r="Q403" s="35" t="n">
        <v>-0.93268</v>
      </c>
      <c r="R403" s="35" t="n">
        <v>-0.0118</v>
      </c>
    </row>
    <row r="404" customFormat="false" ht="15" hidden="false" customHeight="false" outlineLevel="0" collapsed="false">
      <c r="A404" s="4" t="n">
        <v>403</v>
      </c>
      <c r="B404" s="4" t="s">
        <v>757</v>
      </c>
      <c r="C404" s="35" t="n">
        <v>-0.7851</v>
      </c>
      <c r="D404" s="35" t="n">
        <v>-0.82821</v>
      </c>
      <c r="E404" s="35" t="n">
        <v>-1.10984</v>
      </c>
      <c r="F404" s="35" t="n">
        <v>-0.64936</v>
      </c>
      <c r="G404" s="35" t="n">
        <v>-0.07333</v>
      </c>
      <c r="H404" s="35" t="n">
        <v>-1.897</v>
      </c>
      <c r="I404" s="35" t="n">
        <v>0.31775</v>
      </c>
      <c r="J404" s="35" t="n">
        <v>1.33603</v>
      </c>
      <c r="K404" s="35" t="n">
        <v>-0.73974</v>
      </c>
      <c r="L404" s="35" t="n">
        <v>-1.37239</v>
      </c>
      <c r="M404" s="35" t="n">
        <v>0.35419</v>
      </c>
      <c r="N404" s="35" t="n">
        <v>-0.69828</v>
      </c>
      <c r="O404" s="35" t="n">
        <v>-0.03343</v>
      </c>
      <c r="P404" s="35" t="n">
        <v>-0.56704</v>
      </c>
      <c r="Q404" s="35" t="n">
        <v>0.92504</v>
      </c>
      <c r="R404" s="35" t="n">
        <v>0.1531</v>
      </c>
    </row>
    <row r="405" customFormat="false" ht="15" hidden="false" customHeight="false" outlineLevel="0" collapsed="false">
      <c r="A405" s="4" t="n">
        <v>404</v>
      </c>
      <c r="B405" s="4" t="s">
        <v>758</v>
      </c>
      <c r="C405" s="35" t="n">
        <v>0.369</v>
      </c>
      <c r="D405" s="35" t="n">
        <v>-0.13935</v>
      </c>
      <c r="E405" s="35" t="n">
        <v>1.52841</v>
      </c>
      <c r="F405" s="35" t="n">
        <v>-0.46197</v>
      </c>
      <c r="G405" s="35" t="n">
        <v>0.32446</v>
      </c>
      <c r="H405" s="35" t="n">
        <v>-0.46269</v>
      </c>
      <c r="I405" s="35" t="n">
        <v>-0.23026</v>
      </c>
      <c r="J405" s="35" t="n">
        <v>1.40626</v>
      </c>
      <c r="K405" s="35" t="n">
        <v>-0.14356</v>
      </c>
      <c r="L405" s="35" t="n">
        <v>0.0561</v>
      </c>
      <c r="M405" s="35" t="n">
        <v>1.01793</v>
      </c>
      <c r="N405" s="35" t="n">
        <v>0.81263</v>
      </c>
      <c r="O405" s="35" t="n">
        <v>-0.04353</v>
      </c>
      <c r="P405" s="35" t="n">
        <v>-1.03891</v>
      </c>
      <c r="Q405" s="35" t="n">
        <v>-0.1889</v>
      </c>
      <c r="R405" s="35" t="n">
        <v>-0.99663</v>
      </c>
    </row>
    <row r="406" customFormat="false" ht="15" hidden="false" customHeight="false" outlineLevel="0" collapsed="false">
      <c r="A406" s="4" t="n">
        <v>405</v>
      </c>
      <c r="B406" s="4" t="s">
        <v>759</v>
      </c>
      <c r="C406" s="35" t="n">
        <v>-1.09358</v>
      </c>
      <c r="D406" s="35" t="n">
        <v>0.46833</v>
      </c>
      <c r="E406" s="35" t="n">
        <v>-0.91841</v>
      </c>
      <c r="F406" s="35" t="n">
        <v>-1.06769</v>
      </c>
      <c r="G406" s="35" t="n">
        <v>-1.09295</v>
      </c>
      <c r="H406" s="35" t="n">
        <v>-0.44109</v>
      </c>
      <c r="I406" s="35" t="n">
        <v>0.87192</v>
      </c>
      <c r="J406" s="35" t="n">
        <v>1.21954</v>
      </c>
      <c r="K406" s="35" t="n">
        <v>-0.79929</v>
      </c>
      <c r="L406" s="35" t="n">
        <v>0.76893</v>
      </c>
      <c r="M406" s="35" t="n">
        <v>0.37374</v>
      </c>
      <c r="N406" s="35" t="n">
        <v>1.36714</v>
      </c>
      <c r="O406" s="35" t="n">
        <v>-1.42422</v>
      </c>
      <c r="P406" s="35" t="n">
        <v>-0.28099</v>
      </c>
      <c r="Q406" s="35" t="n">
        <v>-1.24846</v>
      </c>
      <c r="R406" s="35" t="n">
        <v>-3.2078</v>
      </c>
    </row>
    <row r="407" customFormat="false" ht="15" hidden="false" customHeight="false" outlineLevel="0" collapsed="false">
      <c r="A407" s="4" t="n">
        <v>406</v>
      </c>
      <c r="B407" s="4" t="s">
        <v>760</v>
      </c>
      <c r="C407" s="35" t="n">
        <v>-1.10258</v>
      </c>
      <c r="D407" s="35" t="n">
        <v>-0.24146</v>
      </c>
      <c r="E407" s="35" t="n">
        <v>-0.2183</v>
      </c>
      <c r="F407" s="35" t="n">
        <v>1.65473</v>
      </c>
      <c r="G407" s="35" t="n">
        <v>-1.13261</v>
      </c>
      <c r="H407" s="35" t="n">
        <v>-1.40842</v>
      </c>
      <c r="I407" s="35" t="n">
        <v>0.23216</v>
      </c>
      <c r="J407" s="35" t="n">
        <v>0.18122</v>
      </c>
      <c r="K407" s="35" t="n">
        <v>-1.601</v>
      </c>
      <c r="L407" s="35" t="n">
        <v>-0.51273</v>
      </c>
      <c r="M407" s="35" t="n">
        <v>-1.35382</v>
      </c>
      <c r="N407" s="35" t="n">
        <v>-2.10567</v>
      </c>
      <c r="O407" s="35" t="n">
        <v>-0.19039</v>
      </c>
      <c r="P407" s="35" t="n">
        <v>-0.70938</v>
      </c>
      <c r="Q407" s="35" t="n">
        <v>0.19843</v>
      </c>
      <c r="R407" s="35" t="n">
        <v>-0.28802</v>
      </c>
    </row>
    <row r="408" customFormat="false" ht="15" hidden="false" customHeight="false" outlineLevel="0" collapsed="false">
      <c r="A408" s="4" t="n">
        <v>407</v>
      </c>
      <c r="B408" s="4" t="s">
        <v>761</v>
      </c>
      <c r="C408" s="35" t="n">
        <v>-1.65702</v>
      </c>
      <c r="D408" s="35" t="n">
        <v>0.01901</v>
      </c>
      <c r="E408" s="35" t="n">
        <v>0.64168</v>
      </c>
      <c r="F408" s="35" t="n">
        <v>1.50462</v>
      </c>
      <c r="G408" s="35" t="n">
        <v>-1.33222</v>
      </c>
      <c r="H408" s="35" t="n">
        <v>-1.96602</v>
      </c>
      <c r="I408" s="35" t="n">
        <v>1.22999</v>
      </c>
      <c r="J408" s="35" t="n">
        <v>-1.33105</v>
      </c>
      <c r="K408" s="35" t="n">
        <v>0.40363</v>
      </c>
      <c r="L408" s="35" t="n">
        <v>-0.52709</v>
      </c>
      <c r="M408" s="35" t="n">
        <v>-0.07796</v>
      </c>
      <c r="N408" s="35" t="n">
        <v>-0.94086</v>
      </c>
      <c r="O408" s="35" t="n">
        <v>-0.68257</v>
      </c>
      <c r="P408" s="35" t="n">
        <v>0.45456</v>
      </c>
      <c r="Q408" s="35" t="n">
        <v>0.27915</v>
      </c>
      <c r="R408" s="35" t="n">
        <v>-0.08248</v>
      </c>
    </row>
    <row r="409" customFormat="false" ht="15" hidden="false" customHeight="false" outlineLevel="0" collapsed="false">
      <c r="A409" s="4" t="n">
        <v>408</v>
      </c>
      <c r="B409" s="4" t="s">
        <v>762</v>
      </c>
      <c r="C409" s="35" t="n">
        <v>-1.03407</v>
      </c>
      <c r="D409" s="35" t="n">
        <v>-0.16281</v>
      </c>
      <c r="E409" s="35" t="n">
        <v>-1.37874</v>
      </c>
      <c r="F409" s="35" t="n">
        <v>1.46934</v>
      </c>
      <c r="G409" s="35" t="n">
        <v>-1.3218</v>
      </c>
      <c r="H409" s="35" t="n">
        <v>-0.19009</v>
      </c>
      <c r="I409" s="35" t="n">
        <v>1.77992</v>
      </c>
      <c r="J409" s="35" t="n">
        <v>1.03387</v>
      </c>
      <c r="K409" s="35" t="n">
        <v>0.26748</v>
      </c>
      <c r="L409" s="35" t="n">
        <v>-4.03249</v>
      </c>
      <c r="M409" s="35" t="n">
        <v>-0.78983</v>
      </c>
      <c r="N409" s="35" t="n">
        <v>-1.702</v>
      </c>
      <c r="O409" s="35" t="n">
        <v>-0.70989</v>
      </c>
      <c r="P409" s="35" t="n">
        <v>1.70958</v>
      </c>
      <c r="Q409" s="35" t="n">
        <v>-0.91292</v>
      </c>
      <c r="R409" s="35" t="n">
        <v>0.31665</v>
      </c>
    </row>
    <row r="410" customFormat="false" ht="15" hidden="false" customHeight="false" outlineLevel="0" collapsed="false">
      <c r="A410" s="4" t="n">
        <v>409</v>
      </c>
      <c r="B410" s="4" t="s">
        <v>763</v>
      </c>
      <c r="C410" s="35" t="n">
        <v>-1.31138</v>
      </c>
      <c r="D410" s="35" t="n">
        <v>-0.0343</v>
      </c>
      <c r="E410" s="35" t="n">
        <v>0.50727</v>
      </c>
      <c r="F410" s="35" t="n">
        <v>1.17498</v>
      </c>
      <c r="G410" s="35" t="n">
        <v>0.91731</v>
      </c>
      <c r="H410" s="35" t="n">
        <v>0.49478</v>
      </c>
      <c r="I410" s="35" t="n">
        <v>0.28443</v>
      </c>
      <c r="J410" s="35" t="n">
        <v>0.8069</v>
      </c>
      <c r="K410" s="35" t="n">
        <v>-0.36305</v>
      </c>
      <c r="L410" s="35" t="n">
        <v>-0.22281</v>
      </c>
      <c r="M410" s="35" t="n">
        <v>0.66959</v>
      </c>
      <c r="N410" s="35" t="n">
        <v>-0.3422</v>
      </c>
      <c r="O410" s="35" t="n">
        <v>-0.8129</v>
      </c>
      <c r="P410" s="35" t="n">
        <v>0.69865</v>
      </c>
      <c r="Q410" s="35" t="n">
        <v>0.5278</v>
      </c>
      <c r="R410" s="35" t="n">
        <v>0.75563</v>
      </c>
    </row>
    <row r="411" customFormat="false" ht="15" hidden="false" customHeight="false" outlineLevel="0" collapsed="false">
      <c r="A411" s="4" t="n">
        <v>410</v>
      </c>
      <c r="B411" s="4" t="s">
        <v>764</v>
      </c>
      <c r="C411" s="35" t="n">
        <v>-0.58308</v>
      </c>
      <c r="D411" s="35" t="n">
        <v>1.08705</v>
      </c>
      <c r="E411" s="35" t="n">
        <v>0.57752</v>
      </c>
      <c r="F411" s="35" t="n">
        <v>1.18395</v>
      </c>
      <c r="G411" s="35" t="n">
        <v>0.70691</v>
      </c>
      <c r="H411" s="35" t="n">
        <v>0.51578</v>
      </c>
      <c r="I411" s="35" t="n">
        <v>1.39777</v>
      </c>
      <c r="J411" s="35" t="n">
        <v>0.60095</v>
      </c>
      <c r="K411" s="35" t="n">
        <v>-2.78312</v>
      </c>
      <c r="L411" s="35" t="n">
        <v>0.73702</v>
      </c>
      <c r="M411" s="35" t="n">
        <v>0.33748</v>
      </c>
      <c r="N411" s="35" t="n">
        <v>0.15601</v>
      </c>
      <c r="O411" s="35" t="n">
        <v>1.38382</v>
      </c>
      <c r="P411" s="35" t="n">
        <v>1.279</v>
      </c>
      <c r="Q411" s="35" t="n">
        <v>-1.21281</v>
      </c>
      <c r="R411" s="35" t="n">
        <v>0.58986</v>
      </c>
    </row>
    <row r="412" customFormat="false" ht="15" hidden="false" customHeight="false" outlineLevel="0" collapsed="false">
      <c r="A412" s="4" t="n">
        <v>411</v>
      </c>
      <c r="B412" s="4" t="s">
        <v>765</v>
      </c>
      <c r="C412" s="35" t="n">
        <v>-2.12916</v>
      </c>
      <c r="D412" s="35" t="n">
        <v>-1.66775</v>
      </c>
      <c r="E412" s="35" t="n">
        <v>-0.45522</v>
      </c>
      <c r="F412" s="35" t="n">
        <v>2.51068</v>
      </c>
      <c r="G412" s="35" t="n">
        <v>-0.28635</v>
      </c>
      <c r="H412" s="35" t="n">
        <v>-2.27324</v>
      </c>
      <c r="I412" s="35" t="n">
        <v>1.27473</v>
      </c>
      <c r="J412" s="35" t="n">
        <v>-0.48802</v>
      </c>
      <c r="K412" s="35" t="n">
        <v>0.00364</v>
      </c>
      <c r="L412" s="35" t="n">
        <v>-1.0658</v>
      </c>
      <c r="M412" s="35" t="n">
        <v>0.1942</v>
      </c>
      <c r="N412" s="35" t="n">
        <v>-1.72156</v>
      </c>
      <c r="O412" s="35" t="n">
        <v>-0.57903</v>
      </c>
      <c r="P412" s="35" t="n">
        <v>1.52568</v>
      </c>
      <c r="Q412" s="35" t="n">
        <v>0.18847</v>
      </c>
      <c r="R412" s="35" t="n">
        <v>0.31433</v>
      </c>
    </row>
    <row r="413" customFormat="false" ht="15" hidden="false" customHeight="false" outlineLevel="0" collapsed="false">
      <c r="A413" s="4" t="n">
        <v>412</v>
      </c>
      <c r="B413" s="4" t="s">
        <v>766</v>
      </c>
      <c r="C413" s="35" t="n">
        <v>-0.8364</v>
      </c>
      <c r="D413" s="35" t="n">
        <v>-0.44192</v>
      </c>
      <c r="E413" s="35" t="n">
        <v>0.55367</v>
      </c>
      <c r="F413" s="35" t="n">
        <v>0.40221</v>
      </c>
      <c r="G413" s="35" t="n">
        <v>-0.21741</v>
      </c>
      <c r="H413" s="35" t="n">
        <v>-0.79472</v>
      </c>
      <c r="I413" s="35" t="n">
        <v>0.172</v>
      </c>
      <c r="J413" s="35" t="n">
        <v>0.56535</v>
      </c>
      <c r="K413" s="35" t="n">
        <v>-0.30818</v>
      </c>
      <c r="L413" s="35" t="n">
        <v>0.38884</v>
      </c>
      <c r="M413" s="35" t="n">
        <v>1.40323</v>
      </c>
      <c r="N413" s="35" t="n">
        <v>0.18859</v>
      </c>
      <c r="O413" s="35" t="n">
        <v>0.41353</v>
      </c>
      <c r="P413" s="35" t="n">
        <v>-0.31234</v>
      </c>
      <c r="Q413" s="35" t="n">
        <v>-0.26602</v>
      </c>
      <c r="R413" s="35" t="n">
        <v>0.44461</v>
      </c>
    </row>
    <row r="414" customFormat="false" ht="15" hidden="false" customHeight="false" outlineLevel="0" collapsed="false">
      <c r="A414" s="4" t="n">
        <v>413</v>
      </c>
      <c r="B414" s="4" t="s">
        <v>767</v>
      </c>
      <c r="C414" s="35" t="n">
        <v>-1.88211</v>
      </c>
      <c r="D414" s="35" t="n">
        <v>-0.13085</v>
      </c>
      <c r="E414" s="35" t="n">
        <v>0.23228</v>
      </c>
      <c r="F414" s="35" t="n">
        <v>-0.21524</v>
      </c>
      <c r="G414" s="35" t="n">
        <v>-1.07656</v>
      </c>
      <c r="H414" s="35" t="n">
        <v>-1.10499</v>
      </c>
      <c r="I414" s="35" t="n">
        <v>-0.54667</v>
      </c>
      <c r="J414" s="35" t="n">
        <v>0.41814</v>
      </c>
      <c r="K414" s="35" t="n">
        <v>0.6219</v>
      </c>
      <c r="L414" s="35" t="n">
        <v>-1.16369</v>
      </c>
      <c r="M414" s="35" t="n">
        <v>-1.17231</v>
      </c>
      <c r="N414" s="35" t="n">
        <v>1.36339</v>
      </c>
      <c r="O414" s="35" t="n">
        <v>-1.7185</v>
      </c>
      <c r="P414" s="35" t="n">
        <v>-0.85741</v>
      </c>
      <c r="Q414" s="35" t="n">
        <v>-1.05995</v>
      </c>
      <c r="R414" s="35" t="n">
        <v>-1.66114</v>
      </c>
    </row>
    <row r="415" customFormat="false" ht="15" hidden="false" customHeight="false" outlineLevel="0" collapsed="false">
      <c r="A415" s="4" t="n">
        <v>414</v>
      </c>
      <c r="B415" s="4" t="s">
        <v>768</v>
      </c>
      <c r="C415" s="35" t="n">
        <v>-1.00676</v>
      </c>
      <c r="D415" s="35" t="n">
        <v>-0.63066</v>
      </c>
      <c r="E415" s="35" t="n">
        <v>0.39459</v>
      </c>
      <c r="F415" s="35" t="n">
        <v>-0.92608</v>
      </c>
      <c r="G415" s="35" t="n">
        <v>-1.66289</v>
      </c>
      <c r="H415" s="35" t="n">
        <v>0.29775</v>
      </c>
      <c r="I415" s="35" t="n">
        <v>-0.53998</v>
      </c>
      <c r="J415" s="35" t="n">
        <v>-0.95417</v>
      </c>
      <c r="K415" s="35" t="n">
        <v>-0.83827</v>
      </c>
      <c r="L415" s="35" t="n">
        <v>0.51397</v>
      </c>
      <c r="M415" s="35" t="n">
        <v>-1.75624</v>
      </c>
      <c r="N415" s="35" t="n">
        <v>-0.12064</v>
      </c>
      <c r="O415" s="35" t="n">
        <v>-1.31884</v>
      </c>
      <c r="P415" s="35" t="n">
        <v>0.0715</v>
      </c>
      <c r="Q415" s="35" t="n">
        <v>0.31512</v>
      </c>
      <c r="R415" s="35" t="n">
        <v>-0.31473</v>
      </c>
    </row>
    <row r="416" customFormat="false" ht="15" hidden="false" customHeight="false" outlineLevel="0" collapsed="false">
      <c r="A416" s="4" t="n">
        <v>415</v>
      </c>
      <c r="B416" s="4" t="s">
        <v>769</v>
      </c>
      <c r="C416" s="35" t="n">
        <v>-0.96048</v>
      </c>
      <c r="D416" s="35" t="n">
        <v>0.02686</v>
      </c>
      <c r="E416" s="35" t="n">
        <v>-1.64248</v>
      </c>
      <c r="F416" s="35" t="n">
        <v>-1.14645</v>
      </c>
      <c r="G416" s="35" t="n">
        <v>0.88345</v>
      </c>
      <c r="H416" s="35" t="n">
        <v>1.03258</v>
      </c>
      <c r="I416" s="35" t="n">
        <v>1.90803</v>
      </c>
      <c r="J416" s="35" t="n">
        <v>0.26568</v>
      </c>
      <c r="K416" s="35" t="n">
        <v>-1.62357</v>
      </c>
      <c r="L416" s="35" t="n">
        <v>-0.35771</v>
      </c>
      <c r="M416" s="35" t="n">
        <v>-2.20729</v>
      </c>
      <c r="N416" s="35" t="n">
        <v>-0.03582</v>
      </c>
      <c r="O416" s="35" t="n">
        <v>-0.98329</v>
      </c>
      <c r="P416" s="35" t="n">
        <v>-0.75918</v>
      </c>
      <c r="Q416" s="35" t="n">
        <v>-1.20144</v>
      </c>
      <c r="R416" s="35" t="n">
        <v>-1.92157</v>
      </c>
    </row>
    <row r="417" customFormat="false" ht="15" hidden="false" customHeight="false" outlineLevel="0" collapsed="false">
      <c r="A417" s="4" t="n">
        <v>416</v>
      </c>
      <c r="B417" s="4" t="s">
        <v>770</v>
      </c>
      <c r="C417" s="35" t="n">
        <v>-0.63214</v>
      </c>
      <c r="D417" s="35" t="n">
        <v>0.41335</v>
      </c>
      <c r="E417" s="35" t="n">
        <v>-0.29168</v>
      </c>
      <c r="F417" s="35" t="n">
        <v>-0.55177</v>
      </c>
      <c r="G417" s="35" t="n">
        <v>-0.69892</v>
      </c>
      <c r="H417" s="35" t="n">
        <v>0.1596</v>
      </c>
      <c r="I417" s="35" t="n">
        <v>1.10082</v>
      </c>
      <c r="J417" s="35" t="n">
        <v>1.36647</v>
      </c>
      <c r="K417" s="35" t="n">
        <v>-0.9506</v>
      </c>
      <c r="L417" s="35" t="n">
        <v>-0.29406</v>
      </c>
      <c r="M417" s="35" t="n">
        <v>-0.05533</v>
      </c>
      <c r="N417" s="35" t="n">
        <v>1.43495</v>
      </c>
      <c r="O417" s="35" t="n">
        <v>-1.03245</v>
      </c>
      <c r="P417" s="35" t="n">
        <v>-1.00132</v>
      </c>
      <c r="Q417" s="35" t="n">
        <v>-0.52736</v>
      </c>
      <c r="R417" s="35" t="n">
        <v>-2.93665</v>
      </c>
    </row>
    <row r="418" customFormat="false" ht="15" hidden="false" customHeight="false" outlineLevel="0" collapsed="false">
      <c r="A418" s="4" t="n">
        <v>417</v>
      </c>
      <c r="B418" s="4" t="s">
        <v>771</v>
      </c>
      <c r="C418" s="35" t="n">
        <v>-1.91964</v>
      </c>
      <c r="D418" s="35" t="n">
        <v>-0.34224</v>
      </c>
      <c r="E418" s="35" t="n">
        <v>-0.14836</v>
      </c>
      <c r="F418" s="35" t="n">
        <v>-1.2718</v>
      </c>
      <c r="G418" s="35" t="n">
        <v>1.84211</v>
      </c>
      <c r="H418" s="35" t="n">
        <v>-2.3333</v>
      </c>
      <c r="I418" s="35" t="n">
        <v>-0.08753</v>
      </c>
      <c r="J418" s="35" t="n">
        <v>1.18107</v>
      </c>
      <c r="K418" s="35" t="n">
        <v>-0.33661</v>
      </c>
      <c r="L418" s="35" t="n">
        <v>-1.24404</v>
      </c>
      <c r="M418" s="35" t="n">
        <v>-0.56656</v>
      </c>
      <c r="N418" s="35" t="n">
        <v>1.47975</v>
      </c>
      <c r="O418" s="35" t="n">
        <v>-0.08209</v>
      </c>
      <c r="P418" s="35" t="n">
        <v>-0.27973</v>
      </c>
      <c r="Q418" s="35" t="n">
        <v>-0.62413</v>
      </c>
      <c r="R418" s="35" t="n">
        <v>-2.36636</v>
      </c>
    </row>
    <row r="419" customFormat="false" ht="15" hidden="false" customHeight="false" outlineLevel="0" collapsed="false">
      <c r="A419" s="4" t="n">
        <v>418</v>
      </c>
      <c r="B419" s="4" t="s">
        <v>772</v>
      </c>
      <c r="C419" s="35" t="n">
        <v>-0.38278</v>
      </c>
      <c r="D419" s="35" t="n">
        <v>-0.36485</v>
      </c>
      <c r="E419" s="35" t="n">
        <v>2.99901</v>
      </c>
      <c r="F419" s="35" t="n">
        <v>-1.97067</v>
      </c>
      <c r="G419" s="35" t="n">
        <v>-1.53211</v>
      </c>
      <c r="H419" s="35" t="n">
        <v>1.37354</v>
      </c>
      <c r="I419" s="35" t="n">
        <v>1.03952</v>
      </c>
      <c r="J419" s="35" t="n">
        <v>0.11727</v>
      </c>
      <c r="K419" s="35" t="n">
        <v>0.14477</v>
      </c>
      <c r="L419" s="35" t="n">
        <v>-2.68138</v>
      </c>
      <c r="M419" s="35" t="n">
        <v>-1.10344</v>
      </c>
      <c r="N419" s="35" t="n">
        <v>0.18719</v>
      </c>
      <c r="O419" s="35" t="n">
        <v>-0.05894</v>
      </c>
      <c r="P419" s="35" t="n">
        <v>1.31325</v>
      </c>
      <c r="Q419" s="35" t="n">
        <v>0.07606</v>
      </c>
      <c r="R419" s="35" t="n">
        <v>0.23251</v>
      </c>
    </row>
    <row r="420" customFormat="false" ht="15" hidden="false" customHeight="false" outlineLevel="0" collapsed="false">
      <c r="A420" s="4" t="n">
        <v>419</v>
      </c>
      <c r="B420" s="4" t="s">
        <v>773</v>
      </c>
      <c r="C420" s="35" t="n">
        <v>-0.003</v>
      </c>
      <c r="D420" s="35" t="n">
        <v>-1.27474</v>
      </c>
      <c r="E420" s="35" t="n">
        <v>0.05432</v>
      </c>
      <c r="F420" s="35" t="n">
        <v>-0.80528</v>
      </c>
      <c r="G420" s="35" t="n">
        <v>0.12802</v>
      </c>
      <c r="H420" s="35" t="n">
        <v>-0.02605</v>
      </c>
      <c r="I420" s="35" t="n">
        <v>0.22828</v>
      </c>
      <c r="J420" s="35" t="n">
        <v>0.36511</v>
      </c>
      <c r="K420" s="35" t="n">
        <v>-1.32261</v>
      </c>
      <c r="L420" s="35" t="n">
        <v>-0.16444</v>
      </c>
      <c r="M420" s="35" t="n">
        <v>-1.54282</v>
      </c>
      <c r="N420" s="35" t="n">
        <v>1.22507</v>
      </c>
      <c r="O420" s="35" t="n">
        <v>-0.38337</v>
      </c>
      <c r="P420" s="35" t="n">
        <v>-0.04002</v>
      </c>
      <c r="Q420" s="35" t="n">
        <v>-2.12278</v>
      </c>
      <c r="R420" s="35" t="n">
        <v>-2.12287</v>
      </c>
    </row>
    <row r="421" customFormat="false" ht="15" hidden="false" customHeight="false" outlineLevel="0" collapsed="false">
      <c r="A421" s="4" t="n">
        <v>420</v>
      </c>
      <c r="B421" s="4" t="s">
        <v>774</v>
      </c>
      <c r="C421" s="35" t="n">
        <v>-2.49949</v>
      </c>
      <c r="D421" s="35" t="n">
        <v>-1.70161</v>
      </c>
      <c r="E421" s="35" t="n">
        <v>-0.8921</v>
      </c>
      <c r="F421" s="35" t="n">
        <v>1.3658</v>
      </c>
      <c r="G421" s="35" t="n">
        <v>-1.63613</v>
      </c>
      <c r="H421" s="35" t="n">
        <v>-0.05535</v>
      </c>
      <c r="I421" s="35" t="n">
        <v>2.3151</v>
      </c>
      <c r="J421" s="35" t="n">
        <v>0.17625</v>
      </c>
      <c r="K421" s="35" t="n">
        <v>-1.09754</v>
      </c>
      <c r="L421" s="35" t="n">
        <v>0.35333</v>
      </c>
      <c r="M421" s="35" t="n">
        <v>0.1036</v>
      </c>
      <c r="N421" s="35" t="n">
        <v>-0.10735</v>
      </c>
      <c r="O421" s="35" t="n">
        <v>-2.43493</v>
      </c>
      <c r="P421" s="35" t="n">
        <v>0.22264</v>
      </c>
      <c r="Q421" s="35" t="n">
        <v>-1.01865</v>
      </c>
      <c r="R421" s="35" t="n">
        <v>0.30539</v>
      </c>
    </row>
    <row r="422" customFormat="false" ht="15" hidden="false" customHeight="false" outlineLevel="0" collapsed="false">
      <c r="A422" s="4" t="n">
        <v>421</v>
      </c>
      <c r="B422" s="4" t="s">
        <v>775</v>
      </c>
      <c r="C422" s="35" t="n">
        <v>-0.05231</v>
      </c>
      <c r="D422" s="35" t="n">
        <v>-0.63501</v>
      </c>
      <c r="E422" s="35" t="n">
        <v>0.58706</v>
      </c>
      <c r="F422" s="35" t="n">
        <v>-1.1531</v>
      </c>
      <c r="G422" s="35" t="n">
        <v>-1.0106</v>
      </c>
      <c r="H422" s="35" t="n">
        <v>-1.01136</v>
      </c>
      <c r="I422" s="35" t="n">
        <v>1.39627</v>
      </c>
      <c r="J422" s="35" t="n">
        <v>0.29315</v>
      </c>
      <c r="K422" s="35" t="n">
        <v>0.36612</v>
      </c>
      <c r="L422" s="35" t="n">
        <v>-0.32306</v>
      </c>
      <c r="M422" s="35" t="n">
        <v>1.24275</v>
      </c>
      <c r="N422" s="35" t="n">
        <v>0.66843</v>
      </c>
      <c r="O422" s="35" t="n">
        <v>0.4366</v>
      </c>
      <c r="P422" s="35" t="n">
        <v>-0.10995</v>
      </c>
      <c r="Q422" s="35" t="n">
        <v>-0.31621</v>
      </c>
      <c r="R422" s="35" t="n">
        <v>0.22669</v>
      </c>
    </row>
    <row r="423" customFormat="false" ht="15" hidden="false" customHeight="false" outlineLevel="0" collapsed="false">
      <c r="A423" s="4" t="n">
        <v>422</v>
      </c>
      <c r="B423" s="4" t="s">
        <v>776</v>
      </c>
      <c r="C423" s="35" t="n">
        <v>-3.53928</v>
      </c>
      <c r="D423" s="35" t="n">
        <v>2.22933</v>
      </c>
      <c r="E423" s="35" t="n">
        <v>-3.21071</v>
      </c>
      <c r="F423" s="35" t="n">
        <v>-0.37292</v>
      </c>
      <c r="G423" s="35" t="n">
        <v>0.06784</v>
      </c>
      <c r="H423" s="35" t="n">
        <v>-3.97016</v>
      </c>
      <c r="I423" s="35" t="n">
        <v>-0.50736</v>
      </c>
      <c r="J423" s="35" t="n">
        <v>0.27457</v>
      </c>
      <c r="K423" s="35" t="n">
        <v>-2.52202</v>
      </c>
      <c r="L423" s="35" t="n">
        <v>-1.84998</v>
      </c>
      <c r="M423" s="35" t="n">
        <v>1.02713</v>
      </c>
      <c r="N423" s="35" t="n">
        <v>2.84715</v>
      </c>
      <c r="O423" s="35" t="n">
        <v>-2.39295</v>
      </c>
      <c r="P423" s="35" t="n">
        <v>5.72711</v>
      </c>
      <c r="Q423" s="35" t="n">
        <v>-2.42035</v>
      </c>
      <c r="R423" s="35" t="n">
        <v>-0.90341</v>
      </c>
    </row>
    <row r="424" customFormat="false" ht="15" hidden="false" customHeight="false" outlineLevel="0" collapsed="false">
      <c r="A424" s="4" t="n">
        <v>423</v>
      </c>
      <c r="B424" s="4" t="s">
        <v>777</v>
      </c>
      <c r="C424" s="35" t="n">
        <v>-0.01161</v>
      </c>
      <c r="D424" s="35" t="n">
        <v>-0.39748</v>
      </c>
      <c r="E424" s="35" t="n">
        <v>1.53754</v>
      </c>
      <c r="F424" s="35" t="n">
        <v>-0.77577</v>
      </c>
      <c r="G424" s="35" t="n">
        <v>-0.06466</v>
      </c>
      <c r="H424" s="35" t="n">
        <v>0.27478</v>
      </c>
      <c r="I424" s="35" t="n">
        <v>-0.09265</v>
      </c>
      <c r="J424" s="35" t="n">
        <v>1.00942</v>
      </c>
      <c r="K424" s="35" t="n">
        <v>0.98035</v>
      </c>
      <c r="L424" s="35" t="n">
        <v>-0.76247</v>
      </c>
      <c r="M424" s="35" t="n">
        <v>0.54659</v>
      </c>
      <c r="N424" s="35" t="n">
        <v>-0.78786</v>
      </c>
      <c r="O424" s="35" t="n">
        <v>-1.34749</v>
      </c>
      <c r="P424" s="35" t="n">
        <v>0.36171</v>
      </c>
      <c r="Q424" s="35" t="n">
        <v>0.15546</v>
      </c>
      <c r="R424" s="35" t="n">
        <v>0.07004</v>
      </c>
    </row>
    <row r="425" customFormat="false" ht="15" hidden="false" customHeight="false" outlineLevel="0" collapsed="false">
      <c r="A425" s="4" t="n">
        <v>424</v>
      </c>
      <c r="B425" s="4" t="s">
        <v>778</v>
      </c>
      <c r="C425" s="35" t="n">
        <v>-1.68023</v>
      </c>
      <c r="D425" s="35" t="n">
        <v>2.41173</v>
      </c>
      <c r="E425" s="35" t="n">
        <v>-0.53206</v>
      </c>
      <c r="F425" s="35" t="n">
        <v>2.24533</v>
      </c>
      <c r="G425" s="35" t="n">
        <v>-3.51865</v>
      </c>
      <c r="H425" s="35" t="n">
        <v>-1.32601</v>
      </c>
      <c r="I425" s="35" t="n">
        <v>-0.63759</v>
      </c>
      <c r="J425" s="35" t="n">
        <v>-1.0157</v>
      </c>
      <c r="K425" s="35" t="n">
        <v>-0.30416</v>
      </c>
      <c r="L425" s="35" t="n">
        <v>-0.41196</v>
      </c>
      <c r="M425" s="35" t="n">
        <v>-0.98369</v>
      </c>
      <c r="N425" s="35" t="n">
        <v>-0.40981</v>
      </c>
      <c r="O425" s="35" t="n">
        <v>-0.53906</v>
      </c>
      <c r="P425" s="35" t="n">
        <v>1.30168</v>
      </c>
      <c r="Q425" s="35" t="n">
        <v>-3.11326</v>
      </c>
      <c r="R425" s="35" t="n">
        <v>0.34802</v>
      </c>
    </row>
    <row r="426" customFormat="false" ht="15" hidden="false" customHeight="false" outlineLevel="0" collapsed="false">
      <c r="A426" s="4" t="n">
        <v>425</v>
      </c>
      <c r="B426" s="4" t="s">
        <v>52</v>
      </c>
      <c r="C426" s="35" t="n">
        <v>0.85812</v>
      </c>
      <c r="D426" s="35" t="n">
        <v>0.66564</v>
      </c>
      <c r="E426" s="35" t="n">
        <v>2.47402</v>
      </c>
      <c r="F426" s="35" t="n">
        <v>0.86201</v>
      </c>
      <c r="G426" s="35" t="n">
        <v>-0.22479</v>
      </c>
      <c r="H426" s="35" t="n">
        <v>0.12082</v>
      </c>
      <c r="I426" s="35" t="n">
        <v>2.06183</v>
      </c>
      <c r="J426" s="35" t="n">
        <v>0.30828</v>
      </c>
      <c r="K426" s="35" t="n">
        <v>1.30011</v>
      </c>
      <c r="L426" s="35" t="n">
        <v>-0.72049</v>
      </c>
      <c r="M426" s="35" t="n">
        <v>0.16129</v>
      </c>
      <c r="N426" s="35" t="n">
        <v>0.33156</v>
      </c>
      <c r="O426" s="35" t="n">
        <v>-0.0888</v>
      </c>
      <c r="P426" s="35" t="n">
        <v>1.73543</v>
      </c>
      <c r="Q426" s="35" t="n">
        <v>-0.67013</v>
      </c>
      <c r="R426" s="35" t="n">
        <v>0.25614</v>
      </c>
    </row>
    <row r="427" customFormat="false" ht="15" hidden="false" customHeight="false" outlineLevel="0" collapsed="false">
      <c r="A427" s="4" t="n">
        <v>426</v>
      </c>
      <c r="B427" s="4" t="s">
        <v>779</v>
      </c>
      <c r="C427" s="35" t="n">
        <v>0.2029</v>
      </c>
      <c r="D427" s="35" t="n">
        <v>2.5614</v>
      </c>
      <c r="E427" s="35" t="n">
        <v>1.41036</v>
      </c>
      <c r="F427" s="35" t="n">
        <v>-0.01523</v>
      </c>
      <c r="G427" s="35" t="n">
        <v>-0.55215</v>
      </c>
      <c r="H427" s="35" t="n">
        <v>-2.05463</v>
      </c>
      <c r="I427" s="35" t="n">
        <v>0.98896</v>
      </c>
      <c r="J427" s="35" t="n">
        <v>2.45269</v>
      </c>
      <c r="K427" s="35" t="n">
        <v>-0.57464</v>
      </c>
      <c r="L427" s="35" t="n">
        <v>0.42616</v>
      </c>
      <c r="M427" s="35" t="n">
        <v>2.19011</v>
      </c>
      <c r="N427" s="35" t="n">
        <v>1.12542</v>
      </c>
      <c r="O427" s="35" t="n">
        <v>-0.66593</v>
      </c>
      <c r="P427" s="35" t="n">
        <v>0.78329</v>
      </c>
      <c r="Q427" s="35" t="n">
        <v>-0.06824</v>
      </c>
      <c r="R427" s="35" t="n">
        <v>-0.92277</v>
      </c>
    </row>
    <row r="428" customFormat="false" ht="15" hidden="false" customHeight="false" outlineLevel="0" collapsed="false">
      <c r="A428" s="4" t="n">
        <v>427</v>
      </c>
      <c r="B428" s="4" t="s">
        <v>780</v>
      </c>
      <c r="C428" s="35" t="n">
        <v>1.7018</v>
      </c>
      <c r="D428" s="35" t="n">
        <v>-0.36738</v>
      </c>
      <c r="E428" s="35" t="n">
        <v>0.64884</v>
      </c>
      <c r="F428" s="35" t="n">
        <v>-0.59811</v>
      </c>
      <c r="G428" s="35" t="n">
        <v>-0.3771</v>
      </c>
      <c r="H428" s="35" t="n">
        <v>-1.06748</v>
      </c>
      <c r="I428" s="35" t="n">
        <v>0.98338</v>
      </c>
      <c r="J428" s="35" t="n">
        <v>-0.09229</v>
      </c>
      <c r="K428" s="35" t="n">
        <v>-0.63751</v>
      </c>
      <c r="L428" s="35" t="n">
        <v>-1.23666</v>
      </c>
      <c r="M428" s="35" t="n">
        <v>-2.02903</v>
      </c>
      <c r="N428" s="35" t="n">
        <v>-0.4031</v>
      </c>
      <c r="O428" s="35" t="n">
        <v>-0.27549</v>
      </c>
      <c r="P428" s="35" t="n">
        <v>-1.48593</v>
      </c>
      <c r="Q428" s="35" t="n">
        <v>-0.96681</v>
      </c>
      <c r="R428" s="35" t="n">
        <v>0.36837</v>
      </c>
    </row>
    <row r="429" customFormat="false" ht="15" hidden="false" customHeight="false" outlineLevel="0" collapsed="false">
      <c r="A429" s="4" t="n">
        <v>428</v>
      </c>
      <c r="B429" s="4" t="s">
        <v>781</v>
      </c>
      <c r="C429" s="35" t="n">
        <v>0.16409</v>
      </c>
      <c r="D429" s="35" t="n">
        <v>0.05277</v>
      </c>
      <c r="E429" s="35" t="n">
        <v>-1.50992</v>
      </c>
      <c r="F429" s="35" t="n">
        <v>0.81171</v>
      </c>
      <c r="G429" s="35" t="n">
        <v>-1.1926</v>
      </c>
      <c r="H429" s="35" t="n">
        <v>-0.81314</v>
      </c>
      <c r="I429" s="35" t="n">
        <v>-1.19506</v>
      </c>
      <c r="J429" s="35" t="n">
        <v>-0.82986</v>
      </c>
      <c r="K429" s="35" t="n">
        <v>0.30322</v>
      </c>
      <c r="L429" s="35" t="n">
        <v>-1.83671</v>
      </c>
      <c r="M429" s="35" t="n">
        <v>-1.57397</v>
      </c>
      <c r="N429" s="35" t="n">
        <v>0.45334</v>
      </c>
      <c r="O429" s="35" t="n">
        <v>-1.42755</v>
      </c>
      <c r="P429" s="35" t="n">
        <v>-1.18667</v>
      </c>
      <c r="Q429" s="35" t="n">
        <v>-1.38637</v>
      </c>
      <c r="R429" s="35" t="n">
        <v>-0.51425</v>
      </c>
    </row>
    <row r="430" customFormat="false" ht="15" hidden="false" customHeight="false" outlineLevel="0" collapsed="false">
      <c r="A430" s="4" t="n">
        <v>429</v>
      </c>
      <c r="B430" s="4" t="s">
        <v>782</v>
      </c>
      <c r="C430" s="35" t="n">
        <v>-0.51942</v>
      </c>
      <c r="D430" s="35" t="n">
        <v>0.44286</v>
      </c>
      <c r="E430" s="35" t="n">
        <v>-0.19564</v>
      </c>
      <c r="F430" s="35" t="n">
        <v>0.32837</v>
      </c>
      <c r="G430" s="35" t="n">
        <v>-2.31778</v>
      </c>
      <c r="H430" s="35" t="n">
        <v>-0.37505</v>
      </c>
      <c r="I430" s="35" t="n">
        <v>2.77351</v>
      </c>
      <c r="J430" s="35" t="n">
        <v>0.93517</v>
      </c>
      <c r="K430" s="35" t="n">
        <v>0.39222</v>
      </c>
      <c r="L430" s="35" t="n">
        <v>0.33562</v>
      </c>
      <c r="M430" s="35" t="n">
        <v>-1.71691</v>
      </c>
      <c r="N430" s="35" t="n">
        <v>-0.06407</v>
      </c>
      <c r="O430" s="35" t="n">
        <v>0.90147</v>
      </c>
      <c r="P430" s="35" t="n">
        <v>-0.96041</v>
      </c>
      <c r="Q430" s="35" t="n">
        <v>-1.93071</v>
      </c>
      <c r="R430" s="35" t="n">
        <v>0.0054</v>
      </c>
    </row>
    <row r="431" customFormat="false" ht="15" hidden="false" customHeight="false" outlineLevel="0" collapsed="false">
      <c r="A431" s="4" t="n">
        <v>430</v>
      </c>
      <c r="B431" s="4" t="s">
        <v>783</v>
      </c>
      <c r="C431" s="35" t="n">
        <v>0.24437</v>
      </c>
      <c r="D431" s="35" t="n">
        <v>1.38524</v>
      </c>
      <c r="E431" s="35" t="n">
        <v>1.38454</v>
      </c>
      <c r="F431" s="35" t="n">
        <v>-1.52262</v>
      </c>
      <c r="G431" s="35" t="n">
        <v>-3.15116</v>
      </c>
      <c r="H431" s="35" t="n">
        <v>0.7327</v>
      </c>
      <c r="I431" s="35" t="n">
        <v>-0.14066</v>
      </c>
      <c r="J431" s="35" t="n">
        <v>2.04761</v>
      </c>
      <c r="K431" s="35" t="n">
        <v>-0.51167</v>
      </c>
      <c r="L431" s="35" t="n">
        <v>0.74999</v>
      </c>
      <c r="M431" s="35" t="n">
        <v>1.82725</v>
      </c>
      <c r="N431" s="35" t="n">
        <v>0.86901</v>
      </c>
      <c r="O431" s="35" t="n">
        <v>0.62443</v>
      </c>
      <c r="P431" s="35" t="n">
        <v>-0.32088</v>
      </c>
      <c r="Q431" s="35" t="n">
        <v>-2.10853</v>
      </c>
      <c r="R431" s="35" t="n">
        <v>0.05202</v>
      </c>
    </row>
    <row r="432" customFormat="false" ht="15" hidden="false" customHeight="false" outlineLevel="0" collapsed="false">
      <c r="A432" s="4" t="n">
        <v>431</v>
      </c>
      <c r="B432" s="4" t="s">
        <v>784</v>
      </c>
      <c r="C432" s="35" t="n">
        <v>-1.05041</v>
      </c>
      <c r="D432" s="35" t="n">
        <v>0.78847</v>
      </c>
      <c r="E432" s="35" t="n">
        <v>-0.52314</v>
      </c>
      <c r="F432" s="35" t="n">
        <v>1.43964</v>
      </c>
      <c r="G432" s="35" t="n">
        <v>1.0538</v>
      </c>
      <c r="H432" s="35" t="n">
        <v>1.03878</v>
      </c>
      <c r="I432" s="35" t="n">
        <v>-4.57172</v>
      </c>
      <c r="J432" s="35" t="n">
        <v>2.4555</v>
      </c>
      <c r="K432" s="35" t="n">
        <v>-0.73651</v>
      </c>
      <c r="L432" s="35" t="n">
        <v>-0.57594</v>
      </c>
      <c r="M432" s="35" t="n">
        <v>0.94417</v>
      </c>
      <c r="N432" s="35" t="n">
        <v>0.28042</v>
      </c>
      <c r="O432" s="35" t="n">
        <v>0.43671</v>
      </c>
      <c r="P432" s="35" t="n">
        <v>0.0682</v>
      </c>
      <c r="Q432" s="35" t="n">
        <v>0.64315</v>
      </c>
      <c r="R432" s="35" t="n">
        <v>0.9593</v>
      </c>
    </row>
    <row r="433" customFormat="false" ht="15" hidden="false" customHeight="false" outlineLevel="0" collapsed="false">
      <c r="A433" s="4" t="n">
        <v>432</v>
      </c>
      <c r="B433" s="4" t="s">
        <v>785</v>
      </c>
      <c r="C433" s="35" t="n">
        <v>1.34205</v>
      </c>
      <c r="D433" s="35" t="n">
        <v>0.90762</v>
      </c>
      <c r="E433" s="35" t="n">
        <v>0.63703</v>
      </c>
      <c r="F433" s="35" t="n">
        <v>-2.53297</v>
      </c>
      <c r="G433" s="35" t="n">
        <v>-0.84784</v>
      </c>
      <c r="H433" s="35" t="n">
        <v>-1.22311</v>
      </c>
      <c r="I433" s="35" t="n">
        <v>0.66186</v>
      </c>
      <c r="J433" s="35" t="n">
        <v>0.93155</v>
      </c>
      <c r="K433" s="35" t="n">
        <v>0.56344</v>
      </c>
      <c r="L433" s="35" t="n">
        <v>-0.42224</v>
      </c>
      <c r="M433" s="35" t="n">
        <v>-0.63581</v>
      </c>
      <c r="N433" s="35" t="n">
        <v>-1.61937</v>
      </c>
      <c r="O433" s="35" t="n">
        <v>1.5887</v>
      </c>
      <c r="P433" s="35" t="n">
        <v>-0.61972</v>
      </c>
      <c r="Q433" s="35" t="n">
        <v>-1.69844</v>
      </c>
      <c r="R433" s="35" t="n">
        <v>-2.17207</v>
      </c>
    </row>
    <row r="434" customFormat="false" ht="15" hidden="false" customHeight="false" outlineLevel="0" collapsed="false">
      <c r="A434" s="4" t="n">
        <v>433</v>
      </c>
      <c r="B434" s="4" t="s">
        <v>786</v>
      </c>
      <c r="C434" s="35" t="n">
        <v>-1.0969</v>
      </c>
      <c r="D434" s="35" t="n">
        <v>0.3107</v>
      </c>
      <c r="E434" s="35" t="n">
        <v>0.83874</v>
      </c>
      <c r="F434" s="35" t="n">
        <v>0.02119</v>
      </c>
      <c r="G434" s="35" t="n">
        <v>0.65439</v>
      </c>
      <c r="H434" s="35" t="n">
        <v>-1.46412</v>
      </c>
      <c r="I434" s="35" t="n">
        <v>-0.4346</v>
      </c>
      <c r="J434" s="35" t="n">
        <v>1.09967</v>
      </c>
      <c r="K434" s="35" t="n">
        <v>0.27842</v>
      </c>
      <c r="L434" s="35" t="n">
        <v>-0.272</v>
      </c>
      <c r="M434" s="35" t="n">
        <v>0.81719</v>
      </c>
      <c r="N434" s="35" t="n">
        <v>1.36433</v>
      </c>
      <c r="O434" s="35" t="n">
        <v>0.32634</v>
      </c>
      <c r="P434" s="35" t="n">
        <v>-0.61127</v>
      </c>
      <c r="Q434" s="35" t="n">
        <v>0.66225</v>
      </c>
      <c r="R434" s="35" t="n">
        <v>0.01434</v>
      </c>
    </row>
    <row r="435" customFormat="false" ht="15" hidden="false" customHeight="false" outlineLevel="0" collapsed="false">
      <c r="A435" s="4" t="n">
        <v>434</v>
      </c>
      <c r="B435" s="4" t="s">
        <v>787</v>
      </c>
      <c r="C435" s="35" t="n">
        <v>-0.88808</v>
      </c>
      <c r="D435" s="35" t="n">
        <v>-0.11066</v>
      </c>
      <c r="E435" s="35" t="n">
        <v>0.29721</v>
      </c>
      <c r="F435" s="35" t="n">
        <v>1.08128</v>
      </c>
      <c r="G435" s="35" t="n">
        <v>0.02808</v>
      </c>
      <c r="H435" s="35" t="n">
        <v>1.63568</v>
      </c>
      <c r="I435" s="35" t="n">
        <v>0.45098</v>
      </c>
      <c r="J435" s="35" t="n">
        <v>0.27436</v>
      </c>
      <c r="K435" s="35" t="n">
        <v>0.79982</v>
      </c>
      <c r="L435" s="35" t="n">
        <v>0.93809</v>
      </c>
      <c r="M435" s="35" t="n">
        <v>0.71572</v>
      </c>
      <c r="N435" s="35" t="n">
        <v>-0.70033</v>
      </c>
      <c r="O435" s="35" t="n">
        <v>-0.95532</v>
      </c>
      <c r="P435" s="35" t="n">
        <v>0.40177</v>
      </c>
      <c r="Q435" s="35" t="n">
        <v>2.27415</v>
      </c>
      <c r="R435" s="35" t="n">
        <v>-1.45287</v>
      </c>
    </row>
    <row r="436" customFormat="false" ht="15" hidden="false" customHeight="false" outlineLevel="0" collapsed="false">
      <c r="A436" s="4" t="n">
        <v>435</v>
      </c>
      <c r="B436" s="4" t="s">
        <v>788</v>
      </c>
      <c r="C436" s="35" t="n">
        <v>2.54689</v>
      </c>
      <c r="D436" s="35" t="n">
        <v>1.97059</v>
      </c>
      <c r="E436" s="35" t="n">
        <v>0.65313</v>
      </c>
      <c r="F436" s="35" t="n">
        <v>2.70368</v>
      </c>
      <c r="G436" s="35" t="n">
        <v>0.19445</v>
      </c>
      <c r="H436" s="35" t="n">
        <v>0.92196</v>
      </c>
      <c r="I436" s="35" t="n">
        <v>2.60084</v>
      </c>
      <c r="J436" s="35" t="n">
        <v>-0.26459</v>
      </c>
      <c r="K436" s="35" t="n">
        <v>-1.05701</v>
      </c>
      <c r="L436" s="35" t="n">
        <v>1.45899</v>
      </c>
      <c r="M436" s="35" t="n">
        <v>-1.34269</v>
      </c>
      <c r="N436" s="35" t="n">
        <v>0.37744</v>
      </c>
      <c r="O436" s="35" t="n">
        <v>-1.69742</v>
      </c>
      <c r="P436" s="35" t="n">
        <v>-2.08944</v>
      </c>
      <c r="Q436" s="35" t="n">
        <v>0.96075</v>
      </c>
      <c r="R436" s="35" t="n">
        <v>-1.16799</v>
      </c>
    </row>
    <row r="437" customFormat="false" ht="15" hidden="false" customHeight="false" outlineLevel="0" collapsed="false">
      <c r="A437" s="4" t="n">
        <v>436</v>
      </c>
      <c r="B437" s="4" t="s">
        <v>789</v>
      </c>
      <c r="C437" s="35" t="n">
        <v>-0.20919</v>
      </c>
      <c r="D437" s="35" t="n">
        <v>-0.67017</v>
      </c>
      <c r="E437" s="35" t="n">
        <v>0.17195</v>
      </c>
      <c r="F437" s="35" t="n">
        <v>-0.31893</v>
      </c>
      <c r="G437" s="35" t="n">
        <v>-0.12749</v>
      </c>
      <c r="H437" s="35" t="n">
        <v>-0.46453</v>
      </c>
      <c r="I437" s="35" t="n">
        <v>-0.18533</v>
      </c>
      <c r="J437" s="35" t="n">
        <v>0.43709</v>
      </c>
      <c r="K437" s="35" t="n">
        <v>0.86849</v>
      </c>
      <c r="L437" s="35" t="n">
        <v>0.09933</v>
      </c>
      <c r="M437" s="35" t="n">
        <v>-0.29401</v>
      </c>
      <c r="N437" s="35" t="n">
        <v>-1.10551</v>
      </c>
      <c r="O437" s="35" t="n">
        <v>0.06727</v>
      </c>
      <c r="P437" s="35" t="n">
        <v>-0.2038</v>
      </c>
      <c r="Q437" s="35" t="n">
        <v>-0.1527</v>
      </c>
      <c r="R437" s="35" t="n">
        <v>-1.12272</v>
      </c>
    </row>
    <row r="438" customFormat="false" ht="15" hidden="false" customHeight="false" outlineLevel="0" collapsed="false">
      <c r="A438" s="4" t="n">
        <v>437</v>
      </c>
      <c r="B438" s="4" t="s">
        <v>790</v>
      </c>
      <c r="C438" s="35" t="n">
        <v>0.16915</v>
      </c>
      <c r="D438" s="35" t="n">
        <v>3.31377</v>
      </c>
      <c r="E438" s="35" t="n">
        <v>0.4158</v>
      </c>
      <c r="F438" s="35" t="n">
        <v>-1.29286</v>
      </c>
      <c r="G438" s="35" t="n">
        <v>-0.45315</v>
      </c>
      <c r="H438" s="35" t="n">
        <v>-0.20025</v>
      </c>
      <c r="I438" s="35" t="n">
        <v>-0.66028</v>
      </c>
      <c r="J438" s="35" t="n">
        <v>1.2314</v>
      </c>
      <c r="K438" s="35" t="n">
        <v>1.0885</v>
      </c>
      <c r="L438" s="35" t="n">
        <v>1.38109</v>
      </c>
      <c r="M438" s="35" t="n">
        <v>1.44443</v>
      </c>
      <c r="N438" s="35" t="n">
        <v>1.30378</v>
      </c>
      <c r="O438" s="35" t="n">
        <v>1.74883</v>
      </c>
      <c r="P438" s="35" t="n">
        <v>-0.39612</v>
      </c>
      <c r="Q438" s="35" t="n">
        <v>-0.31771</v>
      </c>
      <c r="R438" s="35" t="n">
        <v>2.86529</v>
      </c>
    </row>
    <row r="439" customFormat="false" ht="15" hidden="false" customHeight="false" outlineLevel="0" collapsed="false">
      <c r="A439" s="4" t="n">
        <v>438</v>
      </c>
      <c r="B439" s="4" t="s">
        <v>791</v>
      </c>
      <c r="C439" s="35" t="n">
        <v>-0.97293</v>
      </c>
      <c r="D439" s="35" t="n">
        <v>0.44237</v>
      </c>
      <c r="E439" s="35" t="n">
        <v>-0.47908</v>
      </c>
      <c r="F439" s="35" t="n">
        <v>0.08811</v>
      </c>
      <c r="G439" s="35" t="n">
        <v>-0.39348</v>
      </c>
      <c r="H439" s="35" t="n">
        <v>-0.45749</v>
      </c>
      <c r="I439" s="35" t="n">
        <v>0.82045</v>
      </c>
      <c r="J439" s="35" t="n">
        <v>0.56034</v>
      </c>
      <c r="K439" s="35" t="n">
        <v>-0.4609</v>
      </c>
      <c r="L439" s="35" t="n">
        <v>-0.96885</v>
      </c>
      <c r="M439" s="35" t="n">
        <v>-0.09105</v>
      </c>
      <c r="N439" s="35" t="n">
        <v>0.37445</v>
      </c>
      <c r="O439" s="35" t="n">
        <v>-0.85714</v>
      </c>
      <c r="P439" s="35" t="n">
        <v>-1.24852</v>
      </c>
      <c r="Q439" s="35" t="n">
        <v>0.08436</v>
      </c>
      <c r="R439" s="35" t="n">
        <v>-0.86119</v>
      </c>
    </row>
    <row r="440" customFormat="false" ht="15" hidden="false" customHeight="false" outlineLevel="0" collapsed="false">
      <c r="A440" s="4" t="n">
        <v>439</v>
      </c>
      <c r="B440" s="4" t="s">
        <v>792</v>
      </c>
      <c r="C440" s="35" t="n">
        <v>-0.44054</v>
      </c>
      <c r="D440" s="35" t="n">
        <v>0.04935</v>
      </c>
      <c r="E440" s="35" t="n">
        <v>0.14515</v>
      </c>
      <c r="F440" s="35" t="n">
        <v>1.40873</v>
      </c>
      <c r="G440" s="35" t="n">
        <v>-1.54533</v>
      </c>
      <c r="H440" s="35" t="n">
        <v>-0.29982</v>
      </c>
      <c r="I440" s="35" t="n">
        <v>0.44933</v>
      </c>
      <c r="J440" s="35" t="n">
        <v>1.97478</v>
      </c>
      <c r="K440" s="35" t="n">
        <v>-0.97607</v>
      </c>
      <c r="L440" s="35" t="n">
        <v>-0.83903</v>
      </c>
      <c r="M440" s="35" t="n">
        <v>-1.15756</v>
      </c>
      <c r="N440" s="35" t="n">
        <v>-1.56858</v>
      </c>
      <c r="O440" s="35" t="n">
        <v>1.59653</v>
      </c>
      <c r="P440" s="35" t="n">
        <v>3.21022</v>
      </c>
      <c r="Q440" s="35" t="n">
        <v>0.24128</v>
      </c>
      <c r="R440" s="35" t="n">
        <v>-0.73563</v>
      </c>
    </row>
    <row r="441" customFormat="false" ht="15" hidden="false" customHeight="false" outlineLevel="0" collapsed="false">
      <c r="A441" s="4" t="n">
        <v>440</v>
      </c>
      <c r="B441" s="4" t="s">
        <v>793</v>
      </c>
      <c r="C441" s="35" t="n">
        <v>0.912</v>
      </c>
      <c r="D441" s="35" t="n">
        <v>1.30735</v>
      </c>
      <c r="E441" s="35" t="n">
        <v>-1.1503</v>
      </c>
      <c r="F441" s="35" t="n">
        <v>-0.52757</v>
      </c>
      <c r="G441" s="35" t="n">
        <v>-0.77105</v>
      </c>
      <c r="H441" s="35" t="n">
        <v>0.71192</v>
      </c>
      <c r="I441" s="35" t="n">
        <v>-0.93917</v>
      </c>
      <c r="J441" s="35" t="n">
        <v>2.56339</v>
      </c>
      <c r="K441" s="35" t="n">
        <v>-0.97677</v>
      </c>
      <c r="L441" s="35" t="n">
        <v>-1.50644</v>
      </c>
      <c r="M441" s="35" t="n">
        <v>-0.16639</v>
      </c>
      <c r="N441" s="35" t="n">
        <v>0.35088</v>
      </c>
      <c r="O441" s="35" t="n">
        <v>-0.76344</v>
      </c>
      <c r="P441" s="35" t="n">
        <v>0.07747</v>
      </c>
      <c r="Q441" s="35" t="n">
        <v>0.56428</v>
      </c>
      <c r="R441" s="35" t="n">
        <v>0.96522</v>
      </c>
    </row>
    <row r="442" customFormat="false" ht="15" hidden="false" customHeight="false" outlineLevel="0" collapsed="false">
      <c r="A442" s="4" t="n">
        <v>441</v>
      </c>
      <c r="B442" s="4" t="s">
        <v>794</v>
      </c>
      <c r="C442" s="35" t="n">
        <v>0.29292</v>
      </c>
      <c r="D442" s="35" t="n">
        <v>0.08458</v>
      </c>
      <c r="E442" s="35" t="n">
        <v>-0.69894</v>
      </c>
      <c r="F442" s="35" t="n">
        <v>0.37071</v>
      </c>
      <c r="G442" s="35" t="n">
        <v>-0.57696</v>
      </c>
      <c r="H442" s="35" t="n">
        <v>-1.55339</v>
      </c>
      <c r="I442" s="35" t="n">
        <v>-1.22659</v>
      </c>
      <c r="J442" s="35" t="n">
        <v>-0.07586</v>
      </c>
      <c r="K442" s="35" t="n">
        <v>-0.35323</v>
      </c>
      <c r="L442" s="35" t="n">
        <v>-0.95497</v>
      </c>
      <c r="M442" s="35" t="n">
        <v>-0.26587</v>
      </c>
      <c r="N442" s="35" t="n">
        <v>0.19681</v>
      </c>
      <c r="O442" s="35" t="n">
        <v>0.61314</v>
      </c>
      <c r="P442" s="35" t="n">
        <v>1.06206</v>
      </c>
      <c r="Q442" s="35" t="n">
        <v>-0.74453</v>
      </c>
      <c r="R442" s="35" t="n">
        <v>-0.07097</v>
      </c>
    </row>
    <row r="443" customFormat="false" ht="15" hidden="false" customHeight="false" outlineLevel="0" collapsed="false">
      <c r="A443" s="4" t="n">
        <v>442</v>
      </c>
      <c r="B443" s="4" t="s">
        <v>795</v>
      </c>
      <c r="C443" s="35" t="n">
        <v>0.7888</v>
      </c>
      <c r="D443" s="35" t="n">
        <v>-0.25189</v>
      </c>
      <c r="E443" s="35" t="n">
        <v>0.52797</v>
      </c>
      <c r="F443" s="35" t="n">
        <v>1.29948</v>
      </c>
      <c r="G443" s="35" t="n">
        <v>-1.08753</v>
      </c>
      <c r="H443" s="35" t="n">
        <v>-1.69994</v>
      </c>
      <c r="I443" s="35" t="n">
        <v>2.02896</v>
      </c>
      <c r="J443" s="35" t="n">
        <v>2.09137</v>
      </c>
      <c r="K443" s="35" t="n">
        <v>-1.10309</v>
      </c>
      <c r="L443" s="35" t="n">
        <v>0.64197</v>
      </c>
      <c r="M443" s="35" t="n">
        <v>0.97141</v>
      </c>
      <c r="N443" s="35" t="n">
        <v>-0.46237</v>
      </c>
      <c r="O443" s="35" t="n">
        <v>-1.57301</v>
      </c>
      <c r="P443" s="35" t="n">
        <v>-0.12982</v>
      </c>
      <c r="Q443" s="35" t="n">
        <v>1.58586</v>
      </c>
      <c r="R443" s="35" t="n">
        <v>-1.96188</v>
      </c>
    </row>
    <row r="444" customFormat="false" ht="15" hidden="false" customHeight="false" outlineLevel="0" collapsed="false">
      <c r="A444" s="4" t="n">
        <v>443</v>
      </c>
      <c r="B444" s="4" t="s">
        <v>796</v>
      </c>
      <c r="C444" s="35" t="n">
        <v>-2.24687</v>
      </c>
      <c r="D444" s="35" t="n">
        <v>0.56552</v>
      </c>
      <c r="E444" s="35" t="n">
        <v>1.85377</v>
      </c>
      <c r="F444" s="35" t="n">
        <v>-0.40769</v>
      </c>
      <c r="G444" s="35" t="n">
        <v>-0.55336</v>
      </c>
      <c r="H444" s="35" t="n">
        <v>-1.69144</v>
      </c>
      <c r="I444" s="35" t="n">
        <v>-0.84596</v>
      </c>
      <c r="J444" s="35" t="n">
        <v>0.21675</v>
      </c>
      <c r="K444" s="35" t="n">
        <v>0.6881</v>
      </c>
      <c r="L444" s="35" t="n">
        <v>0.31814</v>
      </c>
      <c r="M444" s="35" t="n">
        <v>0.98536</v>
      </c>
      <c r="N444" s="35" t="n">
        <v>-0.69493</v>
      </c>
      <c r="O444" s="35" t="n">
        <v>-0.80686</v>
      </c>
      <c r="P444" s="35" t="n">
        <v>-2.28684</v>
      </c>
      <c r="Q444" s="35" t="n">
        <v>1.8174</v>
      </c>
      <c r="R444" s="35" t="n">
        <v>-1.43217</v>
      </c>
    </row>
    <row r="445" customFormat="false" ht="15" hidden="false" customHeight="false" outlineLevel="0" collapsed="false">
      <c r="A445" s="4" t="n">
        <v>444</v>
      </c>
      <c r="B445" s="4" t="s">
        <v>797</v>
      </c>
      <c r="C445" s="35" t="n">
        <v>-0.39698</v>
      </c>
      <c r="D445" s="35" t="n">
        <v>0.17587</v>
      </c>
      <c r="E445" s="35" t="n">
        <v>0.55563</v>
      </c>
      <c r="F445" s="35" t="n">
        <v>0.34753</v>
      </c>
      <c r="G445" s="35" t="n">
        <v>0.88939</v>
      </c>
      <c r="H445" s="35" t="n">
        <v>-2.43844</v>
      </c>
      <c r="I445" s="35" t="n">
        <v>-0.33973</v>
      </c>
      <c r="J445" s="35" t="n">
        <v>2.00944</v>
      </c>
      <c r="K445" s="35" t="n">
        <v>-1.36985</v>
      </c>
      <c r="L445" s="35" t="n">
        <v>0.83445</v>
      </c>
      <c r="M445" s="35" t="n">
        <v>0.48437</v>
      </c>
      <c r="N445" s="35" t="n">
        <v>0.7884</v>
      </c>
      <c r="O445" s="35" t="n">
        <v>1.60619</v>
      </c>
      <c r="P445" s="35" t="n">
        <v>0.81285</v>
      </c>
      <c r="Q445" s="35" t="n">
        <v>1.32798</v>
      </c>
      <c r="R445" s="35" t="n">
        <v>-1.0383</v>
      </c>
    </row>
    <row r="446" customFormat="false" ht="15" hidden="false" customHeight="false" outlineLevel="0" collapsed="false">
      <c r="A446" s="4" t="n">
        <v>445</v>
      </c>
      <c r="B446" s="4" t="s">
        <v>798</v>
      </c>
      <c r="C446" s="35" t="n">
        <v>-0.91463</v>
      </c>
      <c r="D446" s="35" t="n">
        <v>-1.19743</v>
      </c>
      <c r="E446" s="35" t="n">
        <v>0.97159</v>
      </c>
      <c r="F446" s="35" t="n">
        <v>-1.05218</v>
      </c>
      <c r="G446" s="35" t="n">
        <v>1.02121</v>
      </c>
      <c r="H446" s="35" t="n">
        <v>-0.74951</v>
      </c>
      <c r="I446" s="35" t="n">
        <v>0.47466</v>
      </c>
      <c r="J446" s="35" t="n">
        <v>1.45951</v>
      </c>
      <c r="K446" s="35" t="n">
        <v>1.96482</v>
      </c>
      <c r="L446" s="35" t="n">
        <v>-0.14613</v>
      </c>
      <c r="M446" s="35" t="n">
        <v>-0.00129</v>
      </c>
      <c r="N446" s="35" t="n">
        <v>0.30768</v>
      </c>
      <c r="O446" s="35" t="n">
        <v>-1.082</v>
      </c>
      <c r="P446" s="35" t="n">
        <v>1.18143</v>
      </c>
      <c r="Q446" s="35" t="n">
        <v>0.19369</v>
      </c>
      <c r="R446" s="35" t="n">
        <v>-0.24524</v>
      </c>
    </row>
    <row r="447" customFormat="false" ht="15" hidden="false" customHeight="false" outlineLevel="0" collapsed="false">
      <c r="A447" s="4" t="n">
        <v>446</v>
      </c>
      <c r="B447" s="4" t="s">
        <v>799</v>
      </c>
      <c r="C447" s="35" t="n">
        <v>0.97225</v>
      </c>
      <c r="D447" s="35" t="n">
        <v>0.21249</v>
      </c>
      <c r="E447" s="35" t="n">
        <v>-1.01779</v>
      </c>
      <c r="F447" s="35" t="n">
        <v>0.22487</v>
      </c>
      <c r="G447" s="35" t="n">
        <v>-0.00185</v>
      </c>
      <c r="H447" s="35" t="n">
        <v>-2.14978</v>
      </c>
      <c r="I447" s="35" t="n">
        <v>-1.38918</v>
      </c>
      <c r="J447" s="35" t="n">
        <v>0.33658</v>
      </c>
      <c r="K447" s="35" t="n">
        <v>-0.4676</v>
      </c>
      <c r="L447" s="35" t="n">
        <v>-1.17886</v>
      </c>
      <c r="M447" s="35" t="n">
        <v>-2.70513</v>
      </c>
      <c r="N447" s="35" t="n">
        <v>0.93551</v>
      </c>
      <c r="O447" s="35" t="n">
        <v>-1.97176</v>
      </c>
      <c r="P447" s="35" t="n">
        <v>-1.25483</v>
      </c>
      <c r="Q447" s="35" t="n">
        <v>-0.27424</v>
      </c>
      <c r="R447" s="35" t="n">
        <v>-0.17247</v>
      </c>
    </row>
    <row r="448" customFormat="false" ht="15" hidden="false" customHeight="false" outlineLevel="0" collapsed="false">
      <c r="A448" s="4" t="n">
        <v>447</v>
      </c>
      <c r="B448" s="4" t="s">
        <v>800</v>
      </c>
      <c r="C448" s="35" t="n">
        <v>2.2108</v>
      </c>
      <c r="D448" s="35" t="n">
        <v>1.29119</v>
      </c>
      <c r="E448" s="35" t="n">
        <v>-2.17865</v>
      </c>
      <c r="F448" s="35" t="n">
        <v>1.62759</v>
      </c>
      <c r="G448" s="35" t="n">
        <v>-0.34091</v>
      </c>
      <c r="H448" s="35" t="n">
        <v>0.57126</v>
      </c>
      <c r="I448" s="35" t="n">
        <v>-0.75387</v>
      </c>
      <c r="J448" s="35" t="n">
        <v>2.42078</v>
      </c>
      <c r="K448" s="35" t="n">
        <v>-0.57728</v>
      </c>
      <c r="L448" s="35" t="n">
        <v>0.2427</v>
      </c>
      <c r="M448" s="35" t="n">
        <v>-1.1829</v>
      </c>
      <c r="N448" s="35" t="n">
        <v>1.83149</v>
      </c>
      <c r="O448" s="35" t="n">
        <v>-1.65568</v>
      </c>
      <c r="P448" s="35" t="n">
        <v>-1.80185</v>
      </c>
      <c r="Q448" s="35" t="n">
        <v>-4.00635</v>
      </c>
      <c r="R448" s="35" t="n">
        <v>-1.8949</v>
      </c>
    </row>
    <row r="449" customFormat="false" ht="15" hidden="false" customHeight="false" outlineLevel="0" collapsed="false">
      <c r="A449" s="4" t="n">
        <v>448</v>
      </c>
      <c r="B449" s="4" t="s">
        <v>801</v>
      </c>
      <c r="C449" s="35" t="n">
        <v>0.76938</v>
      </c>
      <c r="D449" s="35" t="n">
        <v>0.38215</v>
      </c>
      <c r="E449" s="35" t="n">
        <v>1.67445</v>
      </c>
      <c r="F449" s="35" t="n">
        <v>0.84103</v>
      </c>
      <c r="G449" s="35" t="n">
        <v>0.1154</v>
      </c>
      <c r="H449" s="35" t="n">
        <v>0.04192</v>
      </c>
      <c r="I449" s="35" t="n">
        <v>1.0865</v>
      </c>
      <c r="J449" s="35" t="n">
        <v>-0.30043</v>
      </c>
      <c r="K449" s="35" t="n">
        <v>-1.16492</v>
      </c>
      <c r="L449" s="35" t="n">
        <v>-0.01335</v>
      </c>
      <c r="M449" s="35" t="n">
        <v>-1.78</v>
      </c>
      <c r="N449" s="35" t="n">
        <v>0.42283</v>
      </c>
      <c r="O449" s="35" t="n">
        <v>1.30084</v>
      </c>
      <c r="P449" s="35" t="n">
        <v>-2.37466</v>
      </c>
      <c r="Q449" s="35" t="n">
        <v>-0.90114</v>
      </c>
      <c r="R449" s="35" t="n">
        <v>0.5605</v>
      </c>
    </row>
    <row r="450" customFormat="false" ht="15" hidden="false" customHeight="false" outlineLevel="0" collapsed="false">
      <c r="A450" s="4" t="n">
        <v>449</v>
      </c>
      <c r="B450" s="4" t="s">
        <v>802</v>
      </c>
      <c r="C450" s="35" t="n">
        <v>2.37821</v>
      </c>
      <c r="D450" s="35" t="n">
        <v>-0.97357</v>
      </c>
      <c r="E450" s="35" t="n">
        <v>0.33488</v>
      </c>
      <c r="F450" s="35" t="n">
        <v>-1.00763</v>
      </c>
      <c r="G450" s="35" t="n">
        <v>0.1176</v>
      </c>
      <c r="H450" s="35" t="n">
        <v>-0.75936</v>
      </c>
      <c r="I450" s="35" t="n">
        <v>0.80988</v>
      </c>
      <c r="J450" s="35" t="n">
        <v>0.64667</v>
      </c>
      <c r="K450" s="35" t="n">
        <v>-1.417</v>
      </c>
      <c r="L450" s="35" t="n">
        <v>-0.88264</v>
      </c>
      <c r="M450" s="35" t="n">
        <v>2.25702</v>
      </c>
      <c r="N450" s="35" t="n">
        <v>-2.18476</v>
      </c>
      <c r="O450" s="35" t="n">
        <v>1.38421</v>
      </c>
      <c r="P450" s="35" t="n">
        <v>2.38308</v>
      </c>
      <c r="Q450" s="35" t="n">
        <v>-1.83935</v>
      </c>
      <c r="R450" s="35" t="n">
        <v>-0.81718</v>
      </c>
    </row>
    <row r="451" customFormat="false" ht="15" hidden="false" customHeight="false" outlineLevel="0" collapsed="false">
      <c r="A451" s="4" t="n">
        <v>450</v>
      </c>
      <c r="B451" s="4" t="s">
        <v>803</v>
      </c>
      <c r="C451" s="35" t="n">
        <v>-1.58549</v>
      </c>
      <c r="D451" s="35" t="n">
        <v>-2.03717</v>
      </c>
      <c r="E451" s="35" t="n">
        <v>-1.77023</v>
      </c>
      <c r="F451" s="35" t="n">
        <v>3.02508</v>
      </c>
      <c r="G451" s="35" t="n">
        <v>-0.0649</v>
      </c>
      <c r="H451" s="35" t="n">
        <v>-0.13317</v>
      </c>
      <c r="I451" s="35" t="n">
        <v>0.09208</v>
      </c>
      <c r="J451" s="35" t="n">
        <v>-0.1012</v>
      </c>
      <c r="K451" s="35" t="n">
        <v>1.38705</v>
      </c>
      <c r="L451" s="35" t="n">
        <v>0.87304</v>
      </c>
      <c r="M451" s="35" t="n">
        <v>-0.54442</v>
      </c>
      <c r="N451" s="35" t="n">
        <v>-0.13116</v>
      </c>
      <c r="O451" s="35" t="n">
        <v>-1.05364</v>
      </c>
      <c r="P451" s="35" t="n">
        <v>-1.30005</v>
      </c>
      <c r="Q451" s="35" t="n">
        <v>-0.5156</v>
      </c>
      <c r="R451" s="35" t="n">
        <v>1.13094</v>
      </c>
    </row>
    <row r="452" customFormat="false" ht="15" hidden="false" customHeight="false" outlineLevel="0" collapsed="false">
      <c r="A452" s="4" t="n">
        <v>451</v>
      </c>
      <c r="B452" s="4" t="s">
        <v>804</v>
      </c>
      <c r="C452" s="35" t="n">
        <v>-1.84141</v>
      </c>
      <c r="D452" s="35" t="n">
        <v>-1.46271</v>
      </c>
      <c r="E452" s="35" t="n">
        <v>1.92663</v>
      </c>
      <c r="F452" s="35" t="n">
        <v>-1.63504</v>
      </c>
      <c r="G452" s="35" t="n">
        <v>-0.67697</v>
      </c>
      <c r="H452" s="35" t="n">
        <v>-0.67637</v>
      </c>
      <c r="I452" s="35" t="n">
        <v>-0.62811</v>
      </c>
      <c r="J452" s="35" t="n">
        <v>1.77287</v>
      </c>
      <c r="K452" s="35" t="n">
        <v>-0.05545</v>
      </c>
      <c r="L452" s="35" t="n">
        <v>-2.96524</v>
      </c>
      <c r="M452" s="35" t="n">
        <v>-0.65721</v>
      </c>
      <c r="N452" s="35" t="n">
        <v>-1.17181</v>
      </c>
      <c r="O452" s="35" t="n">
        <v>-0.43785</v>
      </c>
      <c r="P452" s="35" t="n">
        <v>0.79925</v>
      </c>
      <c r="Q452" s="35" t="n">
        <v>0.81221</v>
      </c>
      <c r="R452" s="35" t="n">
        <v>1.0142</v>
      </c>
    </row>
    <row r="453" customFormat="false" ht="15" hidden="false" customHeight="false" outlineLevel="0" collapsed="false">
      <c r="A453" s="4" t="n">
        <v>452</v>
      </c>
      <c r="B453" s="4" t="s">
        <v>805</v>
      </c>
      <c r="C453" s="35" t="n">
        <v>0.5912</v>
      </c>
      <c r="D453" s="35" t="n">
        <v>0.84992</v>
      </c>
      <c r="E453" s="35" t="n">
        <v>1.00997</v>
      </c>
      <c r="F453" s="35" t="n">
        <v>-1.30626</v>
      </c>
      <c r="G453" s="35" t="n">
        <v>-1.03213</v>
      </c>
      <c r="H453" s="35" t="n">
        <v>-0.56291</v>
      </c>
      <c r="I453" s="35" t="n">
        <v>0.55706</v>
      </c>
      <c r="J453" s="35" t="n">
        <v>0.59678</v>
      </c>
      <c r="K453" s="35" t="n">
        <v>-1.54725</v>
      </c>
      <c r="L453" s="35" t="n">
        <v>-0.31173</v>
      </c>
      <c r="M453" s="35" t="n">
        <v>-1.71412</v>
      </c>
      <c r="N453" s="35" t="n">
        <v>1.02136</v>
      </c>
      <c r="O453" s="35" t="n">
        <v>1.2224</v>
      </c>
      <c r="P453" s="35" t="n">
        <v>-0.53069</v>
      </c>
      <c r="Q453" s="35" t="n">
        <v>1.10899</v>
      </c>
      <c r="R453" s="35" t="n">
        <v>0.19988</v>
      </c>
    </row>
    <row r="454" customFormat="false" ht="15" hidden="false" customHeight="false" outlineLevel="0" collapsed="false">
      <c r="A454" s="4" t="n">
        <v>453</v>
      </c>
      <c r="B454" s="4" t="s">
        <v>806</v>
      </c>
      <c r="C454" s="35" t="n">
        <v>0.05219</v>
      </c>
      <c r="D454" s="35" t="n">
        <v>2.62444</v>
      </c>
      <c r="E454" s="35" t="n">
        <v>-0.914</v>
      </c>
      <c r="F454" s="35" t="n">
        <v>0.73504</v>
      </c>
      <c r="G454" s="35" t="n">
        <v>-0.48076</v>
      </c>
      <c r="H454" s="35" t="n">
        <v>-3.61256</v>
      </c>
      <c r="I454" s="35" t="n">
        <v>0.00828</v>
      </c>
      <c r="J454" s="35" t="n">
        <v>0.8907</v>
      </c>
      <c r="K454" s="35" t="n">
        <v>-0.85251</v>
      </c>
      <c r="L454" s="35" t="n">
        <v>-0.54916</v>
      </c>
      <c r="M454" s="35" t="n">
        <v>-1.14633</v>
      </c>
      <c r="N454" s="35" t="n">
        <v>-0.08361</v>
      </c>
      <c r="O454" s="35" t="n">
        <v>-1.03941</v>
      </c>
      <c r="P454" s="35" t="n">
        <v>0.82279</v>
      </c>
      <c r="Q454" s="35" t="n">
        <v>1.01977</v>
      </c>
      <c r="R454" s="35" t="n">
        <v>-0.37845</v>
      </c>
    </row>
    <row r="455" customFormat="false" ht="15" hidden="false" customHeight="false" outlineLevel="0" collapsed="false">
      <c r="A455" s="4" t="n">
        <v>454</v>
      </c>
      <c r="B455" s="4" t="s">
        <v>807</v>
      </c>
      <c r="C455" s="35" t="n">
        <v>-0.26105</v>
      </c>
      <c r="D455" s="35" t="n">
        <v>0.12522</v>
      </c>
      <c r="E455" s="35" t="n">
        <v>2.18358</v>
      </c>
      <c r="F455" s="35" t="n">
        <v>-0.35361</v>
      </c>
      <c r="G455" s="35" t="n">
        <v>-0.65628</v>
      </c>
      <c r="H455" s="35" t="n">
        <v>-1.16281</v>
      </c>
      <c r="I455" s="35" t="n">
        <v>1.06396</v>
      </c>
      <c r="J455" s="35" t="n">
        <v>1.25646</v>
      </c>
      <c r="K455" s="35" t="n">
        <v>-1.32026</v>
      </c>
      <c r="L455" s="35" t="n">
        <v>0.49686</v>
      </c>
      <c r="M455" s="35" t="n">
        <v>-0.38963</v>
      </c>
      <c r="N455" s="35" t="n">
        <v>0.22158</v>
      </c>
      <c r="O455" s="35" t="n">
        <v>-1.33294</v>
      </c>
      <c r="P455" s="35" t="n">
        <v>-0.65797</v>
      </c>
      <c r="Q455" s="35" t="n">
        <v>0.14978</v>
      </c>
      <c r="R455" s="35" t="n">
        <v>0.88718</v>
      </c>
    </row>
    <row r="456" customFormat="false" ht="15" hidden="false" customHeight="false" outlineLevel="0" collapsed="false">
      <c r="A456" s="4" t="n">
        <v>455</v>
      </c>
      <c r="B456" s="4" t="s">
        <v>808</v>
      </c>
      <c r="C456" s="35" t="n">
        <v>0.09188</v>
      </c>
      <c r="D456" s="35" t="n">
        <v>-1.53545</v>
      </c>
      <c r="E456" s="35" t="n">
        <v>-0.16791</v>
      </c>
      <c r="F456" s="35" t="n">
        <v>-0.00274</v>
      </c>
      <c r="G456" s="35" t="n">
        <v>0.97899</v>
      </c>
      <c r="H456" s="35" t="n">
        <v>0.02511</v>
      </c>
      <c r="I456" s="35" t="n">
        <v>-1.54812</v>
      </c>
      <c r="J456" s="35" t="n">
        <v>-0.80488</v>
      </c>
      <c r="K456" s="35" t="n">
        <v>0.77927</v>
      </c>
      <c r="L456" s="35" t="n">
        <v>-0.40143</v>
      </c>
      <c r="M456" s="35" t="n">
        <v>-0.50759</v>
      </c>
      <c r="N456" s="35" t="n">
        <v>1.49046</v>
      </c>
      <c r="O456" s="35" t="n">
        <v>-2.236</v>
      </c>
      <c r="P456" s="35" t="n">
        <v>1.17992</v>
      </c>
      <c r="Q456" s="35" t="n">
        <v>0.88348</v>
      </c>
      <c r="R456" s="35" t="n">
        <v>-1.45405</v>
      </c>
    </row>
    <row r="457" customFormat="false" ht="15" hidden="false" customHeight="false" outlineLevel="0" collapsed="false">
      <c r="A457" s="4" t="n">
        <v>456</v>
      </c>
      <c r="B457" s="4" t="s">
        <v>809</v>
      </c>
      <c r="C457" s="35" t="n">
        <v>-0.08092</v>
      </c>
      <c r="D457" s="35" t="n">
        <v>-1.19248</v>
      </c>
      <c r="E457" s="35" t="n">
        <v>1.24907</v>
      </c>
      <c r="F457" s="35" t="n">
        <v>0.64233</v>
      </c>
      <c r="G457" s="35" t="n">
        <v>-1.33301</v>
      </c>
      <c r="H457" s="35" t="n">
        <v>-0.88924</v>
      </c>
      <c r="I457" s="35" t="n">
        <v>-0.14769</v>
      </c>
      <c r="J457" s="35" t="n">
        <v>2.02138</v>
      </c>
      <c r="K457" s="35" t="n">
        <v>-0.84782</v>
      </c>
      <c r="L457" s="35" t="n">
        <v>0.79455</v>
      </c>
      <c r="M457" s="35" t="n">
        <v>1.02715</v>
      </c>
      <c r="N457" s="35" t="n">
        <v>-1.02376</v>
      </c>
      <c r="O457" s="35" t="n">
        <v>-0.40436</v>
      </c>
      <c r="P457" s="35" t="n">
        <v>0.62867</v>
      </c>
      <c r="Q457" s="35" t="n">
        <v>-0.16977</v>
      </c>
      <c r="R457" s="35" t="n">
        <v>-0.4343</v>
      </c>
    </row>
    <row r="458" customFormat="false" ht="15" hidden="false" customHeight="false" outlineLevel="0" collapsed="false">
      <c r="A458" s="4" t="n">
        <v>457</v>
      </c>
      <c r="B458" s="4" t="s">
        <v>810</v>
      </c>
      <c r="C458" s="35" t="n">
        <v>-0.52077</v>
      </c>
      <c r="D458" s="35" t="n">
        <v>-0.44395</v>
      </c>
      <c r="E458" s="35" t="n">
        <v>0.34015</v>
      </c>
      <c r="F458" s="35" t="n">
        <v>-0.23807</v>
      </c>
      <c r="G458" s="35" t="n">
        <v>0.38932</v>
      </c>
      <c r="H458" s="35" t="n">
        <v>-1.14817</v>
      </c>
      <c r="I458" s="35" t="n">
        <v>-0.9842</v>
      </c>
      <c r="J458" s="35" t="n">
        <v>1.67088</v>
      </c>
      <c r="K458" s="35" t="n">
        <v>-0.44736</v>
      </c>
      <c r="L458" s="35" t="n">
        <v>-0.76705</v>
      </c>
      <c r="M458" s="35" t="n">
        <v>-0.21943</v>
      </c>
      <c r="N458" s="35" t="n">
        <v>-1.70193</v>
      </c>
      <c r="O458" s="35" t="n">
        <v>-1.24647</v>
      </c>
      <c r="P458" s="35" t="n">
        <v>-0.14725</v>
      </c>
      <c r="Q458" s="35" t="n">
        <v>0.62344</v>
      </c>
      <c r="R458" s="35" t="n">
        <v>-1.30777</v>
      </c>
    </row>
    <row r="459" customFormat="false" ht="15" hidden="false" customHeight="false" outlineLevel="0" collapsed="false">
      <c r="A459" s="4" t="n">
        <v>458</v>
      </c>
      <c r="B459" s="4" t="s">
        <v>811</v>
      </c>
      <c r="C459" s="35" t="n">
        <v>1.68856</v>
      </c>
      <c r="D459" s="35" t="n">
        <v>-0.99906</v>
      </c>
      <c r="E459" s="35" t="n">
        <v>-0.1753</v>
      </c>
      <c r="F459" s="35" t="n">
        <v>-0.30111</v>
      </c>
      <c r="G459" s="35" t="n">
        <v>1.11349</v>
      </c>
      <c r="H459" s="35" t="n">
        <v>-0.43643</v>
      </c>
      <c r="I459" s="35" t="n">
        <v>-1.28382</v>
      </c>
      <c r="J459" s="35" t="n">
        <v>0.04923</v>
      </c>
      <c r="K459" s="35" t="n">
        <v>-0.61386</v>
      </c>
      <c r="L459" s="35" t="n">
        <v>-0.2232</v>
      </c>
      <c r="M459" s="35" t="n">
        <v>0.43937</v>
      </c>
      <c r="N459" s="35" t="n">
        <v>1.57059</v>
      </c>
      <c r="O459" s="35" t="n">
        <v>-1.0802</v>
      </c>
      <c r="P459" s="35" t="n">
        <v>-0.07547</v>
      </c>
      <c r="Q459" s="35" t="n">
        <v>0.05475</v>
      </c>
      <c r="R459" s="35" t="n">
        <v>-0.24044</v>
      </c>
    </row>
    <row r="460" customFormat="false" ht="15" hidden="false" customHeight="false" outlineLevel="0" collapsed="false">
      <c r="A460" s="4" t="n">
        <v>459</v>
      </c>
      <c r="B460" s="4" t="s">
        <v>812</v>
      </c>
      <c r="C460" s="35" t="n">
        <v>-0.30964</v>
      </c>
      <c r="D460" s="35" t="n">
        <v>1.37566</v>
      </c>
      <c r="E460" s="35" t="n">
        <v>1.05122</v>
      </c>
      <c r="F460" s="35" t="n">
        <v>1.47585</v>
      </c>
      <c r="G460" s="35" t="n">
        <v>-1.97564</v>
      </c>
      <c r="H460" s="35" t="n">
        <v>-0.72284</v>
      </c>
      <c r="I460" s="35" t="n">
        <v>0.09015</v>
      </c>
      <c r="J460" s="35" t="n">
        <v>0.51797</v>
      </c>
      <c r="K460" s="35" t="n">
        <v>-1.00379</v>
      </c>
      <c r="L460" s="35" t="n">
        <v>-1.58586</v>
      </c>
      <c r="M460" s="35" t="n">
        <v>0.33983</v>
      </c>
      <c r="N460" s="35" t="n">
        <v>3.98325</v>
      </c>
      <c r="O460" s="35" t="n">
        <v>-0.04236</v>
      </c>
      <c r="P460" s="35" t="n">
        <v>-1.13344</v>
      </c>
      <c r="Q460" s="35" t="n">
        <v>-2.0682</v>
      </c>
      <c r="R460" s="35" t="n">
        <v>-1.56141</v>
      </c>
    </row>
    <row r="461" customFormat="false" ht="15" hidden="false" customHeight="false" outlineLevel="0" collapsed="false">
      <c r="A461" s="4" t="n">
        <v>460</v>
      </c>
      <c r="B461" s="4" t="s">
        <v>813</v>
      </c>
      <c r="C461" s="35" t="n">
        <v>0.03132</v>
      </c>
      <c r="D461" s="35" t="n">
        <v>1.63886</v>
      </c>
      <c r="E461" s="35" t="n">
        <v>1.46698</v>
      </c>
      <c r="F461" s="35" t="n">
        <v>0.56451</v>
      </c>
      <c r="G461" s="35" t="n">
        <v>-0.99616</v>
      </c>
      <c r="H461" s="35" t="n">
        <v>0.12812</v>
      </c>
      <c r="I461" s="35" t="n">
        <v>-0.78323</v>
      </c>
      <c r="J461" s="35" t="n">
        <v>1.39583</v>
      </c>
      <c r="K461" s="35" t="n">
        <v>-3.10474</v>
      </c>
      <c r="L461" s="35" t="n">
        <v>-0.30246</v>
      </c>
      <c r="M461" s="35" t="n">
        <v>-0.9788</v>
      </c>
      <c r="N461" s="35" t="n">
        <v>0.26235</v>
      </c>
      <c r="O461" s="35" t="n">
        <v>-1.35256</v>
      </c>
      <c r="P461" s="35" t="n">
        <v>-0.35833</v>
      </c>
      <c r="Q461" s="35" t="n">
        <v>-2.4727</v>
      </c>
      <c r="R461" s="35" t="n">
        <v>0.17786</v>
      </c>
    </row>
    <row r="462" customFormat="false" ht="15" hidden="false" customHeight="false" outlineLevel="0" collapsed="false">
      <c r="A462" s="4" t="n">
        <v>461</v>
      </c>
      <c r="B462" s="4" t="s">
        <v>814</v>
      </c>
      <c r="C462" s="35" t="n">
        <v>-0.18442</v>
      </c>
      <c r="D462" s="35" t="n">
        <v>0.41674</v>
      </c>
      <c r="E462" s="35" t="n">
        <v>1.06673</v>
      </c>
      <c r="F462" s="35" t="n">
        <v>0.10838</v>
      </c>
      <c r="G462" s="35" t="n">
        <v>0.04416</v>
      </c>
      <c r="H462" s="35" t="n">
        <v>0.21481</v>
      </c>
      <c r="I462" s="35" t="n">
        <v>0.3969</v>
      </c>
      <c r="J462" s="35" t="n">
        <v>1.50221</v>
      </c>
      <c r="K462" s="35" t="n">
        <v>-0.51265</v>
      </c>
      <c r="L462" s="35" t="n">
        <v>-0.55576</v>
      </c>
      <c r="M462" s="35" t="n">
        <v>-0.89044</v>
      </c>
      <c r="N462" s="35" t="n">
        <v>-0.34208</v>
      </c>
      <c r="O462" s="35" t="n">
        <v>0.03395</v>
      </c>
      <c r="P462" s="35" t="n">
        <v>-0.33679</v>
      </c>
      <c r="Q462" s="35" t="n">
        <v>-0.21367</v>
      </c>
      <c r="R462" s="35" t="n">
        <v>0.15608</v>
      </c>
    </row>
    <row r="463" customFormat="false" ht="15" hidden="false" customHeight="false" outlineLevel="0" collapsed="false">
      <c r="A463" s="4" t="n">
        <v>462</v>
      </c>
      <c r="B463" s="4" t="s">
        <v>815</v>
      </c>
      <c r="C463" s="35" t="n">
        <v>-1.00761</v>
      </c>
      <c r="D463" s="35" t="n">
        <v>1.2709</v>
      </c>
      <c r="E463" s="35" t="n">
        <v>-1.00638</v>
      </c>
      <c r="F463" s="35" t="n">
        <v>-0.10299</v>
      </c>
      <c r="G463" s="35" t="n">
        <v>-1.32366</v>
      </c>
      <c r="H463" s="35" t="n">
        <v>-0.42736</v>
      </c>
      <c r="I463" s="35" t="n">
        <v>0.61992</v>
      </c>
      <c r="J463" s="35" t="n">
        <v>0.87911</v>
      </c>
      <c r="K463" s="35" t="n">
        <v>0.09088</v>
      </c>
      <c r="L463" s="35" t="n">
        <v>-1.6052</v>
      </c>
      <c r="M463" s="35" t="n">
        <v>0.37652</v>
      </c>
      <c r="N463" s="35" t="n">
        <v>0.47492</v>
      </c>
      <c r="O463" s="35" t="n">
        <v>-2.09802</v>
      </c>
      <c r="P463" s="35" t="n">
        <v>-0.60518</v>
      </c>
      <c r="Q463" s="35" t="n">
        <v>-0.07799</v>
      </c>
      <c r="R463" s="35" t="n">
        <v>-1.83825</v>
      </c>
    </row>
    <row r="464" customFormat="false" ht="15" hidden="false" customHeight="false" outlineLevel="0" collapsed="false">
      <c r="A464" s="4" t="n">
        <v>463</v>
      </c>
      <c r="B464" s="4" t="s">
        <v>816</v>
      </c>
      <c r="C464" s="35" t="n">
        <v>2.30454</v>
      </c>
      <c r="D464" s="35" t="n">
        <v>-0.14631</v>
      </c>
      <c r="E464" s="35" t="n">
        <v>0.10354</v>
      </c>
      <c r="F464" s="35" t="n">
        <v>2.52594</v>
      </c>
      <c r="G464" s="35" t="n">
        <v>-1.33005</v>
      </c>
      <c r="H464" s="35" t="n">
        <v>0.86684</v>
      </c>
      <c r="I464" s="35" t="n">
        <v>-0.55456</v>
      </c>
      <c r="J464" s="35" t="n">
        <v>1.54347</v>
      </c>
      <c r="K464" s="35" t="n">
        <v>1.56626</v>
      </c>
      <c r="L464" s="35" t="n">
        <v>-1.23848</v>
      </c>
      <c r="M464" s="35" t="n">
        <v>-1.71336</v>
      </c>
      <c r="N464" s="35" t="n">
        <v>-0.8425</v>
      </c>
      <c r="O464" s="35" t="n">
        <v>-1.28082</v>
      </c>
      <c r="P464" s="35" t="n">
        <v>-1.27204</v>
      </c>
      <c r="Q464" s="35" t="n">
        <v>-3.60894</v>
      </c>
      <c r="R464" s="35" t="n">
        <v>0.38764</v>
      </c>
    </row>
    <row r="465" customFormat="false" ht="15" hidden="false" customHeight="false" outlineLevel="0" collapsed="false">
      <c r="A465" s="4" t="n">
        <v>464</v>
      </c>
      <c r="B465" s="4" t="s">
        <v>817</v>
      </c>
      <c r="C465" s="35" t="n">
        <v>1.30154</v>
      </c>
      <c r="D465" s="35" t="n">
        <v>2.17475</v>
      </c>
      <c r="E465" s="35" t="n">
        <v>1.85454</v>
      </c>
      <c r="F465" s="35" t="n">
        <v>-0.9638</v>
      </c>
      <c r="G465" s="35" t="n">
        <v>-0.60996</v>
      </c>
      <c r="H465" s="35" t="n">
        <v>-0.38021</v>
      </c>
      <c r="I465" s="35" t="n">
        <v>0.87615</v>
      </c>
      <c r="J465" s="35" t="n">
        <v>1.14517</v>
      </c>
      <c r="K465" s="35" t="n">
        <v>-0.10251</v>
      </c>
      <c r="L465" s="35" t="n">
        <v>-0.53821</v>
      </c>
      <c r="M465" s="35" t="n">
        <v>0.92428</v>
      </c>
      <c r="N465" s="35" t="n">
        <v>1.19613</v>
      </c>
      <c r="O465" s="35" t="n">
        <v>-0.8233</v>
      </c>
      <c r="P465" s="35" t="n">
        <v>0.86282</v>
      </c>
      <c r="Q465" s="35" t="n">
        <v>-0.07767</v>
      </c>
      <c r="R465" s="35" t="n">
        <v>-0.90179</v>
      </c>
    </row>
    <row r="466" customFormat="false" ht="15" hidden="false" customHeight="false" outlineLevel="0" collapsed="false">
      <c r="A466" s="4" t="n">
        <v>465</v>
      </c>
      <c r="B466" s="4" t="s">
        <v>818</v>
      </c>
      <c r="C466" s="35" t="n">
        <v>2.79699</v>
      </c>
      <c r="D466" s="35" t="n">
        <v>-1.24626</v>
      </c>
      <c r="E466" s="35" t="n">
        <v>2.52712</v>
      </c>
      <c r="F466" s="35" t="n">
        <v>-0.90458</v>
      </c>
      <c r="G466" s="35" t="n">
        <v>-0.10706</v>
      </c>
      <c r="H466" s="35" t="n">
        <v>1.00029</v>
      </c>
      <c r="I466" s="35" t="n">
        <v>0.232</v>
      </c>
      <c r="J466" s="35" t="n">
        <v>0.56174</v>
      </c>
      <c r="K466" s="35" t="n">
        <v>-0.56482</v>
      </c>
      <c r="L466" s="35" t="n">
        <v>-0.58038</v>
      </c>
      <c r="M466" s="35" t="n">
        <v>0.69371</v>
      </c>
      <c r="N466" s="35" t="n">
        <v>0.16002</v>
      </c>
      <c r="O466" s="35" t="n">
        <v>0.14625</v>
      </c>
      <c r="P466" s="35" t="n">
        <v>-0.26121</v>
      </c>
      <c r="Q466" s="35" t="n">
        <v>-0.25613</v>
      </c>
      <c r="R466" s="35" t="n">
        <v>-1.23777</v>
      </c>
    </row>
    <row r="467" customFormat="false" ht="15" hidden="false" customHeight="false" outlineLevel="0" collapsed="false">
      <c r="A467" s="4" t="n">
        <v>466</v>
      </c>
      <c r="B467" s="4" t="s">
        <v>819</v>
      </c>
      <c r="C467" s="35" t="n">
        <v>0.02057</v>
      </c>
      <c r="D467" s="35" t="n">
        <v>-0.49923</v>
      </c>
      <c r="E467" s="35" t="n">
        <v>-1.49804</v>
      </c>
      <c r="F467" s="35" t="n">
        <v>0.56207</v>
      </c>
      <c r="G467" s="35" t="n">
        <v>-0.93183</v>
      </c>
      <c r="H467" s="35" t="n">
        <v>-1.09089</v>
      </c>
      <c r="I467" s="35" t="n">
        <v>0.4686</v>
      </c>
      <c r="J467" s="35" t="n">
        <v>0.56434</v>
      </c>
      <c r="K467" s="35" t="n">
        <v>1.98375</v>
      </c>
      <c r="L467" s="35" t="n">
        <v>-0.38733</v>
      </c>
      <c r="M467" s="35" t="n">
        <v>1.84747</v>
      </c>
      <c r="N467" s="35" t="n">
        <v>1.93941</v>
      </c>
      <c r="O467" s="35" t="n">
        <v>0.73761</v>
      </c>
      <c r="P467" s="35" t="n">
        <v>-1.00897</v>
      </c>
      <c r="Q467" s="35" t="n">
        <v>-2.50211</v>
      </c>
      <c r="R467" s="35" t="n">
        <v>0.48179</v>
      </c>
    </row>
    <row r="468" customFormat="false" ht="15" hidden="false" customHeight="false" outlineLevel="0" collapsed="false">
      <c r="A468" s="4" t="n">
        <v>467</v>
      </c>
      <c r="B468" s="4" t="s">
        <v>820</v>
      </c>
      <c r="C468" s="35" t="n">
        <v>-0.82328</v>
      </c>
      <c r="D468" s="35" t="n">
        <v>0.14858</v>
      </c>
      <c r="E468" s="35" t="n">
        <v>0.77689</v>
      </c>
      <c r="F468" s="35" t="n">
        <v>0.37785</v>
      </c>
      <c r="G468" s="35" t="n">
        <v>0.81957</v>
      </c>
      <c r="H468" s="35" t="n">
        <v>1.57754</v>
      </c>
      <c r="I468" s="35" t="n">
        <v>0.06046</v>
      </c>
      <c r="J468" s="35" t="n">
        <v>0.56763</v>
      </c>
      <c r="K468" s="35" t="n">
        <v>-1.88896</v>
      </c>
      <c r="L468" s="35" t="n">
        <v>-1.04909</v>
      </c>
      <c r="M468" s="35" t="n">
        <v>0.29907</v>
      </c>
      <c r="N468" s="35" t="n">
        <v>-0.94356</v>
      </c>
      <c r="O468" s="35" t="n">
        <v>-0.66727</v>
      </c>
      <c r="P468" s="35" t="n">
        <v>0.24548</v>
      </c>
      <c r="Q468" s="35" t="n">
        <v>-0.16512</v>
      </c>
      <c r="R468" s="35" t="n">
        <v>-1.96801</v>
      </c>
    </row>
    <row r="469" customFormat="false" ht="15" hidden="false" customHeight="false" outlineLevel="0" collapsed="false">
      <c r="A469" s="4" t="n">
        <v>468</v>
      </c>
      <c r="B469" s="4" t="s">
        <v>208</v>
      </c>
      <c r="C469" s="35" t="n">
        <v>0.52705</v>
      </c>
      <c r="D469" s="35" t="n">
        <v>0.22724</v>
      </c>
      <c r="E469" s="35" t="n">
        <v>0.90916</v>
      </c>
      <c r="F469" s="35" t="n">
        <v>-2.41625</v>
      </c>
      <c r="G469" s="35" t="n">
        <v>-0.63509</v>
      </c>
      <c r="H469" s="35" t="n">
        <v>0.32985</v>
      </c>
      <c r="I469" s="35" t="n">
        <v>0.91204</v>
      </c>
      <c r="J469" s="35" t="n">
        <v>0.29357</v>
      </c>
      <c r="K469" s="35" t="n">
        <v>-0.84728</v>
      </c>
      <c r="L469" s="35" t="n">
        <v>-0.42239</v>
      </c>
      <c r="M469" s="35" t="n">
        <v>-1.2833</v>
      </c>
      <c r="N469" s="35" t="n">
        <v>0.78417</v>
      </c>
      <c r="O469" s="35" t="n">
        <v>-1.01629</v>
      </c>
      <c r="P469" s="35" t="n">
        <v>-0.21775</v>
      </c>
      <c r="Q469" s="35" t="n">
        <v>0.19047</v>
      </c>
      <c r="R469" s="35" t="n">
        <v>-0.70696</v>
      </c>
    </row>
    <row r="470" customFormat="false" ht="15" hidden="false" customHeight="false" outlineLevel="0" collapsed="false">
      <c r="A470" s="4" t="n">
        <v>469</v>
      </c>
      <c r="B470" s="4" t="s">
        <v>821</v>
      </c>
      <c r="C470" s="35" t="n">
        <v>1.32059</v>
      </c>
      <c r="D470" s="35" t="n">
        <v>-0.51105</v>
      </c>
      <c r="E470" s="35" t="n">
        <v>0.47997</v>
      </c>
      <c r="F470" s="35" t="n">
        <v>-0.62525</v>
      </c>
      <c r="G470" s="35" t="n">
        <v>-0.28886</v>
      </c>
      <c r="H470" s="35" t="n">
        <v>-0.49635</v>
      </c>
      <c r="I470" s="35" t="n">
        <v>1.81267</v>
      </c>
      <c r="J470" s="35" t="n">
        <v>0.59043</v>
      </c>
      <c r="K470" s="35" t="n">
        <v>0.97883</v>
      </c>
      <c r="L470" s="35" t="n">
        <v>-0.36072</v>
      </c>
      <c r="M470" s="35" t="n">
        <v>-1.87818</v>
      </c>
      <c r="N470" s="35" t="n">
        <v>-0.57961</v>
      </c>
      <c r="O470" s="35" t="n">
        <v>-1.20263</v>
      </c>
      <c r="P470" s="35" t="n">
        <v>-0.97046</v>
      </c>
      <c r="Q470" s="35" t="n">
        <v>-0.44983</v>
      </c>
      <c r="R470" s="35" t="n">
        <v>-0.53296</v>
      </c>
    </row>
    <row r="471" customFormat="false" ht="15" hidden="false" customHeight="false" outlineLevel="0" collapsed="false">
      <c r="A471" s="4" t="n">
        <v>470</v>
      </c>
      <c r="B471" s="4" t="s">
        <v>822</v>
      </c>
      <c r="C471" s="35" t="n">
        <v>-0.35951</v>
      </c>
      <c r="D471" s="35" t="n">
        <v>1.27446</v>
      </c>
      <c r="E471" s="35" t="n">
        <v>1.40539</v>
      </c>
      <c r="F471" s="35" t="n">
        <v>-2.23988</v>
      </c>
      <c r="G471" s="35" t="n">
        <v>0.04858</v>
      </c>
      <c r="H471" s="35" t="n">
        <v>-0.00381</v>
      </c>
      <c r="I471" s="35" t="n">
        <v>-0.32239</v>
      </c>
      <c r="J471" s="35" t="n">
        <v>0.15529</v>
      </c>
      <c r="K471" s="35" t="n">
        <v>0.39361</v>
      </c>
      <c r="L471" s="35" t="n">
        <v>0.25045</v>
      </c>
      <c r="M471" s="35" t="n">
        <v>-0.08477</v>
      </c>
      <c r="N471" s="35" t="n">
        <v>0.70271</v>
      </c>
      <c r="O471" s="35" t="n">
        <v>-1.93063</v>
      </c>
      <c r="P471" s="35" t="n">
        <v>1.80359</v>
      </c>
      <c r="Q471" s="35" t="n">
        <v>0.62163</v>
      </c>
      <c r="R471" s="35" t="n">
        <v>0.45066</v>
      </c>
    </row>
    <row r="472" customFormat="false" ht="15" hidden="false" customHeight="false" outlineLevel="0" collapsed="false">
      <c r="A472" s="4" t="n">
        <v>471</v>
      </c>
      <c r="B472" s="4" t="s">
        <v>823</v>
      </c>
      <c r="C472" s="35" t="n">
        <v>-0.22359</v>
      </c>
      <c r="D472" s="35" t="n">
        <v>1.03807</v>
      </c>
      <c r="E472" s="35" t="n">
        <v>2.01719</v>
      </c>
      <c r="F472" s="35" t="n">
        <v>0.1585</v>
      </c>
      <c r="G472" s="35" t="n">
        <v>-0.35668</v>
      </c>
      <c r="H472" s="35" t="n">
        <v>-0.50061</v>
      </c>
      <c r="I472" s="35" t="n">
        <v>-0.36472</v>
      </c>
      <c r="J472" s="35" t="n">
        <v>-0.31647</v>
      </c>
      <c r="K472" s="35" t="n">
        <v>-0.84849</v>
      </c>
      <c r="L472" s="35" t="n">
        <v>-1.11046</v>
      </c>
      <c r="M472" s="35" t="n">
        <v>0.39306</v>
      </c>
      <c r="N472" s="35" t="n">
        <v>0.99541</v>
      </c>
      <c r="O472" s="35" t="n">
        <v>0.53539</v>
      </c>
      <c r="P472" s="35" t="n">
        <v>-1.25082</v>
      </c>
      <c r="Q472" s="35" t="n">
        <v>-0.78385</v>
      </c>
      <c r="R472" s="35" t="n">
        <v>-0.27716</v>
      </c>
    </row>
    <row r="473" customFormat="false" ht="15" hidden="false" customHeight="false" outlineLevel="0" collapsed="false">
      <c r="A473" s="4" t="n">
        <v>472</v>
      </c>
      <c r="B473" s="4" t="s">
        <v>824</v>
      </c>
      <c r="C473" s="35" t="n">
        <v>0.52331</v>
      </c>
      <c r="D473" s="35" t="n">
        <v>-1.13376</v>
      </c>
      <c r="E473" s="35" t="n">
        <v>0.2046</v>
      </c>
      <c r="F473" s="35" t="n">
        <v>-1.76261</v>
      </c>
      <c r="G473" s="35" t="n">
        <v>-0.16674</v>
      </c>
      <c r="H473" s="35" t="n">
        <v>-1.25145</v>
      </c>
      <c r="I473" s="35" t="n">
        <v>-0.15437</v>
      </c>
      <c r="J473" s="35" t="n">
        <v>1.11305</v>
      </c>
      <c r="K473" s="35" t="n">
        <v>-1.4935</v>
      </c>
      <c r="L473" s="35" t="n">
        <v>-0.62989</v>
      </c>
      <c r="M473" s="35" t="n">
        <v>-0.81682</v>
      </c>
      <c r="N473" s="35" t="n">
        <v>0.04436</v>
      </c>
      <c r="O473" s="35" t="n">
        <v>-0.61425</v>
      </c>
      <c r="P473" s="35" t="n">
        <v>-1.6426</v>
      </c>
      <c r="Q473" s="35" t="n">
        <v>-1.58856</v>
      </c>
      <c r="R473" s="35" t="n">
        <v>-0.82216</v>
      </c>
    </row>
    <row r="474" customFormat="false" ht="15" hidden="false" customHeight="false" outlineLevel="0" collapsed="false">
      <c r="A474" s="4" t="n">
        <v>473</v>
      </c>
      <c r="B474" s="4" t="s">
        <v>825</v>
      </c>
      <c r="C474" s="35" t="n">
        <v>-0.64754</v>
      </c>
      <c r="D474" s="35" t="n">
        <v>-1.43331</v>
      </c>
      <c r="E474" s="35" t="n">
        <v>0.47791</v>
      </c>
      <c r="F474" s="35" t="n">
        <v>-0.62456</v>
      </c>
      <c r="G474" s="35" t="n">
        <v>-1.53492</v>
      </c>
      <c r="H474" s="35" t="n">
        <v>0.00562</v>
      </c>
      <c r="I474" s="35" t="n">
        <v>0.81968</v>
      </c>
      <c r="J474" s="35" t="n">
        <v>0.86457</v>
      </c>
      <c r="K474" s="35" t="n">
        <v>0.98394</v>
      </c>
      <c r="L474" s="35" t="n">
        <v>-2.15379</v>
      </c>
      <c r="M474" s="35" t="n">
        <v>-0.21462</v>
      </c>
      <c r="N474" s="35" t="n">
        <v>0.41671</v>
      </c>
      <c r="O474" s="35" t="n">
        <v>-2.31341</v>
      </c>
      <c r="P474" s="35" t="n">
        <v>0.36208</v>
      </c>
      <c r="Q474" s="35" t="n">
        <v>-0.08122</v>
      </c>
      <c r="R474" s="35" t="n">
        <v>0.52608</v>
      </c>
    </row>
    <row r="475" customFormat="false" ht="15" hidden="false" customHeight="false" outlineLevel="0" collapsed="false">
      <c r="A475" s="4" t="n">
        <v>474</v>
      </c>
      <c r="B475" s="4" t="s">
        <v>826</v>
      </c>
      <c r="C475" s="35" t="n">
        <v>0.26948</v>
      </c>
      <c r="D475" s="35" t="n">
        <v>-0.75194</v>
      </c>
      <c r="E475" s="35" t="n">
        <v>0.00899</v>
      </c>
      <c r="F475" s="35" t="n">
        <v>-0.21634</v>
      </c>
      <c r="G475" s="35" t="n">
        <v>-0.13984</v>
      </c>
      <c r="H475" s="35" t="n">
        <v>-1.08051</v>
      </c>
      <c r="I475" s="35" t="n">
        <v>-0.60965</v>
      </c>
      <c r="J475" s="35" t="n">
        <v>0.60567</v>
      </c>
      <c r="K475" s="35" t="n">
        <v>0.34281</v>
      </c>
      <c r="L475" s="35" t="n">
        <v>0.22801</v>
      </c>
      <c r="M475" s="35" t="n">
        <v>-0.53762</v>
      </c>
      <c r="N475" s="35" t="n">
        <v>0.04901</v>
      </c>
      <c r="O475" s="35" t="n">
        <v>-0.81522</v>
      </c>
      <c r="P475" s="35" t="n">
        <v>0.62712</v>
      </c>
      <c r="Q475" s="35" t="n">
        <v>-0.03445</v>
      </c>
      <c r="R475" s="35" t="n">
        <v>0.22929</v>
      </c>
    </row>
    <row r="476" customFormat="false" ht="15" hidden="false" customHeight="false" outlineLevel="0" collapsed="false">
      <c r="A476" s="4" t="n">
        <v>475</v>
      </c>
      <c r="B476" s="4" t="s">
        <v>827</v>
      </c>
      <c r="C476" s="35" t="n">
        <v>-0.23844</v>
      </c>
      <c r="D476" s="35" t="n">
        <v>0.00847</v>
      </c>
      <c r="E476" s="35" t="n">
        <v>-0.0863</v>
      </c>
      <c r="F476" s="35" t="n">
        <v>-1.64259</v>
      </c>
      <c r="G476" s="35" t="n">
        <v>0.59643</v>
      </c>
      <c r="H476" s="35" t="n">
        <v>-0.78507</v>
      </c>
      <c r="I476" s="35" t="n">
        <v>0.18965</v>
      </c>
      <c r="J476" s="35" t="n">
        <v>1.13633</v>
      </c>
      <c r="K476" s="35" t="n">
        <v>-0.29757</v>
      </c>
      <c r="L476" s="35" t="n">
        <v>-0.20806</v>
      </c>
      <c r="M476" s="35" t="n">
        <v>-0.55258</v>
      </c>
      <c r="N476" s="35" t="n">
        <v>0.20724</v>
      </c>
      <c r="O476" s="35" t="n">
        <v>-0.49391</v>
      </c>
      <c r="P476" s="35" t="n">
        <v>-0.64967</v>
      </c>
      <c r="Q476" s="35" t="n">
        <v>1.0412</v>
      </c>
      <c r="R476" s="35" t="n">
        <v>-0.62767</v>
      </c>
    </row>
    <row r="477" customFormat="false" ht="15" hidden="false" customHeight="false" outlineLevel="0" collapsed="false">
      <c r="A477" s="4" t="n">
        <v>476</v>
      </c>
      <c r="B477" s="4" t="s">
        <v>828</v>
      </c>
      <c r="C477" s="35" t="n">
        <v>0.24613</v>
      </c>
      <c r="D477" s="35" t="n">
        <v>-2.72358</v>
      </c>
      <c r="E477" s="35" t="n">
        <v>4.08633</v>
      </c>
      <c r="F477" s="35" t="n">
        <v>-1.87694</v>
      </c>
      <c r="G477" s="35" t="n">
        <v>-3.96314</v>
      </c>
      <c r="H477" s="35" t="n">
        <v>-2.85454</v>
      </c>
      <c r="I477" s="35" t="n">
        <v>3.02411</v>
      </c>
      <c r="J477" s="35" t="n">
        <v>1.55922</v>
      </c>
      <c r="K477" s="35" t="n">
        <v>3.3337</v>
      </c>
      <c r="L477" s="35" t="n">
        <v>-0.91399</v>
      </c>
      <c r="M477" s="35" t="n">
        <v>1.93014</v>
      </c>
      <c r="N477" s="35" t="n">
        <v>-1.08687</v>
      </c>
      <c r="O477" s="35" t="n">
        <v>-1.66547</v>
      </c>
      <c r="P477" s="35" t="n">
        <v>-1.1303</v>
      </c>
      <c r="Q477" s="35" t="n">
        <v>-2.11387</v>
      </c>
      <c r="R477" s="35" t="n">
        <v>-2.14341</v>
      </c>
    </row>
    <row r="478" customFormat="false" ht="15" hidden="false" customHeight="false" outlineLevel="0" collapsed="false">
      <c r="A478" s="4" t="n">
        <v>477</v>
      </c>
      <c r="B478" s="4" t="s">
        <v>829</v>
      </c>
      <c r="C478" s="35" t="n">
        <v>1.15962</v>
      </c>
      <c r="D478" s="35" t="n">
        <v>0.26214</v>
      </c>
      <c r="E478" s="35" t="n">
        <v>0.29823</v>
      </c>
      <c r="F478" s="35" t="n">
        <v>-0.17328</v>
      </c>
      <c r="G478" s="35" t="n">
        <v>-1.16393</v>
      </c>
      <c r="H478" s="35" t="n">
        <v>-1.12497</v>
      </c>
      <c r="I478" s="35" t="n">
        <v>0.37902</v>
      </c>
      <c r="J478" s="35" t="n">
        <v>1.31828</v>
      </c>
      <c r="K478" s="35" t="n">
        <v>-0.56332</v>
      </c>
      <c r="L478" s="35" t="n">
        <v>0.69261</v>
      </c>
      <c r="M478" s="35" t="n">
        <v>0.66474</v>
      </c>
      <c r="N478" s="35" t="n">
        <v>0.15786</v>
      </c>
      <c r="O478" s="35" t="n">
        <v>-1.03789</v>
      </c>
      <c r="P478" s="35" t="n">
        <v>0.15722</v>
      </c>
      <c r="Q478" s="35" t="n">
        <v>-1.26743</v>
      </c>
      <c r="R478" s="35" t="n">
        <v>-1.38209</v>
      </c>
    </row>
    <row r="479" customFormat="false" ht="15" hidden="false" customHeight="false" outlineLevel="0" collapsed="false">
      <c r="A479" s="4" t="n">
        <v>478</v>
      </c>
      <c r="B479" s="4" t="s">
        <v>830</v>
      </c>
      <c r="C479" s="35" t="n">
        <v>-2.46634</v>
      </c>
      <c r="D479" s="35" t="n">
        <v>3.30898</v>
      </c>
      <c r="E479" s="35" t="n">
        <v>2.39678</v>
      </c>
      <c r="F479" s="35" t="n">
        <v>-0.63551</v>
      </c>
      <c r="G479" s="35" t="n">
        <v>-3.43698</v>
      </c>
      <c r="H479" s="35" t="n">
        <v>-3.16582</v>
      </c>
      <c r="I479" s="35" t="n">
        <v>0.41694</v>
      </c>
      <c r="J479" s="35" t="n">
        <v>-1.4885</v>
      </c>
      <c r="K479" s="35" t="n">
        <v>1.55425</v>
      </c>
      <c r="L479" s="35" t="n">
        <v>1.44519</v>
      </c>
      <c r="M479" s="35" t="n">
        <v>-0.75894</v>
      </c>
      <c r="N479" s="35" t="n">
        <v>-0.89923</v>
      </c>
      <c r="O479" s="35" t="n">
        <v>-0.7638</v>
      </c>
      <c r="P479" s="35" t="n">
        <v>-1.75581</v>
      </c>
      <c r="Q479" s="35" t="n">
        <v>-0.32547</v>
      </c>
      <c r="R479" s="35" t="n">
        <v>1.35498</v>
      </c>
    </row>
    <row r="480" customFormat="false" ht="15" hidden="false" customHeight="false" outlineLevel="0" collapsed="false">
      <c r="A480" s="4" t="n">
        <v>479</v>
      </c>
      <c r="B480" s="4" t="s">
        <v>831</v>
      </c>
      <c r="C480" s="35" t="n">
        <v>0.55163</v>
      </c>
      <c r="D480" s="35" t="n">
        <v>1.02347</v>
      </c>
      <c r="E480" s="35" t="n">
        <v>0.11354</v>
      </c>
      <c r="F480" s="35" t="n">
        <v>-2.03271</v>
      </c>
      <c r="G480" s="35" t="n">
        <v>-0.8721</v>
      </c>
      <c r="H480" s="35" t="n">
        <v>0.65648</v>
      </c>
      <c r="I480" s="35" t="n">
        <v>0.31694</v>
      </c>
      <c r="J480" s="35" t="n">
        <v>-0.66019</v>
      </c>
      <c r="K480" s="35" t="n">
        <v>0.27889</v>
      </c>
      <c r="L480" s="35" t="n">
        <v>-0.02482</v>
      </c>
      <c r="M480" s="35" t="n">
        <v>-0.8854</v>
      </c>
      <c r="N480" s="35" t="n">
        <v>0.05019</v>
      </c>
      <c r="O480" s="35" t="n">
        <v>0.4899</v>
      </c>
      <c r="P480" s="35" t="n">
        <v>-0.69234</v>
      </c>
      <c r="Q480" s="35" t="n">
        <v>0.76998</v>
      </c>
      <c r="R480" s="35" t="n">
        <v>0.48033</v>
      </c>
    </row>
    <row r="481" customFormat="false" ht="15" hidden="false" customHeight="false" outlineLevel="0" collapsed="false">
      <c r="A481" s="4" t="n">
        <v>480</v>
      </c>
      <c r="B481" s="4" t="s">
        <v>832</v>
      </c>
      <c r="C481" s="35" t="n">
        <v>-2.43286</v>
      </c>
      <c r="D481" s="35" t="n">
        <v>0.37239</v>
      </c>
      <c r="E481" s="35" t="n">
        <v>-0.19991</v>
      </c>
      <c r="F481" s="35" t="n">
        <v>-1.66237</v>
      </c>
      <c r="G481" s="35" t="n">
        <v>-0.98933</v>
      </c>
      <c r="H481" s="35" t="n">
        <v>-0.90715</v>
      </c>
      <c r="I481" s="35" t="n">
        <v>0.56326</v>
      </c>
      <c r="J481" s="35" t="n">
        <v>0.54293</v>
      </c>
      <c r="K481" s="35" t="n">
        <v>-0.11126</v>
      </c>
      <c r="L481" s="35" t="n">
        <v>-1.30396</v>
      </c>
      <c r="M481" s="35" t="n">
        <v>-1.76518</v>
      </c>
      <c r="N481" s="35" t="n">
        <v>0.04586</v>
      </c>
      <c r="O481" s="35" t="n">
        <v>-0.44393</v>
      </c>
      <c r="P481" s="35" t="n">
        <v>0.28842</v>
      </c>
      <c r="Q481" s="35" t="n">
        <v>0.29787</v>
      </c>
      <c r="R481" s="35" t="n">
        <v>0.19522</v>
      </c>
    </row>
    <row r="482" customFormat="false" ht="15" hidden="false" customHeight="false" outlineLevel="0" collapsed="false">
      <c r="A482" s="4" t="n">
        <v>481</v>
      </c>
      <c r="B482" s="4" t="s">
        <v>833</v>
      </c>
      <c r="C482" s="35" t="n">
        <v>-0.22459</v>
      </c>
      <c r="D482" s="35" t="n">
        <v>0.24112</v>
      </c>
      <c r="E482" s="35" t="n">
        <v>1.00611</v>
      </c>
      <c r="F482" s="35" t="n">
        <v>-1.33151</v>
      </c>
      <c r="G482" s="35" t="n">
        <v>-0.88407</v>
      </c>
      <c r="H482" s="35" t="n">
        <v>-1.44099</v>
      </c>
      <c r="I482" s="35" t="n">
        <v>1.44601</v>
      </c>
      <c r="J482" s="35" t="n">
        <v>-0.09148</v>
      </c>
      <c r="K482" s="35" t="n">
        <v>-2.74897</v>
      </c>
      <c r="L482" s="35" t="n">
        <v>0.02009</v>
      </c>
      <c r="M482" s="35" t="n">
        <v>2.4347</v>
      </c>
      <c r="N482" s="35" t="n">
        <v>1.77688</v>
      </c>
      <c r="O482" s="35" t="n">
        <v>0.04695</v>
      </c>
      <c r="P482" s="35" t="n">
        <v>-2.13328</v>
      </c>
      <c r="Q482" s="35" t="n">
        <v>-0.13398</v>
      </c>
      <c r="R482" s="35" t="n">
        <v>-0.38769</v>
      </c>
    </row>
    <row r="483" customFormat="false" ht="15" hidden="false" customHeight="false" outlineLevel="0" collapsed="false">
      <c r="A483" s="4" t="n">
        <v>482</v>
      </c>
      <c r="B483" s="4" t="s">
        <v>834</v>
      </c>
      <c r="C483" s="35" t="n">
        <v>-2.62082</v>
      </c>
      <c r="D483" s="35" t="n">
        <v>-0.40988</v>
      </c>
      <c r="E483" s="35" t="n">
        <v>-0.52857</v>
      </c>
      <c r="F483" s="35" t="n">
        <v>0.60345</v>
      </c>
      <c r="G483" s="35" t="n">
        <v>-0.21352</v>
      </c>
      <c r="H483" s="35" t="n">
        <v>-0.17846</v>
      </c>
      <c r="I483" s="35" t="n">
        <v>-0.58438</v>
      </c>
      <c r="J483" s="35" t="n">
        <v>0.28734</v>
      </c>
      <c r="K483" s="35" t="n">
        <v>-0.11961</v>
      </c>
      <c r="L483" s="35" t="n">
        <v>-0.22557</v>
      </c>
      <c r="M483" s="35" t="n">
        <v>-1.01118</v>
      </c>
      <c r="N483" s="35" t="n">
        <v>1.06611</v>
      </c>
      <c r="O483" s="35" t="n">
        <v>-0.9493</v>
      </c>
      <c r="P483" s="35" t="n">
        <v>1.06222</v>
      </c>
      <c r="Q483" s="35" t="n">
        <v>0.14812</v>
      </c>
      <c r="R483" s="35" t="n">
        <v>-0.10695</v>
      </c>
    </row>
    <row r="484" customFormat="false" ht="15" hidden="false" customHeight="false" outlineLevel="0" collapsed="false">
      <c r="A484" s="4" t="n">
        <v>483</v>
      </c>
      <c r="B484" s="4" t="s">
        <v>835</v>
      </c>
      <c r="C484" s="35" t="n">
        <v>1.03305</v>
      </c>
      <c r="D484" s="35" t="n">
        <v>0.24492</v>
      </c>
      <c r="E484" s="35" t="n">
        <v>0.85232</v>
      </c>
      <c r="F484" s="35" t="n">
        <v>0.55383</v>
      </c>
      <c r="G484" s="35" t="n">
        <v>-0.16384</v>
      </c>
      <c r="H484" s="35" t="n">
        <v>-0.09726</v>
      </c>
      <c r="I484" s="35" t="n">
        <v>-1.29964</v>
      </c>
      <c r="J484" s="35" t="n">
        <v>0.50499</v>
      </c>
      <c r="K484" s="35" t="n">
        <v>0.21494</v>
      </c>
      <c r="L484" s="35" t="n">
        <v>-0.60186</v>
      </c>
      <c r="M484" s="35" t="n">
        <v>-0.0294</v>
      </c>
      <c r="N484" s="35" t="n">
        <v>0.94357</v>
      </c>
      <c r="O484" s="35" t="n">
        <v>-0.58233</v>
      </c>
      <c r="P484" s="35" t="n">
        <v>-0.70591</v>
      </c>
      <c r="Q484" s="35" t="n">
        <v>1.59298</v>
      </c>
      <c r="R484" s="35" t="n">
        <v>-0.14051</v>
      </c>
    </row>
    <row r="485" customFormat="false" ht="15" hidden="false" customHeight="false" outlineLevel="0" collapsed="false">
      <c r="A485" s="4" t="n">
        <v>484</v>
      </c>
      <c r="B485" s="4" t="s">
        <v>836</v>
      </c>
      <c r="C485" s="35" t="n">
        <v>-0.93966</v>
      </c>
      <c r="D485" s="35" t="n">
        <v>2.39955</v>
      </c>
      <c r="E485" s="35" t="n">
        <v>1.40346</v>
      </c>
      <c r="F485" s="35" t="n">
        <v>-1.17542</v>
      </c>
      <c r="G485" s="35" t="n">
        <v>-0.71871</v>
      </c>
      <c r="H485" s="35" t="n">
        <v>0.98112</v>
      </c>
      <c r="I485" s="35" t="n">
        <v>0.76345</v>
      </c>
      <c r="J485" s="35" t="n">
        <v>0.35651</v>
      </c>
      <c r="K485" s="35" t="n">
        <v>-0.42522</v>
      </c>
      <c r="L485" s="35" t="n">
        <v>0.86276</v>
      </c>
      <c r="M485" s="35" t="n">
        <v>-0.74309</v>
      </c>
      <c r="N485" s="35" t="n">
        <v>0.15209</v>
      </c>
      <c r="O485" s="35" t="n">
        <v>-0.81816</v>
      </c>
      <c r="P485" s="35" t="n">
        <v>-0.80398</v>
      </c>
      <c r="Q485" s="35" t="n">
        <v>-1.1978</v>
      </c>
      <c r="R485" s="35" t="n">
        <v>-1.65628</v>
      </c>
    </row>
    <row r="486" customFormat="false" ht="15" hidden="false" customHeight="false" outlineLevel="0" collapsed="false">
      <c r="A486" s="4" t="n">
        <v>485</v>
      </c>
      <c r="B486" s="4" t="s">
        <v>837</v>
      </c>
      <c r="C486" s="35" t="n">
        <v>0.02363</v>
      </c>
      <c r="D486" s="35" t="n">
        <v>1.03111</v>
      </c>
      <c r="E486" s="35" t="n">
        <v>-0.49207</v>
      </c>
      <c r="F486" s="35" t="n">
        <v>1.8333</v>
      </c>
      <c r="G486" s="35" t="n">
        <v>-1.01578</v>
      </c>
      <c r="H486" s="35" t="n">
        <v>-1.35629</v>
      </c>
      <c r="I486" s="35" t="n">
        <v>1.38778</v>
      </c>
      <c r="J486" s="35" t="n">
        <v>0.91392</v>
      </c>
      <c r="K486" s="35" t="n">
        <v>0.86005</v>
      </c>
      <c r="L486" s="35" t="n">
        <v>-0.81131</v>
      </c>
      <c r="M486" s="35" t="n">
        <v>-0.81207</v>
      </c>
      <c r="N486" s="35" t="n">
        <v>-2.03153</v>
      </c>
      <c r="O486" s="35" t="n">
        <v>-0.00351</v>
      </c>
      <c r="P486" s="35" t="n">
        <v>1.28292</v>
      </c>
      <c r="Q486" s="35" t="n">
        <v>-1.88452</v>
      </c>
      <c r="R486" s="35" t="n">
        <v>-0.15797</v>
      </c>
    </row>
    <row r="487" customFormat="false" ht="15" hidden="false" customHeight="false" outlineLevel="0" collapsed="false">
      <c r="A487" s="4" t="n">
        <v>486</v>
      </c>
      <c r="B487" s="4" t="s">
        <v>838</v>
      </c>
      <c r="C487" s="35" t="n">
        <v>-0.42477</v>
      </c>
      <c r="D487" s="35" t="n">
        <v>1.12756</v>
      </c>
      <c r="E487" s="35" t="n">
        <v>0.6281</v>
      </c>
      <c r="F487" s="35" t="n">
        <v>0.94002</v>
      </c>
      <c r="G487" s="35" t="n">
        <v>-2.00843</v>
      </c>
      <c r="H487" s="35" t="n">
        <v>1.01467</v>
      </c>
      <c r="I487" s="35" t="n">
        <v>3.48319</v>
      </c>
      <c r="J487" s="35" t="n">
        <v>0.38496</v>
      </c>
      <c r="K487" s="35" t="n">
        <v>1.14287</v>
      </c>
      <c r="L487" s="35" t="n">
        <v>-0.5349</v>
      </c>
      <c r="M487" s="35" t="n">
        <v>0.02747</v>
      </c>
      <c r="N487" s="35" t="n">
        <v>-1.51718</v>
      </c>
      <c r="O487" s="35" t="n">
        <v>-0.58502</v>
      </c>
      <c r="P487" s="35" t="n">
        <v>-1.76507</v>
      </c>
      <c r="Q487" s="35" t="n">
        <v>-0.66217</v>
      </c>
      <c r="R487" s="35" t="n">
        <v>-2.86745</v>
      </c>
    </row>
    <row r="488" customFormat="false" ht="15" hidden="false" customHeight="false" outlineLevel="0" collapsed="false">
      <c r="A488" s="4" t="n">
        <v>487</v>
      </c>
      <c r="B488" s="4" t="s">
        <v>839</v>
      </c>
      <c r="C488" s="35" t="n">
        <v>-0.75084</v>
      </c>
      <c r="D488" s="35" t="n">
        <v>0.55497</v>
      </c>
      <c r="E488" s="35" t="n">
        <v>0.51433</v>
      </c>
      <c r="F488" s="35" t="n">
        <v>0.52621</v>
      </c>
      <c r="G488" s="35" t="n">
        <v>0.04958</v>
      </c>
      <c r="H488" s="35" t="n">
        <v>0.21138</v>
      </c>
      <c r="I488" s="35" t="n">
        <v>-0.63728</v>
      </c>
      <c r="J488" s="35" t="n">
        <v>0.6496</v>
      </c>
      <c r="K488" s="35" t="n">
        <v>-1.0143</v>
      </c>
      <c r="L488" s="35" t="n">
        <v>-1.8095</v>
      </c>
      <c r="M488" s="35" t="n">
        <v>-2.17554</v>
      </c>
      <c r="N488" s="35" t="n">
        <v>-0.62259</v>
      </c>
      <c r="O488" s="35" t="n">
        <v>-0.43113</v>
      </c>
      <c r="P488" s="35" t="n">
        <v>0.23281</v>
      </c>
      <c r="Q488" s="35" t="n">
        <v>-0.37527</v>
      </c>
      <c r="R488" s="35" t="n">
        <v>-0.78035</v>
      </c>
    </row>
    <row r="489" customFormat="false" ht="15" hidden="false" customHeight="false" outlineLevel="0" collapsed="false">
      <c r="A489" s="4" t="n">
        <v>488</v>
      </c>
      <c r="B489" s="4" t="s">
        <v>840</v>
      </c>
      <c r="C489" s="35" t="n">
        <v>-1.78622</v>
      </c>
      <c r="D489" s="35" t="n">
        <v>0.53655</v>
      </c>
      <c r="E489" s="35" t="n">
        <v>1.45308</v>
      </c>
      <c r="F489" s="35" t="n">
        <v>1.40519</v>
      </c>
      <c r="G489" s="35" t="n">
        <v>-1.06397</v>
      </c>
      <c r="H489" s="35" t="n">
        <v>-0.41629</v>
      </c>
      <c r="I489" s="35" t="n">
        <v>0.40759</v>
      </c>
      <c r="J489" s="35" t="n">
        <v>-0.74687</v>
      </c>
      <c r="K489" s="35" t="n">
        <v>0.50995</v>
      </c>
      <c r="L489" s="35" t="n">
        <v>0.01599</v>
      </c>
      <c r="M489" s="35" t="n">
        <v>0.29022</v>
      </c>
      <c r="N489" s="35" t="n">
        <v>0.19704</v>
      </c>
      <c r="O489" s="35" t="n">
        <v>0.35037</v>
      </c>
      <c r="P489" s="35" t="n">
        <v>-0.37863</v>
      </c>
      <c r="Q489" s="35" t="n">
        <v>0.15388</v>
      </c>
      <c r="R489" s="35" t="n">
        <v>-1.02612</v>
      </c>
    </row>
    <row r="490" customFormat="false" ht="15" hidden="false" customHeight="false" outlineLevel="0" collapsed="false">
      <c r="A490" s="4" t="n">
        <v>489</v>
      </c>
      <c r="B490" s="4" t="s">
        <v>841</v>
      </c>
      <c r="C490" s="35" t="n">
        <v>-1.17103</v>
      </c>
      <c r="D490" s="35" t="n">
        <v>0.72508</v>
      </c>
      <c r="E490" s="35" t="n">
        <v>2.23969</v>
      </c>
      <c r="F490" s="35" t="n">
        <v>-1.64105</v>
      </c>
      <c r="G490" s="35" t="n">
        <v>-0.58511</v>
      </c>
      <c r="H490" s="35" t="n">
        <v>-2.29162</v>
      </c>
      <c r="I490" s="35" t="n">
        <v>-0.66614</v>
      </c>
      <c r="J490" s="35" t="n">
        <v>-0.2234</v>
      </c>
      <c r="K490" s="35" t="n">
        <v>0.25256</v>
      </c>
      <c r="L490" s="35" t="n">
        <v>-1.88818</v>
      </c>
      <c r="M490" s="35" t="n">
        <v>-1.25721</v>
      </c>
      <c r="N490" s="35" t="n">
        <v>-0.21872</v>
      </c>
      <c r="O490" s="35" t="n">
        <v>2.75095</v>
      </c>
      <c r="P490" s="35" t="n">
        <v>-2.21348</v>
      </c>
      <c r="Q490" s="35" t="n">
        <v>-2.57386</v>
      </c>
      <c r="R490" s="35" t="n">
        <v>-0.15018</v>
      </c>
    </row>
    <row r="491" customFormat="false" ht="15" hidden="false" customHeight="false" outlineLevel="0" collapsed="false">
      <c r="A491" s="4" t="n">
        <v>490</v>
      </c>
      <c r="B491" s="4" t="s">
        <v>842</v>
      </c>
      <c r="C491" s="35" t="n">
        <v>0.22916</v>
      </c>
      <c r="D491" s="35" t="n">
        <v>2.67536</v>
      </c>
      <c r="E491" s="35" t="n">
        <v>1.40156</v>
      </c>
      <c r="F491" s="35" t="n">
        <v>-3.30777</v>
      </c>
      <c r="G491" s="35" t="n">
        <v>-0.80186</v>
      </c>
      <c r="H491" s="35" t="n">
        <v>-1.51735</v>
      </c>
      <c r="I491" s="35" t="n">
        <v>0.91705</v>
      </c>
      <c r="J491" s="35" t="n">
        <v>0.90444</v>
      </c>
      <c r="K491" s="35" t="n">
        <v>0.0065</v>
      </c>
      <c r="L491" s="35" t="n">
        <v>-1.07501</v>
      </c>
      <c r="M491" s="35" t="n">
        <v>1.29598</v>
      </c>
      <c r="N491" s="35" t="n">
        <v>-0.39223</v>
      </c>
      <c r="O491" s="35" t="n">
        <v>0.77241</v>
      </c>
      <c r="P491" s="35" t="n">
        <v>0.2835</v>
      </c>
      <c r="Q491" s="35" t="n">
        <v>1.10939</v>
      </c>
      <c r="R491" s="35" t="n">
        <v>-0.5932</v>
      </c>
    </row>
    <row r="492" customFormat="false" ht="15" hidden="false" customHeight="false" outlineLevel="0" collapsed="false">
      <c r="A492" s="4" t="n">
        <v>491</v>
      </c>
      <c r="B492" s="4" t="s">
        <v>843</v>
      </c>
      <c r="C492" s="35" t="n">
        <v>-0.72861</v>
      </c>
      <c r="D492" s="35" t="n">
        <v>-0.47559</v>
      </c>
      <c r="E492" s="35" t="n">
        <v>0.79232</v>
      </c>
      <c r="F492" s="35" t="n">
        <v>0.84645</v>
      </c>
      <c r="G492" s="35" t="n">
        <v>-2.89429</v>
      </c>
      <c r="H492" s="35" t="n">
        <v>1.41286</v>
      </c>
      <c r="I492" s="35" t="n">
        <v>3.72306</v>
      </c>
      <c r="J492" s="35" t="n">
        <v>0.20055</v>
      </c>
      <c r="K492" s="35" t="n">
        <v>-1.76344</v>
      </c>
      <c r="L492" s="35" t="n">
        <v>0.21323</v>
      </c>
      <c r="M492" s="35" t="n">
        <v>-2.03441</v>
      </c>
      <c r="N492" s="35" t="n">
        <v>0.85009</v>
      </c>
      <c r="O492" s="35" t="n">
        <v>-0.01875</v>
      </c>
      <c r="P492" s="35" t="n">
        <v>-2.73084</v>
      </c>
      <c r="Q492" s="35" t="n">
        <v>0.56191</v>
      </c>
      <c r="R492" s="35" t="n">
        <v>0.19052</v>
      </c>
    </row>
    <row r="493" customFormat="false" ht="15" hidden="false" customHeight="false" outlineLevel="0" collapsed="false">
      <c r="A493" s="4" t="n">
        <v>492</v>
      </c>
      <c r="B493" s="4" t="s">
        <v>844</v>
      </c>
      <c r="C493" s="35" t="n">
        <v>0.944</v>
      </c>
      <c r="D493" s="35" t="n">
        <v>-0.10383</v>
      </c>
      <c r="E493" s="35" t="n">
        <v>0.01957</v>
      </c>
      <c r="F493" s="35" t="n">
        <v>-2.3823</v>
      </c>
      <c r="G493" s="35" t="n">
        <v>0.96311</v>
      </c>
      <c r="H493" s="35" t="n">
        <v>-1.63666</v>
      </c>
      <c r="I493" s="35" t="n">
        <v>-0.06088</v>
      </c>
      <c r="J493" s="35" t="n">
        <v>-0.25981</v>
      </c>
      <c r="K493" s="35" t="n">
        <v>0.0213</v>
      </c>
      <c r="L493" s="35" t="n">
        <v>1.01425</v>
      </c>
      <c r="M493" s="35" t="n">
        <v>-2.87263</v>
      </c>
      <c r="N493" s="35" t="n">
        <v>-3.15105</v>
      </c>
      <c r="O493" s="35" t="n">
        <v>1.38916</v>
      </c>
      <c r="P493" s="35" t="n">
        <v>-2.20905</v>
      </c>
      <c r="Q493" s="35" t="n">
        <v>-0.57686</v>
      </c>
      <c r="R493" s="35" t="n">
        <v>1.78769</v>
      </c>
    </row>
    <row r="494" customFormat="false" ht="15" hidden="false" customHeight="false" outlineLevel="0" collapsed="false">
      <c r="A494" s="4" t="n">
        <v>493</v>
      </c>
      <c r="B494" s="4" t="s">
        <v>845</v>
      </c>
      <c r="C494" s="35" t="n">
        <v>0.17673</v>
      </c>
      <c r="D494" s="35" t="n">
        <v>0.08203</v>
      </c>
      <c r="E494" s="35" t="n">
        <v>-0.11953</v>
      </c>
      <c r="F494" s="35" t="n">
        <v>1.15517</v>
      </c>
      <c r="G494" s="35" t="n">
        <v>-1.11751</v>
      </c>
      <c r="H494" s="35" t="n">
        <v>-1.66445</v>
      </c>
      <c r="I494" s="35" t="n">
        <v>1.22759</v>
      </c>
      <c r="J494" s="35" t="n">
        <v>1.59876</v>
      </c>
      <c r="K494" s="35" t="n">
        <v>-0.11314</v>
      </c>
      <c r="L494" s="35" t="n">
        <v>0.08131</v>
      </c>
      <c r="M494" s="35" t="n">
        <v>-1.48722</v>
      </c>
      <c r="N494" s="35" t="n">
        <v>-0.9839</v>
      </c>
      <c r="O494" s="35" t="n">
        <v>1.59418</v>
      </c>
      <c r="P494" s="35" t="n">
        <v>0.74848</v>
      </c>
      <c r="Q494" s="35" t="n">
        <v>-0.28645</v>
      </c>
      <c r="R494" s="35" t="n">
        <v>0.3246</v>
      </c>
    </row>
    <row r="495" customFormat="false" ht="15" hidden="false" customHeight="false" outlineLevel="0" collapsed="false">
      <c r="A495" s="4" t="n">
        <v>494</v>
      </c>
      <c r="B495" s="4" t="s">
        <v>846</v>
      </c>
      <c r="C495" s="35" t="n">
        <v>0.56259</v>
      </c>
      <c r="D495" s="35" t="n">
        <v>-0.92348</v>
      </c>
      <c r="E495" s="35" t="n">
        <v>-1.48582</v>
      </c>
      <c r="F495" s="35" t="n">
        <v>0.09374</v>
      </c>
      <c r="G495" s="35" t="n">
        <v>-0.89877</v>
      </c>
      <c r="H495" s="35" t="n">
        <v>-1.86999</v>
      </c>
      <c r="I495" s="35" t="n">
        <v>1.60893</v>
      </c>
      <c r="J495" s="35" t="n">
        <v>-0.42829</v>
      </c>
      <c r="K495" s="35" t="n">
        <v>0.3845</v>
      </c>
      <c r="L495" s="35" t="n">
        <v>-0.27093</v>
      </c>
      <c r="M495" s="35" t="n">
        <v>0.62249</v>
      </c>
      <c r="N495" s="35" t="n">
        <v>1.02347</v>
      </c>
      <c r="O495" s="35" t="n">
        <v>0.36757</v>
      </c>
      <c r="P495" s="35" t="n">
        <v>-0.61628</v>
      </c>
      <c r="Q495" s="35" t="n">
        <v>-0.15234</v>
      </c>
      <c r="R495" s="35" t="n">
        <v>0.32876</v>
      </c>
    </row>
    <row r="496" customFormat="false" ht="15" hidden="false" customHeight="false" outlineLevel="0" collapsed="false">
      <c r="A496" s="4" t="n">
        <v>495</v>
      </c>
      <c r="B496" s="4" t="s">
        <v>847</v>
      </c>
      <c r="C496" s="35" t="n">
        <v>-0.77433</v>
      </c>
      <c r="D496" s="35" t="n">
        <v>1.66765</v>
      </c>
      <c r="E496" s="35" t="n">
        <v>-0.50818</v>
      </c>
      <c r="F496" s="35" t="n">
        <v>-0.04878</v>
      </c>
      <c r="G496" s="35" t="n">
        <v>0.43848</v>
      </c>
      <c r="H496" s="35" t="n">
        <v>0.02093</v>
      </c>
      <c r="I496" s="35" t="n">
        <v>-0.0091</v>
      </c>
      <c r="J496" s="35" t="n">
        <v>1.68091</v>
      </c>
      <c r="K496" s="35" t="n">
        <v>0.7425</v>
      </c>
      <c r="L496" s="35" t="n">
        <v>-1.84788</v>
      </c>
      <c r="M496" s="35" t="n">
        <v>-0.1752</v>
      </c>
      <c r="N496" s="35" t="n">
        <v>-0.38692</v>
      </c>
      <c r="O496" s="35" t="n">
        <v>0.49919</v>
      </c>
      <c r="P496" s="35" t="n">
        <v>-1.02892</v>
      </c>
      <c r="Q496" s="35" t="n">
        <v>0.33809</v>
      </c>
      <c r="R496" s="35" t="n">
        <v>-1.42268</v>
      </c>
    </row>
    <row r="497" customFormat="false" ht="15" hidden="false" customHeight="false" outlineLevel="0" collapsed="false">
      <c r="A497" s="4" t="n">
        <v>496</v>
      </c>
      <c r="B497" s="4" t="s">
        <v>848</v>
      </c>
      <c r="C497" s="35" t="n">
        <v>0.56423</v>
      </c>
      <c r="D497" s="35" t="n">
        <v>1.09268</v>
      </c>
      <c r="E497" s="35" t="n">
        <v>2.99374</v>
      </c>
      <c r="F497" s="35" t="n">
        <v>-0.69463</v>
      </c>
      <c r="G497" s="35" t="n">
        <v>-1.68585</v>
      </c>
      <c r="H497" s="35" t="n">
        <v>-0.12058</v>
      </c>
      <c r="I497" s="35" t="n">
        <v>1.89329</v>
      </c>
      <c r="J497" s="35" t="n">
        <v>0.76344</v>
      </c>
      <c r="K497" s="35" t="n">
        <v>-0.53381</v>
      </c>
      <c r="L497" s="35" t="n">
        <v>0.24157</v>
      </c>
      <c r="M497" s="35" t="n">
        <v>0.48633</v>
      </c>
      <c r="N497" s="35" t="n">
        <v>0.66302</v>
      </c>
      <c r="O497" s="35" t="n">
        <v>-1.13617</v>
      </c>
      <c r="P497" s="35" t="n">
        <v>0.77076</v>
      </c>
      <c r="Q497" s="35" t="n">
        <v>0.62197</v>
      </c>
      <c r="R497" s="35" t="n">
        <v>-0.75935</v>
      </c>
    </row>
    <row r="498" customFormat="false" ht="15" hidden="false" customHeight="false" outlineLevel="0" collapsed="false">
      <c r="A498" s="4" t="n">
        <v>497</v>
      </c>
      <c r="B498" s="4" t="s">
        <v>849</v>
      </c>
      <c r="C498" s="35" t="n">
        <v>-2.00731</v>
      </c>
      <c r="D498" s="35" t="n">
        <v>0.3048</v>
      </c>
      <c r="E498" s="35" t="n">
        <v>1.48087</v>
      </c>
      <c r="F498" s="35" t="n">
        <v>2.92015</v>
      </c>
      <c r="G498" s="35" t="n">
        <v>1.45921</v>
      </c>
      <c r="H498" s="35" t="n">
        <v>0.35243</v>
      </c>
      <c r="I498" s="35" t="n">
        <v>0.72306</v>
      </c>
      <c r="J498" s="35" t="n">
        <v>1.21697</v>
      </c>
      <c r="K498" s="35" t="n">
        <v>-1.37295</v>
      </c>
      <c r="L498" s="35" t="n">
        <v>0.75346</v>
      </c>
      <c r="M498" s="35" t="n">
        <v>0.11458</v>
      </c>
      <c r="N498" s="35" t="n">
        <v>-0.30265</v>
      </c>
      <c r="O498" s="35" t="n">
        <v>-0.47388</v>
      </c>
      <c r="P498" s="35" t="n">
        <v>0.87979</v>
      </c>
      <c r="Q498" s="35" t="n">
        <v>0.75093</v>
      </c>
      <c r="R498" s="35" t="n">
        <v>0.03037</v>
      </c>
    </row>
    <row r="499" customFormat="false" ht="15" hidden="false" customHeight="false" outlineLevel="0" collapsed="false">
      <c r="A499" s="4" t="n">
        <v>498</v>
      </c>
      <c r="B499" s="4" t="s">
        <v>850</v>
      </c>
      <c r="C499" s="35" t="n">
        <v>0.14028</v>
      </c>
      <c r="D499" s="35" t="n">
        <v>-0.01797</v>
      </c>
      <c r="E499" s="35" t="n">
        <v>4.06853</v>
      </c>
      <c r="F499" s="35" t="n">
        <v>0.92987</v>
      </c>
      <c r="G499" s="35" t="n">
        <v>1.27056</v>
      </c>
      <c r="H499" s="35" t="n">
        <v>0.05344</v>
      </c>
      <c r="I499" s="35" t="n">
        <v>-0.92182</v>
      </c>
      <c r="J499" s="35" t="n">
        <v>-0.76479</v>
      </c>
      <c r="K499" s="35" t="n">
        <v>-0.2432</v>
      </c>
      <c r="L499" s="35" t="n">
        <v>0.23162</v>
      </c>
      <c r="M499" s="35" t="n">
        <v>-2.16693</v>
      </c>
      <c r="N499" s="35" t="n">
        <v>-1.3369</v>
      </c>
      <c r="O499" s="35" t="n">
        <v>-1.09854</v>
      </c>
      <c r="P499" s="35" t="n">
        <v>1.0609</v>
      </c>
      <c r="Q499" s="35" t="n">
        <v>-0.87159</v>
      </c>
      <c r="R499" s="35" t="n">
        <v>0.29196</v>
      </c>
    </row>
    <row r="500" customFormat="false" ht="15" hidden="false" customHeight="false" outlineLevel="0" collapsed="false">
      <c r="A500" s="4" t="n">
        <v>499</v>
      </c>
      <c r="B500" s="4" t="s">
        <v>851</v>
      </c>
      <c r="C500" s="35" t="n">
        <v>-0.15511</v>
      </c>
      <c r="D500" s="35" t="n">
        <v>-0.17031</v>
      </c>
      <c r="E500" s="35" t="n">
        <v>-0.58186</v>
      </c>
      <c r="F500" s="35" t="n">
        <v>0.54529</v>
      </c>
      <c r="G500" s="35" t="n">
        <v>-1.18363</v>
      </c>
      <c r="H500" s="35" t="n">
        <v>0.48206</v>
      </c>
      <c r="I500" s="35" t="n">
        <v>-0.08012</v>
      </c>
      <c r="J500" s="35" t="n">
        <v>-0.57416</v>
      </c>
      <c r="K500" s="35" t="n">
        <v>0.97255</v>
      </c>
      <c r="L500" s="35" t="n">
        <v>0.06912</v>
      </c>
      <c r="M500" s="35" t="n">
        <v>0.72659</v>
      </c>
      <c r="N500" s="35" t="n">
        <v>0.86224</v>
      </c>
      <c r="O500" s="35" t="n">
        <v>-0.36497</v>
      </c>
      <c r="P500" s="35" t="n">
        <v>-0.43696</v>
      </c>
      <c r="Q500" s="35" t="n">
        <v>-0.45545</v>
      </c>
      <c r="R500" s="35" t="n">
        <v>-0.87466</v>
      </c>
    </row>
    <row r="501" customFormat="false" ht="15" hidden="false" customHeight="false" outlineLevel="0" collapsed="false">
      <c r="A501" s="4" t="n">
        <v>500</v>
      </c>
      <c r="B501" s="4" t="s">
        <v>852</v>
      </c>
      <c r="C501" s="35" t="n">
        <v>1.24962</v>
      </c>
      <c r="D501" s="35" t="n">
        <v>-1.64947</v>
      </c>
      <c r="E501" s="35" t="n">
        <v>-0.16154</v>
      </c>
      <c r="F501" s="35" t="n">
        <v>-0.91426</v>
      </c>
      <c r="G501" s="35" t="n">
        <v>-0.13216</v>
      </c>
      <c r="H501" s="35" t="n">
        <v>1.73692</v>
      </c>
      <c r="I501" s="35" t="n">
        <v>0.65193</v>
      </c>
      <c r="J501" s="35" t="n">
        <v>0.64337</v>
      </c>
      <c r="K501" s="35" t="n">
        <v>1.59344</v>
      </c>
      <c r="L501" s="35" t="n">
        <v>0.00511</v>
      </c>
      <c r="M501" s="35" t="n">
        <v>-3.26926</v>
      </c>
      <c r="N501" s="35" t="n">
        <v>0.30266</v>
      </c>
      <c r="O501" s="35" t="n">
        <v>-1.3868</v>
      </c>
      <c r="P501" s="35" t="n">
        <v>-2.37207</v>
      </c>
      <c r="Q501" s="35" t="n">
        <v>0.14674</v>
      </c>
      <c r="R501" s="35" t="n">
        <v>-1.68109</v>
      </c>
    </row>
    <row r="502" customFormat="false" ht="15" hidden="false" customHeight="false" outlineLevel="0" collapsed="false">
      <c r="A502" s="4" t="n">
        <v>501</v>
      </c>
      <c r="B502" s="4" t="s">
        <v>853</v>
      </c>
      <c r="C502" s="35" t="n">
        <v>-0.70569</v>
      </c>
      <c r="D502" s="35" t="n">
        <v>0.31686</v>
      </c>
      <c r="E502" s="35" t="n">
        <v>1.25863</v>
      </c>
      <c r="F502" s="35" t="n">
        <v>-0.66996</v>
      </c>
      <c r="G502" s="35" t="n">
        <v>-1.37567</v>
      </c>
      <c r="H502" s="35" t="n">
        <v>-0.15844</v>
      </c>
      <c r="I502" s="35" t="n">
        <v>-1.22983</v>
      </c>
      <c r="J502" s="35" t="n">
        <v>1.83703</v>
      </c>
      <c r="K502" s="35" t="n">
        <v>-0.59727</v>
      </c>
      <c r="L502" s="35" t="n">
        <v>0.56218</v>
      </c>
      <c r="M502" s="35" t="n">
        <v>-1.70769</v>
      </c>
      <c r="N502" s="35" t="n">
        <v>0.34878</v>
      </c>
      <c r="O502" s="35" t="n">
        <v>-0.18825</v>
      </c>
      <c r="P502" s="35" t="n">
        <v>0.1179</v>
      </c>
      <c r="Q502" s="35" t="n">
        <v>-0.66857</v>
      </c>
      <c r="R502" s="35" t="n">
        <v>-0.9371</v>
      </c>
    </row>
    <row r="503" customFormat="false" ht="15" hidden="false" customHeight="false" outlineLevel="0" collapsed="false">
      <c r="A503" s="4" t="n">
        <v>502</v>
      </c>
      <c r="B503" s="4" t="s">
        <v>854</v>
      </c>
      <c r="C503" s="35" t="n">
        <v>0.32195</v>
      </c>
      <c r="D503" s="35" t="n">
        <v>-0.42425</v>
      </c>
      <c r="E503" s="35" t="n">
        <v>0.48481</v>
      </c>
      <c r="F503" s="35" t="n">
        <v>-0.51</v>
      </c>
      <c r="G503" s="35" t="n">
        <v>-0.31793</v>
      </c>
      <c r="H503" s="35" t="n">
        <v>-0.59293</v>
      </c>
      <c r="I503" s="35" t="n">
        <v>-1.42846</v>
      </c>
      <c r="J503" s="35" t="n">
        <v>1.71912</v>
      </c>
      <c r="K503" s="35" t="n">
        <v>0.47288</v>
      </c>
      <c r="L503" s="35" t="n">
        <v>-1.51161</v>
      </c>
      <c r="M503" s="35" t="n">
        <v>-0.43729</v>
      </c>
      <c r="N503" s="35" t="n">
        <v>0.02758</v>
      </c>
      <c r="O503" s="35" t="n">
        <v>-0.583</v>
      </c>
      <c r="P503" s="35" t="n">
        <v>0.78404</v>
      </c>
      <c r="Q503" s="35" t="n">
        <v>-0.93244</v>
      </c>
      <c r="R503" s="35" t="n">
        <v>-0.46213</v>
      </c>
    </row>
    <row r="504" customFormat="false" ht="15" hidden="false" customHeight="false" outlineLevel="0" collapsed="false">
      <c r="A504" s="4" t="n">
        <v>503</v>
      </c>
      <c r="B504" s="4" t="s">
        <v>855</v>
      </c>
      <c r="C504" s="35" t="n">
        <v>-0.84687</v>
      </c>
      <c r="D504" s="35" t="n">
        <v>-0.20115</v>
      </c>
      <c r="E504" s="35" t="n">
        <v>0.80017</v>
      </c>
      <c r="F504" s="35" t="n">
        <v>2.08605</v>
      </c>
      <c r="G504" s="35" t="n">
        <v>0.18814</v>
      </c>
      <c r="H504" s="35" t="n">
        <v>-1.25339</v>
      </c>
      <c r="I504" s="35" t="n">
        <v>0.16127</v>
      </c>
      <c r="J504" s="35" t="n">
        <v>0.75768</v>
      </c>
      <c r="K504" s="35" t="n">
        <v>-0.47525</v>
      </c>
      <c r="L504" s="35" t="n">
        <v>-0.0746</v>
      </c>
      <c r="M504" s="35" t="n">
        <v>0.9542</v>
      </c>
      <c r="N504" s="35" t="n">
        <v>0.14359</v>
      </c>
      <c r="O504" s="35" t="n">
        <v>-0.19137</v>
      </c>
      <c r="P504" s="35" t="n">
        <v>-0.63871</v>
      </c>
      <c r="Q504" s="35" t="n">
        <v>1.31398</v>
      </c>
      <c r="R504" s="35" t="n">
        <v>-0.00408</v>
      </c>
    </row>
    <row r="505" customFormat="false" ht="15" hidden="false" customHeight="false" outlineLevel="0" collapsed="false">
      <c r="A505" s="4" t="n">
        <v>504</v>
      </c>
      <c r="B505" s="4" t="s">
        <v>856</v>
      </c>
      <c r="C505" s="35" t="n">
        <v>-1.50166</v>
      </c>
      <c r="D505" s="35" t="n">
        <v>-0.55443</v>
      </c>
      <c r="E505" s="35" t="n">
        <v>1.39795</v>
      </c>
      <c r="F505" s="35" t="n">
        <v>0.01395</v>
      </c>
      <c r="G505" s="35" t="n">
        <v>-1.79564</v>
      </c>
      <c r="H505" s="35" t="n">
        <v>-0.75385</v>
      </c>
      <c r="I505" s="35" t="n">
        <v>0.21095</v>
      </c>
      <c r="J505" s="35" t="n">
        <v>1.10385</v>
      </c>
      <c r="K505" s="35" t="n">
        <v>0.47272</v>
      </c>
      <c r="L505" s="35" t="n">
        <v>-0.45125</v>
      </c>
      <c r="M505" s="35" t="n">
        <v>-0.29428</v>
      </c>
      <c r="N505" s="35" t="n">
        <v>-1.96876</v>
      </c>
      <c r="O505" s="35" t="n">
        <v>0.38613</v>
      </c>
      <c r="P505" s="35" t="n">
        <v>-1.71933</v>
      </c>
      <c r="Q505" s="35" t="n">
        <v>1.85936</v>
      </c>
      <c r="R505" s="35" t="n">
        <v>-0.51483</v>
      </c>
    </row>
    <row r="506" customFormat="false" ht="15" hidden="false" customHeight="false" outlineLevel="0" collapsed="false">
      <c r="A506" s="4" t="n">
        <v>505</v>
      </c>
      <c r="B506" s="4" t="s">
        <v>857</v>
      </c>
      <c r="C506" s="35" t="n">
        <v>-0.4841</v>
      </c>
      <c r="D506" s="35" t="n">
        <v>-0.99624</v>
      </c>
      <c r="E506" s="35" t="n">
        <v>0.38981</v>
      </c>
      <c r="F506" s="35" t="n">
        <v>-0.97958</v>
      </c>
      <c r="G506" s="35" t="n">
        <v>0.56359</v>
      </c>
      <c r="H506" s="35" t="n">
        <v>-1.95299</v>
      </c>
      <c r="I506" s="35" t="n">
        <v>-0.55912</v>
      </c>
      <c r="J506" s="35" t="n">
        <v>-0.35279</v>
      </c>
      <c r="K506" s="35" t="n">
        <v>-0.87214</v>
      </c>
      <c r="L506" s="35" t="n">
        <v>0.46505</v>
      </c>
      <c r="M506" s="35" t="n">
        <v>-0.09149</v>
      </c>
      <c r="N506" s="35" t="n">
        <v>-0.00982</v>
      </c>
      <c r="O506" s="35" t="n">
        <v>-0.72517</v>
      </c>
      <c r="P506" s="35" t="n">
        <v>0.19137</v>
      </c>
      <c r="Q506" s="35" t="n">
        <v>-0.53192</v>
      </c>
      <c r="R506" s="35" t="n">
        <v>-1.22764</v>
      </c>
    </row>
    <row r="507" customFormat="false" ht="15" hidden="false" customHeight="false" outlineLevel="0" collapsed="false">
      <c r="A507" s="4" t="n">
        <v>506</v>
      </c>
      <c r="B507" s="4" t="s">
        <v>858</v>
      </c>
      <c r="C507" s="35" t="n">
        <v>-0.17238</v>
      </c>
      <c r="D507" s="35" t="n">
        <v>-1.58021</v>
      </c>
      <c r="E507" s="35" t="n">
        <v>-1.14641</v>
      </c>
      <c r="F507" s="35" t="n">
        <v>-1.78265</v>
      </c>
      <c r="G507" s="35" t="n">
        <v>0.78097</v>
      </c>
      <c r="H507" s="35" t="n">
        <v>0.26074</v>
      </c>
      <c r="I507" s="35" t="n">
        <v>-0.69637</v>
      </c>
      <c r="J507" s="35" t="n">
        <v>0.62827</v>
      </c>
      <c r="K507" s="35" t="n">
        <v>0.56624</v>
      </c>
      <c r="L507" s="35" t="n">
        <v>-3.93195</v>
      </c>
      <c r="M507" s="35" t="n">
        <v>-0.19831</v>
      </c>
      <c r="N507" s="35" t="n">
        <v>-0.67304</v>
      </c>
      <c r="O507" s="35" t="n">
        <v>-2.53026</v>
      </c>
      <c r="P507" s="35" t="n">
        <v>1.49192</v>
      </c>
      <c r="Q507" s="35" t="n">
        <v>-2.89145</v>
      </c>
      <c r="R507" s="35" t="n">
        <v>-2.02165</v>
      </c>
    </row>
    <row r="508" customFormat="false" ht="15" hidden="false" customHeight="false" outlineLevel="0" collapsed="false">
      <c r="A508" s="4" t="n">
        <v>507</v>
      </c>
      <c r="B508" s="4" t="s">
        <v>859</v>
      </c>
      <c r="C508" s="35" t="n">
        <v>0.83511</v>
      </c>
      <c r="D508" s="35" t="n">
        <v>1.43211</v>
      </c>
      <c r="E508" s="35" t="n">
        <v>0.46753</v>
      </c>
      <c r="F508" s="35" t="n">
        <v>-1.15146</v>
      </c>
      <c r="G508" s="35" t="n">
        <v>-0.78344</v>
      </c>
      <c r="H508" s="35" t="n">
        <v>0.32904</v>
      </c>
      <c r="I508" s="35" t="n">
        <v>2.21898</v>
      </c>
      <c r="J508" s="35" t="n">
        <v>-0.52096</v>
      </c>
      <c r="K508" s="35" t="n">
        <v>1.58643</v>
      </c>
      <c r="L508" s="35" t="n">
        <v>0.56483</v>
      </c>
      <c r="M508" s="35" t="n">
        <v>0.68183</v>
      </c>
      <c r="N508" s="35" t="n">
        <v>-0.11779</v>
      </c>
      <c r="O508" s="35" t="n">
        <v>-0.80056</v>
      </c>
      <c r="P508" s="35" t="n">
        <v>-0.36055</v>
      </c>
      <c r="Q508" s="35" t="n">
        <v>0.02953</v>
      </c>
      <c r="R508" s="35" t="n">
        <v>-0.08536</v>
      </c>
    </row>
    <row r="509" customFormat="false" ht="15" hidden="false" customHeight="false" outlineLevel="0" collapsed="false">
      <c r="A509" s="4" t="n">
        <v>508</v>
      </c>
      <c r="B509" s="4" t="s">
        <v>860</v>
      </c>
      <c r="C509" s="35" t="n">
        <v>1.05272</v>
      </c>
      <c r="D509" s="35" t="n">
        <v>0.29927</v>
      </c>
      <c r="E509" s="35" t="n">
        <v>-0.6107</v>
      </c>
      <c r="F509" s="35" t="n">
        <v>0.8349</v>
      </c>
      <c r="G509" s="35" t="n">
        <v>-0.58771</v>
      </c>
      <c r="H509" s="35" t="n">
        <v>-0.10755</v>
      </c>
      <c r="I509" s="35" t="n">
        <v>-0.36884</v>
      </c>
      <c r="J509" s="35" t="n">
        <v>0.39923</v>
      </c>
      <c r="K509" s="35" t="n">
        <v>-0.52035</v>
      </c>
      <c r="L509" s="35" t="n">
        <v>-0.11026</v>
      </c>
      <c r="M509" s="35" t="n">
        <v>-0.57577</v>
      </c>
      <c r="N509" s="35" t="n">
        <v>-0.02973</v>
      </c>
      <c r="O509" s="35" t="n">
        <v>0.19425</v>
      </c>
      <c r="P509" s="35" t="n">
        <v>1.46561</v>
      </c>
      <c r="Q509" s="35" t="n">
        <v>-0.94425</v>
      </c>
      <c r="R509" s="35" t="n">
        <v>-0.64143</v>
      </c>
    </row>
    <row r="510" customFormat="false" ht="15" hidden="false" customHeight="false" outlineLevel="0" collapsed="false">
      <c r="A510" s="4" t="n">
        <v>509</v>
      </c>
      <c r="B510" s="4" t="s">
        <v>861</v>
      </c>
      <c r="C510" s="35" t="n">
        <v>-0.38629</v>
      </c>
      <c r="D510" s="35" t="n">
        <v>1.22083</v>
      </c>
      <c r="E510" s="35" t="n">
        <v>0.22924</v>
      </c>
      <c r="F510" s="35" t="n">
        <v>0.55228</v>
      </c>
      <c r="G510" s="35" t="n">
        <v>-0.81043</v>
      </c>
      <c r="H510" s="35" t="n">
        <v>-0.54629</v>
      </c>
      <c r="I510" s="35" t="n">
        <v>1.00513</v>
      </c>
      <c r="J510" s="35" t="n">
        <v>-0.52529</v>
      </c>
      <c r="K510" s="35" t="n">
        <v>-1.68723</v>
      </c>
      <c r="L510" s="35" t="n">
        <v>-0.78807</v>
      </c>
      <c r="M510" s="35" t="n">
        <v>-0.06857</v>
      </c>
      <c r="N510" s="35" t="n">
        <v>-0.00218</v>
      </c>
      <c r="O510" s="35" t="n">
        <v>-0.01421</v>
      </c>
      <c r="P510" s="35" t="n">
        <v>-1.72177</v>
      </c>
      <c r="Q510" s="35" t="n">
        <v>-1.76239</v>
      </c>
      <c r="R510" s="35" t="n">
        <v>1.21135</v>
      </c>
    </row>
    <row r="511" customFormat="false" ht="15" hidden="false" customHeight="false" outlineLevel="0" collapsed="false">
      <c r="A511" s="4" t="n">
        <v>510</v>
      </c>
      <c r="B511" s="4" t="s">
        <v>862</v>
      </c>
      <c r="C511" s="35" t="n">
        <v>-1.17</v>
      </c>
      <c r="D511" s="35" t="n">
        <v>0.82327</v>
      </c>
      <c r="E511" s="35" t="n">
        <v>-0.33964</v>
      </c>
      <c r="F511" s="35" t="n">
        <v>1.87736</v>
      </c>
      <c r="G511" s="35" t="n">
        <v>-2.31987</v>
      </c>
      <c r="H511" s="35" t="n">
        <v>-0.19528</v>
      </c>
      <c r="I511" s="35" t="n">
        <v>0.35886</v>
      </c>
      <c r="J511" s="35" t="n">
        <v>0.02588</v>
      </c>
      <c r="K511" s="35" t="n">
        <v>-1.08712</v>
      </c>
      <c r="L511" s="35" t="n">
        <v>-0.32868</v>
      </c>
      <c r="M511" s="35" t="n">
        <v>-0.06131</v>
      </c>
      <c r="N511" s="35" t="n">
        <v>1.14584</v>
      </c>
      <c r="O511" s="35" t="n">
        <v>0.40714</v>
      </c>
      <c r="P511" s="35" t="n">
        <v>0.14103</v>
      </c>
      <c r="Q511" s="35" t="n">
        <v>-0.99501</v>
      </c>
      <c r="R511" s="35" t="n">
        <v>-0.26772</v>
      </c>
    </row>
    <row r="512" customFormat="false" ht="15" hidden="false" customHeight="false" outlineLevel="0" collapsed="false">
      <c r="A512" s="4" t="n">
        <v>511</v>
      </c>
      <c r="B512" s="4" t="s">
        <v>863</v>
      </c>
      <c r="C512" s="35" t="n">
        <v>0.91994</v>
      </c>
      <c r="D512" s="35" t="n">
        <v>-1.01633</v>
      </c>
      <c r="E512" s="35" t="n">
        <v>0.65869</v>
      </c>
      <c r="F512" s="35" t="n">
        <v>3.50534</v>
      </c>
      <c r="G512" s="35" t="n">
        <v>0.64156</v>
      </c>
      <c r="H512" s="35" t="n">
        <v>-1.41749</v>
      </c>
      <c r="I512" s="35" t="n">
        <v>-0.67451</v>
      </c>
      <c r="J512" s="35" t="n">
        <v>0.25621</v>
      </c>
      <c r="K512" s="35" t="n">
        <v>-0.90581</v>
      </c>
      <c r="L512" s="35" t="n">
        <v>-2.62118</v>
      </c>
      <c r="M512" s="35" t="n">
        <v>-1.52416</v>
      </c>
      <c r="N512" s="35" t="n">
        <v>0.78916</v>
      </c>
      <c r="O512" s="35" t="n">
        <v>0.26995</v>
      </c>
      <c r="P512" s="35" t="n">
        <v>-0.76357</v>
      </c>
      <c r="Q512" s="35" t="n">
        <v>-0.01951</v>
      </c>
      <c r="R512" s="35" t="n">
        <v>-0.82915</v>
      </c>
    </row>
    <row r="513" customFormat="false" ht="15" hidden="false" customHeight="false" outlineLevel="0" collapsed="false">
      <c r="A513" s="4" t="n">
        <v>512</v>
      </c>
      <c r="B513" s="4" t="s">
        <v>864</v>
      </c>
      <c r="C513" s="35" t="n">
        <v>-0.68947</v>
      </c>
      <c r="D513" s="35" t="n">
        <v>0.4586</v>
      </c>
      <c r="E513" s="35" t="n">
        <v>2.93638</v>
      </c>
      <c r="F513" s="35" t="n">
        <v>-0.15336</v>
      </c>
      <c r="G513" s="35" t="n">
        <v>-0.97474</v>
      </c>
      <c r="H513" s="35" t="n">
        <v>0.16092</v>
      </c>
      <c r="I513" s="35" t="n">
        <v>-1.51472</v>
      </c>
      <c r="J513" s="35" t="n">
        <v>-0.76303</v>
      </c>
      <c r="K513" s="35" t="n">
        <v>-2.5469</v>
      </c>
      <c r="L513" s="35" t="n">
        <v>-0.30311</v>
      </c>
      <c r="M513" s="35" t="n">
        <v>-0.52773</v>
      </c>
      <c r="N513" s="35" t="n">
        <v>-1.3004</v>
      </c>
      <c r="O513" s="35" t="n">
        <v>-1.59394</v>
      </c>
      <c r="P513" s="35" t="n">
        <v>0.17112</v>
      </c>
      <c r="Q513" s="35" t="n">
        <v>-0.81826</v>
      </c>
      <c r="R513" s="35" t="n">
        <v>-1.21397</v>
      </c>
    </row>
    <row r="514" customFormat="false" ht="15" hidden="false" customHeight="false" outlineLevel="0" collapsed="false">
      <c r="A514" s="4" t="n">
        <v>513</v>
      </c>
      <c r="B514" s="4" t="s">
        <v>865</v>
      </c>
      <c r="C514" s="35" t="n">
        <v>-0.31347</v>
      </c>
      <c r="D514" s="35" t="n">
        <v>0.92182</v>
      </c>
      <c r="E514" s="35" t="n">
        <v>0.62619</v>
      </c>
      <c r="F514" s="35" t="n">
        <v>-1.83424</v>
      </c>
      <c r="G514" s="35" t="n">
        <v>-0.84977</v>
      </c>
      <c r="H514" s="35" t="n">
        <v>-0.81905</v>
      </c>
      <c r="I514" s="35" t="n">
        <v>-0.39281</v>
      </c>
      <c r="J514" s="35" t="n">
        <v>0.24743</v>
      </c>
      <c r="K514" s="35" t="n">
        <v>-1.54332</v>
      </c>
      <c r="L514" s="35" t="n">
        <v>-1.95426</v>
      </c>
      <c r="M514" s="35" t="n">
        <v>-0.6393</v>
      </c>
      <c r="N514" s="35" t="n">
        <v>-1.06807</v>
      </c>
      <c r="O514" s="35" t="n">
        <v>0.50402</v>
      </c>
      <c r="P514" s="35" t="n">
        <v>-2.8378</v>
      </c>
      <c r="Q514" s="35" t="n">
        <v>-0.90449</v>
      </c>
      <c r="R514" s="35" t="n">
        <v>0.87266</v>
      </c>
    </row>
    <row r="515" customFormat="false" ht="15" hidden="false" customHeight="false" outlineLevel="0" collapsed="false">
      <c r="A515" s="4" t="n">
        <v>514</v>
      </c>
      <c r="B515" s="4" t="s">
        <v>866</v>
      </c>
      <c r="C515" s="35" t="n">
        <v>-1.43523</v>
      </c>
      <c r="D515" s="35" t="n">
        <v>0.7012</v>
      </c>
      <c r="E515" s="35" t="n">
        <v>-1.77153</v>
      </c>
      <c r="F515" s="35" t="n">
        <v>-1.07765</v>
      </c>
      <c r="G515" s="35" t="n">
        <v>-1.27712</v>
      </c>
      <c r="H515" s="35" t="n">
        <v>-1.14497</v>
      </c>
      <c r="I515" s="35" t="n">
        <v>0.05099</v>
      </c>
      <c r="J515" s="35" t="n">
        <v>2.98897</v>
      </c>
      <c r="K515" s="35" t="n">
        <v>-2.06583</v>
      </c>
      <c r="L515" s="35" t="n">
        <v>0.38021</v>
      </c>
      <c r="M515" s="35" t="n">
        <v>-0.48637</v>
      </c>
      <c r="N515" s="35" t="n">
        <v>-0.38066</v>
      </c>
      <c r="O515" s="35" t="n">
        <v>-2.1818</v>
      </c>
      <c r="P515" s="35" t="n">
        <v>1.73173</v>
      </c>
      <c r="Q515" s="35" t="n">
        <v>0.55322</v>
      </c>
      <c r="R515" s="35" t="n">
        <v>-1.70897</v>
      </c>
    </row>
    <row r="516" customFormat="false" ht="15" hidden="false" customHeight="false" outlineLevel="0" collapsed="false">
      <c r="A516" s="4" t="n">
        <v>515</v>
      </c>
      <c r="B516" s="4" t="s">
        <v>867</v>
      </c>
      <c r="C516" s="35" t="n">
        <v>-2.03721</v>
      </c>
      <c r="D516" s="35" t="n">
        <v>1.24057</v>
      </c>
      <c r="E516" s="35" t="n">
        <v>1.05284</v>
      </c>
      <c r="F516" s="35" t="n">
        <v>-0.87315</v>
      </c>
      <c r="G516" s="35" t="n">
        <v>-0.86349</v>
      </c>
      <c r="H516" s="35" t="n">
        <v>-1.83474</v>
      </c>
      <c r="I516" s="35" t="n">
        <v>0.46823</v>
      </c>
      <c r="J516" s="35" t="n">
        <v>1.29045</v>
      </c>
      <c r="K516" s="35" t="n">
        <v>0.70372</v>
      </c>
      <c r="L516" s="35" t="n">
        <v>0.10738</v>
      </c>
      <c r="M516" s="35" t="n">
        <v>-0.40682</v>
      </c>
      <c r="N516" s="35" t="n">
        <v>1.12291</v>
      </c>
      <c r="O516" s="35" t="n">
        <v>1.21119</v>
      </c>
      <c r="P516" s="35" t="n">
        <v>0.27057</v>
      </c>
      <c r="Q516" s="35" t="n">
        <v>1.35199</v>
      </c>
      <c r="R516" s="35" t="n">
        <v>-1.89828</v>
      </c>
    </row>
    <row r="517" customFormat="false" ht="15" hidden="false" customHeight="false" outlineLevel="0" collapsed="false">
      <c r="A517" s="4" t="n">
        <v>516</v>
      </c>
      <c r="B517" s="4" t="s">
        <v>868</v>
      </c>
      <c r="C517" s="35" t="n">
        <v>-1.73135</v>
      </c>
      <c r="D517" s="35" t="n">
        <v>0.09193</v>
      </c>
      <c r="E517" s="35" t="n">
        <v>0.41868</v>
      </c>
      <c r="F517" s="35" t="n">
        <v>1.85458</v>
      </c>
      <c r="G517" s="35" t="n">
        <v>-0.9545</v>
      </c>
      <c r="H517" s="35" t="n">
        <v>0.40204</v>
      </c>
      <c r="I517" s="35" t="n">
        <v>0.85274</v>
      </c>
      <c r="J517" s="35" t="n">
        <v>0.931</v>
      </c>
      <c r="K517" s="35" t="n">
        <v>-0.38981</v>
      </c>
      <c r="L517" s="35" t="n">
        <v>-1.99934</v>
      </c>
      <c r="M517" s="35" t="n">
        <v>-0.59324</v>
      </c>
      <c r="N517" s="35" t="n">
        <v>-0.70595</v>
      </c>
      <c r="O517" s="35" t="n">
        <v>1.61041</v>
      </c>
      <c r="P517" s="35" t="n">
        <v>0.23975</v>
      </c>
      <c r="Q517" s="35" t="n">
        <v>-0.72924</v>
      </c>
      <c r="R517" s="35" t="n">
        <v>-0.68403</v>
      </c>
    </row>
    <row r="518" customFormat="false" ht="15" hidden="false" customHeight="false" outlineLevel="0" collapsed="false">
      <c r="A518" s="4" t="n">
        <v>517</v>
      </c>
      <c r="B518" s="4" t="s">
        <v>869</v>
      </c>
      <c r="C518" s="35" t="n">
        <v>-1.06285</v>
      </c>
      <c r="D518" s="35" t="n">
        <v>0.61265</v>
      </c>
      <c r="E518" s="35" t="n">
        <v>0.57629</v>
      </c>
      <c r="F518" s="35" t="n">
        <v>-0.23417</v>
      </c>
      <c r="G518" s="35" t="n">
        <v>0.70298</v>
      </c>
      <c r="H518" s="35" t="n">
        <v>-2.5184</v>
      </c>
      <c r="I518" s="35" t="n">
        <v>0.02988</v>
      </c>
      <c r="J518" s="35" t="n">
        <v>-0.47481</v>
      </c>
      <c r="K518" s="35" t="n">
        <v>-0.46076</v>
      </c>
      <c r="L518" s="35" t="n">
        <v>-0.07421</v>
      </c>
      <c r="M518" s="35" t="n">
        <v>0.10218</v>
      </c>
      <c r="N518" s="35" t="n">
        <v>1.27755</v>
      </c>
      <c r="O518" s="35" t="n">
        <v>0.54528</v>
      </c>
      <c r="P518" s="35" t="n">
        <v>-0.90214</v>
      </c>
      <c r="Q518" s="35" t="n">
        <v>-2.07976</v>
      </c>
      <c r="R518" s="35" t="n">
        <v>-1.63326</v>
      </c>
    </row>
    <row r="519" customFormat="false" ht="15" hidden="false" customHeight="false" outlineLevel="0" collapsed="false">
      <c r="A519" s="4" t="n">
        <v>518</v>
      </c>
      <c r="B519" s="4" t="s">
        <v>870</v>
      </c>
      <c r="C519" s="35" t="n">
        <v>0.22665</v>
      </c>
      <c r="D519" s="35" t="n">
        <v>-0.49359</v>
      </c>
      <c r="E519" s="35" t="n">
        <v>-0.13928</v>
      </c>
      <c r="F519" s="35" t="n">
        <v>-0.72696</v>
      </c>
      <c r="G519" s="35" t="n">
        <v>-1.36659</v>
      </c>
      <c r="H519" s="35" t="n">
        <v>0.61228</v>
      </c>
      <c r="I519" s="35" t="n">
        <v>1.08749</v>
      </c>
      <c r="J519" s="35" t="n">
        <v>0.0603</v>
      </c>
      <c r="K519" s="35" t="n">
        <v>-0.09856</v>
      </c>
      <c r="L519" s="35" t="n">
        <v>-0.21601</v>
      </c>
      <c r="M519" s="35" t="n">
        <v>-0.92528</v>
      </c>
      <c r="N519" s="35" t="n">
        <v>-0.59946</v>
      </c>
      <c r="O519" s="35" t="n">
        <v>-0.99002</v>
      </c>
      <c r="P519" s="35" t="n">
        <v>-0.90449</v>
      </c>
      <c r="Q519" s="35" t="n">
        <v>0.21495</v>
      </c>
      <c r="R519" s="35" t="n">
        <v>0.68488</v>
      </c>
    </row>
    <row r="520" customFormat="false" ht="15" hidden="false" customHeight="false" outlineLevel="0" collapsed="false">
      <c r="A520" s="4" t="n">
        <v>519</v>
      </c>
      <c r="B520" s="4" t="s">
        <v>871</v>
      </c>
      <c r="C520" s="35" t="n">
        <v>-1.09478</v>
      </c>
      <c r="D520" s="35" t="n">
        <v>-0.96745</v>
      </c>
      <c r="E520" s="35" t="n">
        <v>0.81061</v>
      </c>
      <c r="F520" s="35" t="n">
        <v>2.41935</v>
      </c>
      <c r="G520" s="35" t="n">
        <v>0.37377</v>
      </c>
      <c r="H520" s="35" t="n">
        <v>1.46646</v>
      </c>
      <c r="I520" s="35" t="n">
        <v>-1.15412</v>
      </c>
      <c r="J520" s="35" t="n">
        <v>0.12313</v>
      </c>
      <c r="K520" s="35" t="n">
        <v>-0.93503</v>
      </c>
      <c r="L520" s="35" t="n">
        <v>-1.92534</v>
      </c>
      <c r="M520" s="35" t="n">
        <v>0.65383</v>
      </c>
      <c r="N520" s="35" t="n">
        <v>-0.47066</v>
      </c>
      <c r="O520" s="35" t="n">
        <v>-0.41801</v>
      </c>
      <c r="P520" s="35" t="n">
        <v>-0.12068</v>
      </c>
      <c r="Q520" s="35" t="n">
        <v>-0.21975</v>
      </c>
      <c r="R520" s="35" t="n">
        <v>-0.76603</v>
      </c>
    </row>
    <row r="521" customFormat="false" ht="15" hidden="false" customHeight="false" outlineLevel="0" collapsed="false">
      <c r="A521" s="4" t="n">
        <v>520</v>
      </c>
      <c r="B521" s="4" t="s">
        <v>872</v>
      </c>
      <c r="C521" s="35" t="n">
        <v>-0.00516</v>
      </c>
      <c r="D521" s="35" t="n">
        <v>-0.14985</v>
      </c>
      <c r="E521" s="35" t="n">
        <v>-0.40753</v>
      </c>
      <c r="F521" s="35" t="n">
        <v>0.98842</v>
      </c>
      <c r="G521" s="35" t="n">
        <v>-0.15114</v>
      </c>
      <c r="H521" s="35" t="n">
        <v>-0.32717</v>
      </c>
      <c r="I521" s="35" t="n">
        <v>-0.3586</v>
      </c>
      <c r="J521" s="35" t="n">
        <v>0.73899</v>
      </c>
      <c r="K521" s="35" t="n">
        <v>-0.26847</v>
      </c>
      <c r="L521" s="35" t="n">
        <v>-2.02857</v>
      </c>
      <c r="M521" s="35" t="n">
        <v>-0.17176</v>
      </c>
      <c r="N521" s="35" t="n">
        <v>-1.26908</v>
      </c>
      <c r="O521" s="35" t="n">
        <v>-0.06076</v>
      </c>
      <c r="P521" s="35" t="n">
        <v>-1.43708</v>
      </c>
      <c r="Q521" s="35" t="n">
        <v>0.19302</v>
      </c>
      <c r="R521" s="35" t="n">
        <v>-1.00761</v>
      </c>
    </row>
    <row r="522" customFormat="false" ht="15" hidden="false" customHeight="false" outlineLevel="0" collapsed="false">
      <c r="A522" s="4" t="n">
        <v>521</v>
      </c>
      <c r="B522" s="4" t="s">
        <v>873</v>
      </c>
      <c r="C522" s="35" t="n">
        <v>-0.51752</v>
      </c>
      <c r="D522" s="35" t="n">
        <v>0.17539</v>
      </c>
      <c r="E522" s="35" t="n">
        <v>-0.2197</v>
      </c>
      <c r="F522" s="35" t="n">
        <v>-0.91746</v>
      </c>
      <c r="G522" s="35" t="n">
        <v>-0.17539</v>
      </c>
      <c r="H522" s="35" t="n">
        <v>-0.86481</v>
      </c>
      <c r="I522" s="35" t="n">
        <v>1.41135</v>
      </c>
      <c r="J522" s="35" t="n">
        <v>-0.74139</v>
      </c>
      <c r="K522" s="35" t="n">
        <v>0.54523</v>
      </c>
      <c r="L522" s="35" t="n">
        <v>0.41319</v>
      </c>
      <c r="M522" s="35" t="n">
        <v>-0.67931</v>
      </c>
      <c r="N522" s="35" t="n">
        <v>0.00197</v>
      </c>
      <c r="O522" s="35" t="n">
        <v>-1.01909</v>
      </c>
      <c r="P522" s="35" t="n">
        <v>-0.39106</v>
      </c>
      <c r="Q522" s="35" t="n">
        <v>-0.4902</v>
      </c>
      <c r="R522" s="35" t="n">
        <v>-1.03602</v>
      </c>
    </row>
    <row r="523" customFormat="false" ht="15" hidden="false" customHeight="false" outlineLevel="0" collapsed="false">
      <c r="A523" s="4" t="n">
        <v>522</v>
      </c>
      <c r="B523" s="4" t="s">
        <v>209</v>
      </c>
      <c r="C523" s="35" t="n">
        <v>0.8838</v>
      </c>
      <c r="D523" s="35" t="n">
        <v>0.43635</v>
      </c>
      <c r="E523" s="35" t="n">
        <v>-0.16972</v>
      </c>
      <c r="F523" s="35" t="n">
        <v>-1.29881</v>
      </c>
      <c r="G523" s="35" t="n">
        <v>0.69048</v>
      </c>
      <c r="H523" s="35" t="n">
        <v>-0.35703</v>
      </c>
      <c r="I523" s="35" t="n">
        <v>1.73072</v>
      </c>
      <c r="J523" s="35" t="n">
        <v>1.52729</v>
      </c>
      <c r="K523" s="35" t="n">
        <v>-1.66508</v>
      </c>
      <c r="L523" s="35" t="n">
        <v>0.92672</v>
      </c>
      <c r="M523" s="35" t="n">
        <v>-1.999</v>
      </c>
      <c r="N523" s="35" t="n">
        <v>0.7912</v>
      </c>
      <c r="O523" s="35" t="n">
        <v>-0.19781</v>
      </c>
      <c r="P523" s="35" t="n">
        <v>1.45238</v>
      </c>
      <c r="Q523" s="35" t="n">
        <v>0.85442</v>
      </c>
      <c r="R523" s="35" t="n">
        <v>2.49513</v>
      </c>
    </row>
    <row r="524" customFormat="false" ht="15" hidden="false" customHeight="false" outlineLevel="0" collapsed="false">
      <c r="A524" s="4" t="n">
        <v>523</v>
      </c>
      <c r="B524" s="4" t="s">
        <v>874</v>
      </c>
      <c r="C524" s="35" t="n">
        <v>1.35135</v>
      </c>
      <c r="D524" s="35" t="n">
        <v>3.81439</v>
      </c>
      <c r="E524" s="35" t="n">
        <v>1.56106</v>
      </c>
      <c r="F524" s="35" t="n">
        <v>0.19144</v>
      </c>
      <c r="G524" s="35" t="n">
        <v>-2.54787</v>
      </c>
      <c r="H524" s="35" t="n">
        <v>-2.11987</v>
      </c>
      <c r="I524" s="35" t="n">
        <v>-0.81054</v>
      </c>
      <c r="J524" s="35" t="n">
        <v>-2.45419</v>
      </c>
      <c r="K524" s="35" t="n">
        <v>-1.79601</v>
      </c>
      <c r="L524" s="35" t="n">
        <v>-1.89879</v>
      </c>
      <c r="M524" s="35" t="n">
        <v>-0.89152</v>
      </c>
      <c r="N524" s="35" t="n">
        <v>-0.64288</v>
      </c>
      <c r="O524" s="35" t="n">
        <v>-1.09368</v>
      </c>
      <c r="P524" s="35" t="n">
        <v>-1.5245</v>
      </c>
      <c r="Q524" s="35" t="n">
        <v>-0.84442</v>
      </c>
      <c r="R524" s="35" t="n">
        <v>1.05751</v>
      </c>
    </row>
    <row r="525" customFormat="false" ht="15" hidden="false" customHeight="false" outlineLevel="0" collapsed="false">
      <c r="A525" s="4" t="n">
        <v>524</v>
      </c>
      <c r="B525" s="4" t="s">
        <v>875</v>
      </c>
      <c r="C525" s="35" t="n">
        <v>-1.14671</v>
      </c>
      <c r="D525" s="35" t="n">
        <v>-0.95291</v>
      </c>
      <c r="E525" s="35" t="n">
        <v>-0.08913</v>
      </c>
      <c r="F525" s="35" t="n">
        <v>0.76805</v>
      </c>
      <c r="G525" s="35" t="n">
        <v>0.08576</v>
      </c>
      <c r="H525" s="35" t="n">
        <v>-1.08341</v>
      </c>
      <c r="I525" s="35" t="n">
        <v>0.07676</v>
      </c>
      <c r="J525" s="35" t="n">
        <v>0.51907</v>
      </c>
      <c r="K525" s="35" t="n">
        <v>-0.38893</v>
      </c>
      <c r="L525" s="35" t="n">
        <v>0.00116</v>
      </c>
      <c r="M525" s="35" t="n">
        <v>0.99067</v>
      </c>
      <c r="N525" s="35" t="n">
        <v>-1.70559</v>
      </c>
      <c r="O525" s="35" t="n">
        <v>-1.71222</v>
      </c>
      <c r="P525" s="35" t="n">
        <v>1.39167</v>
      </c>
      <c r="Q525" s="35" t="n">
        <v>0.3304</v>
      </c>
      <c r="R525" s="35" t="n">
        <v>-1.74118</v>
      </c>
    </row>
    <row r="526" customFormat="false" ht="15" hidden="false" customHeight="false" outlineLevel="0" collapsed="false">
      <c r="A526" s="4" t="n">
        <v>525</v>
      </c>
      <c r="B526" s="4" t="s">
        <v>876</v>
      </c>
      <c r="C526" s="35" t="n">
        <v>-0.4457</v>
      </c>
      <c r="D526" s="35" t="n">
        <v>1.17542</v>
      </c>
      <c r="E526" s="35" t="n">
        <v>1.05131</v>
      </c>
      <c r="F526" s="35" t="n">
        <v>-0.5811</v>
      </c>
      <c r="G526" s="35" t="n">
        <v>-1.20448</v>
      </c>
      <c r="H526" s="35" t="n">
        <v>0.6432</v>
      </c>
      <c r="I526" s="35" t="n">
        <v>-0.44234</v>
      </c>
      <c r="J526" s="35" t="n">
        <v>0.88258</v>
      </c>
      <c r="K526" s="35" t="n">
        <v>0.93388</v>
      </c>
      <c r="L526" s="35" t="n">
        <v>-0.60081</v>
      </c>
      <c r="M526" s="35" t="n">
        <v>-1.21136</v>
      </c>
      <c r="N526" s="35" t="n">
        <v>0.12874</v>
      </c>
      <c r="O526" s="35" t="n">
        <v>-0.95081</v>
      </c>
      <c r="P526" s="35" t="n">
        <v>0.19658</v>
      </c>
      <c r="Q526" s="35" t="n">
        <v>-0.29375</v>
      </c>
      <c r="R526" s="35" t="n">
        <v>-0.47182</v>
      </c>
    </row>
    <row r="527" customFormat="false" ht="15" hidden="false" customHeight="false" outlineLevel="0" collapsed="false">
      <c r="A527" s="4" t="n">
        <v>526</v>
      </c>
      <c r="B527" s="4" t="s">
        <v>877</v>
      </c>
      <c r="C527" s="35" t="n">
        <v>0.53701</v>
      </c>
      <c r="D527" s="35" t="n">
        <v>-0.24496</v>
      </c>
      <c r="E527" s="35" t="n">
        <v>0.45932</v>
      </c>
      <c r="F527" s="35" t="n">
        <v>-0.27442</v>
      </c>
      <c r="G527" s="35" t="n">
        <v>0.88591</v>
      </c>
      <c r="H527" s="35" t="n">
        <v>-1.20707</v>
      </c>
      <c r="I527" s="35" t="n">
        <v>1.08168</v>
      </c>
      <c r="J527" s="35" t="n">
        <v>-1.67152</v>
      </c>
      <c r="K527" s="35" t="n">
        <v>-1.58631</v>
      </c>
      <c r="L527" s="35" t="n">
        <v>-0.21215</v>
      </c>
      <c r="M527" s="35" t="n">
        <v>-0.69174</v>
      </c>
      <c r="N527" s="35" t="n">
        <v>1.50968</v>
      </c>
      <c r="O527" s="35" t="n">
        <v>-1.51086</v>
      </c>
      <c r="P527" s="35" t="n">
        <v>1.72733</v>
      </c>
      <c r="Q527" s="35" t="n">
        <v>-1.12338</v>
      </c>
      <c r="R527" s="35" t="n">
        <v>-4.01769</v>
      </c>
    </row>
    <row r="528" customFormat="false" ht="15" hidden="false" customHeight="false" outlineLevel="0" collapsed="false">
      <c r="A528" s="4" t="n">
        <v>527</v>
      </c>
      <c r="B528" s="4" t="s">
        <v>878</v>
      </c>
      <c r="C528" s="35" t="n">
        <v>0.10405</v>
      </c>
      <c r="D528" s="35" t="n">
        <v>0.29693</v>
      </c>
      <c r="E528" s="35" t="n">
        <v>-0.7591</v>
      </c>
      <c r="F528" s="35" t="n">
        <v>-0.01322</v>
      </c>
      <c r="G528" s="35" t="n">
        <v>0.57643</v>
      </c>
      <c r="H528" s="35" t="n">
        <v>-1.04067</v>
      </c>
      <c r="I528" s="35" t="n">
        <v>-0.28858</v>
      </c>
      <c r="J528" s="35" t="n">
        <v>-1.33273</v>
      </c>
      <c r="K528" s="35" t="n">
        <v>-0.79595</v>
      </c>
      <c r="L528" s="35" t="n">
        <v>-0.52965</v>
      </c>
      <c r="M528" s="35" t="n">
        <v>-0.91333</v>
      </c>
      <c r="N528" s="35" t="n">
        <v>-0.34508</v>
      </c>
      <c r="O528" s="35" t="n">
        <v>0.01573</v>
      </c>
      <c r="P528" s="35" t="n">
        <v>-0.07963</v>
      </c>
      <c r="Q528" s="35" t="n">
        <v>-0.02292</v>
      </c>
      <c r="R528" s="35" t="n">
        <v>-0.22254</v>
      </c>
    </row>
    <row r="529" customFormat="false" ht="15" hidden="false" customHeight="false" outlineLevel="0" collapsed="false">
      <c r="A529" s="4" t="n">
        <v>528</v>
      </c>
      <c r="B529" s="4" t="s">
        <v>879</v>
      </c>
      <c r="C529" s="35" t="n">
        <v>1.33966</v>
      </c>
      <c r="D529" s="35" t="n">
        <v>-0.16261</v>
      </c>
      <c r="E529" s="35" t="n">
        <v>0.58773</v>
      </c>
      <c r="F529" s="35" t="n">
        <v>-0.4653</v>
      </c>
      <c r="G529" s="35" t="n">
        <v>-0.6786</v>
      </c>
      <c r="H529" s="35" t="n">
        <v>0.08452</v>
      </c>
      <c r="I529" s="35" t="n">
        <v>-1.33223</v>
      </c>
      <c r="J529" s="35" t="n">
        <v>-0.37632</v>
      </c>
      <c r="K529" s="35" t="n">
        <v>-0.17971</v>
      </c>
      <c r="L529" s="35" t="n">
        <v>0.14029</v>
      </c>
      <c r="M529" s="35" t="n">
        <v>-0.58012</v>
      </c>
      <c r="N529" s="35" t="n">
        <v>-1.0328</v>
      </c>
      <c r="O529" s="35" t="n">
        <v>-0.8917</v>
      </c>
      <c r="P529" s="35" t="n">
        <v>1.2479</v>
      </c>
      <c r="Q529" s="35" t="n">
        <v>-0.27756</v>
      </c>
      <c r="R529" s="35" t="n">
        <v>-0.92751</v>
      </c>
    </row>
    <row r="530" customFormat="false" ht="15" hidden="false" customHeight="false" outlineLevel="0" collapsed="false">
      <c r="A530" s="4" t="n">
        <v>529</v>
      </c>
      <c r="B530" s="4" t="s">
        <v>880</v>
      </c>
      <c r="C530" s="35" t="n">
        <v>0.0587</v>
      </c>
      <c r="D530" s="35" t="n">
        <v>-0.51256</v>
      </c>
      <c r="E530" s="35" t="n">
        <v>1.33776</v>
      </c>
      <c r="F530" s="35" t="n">
        <v>0.00929</v>
      </c>
      <c r="G530" s="35" t="n">
        <v>0.43857</v>
      </c>
      <c r="H530" s="35" t="n">
        <v>-2.16737</v>
      </c>
      <c r="I530" s="35" t="n">
        <v>-0.36215</v>
      </c>
      <c r="J530" s="35" t="n">
        <v>0.94488</v>
      </c>
      <c r="K530" s="35" t="n">
        <v>-0.56222</v>
      </c>
      <c r="L530" s="35" t="n">
        <v>-1.03892</v>
      </c>
      <c r="M530" s="35" t="n">
        <v>-1.86508</v>
      </c>
      <c r="N530" s="35" t="n">
        <v>0.22398</v>
      </c>
      <c r="O530" s="35" t="n">
        <v>-2.30697</v>
      </c>
      <c r="P530" s="35" t="n">
        <v>0.37123</v>
      </c>
      <c r="Q530" s="35" t="n">
        <v>0.04646</v>
      </c>
      <c r="R530" s="35" t="n">
        <v>-0.15153</v>
      </c>
    </row>
    <row r="531" customFormat="false" ht="15" hidden="false" customHeight="false" outlineLevel="0" collapsed="false">
      <c r="A531" s="4" t="n">
        <v>530</v>
      </c>
      <c r="B531" s="4" t="s">
        <v>881</v>
      </c>
      <c r="C531" s="35" t="n">
        <v>-0.4047</v>
      </c>
      <c r="D531" s="35" t="n">
        <v>-1.30555</v>
      </c>
      <c r="E531" s="35" t="n">
        <v>-0.36864</v>
      </c>
      <c r="F531" s="35" t="n">
        <v>0.89506</v>
      </c>
      <c r="G531" s="35" t="n">
        <v>-0.93055</v>
      </c>
      <c r="H531" s="35" t="n">
        <v>-1.13618</v>
      </c>
      <c r="I531" s="35" t="n">
        <v>-0.34969</v>
      </c>
      <c r="J531" s="35" t="n">
        <v>-1.45558</v>
      </c>
      <c r="K531" s="35" t="n">
        <v>-0.39684</v>
      </c>
      <c r="L531" s="35" t="n">
        <v>0.00129</v>
      </c>
      <c r="M531" s="35" t="n">
        <v>-1.27628</v>
      </c>
      <c r="N531" s="35" t="n">
        <v>-0.81019</v>
      </c>
      <c r="O531" s="35" t="n">
        <v>0.25891</v>
      </c>
      <c r="P531" s="35" t="n">
        <v>-1.35886</v>
      </c>
      <c r="Q531" s="35" t="n">
        <v>-0.9964</v>
      </c>
      <c r="R531" s="35" t="n">
        <v>-1.28527</v>
      </c>
    </row>
    <row r="532" customFormat="false" ht="15" hidden="false" customHeight="false" outlineLevel="0" collapsed="false">
      <c r="A532" s="4" t="n">
        <v>531</v>
      </c>
      <c r="B532" s="4" t="s">
        <v>882</v>
      </c>
      <c r="C532" s="35" t="n">
        <v>0.56934</v>
      </c>
      <c r="D532" s="35" t="n">
        <v>0.54447</v>
      </c>
      <c r="E532" s="35" t="n">
        <v>-0.22813</v>
      </c>
      <c r="F532" s="35" t="n">
        <v>0.72515</v>
      </c>
      <c r="G532" s="35" t="n">
        <v>-0.27964</v>
      </c>
      <c r="H532" s="35" t="n">
        <v>-1.17812</v>
      </c>
      <c r="I532" s="35" t="n">
        <v>-0.43803</v>
      </c>
      <c r="J532" s="35" t="n">
        <v>0.16404</v>
      </c>
      <c r="K532" s="35" t="n">
        <v>-0.03927</v>
      </c>
      <c r="L532" s="35" t="n">
        <v>-0.57574</v>
      </c>
      <c r="M532" s="35" t="n">
        <v>-0.00974</v>
      </c>
      <c r="N532" s="35" t="n">
        <v>0.36609</v>
      </c>
      <c r="O532" s="35" t="n">
        <v>-0.49517</v>
      </c>
      <c r="P532" s="35" t="n">
        <v>-0.07791</v>
      </c>
      <c r="Q532" s="35" t="n">
        <v>0.85595</v>
      </c>
      <c r="R532" s="35" t="n">
        <v>-0.46571</v>
      </c>
    </row>
    <row r="533" customFormat="false" ht="15" hidden="false" customHeight="false" outlineLevel="0" collapsed="false">
      <c r="A533" s="4" t="n">
        <v>532</v>
      </c>
      <c r="B533" s="4" t="s">
        <v>883</v>
      </c>
      <c r="C533" s="35" t="n">
        <v>-0.50521</v>
      </c>
      <c r="D533" s="35" t="n">
        <v>0.91949</v>
      </c>
      <c r="E533" s="35" t="n">
        <v>0.28633</v>
      </c>
      <c r="F533" s="35" t="n">
        <v>-0.99299</v>
      </c>
      <c r="G533" s="35" t="n">
        <v>-0.17348</v>
      </c>
      <c r="H533" s="35" t="n">
        <v>-1.56514</v>
      </c>
      <c r="I533" s="35" t="n">
        <v>2.0524</v>
      </c>
      <c r="J533" s="35" t="n">
        <v>1.46679</v>
      </c>
      <c r="K533" s="35" t="n">
        <v>0.40748</v>
      </c>
      <c r="L533" s="35" t="n">
        <v>-0.73199</v>
      </c>
      <c r="M533" s="35" t="n">
        <v>2.12748</v>
      </c>
      <c r="N533" s="35" t="n">
        <v>0.6294</v>
      </c>
      <c r="O533" s="35" t="n">
        <v>-1.2834</v>
      </c>
      <c r="P533" s="35" t="n">
        <v>-1.11084</v>
      </c>
      <c r="Q533" s="35" t="n">
        <v>0.80679</v>
      </c>
      <c r="R533" s="35" t="n">
        <v>-1.14856</v>
      </c>
    </row>
    <row r="534" customFormat="false" ht="15" hidden="false" customHeight="false" outlineLevel="0" collapsed="false">
      <c r="A534" s="4" t="n">
        <v>533</v>
      </c>
      <c r="B534" s="4" t="s">
        <v>884</v>
      </c>
      <c r="C534" s="35" t="n">
        <v>-1.95753</v>
      </c>
      <c r="D534" s="35" t="n">
        <v>0.12201</v>
      </c>
      <c r="E534" s="35" t="n">
        <v>-0.44104</v>
      </c>
      <c r="F534" s="35" t="n">
        <v>0.4986</v>
      </c>
      <c r="G534" s="35" t="n">
        <v>-0.06988</v>
      </c>
      <c r="H534" s="35" t="n">
        <v>-2.98945</v>
      </c>
      <c r="I534" s="35" t="n">
        <v>-1.71637</v>
      </c>
      <c r="J534" s="35" t="n">
        <v>1.31796</v>
      </c>
      <c r="K534" s="35" t="n">
        <v>-1.56386</v>
      </c>
      <c r="L534" s="35" t="n">
        <v>-1.08204</v>
      </c>
      <c r="M534" s="35" t="n">
        <v>-1.3691</v>
      </c>
      <c r="N534" s="35" t="n">
        <v>2.61904</v>
      </c>
      <c r="O534" s="35" t="n">
        <v>-0.00957</v>
      </c>
      <c r="P534" s="35" t="n">
        <v>1.30686</v>
      </c>
      <c r="Q534" s="35" t="n">
        <v>-0.84455</v>
      </c>
      <c r="R534" s="35" t="n">
        <v>2.50824</v>
      </c>
    </row>
    <row r="535" customFormat="false" ht="15" hidden="false" customHeight="false" outlineLevel="0" collapsed="false">
      <c r="A535" s="4" t="n">
        <v>534</v>
      </c>
      <c r="B535" s="4" t="s">
        <v>885</v>
      </c>
      <c r="C535" s="35" t="n">
        <v>-1.17289</v>
      </c>
      <c r="D535" s="35" t="n">
        <v>0.68436</v>
      </c>
      <c r="E535" s="35" t="n">
        <v>2.68878</v>
      </c>
      <c r="F535" s="35" t="n">
        <v>0.54725</v>
      </c>
      <c r="G535" s="35" t="n">
        <v>0.11797</v>
      </c>
      <c r="H535" s="35" t="n">
        <v>-0.14347</v>
      </c>
      <c r="I535" s="35" t="n">
        <v>-0.63954</v>
      </c>
      <c r="J535" s="35" t="n">
        <v>-1.4336</v>
      </c>
      <c r="K535" s="35" t="n">
        <v>0.76946</v>
      </c>
      <c r="L535" s="35" t="n">
        <v>-2.57969</v>
      </c>
      <c r="M535" s="35" t="n">
        <v>1.1451</v>
      </c>
      <c r="N535" s="35" t="n">
        <v>-0.0378</v>
      </c>
      <c r="O535" s="35" t="n">
        <v>-0.25121</v>
      </c>
      <c r="P535" s="35" t="n">
        <v>-0.39282</v>
      </c>
      <c r="Q535" s="35" t="n">
        <v>-0.74379</v>
      </c>
      <c r="R535" s="35" t="n">
        <v>-1.94555</v>
      </c>
    </row>
    <row r="536" customFormat="false" ht="15" hidden="false" customHeight="false" outlineLevel="0" collapsed="false">
      <c r="A536" s="4" t="n">
        <v>535</v>
      </c>
      <c r="B536" s="4" t="s">
        <v>886</v>
      </c>
      <c r="C536" s="35" t="n">
        <v>1.25822</v>
      </c>
      <c r="D536" s="35" t="n">
        <v>0.70876</v>
      </c>
      <c r="E536" s="35" t="n">
        <v>-2.14574</v>
      </c>
      <c r="F536" s="35" t="n">
        <v>1.44971</v>
      </c>
      <c r="G536" s="35" t="n">
        <v>-0.33979</v>
      </c>
      <c r="H536" s="35" t="n">
        <v>-0.36068</v>
      </c>
      <c r="I536" s="35" t="n">
        <v>-1.07987</v>
      </c>
      <c r="J536" s="35" t="n">
        <v>-1.30407</v>
      </c>
      <c r="K536" s="35" t="n">
        <v>1.31656</v>
      </c>
      <c r="L536" s="35" t="n">
        <v>-2.37406</v>
      </c>
      <c r="M536" s="35" t="n">
        <v>-0.87103</v>
      </c>
      <c r="N536" s="35" t="n">
        <v>0.56577</v>
      </c>
      <c r="O536" s="35" t="n">
        <v>-0.43268</v>
      </c>
      <c r="P536" s="35" t="n">
        <v>-0.51332</v>
      </c>
      <c r="Q536" s="35" t="n">
        <v>-0.43338</v>
      </c>
      <c r="R536" s="35" t="n">
        <v>0.71182</v>
      </c>
    </row>
    <row r="537" customFormat="false" ht="15" hidden="false" customHeight="false" outlineLevel="0" collapsed="false">
      <c r="A537" s="4" t="n">
        <v>536</v>
      </c>
      <c r="B537" s="4" t="s">
        <v>887</v>
      </c>
      <c r="C537" s="35" t="n">
        <v>0.20901</v>
      </c>
      <c r="D537" s="35" t="n">
        <v>-0.85853</v>
      </c>
      <c r="E537" s="35" t="n">
        <v>1.35202</v>
      </c>
      <c r="F537" s="35" t="n">
        <v>-0.65607</v>
      </c>
      <c r="G537" s="35" t="n">
        <v>-0.80823</v>
      </c>
      <c r="H537" s="35" t="n">
        <v>0.19579</v>
      </c>
      <c r="I537" s="35" t="n">
        <v>0.2704</v>
      </c>
      <c r="J537" s="35" t="n">
        <v>1.08971</v>
      </c>
      <c r="K537" s="35" t="n">
        <v>0.31204</v>
      </c>
      <c r="L537" s="35" t="n">
        <v>0.75981</v>
      </c>
      <c r="M537" s="35" t="n">
        <v>-0.48804</v>
      </c>
      <c r="N537" s="35" t="n">
        <v>0.75152</v>
      </c>
      <c r="O537" s="35" t="n">
        <v>-2.48123</v>
      </c>
      <c r="P537" s="35" t="n">
        <v>-1.1196</v>
      </c>
      <c r="Q537" s="35" t="n">
        <v>-1.02608</v>
      </c>
      <c r="R537" s="35" t="n">
        <v>0.27249</v>
      </c>
    </row>
    <row r="538" customFormat="false" ht="15" hidden="false" customHeight="false" outlineLevel="0" collapsed="false">
      <c r="A538" s="4" t="n">
        <v>537</v>
      </c>
      <c r="B538" s="4" t="s">
        <v>888</v>
      </c>
      <c r="C538" s="35" t="n">
        <v>-0.24845</v>
      </c>
      <c r="D538" s="35" t="n">
        <v>-0.27259</v>
      </c>
      <c r="E538" s="35" t="n">
        <v>-0.23088</v>
      </c>
      <c r="F538" s="35" t="n">
        <v>-0.06905</v>
      </c>
      <c r="G538" s="35" t="n">
        <v>-0.00065</v>
      </c>
      <c r="H538" s="35" t="n">
        <v>0.88217</v>
      </c>
      <c r="I538" s="35" t="n">
        <v>1.64004</v>
      </c>
      <c r="J538" s="35" t="n">
        <v>0.11565</v>
      </c>
      <c r="K538" s="35" t="n">
        <v>0.46922</v>
      </c>
      <c r="L538" s="35" t="n">
        <v>-0.22854</v>
      </c>
      <c r="M538" s="35" t="n">
        <v>-1.63736</v>
      </c>
      <c r="N538" s="35" t="n">
        <v>0.12133</v>
      </c>
      <c r="O538" s="35" t="n">
        <v>-0.39652</v>
      </c>
      <c r="P538" s="35" t="n">
        <v>-2.10143</v>
      </c>
      <c r="Q538" s="35" t="n">
        <v>1.11878</v>
      </c>
      <c r="R538" s="35" t="n">
        <v>-2.20786</v>
      </c>
    </row>
    <row r="539" customFormat="false" ht="15" hidden="false" customHeight="false" outlineLevel="0" collapsed="false">
      <c r="A539" s="4" t="n">
        <v>538</v>
      </c>
      <c r="B539" s="4" t="s">
        <v>889</v>
      </c>
      <c r="C539" s="35" t="n">
        <v>1.33572</v>
      </c>
      <c r="D539" s="35" t="n">
        <v>0.58343</v>
      </c>
      <c r="E539" s="35" t="n">
        <v>-0.41075</v>
      </c>
      <c r="F539" s="35" t="n">
        <v>2.02494</v>
      </c>
      <c r="G539" s="35" t="n">
        <v>-0.02631</v>
      </c>
      <c r="H539" s="35" t="n">
        <v>0.53937</v>
      </c>
      <c r="I539" s="35" t="n">
        <v>0.74539</v>
      </c>
      <c r="J539" s="35" t="n">
        <v>0.73055</v>
      </c>
      <c r="K539" s="35" t="n">
        <v>-1.17163</v>
      </c>
      <c r="L539" s="35" t="n">
        <v>0.03586</v>
      </c>
      <c r="M539" s="35" t="n">
        <v>0.10979</v>
      </c>
      <c r="N539" s="35" t="n">
        <v>0.0597</v>
      </c>
      <c r="O539" s="35" t="n">
        <v>-1.12475</v>
      </c>
      <c r="P539" s="35" t="n">
        <v>0.26243</v>
      </c>
      <c r="Q539" s="35" t="n">
        <v>-1.59343</v>
      </c>
      <c r="R539" s="35" t="n">
        <v>-0.88211</v>
      </c>
    </row>
    <row r="540" customFormat="false" ht="15" hidden="false" customHeight="false" outlineLevel="0" collapsed="false">
      <c r="A540" s="4" t="n">
        <v>539</v>
      </c>
      <c r="B540" s="4" t="s">
        <v>890</v>
      </c>
      <c r="C540" s="35" t="n">
        <v>-1.03697</v>
      </c>
      <c r="D540" s="35" t="n">
        <v>-0.33346</v>
      </c>
      <c r="E540" s="35" t="n">
        <v>-0.51</v>
      </c>
      <c r="F540" s="35" t="n">
        <v>2.68005</v>
      </c>
      <c r="G540" s="35" t="n">
        <v>1.09827</v>
      </c>
      <c r="H540" s="35" t="n">
        <v>-0.35491</v>
      </c>
      <c r="I540" s="35" t="n">
        <v>-0.00778</v>
      </c>
      <c r="J540" s="35" t="n">
        <v>3.09893</v>
      </c>
      <c r="K540" s="35" t="n">
        <v>-0.74268</v>
      </c>
      <c r="L540" s="35" t="n">
        <v>0.33869</v>
      </c>
      <c r="M540" s="35" t="n">
        <v>2.29057</v>
      </c>
      <c r="N540" s="35" t="n">
        <v>-3.01937</v>
      </c>
      <c r="O540" s="35" t="n">
        <v>2.45157</v>
      </c>
      <c r="P540" s="35" t="n">
        <v>-3.78055</v>
      </c>
      <c r="Q540" s="35" t="n">
        <v>-0.92973</v>
      </c>
      <c r="R540" s="35" t="n">
        <v>-1.98059</v>
      </c>
    </row>
    <row r="541" customFormat="false" ht="15" hidden="false" customHeight="false" outlineLevel="0" collapsed="false">
      <c r="A541" s="4" t="n">
        <v>540</v>
      </c>
      <c r="B541" s="4" t="s">
        <v>891</v>
      </c>
      <c r="C541" s="35" t="n">
        <v>-2.87631</v>
      </c>
      <c r="D541" s="35" t="n">
        <v>-0.29865</v>
      </c>
      <c r="E541" s="35" t="n">
        <v>0.45033</v>
      </c>
      <c r="F541" s="35" t="n">
        <v>1.04799</v>
      </c>
      <c r="G541" s="35" t="n">
        <v>-1.56799</v>
      </c>
      <c r="H541" s="35" t="n">
        <v>-0.87487</v>
      </c>
      <c r="I541" s="35" t="n">
        <v>1.09055</v>
      </c>
      <c r="J541" s="35" t="n">
        <v>3.0716</v>
      </c>
      <c r="K541" s="35" t="n">
        <v>-0.5241</v>
      </c>
      <c r="L541" s="35" t="n">
        <v>-1.16404</v>
      </c>
      <c r="M541" s="35" t="n">
        <v>-0.33164</v>
      </c>
      <c r="N541" s="35" t="n">
        <v>-1.90168</v>
      </c>
      <c r="O541" s="35" t="n">
        <v>0.98543</v>
      </c>
      <c r="P541" s="35" t="n">
        <v>0.03915</v>
      </c>
      <c r="Q541" s="35" t="n">
        <v>-1.88193</v>
      </c>
      <c r="R541" s="35" t="n">
        <v>-1.35425</v>
      </c>
    </row>
    <row r="542" customFormat="false" ht="15" hidden="false" customHeight="false" outlineLevel="0" collapsed="false">
      <c r="A542" s="4" t="n">
        <v>541</v>
      </c>
      <c r="B542" s="4" t="s">
        <v>892</v>
      </c>
      <c r="C542" s="35" t="n">
        <v>0.94483</v>
      </c>
      <c r="D542" s="35" t="n">
        <v>1.02722</v>
      </c>
      <c r="E542" s="35" t="n">
        <v>1.77611</v>
      </c>
      <c r="F542" s="35" t="n">
        <v>1.51657</v>
      </c>
      <c r="G542" s="35" t="n">
        <v>0.7004</v>
      </c>
      <c r="H542" s="35" t="n">
        <v>0.4962</v>
      </c>
      <c r="I542" s="35" t="n">
        <v>1.07664</v>
      </c>
      <c r="J542" s="35" t="n">
        <v>1.29172</v>
      </c>
      <c r="K542" s="35" t="n">
        <v>2.61379</v>
      </c>
      <c r="L542" s="35" t="n">
        <v>-1.30498</v>
      </c>
      <c r="M542" s="35" t="n">
        <v>-2.40491</v>
      </c>
      <c r="N542" s="35" t="n">
        <v>2.5002</v>
      </c>
      <c r="O542" s="35" t="n">
        <v>-1.43811</v>
      </c>
      <c r="P542" s="35" t="n">
        <v>1.7723</v>
      </c>
      <c r="Q542" s="35" t="n">
        <v>1.84308</v>
      </c>
      <c r="R542" s="35" t="n">
        <v>-1.29683</v>
      </c>
    </row>
    <row r="543" customFormat="false" ht="15" hidden="false" customHeight="false" outlineLevel="0" collapsed="false">
      <c r="A543" s="4" t="n">
        <v>542</v>
      </c>
      <c r="B543" s="4" t="s">
        <v>893</v>
      </c>
      <c r="C543" s="35" t="n">
        <v>-0.35932</v>
      </c>
      <c r="D543" s="35" t="n">
        <v>-0.35576</v>
      </c>
      <c r="E543" s="35" t="n">
        <v>1.06656</v>
      </c>
      <c r="F543" s="35" t="n">
        <v>-0.77936</v>
      </c>
      <c r="G543" s="35" t="n">
        <v>-1.18021</v>
      </c>
      <c r="H543" s="35" t="n">
        <v>-0.11658</v>
      </c>
      <c r="I543" s="35" t="n">
        <v>0.18171</v>
      </c>
      <c r="J543" s="35" t="n">
        <v>1.05261</v>
      </c>
      <c r="K543" s="35" t="n">
        <v>0.49725</v>
      </c>
      <c r="L543" s="35" t="n">
        <v>-0.73404</v>
      </c>
      <c r="M543" s="35" t="n">
        <v>1.37437</v>
      </c>
      <c r="N543" s="35" t="n">
        <v>0.42979</v>
      </c>
      <c r="O543" s="35" t="n">
        <v>-1.33349</v>
      </c>
      <c r="P543" s="35" t="n">
        <v>0.02846</v>
      </c>
      <c r="Q543" s="35" t="n">
        <v>0.47611</v>
      </c>
      <c r="R543" s="35" t="n">
        <v>-1.00103</v>
      </c>
    </row>
    <row r="544" customFormat="false" ht="15" hidden="false" customHeight="false" outlineLevel="0" collapsed="false">
      <c r="A544" s="4" t="n">
        <v>543</v>
      </c>
      <c r="B544" s="4" t="s">
        <v>894</v>
      </c>
      <c r="C544" s="35" t="n">
        <v>0.13741</v>
      </c>
      <c r="D544" s="35" t="n">
        <v>0.08685</v>
      </c>
      <c r="E544" s="35" t="n">
        <v>2.04299</v>
      </c>
      <c r="F544" s="35" t="n">
        <v>0.30258</v>
      </c>
      <c r="G544" s="35" t="n">
        <v>1.38286</v>
      </c>
      <c r="H544" s="35" t="n">
        <v>0.18656</v>
      </c>
      <c r="I544" s="35" t="n">
        <v>-0.60472</v>
      </c>
      <c r="J544" s="35" t="n">
        <v>1.52738</v>
      </c>
      <c r="K544" s="35" t="n">
        <v>-1.93039</v>
      </c>
      <c r="L544" s="35" t="n">
        <v>-0.92574</v>
      </c>
      <c r="M544" s="35" t="n">
        <v>-1.08783</v>
      </c>
      <c r="N544" s="35" t="n">
        <v>0.70974</v>
      </c>
      <c r="O544" s="35" t="n">
        <v>-1.78137</v>
      </c>
      <c r="P544" s="35" t="n">
        <v>0.87327</v>
      </c>
      <c r="Q544" s="35" t="n">
        <v>1.99422</v>
      </c>
      <c r="R544" s="35" t="n">
        <v>-1.02354</v>
      </c>
    </row>
    <row r="545" customFormat="false" ht="15" hidden="false" customHeight="false" outlineLevel="0" collapsed="false">
      <c r="A545" s="4" t="n">
        <v>544</v>
      </c>
      <c r="B545" s="4" t="s">
        <v>895</v>
      </c>
      <c r="C545" s="35" t="n">
        <v>-0.69026</v>
      </c>
      <c r="D545" s="35" t="n">
        <v>-0.35401</v>
      </c>
      <c r="E545" s="35" t="n">
        <v>-0.32472</v>
      </c>
      <c r="F545" s="35" t="n">
        <v>0.52754</v>
      </c>
      <c r="G545" s="35" t="n">
        <v>-1.34715</v>
      </c>
      <c r="H545" s="35" t="n">
        <v>-1.81367</v>
      </c>
      <c r="I545" s="35" t="n">
        <v>0.32026</v>
      </c>
      <c r="J545" s="35" t="n">
        <v>3.13774</v>
      </c>
      <c r="K545" s="35" t="n">
        <v>0.82193</v>
      </c>
      <c r="L545" s="35" t="n">
        <v>-1.64108</v>
      </c>
      <c r="M545" s="35" t="n">
        <v>-1.22958</v>
      </c>
      <c r="N545" s="35" t="n">
        <v>-0.08124</v>
      </c>
      <c r="O545" s="35" t="n">
        <v>-0.88047</v>
      </c>
      <c r="P545" s="35" t="n">
        <v>0.46613</v>
      </c>
      <c r="Q545" s="35" t="n">
        <v>-1.41233</v>
      </c>
      <c r="R545" s="35" t="n">
        <v>0.22292</v>
      </c>
    </row>
    <row r="546" customFormat="false" ht="15" hidden="false" customHeight="false" outlineLevel="0" collapsed="false">
      <c r="A546" s="4" t="n">
        <v>545</v>
      </c>
      <c r="B546" s="4" t="s">
        <v>896</v>
      </c>
      <c r="C546" s="35" t="n">
        <v>-0.01411</v>
      </c>
      <c r="D546" s="35" t="n">
        <v>-0.89145</v>
      </c>
      <c r="E546" s="35" t="n">
        <v>0.97681</v>
      </c>
      <c r="F546" s="35" t="n">
        <v>0.46656</v>
      </c>
      <c r="G546" s="35" t="n">
        <v>-0.84471</v>
      </c>
      <c r="H546" s="35" t="n">
        <v>-0.47413</v>
      </c>
      <c r="I546" s="35" t="n">
        <v>0.59893</v>
      </c>
      <c r="J546" s="35" t="n">
        <v>0.68691</v>
      </c>
      <c r="K546" s="35" t="n">
        <v>1.03457</v>
      </c>
      <c r="L546" s="35" t="n">
        <v>0.57717</v>
      </c>
      <c r="M546" s="35" t="n">
        <v>-0.2267</v>
      </c>
      <c r="N546" s="35" t="n">
        <v>0.05629</v>
      </c>
      <c r="O546" s="35" t="n">
        <v>0.38196</v>
      </c>
      <c r="P546" s="35" t="n">
        <v>-0.70313</v>
      </c>
      <c r="Q546" s="35" t="n">
        <v>0.0195</v>
      </c>
      <c r="R546" s="35" t="n">
        <v>-2.94913</v>
      </c>
    </row>
    <row r="547" customFormat="false" ht="15" hidden="false" customHeight="false" outlineLevel="0" collapsed="false">
      <c r="A547" s="4" t="n">
        <v>546</v>
      </c>
      <c r="B547" s="4" t="s">
        <v>897</v>
      </c>
      <c r="C547" s="35" t="n">
        <v>-1.00624</v>
      </c>
      <c r="D547" s="35" t="n">
        <v>1.3749</v>
      </c>
      <c r="E547" s="35" t="n">
        <v>1.76445</v>
      </c>
      <c r="F547" s="35" t="n">
        <v>-0.92661</v>
      </c>
      <c r="G547" s="35" t="n">
        <v>-1.68707</v>
      </c>
      <c r="H547" s="35" t="n">
        <v>1.29457</v>
      </c>
      <c r="I547" s="35" t="n">
        <v>-0.34212</v>
      </c>
      <c r="J547" s="35" t="n">
        <v>1.35446</v>
      </c>
      <c r="K547" s="35" t="n">
        <v>-2.80991</v>
      </c>
      <c r="L547" s="35" t="n">
        <v>-0.6705</v>
      </c>
      <c r="M547" s="35" t="n">
        <v>1.00192</v>
      </c>
      <c r="N547" s="35" t="n">
        <v>-0.09916</v>
      </c>
      <c r="O547" s="35" t="n">
        <v>-3.39771</v>
      </c>
      <c r="P547" s="35" t="n">
        <v>-0.77776</v>
      </c>
      <c r="Q547" s="35" t="n">
        <v>-0.61463</v>
      </c>
      <c r="R547" s="35" t="n">
        <v>-1.54105</v>
      </c>
    </row>
    <row r="548" customFormat="false" ht="15" hidden="false" customHeight="false" outlineLevel="0" collapsed="false">
      <c r="A548" s="4" t="n">
        <v>547</v>
      </c>
      <c r="B548" s="4" t="s">
        <v>898</v>
      </c>
      <c r="C548" s="35" t="n">
        <v>-1.1464</v>
      </c>
      <c r="D548" s="35" t="n">
        <v>1.00809</v>
      </c>
      <c r="E548" s="35" t="n">
        <v>1.31283</v>
      </c>
      <c r="F548" s="35" t="n">
        <v>-0.7693</v>
      </c>
      <c r="G548" s="35" t="n">
        <v>-0.21859</v>
      </c>
      <c r="H548" s="35" t="n">
        <v>1.06235</v>
      </c>
      <c r="I548" s="35" t="n">
        <v>-1.19542</v>
      </c>
      <c r="J548" s="35" t="n">
        <v>0.64404</v>
      </c>
      <c r="K548" s="35" t="n">
        <v>1.46161</v>
      </c>
      <c r="L548" s="35" t="n">
        <v>-2.44483</v>
      </c>
      <c r="M548" s="35" t="n">
        <v>-2.83632</v>
      </c>
      <c r="N548" s="35" t="n">
        <v>-2.22766</v>
      </c>
      <c r="O548" s="35" t="n">
        <v>-0.52097</v>
      </c>
      <c r="P548" s="35" t="n">
        <v>2.44483</v>
      </c>
      <c r="Q548" s="35" t="n">
        <v>0.03775</v>
      </c>
      <c r="R548" s="35" t="n">
        <v>-0.38194</v>
      </c>
    </row>
    <row r="549" customFormat="false" ht="15" hidden="false" customHeight="false" outlineLevel="0" collapsed="false">
      <c r="A549" s="4" t="n">
        <v>548</v>
      </c>
      <c r="B549" s="4" t="s">
        <v>899</v>
      </c>
      <c r="C549" s="35" t="n">
        <v>-0.03713</v>
      </c>
      <c r="D549" s="35" t="n">
        <v>1.39597</v>
      </c>
      <c r="E549" s="35" t="n">
        <v>-0.35062</v>
      </c>
      <c r="F549" s="35" t="n">
        <v>0.43441</v>
      </c>
      <c r="G549" s="35" t="n">
        <v>-1.08614</v>
      </c>
      <c r="H549" s="35" t="n">
        <v>0.65985</v>
      </c>
      <c r="I549" s="35" t="n">
        <v>-0.5407</v>
      </c>
      <c r="J549" s="35" t="n">
        <v>-0.51357</v>
      </c>
      <c r="K549" s="35" t="n">
        <v>0.54608</v>
      </c>
      <c r="L549" s="35" t="n">
        <v>-0.83071</v>
      </c>
      <c r="M549" s="35" t="n">
        <v>0.60785</v>
      </c>
      <c r="N549" s="35" t="n">
        <v>-0.63087</v>
      </c>
      <c r="O549" s="35" t="n">
        <v>-0.70408</v>
      </c>
      <c r="P549" s="35" t="n">
        <v>0.90701</v>
      </c>
      <c r="Q549" s="35" t="n">
        <v>0.48618</v>
      </c>
      <c r="R549" s="35" t="n">
        <v>-0.19063</v>
      </c>
    </row>
    <row r="550" customFormat="false" ht="15" hidden="false" customHeight="false" outlineLevel="0" collapsed="false">
      <c r="A550" s="4" t="n">
        <v>549</v>
      </c>
      <c r="B550" s="4" t="s">
        <v>900</v>
      </c>
      <c r="C550" s="35" t="n">
        <v>0.42983</v>
      </c>
      <c r="D550" s="35" t="n">
        <v>1.70972</v>
      </c>
      <c r="E550" s="35" t="n">
        <v>2.30358</v>
      </c>
      <c r="F550" s="35" t="n">
        <v>1.37402</v>
      </c>
      <c r="G550" s="35" t="n">
        <v>-1.23694</v>
      </c>
      <c r="H550" s="35" t="n">
        <v>0.57103</v>
      </c>
      <c r="I550" s="35" t="n">
        <v>0.64851</v>
      </c>
      <c r="J550" s="35" t="n">
        <v>3.32444</v>
      </c>
      <c r="K550" s="35" t="n">
        <v>-1.58191</v>
      </c>
      <c r="L550" s="35" t="n">
        <v>-1.1191</v>
      </c>
      <c r="M550" s="35" t="n">
        <v>-1.46636</v>
      </c>
      <c r="N550" s="35" t="n">
        <v>-0.99919</v>
      </c>
      <c r="O550" s="35" t="n">
        <v>1.54927</v>
      </c>
      <c r="P550" s="35" t="n">
        <v>-1.40108</v>
      </c>
      <c r="Q550" s="35" t="n">
        <v>1.1639</v>
      </c>
      <c r="R550" s="35" t="n">
        <v>0.2706</v>
      </c>
    </row>
    <row r="551" customFormat="false" ht="15" hidden="false" customHeight="false" outlineLevel="0" collapsed="false">
      <c r="A551" s="4" t="n">
        <v>550</v>
      </c>
      <c r="B551" s="4" t="s">
        <v>901</v>
      </c>
      <c r="C551" s="35" t="n">
        <v>0.16684</v>
      </c>
      <c r="D551" s="35" t="n">
        <v>-0.1825</v>
      </c>
      <c r="E551" s="35" t="n">
        <v>1.41204</v>
      </c>
      <c r="F551" s="35" t="n">
        <v>-0.71207</v>
      </c>
      <c r="G551" s="35" t="n">
        <v>-1.35299</v>
      </c>
      <c r="H551" s="35" t="n">
        <v>-1.79011</v>
      </c>
      <c r="I551" s="35" t="n">
        <v>0.30683</v>
      </c>
      <c r="J551" s="35" t="n">
        <v>0.0394</v>
      </c>
      <c r="K551" s="35" t="n">
        <v>0.50574</v>
      </c>
      <c r="L551" s="35" t="n">
        <v>-0.19289</v>
      </c>
      <c r="M551" s="35" t="n">
        <v>-1.45566</v>
      </c>
      <c r="N551" s="35" t="n">
        <v>-0.35788</v>
      </c>
      <c r="O551" s="35" t="n">
        <v>-0.1137</v>
      </c>
      <c r="P551" s="35" t="n">
        <v>-1.08265</v>
      </c>
      <c r="Q551" s="35" t="n">
        <v>-0.48749</v>
      </c>
      <c r="R551" s="35" t="n">
        <v>-1.17312</v>
      </c>
    </row>
    <row r="552" customFormat="false" ht="15" hidden="false" customHeight="false" outlineLevel="0" collapsed="false">
      <c r="A552" s="4" t="n">
        <v>551</v>
      </c>
      <c r="B552" s="4" t="s">
        <v>902</v>
      </c>
      <c r="C552" s="35" t="n">
        <v>1.48835</v>
      </c>
      <c r="D552" s="35" t="n">
        <v>1.98054</v>
      </c>
      <c r="E552" s="35" t="n">
        <v>0.11373</v>
      </c>
      <c r="F552" s="35" t="n">
        <v>-1.26147</v>
      </c>
      <c r="G552" s="35" t="n">
        <v>-1.07181</v>
      </c>
      <c r="H552" s="35" t="n">
        <v>-0.01701</v>
      </c>
      <c r="I552" s="35" t="n">
        <v>-0.5275</v>
      </c>
      <c r="J552" s="35" t="n">
        <v>-0.12453</v>
      </c>
      <c r="K552" s="35" t="n">
        <v>-0.01027</v>
      </c>
      <c r="L552" s="35" t="n">
        <v>-0.20752</v>
      </c>
      <c r="M552" s="35" t="n">
        <v>-2.94514</v>
      </c>
      <c r="N552" s="35" t="n">
        <v>0.64563</v>
      </c>
      <c r="O552" s="35" t="n">
        <v>0.67221</v>
      </c>
      <c r="P552" s="35" t="n">
        <v>-1.31155</v>
      </c>
      <c r="Q552" s="35" t="n">
        <v>0.60618</v>
      </c>
      <c r="R552" s="35" t="n">
        <v>-0.26281</v>
      </c>
    </row>
    <row r="553" customFormat="false" ht="15" hidden="false" customHeight="false" outlineLevel="0" collapsed="false">
      <c r="A553" s="4" t="n">
        <v>552</v>
      </c>
      <c r="B553" s="4" t="s">
        <v>903</v>
      </c>
      <c r="C553" s="35" t="n">
        <v>0.10481</v>
      </c>
      <c r="D553" s="35" t="n">
        <v>0.64325</v>
      </c>
      <c r="E553" s="35" t="n">
        <v>0.50867</v>
      </c>
      <c r="F553" s="35" t="n">
        <v>-0.41328</v>
      </c>
      <c r="G553" s="35" t="n">
        <v>-1.20326</v>
      </c>
      <c r="H553" s="35" t="n">
        <v>-0.77819</v>
      </c>
      <c r="I553" s="35" t="n">
        <v>-0.67426</v>
      </c>
      <c r="J553" s="35" t="n">
        <v>0.7725</v>
      </c>
      <c r="K553" s="35" t="n">
        <v>0.72628</v>
      </c>
      <c r="L553" s="35" t="n">
        <v>0.02543</v>
      </c>
      <c r="M553" s="35" t="n">
        <v>-0.25427</v>
      </c>
      <c r="N553" s="35" t="n">
        <v>-1.20911</v>
      </c>
      <c r="O553" s="35" t="n">
        <v>-0.17482</v>
      </c>
      <c r="P553" s="35" t="n">
        <v>-0.82504</v>
      </c>
      <c r="Q553" s="35" t="n">
        <v>2.30883</v>
      </c>
      <c r="R553" s="35" t="n">
        <v>-1.76493</v>
      </c>
    </row>
    <row r="554" customFormat="false" ht="15" hidden="false" customHeight="false" outlineLevel="0" collapsed="false">
      <c r="A554" s="4" t="n">
        <v>553</v>
      </c>
      <c r="B554" s="4" t="s">
        <v>904</v>
      </c>
      <c r="C554" s="35" t="n">
        <v>-0.21243</v>
      </c>
      <c r="D554" s="35" t="n">
        <v>-0.25272</v>
      </c>
      <c r="E554" s="35" t="n">
        <v>-0.76445</v>
      </c>
      <c r="F554" s="35" t="n">
        <v>1.45924</v>
      </c>
      <c r="G554" s="35" t="n">
        <v>0.81754</v>
      </c>
      <c r="H554" s="35" t="n">
        <v>-0.57127</v>
      </c>
      <c r="I554" s="35" t="n">
        <v>-0.93131</v>
      </c>
      <c r="J554" s="35" t="n">
        <v>0.16203</v>
      </c>
      <c r="K554" s="35" t="n">
        <v>-0.95755</v>
      </c>
      <c r="L554" s="35" t="n">
        <v>-0.52203</v>
      </c>
      <c r="M554" s="35" t="n">
        <v>-1.98014</v>
      </c>
      <c r="N554" s="35" t="n">
        <v>0.11623</v>
      </c>
      <c r="O554" s="35" t="n">
        <v>1.46524</v>
      </c>
      <c r="P554" s="35" t="n">
        <v>-1.79461</v>
      </c>
      <c r="Q554" s="35" t="n">
        <v>-0.65156</v>
      </c>
      <c r="R554" s="35" t="n">
        <v>0.0594</v>
      </c>
    </row>
    <row r="555" customFormat="false" ht="15" hidden="false" customHeight="false" outlineLevel="0" collapsed="false">
      <c r="A555" s="4" t="n">
        <v>554</v>
      </c>
      <c r="B555" s="4" t="s">
        <v>905</v>
      </c>
      <c r="C555" s="35" t="n">
        <v>-2.39372</v>
      </c>
      <c r="D555" s="35" t="n">
        <v>-0.88772</v>
      </c>
      <c r="E555" s="35" t="n">
        <v>-0.13238</v>
      </c>
      <c r="F555" s="35" t="n">
        <v>-0.22187</v>
      </c>
      <c r="G555" s="35" t="n">
        <v>-0.40153</v>
      </c>
      <c r="H555" s="35" t="n">
        <v>-0.85627</v>
      </c>
      <c r="I555" s="35" t="n">
        <v>3.41886</v>
      </c>
      <c r="J555" s="35" t="n">
        <v>-0.9882</v>
      </c>
      <c r="K555" s="35" t="n">
        <v>-0.02723</v>
      </c>
      <c r="L555" s="35" t="n">
        <v>-0.07498</v>
      </c>
      <c r="M555" s="35" t="n">
        <v>-0.38637</v>
      </c>
      <c r="N555" s="35" t="n">
        <v>-1.13824</v>
      </c>
      <c r="O555" s="35" t="n">
        <v>-1.11093</v>
      </c>
      <c r="P555" s="35" t="n">
        <v>2.30802</v>
      </c>
      <c r="Q555" s="35" t="n">
        <v>0.63907</v>
      </c>
      <c r="R555" s="35" t="n">
        <v>0.37794</v>
      </c>
    </row>
    <row r="556" customFormat="false" ht="15" hidden="false" customHeight="false" outlineLevel="0" collapsed="false">
      <c r="A556" s="4" t="n">
        <v>555</v>
      </c>
      <c r="B556" s="4" t="s">
        <v>906</v>
      </c>
      <c r="C556" s="35" t="n">
        <v>0.30693</v>
      </c>
      <c r="D556" s="35" t="n">
        <v>1.8413</v>
      </c>
      <c r="E556" s="35" t="n">
        <v>-0.78173</v>
      </c>
      <c r="F556" s="35" t="n">
        <v>0.17585</v>
      </c>
      <c r="G556" s="35" t="n">
        <v>-0.72459</v>
      </c>
      <c r="H556" s="35" t="n">
        <v>1.59453</v>
      </c>
      <c r="I556" s="35" t="n">
        <v>2.05344</v>
      </c>
      <c r="J556" s="35" t="n">
        <v>-0.52916</v>
      </c>
      <c r="K556" s="35" t="n">
        <v>0.39306</v>
      </c>
      <c r="L556" s="35" t="n">
        <v>-0.20575</v>
      </c>
      <c r="M556" s="35" t="n">
        <v>-0.36934</v>
      </c>
      <c r="N556" s="35" t="n">
        <v>-0.02265</v>
      </c>
      <c r="O556" s="35" t="n">
        <v>-0.43604</v>
      </c>
      <c r="P556" s="35" t="n">
        <v>0.49061</v>
      </c>
      <c r="Q556" s="35" t="n">
        <v>-0.91447</v>
      </c>
      <c r="R556" s="35" t="n">
        <v>1.68623</v>
      </c>
    </row>
    <row r="557" customFormat="false" ht="15" hidden="false" customHeight="false" outlineLevel="0" collapsed="false">
      <c r="A557" s="4" t="n">
        <v>556</v>
      </c>
      <c r="B557" s="4" t="s">
        <v>907</v>
      </c>
      <c r="C557" s="35" t="n">
        <v>-1.07679</v>
      </c>
      <c r="D557" s="35" t="n">
        <v>0.68281</v>
      </c>
      <c r="E557" s="35" t="n">
        <v>-0.24574</v>
      </c>
      <c r="F557" s="35" t="n">
        <v>0.48234</v>
      </c>
      <c r="G557" s="35" t="n">
        <v>-1.8284</v>
      </c>
      <c r="H557" s="35" t="n">
        <v>-0.86379</v>
      </c>
      <c r="I557" s="35" t="n">
        <v>-0.09441</v>
      </c>
      <c r="J557" s="35" t="n">
        <v>0.88132</v>
      </c>
      <c r="K557" s="35" t="n">
        <v>-0.1776</v>
      </c>
      <c r="L557" s="35" t="n">
        <v>-1.04384</v>
      </c>
      <c r="M557" s="35" t="n">
        <v>-0.48583</v>
      </c>
      <c r="N557" s="35" t="n">
        <v>-0.12521</v>
      </c>
      <c r="O557" s="35" t="n">
        <v>-0.33024</v>
      </c>
      <c r="P557" s="35" t="n">
        <v>-0.70484</v>
      </c>
      <c r="Q557" s="35" t="n">
        <v>-0.93125</v>
      </c>
      <c r="R557" s="35" t="n">
        <v>-0.26363</v>
      </c>
    </row>
    <row r="558" customFormat="false" ht="15" hidden="false" customHeight="false" outlineLevel="0" collapsed="false">
      <c r="A558" s="4" t="n">
        <v>557</v>
      </c>
      <c r="B558" s="4" t="s">
        <v>908</v>
      </c>
      <c r="C558" s="35" t="n">
        <v>-0.79306</v>
      </c>
      <c r="D558" s="35" t="n">
        <v>0.04051</v>
      </c>
      <c r="E558" s="35" t="n">
        <v>0.40793</v>
      </c>
      <c r="F558" s="35" t="n">
        <v>-0.24086</v>
      </c>
      <c r="G558" s="35" t="n">
        <v>0.13128</v>
      </c>
      <c r="H558" s="35" t="n">
        <v>0.2289</v>
      </c>
      <c r="I558" s="35" t="n">
        <v>0.03632</v>
      </c>
      <c r="J558" s="35" t="n">
        <v>-0.10963</v>
      </c>
      <c r="K558" s="35" t="n">
        <v>-0.26986</v>
      </c>
      <c r="L558" s="35" t="n">
        <v>0.55</v>
      </c>
      <c r="M558" s="35" t="n">
        <v>-0.17356</v>
      </c>
      <c r="N558" s="35" t="n">
        <v>0.27316</v>
      </c>
      <c r="O558" s="35" t="n">
        <v>0.19963</v>
      </c>
      <c r="P558" s="35" t="n">
        <v>-1.38837</v>
      </c>
      <c r="Q558" s="35" t="n">
        <v>-0.27532</v>
      </c>
      <c r="R558" s="35" t="n">
        <v>0.97396</v>
      </c>
    </row>
    <row r="559" customFormat="false" ht="15" hidden="false" customHeight="false" outlineLevel="0" collapsed="false">
      <c r="A559" s="4" t="n">
        <v>558</v>
      </c>
      <c r="B559" s="4" t="s">
        <v>909</v>
      </c>
      <c r="C559" s="35" t="n">
        <v>0.03314</v>
      </c>
      <c r="D559" s="35" t="n">
        <v>1.85948</v>
      </c>
      <c r="E559" s="35" t="n">
        <v>-2.48109</v>
      </c>
      <c r="F559" s="35" t="n">
        <v>-0.64723</v>
      </c>
      <c r="G559" s="35" t="n">
        <v>0.20836</v>
      </c>
      <c r="H559" s="35" t="n">
        <v>-0.86105</v>
      </c>
      <c r="I559" s="35" t="n">
        <v>-1.18452</v>
      </c>
      <c r="J559" s="35" t="n">
        <v>2.80456</v>
      </c>
      <c r="K559" s="35" t="n">
        <v>-0.71628</v>
      </c>
      <c r="L559" s="35" t="n">
        <v>0.00585</v>
      </c>
      <c r="M559" s="35" t="n">
        <v>1.15115</v>
      </c>
      <c r="N559" s="35" t="n">
        <v>-1.0646</v>
      </c>
      <c r="O559" s="35" t="n">
        <v>0.23571</v>
      </c>
      <c r="P559" s="35" t="n">
        <v>0.80254</v>
      </c>
      <c r="Q559" s="35" t="n">
        <v>0.39638</v>
      </c>
      <c r="R559" s="35" t="n">
        <v>0.58128</v>
      </c>
    </row>
    <row r="560" customFormat="false" ht="15" hidden="false" customHeight="false" outlineLevel="0" collapsed="false">
      <c r="A560" s="4" t="n">
        <v>559</v>
      </c>
      <c r="B560" s="4" t="s">
        <v>910</v>
      </c>
      <c r="C560" s="35" t="n">
        <v>-0.05208</v>
      </c>
      <c r="D560" s="35" t="n">
        <v>0.64755</v>
      </c>
      <c r="E560" s="35" t="n">
        <v>2.22475</v>
      </c>
      <c r="F560" s="35" t="n">
        <v>0.41983</v>
      </c>
      <c r="G560" s="35" t="n">
        <v>-2.58675</v>
      </c>
      <c r="H560" s="35" t="n">
        <v>-0.24688</v>
      </c>
      <c r="I560" s="35" t="n">
        <v>-0.2883</v>
      </c>
      <c r="J560" s="35" t="n">
        <v>-0.98458</v>
      </c>
      <c r="K560" s="35" t="n">
        <v>0.6656</v>
      </c>
      <c r="L560" s="35" t="n">
        <v>-2.76759</v>
      </c>
      <c r="M560" s="35" t="n">
        <v>1.08289</v>
      </c>
      <c r="N560" s="35" t="n">
        <v>0.83223</v>
      </c>
      <c r="O560" s="35" t="n">
        <v>0.64992</v>
      </c>
      <c r="P560" s="35" t="n">
        <v>-1.86744</v>
      </c>
      <c r="Q560" s="35" t="n">
        <v>-0.35905</v>
      </c>
      <c r="R560" s="35" t="n">
        <v>-0.92908</v>
      </c>
    </row>
    <row r="561" customFormat="false" ht="15" hidden="false" customHeight="false" outlineLevel="0" collapsed="false">
      <c r="A561" s="4" t="n">
        <v>560</v>
      </c>
      <c r="B561" s="4" t="s">
        <v>911</v>
      </c>
      <c r="C561" s="35" t="n">
        <v>0.92821</v>
      </c>
      <c r="D561" s="35" t="n">
        <v>-1.23025</v>
      </c>
      <c r="E561" s="35" t="n">
        <v>1.84147</v>
      </c>
      <c r="F561" s="35" t="n">
        <v>-0.86989</v>
      </c>
      <c r="G561" s="35" t="n">
        <v>-1.30071</v>
      </c>
      <c r="H561" s="35" t="n">
        <v>-2.17146</v>
      </c>
      <c r="I561" s="35" t="n">
        <v>1.83263</v>
      </c>
      <c r="J561" s="35" t="n">
        <v>-0.81954</v>
      </c>
      <c r="K561" s="35" t="n">
        <v>-0.74619</v>
      </c>
      <c r="L561" s="35" t="n">
        <v>-2.49358</v>
      </c>
      <c r="M561" s="35" t="n">
        <v>2.01959</v>
      </c>
      <c r="N561" s="35" t="n">
        <v>1.10655</v>
      </c>
      <c r="O561" s="35" t="n">
        <v>0.38497</v>
      </c>
      <c r="P561" s="35" t="n">
        <v>2.60407</v>
      </c>
      <c r="Q561" s="35" t="n">
        <v>0.75925</v>
      </c>
      <c r="R561" s="35" t="n">
        <v>-1.01501</v>
      </c>
    </row>
    <row r="562" customFormat="false" ht="15" hidden="false" customHeight="false" outlineLevel="0" collapsed="false">
      <c r="A562" s="4" t="n">
        <v>561</v>
      </c>
      <c r="B562" s="4" t="s">
        <v>912</v>
      </c>
      <c r="C562" s="35" t="n">
        <v>-1.46443</v>
      </c>
      <c r="D562" s="35" t="n">
        <v>-0.50487</v>
      </c>
      <c r="E562" s="35" t="n">
        <v>0.24781</v>
      </c>
      <c r="F562" s="35" t="n">
        <v>0.65791</v>
      </c>
      <c r="G562" s="35" t="n">
        <v>0.23965</v>
      </c>
      <c r="H562" s="35" t="n">
        <v>-0.53432</v>
      </c>
      <c r="I562" s="35" t="n">
        <v>0.53698</v>
      </c>
      <c r="J562" s="35" t="n">
        <v>0.37212</v>
      </c>
      <c r="K562" s="35" t="n">
        <v>0.1982</v>
      </c>
      <c r="L562" s="35" t="n">
        <v>-4.06392</v>
      </c>
      <c r="M562" s="35" t="n">
        <v>-3.01595</v>
      </c>
      <c r="N562" s="35" t="n">
        <v>1.99679</v>
      </c>
      <c r="O562" s="35" t="n">
        <v>-2.0262</v>
      </c>
      <c r="P562" s="35" t="n">
        <v>-1.03722</v>
      </c>
      <c r="Q562" s="35" t="n">
        <v>-1.46853</v>
      </c>
      <c r="R562" s="35" t="n">
        <v>-1.99773</v>
      </c>
    </row>
    <row r="563" customFormat="false" ht="15" hidden="false" customHeight="false" outlineLevel="0" collapsed="false">
      <c r="A563" s="4" t="n">
        <v>562</v>
      </c>
      <c r="B563" s="4" t="s">
        <v>913</v>
      </c>
      <c r="C563" s="35" t="n">
        <v>0.52937</v>
      </c>
      <c r="D563" s="35" t="n">
        <v>-0.05873</v>
      </c>
      <c r="E563" s="35" t="n">
        <v>0.38943</v>
      </c>
      <c r="F563" s="35" t="n">
        <v>-0.24908</v>
      </c>
      <c r="G563" s="35" t="n">
        <v>-0.10736</v>
      </c>
      <c r="H563" s="35" t="n">
        <v>-1.89453</v>
      </c>
      <c r="I563" s="35" t="n">
        <v>1.25831</v>
      </c>
      <c r="J563" s="35" t="n">
        <v>0.24481</v>
      </c>
      <c r="K563" s="35" t="n">
        <v>0.56937</v>
      </c>
      <c r="L563" s="35" t="n">
        <v>-0.72922</v>
      </c>
      <c r="M563" s="35" t="n">
        <v>0.29012</v>
      </c>
      <c r="N563" s="35" t="n">
        <v>0.261</v>
      </c>
      <c r="O563" s="35" t="n">
        <v>-0.37994</v>
      </c>
      <c r="P563" s="35" t="n">
        <v>0.11327</v>
      </c>
      <c r="Q563" s="35" t="n">
        <v>-0.9331</v>
      </c>
      <c r="R563" s="35" t="n">
        <v>-0.15407</v>
      </c>
    </row>
    <row r="564" customFormat="false" ht="15" hidden="false" customHeight="false" outlineLevel="0" collapsed="false">
      <c r="A564" s="4" t="n">
        <v>563</v>
      </c>
      <c r="B564" s="4" t="s">
        <v>914</v>
      </c>
      <c r="C564" s="35" t="n">
        <v>0.01025</v>
      </c>
      <c r="D564" s="35" t="n">
        <v>0.40799</v>
      </c>
      <c r="E564" s="35" t="n">
        <v>0.399</v>
      </c>
      <c r="F564" s="35" t="n">
        <v>0.29073</v>
      </c>
      <c r="G564" s="35" t="n">
        <v>-0.11715</v>
      </c>
      <c r="H564" s="35" t="n">
        <v>-1.03787</v>
      </c>
      <c r="I564" s="35" t="n">
        <v>1.97296</v>
      </c>
      <c r="J564" s="35" t="n">
        <v>-0.35214</v>
      </c>
      <c r="K564" s="35" t="n">
        <v>0.42371</v>
      </c>
      <c r="L564" s="35" t="n">
        <v>0.33499</v>
      </c>
      <c r="M564" s="35" t="n">
        <v>-0.14409</v>
      </c>
      <c r="N564" s="35" t="n">
        <v>-2.85238</v>
      </c>
      <c r="O564" s="35" t="n">
        <v>0.31727</v>
      </c>
      <c r="P564" s="35" t="n">
        <v>-1.90541</v>
      </c>
      <c r="Q564" s="35" t="n">
        <v>-0.33696</v>
      </c>
      <c r="R564" s="35" t="n">
        <v>-2.09393</v>
      </c>
    </row>
    <row r="565" customFormat="false" ht="15" hidden="false" customHeight="false" outlineLevel="0" collapsed="false">
      <c r="A565" s="4" t="n">
        <v>564</v>
      </c>
      <c r="B565" s="4" t="s">
        <v>915</v>
      </c>
      <c r="C565" s="35" t="n">
        <v>0.42019</v>
      </c>
      <c r="D565" s="35" t="n">
        <v>-1.25494</v>
      </c>
      <c r="E565" s="35" t="n">
        <v>3.57649</v>
      </c>
      <c r="F565" s="35" t="n">
        <v>-0.06055</v>
      </c>
      <c r="G565" s="35" t="n">
        <v>-0.27284</v>
      </c>
      <c r="H565" s="35" t="n">
        <v>0.45349</v>
      </c>
      <c r="I565" s="35" t="n">
        <v>-1.57674</v>
      </c>
      <c r="J565" s="35" t="n">
        <v>-0.52963</v>
      </c>
      <c r="K565" s="35" t="n">
        <v>0.01321</v>
      </c>
      <c r="L565" s="35" t="n">
        <v>0.04761</v>
      </c>
      <c r="M565" s="35" t="n">
        <v>-0.73398</v>
      </c>
      <c r="N565" s="35" t="n">
        <v>0.30146</v>
      </c>
      <c r="O565" s="35" t="n">
        <v>-1.18444</v>
      </c>
      <c r="P565" s="35" t="n">
        <v>-0.48355</v>
      </c>
      <c r="Q565" s="35" t="n">
        <v>-0.94445</v>
      </c>
      <c r="R565" s="35" t="n">
        <v>1.07371</v>
      </c>
    </row>
    <row r="566" customFormat="false" ht="15" hidden="false" customHeight="false" outlineLevel="0" collapsed="false">
      <c r="A566" s="4" t="n">
        <v>565</v>
      </c>
      <c r="B566" s="4" t="s">
        <v>916</v>
      </c>
      <c r="C566" s="35" t="n">
        <v>-0.80423</v>
      </c>
      <c r="D566" s="35" t="n">
        <v>1.03677</v>
      </c>
      <c r="E566" s="35" t="n">
        <v>0.1698</v>
      </c>
      <c r="F566" s="35" t="n">
        <v>0.30821</v>
      </c>
      <c r="G566" s="35" t="n">
        <v>-0.56818</v>
      </c>
      <c r="H566" s="35" t="n">
        <v>-0.83566</v>
      </c>
      <c r="I566" s="35" t="n">
        <v>-0.38308</v>
      </c>
      <c r="J566" s="35" t="n">
        <v>0.51699</v>
      </c>
      <c r="K566" s="35" t="n">
        <v>-1.38188</v>
      </c>
      <c r="L566" s="35" t="n">
        <v>-1.08622</v>
      </c>
      <c r="M566" s="35" t="n">
        <v>-1.69135</v>
      </c>
      <c r="N566" s="35" t="n">
        <v>1.54769</v>
      </c>
      <c r="O566" s="35" t="n">
        <v>-1.88655</v>
      </c>
      <c r="P566" s="35" t="n">
        <v>-0.67691</v>
      </c>
      <c r="Q566" s="35" t="n">
        <v>0.26472</v>
      </c>
      <c r="R566" s="35" t="n">
        <v>-1.47921</v>
      </c>
    </row>
    <row r="567" customFormat="false" ht="15" hidden="false" customHeight="false" outlineLevel="0" collapsed="false">
      <c r="A567" s="4" t="n">
        <v>566</v>
      </c>
      <c r="B567" s="4" t="s">
        <v>917</v>
      </c>
      <c r="C567" s="35" t="n">
        <v>-0.98109</v>
      </c>
      <c r="D567" s="35" t="n">
        <v>0.02359</v>
      </c>
      <c r="E567" s="35" t="n">
        <v>-1.01559</v>
      </c>
      <c r="F567" s="35" t="n">
        <v>1.01125</v>
      </c>
      <c r="G567" s="35" t="n">
        <v>-1.87741</v>
      </c>
      <c r="H567" s="35" t="n">
        <v>-1.74043</v>
      </c>
      <c r="I567" s="35" t="n">
        <v>0.08987</v>
      </c>
      <c r="J567" s="35" t="n">
        <v>1.08049</v>
      </c>
      <c r="K567" s="35" t="n">
        <v>-0.3113</v>
      </c>
      <c r="L567" s="35" t="n">
        <v>-0.3454</v>
      </c>
      <c r="M567" s="35" t="n">
        <v>-0.90383</v>
      </c>
      <c r="N567" s="35" t="n">
        <v>-0.827</v>
      </c>
      <c r="O567" s="35" t="n">
        <v>-0.74181</v>
      </c>
      <c r="P567" s="35" t="n">
        <v>-1.08308</v>
      </c>
      <c r="Q567" s="35" t="n">
        <v>-0.99992</v>
      </c>
      <c r="R567" s="35" t="n">
        <v>-0.37669</v>
      </c>
    </row>
    <row r="568" customFormat="false" ht="15" hidden="false" customHeight="false" outlineLevel="0" collapsed="false">
      <c r="A568" s="4" t="n">
        <v>567</v>
      </c>
      <c r="B568" s="4" t="s">
        <v>918</v>
      </c>
      <c r="C568" s="35" t="n">
        <v>1.11182</v>
      </c>
      <c r="D568" s="35" t="n">
        <v>-0.33659</v>
      </c>
      <c r="E568" s="35" t="n">
        <v>-0.05458</v>
      </c>
      <c r="F568" s="35" t="n">
        <v>-0.27558</v>
      </c>
      <c r="G568" s="35" t="n">
        <v>-1.37048</v>
      </c>
      <c r="H568" s="35" t="n">
        <v>-0.77855</v>
      </c>
      <c r="I568" s="35" t="n">
        <v>-0.59348</v>
      </c>
      <c r="J568" s="35" t="n">
        <v>-1.05231</v>
      </c>
      <c r="K568" s="35" t="n">
        <v>0.28383</v>
      </c>
      <c r="L568" s="35" t="n">
        <v>1.23082</v>
      </c>
      <c r="M568" s="35" t="n">
        <v>-0.50163</v>
      </c>
      <c r="N568" s="35" t="n">
        <v>-1.89095</v>
      </c>
      <c r="O568" s="35" t="n">
        <v>-1.04218</v>
      </c>
      <c r="P568" s="35" t="n">
        <v>0.68927</v>
      </c>
      <c r="Q568" s="35" t="n">
        <v>-0.59276</v>
      </c>
      <c r="R568" s="35" t="n">
        <v>-0.72944</v>
      </c>
    </row>
    <row r="569" customFormat="false" ht="15" hidden="false" customHeight="false" outlineLevel="0" collapsed="false">
      <c r="A569" s="4" t="n">
        <v>568</v>
      </c>
      <c r="B569" s="4" t="s">
        <v>919</v>
      </c>
      <c r="C569" s="35" t="n">
        <v>-0.45101</v>
      </c>
      <c r="D569" s="35" t="n">
        <v>-0.22449</v>
      </c>
      <c r="E569" s="35" t="n">
        <v>1.44387</v>
      </c>
      <c r="F569" s="35" t="n">
        <v>0.52219</v>
      </c>
      <c r="G569" s="35" t="n">
        <v>-0.62645</v>
      </c>
      <c r="H569" s="35" t="n">
        <v>-1.34784</v>
      </c>
      <c r="I569" s="35" t="n">
        <v>-0.06686</v>
      </c>
      <c r="J569" s="35" t="n">
        <v>0.34924</v>
      </c>
      <c r="K569" s="35" t="n">
        <v>-0.30848</v>
      </c>
      <c r="L569" s="35" t="n">
        <v>0.27343</v>
      </c>
      <c r="M569" s="35" t="n">
        <v>-1.29796</v>
      </c>
      <c r="N569" s="35" t="n">
        <v>-1.42251</v>
      </c>
      <c r="O569" s="35" t="n">
        <v>-0.4649</v>
      </c>
      <c r="P569" s="35" t="n">
        <v>-0.47164</v>
      </c>
      <c r="Q569" s="35" t="n">
        <v>2.09896</v>
      </c>
      <c r="R569" s="35" t="n">
        <v>0.01432</v>
      </c>
    </row>
    <row r="570" customFormat="false" ht="15" hidden="false" customHeight="false" outlineLevel="0" collapsed="false">
      <c r="A570" s="4" t="n">
        <v>569</v>
      </c>
      <c r="B570" s="4" t="s">
        <v>920</v>
      </c>
      <c r="C570" s="35" t="n">
        <v>-0.5861</v>
      </c>
      <c r="D570" s="35" t="n">
        <v>1.40778</v>
      </c>
      <c r="E570" s="35" t="n">
        <v>-1.74041</v>
      </c>
      <c r="F570" s="35" t="n">
        <v>1.61307</v>
      </c>
      <c r="G570" s="35" t="n">
        <v>-0.02256</v>
      </c>
      <c r="H570" s="35" t="n">
        <v>-0.61092</v>
      </c>
      <c r="I570" s="35" t="n">
        <v>-0.14079</v>
      </c>
      <c r="J570" s="35" t="n">
        <v>3.84128</v>
      </c>
      <c r="K570" s="35" t="n">
        <v>-0.44736</v>
      </c>
      <c r="L570" s="35" t="n">
        <v>-1.11137</v>
      </c>
      <c r="M570" s="35" t="n">
        <v>-0.31524</v>
      </c>
      <c r="N570" s="35" t="n">
        <v>0.48368</v>
      </c>
      <c r="O570" s="35" t="n">
        <v>-1.79907</v>
      </c>
      <c r="P570" s="35" t="n">
        <v>-1.0464</v>
      </c>
      <c r="Q570" s="35" t="n">
        <v>-0.16995</v>
      </c>
      <c r="R570" s="35" t="n">
        <v>1.19409</v>
      </c>
    </row>
    <row r="571" customFormat="false" ht="15" hidden="false" customHeight="false" outlineLevel="0" collapsed="false">
      <c r="A571" s="4" t="n">
        <v>570</v>
      </c>
      <c r="B571" s="4" t="s">
        <v>921</v>
      </c>
      <c r="C571" s="35" t="n">
        <v>-0.59337</v>
      </c>
      <c r="D571" s="35" t="n">
        <v>-1.09655</v>
      </c>
      <c r="E571" s="35" t="n">
        <v>1.40675</v>
      </c>
      <c r="F571" s="35" t="n">
        <v>-0.69582</v>
      </c>
      <c r="G571" s="35" t="n">
        <v>-0.03526</v>
      </c>
      <c r="H571" s="35" t="n">
        <v>0.3735</v>
      </c>
      <c r="I571" s="35" t="n">
        <v>-0.1319</v>
      </c>
      <c r="J571" s="35" t="n">
        <v>1.19604</v>
      </c>
      <c r="K571" s="35" t="n">
        <v>-0.09214</v>
      </c>
      <c r="L571" s="35" t="n">
        <v>0.12575</v>
      </c>
      <c r="M571" s="35" t="n">
        <v>-0.39592</v>
      </c>
      <c r="N571" s="35" t="n">
        <v>0.03395</v>
      </c>
      <c r="O571" s="35" t="n">
        <v>0.15614</v>
      </c>
      <c r="P571" s="35" t="n">
        <v>0.82931</v>
      </c>
      <c r="Q571" s="35" t="n">
        <v>-0.18845</v>
      </c>
      <c r="R571" s="35" t="n">
        <v>0.06068</v>
      </c>
    </row>
    <row r="572" customFormat="false" ht="15" hidden="false" customHeight="false" outlineLevel="0" collapsed="false">
      <c r="A572" s="4" t="n">
        <v>571</v>
      </c>
      <c r="B572" s="4" t="s">
        <v>922</v>
      </c>
      <c r="C572" s="35" t="n">
        <v>-0.53173</v>
      </c>
      <c r="D572" s="35" t="n">
        <v>-0.90158</v>
      </c>
      <c r="E572" s="35" t="n">
        <v>2.03386</v>
      </c>
      <c r="F572" s="35" t="n">
        <v>0.62777</v>
      </c>
      <c r="G572" s="35" t="n">
        <v>0.16273</v>
      </c>
      <c r="H572" s="35" t="n">
        <v>1.47988</v>
      </c>
      <c r="I572" s="35" t="n">
        <v>1.51412</v>
      </c>
      <c r="J572" s="35" t="n">
        <v>-0.70909</v>
      </c>
      <c r="K572" s="35" t="n">
        <v>0.75386</v>
      </c>
      <c r="L572" s="35" t="n">
        <v>-0.51702</v>
      </c>
      <c r="M572" s="35" t="n">
        <v>0.96408</v>
      </c>
      <c r="N572" s="35" t="n">
        <v>-0.21941</v>
      </c>
      <c r="O572" s="35" t="n">
        <v>-0.55288</v>
      </c>
      <c r="P572" s="35" t="n">
        <v>0.4172</v>
      </c>
      <c r="Q572" s="35" t="n">
        <v>0.64387</v>
      </c>
      <c r="R572" s="35" t="n">
        <v>-2.03035</v>
      </c>
    </row>
    <row r="573" customFormat="false" ht="15" hidden="false" customHeight="false" outlineLevel="0" collapsed="false">
      <c r="A573" s="4" t="n">
        <v>572</v>
      </c>
      <c r="B573" s="4" t="s">
        <v>923</v>
      </c>
      <c r="C573" s="35" t="n">
        <v>-1.35139</v>
      </c>
      <c r="D573" s="35" t="n">
        <v>-0.21615</v>
      </c>
      <c r="E573" s="35" t="n">
        <v>0.21538</v>
      </c>
      <c r="F573" s="35" t="n">
        <v>-0.75128</v>
      </c>
      <c r="G573" s="35" t="n">
        <v>0.26406</v>
      </c>
      <c r="H573" s="35" t="n">
        <v>-0.75379</v>
      </c>
      <c r="I573" s="35" t="n">
        <v>1.1246</v>
      </c>
      <c r="J573" s="35" t="n">
        <v>3.229</v>
      </c>
      <c r="K573" s="35" t="n">
        <v>-0.47128</v>
      </c>
      <c r="L573" s="35" t="n">
        <v>1.61603</v>
      </c>
      <c r="M573" s="35" t="n">
        <v>-1.23449</v>
      </c>
      <c r="N573" s="35" t="n">
        <v>1.29928</v>
      </c>
      <c r="O573" s="35" t="n">
        <v>-1.86239</v>
      </c>
      <c r="P573" s="35" t="n">
        <v>-1.46763</v>
      </c>
      <c r="Q573" s="35" t="n">
        <v>-0.24543</v>
      </c>
      <c r="R573" s="35" t="n">
        <v>1.04522</v>
      </c>
    </row>
    <row r="574" customFormat="false" ht="15" hidden="false" customHeight="false" outlineLevel="0" collapsed="false">
      <c r="A574" s="4" t="n">
        <v>573</v>
      </c>
      <c r="B574" s="4" t="s">
        <v>924</v>
      </c>
      <c r="C574" s="35" t="n">
        <v>0.11122</v>
      </c>
      <c r="D574" s="35" t="n">
        <v>-1.06069</v>
      </c>
      <c r="E574" s="35" t="n">
        <v>0.61984</v>
      </c>
      <c r="F574" s="35" t="n">
        <v>-1.06566</v>
      </c>
      <c r="G574" s="35" t="n">
        <v>-0.32591</v>
      </c>
      <c r="H574" s="35" t="n">
        <v>-1.25693</v>
      </c>
      <c r="I574" s="35" t="n">
        <v>-0.23844</v>
      </c>
      <c r="J574" s="35" t="n">
        <v>0.91871</v>
      </c>
      <c r="K574" s="35" t="n">
        <v>-0.53884</v>
      </c>
      <c r="L574" s="35" t="n">
        <v>-0.78032</v>
      </c>
      <c r="M574" s="35" t="n">
        <v>-0.74518</v>
      </c>
      <c r="N574" s="35" t="n">
        <v>-0.03835</v>
      </c>
      <c r="O574" s="35" t="n">
        <v>0.16987</v>
      </c>
      <c r="P574" s="35" t="n">
        <v>-0.8408</v>
      </c>
      <c r="Q574" s="35" t="n">
        <v>-1.09972</v>
      </c>
      <c r="R574" s="35" t="n">
        <v>-0.7204</v>
      </c>
    </row>
    <row r="575" customFormat="false" ht="15" hidden="false" customHeight="false" outlineLevel="0" collapsed="false">
      <c r="A575" s="4" t="n">
        <v>574</v>
      </c>
      <c r="B575" s="4" t="s">
        <v>925</v>
      </c>
      <c r="C575" s="35" t="n">
        <v>-0.22379</v>
      </c>
      <c r="D575" s="35" t="n">
        <v>-0.66642</v>
      </c>
      <c r="E575" s="35" t="n">
        <v>0.28633</v>
      </c>
      <c r="F575" s="35" t="n">
        <v>0.53776</v>
      </c>
      <c r="G575" s="35" t="n">
        <v>-0.91771</v>
      </c>
      <c r="H575" s="35" t="n">
        <v>0.07361</v>
      </c>
      <c r="I575" s="35" t="n">
        <v>-0.16925</v>
      </c>
      <c r="J575" s="35" t="n">
        <v>0.15676</v>
      </c>
      <c r="K575" s="35" t="n">
        <v>0.93957</v>
      </c>
      <c r="L575" s="35" t="n">
        <v>0.18514</v>
      </c>
      <c r="M575" s="35" t="n">
        <v>-1.05834</v>
      </c>
      <c r="N575" s="35" t="n">
        <v>-0.21209</v>
      </c>
      <c r="O575" s="35" t="n">
        <v>-0.26089</v>
      </c>
      <c r="P575" s="35" t="n">
        <v>-0.66349</v>
      </c>
      <c r="Q575" s="35" t="n">
        <v>-1.08893</v>
      </c>
      <c r="R575" s="35" t="n">
        <v>0.40059</v>
      </c>
    </row>
    <row r="576" customFormat="false" ht="15" hidden="false" customHeight="false" outlineLevel="0" collapsed="false">
      <c r="A576" s="4" t="n">
        <v>575</v>
      </c>
      <c r="B576" s="4" t="s">
        <v>926</v>
      </c>
      <c r="C576" s="35" t="n">
        <v>-2.48684</v>
      </c>
      <c r="D576" s="35" t="n">
        <v>-0.03462</v>
      </c>
      <c r="E576" s="35" t="n">
        <v>-1.58371</v>
      </c>
      <c r="F576" s="35" t="n">
        <v>1.18195</v>
      </c>
      <c r="G576" s="35" t="n">
        <v>-0.64017</v>
      </c>
      <c r="H576" s="35" t="n">
        <v>0.24178</v>
      </c>
      <c r="I576" s="35" t="n">
        <v>1.12943</v>
      </c>
      <c r="J576" s="35" t="n">
        <v>0.39794</v>
      </c>
      <c r="K576" s="35" t="n">
        <v>-0.27312</v>
      </c>
      <c r="L576" s="35" t="n">
        <v>-1.19016</v>
      </c>
      <c r="M576" s="35" t="n">
        <v>1.03452</v>
      </c>
      <c r="N576" s="35" t="n">
        <v>-0.38148</v>
      </c>
      <c r="O576" s="35" t="n">
        <v>-0.39203</v>
      </c>
      <c r="P576" s="35" t="n">
        <v>-0.76212</v>
      </c>
      <c r="Q576" s="35" t="n">
        <v>0.06737</v>
      </c>
      <c r="R576" s="35" t="n">
        <v>0.44631</v>
      </c>
    </row>
    <row r="577" customFormat="false" ht="15" hidden="false" customHeight="false" outlineLevel="0" collapsed="false">
      <c r="A577" s="4" t="n">
        <v>576</v>
      </c>
      <c r="B577" s="4" t="s">
        <v>927</v>
      </c>
      <c r="C577" s="35" t="n">
        <v>-0.90344</v>
      </c>
      <c r="D577" s="35" t="n">
        <v>-0.2922</v>
      </c>
      <c r="E577" s="35" t="n">
        <v>-0.2672</v>
      </c>
      <c r="F577" s="35" t="n">
        <v>-0.28573</v>
      </c>
      <c r="G577" s="35" t="n">
        <v>-1.4198</v>
      </c>
      <c r="H577" s="35" t="n">
        <v>-1.61334</v>
      </c>
      <c r="I577" s="35" t="n">
        <v>-0.31488</v>
      </c>
      <c r="J577" s="35" t="n">
        <v>2.43232</v>
      </c>
      <c r="K577" s="35" t="n">
        <v>0.4531</v>
      </c>
      <c r="L577" s="35" t="n">
        <v>0.8813</v>
      </c>
      <c r="M577" s="35" t="n">
        <v>-0.29254</v>
      </c>
      <c r="N577" s="35" t="n">
        <v>0.76151</v>
      </c>
      <c r="O577" s="35" t="n">
        <v>0.30683</v>
      </c>
      <c r="P577" s="35" t="n">
        <v>0.61218</v>
      </c>
      <c r="Q577" s="35" t="n">
        <v>-0.56345</v>
      </c>
      <c r="R577" s="35" t="n">
        <v>-0.86782</v>
      </c>
    </row>
    <row r="578" customFormat="false" ht="15" hidden="false" customHeight="false" outlineLevel="0" collapsed="false">
      <c r="A578" s="4" t="n">
        <v>577</v>
      </c>
      <c r="B578" s="4" t="s">
        <v>928</v>
      </c>
      <c r="C578" s="35" t="n">
        <v>-0.87245</v>
      </c>
      <c r="D578" s="35" t="n">
        <v>2.0542</v>
      </c>
      <c r="E578" s="35" t="n">
        <v>1.3517</v>
      </c>
      <c r="F578" s="35" t="n">
        <v>-0.03051</v>
      </c>
      <c r="G578" s="35" t="n">
        <v>-1.89292</v>
      </c>
      <c r="H578" s="35" t="n">
        <v>-1.65814</v>
      </c>
      <c r="I578" s="35" t="n">
        <v>0.43314</v>
      </c>
      <c r="J578" s="35" t="n">
        <v>0.2969</v>
      </c>
      <c r="K578" s="35" t="n">
        <v>-0.0825</v>
      </c>
      <c r="L578" s="35" t="n">
        <v>0.73597</v>
      </c>
      <c r="M578" s="35" t="n">
        <v>-0.41364</v>
      </c>
      <c r="N578" s="35" t="n">
        <v>0.28277</v>
      </c>
      <c r="O578" s="35" t="n">
        <v>-0.27124</v>
      </c>
      <c r="P578" s="35" t="n">
        <v>-0.97147</v>
      </c>
      <c r="Q578" s="35" t="n">
        <v>2.20024</v>
      </c>
      <c r="R578" s="35" t="n">
        <v>-0.69772</v>
      </c>
    </row>
    <row r="579" customFormat="false" ht="15" hidden="false" customHeight="false" outlineLevel="0" collapsed="false">
      <c r="A579" s="4" t="n">
        <v>578</v>
      </c>
      <c r="B579" s="4" t="s">
        <v>929</v>
      </c>
      <c r="C579" s="35" t="n">
        <v>1.01493</v>
      </c>
      <c r="D579" s="35" t="n">
        <v>0.00616</v>
      </c>
      <c r="E579" s="35" t="n">
        <v>-0.42116</v>
      </c>
      <c r="F579" s="35" t="n">
        <v>-0.07994</v>
      </c>
      <c r="G579" s="35" t="n">
        <v>-0.99799</v>
      </c>
      <c r="H579" s="35" t="n">
        <v>-0.86441</v>
      </c>
      <c r="I579" s="35" t="n">
        <v>1.33485</v>
      </c>
      <c r="J579" s="35" t="n">
        <v>0.65974</v>
      </c>
      <c r="K579" s="35" t="n">
        <v>0.44015</v>
      </c>
      <c r="L579" s="35" t="n">
        <v>0.48264</v>
      </c>
      <c r="M579" s="35" t="n">
        <v>-2.22541</v>
      </c>
      <c r="N579" s="35" t="n">
        <v>-2.10338</v>
      </c>
      <c r="O579" s="35" t="n">
        <v>0.23393</v>
      </c>
      <c r="P579" s="35" t="n">
        <v>0.96546</v>
      </c>
      <c r="Q579" s="35" t="n">
        <v>-0.67271</v>
      </c>
      <c r="R579" s="35" t="n">
        <v>-0.86974</v>
      </c>
    </row>
    <row r="580" customFormat="false" ht="15" hidden="false" customHeight="false" outlineLevel="0" collapsed="false">
      <c r="A580" s="4" t="n">
        <v>579</v>
      </c>
      <c r="B580" s="4" t="s">
        <v>930</v>
      </c>
      <c r="C580" s="35" t="n">
        <v>0.24224</v>
      </c>
      <c r="D580" s="35" t="n">
        <v>-0.26218</v>
      </c>
      <c r="E580" s="35" t="n">
        <v>1.00388</v>
      </c>
      <c r="F580" s="35" t="n">
        <v>-1.60954</v>
      </c>
      <c r="G580" s="35" t="n">
        <v>-0.8276</v>
      </c>
      <c r="H580" s="35" t="n">
        <v>-0.43609</v>
      </c>
      <c r="I580" s="35" t="n">
        <v>-0.55384</v>
      </c>
      <c r="J580" s="35" t="n">
        <v>0.59342</v>
      </c>
      <c r="K580" s="35" t="n">
        <v>-0.53678</v>
      </c>
      <c r="L580" s="35" t="n">
        <v>0.25937</v>
      </c>
      <c r="M580" s="35" t="n">
        <v>-1.9523</v>
      </c>
      <c r="N580" s="35" t="n">
        <v>-0.40215</v>
      </c>
      <c r="O580" s="35" t="n">
        <v>-0.71944</v>
      </c>
      <c r="P580" s="35" t="n">
        <v>-0.50767</v>
      </c>
      <c r="Q580" s="35" t="n">
        <v>0.41628</v>
      </c>
      <c r="R580" s="35" t="n">
        <v>0.14892</v>
      </c>
    </row>
    <row r="581" customFormat="false" ht="15" hidden="false" customHeight="false" outlineLevel="0" collapsed="false">
      <c r="A581" s="4" t="n">
        <v>580</v>
      </c>
      <c r="B581" s="4" t="s">
        <v>931</v>
      </c>
      <c r="C581" s="35" t="n">
        <v>0.68858</v>
      </c>
      <c r="D581" s="35" t="n">
        <v>3.36607</v>
      </c>
      <c r="E581" s="35" t="n">
        <v>2.04489</v>
      </c>
      <c r="F581" s="35" t="n">
        <v>-0.3492</v>
      </c>
      <c r="G581" s="35" t="n">
        <v>-2.26267</v>
      </c>
      <c r="H581" s="35" t="n">
        <v>-2.30384</v>
      </c>
      <c r="I581" s="35" t="n">
        <v>0.75229</v>
      </c>
      <c r="J581" s="35" t="n">
        <v>0.22903</v>
      </c>
      <c r="K581" s="35" t="n">
        <v>0.74273</v>
      </c>
      <c r="L581" s="35" t="n">
        <v>-3.35747</v>
      </c>
      <c r="M581" s="35" t="n">
        <v>0.45372</v>
      </c>
      <c r="N581" s="35" t="n">
        <v>2.54663</v>
      </c>
      <c r="O581" s="35" t="n">
        <v>-0.71347</v>
      </c>
      <c r="P581" s="35" t="n">
        <v>-2.61015</v>
      </c>
      <c r="Q581" s="35" t="n">
        <v>1.25377</v>
      </c>
      <c r="R581" s="35" t="n">
        <v>-2.22933</v>
      </c>
    </row>
    <row r="582" customFormat="false" ht="15" hidden="false" customHeight="false" outlineLevel="0" collapsed="false">
      <c r="A582" s="4" t="n">
        <v>581</v>
      </c>
      <c r="B582" s="4" t="s">
        <v>932</v>
      </c>
      <c r="C582" s="35" t="n">
        <v>-1.64654</v>
      </c>
      <c r="D582" s="35" t="n">
        <v>-0.31165</v>
      </c>
      <c r="E582" s="35" t="n">
        <v>1.13321</v>
      </c>
      <c r="F582" s="35" t="n">
        <v>1.3399</v>
      </c>
      <c r="G582" s="35" t="n">
        <v>-0.81039</v>
      </c>
      <c r="H582" s="35" t="n">
        <v>-0.28186</v>
      </c>
      <c r="I582" s="35" t="n">
        <v>-1.0559</v>
      </c>
      <c r="J582" s="35" t="n">
        <v>2.43735</v>
      </c>
      <c r="K582" s="35" t="n">
        <v>0.22583</v>
      </c>
      <c r="L582" s="35" t="n">
        <v>1.1256</v>
      </c>
      <c r="M582" s="35" t="n">
        <v>0.45694</v>
      </c>
      <c r="N582" s="35" t="n">
        <v>-2.20385</v>
      </c>
      <c r="O582" s="35" t="n">
        <v>-0.18565</v>
      </c>
      <c r="P582" s="35" t="n">
        <v>-0.17147</v>
      </c>
      <c r="Q582" s="35" t="n">
        <v>-0.02414</v>
      </c>
      <c r="R582" s="35" t="n">
        <v>0.89859</v>
      </c>
    </row>
    <row r="583" customFormat="false" ht="15" hidden="false" customHeight="false" outlineLevel="0" collapsed="false">
      <c r="A583" s="4" t="n">
        <v>582</v>
      </c>
      <c r="B583" s="4" t="s">
        <v>933</v>
      </c>
      <c r="C583" s="35" t="n">
        <v>0.74919</v>
      </c>
      <c r="D583" s="35" t="n">
        <v>1.97972</v>
      </c>
      <c r="E583" s="35" t="n">
        <v>-0.04968</v>
      </c>
      <c r="F583" s="35" t="n">
        <v>0.88827</v>
      </c>
      <c r="G583" s="35" t="n">
        <v>-0.38375</v>
      </c>
      <c r="H583" s="35" t="n">
        <v>-0.38205</v>
      </c>
      <c r="I583" s="35" t="n">
        <v>1.58546</v>
      </c>
      <c r="J583" s="35" t="n">
        <v>-0.12493</v>
      </c>
      <c r="K583" s="35" t="n">
        <v>-0.18623</v>
      </c>
      <c r="L583" s="35" t="n">
        <v>-3.17618</v>
      </c>
      <c r="M583" s="35" t="n">
        <v>-1.6417</v>
      </c>
      <c r="N583" s="35" t="n">
        <v>2.21661</v>
      </c>
      <c r="O583" s="35" t="n">
        <v>0.4653</v>
      </c>
      <c r="P583" s="35" t="n">
        <v>-0.12109</v>
      </c>
      <c r="Q583" s="35" t="n">
        <v>-0.71257</v>
      </c>
      <c r="R583" s="35" t="n">
        <v>-0.25418</v>
      </c>
    </row>
    <row r="584" customFormat="false" ht="15" hidden="false" customHeight="false" outlineLevel="0" collapsed="false">
      <c r="A584" s="4" t="n">
        <v>583</v>
      </c>
      <c r="B584" s="4" t="s">
        <v>934</v>
      </c>
      <c r="C584" s="35" t="n">
        <v>-0.02562</v>
      </c>
      <c r="D584" s="35" t="n">
        <v>2.33788</v>
      </c>
      <c r="E584" s="35" t="n">
        <v>0.16673</v>
      </c>
      <c r="F584" s="35" t="n">
        <v>1.18313</v>
      </c>
      <c r="G584" s="35" t="n">
        <v>0.56198</v>
      </c>
      <c r="H584" s="35" t="n">
        <v>-1.38172</v>
      </c>
      <c r="I584" s="35" t="n">
        <v>-0.21845</v>
      </c>
      <c r="J584" s="35" t="n">
        <v>-1.08099</v>
      </c>
      <c r="K584" s="35" t="n">
        <v>-1.62233</v>
      </c>
      <c r="L584" s="35" t="n">
        <v>-0.07201</v>
      </c>
      <c r="M584" s="35" t="n">
        <v>-1.24329</v>
      </c>
      <c r="N584" s="35" t="n">
        <v>2.25641</v>
      </c>
      <c r="O584" s="35" t="n">
        <v>-2.28187</v>
      </c>
      <c r="P584" s="35" t="n">
        <v>-0.06377</v>
      </c>
      <c r="Q584" s="35" t="n">
        <v>-0.26105</v>
      </c>
      <c r="R584" s="35" t="n">
        <v>0.05276</v>
      </c>
    </row>
    <row r="585" customFormat="false" ht="15" hidden="false" customHeight="false" outlineLevel="0" collapsed="false">
      <c r="A585" s="4" t="n">
        <v>584</v>
      </c>
      <c r="B585" s="4" t="s">
        <v>935</v>
      </c>
      <c r="C585" s="35" t="n">
        <v>-0.79529</v>
      </c>
      <c r="D585" s="35" t="n">
        <v>0.34109</v>
      </c>
      <c r="E585" s="35" t="n">
        <v>0.59647</v>
      </c>
      <c r="F585" s="35" t="n">
        <v>-1.80715</v>
      </c>
      <c r="G585" s="35" t="n">
        <v>0.74302</v>
      </c>
      <c r="H585" s="35" t="n">
        <v>1.91893</v>
      </c>
      <c r="I585" s="35" t="n">
        <v>-1.89529</v>
      </c>
      <c r="J585" s="35" t="n">
        <v>-0.80768</v>
      </c>
      <c r="K585" s="35" t="n">
        <v>-0.12257</v>
      </c>
      <c r="L585" s="35" t="n">
        <v>1.19734</v>
      </c>
      <c r="M585" s="35" t="n">
        <v>-0.55625</v>
      </c>
      <c r="N585" s="35" t="n">
        <v>1.89198</v>
      </c>
      <c r="O585" s="35" t="n">
        <v>-0.8874</v>
      </c>
      <c r="P585" s="35" t="n">
        <v>3.39635</v>
      </c>
      <c r="Q585" s="35" t="n">
        <v>1.16739</v>
      </c>
      <c r="R585" s="35" t="n">
        <v>-0.58771</v>
      </c>
    </row>
    <row r="586" customFormat="false" ht="15" hidden="false" customHeight="false" outlineLevel="0" collapsed="false">
      <c r="A586" s="4" t="n">
        <v>585</v>
      </c>
      <c r="B586" s="4" t="s">
        <v>936</v>
      </c>
      <c r="C586" s="35" t="n">
        <v>0.45858</v>
      </c>
      <c r="D586" s="35" t="n">
        <v>-0.96795</v>
      </c>
      <c r="E586" s="35" t="n">
        <v>-2.66377</v>
      </c>
      <c r="F586" s="35" t="n">
        <v>-0.9047</v>
      </c>
      <c r="G586" s="35" t="n">
        <v>0.06075</v>
      </c>
      <c r="H586" s="35" t="n">
        <v>0.19471</v>
      </c>
      <c r="I586" s="35" t="n">
        <v>-0.77991</v>
      </c>
      <c r="J586" s="35" t="n">
        <v>-1.32516</v>
      </c>
      <c r="K586" s="35" t="n">
        <v>0.9868</v>
      </c>
      <c r="L586" s="35" t="n">
        <v>-2.26646</v>
      </c>
      <c r="M586" s="35" t="n">
        <v>-1.55656</v>
      </c>
      <c r="N586" s="35" t="n">
        <v>-0.11882</v>
      </c>
      <c r="O586" s="35" t="n">
        <v>0.09897</v>
      </c>
      <c r="P586" s="35" t="n">
        <v>-2.31292</v>
      </c>
      <c r="Q586" s="35" t="n">
        <v>-0.14675</v>
      </c>
      <c r="R586" s="35" t="n">
        <v>-0.46334</v>
      </c>
    </row>
    <row r="587" customFormat="false" ht="15" hidden="false" customHeight="false" outlineLevel="0" collapsed="false">
      <c r="A587" s="4" t="n">
        <v>586</v>
      </c>
      <c r="B587" s="4" t="s">
        <v>937</v>
      </c>
      <c r="C587" s="35" t="n">
        <v>-1.04697</v>
      </c>
      <c r="D587" s="35" t="n">
        <v>0.32087</v>
      </c>
      <c r="E587" s="35" t="n">
        <v>1.482</v>
      </c>
      <c r="F587" s="35" t="n">
        <v>-0.50494</v>
      </c>
      <c r="G587" s="35" t="n">
        <v>-0.37453</v>
      </c>
      <c r="H587" s="35" t="n">
        <v>0.05753</v>
      </c>
      <c r="I587" s="35" t="n">
        <v>-0.05417</v>
      </c>
      <c r="J587" s="35" t="n">
        <v>2.46243</v>
      </c>
      <c r="K587" s="35" t="n">
        <v>0.73461</v>
      </c>
      <c r="L587" s="35" t="n">
        <v>0.89405</v>
      </c>
      <c r="M587" s="35" t="n">
        <v>-0.11381</v>
      </c>
      <c r="N587" s="35" t="n">
        <v>0.44994</v>
      </c>
      <c r="O587" s="35" t="n">
        <v>-1.34676</v>
      </c>
      <c r="P587" s="35" t="n">
        <v>1.16822</v>
      </c>
      <c r="Q587" s="35" t="n">
        <v>1.63599</v>
      </c>
      <c r="R587" s="35" t="n">
        <v>-0.69315</v>
      </c>
    </row>
    <row r="588" customFormat="false" ht="15" hidden="false" customHeight="false" outlineLevel="0" collapsed="false">
      <c r="A588" s="4" t="n">
        <v>587</v>
      </c>
      <c r="B588" s="4" t="s">
        <v>938</v>
      </c>
      <c r="C588" s="35" t="n">
        <v>0.38478</v>
      </c>
      <c r="D588" s="35" t="n">
        <v>0.92806</v>
      </c>
      <c r="E588" s="35" t="n">
        <v>2.10445</v>
      </c>
      <c r="F588" s="35" t="n">
        <v>-0.36033</v>
      </c>
      <c r="G588" s="35" t="n">
        <v>-0.85084</v>
      </c>
      <c r="H588" s="35" t="n">
        <v>-0.09821</v>
      </c>
      <c r="I588" s="35" t="n">
        <v>2.66137</v>
      </c>
      <c r="J588" s="35" t="n">
        <v>0.92564</v>
      </c>
      <c r="K588" s="35" t="n">
        <v>-0.7291</v>
      </c>
      <c r="L588" s="35" t="n">
        <v>-1.68929</v>
      </c>
      <c r="M588" s="35" t="n">
        <v>-0.04328</v>
      </c>
      <c r="N588" s="35" t="n">
        <v>1.52148</v>
      </c>
      <c r="O588" s="35" t="n">
        <v>-1.37954</v>
      </c>
      <c r="P588" s="35" t="n">
        <v>0.50736</v>
      </c>
      <c r="Q588" s="35" t="n">
        <v>1.99335</v>
      </c>
      <c r="R588" s="35" t="n">
        <v>-0.21164</v>
      </c>
    </row>
    <row r="589" customFormat="false" ht="15" hidden="false" customHeight="false" outlineLevel="0" collapsed="false">
      <c r="A589" s="4" t="n">
        <v>588</v>
      </c>
      <c r="B589" s="4" t="s">
        <v>939</v>
      </c>
      <c r="C589" s="35" t="n">
        <v>1.04552</v>
      </c>
      <c r="D589" s="35" t="n">
        <v>1.49589</v>
      </c>
      <c r="E589" s="35" t="n">
        <v>0.67205</v>
      </c>
      <c r="F589" s="35" t="n">
        <v>2.47071</v>
      </c>
      <c r="G589" s="35" t="n">
        <v>0.23763</v>
      </c>
      <c r="H589" s="35" t="n">
        <v>-0.91251</v>
      </c>
      <c r="I589" s="35" t="n">
        <v>0.55853</v>
      </c>
      <c r="J589" s="35" t="n">
        <v>-1.05587</v>
      </c>
      <c r="K589" s="35" t="n">
        <v>-1.9517</v>
      </c>
      <c r="L589" s="35" t="n">
        <v>1.61849</v>
      </c>
      <c r="M589" s="35" t="n">
        <v>-2.76515</v>
      </c>
      <c r="N589" s="35" t="n">
        <v>2.01162</v>
      </c>
      <c r="O589" s="35" t="n">
        <v>-0.33827</v>
      </c>
      <c r="P589" s="35" t="n">
        <v>2.12918</v>
      </c>
      <c r="Q589" s="35" t="n">
        <v>-2.30806</v>
      </c>
      <c r="R589" s="35" t="n">
        <v>-1.12489</v>
      </c>
    </row>
    <row r="590" customFormat="false" ht="15" hidden="false" customHeight="false" outlineLevel="0" collapsed="false">
      <c r="A590" s="4" t="n">
        <v>589</v>
      </c>
      <c r="B590" s="4" t="s">
        <v>940</v>
      </c>
      <c r="C590" s="35" t="n">
        <v>-0.11832</v>
      </c>
      <c r="D590" s="35" t="n">
        <v>-1.31111</v>
      </c>
      <c r="E590" s="35" t="n">
        <v>0.69158</v>
      </c>
      <c r="F590" s="35" t="n">
        <v>-0.58394</v>
      </c>
      <c r="G590" s="35" t="n">
        <v>1.10908</v>
      </c>
      <c r="H590" s="35" t="n">
        <v>-0.2592</v>
      </c>
      <c r="I590" s="35" t="n">
        <v>1.383</v>
      </c>
      <c r="J590" s="35" t="n">
        <v>0.9436</v>
      </c>
      <c r="K590" s="35" t="n">
        <v>-0.1363</v>
      </c>
      <c r="L590" s="35" t="n">
        <v>1.22556</v>
      </c>
      <c r="M590" s="35" t="n">
        <v>-0.29369</v>
      </c>
      <c r="N590" s="35" t="n">
        <v>1.16168</v>
      </c>
      <c r="O590" s="35" t="n">
        <v>-0.46045</v>
      </c>
      <c r="P590" s="35" t="n">
        <v>0.45954</v>
      </c>
      <c r="Q590" s="35" t="n">
        <v>-0.32184</v>
      </c>
      <c r="R590" s="35" t="n">
        <v>-1.43638</v>
      </c>
    </row>
    <row r="591" customFormat="false" ht="15" hidden="false" customHeight="false" outlineLevel="0" collapsed="false">
      <c r="A591" s="4" t="n">
        <v>590</v>
      </c>
      <c r="B591" s="4" t="s">
        <v>941</v>
      </c>
      <c r="C591" s="35" t="n">
        <v>0.65781</v>
      </c>
      <c r="D591" s="35" t="n">
        <v>0.91574</v>
      </c>
      <c r="E591" s="35" t="n">
        <v>0.10876</v>
      </c>
      <c r="F591" s="35" t="n">
        <v>-0.98014</v>
      </c>
      <c r="G591" s="35" t="n">
        <v>0.03129</v>
      </c>
      <c r="H591" s="35" t="n">
        <v>0.21236</v>
      </c>
      <c r="I591" s="35" t="n">
        <v>-0.81084</v>
      </c>
      <c r="J591" s="35" t="n">
        <v>0.35871</v>
      </c>
      <c r="K591" s="35" t="n">
        <v>-1.8346</v>
      </c>
      <c r="L591" s="35" t="n">
        <v>-0.69064</v>
      </c>
      <c r="M591" s="35" t="n">
        <v>-1.57415</v>
      </c>
      <c r="N591" s="35" t="n">
        <v>1.92447</v>
      </c>
      <c r="O591" s="35" t="n">
        <v>-0.49608</v>
      </c>
      <c r="P591" s="35" t="n">
        <v>-1.86332</v>
      </c>
      <c r="Q591" s="35" t="n">
        <v>-2.17994</v>
      </c>
      <c r="R591" s="35" t="n">
        <v>3.01571</v>
      </c>
    </row>
    <row r="592" customFormat="false" ht="15" hidden="false" customHeight="false" outlineLevel="0" collapsed="false">
      <c r="A592" s="4" t="n">
        <v>591</v>
      </c>
      <c r="B592" s="4" t="s">
        <v>942</v>
      </c>
      <c r="C592" s="35" t="n">
        <v>1.60279</v>
      </c>
      <c r="D592" s="35" t="n">
        <v>-0.69177</v>
      </c>
      <c r="E592" s="35" t="n">
        <v>2.79588</v>
      </c>
      <c r="F592" s="35" t="n">
        <v>1.55344</v>
      </c>
      <c r="G592" s="35" t="n">
        <v>1.53428</v>
      </c>
      <c r="H592" s="35" t="n">
        <v>-2.57807</v>
      </c>
      <c r="I592" s="35" t="n">
        <v>-0.57887</v>
      </c>
      <c r="J592" s="35" t="n">
        <v>1.24646</v>
      </c>
      <c r="K592" s="35" t="n">
        <v>-2.44356</v>
      </c>
      <c r="L592" s="35" t="n">
        <v>0.16511</v>
      </c>
      <c r="M592" s="35" t="n">
        <v>1.81967</v>
      </c>
      <c r="N592" s="35" t="n">
        <v>2.57288</v>
      </c>
      <c r="O592" s="35" t="n">
        <v>0.22301</v>
      </c>
      <c r="P592" s="35" t="n">
        <v>-0.0792</v>
      </c>
      <c r="Q592" s="35" t="n">
        <v>-1.07863</v>
      </c>
      <c r="R592" s="35" t="n">
        <v>-0.15466</v>
      </c>
    </row>
    <row r="593" customFormat="false" ht="15" hidden="false" customHeight="false" outlineLevel="0" collapsed="false">
      <c r="A593" s="4" t="n">
        <v>592</v>
      </c>
      <c r="B593" s="4" t="s">
        <v>943</v>
      </c>
      <c r="C593" s="35" t="n">
        <v>-0.01449</v>
      </c>
      <c r="D593" s="35" t="n">
        <v>-1.26804</v>
      </c>
      <c r="E593" s="35" t="n">
        <v>0.7909</v>
      </c>
      <c r="F593" s="35" t="n">
        <v>-0.42361</v>
      </c>
      <c r="G593" s="35" t="n">
        <v>-1.00224</v>
      </c>
      <c r="H593" s="35" t="n">
        <v>0.24801</v>
      </c>
      <c r="I593" s="35" t="n">
        <v>1.8142</v>
      </c>
      <c r="J593" s="35" t="n">
        <v>2.10809</v>
      </c>
      <c r="K593" s="35" t="n">
        <v>-0.18558</v>
      </c>
      <c r="L593" s="35" t="n">
        <v>0.94105</v>
      </c>
      <c r="M593" s="35" t="n">
        <v>-0.86885</v>
      </c>
      <c r="N593" s="35" t="n">
        <v>0.13062</v>
      </c>
      <c r="O593" s="35" t="n">
        <v>0.69678</v>
      </c>
      <c r="P593" s="35" t="n">
        <v>-1.15657</v>
      </c>
      <c r="Q593" s="35" t="n">
        <v>-1.03929</v>
      </c>
      <c r="R593" s="35" t="n">
        <v>0.0372</v>
      </c>
    </row>
    <row r="594" customFormat="false" ht="15" hidden="false" customHeight="false" outlineLevel="0" collapsed="false">
      <c r="A594" s="4" t="n">
        <v>593</v>
      </c>
      <c r="B594" s="4" t="s">
        <v>944</v>
      </c>
      <c r="C594" s="35" t="n">
        <v>0.85843</v>
      </c>
      <c r="D594" s="35" t="n">
        <v>-0.46414</v>
      </c>
      <c r="E594" s="35" t="n">
        <v>-0.45359</v>
      </c>
      <c r="F594" s="35" t="n">
        <v>-0.06059</v>
      </c>
      <c r="G594" s="35" t="n">
        <v>-1.06866</v>
      </c>
      <c r="H594" s="35" t="n">
        <v>0.15355</v>
      </c>
      <c r="I594" s="35" t="n">
        <v>-0.34387</v>
      </c>
      <c r="J594" s="35" t="n">
        <v>0.48264</v>
      </c>
      <c r="K594" s="35" t="n">
        <v>-0.48865</v>
      </c>
      <c r="L594" s="35" t="n">
        <v>-0.21536</v>
      </c>
      <c r="M594" s="35" t="n">
        <v>-1.06801</v>
      </c>
      <c r="N594" s="35" t="n">
        <v>0.56421</v>
      </c>
      <c r="O594" s="35" t="n">
        <v>0.07644</v>
      </c>
      <c r="P594" s="35" t="n">
        <v>0.4081</v>
      </c>
      <c r="Q594" s="35" t="n">
        <v>-0.80964</v>
      </c>
      <c r="R594" s="35" t="n">
        <v>-0.17962</v>
      </c>
    </row>
    <row r="595" customFormat="false" ht="15" hidden="false" customHeight="false" outlineLevel="0" collapsed="false">
      <c r="A595" s="4" t="n">
        <v>594</v>
      </c>
      <c r="B595" s="4" t="s">
        <v>945</v>
      </c>
      <c r="C595" s="35" t="n">
        <v>-0.98561</v>
      </c>
      <c r="D595" s="35" t="n">
        <v>-1.14288</v>
      </c>
      <c r="E595" s="35" t="n">
        <v>-0.46333</v>
      </c>
      <c r="F595" s="35" t="n">
        <v>1.74458</v>
      </c>
      <c r="G595" s="35" t="n">
        <v>1.16869</v>
      </c>
      <c r="H595" s="35" t="n">
        <v>-1.37467</v>
      </c>
      <c r="I595" s="35" t="n">
        <v>2.21381</v>
      </c>
      <c r="J595" s="35" t="n">
        <v>4.19372</v>
      </c>
      <c r="K595" s="35" t="n">
        <v>-1.58103</v>
      </c>
      <c r="L595" s="35" t="n">
        <v>-1.20653</v>
      </c>
      <c r="M595" s="35" t="n">
        <v>0.26282</v>
      </c>
      <c r="N595" s="35" t="n">
        <v>-1.80484</v>
      </c>
      <c r="O595" s="35" t="n">
        <v>1.72302</v>
      </c>
      <c r="P595" s="35" t="n">
        <v>1.62354</v>
      </c>
      <c r="Q595" s="35" t="n">
        <v>-0.51939</v>
      </c>
      <c r="R595" s="35" t="n">
        <v>1.65335</v>
      </c>
    </row>
    <row r="596" customFormat="false" ht="15" hidden="false" customHeight="false" outlineLevel="0" collapsed="false">
      <c r="A596" s="4" t="n">
        <v>595</v>
      </c>
      <c r="B596" s="4" t="s">
        <v>946</v>
      </c>
      <c r="C596" s="35" t="n">
        <v>-1.70644</v>
      </c>
      <c r="D596" s="35" t="n">
        <v>0.4844</v>
      </c>
      <c r="E596" s="35" t="n">
        <v>-0.03482</v>
      </c>
      <c r="F596" s="35" t="n">
        <v>1.60772</v>
      </c>
      <c r="G596" s="35" t="n">
        <v>1.11072</v>
      </c>
      <c r="H596" s="35" t="n">
        <v>-0.69541</v>
      </c>
      <c r="I596" s="35" t="n">
        <v>2.44049</v>
      </c>
      <c r="J596" s="35" t="n">
        <v>-0.08001</v>
      </c>
      <c r="K596" s="35" t="n">
        <v>-0.7665</v>
      </c>
      <c r="L596" s="35" t="n">
        <v>-2.1772</v>
      </c>
      <c r="M596" s="35" t="n">
        <v>0.53039</v>
      </c>
      <c r="N596" s="35" t="n">
        <v>0.31207</v>
      </c>
      <c r="O596" s="35" t="n">
        <v>0.63317</v>
      </c>
      <c r="P596" s="35" t="n">
        <v>0.37117</v>
      </c>
      <c r="Q596" s="35" t="n">
        <v>0.18661</v>
      </c>
      <c r="R596" s="35" t="n">
        <v>-2.20676</v>
      </c>
    </row>
    <row r="597" customFormat="false" ht="15" hidden="false" customHeight="false" outlineLevel="0" collapsed="false">
      <c r="A597" s="4" t="n">
        <v>596</v>
      </c>
      <c r="B597" s="4" t="s">
        <v>947</v>
      </c>
      <c r="C597" s="35" t="n">
        <v>-1.26808</v>
      </c>
      <c r="D597" s="35" t="n">
        <v>-0.75126</v>
      </c>
      <c r="E597" s="35" t="n">
        <v>0.3396</v>
      </c>
      <c r="F597" s="35" t="n">
        <v>0.37262</v>
      </c>
      <c r="G597" s="35" t="n">
        <v>0.75737</v>
      </c>
      <c r="H597" s="35" t="n">
        <v>-1.79387</v>
      </c>
      <c r="I597" s="35" t="n">
        <v>-0.34131</v>
      </c>
      <c r="J597" s="35" t="n">
        <v>2.28396</v>
      </c>
      <c r="K597" s="35" t="n">
        <v>0.39427</v>
      </c>
      <c r="L597" s="35" t="n">
        <v>0.92685</v>
      </c>
      <c r="M597" s="35" t="n">
        <v>-0.93806</v>
      </c>
      <c r="N597" s="35" t="n">
        <v>0.77472</v>
      </c>
      <c r="O597" s="35" t="n">
        <v>-2.22113</v>
      </c>
      <c r="P597" s="35" t="n">
        <v>-1.10733</v>
      </c>
      <c r="Q597" s="35" t="n">
        <v>-0.18115</v>
      </c>
      <c r="R597" s="35" t="n">
        <v>0.19916</v>
      </c>
    </row>
    <row r="598" customFormat="false" ht="15" hidden="false" customHeight="false" outlineLevel="0" collapsed="false">
      <c r="A598" s="4" t="n">
        <v>597</v>
      </c>
      <c r="B598" s="4" t="s">
        <v>948</v>
      </c>
      <c r="C598" s="35" t="n">
        <v>-0.14327</v>
      </c>
      <c r="D598" s="35" t="n">
        <v>-0.29398</v>
      </c>
      <c r="E598" s="35" t="n">
        <v>-1.32274</v>
      </c>
      <c r="F598" s="35" t="n">
        <v>0.38867</v>
      </c>
      <c r="G598" s="35" t="n">
        <v>1.36931</v>
      </c>
      <c r="H598" s="35" t="n">
        <v>-0.14876</v>
      </c>
      <c r="I598" s="35" t="n">
        <v>1.23478</v>
      </c>
      <c r="J598" s="35" t="n">
        <v>1.0476</v>
      </c>
      <c r="K598" s="35" t="n">
        <v>-0.94015</v>
      </c>
      <c r="L598" s="35" t="n">
        <v>-0.17819</v>
      </c>
      <c r="M598" s="35" t="n">
        <v>-0.55327</v>
      </c>
      <c r="N598" s="35" t="n">
        <v>0.31193</v>
      </c>
      <c r="O598" s="35" t="n">
        <v>-0.053</v>
      </c>
      <c r="P598" s="35" t="n">
        <v>1.22556</v>
      </c>
      <c r="Q598" s="35" t="n">
        <v>0.1826</v>
      </c>
      <c r="R598" s="35" t="n">
        <v>-0.77489</v>
      </c>
    </row>
    <row r="599" customFormat="false" ht="15" hidden="false" customHeight="false" outlineLevel="0" collapsed="false">
      <c r="A599" s="4" t="n">
        <v>598</v>
      </c>
      <c r="B599" s="4" t="s">
        <v>949</v>
      </c>
      <c r="C599" s="35" t="n">
        <v>1.88132</v>
      </c>
      <c r="D599" s="35" t="n">
        <v>-0.94024</v>
      </c>
      <c r="E599" s="35" t="n">
        <v>0.14922</v>
      </c>
      <c r="F599" s="35" t="n">
        <v>-0.21545</v>
      </c>
      <c r="G599" s="35" t="n">
        <v>0.09066</v>
      </c>
      <c r="H599" s="35" t="n">
        <v>-0.21844</v>
      </c>
      <c r="I599" s="35" t="n">
        <v>-0.72599</v>
      </c>
      <c r="J599" s="35" t="n">
        <v>0.88332</v>
      </c>
      <c r="K599" s="35" t="n">
        <v>-0.33706</v>
      </c>
      <c r="L599" s="35" t="n">
        <v>-0.61471</v>
      </c>
      <c r="M599" s="35" t="n">
        <v>1.61718</v>
      </c>
      <c r="N599" s="35" t="n">
        <v>0.0731</v>
      </c>
      <c r="O599" s="35" t="n">
        <v>0.35334</v>
      </c>
      <c r="P599" s="35" t="n">
        <v>0.04994</v>
      </c>
      <c r="Q599" s="35" t="n">
        <v>-0.99976</v>
      </c>
      <c r="R599" s="35" t="n">
        <v>-0.20655</v>
      </c>
    </row>
    <row r="600" customFormat="false" ht="15" hidden="false" customHeight="false" outlineLevel="0" collapsed="false">
      <c r="A600" s="4" t="n">
        <v>599</v>
      </c>
      <c r="B600" s="4" t="s">
        <v>950</v>
      </c>
      <c r="C600" s="35" t="n">
        <v>0.99668</v>
      </c>
      <c r="D600" s="35" t="n">
        <v>-0.00676</v>
      </c>
      <c r="E600" s="35" t="n">
        <v>0.20501</v>
      </c>
      <c r="F600" s="35" t="n">
        <v>1.58358</v>
      </c>
      <c r="G600" s="35" t="n">
        <v>0.23919</v>
      </c>
      <c r="H600" s="35" t="n">
        <v>0.28384</v>
      </c>
      <c r="I600" s="35" t="n">
        <v>-0.67134</v>
      </c>
      <c r="J600" s="35" t="n">
        <v>2.4799</v>
      </c>
      <c r="K600" s="35" t="n">
        <v>0.18102</v>
      </c>
      <c r="L600" s="35" t="n">
        <v>-1.15303</v>
      </c>
      <c r="M600" s="35" t="n">
        <v>-0.93994</v>
      </c>
      <c r="N600" s="35" t="n">
        <v>-0.52541</v>
      </c>
      <c r="O600" s="35" t="n">
        <v>0.25772</v>
      </c>
      <c r="P600" s="35" t="n">
        <v>-1.21956</v>
      </c>
      <c r="Q600" s="35" t="n">
        <v>-0.23203</v>
      </c>
      <c r="R600" s="35" t="n">
        <v>0.4572</v>
      </c>
    </row>
    <row r="601" customFormat="false" ht="15" hidden="false" customHeight="false" outlineLevel="0" collapsed="false">
      <c r="A601" s="4" t="n">
        <v>600</v>
      </c>
      <c r="B601" s="4" t="s">
        <v>951</v>
      </c>
      <c r="C601" s="35" t="n">
        <v>-0.01454</v>
      </c>
      <c r="D601" s="35" t="n">
        <v>-1.23841</v>
      </c>
      <c r="E601" s="35" t="n">
        <v>-0.1041</v>
      </c>
      <c r="F601" s="35" t="n">
        <v>1.16049</v>
      </c>
      <c r="G601" s="35" t="n">
        <v>-0.36554</v>
      </c>
      <c r="H601" s="35" t="n">
        <v>-2.42356</v>
      </c>
      <c r="I601" s="35" t="n">
        <v>1.86603</v>
      </c>
      <c r="J601" s="35" t="n">
        <v>0.97033</v>
      </c>
      <c r="K601" s="35" t="n">
        <v>-0.07557</v>
      </c>
      <c r="L601" s="35" t="n">
        <v>-0.10522</v>
      </c>
      <c r="M601" s="35" t="n">
        <v>1.54796</v>
      </c>
      <c r="N601" s="35" t="n">
        <v>-0.63277</v>
      </c>
      <c r="O601" s="35" t="n">
        <v>-1.21746</v>
      </c>
      <c r="P601" s="35" t="n">
        <v>0.98245</v>
      </c>
      <c r="Q601" s="35" t="n">
        <v>-0.79225</v>
      </c>
      <c r="R601" s="35" t="n">
        <v>-0.81199</v>
      </c>
    </row>
    <row r="602" customFormat="false" ht="15" hidden="false" customHeight="false" outlineLevel="0" collapsed="false">
      <c r="A602" s="4" t="n">
        <v>601</v>
      </c>
      <c r="B602" s="4" t="s">
        <v>952</v>
      </c>
      <c r="C602" s="35" t="n">
        <v>-1.86629</v>
      </c>
      <c r="D602" s="35" t="n">
        <v>1.66926</v>
      </c>
      <c r="E602" s="35" t="n">
        <v>-0.58433</v>
      </c>
      <c r="F602" s="35" t="n">
        <v>1.47772</v>
      </c>
      <c r="G602" s="35" t="n">
        <v>0.28258</v>
      </c>
      <c r="H602" s="35" t="n">
        <v>-0.69827</v>
      </c>
      <c r="I602" s="35" t="n">
        <v>0.62136</v>
      </c>
      <c r="J602" s="35" t="n">
        <v>0.23637</v>
      </c>
      <c r="K602" s="35" t="n">
        <v>-1.47165</v>
      </c>
      <c r="L602" s="35" t="n">
        <v>-0.6467</v>
      </c>
      <c r="M602" s="35" t="n">
        <v>-1.73542</v>
      </c>
      <c r="N602" s="35" t="n">
        <v>0.06724</v>
      </c>
      <c r="O602" s="35" t="n">
        <v>-1.46629</v>
      </c>
      <c r="P602" s="35" t="n">
        <v>-0.11684</v>
      </c>
      <c r="Q602" s="35" t="n">
        <v>0.0209</v>
      </c>
      <c r="R602" s="35" t="n">
        <v>-0.07971</v>
      </c>
    </row>
    <row r="603" customFormat="false" ht="15" hidden="false" customHeight="false" outlineLevel="0" collapsed="false">
      <c r="A603" s="4" t="n">
        <v>602</v>
      </c>
      <c r="B603" s="4" t="s">
        <v>953</v>
      </c>
      <c r="C603" s="35" t="n">
        <v>0.73069</v>
      </c>
      <c r="D603" s="35" t="n">
        <v>-0.20664</v>
      </c>
      <c r="E603" s="35" t="n">
        <v>1.14375</v>
      </c>
      <c r="F603" s="35" t="n">
        <v>-1.18046</v>
      </c>
      <c r="G603" s="35" t="n">
        <v>-2.16202</v>
      </c>
      <c r="H603" s="35" t="n">
        <v>-0.0709</v>
      </c>
      <c r="I603" s="35" t="n">
        <v>1.1063</v>
      </c>
      <c r="J603" s="35" t="n">
        <v>0.31005</v>
      </c>
      <c r="K603" s="35" t="n">
        <v>-1.30124</v>
      </c>
      <c r="L603" s="35" t="n">
        <v>-0.86115</v>
      </c>
      <c r="M603" s="35" t="n">
        <v>-0.40604</v>
      </c>
      <c r="N603" s="35" t="n">
        <v>-1.65877</v>
      </c>
      <c r="O603" s="35" t="n">
        <v>-3.04833</v>
      </c>
      <c r="P603" s="35" t="n">
        <v>1.65451</v>
      </c>
      <c r="Q603" s="35" t="n">
        <v>1.93206</v>
      </c>
      <c r="R603" s="35" t="n">
        <v>0.72284</v>
      </c>
    </row>
    <row r="604" customFormat="false" ht="15" hidden="false" customHeight="false" outlineLevel="0" collapsed="false">
      <c r="A604" s="4" t="n">
        <v>603</v>
      </c>
      <c r="B604" s="4" t="s">
        <v>954</v>
      </c>
      <c r="C604" s="35" t="n">
        <v>0.28723</v>
      </c>
      <c r="D604" s="35" t="n">
        <v>-0.41814</v>
      </c>
      <c r="E604" s="35" t="n">
        <v>1.10763</v>
      </c>
      <c r="F604" s="35" t="n">
        <v>-0.63417</v>
      </c>
      <c r="G604" s="35" t="n">
        <v>-0.1044</v>
      </c>
      <c r="H604" s="35" t="n">
        <v>-1.03522</v>
      </c>
      <c r="I604" s="35" t="n">
        <v>-1.07484</v>
      </c>
      <c r="J604" s="35" t="n">
        <v>-0.07075</v>
      </c>
      <c r="K604" s="35" t="n">
        <v>-0.87116</v>
      </c>
      <c r="L604" s="35" t="n">
        <v>-2.85811</v>
      </c>
      <c r="M604" s="35" t="n">
        <v>-0.51951</v>
      </c>
      <c r="N604" s="35" t="n">
        <v>-0.63849</v>
      </c>
      <c r="O604" s="35" t="n">
        <v>-0.94223</v>
      </c>
      <c r="P604" s="35" t="n">
        <v>-0.64913</v>
      </c>
      <c r="Q604" s="35" t="n">
        <v>-2.87155</v>
      </c>
      <c r="R604" s="35" t="n">
        <v>1.11689</v>
      </c>
    </row>
    <row r="605" customFormat="false" ht="15" hidden="false" customHeight="false" outlineLevel="0" collapsed="false">
      <c r="A605" s="4" t="n">
        <v>604</v>
      </c>
      <c r="B605" s="4" t="s">
        <v>955</v>
      </c>
      <c r="C605" s="35" t="n">
        <v>0.09458</v>
      </c>
      <c r="D605" s="35" t="n">
        <v>-2.49138</v>
      </c>
      <c r="E605" s="35" t="n">
        <v>-0.84906</v>
      </c>
      <c r="F605" s="35" t="n">
        <v>0.02209</v>
      </c>
      <c r="G605" s="35" t="n">
        <v>2.24575</v>
      </c>
      <c r="H605" s="35" t="n">
        <v>0.12276</v>
      </c>
      <c r="I605" s="35" t="n">
        <v>0.97989</v>
      </c>
      <c r="J605" s="35" t="n">
        <v>0.80806</v>
      </c>
      <c r="K605" s="35" t="n">
        <v>-0.278</v>
      </c>
      <c r="L605" s="35" t="n">
        <v>1.05985</v>
      </c>
      <c r="M605" s="35" t="n">
        <v>0.11369</v>
      </c>
      <c r="N605" s="35" t="n">
        <v>-1.78433</v>
      </c>
      <c r="O605" s="35" t="n">
        <v>0.2958</v>
      </c>
      <c r="P605" s="35" t="n">
        <v>0.30975</v>
      </c>
      <c r="Q605" s="35" t="n">
        <v>0.50454</v>
      </c>
      <c r="R605" s="35" t="n">
        <v>-2.89815</v>
      </c>
    </row>
    <row r="606" customFormat="false" ht="15" hidden="false" customHeight="false" outlineLevel="0" collapsed="false">
      <c r="A606" s="4" t="n">
        <v>605</v>
      </c>
      <c r="B606" s="4" t="s">
        <v>956</v>
      </c>
      <c r="C606" s="35" t="n">
        <v>-0.26679</v>
      </c>
      <c r="D606" s="35" t="n">
        <v>1.19764</v>
      </c>
      <c r="E606" s="35" t="n">
        <v>0.08961</v>
      </c>
      <c r="F606" s="35" t="n">
        <v>0.36363</v>
      </c>
      <c r="G606" s="35" t="n">
        <v>-0.11427</v>
      </c>
      <c r="H606" s="35" t="n">
        <v>-0.45417</v>
      </c>
      <c r="I606" s="35" t="n">
        <v>-0.37971</v>
      </c>
      <c r="J606" s="35" t="n">
        <v>-0.49645</v>
      </c>
      <c r="K606" s="35" t="n">
        <v>1.12499</v>
      </c>
      <c r="L606" s="35" t="n">
        <v>-0.72947</v>
      </c>
      <c r="M606" s="35" t="n">
        <v>-0.5948</v>
      </c>
      <c r="N606" s="35" t="n">
        <v>0.79668</v>
      </c>
      <c r="O606" s="35" t="n">
        <v>-0.02251</v>
      </c>
      <c r="P606" s="35" t="n">
        <v>0.31089</v>
      </c>
      <c r="Q606" s="35" t="n">
        <v>-0.38543</v>
      </c>
      <c r="R606" s="35" t="n">
        <v>0.27231</v>
      </c>
    </row>
    <row r="607" customFormat="false" ht="15" hidden="false" customHeight="false" outlineLevel="0" collapsed="false">
      <c r="A607" s="4" t="n">
        <v>606</v>
      </c>
      <c r="B607" s="4" t="s">
        <v>957</v>
      </c>
      <c r="C607" s="35" t="n">
        <v>-0.76858</v>
      </c>
      <c r="D607" s="35" t="n">
        <v>1.13496</v>
      </c>
      <c r="E607" s="35" t="n">
        <v>-0.02347</v>
      </c>
      <c r="F607" s="35" t="n">
        <v>-0.52081</v>
      </c>
      <c r="G607" s="35" t="n">
        <v>-0.53955</v>
      </c>
      <c r="H607" s="35" t="n">
        <v>0.17934</v>
      </c>
      <c r="I607" s="35" t="n">
        <v>-0.43878</v>
      </c>
      <c r="J607" s="35" t="n">
        <v>-0.37265</v>
      </c>
      <c r="K607" s="35" t="n">
        <v>-0.52529</v>
      </c>
      <c r="L607" s="35" t="n">
        <v>-0.04349</v>
      </c>
      <c r="M607" s="35" t="n">
        <v>-0.25065</v>
      </c>
      <c r="N607" s="35" t="n">
        <v>0.303</v>
      </c>
      <c r="O607" s="35" t="n">
        <v>0.52739</v>
      </c>
      <c r="P607" s="35" t="n">
        <v>-0.37767</v>
      </c>
      <c r="Q607" s="35" t="n">
        <v>0.67786</v>
      </c>
      <c r="R607" s="35" t="n">
        <v>1.5482</v>
      </c>
    </row>
    <row r="608" customFormat="false" ht="15" hidden="false" customHeight="false" outlineLevel="0" collapsed="false">
      <c r="A608" s="4" t="n">
        <v>607</v>
      </c>
      <c r="B608" s="4" t="s">
        <v>958</v>
      </c>
      <c r="C608" s="35" t="n">
        <v>-1.09632</v>
      </c>
      <c r="D608" s="35" t="n">
        <v>0.06955</v>
      </c>
      <c r="E608" s="35" t="n">
        <v>0.15004</v>
      </c>
      <c r="F608" s="35" t="n">
        <v>-0.6444</v>
      </c>
      <c r="G608" s="35" t="n">
        <v>0.08167</v>
      </c>
      <c r="H608" s="35" t="n">
        <v>0.71631</v>
      </c>
      <c r="I608" s="35" t="n">
        <v>-0.8807</v>
      </c>
      <c r="J608" s="35" t="n">
        <v>1.67147</v>
      </c>
      <c r="K608" s="35" t="n">
        <v>-0.28543</v>
      </c>
      <c r="L608" s="35" t="n">
        <v>-0.23829</v>
      </c>
      <c r="M608" s="35" t="n">
        <v>-2.22136</v>
      </c>
      <c r="N608" s="35" t="n">
        <v>0.581</v>
      </c>
      <c r="O608" s="35" t="n">
        <v>-0.57175</v>
      </c>
      <c r="P608" s="35" t="n">
        <v>0.45769</v>
      </c>
      <c r="Q608" s="35" t="n">
        <v>0.16583</v>
      </c>
      <c r="R608" s="35" t="n">
        <v>0.37009</v>
      </c>
    </row>
    <row r="609" customFormat="false" ht="15" hidden="false" customHeight="false" outlineLevel="0" collapsed="false">
      <c r="A609" s="4" t="n">
        <v>608</v>
      </c>
      <c r="B609" s="4" t="s">
        <v>959</v>
      </c>
      <c r="C609" s="35" t="n">
        <v>-2.16536</v>
      </c>
      <c r="D609" s="35" t="n">
        <v>-0.09777</v>
      </c>
      <c r="E609" s="35" t="n">
        <v>0.02754</v>
      </c>
      <c r="F609" s="35" t="n">
        <v>-0.2591</v>
      </c>
      <c r="G609" s="35" t="n">
        <v>0.38283</v>
      </c>
      <c r="H609" s="35" t="n">
        <v>-0.12737</v>
      </c>
      <c r="I609" s="35" t="n">
        <v>1.17522</v>
      </c>
      <c r="J609" s="35" t="n">
        <v>-1.81579</v>
      </c>
      <c r="K609" s="35" t="n">
        <v>-3.18616</v>
      </c>
      <c r="L609" s="35" t="n">
        <v>0.07481</v>
      </c>
      <c r="M609" s="35" t="n">
        <v>-1.16337</v>
      </c>
      <c r="N609" s="35" t="n">
        <v>0.44895</v>
      </c>
      <c r="O609" s="35" t="n">
        <v>-0.31322</v>
      </c>
      <c r="P609" s="35" t="n">
        <v>0.2551</v>
      </c>
      <c r="Q609" s="35" t="n">
        <v>-2.08849</v>
      </c>
      <c r="R609" s="35" t="n">
        <v>0.13204</v>
      </c>
    </row>
    <row r="610" customFormat="false" ht="15" hidden="false" customHeight="false" outlineLevel="0" collapsed="false">
      <c r="A610" s="4" t="n">
        <v>609</v>
      </c>
      <c r="B610" s="4" t="s">
        <v>960</v>
      </c>
      <c r="C610" s="35" t="n">
        <v>-2.18378</v>
      </c>
      <c r="D610" s="35" t="n">
        <v>0.66207</v>
      </c>
      <c r="E610" s="35" t="n">
        <v>0.08247</v>
      </c>
      <c r="F610" s="35" t="n">
        <v>0.0559</v>
      </c>
      <c r="G610" s="35" t="n">
        <v>-0.66853</v>
      </c>
      <c r="H610" s="35" t="n">
        <v>-1.27159</v>
      </c>
      <c r="I610" s="35" t="n">
        <v>1.12351</v>
      </c>
      <c r="J610" s="35" t="n">
        <v>1.55295</v>
      </c>
      <c r="K610" s="35" t="n">
        <v>-1.49777</v>
      </c>
      <c r="L610" s="35" t="n">
        <v>0.19383</v>
      </c>
      <c r="M610" s="35" t="n">
        <v>1.15128</v>
      </c>
      <c r="N610" s="35" t="n">
        <v>0.96024</v>
      </c>
      <c r="O610" s="35" t="n">
        <v>-0.7277</v>
      </c>
      <c r="P610" s="35" t="n">
        <v>-1.53319</v>
      </c>
      <c r="Q610" s="35" t="n">
        <v>0.53356</v>
      </c>
      <c r="R610" s="35" t="n">
        <v>-0.60048</v>
      </c>
    </row>
    <row r="611" customFormat="false" ht="15" hidden="false" customHeight="false" outlineLevel="0" collapsed="false">
      <c r="A611" s="4" t="n">
        <v>610</v>
      </c>
      <c r="B611" s="4" t="s">
        <v>961</v>
      </c>
      <c r="C611" s="35" t="n">
        <v>0.70367</v>
      </c>
      <c r="D611" s="35" t="n">
        <v>-0.00385</v>
      </c>
      <c r="E611" s="35" t="n">
        <v>-0.43261</v>
      </c>
      <c r="F611" s="35" t="n">
        <v>0.62402</v>
      </c>
      <c r="G611" s="35" t="n">
        <v>-1.69937</v>
      </c>
      <c r="H611" s="35" t="n">
        <v>-2.32119</v>
      </c>
      <c r="I611" s="35" t="n">
        <v>0.37816</v>
      </c>
      <c r="J611" s="35" t="n">
        <v>0.21914</v>
      </c>
      <c r="K611" s="35" t="n">
        <v>-0.70252</v>
      </c>
      <c r="L611" s="35" t="n">
        <v>0.58713</v>
      </c>
      <c r="M611" s="35" t="n">
        <v>-1.9775</v>
      </c>
      <c r="N611" s="35" t="n">
        <v>-1.85739</v>
      </c>
      <c r="O611" s="35" t="n">
        <v>-1.42871</v>
      </c>
      <c r="P611" s="35" t="n">
        <v>-0.70476</v>
      </c>
      <c r="Q611" s="35" t="n">
        <v>-1.41073</v>
      </c>
      <c r="R611" s="35" t="n">
        <v>2.74502</v>
      </c>
    </row>
    <row r="612" customFormat="false" ht="15" hidden="false" customHeight="false" outlineLevel="0" collapsed="false">
      <c r="A612" s="4" t="n">
        <v>611</v>
      </c>
      <c r="B612" s="4" t="s">
        <v>962</v>
      </c>
      <c r="C612" s="35" t="n">
        <v>-1.05184</v>
      </c>
      <c r="D612" s="35" t="n">
        <v>-1.33196</v>
      </c>
      <c r="E612" s="35" t="n">
        <v>2.76499</v>
      </c>
      <c r="F612" s="35" t="n">
        <v>0.57266</v>
      </c>
      <c r="G612" s="35" t="n">
        <v>-0.92978</v>
      </c>
      <c r="H612" s="35" t="n">
        <v>-0.33775</v>
      </c>
      <c r="I612" s="35" t="n">
        <v>0.60848</v>
      </c>
      <c r="J612" s="35" t="n">
        <v>0.14245</v>
      </c>
      <c r="K612" s="35" t="n">
        <v>0.58195</v>
      </c>
      <c r="L612" s="35" t="n">
        <v>-1.21098</v>
      </c>
      <c r="M612" s="35" t="n">
        <v>-0.92166</v>
      </c>
      <c r="N612" s="35" t="n">
        <v>-1.95831</v>
      </c>
      <c r="O612" s="35" t="n">
        <v>0.73384</v>
      </c>
      <c r="P612" s="35" t="n">
        <v>-0.81561</v>
      </c>
      <c r="Q612" s="35" t="n">
        <v>2.09876</v>
      </c>
      <c r="R612" s="35" t="n">
        <v>3.48098</v>
      </c>
    </row>
    <row r="613" customFormat="false" ht="15" hidden="false" customHeight="false" outlineLevel="0" collapsed="false">
      <c r="A613" s="4" t="n">
        <v>612</v>
      </c>
      <c r="B613" s="4" t="s">
        <v>963</v>
      </c>
      <c r="C613" s="35" t="n">
        <v>-0.55065</v>
      </c>
      <c r="D613" s="35" t="n">
        <v>2.72401</v>
      </c>
      <c r="E613" s="35" t="n">
        <v>-0.17186</v>
      </c>
      <c r="F613" s="35" t="n">
        <v>1.74542</v>
      </c>
      <c r="G613" s="35" t="n">
        <v>-0.93414</v>
      </c>
      <c r="H613" s="35" t="n">
        <v>-1.15534</v>
      </c>
      <c r="I613" s="35" t="n">
        <v>-0.50856</v>
      </c>
      <c r="J613" s="35" t="n">
        <v>0.07907</v>
      </c>
      <c r="K613" s="35" t="n">
        <v>-0.61511</v>
      </c>
      <c r="L613" s="35" t="n">
        <v>0.15224</v>
      </c>
      <c r="M613" s="35" t="n">
        <v>-0.22076</v>
      </c>
      <c r="N613" s="35" t="n">
        <v>-0.44176</v>
      </c>
      <c r="O613" s="35" t="n">
        <v>-2.23846</v>
      </c>
      <c r="P613" s="35" t="n">
        <v>0.68624</v>
      </c>
      <c r="Q613" s="35" t="n">
        <v>2.08174</v>
      </c>
      <c r="R613" s="35" t="n">
        <v>-1.44105</v>
      </c>
    </row>
    <row r="614" customFormat="false" ht="15" hidden="false" customHeight="false" outlineLevel="0" collapsed="false">
      <c r="A614" s="4" t="n">
        <v>613</v>
      </c>
      <c r="B614" s="4" t="s">
        <v>964</v>
      </c>
      <c r="C614" s="35" t="n">
        <v>-0.98176</v>
      </c>
      <c r="D614" s="35" t="n">
        <v>-0.46851</v>
      </c>
      <c r="E614" s="35" t="n">
        <v>1.13267</v>
      </c>
      <c r="F614" s="35" t="n">
        <v>0.35313</v>
      </c>
      <c r="G614" s="35" t="n">
        <v>-0.51976</v>
      </c>
      <c r="H614" s="35" t="n">
        <v>-2.2708</v>
      </c>
      <c r="I614" s="35" t="n">
        <v>-0.46741</v>
      </c>
      <c r="J614" s="35" t="n">
        <v>-0.10695</v>
      </c>
      <c r="K614" s="35" t="n">
        <v>0.90791</v>
      </c>
      <c r="L614" s="35" t="n">
        <v>-0.74178</v>
      </c>
      <c r="M614" s="35" t="n">
        <v>-0.95149</v>
      </c>
      <c r="N614" s="35" t="n">
        <v>2.37641</v>
      </c>
      <c r="O614" s="35" t="n">
        <v>0.04472</v>
      </c>
      <c r="P614" s="35" t="n">
        <v>0.63239</v>
      </c>
      <c r="Q614" s="35" t="n">
        <v>-0.90458</v>
      </c>
      <c r="R614" s="35" t="n">
        <v>-1.23128</v>
      </c>
    </row>
    <row r="615" customFormat="false" ht="15" hidden="false" customHeight="false" outlineLevel="0" collapsed="false">
      <c r="A615" s="4" t="n">
        <v>614</v>
      </c>
      <c r="B615" s="4" t="s">
        <v>965</v>
      </c>
      <c r="C615" s="35" t="n">
        <v>-1.11318</v>
      </c>
      <c r="D615" s="35" t="n">
        <v>0.96611</v>
      </c>
      <c r="E615" s="35" t="n">
        <v>-0.46006</v>
      </c>
      <c r="F615" s="35" t="n">
        <v>-0.76938</v>
      </c>
      <c r="G615" s="35" t="n">
        <v>-0.64801</v>
      </c>
      <c r="H615" s="35" t="n">
        <v>0.2615</v>
      </c>
      <c r="I615" s="35" t="n">
        <v>0.07365</v>
      </c>
      <c r="J615" s="35" t="n">
        <v>-0.36743</v>
      </c>
      <c r="K615" s="35" t="n">
        <v>0.15599</v>
      </c>
      <c r="L615" s="35" t="n">
        <v>0.12467</v>
      </c>
      <c r="M615" s="35" t="n">
        <v>-0.71885</v>
      </c>
      <c r="N615" s="35" t="n">
        <v>-0.03817</v>
      </c>
      <c r="O615" s="35" t="n">
        <v>-0.70973</v>
      </c>
      <c r="P615" s="35" t="n">
        <v>0.51317</v>
      </c>
      <c r="Q615" s="35" t="n">
        <v>-1.71372</v>
      </c>
      <c r="R615" s="35" t="n">
        <v>0.80964</v>
      </c>
    </row>
    <row r="616" customFormat="false" ht="15" hidden="false" customHeight="false" outlineLevel="0" collapsed="false">
      <c r="A616" s="4" t="n">
        <v>615</v>
      </c>
      <c r="B616" s="4" t="s">
        <v>966</v>
      </c>
      <c r="C616" s="35" t="n">
        <v>-0.83474</v>
      </c>
      <c r="D616" s="35" t="n">
        <v>-0.16331</v>
      </c>
      <c r="E616" s="35" t="n">
        <v>0.93801</v>
      </c>
      <c r="F616" s="35" t="n">
        <v>-1.45952</v>
      </c>
      <c r="G616" s="35" t="n">
        <v>1.5041</v>
      </c>
      <c r="H616" s="35" t="n">
        <v>-1.22543</v>
      </c>
      <c r="I616" s="35" t="n">
        <v>-0.55167</v>
      </c>
      <c r="J616" s="35" t="n">
        <v>0.00768</v>
      </c>
      <c r="K616" s="35" t="n">
        <v>-1.83444</v>
      </c>
      <c r="L616" s="35" t="n">
        <v>-0.16363</v>
      </c>
      <c r="M616" s="35" t="n">
        <v>0.33272</v>
      </c>
      <c r="N616" s="35" t="n">
        <v>0.56405</v>
      </c>
      <c r="O616" s="35" t="n">
        <v>0.08308</v>
      </c>
      <c r="P616" s="35" t="n">
        <v>-0.08138</v>
      </c>
      <c r="Q616" s="35" t="n">
        <v>-1.14639</v>
      </c>
      <c r="R616" s="35" t="n">
        <v>1.34493</v>
      </c>
    </row>
    <row r="617" customFormat="false" ht="15" hidden="false" customHeight="false" outlineLevel="0" collapsed="false">
      <c r="A617" s="4" t="n">
        <v>616</v>
      </c>
      <c r="B617" s="4" t="s">
        <v>967</v>
      </c>
      <c r="C617" s="35" t="n">
        <v>-0.15728</v>
      </c>
      <c r="D617" s="35" t="n">
        <v>0.63082</v>
      </c>
      <c r="E617" s="35" t="n">
        <v>0.50727</v>
      </c>
      <c r="F617" s="35" t="n">
        <v>0.68447</v>
      </c>
      <c r="G617" s="35" t="n">
        <v>-0.11897</v>
      </c>
      <c r="H617" s="35" t="n">
        <v>-0.9311</v>
      </c>
      <c r="I617" s="35" t="n">
        <v>-0.12957</v>
      </c>
      <c r="J617" s="35" t="n">
        <v>2.05772</v>
      </c>
      <c r="K617" s="35" t="n">
        <v>3.14958</v>
      </c>
      <c r="L617" s="35" t="n">
        <v>0.76283</v>
      </c>
      <c r="M617" s="35" t="n">
        <v>-0.55077</v>
      </c>
      <c r="N617" s="35" t="n">
        <v>1.28552</v>
      </c>
      <c r="O617" s="35" t="n">
        <v>-1.17046</v>
      </c>
      <c r="P617" s="35" t="n">
        <v>-0.60328</v>
      </c>
      <c r="Q617" s="35" t="n">
        <v>1.38514</v>
      </c>
      <c r="R617" s="35" t="n">
        <v>-2.76732</v>
      </c>
    </row>
    <row r="618" customFormat="false" ht="15" hidden="false" customHeight="false" outlineLevel="0" collapsed="false">
      <c r="A618" s="4" t="n">
        <v>617</v>
      </c>
      <c r="B618" s="4" t="s">
        <v>968</v>
      </c>
      <c r="C618" s="35" t="n">
        <v>-1.29531</v>
      </c>
      <c r="D618" s="35" t="n">
        <v>-0.55165</v>
      </c>
      <c r="E618" s="35" t="n">
        <v>-0.59479</v>
      </c>
      <c r="F618" s="35" t="n">
        <v>0.15169</v>
      </c>
      <c r="G618" s="35" t="n">
        <v>0.22575</v>
      </c>
      <c r="H618" s="35" t="n">
        <v>-0.81841</v>
      </c>
      <c r="I618" s="35" t="n">
        <v>0.16769</v>
      </c>
      <c r="J618" s="35" t="n">
        <v>0.60849</v>
      </c>
      <c r="K618" s="35" t="n">
        <v>-0.26753</v>
      </c>
      <c r="L618" s="35" t="n">
        <v>0.12391</v>
      </c>
      <c r="M618" s="35" t="n">
        <v>0.35677</v>
      </c>
      <c r="N618" s="35" t="n">
        <v>1.21349</v>
      </c>
      <c r="O618" s="35" t="n">
        <v>-0.66846</v>
      </c>
      <c r="P618" s="35" t="n">
        <v>-1.32906</v>
      </c>
      <c r="Q618" s="35" t="n">
        <v>0.15506</v>
      </c>
      <c r="R618" s="35" t="n">
        <v>0.41605</v>
      </c>
    </row>
    <row r="619" customFormat="false" ht="15" hidden="false" customHeight="false" outlineLevel="0" collapsed="false">
      <c r="A619" s="4" t="n">
        <v>618</v>
      </c>
      <c r="B619" s="4" t="s">
        <v>969</v>
      </c>
      <c r="C619" s="35" t="n">
        <v>0.40218</v>
      </c>
      <c r="D619" s="35" t="n">
        <v>1.45053</v>
      </c>
      <c r="E619" s="35" t="n">
        <v>0.08182</v>
      </c>
      <c r="F619" s="35" t="n">
        <v>0.79903</v>
      </c>
      <c r="G619" s="35" t="n">
        <v>0.04189</v>
      </c>
      <c r="H619" s="35" t="n">
        <v>1.22362</v>
      </c>
      <c r="I619" s="35" t="n">
        <v>0.46552</v>
      </c>
      <c r="J619" s="35" t="n">
        <v>-0.2728</v>
      </c>
      <c r="K619" s="35" t="n">
        <v>1.23289</v>
      </c>
      <c r="L619" s="35" t="n">
        <v>-0.46203</v>
      </c>
      <c r="M619" s="35" t="n">
        <v>0.45565</v>
      </c>
      <c r="N619" s="35" t="n">
        <v>0.2185</v>
      </c>
      <c r="O619" s="35" t="n">
        <v>-0.2737</v>
      </c>
      <c r="P619" s="35" t="n">
        <v>-2.16703</v>
      </c>
      <c r="Q619" s="35" t="n">
        <v>2.15428</v>
      </c>
      <c r="R619" s="35" t="n">
        <v>-0.91285</v>
      </c>
    </row>
    <row r="620" customFormat="false" ht="15" hidden="false" customHeight="false" outlineLevel="0" collapsed="false">
      <c r="A620" s="4" t="n">
        <v>619</v>
      </c>
      <c r="B620" s="4" t="s">
        <v>970</v>
      </c>
      <c r="C620" s="35" t="n">
        <v>-1.18598</v>
      </c>
      <c r="D620" s="35" t="n">
        <v>0.45368</v>
      </c>
      <c r="E620" s="35" t="n">
        <v>-0.6178</v>
      </c>
      <c r="F620" s="35" t="n">
        <v>-1.20994</v>
      </c>
      <c r="G620" s="35" t="n">
        <v>-2.95975</v>
      </c>
      <c r="H620" s="35" t="n">
        <v>3.91171</v>
      </c>
      <c r="I620" s="35" t="n">
        <v>-0.63991</v>
      </c>
      <c r="J620" s="35" t="n">
        <v>1.08418</v>
      </c>
      <c r="K620" s="35" t="n">
        <v>-0.26665</v>
      </c>
      <c r="L620" s="35" t="n">
        <v>-0.84666</v>
      </c>
      <c r="M620" s="35" t="n">
        <v>-3.08562</v>
      </c>
      <c r="N620" s="35" t="n">
        <v>-2.50018</v>
      </c>
      <c r="O620" s="35" t="n">
        <v>-2.22987</v>
      </c>
      <c r="P620" s="35" t="n">
        <v>-0.72316</v>
      </c>
      <c r="Q620" s="35" t="n">
        <v>0.79534</v>
      </c>
      <c r="R620" s="35" t="n">
        <v>1.20746</v>
      </c>
    </row>
    <row r="621" customFormat="false" ht="15" hidden="false" customHeight="false" outlineLevel="0" collapsed="false">
      <c r="A621" s="4" t="n">
        <v>620</v>
      </c>
      <c r="B621" s="4" t="s">
        <v>971</v>
      </c>
      <c r="C621" s="35" t="n">
        <v>0.42548</v>
      </c>
      <c r="D621" s="35" t="n">
        <v>0.02604</v>
      </c>
      <c r="E621" s="35" t="n">
        <v>2.25163</v>
      </c>
      <c r="F621" s="35" t="n">
        <v>-1.47858</v>
      </c>
      <c r="G621" s="35" t="n">
        <v>-0.0076</v>
      </c>
      <c r="H621" s="35" t="n">
        <v>-0.22231</v>
      </c>
      <c r="I621" s="35" t="n">
        <v>3.2554</v>
      </c>
      <c r="J621" s="35" t="n">
        <v>0.63772</v>
      </c>
      <c r="K621" s="35" t="n">
        <v>-0.9703</v>
      </c>
      <c r="L621" s="35" t="n">
        <v>-0.3051</v>
      </c>
      <c r="M621" s="35" t="n">
        <v>-0.52049</v>
      </c>
      <c r="N621" s="35" t="n">
        <v>2.00679</v>
      </c>
      <c r="O621" s="35" t="n">
        <v>-0.46806</v>
      </c>
      <c r="P621" s="35" t="n">
        <v>1.57323</v>
      </c>
      <c r="Q621" s="35" t="n">
        <v>0.04959</v>
      </c>
      <c r="R621" s="35" t="n">
        <v>0.07327</v>
      </c>
    </row>
    <row r="622" customFormat="false" ht="15" hidden="false" customHeight="false" outlineLevel="0" collapsed="false">
      <c r="A622" s="4" t="n">
        <v>621</v>
      </c>
      <c r="B622" s="4" t="s">
        <v>972</v>
      </c>
      <c r="C622" s="35" t="n">
        <v>-1.08759</v>
      </c>
      <c r="D622" s="35" t="n">
        <v>-0.08709</v>
      </c>
      <c r="E622" s="35" t="n">
        <v>2.81801</v>
      </c>
      <c r="F622" s="35" t="n">
        <v>-0.70396</v>
      </c>
      <c r="G622" s="35" t="n">
        <v>-1.95581</v>
      </c>
      <c r="H622" s="35" t="n">
        <v>-2.2045</v>
      </c>
      <c r="I622" s="35" t="n">
        <v>1.20784</v>
      </c>
      <c r="J622" s="35" t="n">
        <v>-0.16777</v>
      </c>
      <c r="K622" s="35" t="n">
        <v>0.46425</v>
      </c>
      <c r="L622" s="35" t="n">
        <v>-0.92158</v>
      </c>
      <c r="M622" s="35" t="n">
        <v>1.60815</v>
      </c>
      <c r="N622" s="35" t="n">
        <v>1.15073</v>
      </c>
      <c r="O622" s="35" t="n">
        <v>-0.33786</v>
      </c>
      <c r="P622" s="35" t="n">
        <v>1.58134</v>
      </c>
      <c r="Q622" s="35" t="n">
        <v>-0.09468</v>
      </c>
      <c r="R622" s="35" t="n">
        <v>-0.39511</v>
      </c>
    </row>
    <row r="623" customFormat="false" ht="15" hidden="false" customHeight="false" outlineLevel="0" collapsed="false">
      <c r="A623" s="4" t="n">
        <v>622</v>
      </c>
      <c r="B623" s="4" t="s">
        <v>973</v>
      </c>
      <c r="C623" s="35" t="n">
        <v>-0.8846</v>
      </c>
      <c r="D623" s="35" t="n">
        <v>0.79169</v>
      </c>
      <c r="E623" s="35" t="n">
        <v>0.44025</v>
      </c>
      <c r="F623" s="35" t="n">
        <v>0.39854</v>
      </c>
      <c r="G623" s="35" t="n">
        <v>0.35497</v>
      </c>
      <c r="H623" s="35" t="n">
        <v>-0.00173</v>
      </c>
      <c r="I623" s="35" t="n">
        <v>1.24777</v>
      </c>
      <c r="J623" s="35" t="n">
        <v>1.3079</v>
      </c>
      <c r="K623" s="35" t="n">
        <v>-1.75096</v>
      </c>
      <c r="L623" s="35" t="n">
        <v>1.0777</v>
      </c>
      <c r="M623" s="35" t="n">
        <v>0.68923</v>
      </c>
      <c r="N623" s="35" t="n">
        <v>0.00107</v>
      </c>
      <c r="O623" s="35" t="n">
        <v>-0.37367</v>
      </c>
      <c r="P623" s="35" t="n">
        <v>0.5492</v>
      </c>
      <c r="Q623" s="35" t="n">
        <v>-1.0797</v>
      </c>
      <c r="R623" s="35" t="n">
        <v>-0.82778</v>
      </c>
    </row>
    <row r="624" customFormat="false" ht="15" hidden="false" customHeight="false" outlineLevel="0" collapsed="false">
      <c r="A624" s="4" t="n">
        <v>623</v>
      </c>
      <c r="B624" s="4" t="s">
        <v>974</v>
      </c>
      <c r="C624" s="35" t="n">
        <v>-0.13137</v>
      </c>
      <c r="D624" s="35" t="n">
        <v>0.26117</v>
      </c>
      <c r="E624" s="35" t="n">
        <v>0.11926</v>
      </c>
      <c r="F624" s="35" t="n">
        <v>-0.68965</v>
      </c>
      <c r="G624" s="35" t="n">
        <v>-0.73088</v>
      </c>
      <c r="H624" s="35" t="n">
        <v>0.22874</v>
      </c>
      <c r="I624" s="35" t="n">
        <v>1.24804</v>
      </c>
      <c r="J624" s="35" t="n">
        <v>0.89611</v>
      </c>
      <c r="K624" s="35" t="n">
        <v>-0.86338</v>
      </c>
      <c r="L624" s="35" t="n">
        <v>-1.52215</v>
      </c>
      <c r="M624" s="35" t="n">
        <v>1.32106</v>
      </c>
      <c r="N624" s="35" t="n">
        <v>0.78408</v>
      </c>
      <c r="O624" s="35" t="n">
        <v>0.29456</v>
      </c>
      <c r="P624" s="35" t="n">
        <v>-0.47395</v>
      </c>
      <c r="Q624" s="35" t="n">
        <v>-1.14701</v>
      </c>
      <c r="R624" s="35" t="n">
        <v>0.65955</v>
      </c>
    </row>
    <row r="625" customFormat="false" ht="15" hidden="false" customHeight="false" outlineLevel="0" collapsed="false">
      <c r="A625" s="4" t="n">
        <v>624</v>
      </c>
      <c r="B625" s="4" t="s">
        <v>975</v>
      </c>
      <c r="C625" s="35" t="n">
        <v>-0.99751</v>
      </c>
      <c r="D625" s="35" t="n">
        <v>0.4672</v>
      </c>
      <c r="E625" s="35" t="n">
        <v>-0.73049</v>
      </c>
      <c r="F625" s="35" t="n">
        <v>1.00228</v>
      </c>
      <c r="G625" s="35" t="n">
        <v>0.89858</v>
      </c>
      <c r="H625" s="35" t="n">
        <v>-2.06279</v>
      </c>
      <c r="I625" s="35" t="n">
        <v>0.5924</v>
      </c>
      <c r="J625" s="35" t="n">
        <v>-0.47665</v>
      </c>
      <c r="K625" s="35" t="n">
        <v>0.01891</v>
      </c>
      <c r="L625" s="35" t="n">
        <v>-4.23125</v>
      </c>
      <c r="M625" s="35" t="n">
        <v>0.5254</v>
      </c>
      <c r="N625" s="35" t="n">
        <v>-1.7706</v>
      </c>
      <c r="O625" s="35" t="n">
        <v>0.16851</v>
      </c>
      <c r="P625" s="35" t="n">
        <v>2.31929</v>
      </c>
      <c r="Q625" s="35" t="n">
        <v>-0.32627</v>
      </c>
      <c r="R625" s="35" t="n">
        <v>-0.78859</v>
      </c>
    </row>
    <row r="626" customFormat="false" ht="15" hidden="false" customHeight="false" outlineLevel="0" collapsed="false">
      <c r="A626" s="4" t="n">
        <v>625</v>
      </c>
      <c r="B626" s="4" t="s">
        <v>976</v>
      </c>
      <c r="C626" s="35" t="n">
        <v>0.94286</v>
      </c>
      <c r="D626" s="35" t="n">
        <v>0.36617</v>
      </c>
      <c r="E626" s="35" t="n">
        <v>-0.02537</v>
      </c>
      <c r="F626" s="35" t="n">
        <v>-0.47507</v>
      </c>
      <c r="G626" s="35" t="n">
        <v>-2.23525</v>
      </c>
      <c r="H626" s="35" t="n">
        <v>-0.48978</v>
      </c>
      <c r="I626" s="35" t="n">
        <v>1.40596</v>
      </c>
      <c r="J626" s="35" t="n">
        <v>2.40781</v>
      </c>
      <c r="K626" s="35" t="n">
        <v>-1.99164</v>
      </c>
      <c r="L626" s="35" t="n">
        <v>-0.82049</v>
      </c>
      <c r="M626" s="35" t="n">
        <v>0.70178</v>
      </c>
      <c r="N626" s="35" t="n">
        <v>-0.11352</v>
      </c>
      <c r="O626" s="35" t="n">
        <v>-1.59821</v>
      </c>
      <c r="P626" s="35" t="n">
        <v>-0.10826</v>
      </c>
      <c r="Q626" s="35" t="n">
        <v>-0.26407</v>
      </c>
      <c r="R626" s="35" t="n">
        <v>-1.10211</v>
      </c>
    </row>
    <row r="627" customFormat="false" ht="15" hidden="false" customHeight="false" outlineLevel="0" collapsed="false">
      <c r="A627" s="4" t="n">
        <v>626</v>
      </c>
      <c r="B627" s="4" t="s">
        <v>977</v>
      </c>
      <c r="C627" s="35" t="n">
        <v>-1.53602</v>
      </c>
      <c r="D627" s="35" t="n">
        <v>0.37399</v>
      </c>
      <c r="E627" s="35" t="n">
        <v>-0.42229</v>
      </c>
      <c r="F627" s="35" t="n">
        <v>1.26108</v>
      </c>
      <c r="G627" s="35" t="n">
        <v>-1.22731</v>
      </c>
      <c r="H627" s="35" t="n">
        <v>-2.31365</v>
      </c>
      <c r="I627" s="35" t="n">
        <v>-1.37073</v>
      </c>
      <c r="J627" s="35" t="n">
        <v>2.1694</v>
      </c>
      <c r="K627" s="35" t="n">
        <v>-0.89284</v>
      </c>
      <c r="L627" s="35" t="n">
        <v>-1.45251</v>
      </c>
      <c r="M627" s="35" t="n">
        <v>-0.16583</v>
      </c>
      <c r="N627" s="35" t="n">
        <v>1.5532</v>
      </c>
      <c r="O627" s="35" t="n">
        <v>-0.82762</v>
      </c>
      <c r="P627" s="35" t="n">
        <v>1.62037</v>
      </c>
      <c r="Q627" s="35" t="n">
        <v>1.35926</v>
      </c>
      <c r="R627" s="35" t="n">
        <v>-1.48357</v>
      </c>
    </row>
    <row r="628" customFormat="false" ht="15" hidden="false" customHeight="false" outlineLevel="0" collapsed="false">
      <c r="A628" s="4" t="n">
        <v>627</v>
      </c>
      <c r="B628" s="4" t="s">
        <v>978</v>
      </c>
      <c r="C628" s="35" t="n">
        <v>-0.20099</v>
      </c>
      <c r="D628" s="35" t="n">
        <v>-0.5095</v>
      </c>
      <c r="E628" s="35" t="n">
        <v>2.66205</v>
      </c>
      <c r="F628" s="35" t="n">
        <v>-0.48564</v>
      </c>
      <c r="G628" s="35" t="n">
        <v>-0.2396</v>
      </c>
      <c r="H628" s="35" t="n">
        <v>-0.65589</v>
      </c>
      <c r="I628" s="35" t="n">
        <v>-0.62172</v>
      </c>
      <c r="J628" s="35" t="n">
        <v>1.3108</v>
      </c>
      <c r="K628" s="35" t="n">
        <v>-1.88713</v>
      </c>
      <c r="L628" s="35" t="n">
        <v>-1.46914</v>
      </c>
      <c r="M628" s="35" t="n">
        <v>-1.15934</v>
      </c>
      <c r="N628" s="35" t="n">
        <v>0.44319</v>
      </c>
      <c r="O628" s="35" t="n">
        <v>-0.79527</v>
      </c>
      <c r="P628" s="35" t="n">
        <v>0.50017</v>
      </c>
      <c r="Q628" s="35" t="n">
        <v>-0.404</v>
      </c>
      <c r="R628" s="35" t="n">
        <v>0.46212</v>
      </c>
    </row>
    <row r="629" customFormat="false" ht="15" hidden="false" customHeight="false" outlineLevel="0" collapsed="false">
      <c r="A629" s="4" t="n">
        <v>628</v>
      </c>
      <c r="B629" s="4" t="s">
        <v>979</v>
      </c>
      <c r="C629" s="35" t="n">
        <v>1.27006</v>
      </c>
      <c r="D629" s="35" t="n">
        <v>4.3459</v>
      </c>
      <c r="E629" s="35" t="n">
        <v>0.68699</v>
      </c>
      <c r="F629" s="35" t="n">
        <v>-1.56386</v>
      </c>
      <c r="G629" s="35" t="n">
        <v>-1.51841</v>
      </c>
      <c r="H629" s="35" t="n">
        <v>-2.34672</v>
      </c>
      <c r="I629" s="35" t="n">
        <v>2.10982</v>
      </c>
      <c r="J629" s="35" t="n">
        <v>-1.00566</v>
      </c>
      <c r="K629" s="35" t="n">
        <v>-0.3401</v>
      </c>
      <c r="L629" s="35" t="n">
        <v>0.96202</v>
      </c>
      <c r="M629" s="35" t="n">
        <v>-0.84726</v>
      </c>
      <c r="N629" s="35" t="n">
        <v>0.06678</v>
      </c>
      <c r="O629" s="35" t="n">
        <v>-0.57935</v>
      </c>
      <c r="P629" s="35" t="n">
        <v>-0.24786</v>
      </c>
      <c r="Q629" s="35" t="n">
        <v>-0.0469</v>
      </c>
      <c r="R629" s="35" t="n">
        <v>-1.94908</v>
      </c>
    </row>
    <row r="630" customFormat="false" ht="15" hidden="false" customHeight="false" outlineLevel="0" collapsed="false">
      <c r="A630" s="4" t="n">
        <v>629</v>
      </c>
      <c r="B630" s="4" t="s">
        <v>980</v>
      </c>
      <c r="C630" s="35" t="n">
        <v>-2.1183</v>
      </c>
      <c r="D630" s="35" t="n">
        <v>-0.57363</v>
      </c>
      <c r="E630" s="35" t="n">
        <v>2.90256</v>
      </c>
      <c r="F630" s="35" t="n">
        <v>-0.81307</v>
      </c>
      <c r="G630" s="35" t="n">
        <v>-2.54794</v>
      </c>
      <c r="H630" s="35" t="n">
        <v>1.7557</v>
      </c>
      <c r="I630" s="35" t="n">
        <v>1.51092</v>
      </c>
      <c r="J630" s="35" t="n">
        <v>0.04327</v>
      </c>
      <c r="K630" s="35" t="n">
        <v>0.41825</v>
      </c>
      <c r="L630" s="35" t="n">
        <v>-1.40615</v>
      </c>
      <c r="M630" s="35" t="n">
        <v>0.03507</v>
      </c>
      <c r="N630" s="35" t="n">
        <v>-0.32815</v>
      </c>
      <c r="O630" s="35" t="n">
        <v>-0.28067</v>
      </c>
      <c r="P630" s="35" t="n">
        <v>0.5944</v>
      </c>
      <c r="Q630" s="35" t="n">
        <v>-1.87299</v>
      </c>
      <c r="R630" s="35" t="n">
        <v>0.57491</v>
      </c>
    </row>
    <row r="631" customFormat="false" ht="15" hidden="false" customHeight="false" outlineLevel="0" collapsed="false">
      <c r="A631" s="4" t="n">
        <v>630</v>
      </c>
      <c r="B631" s="4" t="s">
        <v>981</v>
      </c>
      <c r="C631" s="35" t="n">
        <v>-1.14889</v>
      </c>
      <c r="D631" s="35" t="n">
        <v>0.5126</v>
      </c>
      <c r="E631" s="35" t="n">
        <v>1.20584</v>
      </c>
      <c r="F631" s="35" t="n">
        <v>-1.86638</v>
      </c>
      <c r="G631" s="35" t="n">
        <v>-1.14042</v>
      </c>
      <c r="H631" s="35" t="n">
        <v>-1.77505</v>
      </c>
      <c r="I631" s="35" t="n">
        <v>0.0341</v>
      </c>
      <c r="J631" s="35" t="n">
        <v>-0.04375</v>
      </c>
      <c r="K631" s="35" t="n">
        <v>-0.96367</v>
      </c>
      <c r="L631" s="35" t="n">
        <v>-0.55133</v>
      </c>
      <c r="M631" s="35" t="n">
        <v>-0.32458</v>
      </c>
      <c r="N631" s="35" t="n">
        <v>0.03094</v>
      </c>
      <c r="O631" s="35" t="n">
        <v>-0.1354</v>
      </c>
      <c r="P631" s="35" t="n">
        <v>-1.41965</v>
      </c>
      <c r="Q631" s="35" t="n">
        <v>0.14863</v>
      </c>
      <c r="R631" s="35" t="n">
        <v>0.79878</v>
      </c>
    </row>
    <row r="632" customFormat="false" ht="15" hidden="false" customHeight="false" outlineLevel="0" collapsed="false">
      <c r="A632" s="4" t="n">
        <v>631</v>
      </c>
      <c r="B632" s="4" t="s">
        <v>982</v>
      </c>
      <c r="C632" s="35" t="n">
        <v>0.03549</v>
      </c>
      <c r="D632" s="35" t="n">
        <v>-1.2274</v>
      </c>
      <c r="E632" s="35" t="n">
        <v>-1.06851</v>
      </c>
      <c r="F632" s="35" t="n">
        <v>1.04933</v>
      </c>
      <c r="G632" s="35" t="n">
        <v>-0.92875</v>
      </c>
      <c r="H632" s="35" t="n">
        <v>0.36026</v>
      </c>
      <c r="I632" s="35" t="n">
        <v>1.06742</v>
      </c>
      <c r="J632" s="35" t="n">
        <v>2.30293</v>
      </c>
      <c r="K632" s="35" t="n">
        <v>-0.20549</v>
      </c>
      <c r="L632" s="35" t="n">
        <v>-1.63126</v>
      </c>
      <c r="M632" s="35" t="n">
        <v>0.5778</v>
      </c>
      <c r="N632" s="35" t="n">
        <v>0.2764</v>
      </c>
      <c r="O632" s="35" t="n">
        <v>-1.86883</v>
      </c>
      <c r="P632" s="35" t="n">
        <v>-1.00176</v>
      </c>
      <c r="Q632" s="35" t="n">
        <v>-0.53283</v>
      </c>
      <c r="R632" s="35" t="n">
        <v>1.87113</v>
      </c>
    </row>
    <row r="633" customFormat="false" ht="15" hidden="false" customHeight="false" outlineLevel="0" collapsed="false">
      <c r="A633" s="4" t="n">
        <v>632</v>
      </c>
      <c r="B633" s="4" t="s">
        <v>983</v>
      </c>
      <c r="C633" s="35" t="n">
        <v>0.26644</v>
      </c>
      <c r="D633" s="35" t="n">
        <v>1.3387</v>
      </c>
      <c r="E633" s="35" t="n">
        <v>-0.51575</v>
      </c>
      <c r="F633" s="35" t="n">
        <v>-1.764</v>
      </c>
      <c r="G633" s="35" t="n">
        <v>0.41807</v>
      </c>
      <c r="H633" s="35" t="n">
        <v>-0.15428</v>
      </c>
      <c r="I633" s="35" t="n">
        <v>1.80317</v>
      </c>
      <c r="J633" s="35" t="n">
        <v>-1.53605</v>
      </c>
      <c r="K633" s="35" t="n">
        <v>-1.30216</v>
      </c>
      <c r="L633" s="35" t="n">
        <v>-1.68196</v>
      </c>
      <c r="M633" s="35" t="n">
        <v>0.07262</v>
      </c>
      <c r="N633" s="35" t="n">
        <v>0.16041</v>
      </c>
      <c r="O633" s="35" t="n">
        <v>0.25201</v>
      </c>
      <c r="P633" s="35" t="n">
        <v>0.82691</v>
      </c>
      <c r="Q633" s="35" t="n">
        <v>1.72765</v>
      </c>
      <c r="R633" s="35" t="n">
        <v>-2.0974</v>
      </c>
    </row>
    <row r="634" customFormat="false" ht="15" hidden="false" customHeight="false" outlineLevel="0" collapsed="false">
      <c r="A634" s="4" t="n">
        <v>633</v>
      </c>
      <c r="B634" s="4" t="s">
        <v>984</v>
      </c>
      <c r="C634" s="35" t="n">
        <v>-1.88012</v>
      </c>
      <c r="D634" s="35" t="n">
        <v>-0.02907</v>
      </c>
      <c r="E634" s="35" t="n">
        <v>-0.10822</v>
      </c>
      <c r="F634" s="35" t="n">
        <v>0.61614</v>
      </c>
      <c r="G634" s="35" t="n">
        <v>0.01933</v>
      </c>
      <c r="H634" s="35" t="n">
        <v>-0.6671</v>
      </c>
      <c r="I634" s="35" t="n">
        <v>1.3517</v>
      </c>
      <c r="J634" s="35" t="n">
        <v>-3.0205</v>
      </c>
      <c r="K634" s="35" t="n">
        <v>-0.30809</v>
      </c>
      <c r="L634" s="35" t="n">
        <v>-0.86682</v>
      </c>
      <c r="M634" s="35" t="n">
        <v>-1.82889</v>
      </c>
      <c r="N634" s="35" t="n">
        <v>-0.01085</v>
      </c>
      <c r="O634" s="35" t="n">
        <v>1.53773</v>
      </c>
      <c r="P634" s="35" t="n">
        <v>-0.40148</v>
      </c>
      <c r="Q634" s="35" t="n">
        <v>1.97798</v>
      </c>
      <c r="R634" s="35" t="n">
        <v>2.35703</v>
      </c>
    </row>
    <row r="635" customFormat="false" ht="15" hidden="false" customHeight="false" outlineLevel="0" collapsed="false">
      <c r="A635" s="4" t="n">
        <v>634</v>
      </c>
      <c r="B635" s="4" t="s">
        <v>985</v>
      </c>
      <c r="C635" s="35" t="n">
        <v>0.03457</v>
      </c>
      <c r="D635" s="35" t="n">
        <v>0.0019</v>
      </c>
      <c r="E635" s="35" t="n">
        <v>1.15606</v>
      </c>
      <c r="F635" s="35" t="n">
        <v>1.00176</v>
      </c>
      <c r="G635" s="35" t="n">
        <v>-0.0613</v>
      </c>
      <c r="H635" s="35" t="n">
        <v>-2.48698</v>
      </c>
      <c r="I635" s="35" t="n">
        <v>1.09008</v>
      </c>
      <c r="J635" s="35" t="n">
        <v>0.97763</v>
      </c>
      <c r="K635" s="35" t="n">
        <v>-0.42175</v>
      </c>
      <c r="L635" s="35" t="n">
        <v>0.35114</v>
      </c>
      <c r="M635" s="35" t="n">
        <v>1.15283</v>
      </c>
      <c r="N635" s="35" t="n">
        <v>-1.27814</v>
      </c>
      <c r="O635" s="35" t="n">
        <v>0.92753</v>
      </c>
      <c r="P635" s="35" t="n">
        <v>1.65501</v>
      </c>
      <c r="Q635" s="35" t="n">
        <v>-0.30523</v>
      </c>
      <c r="R635" s="35" t="n">
        <v>1.25472</v>
      </c>
    </row>
    <row r="636" customFormat="false" ht="15" hidden="false" customHeight="false" outlineLevel="0" collapsed="false">
      <c r="A636" s="4" t="n">
        <v>635</v>
      </c>
      <c r="B636" s="4" t="s">
        <v>986</v>
      </c>
      <c r="C636" s="35" t="n">
        <v>-1.22866</v>
      </c>
      <c r="D636" s="35" t="n">
        <v>-0.94751</v>
      </c>
      <c r="E636" s="35" t="n">
        <v>-0.05186</v>
      </c>
      <c r="F636" s="35" t="n">
        <v>1.93485</v>
      </c>
      <c r="G636" s="35" t="n">
        <v>-1.85531</v>
      </c>
      <c r="H636" s="35" t="n">
        <v>-0.85067</v>
      </c>
      <c r="I636" s="35" t="n">
        <v>-0.72391</v>
      </c>
      <c r="J636" s="35" t="n">
        <v>0.17635</v>
      </c>
      <c r="K636" s="35" t="n">
        <v>-0.82033</v>
      </c>
      <c r="L636" s="35" t="n">
        <v>-0.2989</v>
      </c>
      <c r="M636" s="35" t="n">
        <v>2.09944</v>
      </c>
      <c r="N636" s="35" t="n">
        <v>0.503</v>
      </c>
      <c r="O636" s="35" t="n">
        <v>-0.19764</v>
      </c>
      <c r="P636" s="35" t="n">
        <v>-0.20457</v>
      </c>
      <c r="Q636" s="35" t="n">
        <v>-0.26242</v>
      </c>
      <c r="R636" s="35" t="n">
        <v>-0.15286</v>
      </c>
    </row>
    <row r="637" customFormat="false" ht="15" hidden="false" customHeight="false" outlineLevel="0" collapsed="false">
      <c r="A637" s="4" t="n">
        <v>636</v>
      </c>
      <c r="B637" s="4" t="s">
        <v>987</v>
      </c>
      <c r="C637" s="35" t="n">
        <v>-0.90306</v>
      </c>
      <c r="D637" s="35" t="n">
        <v>-1.85857</v>
      </c>
      <c r="E637" s="35" t="n">
        <v>2.08632</v>
      </c>
      <c r="F637" s="35" t="n">
        <v>1.52707</v>
      </c>
      <c r="G637" s="35" t="n">
        <v>-0.24223</v>
      </c>
      <c r="H637" s="35" t="n">
        <v>-0.81551</v>
      </c>
      <c r="I637" s="35" t="n">
        <v>-0.69725</v>
      </c>
      <c r="J637" s="35" t="n">
        <v>1.31467</v>
      </c>
      <c r="K637" s="35" t="n">
        <v>-0.94923</v>
      </c>
      <c r="L637" s="35" t="n">
        <v>-3.15153</v>
      </c>
      <c r="M637" s="35" t="n">
        <v>-0.17605</v>
      </c>
      <c r="N637" s="35" t="n">
        <v>1.25158</v>
      </c>
      <c r="O637" s="35" t="n">
        <v>-0.22566</v>
      </c>
      <c r="P637" s="35" t="n">
        <v>-2.00269</v>
      </c>
      <c r="Q637" s="35" t="n">
        <v>-2.00664</v>
      </c>
      <c r="R637" s="35" t="n">
        <v>-1.88138</v>
      </c>
    </row>
    <row r="638" customFormat="false" ht="15" hidden="false" customHeight="false" outlineLevel="0" collapsed="false">
      <c r="A638" s="4" t="n">
        <v>637</v>
      </c>
      <c r="B638" s="4" t="s">
        <v>988</v>
      </c>
      <c r="C638" s="35" t="n">
        <v>-3.06891</v>
      </c>
      <c r="D638" s="35" t="n">
        <v>-0.96581</v>
      </c>
      <c r="E638" s="35" t="n">
        <v>0.84342</v>
      </c>
      <c r="F638" s="35" t="n">
        <v>0.15455</v>
      </c>
      <c r="G638" s="35" t="n">
        <v>-1.07606</v>
      </c>
      <c r="H638" s="35" t="n">
        <v>-1.27688</v>
      </c>
      <c r="I638" s="35" t="n">
        <v>0.75437</v>
      </c>
      <c r="J638" s="35" t="n">
        <v>-3.32871</v>
      </c>
      <c r="K638" s="35" t="n">
        <v>-3.02405</v>
      </c>
      <c r="L638" s="35" t="n">
        <v>-0.61593</v>
      </c>
      <c r="M638" s="35" t="n">
        <v>-1.54895</v>
      </c>
      <c r="N638" s="35" t="n">
        <v>0.27999</v>
      </c>
      <c r="O638" s="35" t="n">
        <v>0.53017</v>
      </c>
      <c r="P638" s="35" t="n">
        <v>-0.7898</v>
      </c>
      <c r="Q638" s="35" t="n">
        <v>0.41065</v>
      </c>
      <c r="R638" s="35" t="n">
        <v>-2.82636</v>
      </c>
    </row>
    <row r="639" customFormat="false" ht="15" hidden="false" customHeight="false" outlineLevel="0" collapsed="false">
      <c r="A639" s="4" t="n">
        <v>638</v>
      </c>
      <c r="B639" s="4" t="s">
        <v>989</v>
      </c>
      <c r="C639" s="35" t="n">
        <v>-1.57312</v>
      </c>
      <c r="D639" s="35" t="n">
        <v>-0.39207</v>
      </c>
      <c r="E639" s="35" t="n">
        <v>0.62874</v>
      </c>
      <c r="F639" s="35" t="n">
        <v>0.88061</v>
      </c>
      <c r="G639" s="35" t="n">
        <v>-0.52801</v>
      </c>
      <c r="H639" s="35" t="n">
        <v>-0.16209</v>
      </c>
      <c r="I639" s="35" t="n">
        <v>-1.10679</v>
      </c>
      <c r="J639" s="35" t="n">
        <v>-0.10677</v>
      </c>
      <c r="K639" s="35" t="n">
        <v>0.36674</v>
      </c>
      <c r="L639" s="35" t="n">
        <v>-1.35896</v>
      </c>
      <c r="M639" s="35" t="n">
        <v>-0.90411</v>
      </c>
      <c r="N639" s="35" t="n">
        <v>2.02789</v>
      </c>
      <c r="O639" s="35" t="n">
        <v>0.07214</v>
      </c>
      <c r="P639" s="35" t="n">
        <v>1.36581</v>
      </c>
      <c r="Q639" s="35" t="n">
        <v>1.14687</v>
      </c>
      <c r="R639" s="35" t="n">
        <v>-1.18671</v>
      </c>
    </row>
    <row r="640" customFormat="false" ht="15" hidden="false" customHeight="false" outlineLevel="0" collapsed="false">
      <c r="A640" s="4" t="n">
        <v>639</v>
      </c>
      <c r="B640" s="4" t="s">
        <v>990</v>
      </c>
      <c r="C640" s="35" t="n">
        <v>0.05715</v>
      </c>
      <c r="D640" s="35" t="n">
        <v>-1.03425</v>
      </c>
      <c r="E640" s="35" t="n">
        <v>-0.55964</v>
      </c>
      <c r="F640" s="35" t="n">
        <v>-0.8136</v>
      </c>
      <c r="G640" s="35" t="n">
        <v>-1.75268</v>
      </c>
      <c r="H640" s="35" t="n">
        <v>-1.2772</v>
      </c>
      <c r="I640" s="35" t="n">
        <v>-0.43664</v>
      </c>
      <c r="J640" s="35" t="n">
        <v>1.85161</v>
      </c>
      <c r="K640" s="35" t="n">
        <v>-0.89937</v>
      </c>
      <c r="L640" s="35" t="n">
        <v>-1.23971</v>
      </c>
      <c r="M640" s="35" t="n">
        <v>-0.87768</v>
      </c>
      <c r="N640" s="35" t="n">
        <v>0.58004</v>
      </c>
      <c r="O640" s="35" t="n">
        <v>-2.16409</v>
      </c>
      <c r="P640" s="35" t="n">
        <v>0.09822</v>
      </c>
      <c r="Q640" s="35" t="n">
        <v>-0.20359</v>
      </c>
      <c r="R640" s="35" t="n">
        <v>0.79434</v>
      </c>
    </row>
    <row r="641" customFormat="false" ht="15" hidden="false" customHeight="false" outlineLevel="0" collapsed="false">
      <c r="A641" s="4" t="n">
        <v>640</v>
      </c>
      <c r="B641" s="4" t="s">
        <v>991</v>
      </c>
      <c r="C641" s="35" t="n">
        <v>-2.0189</v>
      </c>
      <c r="D641" s="35" t="n">
        <v>0.56815</v>
      </c>
      <c r="E641" s="35" t="n">
        <v>1.15779</v>
      </c>
      <c r="F641" s="35" t="n">
        <v>1.275</v>
      </c>
      <c r="G641" s="35" t="n">
        <v>0.13674</v>
      </c>
      <c r="H641" s="35" t="n">
        <v>1.33676</v>
      </c>
      <c r="I641" s="35" t="n">
        <v>1.77062</v>
      </c>
      <c r="J641" s="35" t="n">
        <v>-1.40416</v>
      </c>
      <c r="K641" s="35" t="n">
        <v>0.13592</v>
      </c>
      <c r="L641" s="35" t="n">
        <v>0.57415</v>
      </c>
      <c r="M641" s="35" t="n">
        <v>-0.63887</v>
      </c>
      <c r="N641" s="35" t="n">
        <v>1.5203</v>
      </c>
      <c r="O641" s="35" t="n">
        <v>-0.04619</v>
      </c>
      <c r="P641" s="35" t="n">
        <v>0.50897</v>
      </c>
      <c r="Q641" s="35" t="n">
        <v>-1.12313</v>
      </c>
      <c r="R641" s="35" t="n">
        <v>0.56488</v>
      </c>
    </row>
    <row r="642" customFormat="false" ht="15" hidden="false" customHeight="false" outlineLevel="0" collapsed="false">
      <c r="A642" s="4" t="n">
        <v>641</v>
      </c>
      <c r="B642" s="4" t="s">
        <v>992</v>
      </c>
      <c r="C642" s="35" t="n">
        <v>-1.55193</v>
      </c>
      <c r="D642" s="35" t="n">
        <v>-0.10005</v>
      </c>
      <c r="E642" s="35" t="n">
        <v>-0.28045</v>
      </c>
      <c r="F642" s="35" t="n">
        <v>0.19083</v>
      </c>
      <c r="G642" s="35" t="n">
        <v>-1.21538</v>
      </c>
      <c r="H642" s="35" t="n">
        <v>-2.13524</v>
      </c>
      <c r="I642" s="35" t="n">
        <v>-0.7494</v>
      </c>
      <c r="J642" s="35" t="n">
        <v>1.31727</v>
      </c>
      <c r="K642" s="35" t="n">
        <v>-0.2359</v>
      </c>
      <c r="L642" s="35" t="n">
        <v>0.52187</v>
      </c>
      <c r="M642" s="35" t="n">
        <v>0.69641</v>
      </c>
      <c r="N642" s="35" t="n">
        <v>0.7707</v>
      </c>
      <c r="O642" s="35" t="n">
        <v>-0.2254</v>
      </c>
      <c r="P642" s="35" t="n">
        <v>-0.60779</v>
      </c>
      <c r="Q642" s="35" t="n">
        <v>-1.40207</v>
      </c>
      <c r="R642" s="35" t="n">
        <v>0.59122</v>
      </c>
    </row>
    <row r="643" customFormat="false" ht="15" hidden="false" customHeight="false" outlineLevel="0" collapsed="false">
      <c r="A643" s="4" t="n">
        <v>642</v>
      </c>
      <c r="B643" s="4" t="s">
        <v>993</v>
      </c>
      <c r="C643" s="35" t="n">
        <v>-0.27174</v>
      </c>
      <c r="D643" s="35" t="n">
        <v>1.14835</v>
      </c>
      <c r="E643" s="35" t="n">
        <v>0.57709</v>
      </c>
      <c r="F643" s="35" t="n">
        <v>0.95716</v>
      </c>
      <c r="G643" s="35" t="n">
        <v>-0.59642</v>
      </c>
      <c r="H643" s="35" t="n">
        <v>0.20068</v>
      </c>
      <c r="I643" s="35" t="n">
        <v>0.83984</v>
      </c>
      <c r="J643" s="35" t="n">
        <v>1.27867</v>
      </c>
      <c r="K643" s="35" t="n">
        <v>-0.57137</v>
      </c>
      <c r="L643" s="35" t="n">
        <v>0.50512</v>
      </c>
      <c r="M643" s="35" t="n">
        <v>-1.21542</v>
      </c>
      <c r="N643" s="35" t="n">
        <v>-0.77983</v>
      </c>
      <c r="O643" s="35" t="n">
        <v>0.68094</v>
      </c>
      <c r="P643" s="35" t="n">
        <v>1.12736</v>
      </c>
      <c r="Q643" s="35" t="n">
        <v>0.09774</v>
      </c>
      <c r="R643" s="35" t="n">
        <v>-2.57495</v>
      </c>
    </row>
    <row r="644" customFormat="false" ht="15" hidden="false" customHeight="false" outlineLevel="0" collapsed="false">
      <c r="A644" s="4" t="n">
        <v>643</v>
      </c>
      <c r="B644" s="4" t="s">
        <v>994</v>
      </c>
      <c r="C644" s="35" t="n">
        <v>1.98098</v>
      </c>
      <c r="D644" s="35" t="n">
        <v>-1.62817</v>
      </c>
      <c r="E644" s="35" t="n">
        <v>-0.44647</v>
      </c>
      <c r="F644" s="35" t="n">
        <v>-0.3534</v>
      </c>
      <c r="G644" s="35" t="n">
        <v>-0.591</v>
      </c>
      <c r="H644" s="35" t="n">
        <v>-0.65501</v>
      </c>
      <c r="I644" s="35" t="n">
        <v>-1.13497</v>
      </c>
      <c r="J644" s="35" t="n">
        <v>0.98057</v>
      </c>
      <c r="K644" s="35" t="n">
        <v>-2.95918</v>
      </c>
      <c r="L644" s="35" t="n">
        <v>-2.4884</v>
      </c>
      <c r="M644" s="35" t="n">
        <v>-2.93119</v>
      </c>
      <c r="N644" s="35" t="n">
        <v>-0.84446</v>
      </c>
      <c r="O644" s="35" t="n">
        <v>-0.2301</v>
      </c>
      <c r="P644" s="35" t="n">
        <v>-2.84682</v>
      </c>
      <c r="Q644" s="35" t="n">
        <v>-0.89867</v>
      </c>
      <c r="R644" s="35" t="n">
        <v>-1.58484</v>
      </c>
    </row>
    <row r="645" customFormat="false" ht="15" hidden="false" customHeight="false" outlineLevel="0" collapsed="false">
      <c r="A645" s="4" t="n">
        <v>644</v>
      </c>
      <c r="B645" s="4" t="s">
        <v>995</v>
      </c>
      <c r="C645" s="35" t="n">
        <v>-0.55788</v>
      </c>
      <c r="D645" s="35" t="n">
        <v>0.16472</v>
      </c>
      <c r="E645" s="35" t="n">
        <v>0.42862</v>
      </c>
      <c r="F645" s="35" t="n">
        <v>-2.39914</v>
      </c>
      <c r="G645" s="35" t="n">
        <v>0.59782</v>
      </c>
      <c r="H645" s="35" t="n">
        <v>-1.19158</v>
      </c>
      <c r="I645" s="35" t="n">
        <v>0.80377</v>
      </c>
      <c r="J645" s="35" t="n">
        <v>0.20143</v>
      </c>
      <c r="K645" s="35" t="n">
        <v>2.01004</v>
      </c>
      <c r="L645" s="35" t="n">
        <v>-0.14288</v>
      </c>
      <c r="M645" s="35" t="n">
        <v>1.33888</v>
      </c>
      <c r="N645" s="35" t="n">
        <v>-0.39969</v>
      </c>
      <c r="O645" s="35" t="n">
        <v>0.24395</v>
      </c>
      <c r="P645" s="35" t="n">
        <v>-0.35437</v>
      </c>
      <c r="Q645" s="35" t="n">
        <v>3.58325</v>
      </c>
      <c r="R645" s="35" t="n">
        <v>-0.34005</v>
      </c>
    </row>
    <row r="646" customFormat="false" ht="15" hidden="false" customHeight="false" outlineLevel="0" collapsed="false">
      <c r="A646" s="4" t="n">
        <v>645</v>
      </c>
      <c r="B646" s="4" t="s">
        <v>996</v>
      </c>
      <c r="C646" s="35" t="n">
        <v>-0.74498</v>
      </c>
      <c r="D646" s="35" t="n">
        <v>0.8828</v>
      </c>
      <c r="E646" s="35" t="n">
        <v>1.79963</v>
      </c>
      <c r="F646" s="35" t="n">
        <v>-0.30182</v>
      </c>
      <c r="G646" s="35" t="n">
        <v>-1.62237</v>
      </c>
      <c r="H646" s="35" t="n">
        <v>-0.07509</v>
      </c>
      <c r="I646" s="35" t="n">
        <v>0.12339</v>
      </c>
      <c r="J646" s="35" t="n">
        <v>0.20652</v>
      </c>
      <c r="K646" s="35" t="n">
        <v>0.29631</v>
      </c>
      <c r="L646" s="35" t="n">
        <v>-1.11496</v>
      </c>
      <c r="M646" s="35" t="n">
        <v>1.39637</v>
      </c>
      <c r="N646" s="35" t="n">
        <v>0.66371</v>
      </c>
      <c r="O646" s="35" t="n">
        <v>-0.52109</v>
      </c>
      <c r="P646" s="35" t="n">
        <v>-0.5366</v>
      </c>
      <c r="Q646" s="35" t="n">
        <v>-0.14881</v>
      </c>
      <c r="R646" s="35" t="n">
        <v>0.11819</v>
      </c>
    </row>
    <row r="647" customFormat="false" ht="15" hidden="false" customHeight="false" outlineLevel="0" collapsed="false">
      <c r="A647" s="4" t="n">
        <v>646</v>
      </c>
      <c r="B647" s="4" t="s">
        <v>997</v>
      </c>
      <c r="C647" s="35" t="n">
        <v>0.19424</v>
      </c>
      <c r="D647" s="35" t="n">
        <v>0.04911</v>
      </c>
      <c r="E647" s="35" t="n">
        <v>-0.72621</v>
      </c>
      <c r="F647" s="35" t="n">
        <v>-0.31261</v>
      </c>
      <c r="G647" s="35" t="n">
        <v>-0.35967</v>
      </c>
      <c r="H647" s="35" t="n">
        <v>-1.65162</v>
      </c>
      <c r="I647" s="35" t="n">
        <v>0.07538</v>
      </c>
      <c r="J647" s="35" t="n">
        <v>0.3128</v>
      </c>
      <c r="K647" s="35" t="n">
        <v>-1.01503</v>
      </c>
      <c r="L647" s="35" t="n">
        <v>-0.03167</v>
      </c>
      <c r="M647" s="35" t="n">
        <v>-0.19745</v>
      </c>
      <c r="N647" s="35" t="n">
        <v>-0.8794</v>
      </c>
      <c r="O647" s="35" t="n">
        <v>-1.19163</v>
      </c>
      <c r="P647" s="35" t="n">
        <v>-0.95101</v>
      </c>
      <c r="Q647" s="35" t="n">
        <v>0.11045</v>
      </c>
      <c r="R647" s="35" t="n">
        <v>-1.14467</v>
      </c>
    </row>
    <row r="648" customFormat="false" ht="15" hidden="false" customHeight="false" outlineLevel="0" collapsed="false">
      <c r="A648" s="4" t="n">
        <v>647</v>
      </c>
      <c r="B648" s="4" t="s">
        <v>998</v>
      </c>
      <c r="C648" s="35" t="n">
        <v>0.61026</v>
      </c>
      <c r="D648" s="35" t="n">
        <v>0.4341</v>
      </c>
      <c r="E648" s="35" t="n">
        <v>2.47376</v>
      </c>
      <c r="F648" s="35" t="n">
        <v>-2.08518</v>
      </c>
      <c r="G648" s="35" t="n">
        <v>-2.44628</v>
      </c>
      <c r="H648" s="35" t="n">
        <v>-1.84304</v>
      </c>
      <c r="I648" s="35" t="n">
        <v>-1.17731</v>
      </c>
      <c r="J648" s="35" t="n">
        <v>-2.59444</v>
      </c>
      <c r="K648" s="35" t="n">
        <v>-2.93461</v>
      </c>
      <c r="L648" s="35" t="n">
        <v>0.17987</v>
      </c>
      <c r="M648" s="35" t="n">
        <v>1.85528</v>
      </c>
      <c r="N648" s="35" t="n">
        <v>-2.27651</v>
      </c>
      <c r="O648" s="35" t="n">
        <v>-0.9137</v>
      </c>
      <c r="P648" s="35" t="n">
        <v>-1.60873</v>
      </c>
      <c r="Q648" s="35" t="n">
        <v>-2.70432</v>
      </c>
      <c r="R648" s="35" t="n">
        <v>0.37864</v>
      </c>
    </row>
    <row r="649" customFormat="false" ht="15" hidden="false" customHeight="false" outlineLevel="0" collapsed="false">
      <c r="A649" s="4" t="n">
        <v>648</v>
      </c>
      <c r="B649" s="4" t="s">
        <v>999</v>
      </c>
      <c r="C649" s="35" t="n">
        <v>-0.30161</v>
      </c>
      <c r="D649" s="35" t="n">
        <v>1.33583</v>
      </c>
      <c r="E649" s="35" t="n">
        <v>-0.85921</v>
      </c>
      <c r="F649" s="35" t="n">
        <v>1.11211</v>
      </c>
      <c r="G649" s="35" t="n">
        <v>0.14752</v>
      </c>
      <c r="H649" s="35" t="n">
        <v>-0.2685</v>
      </c>
      <c r="I649" s="35" t="n">
        <v>-0.29755</v>
      </c>
      <c r="J649" s="35" t="n">
        <v>1.49025</v>
      </c>
      <c r="K649" s="35" t="n">
        <v>0.32233</v>
      </c>
      <c r="L649" s="35" t="n">
        <v>1.49901</v>
      </c>
      <c r="M649" s="35" t="n">
        <v>-1.72354</v>
      </c>
      <c r="N649" s="35" t="n">
        <v>0.04735</v>
      </c>
      <c r="O649" s="35" t="n">
        <v>0.02029</v>
      </c>
      <c r="P649" s="35" t="n">
        <v>-0.71613</v>
      </c>
      <c r="Q649" s="35" t="n">
        <v>0.24003</v>
      </c>
      <c r="R649" s="35" t="n">
        <v>-0.84836</v>
      </c>
    </row>
    <row r="650" customFormat="false" ht="15" hidden="false" customHeight="false" outlineLevel="0" collapsed="false">
      <c r="A650" s="4" t="n">
        <v>649</v>
      </c>
      <c r="B650" s="4" t="s">
        <v>1000</v>
      </c>
      <c r="C650" s="35" t="n">
        <v>-1.2811</v>
      </c>
      <c r="D650" s="35" t="n">
        <v>0.27884</v>
      </c>
      <c r="E650" s="35" t="n">
        <v>-0.617</v>
      </c>
      <c r="F650" s="35" t="n">
        <v>-0.57528</v>
      </c>
      <c r="G650" s="35" t="n">
        <v>-0.25585</v>
      </c>
      <c r="H650" s="35" t="n">
        <v>-0.19714</v>
      </c>
      <c r="I650" s="35" t="n">
        <v>-0.45684</v>
      </c>
      <c r="J650" s="35" t="n">
        <v>0.19909</v>
      </c>
      <c r="K650" s="35" t="n">
        <v>-0.69913</v>
      </c>
      <c r="L650" s="35" t="n">
        <v>-1.10214</v>
      </c>
      <c r="M650" s="35" t="n">
        <v>0.74692</v>
      </c>
      <c r="N650" s="35" t="n">
        <v>-0.89867</v>
      </c>
      <c r="O650" s="35" t="n">
        <v>-1.33892</v>
      </c>
      <c r="P650" s="35" t="n">
        <v>-0.66209</v>
      </c>
      <c r="Q650" s="35" t="n">
        <v>1.11476</v>
      </c>
      <c r="R650" s="35" t="n">
        <v>-1.00349</v>
      </c>
    </row>
    <row r="651" customFormat="false" ht="15" hidden="false" customHeight="false" outlineLevel="0" collapsed="false">
      <c r="A651" s="4" t="n">
        <v>650</v>
      </c>
      <c r="B651" s="4" t="s">
        <v>1001</v>
      </c>
      <c r="C651" s="35" t="n">
        <v>-0.87021</v>
      </c>
      <c r="D651" s="35" t="n">
        <v>1.9825</v>
      </c>
      <c r="E651" s="35" t="n">
        <v>0.68467</v>
      </c>
      <c r="F651" s="35" t="n">
        <v>1.22931</v>
      </c>
      <c r="G651" s="35" t="n">
        <v>-1.33128</v>
      </c>
      <c r="H651" s="35" t="n">
        <v>-3.68771</v>
      </c>
      <c r="I651" s="35" t="n">
        <v>-1.72716</v>
      </c>
      <c r="J651" s="35" t="n">
        <v>2.48682</v>
      </c>
      <c r="K651" s="35" t="n">
        <v>-0.29752</v>
      </c>
      <c r="L651" s="35" t="n">
        <v>-1.15979</v>
      </c>
      <c r="M651" s="35" t="n">
        <v>0.17043</v>
      </c>
      <c r="N651" s="35" t="n">
        <v>-0.54124</v>
      </c>
      <c r="O651" s="35" t="n">
        <v>-0.26586</v>
      </c>
      <c r="P651" s="35" t="n">
        <v>2.01314</v>
      </c>
      <c r="Q651" s="35" t="n">
        <v>-2.11805</v>
      </c>
      <c r="R651" s="35" t="n">
        <v>-1.673</v>
      </c>
    </row>
    <row r="652" customFormat="false" ht="15" hidden="false" customHeight="false" outlineLevel="0" collapsed="false">
      <c r="A652" s="4" t="n">
        <v>651</v>
      </c>
      <c r="B652" s="4" t="s">
        <v>1002</v>
      </c>
      <c r="C652" s="35" t="n">
        <v>-4.2847</v>
      </c>
      <c r="D652" s="35" t="n">
        <v>-0.97525</v>
      </c>
      <c r="E652" s="35" t="n">
        <v>-0.55581</v>
      </c>
      <c r="F652" s="35" t="n">
        <v>3.31003</v>
      </c>
      <c r="G652" s="35" t="n">
        <v>-0.43541</v>
      </c>
      <c r="H652" s="35" t="n">
        <v>2.05708</v>
      </c>
      <c r="I652" s="35" t="n">
        <v>-0.75832</v>
      </c>
      <c r="J652" s="35" t="n">
        <v>0.99056</v>
      </c>
      <c r="K652" s="35" t="n">
        <v>0.27073</v>
      </c>
      <c r="L652" s="35" t="n">
        <v>-0.56679</v>
      </c>
      <c r="M652" s="35" t="n">
        <v>0.20391</v>
      </c>
      <c r="N652" s="35" t="n">
        <v>0.14071</v>
      </c>
      <c r="O652" s="35" t="n">
        <v>-2.08209</v>
      </c>
      <c r="P652" s="35" t="n">
        <v>1.04499</v>
      </c>
      <c r="Q652" s="35" t="n">
        <v>-1.68339</v>
      </c>
      <c r="R652" s="35" t="n">
        <v>0.5535</v>
      </c>
    </row>
    <row r="653" customFormat="false" ht="15" hidden="false" customHeight="false" outlineLevel="0" collapsed="false">
      <c r="A653" s="4" t="n">
        <v>652</v>
      </c>
      <c r="B653" s="4" t="s">
        <v>1003</v>
      </c>
      <c r="C653" s="35" t="n">
        <v>-0.87033</v>
      </c>
      <c r="D653" s="35" t="n">
        <v>0.62284</v>
      </c>
      <c r="E653" s="35" t="n">
        <v>-0.17535</v>
      </c>
      <c r="F653" s="35" t="n">
        <v>2.26251</v>
      </c>
      <c r="G653" s="35" t="n">
        <v>-0.70178</v>
      </c>
      <c r="H653" s="35" t="n">
        <v>-0.60967</v>
      </c>
      <c r="I653" s="35" t="n">
        <v>-0.31477</v>
      </c>
      <c r="J653" s="35" t="n">
        <v>0.99055</v>
      </c>
      <c r="K653" s="35" t="n">
        <v>-0.30104</v>
      </c>
      <c r="L653" s="35" t="n">
        <v>-1.54165</v>
      </c>
      <c r="M653" s="35" t="n">
        <v>0.47486</v>
      </c>
      <c r="N653" s="35" t="n">
        <v>0.18795</v>
      </c>
      <c r="O653" s="35" t="n">
        <v>0.29849</v>
      </c>
      <c r="P653" s="35" t="n">
        <v>-0.58269</v>
      </c>
      <c r="Q653" s="35" t="n">
        <v>0.24812</v>
      </c>
      <c r="R653" s="35" t="n">
        <v>0.64992</v>
      </c>
    </row>
    <row r="654" customFormat="false" ht="15" hidden="false" customHeight="false" outlineLevel="0" collapsed="false">
      <c r="A654" s="4" t="n">
        <v>653</v>
      </c>
      <c r="B654" s="4" t="s">
        <v>1004</v>
      </c>
      <c r="C654" s="35" t="n">
        <v>1.94975</v>
      </c>
      <c r="D654" s="35" t="n">
        <v>2.79653</v>
      </c>
      <c r="E654" s="35" t="n">
        <v>-1.22058</v>
      </c>
      <c r="F654" s="35" t="n">
        <v>-0.68551</v>
      </c>
      <c r="G654" s="35" t="n">
        <v>0.00734</v>
      </c>
      <c r="H654" s="35" t="n">
        <v>-1.36289</v>
      </c>
      <c r="I654" s="35" t="n">
        <v>-0.21294</v>
      </c>
      <c r="J654" s="35" t="n">
        <v>0.62454</v>
      </c>
      <c r="K654" s="35" t="n">
        <v>-0.8351</v>
      </c>
      <c r="L654" s="35" t="n">
        <v>-0.69221</v>
      </c>
      <c r="M654" s="35" t="n">
        <v>-1.1102</v>
      </c>
      <c r="N654" s="35" t="n">
        <v>-1.19799</v>
      </c>
      <c r="O654" s="35" t="n">
        <v>1.87262</v>
      </c>
      <c r="P654" s="35" t="n">
        <v>0.50153</v>
      </c>
      <c r="Q654" s="35" t="n">
        <v>-3.33083</v>
      </c>
      <c r="R654" s="35" t="n">
        <v>-2.70133</v>
      </c>
    </row>
    <row r="655" customFormat="false" ht="15" hidden="false" customHeight="false" outlineLevel="0" collapsed="false">
      <c r="A655" s="4" t="n">
        <v>654</v>
      </c>
      <c r="B655" s="4" t="s">
        <v>1005</v>
      </c>
      <c r="C655" s="35" t="n">
        <v>-1.42474</v>
      </c>
      <c r="D655" s="35" t="n">
        <v>0.26068</v>
      </c>
      <c r="E655" s="35" t="n">
        <v>0.39295</v>
      </c>
      <c r="F655" s="35" t="n">
        <v>1.87038</v>
      </c>
      <c r="G655" s="35" t="n">
        <v>0.60115</v>
      </c>
      <c r="H655" s="35" t="n">
        <v>-1.42265</v>
      </c>
      <c r="I655" s="35" t="n">
        <v>-0.19586</v>
      </c>
      <c r="J655" s="35" t="n">
        <v>0.23813</v>
      </c>
      <c r="K655" s="35" t="n">
        <v>0.41091</v>
      </c>
      <c r="L655" s="35" t="n">
        <v>0.151</v>
      </c>
      <c r="M655" s="35" t="n">
        <v>0.48785</v>
      </c>
      <c r="N655" s="35" t="n">
        <v>0.01394</v>
      </c>
      <c r="O655" s="35" t="n">
        <v>1.36032</v>
      </c>
      <c r="P655" s="35" t="n">
        <v>0.43848</v>
      </c>
      <c r="Q655" s="35" t="n">
        <v>-1.15695</v>
      </c>
      <c r="R655" s="35" t="n">
        <v>-0.23731</v>
      </c>
    </row>
    <row r="656" customFormat="false" ht="15" hidden="false" customHeight="false" outlineLevel="0" collapsed="false">
      <c r="A656" s="4" t="n">
        <v>655</v>
      </c>
      <c r="B656" s="4" t="s">
        <v>1006</v>
      </c>
      <c r="C656" s="35" t="n">
        <v>-0.01772</v>
      </c>
      <c r="D656" s="35" t="n">
        <v>1.38518</v>
      </c>
      <c r="E656" s="35" t="n">
        <v>1.49138</v>
      </c>
      <c r="F656" s="35" t="n">
        <v>-0.57641</v>
      </c>
      <c r="G656" s="35" t="n">
        <v>-2.09601</v>
      </c>
      <c r="H656" s="35" t="n">
        <v>-0.54987</v>
      </c>
      <c r="I656" s="35" t="n">
        <v>2.2283</v>
      </c>
      <c r="J656" s="35" t="n">
        <v>0.41251</v>
      </c>
      <c r="K656" s="35" t="n">
        <v>0.17348</v>
      </c>
      <c r="L656" s="35" t="n">
        <v>-0.73682</v>
      </c>
      <c r="M656" s="35" t="n">
        <v>0.84843</v>
      </c>
      <c r="N656" s="35" t="n">
        <v>-0.22339</v>
      </c>
      <c r="O656" s="35" t="n">
        <v>-1.35489</v>
      </c>
      <c r="P656" s="35" t="n">
        <v>0.50564</v>
      </c>
      <c r="Q656" s="35" t="n">
        <v>-0.39558</v>
      </c>
      <c r="R656" s="35" t="n">
        <v>-0.63206</v>
      </c>
    </row>
    <row r="657" customFormat="false" ht="15" hidden="false" customHeight="false" outlineLevel="0" collapsed="false">
      <c r="A657" s="4" t="n">
        <v>656</v>
      </c>
      <c r="B657" s="4" t="s">
        <v>1007</v>
      </c>
      <c r="C657" s="35" t="n">
        <v>0.90391</v>
      </c>
      <c r="D657" s="35" t="n">
        <v>-2.7538</v>
      </c>
      <c r="E657" s="35" t="n">
        <v>2.69903</v>
      </c>
      <c r="F657" s="35" t="n">
        <v>-0.59667</v>
      </c>
      <c r="G657" s="35" t="n">
        <v>-2.54925</v>
      </c>
      <c r="H657" s="35" t="n">
        <v>-2.15441</v>
      </c>
      <c r="I657" s="35" t="n">
        <v>-0.38783</v>
      </c>
      <c r="J657" s="35" t="n">
        <v>-0.00202</v>
      </c>
      <c r="K657" s="35" t="n">
        <v>-0.78321</v>
      </c>
      <c r="L657" s="35" t="n">
        <v>-1.11922</v>
      </c>
      <c r="M657" s="35" t="n">
        <v>-0.40644</v>
      </c>
      <c r="N657" s="35" t="n">
        <v>-1.69707</v>
      </c>
      <c r="O657" s="35" t="n">
        <v>-0.35646</v>
      </c>
      <c r="P657" s="35" t="n">
        <v>0.8243</v>
      </c>
      <c r="Q657" s="35" t="n">
        <v>0.4837</v>
      </c>
      <c r="R657" s="35" t="n">
        <v>-0.86619</v>
      </c>
    </row>
    <row r="658" customFormat="false" ht="15" hidden="false" customHeight="false" outlineLevel="0" collapsed="false">
      <c r="A658" s="4" t="n">
        <v>657</v>
      </c>
      <c r="B658" s="4" t="s">
        <v>1008</v>
      </c>
      <c r="C658" s="35" t="n">
        <v>-0.75906</v>
      </c>
      <c r="D658" s="35" t="n">
        <v>0.68037</v>
      </c>
      <c r="E658" s="35" t="n">
        <v>3.60348</v>
      </c>
      <c r="F658" s="35" t="n">
        <v>-1.07837</v>
      </c>
      <c r="G658" s="35" t="n">
        <v>-0.30865</v>
      </c>
      <c r="H658" s="35" t="n">
        <v>-1.54234</v>
      </c>
      <c r="I658" s="35" t="n">
        <v>0.79609</v>
      </c>
      <c r="J658" s="35" t="n">
        <v>0.81629</v>
      </c>
      <c r="K658" s="35" t="n">
        <v>1.45883</v>
      </c>
      <c r="L658" s="35" t="n">
        <v>-0.89025</v>
      </c>
      <c r="M658" s="35" t="n">
        <v>-1.96309</v>
      </c>
      <c r="N658" s="35" t="n">
        <v>0.64903</v>
      </c>
      <c r="O658" s="35" t="n">
        <v>-1.91531</v>
      </c>
      <c r="P658" s="35" t="n">
        <v>-0.49377</v>
      </c>
      <c r="Q658" s="35" t="n">
        <v>0.44189</v>
      </c>
      <c r="R658" s="35" t="n">
        <v>0.03689</v>
      </c>
    </row>
    <row r="659" customFormat="false" ht="15" hidden="false" customHeight="false" outlineLevel="0" collapsed="false">
      <c r="A659" s="4" t="n">
        <v>658</v>
      </c>
      <c r="B659" s="4" t="s">
        <v>1009</v>
      </c>
      <c r="C659" s="35" t="n">
        <v>-0.53919</v>
      </c>
      <c r="D659" s="35" t="n">
        <v>-0.75794</v>
      </c>
      <c r="E659" s="35" t="n">
        <v>2.07509</v>
      </c>
      <c r="F659" s="35" t="n">
        <v>0.76498</v>
      </c>
      <c r="G659" s="35" t="n">
        <v>-1.17133</v>
      </c>
      <c r="H659" s="35" t="n">
        <v>-1.85521</v>
      </c>
      <c r="I659" s="35" t="n">
        <v>-0.64204</v>
      </c>
      <c r="J659" s="35" t="n">
        <v>0.11701</v>
      </c>
      <c r="K659" s="35" t="n">
        <v>0.58185</v>
      </c>
      <c r="L659" s="35" t="n">
        <v>0.79236</v>
      </c>
      <c r="M659" s="35" t="n">
        <v>0.3944</v>
      </c>
      <c r="N659" s="35" t="n">
        <v>-1.13176</v>
      </c>
      <c r="O659" s="35" t="n">
        <v>0.87011</v>
      </c>
      <c r="P659" s="35" t="n">
        <v>0.74598</v>
      </c>
      <c r="Q659" s="35" t="n">
        <v>-0.39334</v>
      </c>
      <c r="R659" s="35" t="n">
        <v>-1.15979</v>
      </c>
    </row>
    <row r="660" customFormat="false" ht="15" hidden="false" customHeight="false" outlineLevel="0" collapsed="false">
      <c r="A660" s="4" t="n">
        <v>659</v>
      </c>
      <c r="B660" s="4" t="s">
        <v>1010</v>
      </c>
      <c r="C660" s="35" t="n">
        <v>-0.77593</v>
      </c>
      <c r="D660" s="35" t="n">
        <v>0.7022</v>
      </c>
      <c r="E660" s="35" t="n">
        <v>0.75503</v>
      </c>
      <c r="F660" s="35" t="n">
        <v>-0.93487</v>
      </c>
      <c r="G660" s="35" t="n">
        <v>-0.0261</v>
      </c>
      <c r="H660" s="35" t="n">
        <v>-1.65625</v>
      </c>
      <c r="I660" s="35" t="n">
        <v>0.84153</v>
      </c>
      <c r="J660" s="35" t="n">
        <v>0.30368</v>
      </c>
      <c r="K660" s="35" t="n">
        <v>-1.01392</v>
      </c>
      <c r="L660" s="35" t="n">
        <v>0.41607</v>
      </c>
      <c r="M660" s="35" t="n">
        <v>0.60478</v>
      </c>
      <c r="N660" s="35" t="n">
        <v>0.66134</v>
      </c>
      <c r="O660" s="35" t="n">
        <v>-0.03537</v>
      </c>
      <c r="P660" s="35" t="n">
        <v>-0.31504</v>
      </c>
      <c r="Q660" s="35" t="n">
        <v>-1.39654</v>
      </c>
      <c r="R660" s="35" t="n">
        <v>-0.05351</v>
      </c>
    </row>
    <row r="661" customFormat="false" ht="15" hidden="false" customHeight="false" outlineLevel="0" collapsed="false">
      <c r="A661" s="4" t="n">
        <v>660</v>
      </c>
      <c r="B661" s="4" t="s">
        <v>1011</v>
      </c>
      <c r="C661" s="35" t="n">
        <v>-0.17901</v>
      </c>
      <c r="D661" s="35" t="n">
        <v>-0.70427</v>
      </c>
      <c r="E661" s="35" t="n">
        <v>-0.82794</v>
      </c>
      <c r="F661" s="35" t="n">
        <v>0.78615</v>
      </c>
      <c r="G661" s="35" t="n">
        <v>0.70308</v>
      </c>
      <c r="H661" s="35" t="n">
        <v>-1.14533</v>
      </c>
      <c r="I661" s="35" t="n">
        <v>-1.44631</v>
      </c>
      <c r="J661" s="35" t="n">
        <v>1.0393</v>
      </c>
      <c r="K661" s="35" t="n">
        <v>-0.83025</v>
      </c>
      <c r="L661" s="35" t="n">
        <v>-0.07804</v>
      </c>
      <c r="M661" s="35" t="n">
        <v>1.16224</v>
      </c>
      <c r="N661" s="35" t="n">
        <v>-0.8634</v>
      </c>
      <c r="O661" s="35" t="n">
        <v>-0.93496</v>
      </c>
      <c r="P661" s="35" t="n">
        <v>-0.10363</v>
      </c>
      <c r="Q661" s="35" t="n">
        <v>0.97933</v>
      </c>
      <c r="R661" s="35" t="n">
        <v>-1.49751</v>
      </c>
    </row>
    <row r="662" customFormat="false" ht="15" hidden="false" customHeight="false" outlineLevel="0" collapsed="false">
      <c r="A662" s="4" t="n">
        <v>661</v>
      </c>
      <c r="B662" s="4" t="s">
        <v>1012</v>
      </c>
      <c r="C662" s="35" t="n">
        <v>-2.33916</v>
      </c>
      <c r="D662" s="35" t="n">
        <v>-0.20801</v>
      </c>
      <c r="E662" s="35" t="n">
        <v>0.05562</v>
      </c>
      <c r="F662" s="35" t="n">
        <v>0.04529</v>
      </c>
      <c r="G662" s="35" t="n">
        <v>-0.42614</v>
      </c>
      <c r="H662" s="35" t="n">
        <v>-0.93466</v>
      </c>
      <c r="I662" s="35" t="n">
        <v>2.51768</v>
      </c>
      <c r="J662" s="35" t="n">
        <v>0.41954</v>
      </c>
      <c r="K662" s="35" t="n">
        <v>-0.60202</v>
      </c>
      <c r="L662" s="35" t="n">
        <v>-0.36822</v>
      </c>
      <c r="M662" s="35" t="n">
        <v>0.91877</v>
      </c>
      <c r="N662" s="35" t="n">
        <v>-0.99086</v>
      </c>
      <c r="O662" s="35" t="n">
        <v>3.08371</v>
      </c>
      <c r="P662" s="35" t="n">
        <v>1.00298</v>
      </c>
      <c r="Q662" s="35" t="n">
        <v>-2.23977</v>
      </c>
      <c r="R662" s="35" t="n">
        <v>0.16129</v>
      </c>
    </row>
    <row r="663" customFormat="false" ht="15" hidden="false" customHeight="false" outlineLevel="0" collapsed="false">
      <c r="A663" s="4" t="n">
        <v>662</v>
      </c>
      <c r="B663" s="4" t="s">
        <v>1013</v>
      </c>
      <c r="C663" s="35" t="n">
        <v>0.3864</v>
      </c>
      <c r="D663" s="35" t="n">
        <v>-1.33499</v>
      </c>
      <c r="E663" s="35" t="n">
        <v>-0.13606</v>
      </c>
      <c r="F663" s="35" t="n">
        <v>-0.28455</v>
      </c>
      <c r="G663" s="35" t="n">
        <v>-0.94981</v>
      </c>
      <c r="H663" s="35" t="n">
        <v>-1.46709</v>
      </c>
      <c r="I663" s="35" t="n">
        <v>0.77227</v>
      </c>
      <c r="J663" s="35" t="n">
        <v>0.9053</v>
      </c>
      <c r="K663" s="35" t="n">
        <v>0.38643</v>
      </c>
      <c r="L663" s="35" t="n">
        <v>-1.81332</v>
      </c>
      <c r="M663" s="35" t="n">
        <v>0.08029</v>
      </c>
      <c r="N663" s="35" t="n">
        <v>0.60274</v>
      </c>
      <c r="O663" s="35" t="n">
        <v>-0.29854</v>
      </c>
      <c r="P663" s="35" t="n">
        <v>1.1701</v>
      </c>
      <c r="Q663" s="35" t="n">
        <v>-0.1721</v>
      </c>
      <c r="R663" s="35" t="n">
        <v>0.88808</v>
      </c>
    </row>
    <row r="664" customFormat="false" ht="15" hidden="false" customHeight="false" outlineLevel="0" collapsed="false">
      <c r="A664" s="4" t="n">
        <v>663</v>
      </c>
      <c r="B664" s="4" t="s">
        <v>1014</v>
      </c>
      <c r="C664" s="35" t="n">
        <v>-1.64255</v>
      </c>
      <c r="D664" s="35" t="n">
        <v>0.49254</v>
      </c>
      <c r="E664" s="35" t="n">
        <v>-2.12654</v>
      </c>
      <c r="F664" s="35" t="n">
        <v>-1.14857</v>
      </c>
      <c r="G664" s="35" t="n">
        <v>1.30048</v>
      </c>
      <c r="H664" s="35" t="n">
        <v>0.18837</v>
      </c>
      <c r="I664" s="35" t="n">
        <v>-0.17822</v>
      </c>
      <c r="J664" s="35" t="n">
        <v>0.87142</v>
      </c>
      <c r="K664" s="35" t="n">
        <v>-0.94433</v>
      </c>
      <c r="L664" s="35" t="n">
        <v>-1.1934</v>
      </c>
      <c r="M664" s="35" t="n">
        <v>-0.65352</v>
      </c>
      <c r="N664" s="35" t="n">
        <v>-0.05214</v>
      </c>
      <c r="O664" s="35" t="n">
        <v>1.11118</v>
      </c>
      <c r="P664" s="35" t="n">
        <v>1.43672</v>
      </c>
      <c r="Q664" s="35" t="n">
        <v>-0.46478</v>
      </c>
      <c r="R664" s="35" t="n">
        <v>2.30979</v>
      </c>
    </row>
    <row r="665" customFormat="false" ht="15" hidden="false" customHeight="false" outlineLevel="0" collapsed="false">
      <c r="A665" s="4" t="n">
        <v>664</v>
      </c>
      <c r="B665" s="4" t="s">
        <v>1015</v>
      </c>
      <c r="C665" s="35" t="n">
        <v>-0.3875</v>
      </c>
      <c r="D665" s="35" t="n">
        <v>0.25706</v>
      </c>
      <c r="E665" s="35" t="n">
        <v>0.59343</v>
      </c>
      <c r="F665" s="35" t="n">
        <v>-1.22407</v>
      </c>
      <c r="G665" s="35" t="n">
        <v>-1.9154</v>
      </c>
      <c r="H665" s="35" t="n">
        <v>-1.04966</v>
      </c>
      <c r="I665" s="35" t="n">
        <v>-0.62417</v>
      </c>
      <c r="J665" s="35" t="n">
        <v>0.43152</v>
      </c>
      <c r="K665" s="35" t="n">
        <v>0.44916</v>
      </c>
      <c r="L665" s="35" t="n">
        <v>1.07514</v>
      </c>
      <c r="M665" s="35" t="n">
        <v>1.94018</v>
      </c>
      <c r="N665" s="35" t="n">
        <v>1.24987</v>
      </c>
      <c r="O665" s="35" t="n">
        <v>-1.67608</v>
      </c>
      <c r="P665" s="35" t="n">
        <v>2.14047</v>
      </c>
      <c r="Q665" s="35" t="n">
        <v>0.70578</v>
      </c>
      <c r="R665" s="35" t="n">
        <v>0.14778</v>
      </c>
    </row>
    <row r="666" customFormat="false" ht="15" hidden="false" customHeight="false" outlineLevel="0" collapsed="false">
      <c r="A666" s="4" t="n">
        <v>665</v>
      </c>
      <c r="B666" s="4" t="s">
        <v>1016</v>
      </c>
      <c r="C666" s="35" t="n">
        <v>2.00216</v>
      </c>
      <c r="D666" s="35" t="n">
        <v>0.35176</v>
      </c>
      <c r="E666" s="35" t="n">
        <v>0.70176</v>
      </c>
      <c r="F666" s="35" t="n">
        <v>4.08563</v>
      </c>
      <c r="G666" s="35" t="n">
        <v>2.10233</v>
      </c>
      <c r="H666" s="35" t="n">
        <v>-0.2752</v>
      </c>
      <c r="I666" s="35" t="n">
        <v>-0.44654</v>
      </c>
      <c r="J666" s="35" t="n">
        <v>1.41093</v>
      </c>
      <c r="K666" s="35" t="n">
        <v>-0.22254</v>
      </c>
      <c r="L666" s="35" t="n">
        <v>-0.09975</v>
      </c>
      <c r="M666" s="35" t="n">
        <v>0.32145</v>
      </c>
      <c r="N666" s="35" t="n">
        <v>0.05347</v>
      </c>
      <c r="O666" s="35" t="n">
        <v>-0.17986</v>
      </c>
      <c r="P666" s="35" t="n">
        <v>2.85885</v>
      </c>
      <c r="Q666" s="35" t="n">
        <v>0.94224</v>
      </c>
      <c r="R666" s="35" t="n">
        <v>-0.12544</v>
      </c>
    </row>
    <row r="667" customFormat="false" ht="15" hidden="false" customHeight="false" outlineLevel="0" collapsed="false">
      <c r="A667" s="4" t="n">
        <v>666</v>
      </c>
      <c r="B667" s="4" t="s">
        <v>1017</v>
      </c>
      <c r="C667" s="35" t="n">
        <v>-1.07029</v>
      </c>
      <c r="D667" s="35" t="n">
        <v>0.85657</v>
      </c>
      <c r="E667" s="35" t="n">
        <v>1.02294</v>
      </c>
      <c r="F667" s="35" t="n">
        <v>0.28278</v>
      </c>
      <c r="G667" s="35" t="n">
        <v>-1.47301</v>
      </c>
      <c r="H667" s="35" t="n">
        <v>-1.91701</v>
      </c>
      <c r="I667" s="35" t="n">
        <v>-0.21563</v>
      </c>
      <c r="J667" s="35" t="n">
        <v>2.49968</v>
      </c>
      <c r="K667" s="35" t="n">
        <v>2.61327</v>
      </c>
      <c r="L667" s="35" t="n">
        <v>-0.72244</v>
      </c>
      <c r="M667" s="35" t="n">
        <v>-0.48453</v>
      </c>
      <c r="N667" s="35" t="n">
        <v>-0.87436</v>
      </c>
      <c r="O667" s="35" t="n">
        <v>-0.81914</v>
      </c>
      <c r="P667" s="35" t="n">
        <v>1.93899</v>
      </c>
      <c r="Q667" s="35" t="n">
        <v>-1.82211</v>
      </c>
      <c r="R667" s="35" t="n">
        <v>0.48373</v>
      </c>
    </row>
    <row r="668" customFormat="false" ht="15" hidden="false" customHeight="false" outlineLevel="0" collapsed="false">
      <c r="A668" s="4" t="n">
        <v>667</v>
      </c>
      <c r="B668" s="4" t="s">
        <v>1018</v>
      </c>
      <c r="C668" s="35" t="n">
        <v>-0.32299</v>
      </c>
      <c r="D668" s="35" t="n">
        <v>0.12223</v>
      </c>
      <c r="E668" s="35" t="n">
        <v>-1.00486</v>
      </c>
      <c r="F668" s="35" t="n">
        <v>0.04315</v>
      </c>
      <c r="G668" s="35" t="n">
        <v>-0.18515</v>
      </c>
      <c r="H668" s="35" t="n">
        <v>0.4828</v>
      </c>
      <c r="I668" s="35" t="n">
        <v>-0.44001</v>
      </c>
      <c r="J668" s="35" t="n">
        <v>1.10078</v>
      </c>
      <c r="K668" s="35" t="n">
        <v>-0.24443</v>
      </c>
      <c r="L668" s="35" t="n">
        <v>-1.89408</v>
      </c>
      <c r="M668" s="35" t="n">
        <v>-0.19166</v>
      </c>
      <c r="N668" s="35" t="n">
        <v>0.69701</v>
      </c>
      <c r="O668" s="35" t="n">
        <v>-1.01023</v>
      </c>
      <c r="P668" s="35" t="n">
        <v>0.03673</v>
      </c>
      <c r="Q668" s="35" t="n">
        <v>-1.50124</v>
      </c>
      <c r="R668" s="35" t="n">
        <v>-1.6198</v>
      </c>
    </row>
    <row r="669" customFormat="false" ht="15" hidden="false" customHeight="false" outlineLevel="0" collapsed="false">
      <c r="A669" s="4" t="n">
        <v>668</v>
      </c>
      <c r="B669" s="4" t="s">
        <v>1019</v>
      </c>
      <c r="C669" s="35" t="n">
        <v>-0.48811</v>
      </c>
      <c r="D669" s="35" t="n">
        <v>-0.51364</v>
      </c>
      <c r="E669" s="35" t="n">
        <v>-0.86474</v>
      </c>
      <c r="F669" s="35" t="n">
        <v>1.32541</v>
      </c>
      <c r="G669" s="35" t="n">
        <v>1.41477</v>
      </c>
      <c r="H669" s="35" t="n">
        <v>0.55232</v>
      </c>
      <c r="I669" s="35" t="n">
        <v>-0.50831</v>
      </c>
      <c r="J669" s="35" t="n">
        <v>0.82813</v>
      </c>
      <c r="K669" s="35" t="n">
        <v>-2.14054</v>
      </c>
      <c r="L669" s="35" t="n">
        <v>-1.8792</v>
      </c>
      <c r="M669" s="35" t="n">
        <v>-1.81544</v>
      </c>
      <c r="N669" s="35" t="n">
        <v>0.24668</v>
      </c>
      <c r="O669" s="35" t="n">
        <v>-1.42143</v>
      </c>
      <c r="P669" s="35" t="n">
        <v>-1.21082</v>
      </c>
      <c r="Q669" s="35" t="n">
        <v>1.02324</v>
      </c>
      <c r="R669" s="35" t="n">
        <v>0.10891</v>
      </c>
    </row>
    <row r="670" customFormat="false" ht="15" hidden="false" customHeight="false" outlineLevel="0" collapsed="false">
      <c r="A670" s="4" t="n">
        <v>669</v>
      </c>
      <c r="B670" s="4" t="s">
        <v>1020</v>
      </c>
      <c r="C670" s="35" t="n">
        <v>-0.24687</v>
      </c>
      <c r="D670" s="35" t="n">
        <v>-0.30218</v>
      </c>
      <c r="E670" s="35" t="n">
        <v>0.29114</v>
      </c>
      <c r="F670" s="35" t="n">
        <v>0.7871</v>
      </c>
      <c r="G670" s="35" t="n">
        <v>-1.13442</v>
      </c>
      <c r="H670" s="35" t="n">
        <v>-0.01157</v>
      </c>
      <c r="I670" s="35" t="n">
        <v>-0.33913</v>
      </c>
      <c r="J670" s="35" t="n">
        <v>0.90968</v>
      </c>
      <c r="K670" s="35" t="n">
        <v>-0.22733</v>
      </c>
      <c r="L670" s="35" t="n">
        <v>0.99236</v>
      </c>
      <c r="M670" s="35" t="n">
        <v>-0.9157</v>
      </c>
      <c r="N670" s="35" t="n">
        <v>0.20876</v>
      </c>
      <c r="O670" s="35" t="n">
        <v>-0.45956</v>
      </c>
      <c r="P670" s="35" t="n">
        <v>1.60345</v>
      </c>
      <c r="Q670" s="35" t="n">
        <v>0.23761</v>
      </c>
      <c r="R670" s="35" t="n">
        <v>-0.6488</v>
      </c>
    </row>
    <row r="671" customFormat="false" ht="15" hidden="false" customHeight="false" outlineLevel="0" collapsed="false">
      <c r="A671" s="4" t="n">
        <v>670</v>
      </c>
      <c r="B671" s="4" t="s">
        <v>1021</v>
      </c>
      <c r="C671" s="35" t="n">
        <v>-1.34904</v>
      </c>
      <c r="D671" s="35" t="n">
        <v>-0.34112</v>
      </c>
      <c r="E671" s="35" t="n">
        <v>-0.47893</v>
      </c>
      <c r="F671" s="35" t="n">
        <v>2.35211</v>
      </c>
      <c r="G671" s="35" t="n">
        <v>-0.20023</v>
      </c>
      <c r="H671" s="35" t="n">
        <v>-1.1774</v>
      </c>
      <c r="I671" s="35" t="n">
        <v>0.95621</v>
      </c>
      <c r="J671" s="35" t="n">
        <v>0.54232</v>
      </c>
      <c r="K671" s="35" t="n">
        <v>-1.39406</v>
      </c>
      <c r="L671" s="35" t="n">
        <v>0.82364</v>
      </c>
      <c r="M671" s="35" t="n">
        <v>-0.08408</v>
      </c>
      <c r="N671" s="35" t="n">
        <v>0.59647</v>
      </c>
      <c r="O671" s="35" t="n">
        <v>-0.24525</v>
      </c>
      <c r="P671" s="35" t="n">
        <v>-0.72835</v>
      </c>
      <c r="Q671" s="35" t="n">
        <v>0.97043</v>
      </c>
      <c r="R671" s="35" t="n">
        <v>-0.43971</v>
      </c>
    </row>
    <row r="672" customFormat="false" ht="15" hidden="false" customHeight="false" outlineLevel="0" collapsed="false">
      <c r="A672" s="4" t="n">
        <v>671</v>
      </c>
      <c r="B672" s="4" t="s">
        <v>1022</v>
      </c>
      <c r="C672" s="35" t="n">
        <v>0.53865</v>
      </c>
      <c r="D672" s="35" t="n">
        <v>1.0639</v>
      </c>
      <c r="E672" s="35" t="n">
        <v>0.92175</v>
      </c>
      <c r="F672" s="35" t="n">
        <v>0.4205</v>
      </c>
      <c r="G672" s="35" t="n">
        <v>-2.74812</v>
      </c>
      <c r="H672" s="35" t="n">
        <v>-1.73123</v>
      </c>
      <c r="I672" s="35" t="n">
        <v>-0.36263</v>
      </c>
      <c r="J672" s="35" t="n">
        <v>0.19671</v>
      </c>
      <c r="K672" s="35" t="n">
        <v>2.31373</v>
      </c>
      <c r="L672" s="35" t="n">
        <v>-1.51995</v>
      </c>
      <c r="M672" s="35" t="n">
        <v>-2.17124</v>
      </c>
      <c r="N672" s="35" t="n">
        <v>-0.9197</v>
      </c>
      <c r="O672" s="35" t="n">
        <v>0.15245</v>
      </c>
      <c r="P672" s="35" t="n">
        <v>-0.2095</v>
      </c>
      <c r="Q672" s="35" t="n">
        <v>0.2779</v>
      </c>
      <c r="R672" s="35" t="n">
        <v>-0.24856</v>
      </c>
    </row>
    <row r="673" customFormat="false" ht="15" hidden="false" customHeight="false" outlineLevel="0" collapsed="false">
      <c r="A673" s="4" t="n">
        <v>672</v>
      </c>
      <c r="B673" s="4" t="s">
        <v>1023</v>
      </c>
      <c r="C673" s="35" t="n">
        <v>0.0467</v>
      </c>
      <c r="D673" s="35" t="n">
        <v>0.10081</v>
      </c>
      <c r="E673" s="35" t="n">
        <v>-1.31159</v>
      </c>
      <c r="F673" s="35" t="n">
        <v>-0.25128</v>
      </c>
      <c r="G673" s="35" t="n">
        <v>-0.44553</v>
      </c>
      <c r="H673" s="35" t="n">
        <v>-1.43127</v>
      </c>
      <c r="I673" s="35" t="n">
        <v>1.54614</v>
      </c>
      <c r="J673" s="35" t="n">
        <v>0.64574</v>
      </c>
      <c r="K673" s="35" t="n">
        <v>0.01658</v>
      </c>
      <c r="L673" s="35" t="n">
        <v>0.93734</v>
      </c>
      <c r="M673" s="35" t="n">
        <v>1.38824</v>
      </c>
      <c r="N673" s="35" t="n">
        <v>0.41579</v>
      </c>
      <c r="O673" s="35" t="n">
        <v>1.18792</v>
      </c>
      <c r="P673" s="35" t="n">
        <v>0.3822</v>
      </c>
      <c r="Q673" s="35" t="n">
        <v>-0.28293</v>
      </c>
      <c r="R673" s="35" t="n">
        <v>-2.09286</v>
      </c>
    </row>
    <row r="674" customFormat="false" ht="15" hidden="false" customHeight="false" outlineLevel="0" collapsed="false">
      <c r="A674" s="4" t="n">
        <v>673</v>
      </c>
      <c r="B674" s="4" t="s">
        <v>1024</v>
      </c>
      <c r="C674" s="35" t="n">
        <v>-2.083</v>
      </c>
      <c r="D674" s="35" t="n">
        <v>1.83533</v>
      </c>
      <c r="E674" s="35" t="n">
        <v>-0.08273</v>
      </c>
      <c r="F674" s="35" t="n">
        <v>0.38422</v>
      </c>
      <c r="G674" s="35" t="n">
        <v>-2.16033</v>
      </c>
      <c r="H674" s="35" t="n">
        <v>1.35418</v>
      </c>
      <c r="I674" s="35" t="n">
        <v>0.70188</v>
      </c>
      <c r="J674" s="35" t="n">
        <v>0.40023</v>
      </c>
      <c r="K674" s="35" t="n">
        <v>-1.06258</v>
      </c>
      <c r="L674" s="35" t="n">
        <v>-2.85829</v>
      </c>
      <c r="M674" s="35" t="n">
        <v>-0.66315</v>
      </c>
      <c r="N674" s="35" t="n">
        <v>-2.15661</v>
      </c>
      <c r="O674" s="35" t="n">
        <v>0.05649</v>
      </c>
      <c r="P674" s="35" t="n">
        <v>0.17353</v>
      </c>
      <c r="Q674" s="35" t="n">
        <v>-0.66014</v>
      </c>
      <c r="R674" s="35" t="n">
        <v>0.5543</v>
      </c>
    </row>
    <row r="675" customFormat="false" ht="15" hidden="false" customHeight="false" outlineLevel="0" collapsed="false">
      <c r="A675" s="4" t="n">
        <v>674</v>
      </c>
      <c r="B675" s="4" t="s">
        <v>1025</v>
      </c>
      <c r="C675" s="35" t="n">
        <v>-2.96249</v>
      </c>
      <c r="D675" s="35" t="n">
        <v>-0.7701</v>
      </c>
      <c r="E675" s="35" t="n">
        <v>1.65593</v>
      </c>
      <c r="F675" s="35" t="n">
        <v>-1.16742</v>
      </c>
      <c r="G675" s="35" t="n">
        <v>-0.33162</v>
      </c>
      <c r="H675" s="35" t="n">
        <v>-0.71563</v>
      </c>
      <c r="I675" s="35" t="n">
        <v>0.22503</v>
      </c>
      <c r="J675" s="35" t="n">
        <v>1.74271</v>
      </c>
      <c r="K675" s="35" t="n">
        <v>1.37123</v>
      </c>
      <c r="L675" s="35" t="n">
        <v>-0.48315</v>
      </c>
      <c r="M675" s="35" t="n">
        <v>-1.33751</v>
      </c>
      <c r="N675" s="35" t="n">
        <v>0.92119</v>
      </c>
      <c r="O675" s="35" t="n">
        <v>-0.46878</v>
      </c>
      <c r="P675" s="35" t="n">
        <v>-0.67324</v>
      </c>
      <c r="Q675" s="35" t="n">
        <v>-1.73276</v>
      </c>
      <c r="R675" s="35" t="n">
        <v>-0.82133</v>
      </c>
    </row>
    <row r="676" customFormat="false" ht="15" hidden="false" customHeight="false" outlineLevel="0" collapsed="false">
      <c r="A676" s="4" t="n">
        <v>675</v>
      </c>
      <c r="B676" s="4" t="s">
        <v>1026</v>
      </c>
      <c r="C676" s="35" t="n">
        <v>0.05864</v>
      </c>
      <c r="D676" s="35" t="n">
        <v>1.28719</v>
      </c>
      <c r="E676" s="35" t="n">
        <v>1.3797</v>
      </c>
      <c r="F676" s="35" t="n">
        <v>-1.29386</v>
      </c>
      <c r="G676" s="35" t="n">
        <v>-1.05513</v>
      </c>
      <c r="H676" s="35" t="n">
        <v>0.09959</v>
      </c>
      <c r="I676" s="35" t="n">
        <v>0.8432</v>
      </c>
      <c r="J676" s="35" t="n">
        <v>-0.7671</v>
      </c>
      <c r="K676" s="35" t="n">
        <v>-0.21101</v>
      </c>
      <c r="L676" s="35" t="n">
        <v>-2.81553</v>
      </c>
      <c r="M676" s="35" t="n">
        <v>-1.23359</v>
      </c>
      <c r="N676" s="35" t="n">
        <v>0.25134</v>
      </c>
      <c r="O676" s="35" t="n">
        <v>2.41179</v>
      </c>
      <c r="P676" s="35" t="n">
        <v>1.24765</v>
      </c>
      <c r="Q676" s="35" t="n">
        <v>-0.84044</v>
      </c>
      <c r="R676" s="35" t="n">
        <v>-0.4232</v>
      </c>
    </row>
    <row r="677" customFormat="false" ht="15" hidden="false" customHeight="false" outlineLevel="0" collapsed="false">
      <c r="A677" s="4" t="n">
        <v>676</v>
      </c>
      <c r="B677" s="4" t="s">
        <v>1027</v>
      </c>
      <c r="C677" s="35" t="n">
        <v>-0.4577</v>
      </c>
      <c r="D677" s="35" t="n">
        <v>-0.17508</v>
      </c>
      <c r="E677" s="35" t="n">
        <v>-0.18859</v>
      </c>
      <c r="F677" s="35" t="n">
        <v>-1.02836</v>
      </c>
      <c r="G677" s="35" t="n">
        <v>1.83665</v>
      </c>
      <c r="H677" s="35" t="n">
        <v>-1.6588</v>
      </c>
      <c r="I677" s="35" t="n">
        <v>2.58137</v>
      </c>
      <c r="J677" s="35" t="n">
        <v>1.83801</v>
      </c>
      <c r="K677" s="35" t="n">
        <v>-0.27252</v>
      </c>
      <c r="L677" s="35" t="n">
        <v>0.92193</v>
      </c>
      <c r="M677" s="35" t="n">
        <v>-0.3244</v>
      </c>
      <c r="N677" s="35" t="n">
        <v>-0.12257</v>
      </c>
      <c r="O677" s="35" t="n">
        <v>1.14013</v>
      </c>
      <c r="P677" s="35" t="n">
        <v>1.00924</v>
      </c>
      <c r="Q677" s="35" t="n">
        <v>0.08759</v>
      </c>
      <c r="R677" s="35" t="n">
        <v>-1.41556</v>
      </c>
    </row>
    <row r="678" customFormat="false" ht="15" hidden="false" customHeight="false" outlineLevel="0" collapsed="false">
      <c r="A678" s="4" t="n">
        <v>677</v>
      </c>
      <c r="B678" s="4" t="s">
        <v>1028</v>
      </c>
      <c r="C678" s="35" t="n">
        <v>-1.6716</v>
      </c>
      <c r="D678" s="35" t="n">
        <v>2.09403</v>
      </c>
      <c r="E678" s="35" t="n">
        <v>0.46674</v>
      </c>
      <c r="F678" s="35" t="n">
        <v>-0.32013</v>
      </c>
      <c r="G678" s="35" t="n">
        <v>-0.62188</v>
      </c>
      <c r="H678" s="35" t="n">
        <v>0.45879</v>
      </c>
      <c r="I678" s="35" t="n">
        <v>0.41796</v>
      </c>
      <c r="J678" s="35" t="n">
        <v>0.07995</v>
      </c>
      <c r="K678" s="35" t="n">
        <v>-0.01638</v>
      </c>
      <c r="L678" s="35" t="n">
        <v>-0.03062</v>
      </c>
      <c r="M678" s="35" t="n">
        <v>0.81032</v>
      </c>
      <c r="N678" s="35" t="n">
        <v>0.4785</v>
      </c>
      <c r="O678" s="35" t="n">
        <v>-1.35143</v>
      </c>
      <c r="P678" s="35" t="n">
        <v>0.1242</v>
      </c>
      <c r="Q678" s="35" t="n">
        <v>0.43679</v>
      </c>
      <c r="R678" s="35" t="n">
        <v>0.26441</v>
      </c>
    </row>
    <row r="679" customFormat="false" ht="15" hidden="false" customHeight="false" outlineLevel="0" collapsed="false">
      <c r="A679" s="4" t="n">
        <v>678</v>
      </c>
      <c r="B679" s="4" t="s">
        <v>1029</v>
      </c>
      <c r="C679" s="35" t="n">
        <v>-1.37851</v>
      </c>
      <c r="D679" s="35" t="n">
        <v>-0.30566</v>
      </c>
      <c r="E679" s="35" t="n">
        <v>2.42614</v>
      </c>
      <c r="F679" s="35" t="n">
        <v>-0.47103</v>
      </c>
      <c r="G679" s="35" t="n">
        <v>0.38727</v>
      </c>
      <c r="H679" s="35" t="n">
        <v>0.3802</v>
      </c>
      <c r="I679" s="35" t="n">
        <v>-0.24484</v>
      </c>
      <c r="J679" s="35" t="n">
        <v>1.50039</v>
      </c>
      <c r="K679" s="35" t="n">
        <v>-0.87055</v>
      </c>
      <c r="L679" s="35" t="n">
        <v>0.21658</v>
      </c>
      <c r="M679" s="35" t="n">
        <v>-2.00762</v>
      </c>
      <c r="N679" s="35" t="n">
        <v>-2.22582</v>
      </c>
      <c r="O679" s="35" t="n">
        <v>-0.78461</v>
      </c>
      <c r="P679" s="35" t="n">
        <v>0.00461</v>
      </c>
      <c r="Q679" s="35" t="n">
        <v>1.27223</v>
      </c>
      <c r="R679" s="35" t="n">
        <v>-0.05887</v>
      </c>
    </row>
    <row r="680" customFormat="false" ht="15" hidden="false" customHeight="false" outlineLevel="0" collapsed="false">
      <c r="A680" s="4" t="n">
        <v>679</v>
      </c>
      <c r="B680" s="4" t="s">
        <v>1030</v>
      </c>
      <c r="C680" s="35" t="n">
        <v>0.94268</v>
      </c>
      <c r="D680" s="35" t="n">
        <v>1.12789</v>
      </c>
      <c r="E680" s="35" t="n">
        <v>-0.33859</v>
      </c>
      <c r="F680" s="35" t="n">
        <v>-1.18183</v>
      </c>
      <c r="G680" s="35" t="n">
        <v>-1.18603</v>
      </c>
      <c r="H680" s="35" t="n">
        <v>0.96821</v>
      </c>
      <c r="I680" s="35" t="n">
        <v>0.76428</v>
      </c>
      <c r="J680" s="35" t="n">
        <v>-0.36231</v>
      </c>
      <c r="K680" s="35" t="n">
        <v>0.15089</v>
      </c>
      <c r="L680" s="35" t="n">
        <v>-0.56296</v>
      </c>
      <c r="M680" s="35" t="n">
        <v>-0.10008</v>
      </c>
      <c r="N680" s="35" t="n">
        <v>0.4083</v>
      </c>
      <c r="O680" s="35" t="n">
        <v>-1.32927</v>
      </c>
      <c r="P680" s="35" t="n">
        <v>-1.79609</v>
      </c>
      <c r="Q680" s="35" t="n">
        <v>1.04624</v>
      </c>
      <c r="R680" s="35" t="n">
        <v>-1.17983</v>
      </c>
    </row>
    <row r="681" customFormat="false" ht="15" hidden="false" customHeight="false" outlineLevel="0" collapsed="false">
      <c r="A681" s="4" t="n">
        <v>680</v>
      </c>
      <c r="B681" s="4" t="s">
        <v>1031</v>
      </c>
      <c r="C681" s="35" t="n">
        <v>-2.32264</v>
      </c>
      <c r="D681" s="35" t="n">
        <v>0.79269</v>
      </c>
      <c r="E681" s="35" t="n">
        <v>0.78651</v>
      </c>
      <c r="F681" s="35" t="n">
        <v>-1.37791</v>
      </c>
      <c r="G681" s="35" t="n">
        <v>-0.64938</v>
      </c>
      <c r="H681" s="35" t="n">
        <v>0.25917</v>
      </c>
      <c r="I681" s="35" t="n">
        <v>-0.74211</v>
      </c>
      <c r="J681" s="35" t="n">
        <v>1.76467</v>
      </c>
      <c r="K681" s="35" t="n">
        <v>-0.48924</v>
      </c>
      <c r="L681" s="35" t="n">
        <v>-0.65921</v>
      </c>
      <c r="M681" s="35" t="n">
        <v>-0.33076</v>
      </c>
      <c r="N681" s="35" t="n">
        <v>-0.87295</v>
      </c>
      <c r="O681" s="35" t="n">
        <v>-0.77047</v>
      </c>
      <c r="P681" s="35" t="n">
        <v>0.33676</v>
      </c>
      <c r="Q681" s="35" t="n">
        <v>1.51262</v>
      </c>
      <c r="R681" s="35" t="n">
        <v>-0.97593</v>
      </c>
    </row>
    <row r="682" customFormat="false" ht="15" hidden="false" customHeight="false" outlineLevel="0" collapsed="false">
      <c r="A682" s="4" t="n">
        <v>681</v>
      </c>
      <c r="B682" s="4" t="s">
        <v>1032</v>
      </c>
      <c r="C682" s="35" t="n">
        <v>0.54136</v>
      </c>
      <c r="D682" s="35" t="n">
        <v>-0.5068</v>
      </c>
      <c r="E682" s="35" t="n">
        <v>-0.09458</v>
      </c>
      <c r="F682" s="35" t="n">
        <v>1.24192</v>
      </c>
      <c r="G682" s="35" t="n">
        <v>0.08779</v>
      </c>
      <c r="H682" s="35" t="n">
        <v>-1.63253</v>
      </c>
      <c r="I682" s="35" t="n">
        <v>1.01472</v>
      </c>
      <c r="J682" s="35" t="n">
        <v>1.21494</v>
      </c>
      <c r="K682" s="35" t="n">
        <v>0.37572</v>
      </c>
      <c r="L682" s="35" t="n">
        <v>0.1771</v>
      </c>
      <c r="M682" s="35" t="n">
        <v>-1.13214</v>
      </c>
      <c r="N682" s="35" t="n">
        <v>1.04719</v>
      </c>
      <c r="O682" s="35" t="n">
        <v>-1.73911</v>
      </c>
      <c r="P682" s="35" t="n">
        <v>0.02615</v>
      </c>
      <c r="Q682" s="35" t="n">
        <v>0.58102</v>
      </c>
      <c r="R682" s="35" t="n">
        <v>1.0247</v>
      </c>
    </row>
    <row r="683" customFormat="false" ht="15" hidden="false" customHeight="false" outlineLevel="0" collapsed="false">
      <c r="A683" s="4" t="n">
        <v>682</v>
      </c>
      <c r="B683" s="4" t="s">
        <v>1033</v>
      </c>
      <c r="C683" s="35" t="n">
        <v>1.1144</v>
      </c>
      <c r="D683" s="35" t="n">
        <v>3.70828</v>
      </c>
      <c r="E683" s="35" t="n">
        <v>3.3148</v>
      </c>
      <c r="F683" s="35" t="n">
        <v>-2.4588</v>
      </c>
      <c r="G683" s="35" t="n">
        <v>0.0075</v>
      </c>
      <c r="H683" s="35" t="n">
        <v>-0.96017</v>
      </c>
      <c r="I683" s="35" t="n">
        <v>4.23225</v>
      </c>
      <c r="J683" s="35" t="n">
        <v>1.53647</v>
      </c>
      <c r="K683" s="35" t="n">
        <v>-0.85604</v>
      </c>
      <c r="L683" s="35" t="n">
        <v>0.89824</v>
      </c>
      <c r="M683" s="35" t="n">
        <v>0.29163</v>
      </c>
      <c r="N683" s="35" t="n">
        <v>0.57876</v>
      </c>
      <c r="O683" s="35" t="n">
        <v>0.2686</v>
      </c>
      <c r="P683" s="35" t="n">
        <v>-0.58023</v>
      </c>
      <c r="Q683" s="35" t="n">
        <v>1.60539</v>
      </c>
      <c r="R683" s="35" t="n">
        <v>1.82054</v>
      </c>
    </row>
    <row r="684" customFormat="false" ht="15" hidden="false" customHeight="false" outlineLevel="0" collapsed="false">
      <c r="A684" s="4" t="n">
        <v>683</v>
      </c>
      <c r="B684" s="4" t="s">
        <v>1034</v>
      </c>
      <c r="C684" s="35" t="n">
        <v>-1.19155</v>
      </c>
      <c r="D684" s="35" t="n">
        <v>-2.42768</v>
      </c>
      <c r="E684" s="35" t="n">
        <v>2.68816</v>
      </c>
      <c r="F684" s="35" t="n">
        <v>-3.43094</v>
      </c>
      <c r="G684" s="35" t="n">
        <v>-1.33973</v>
      </c>
      <c r="H684" s="35" t="n">
        <v>0.18552</v>
      </c>
      <c r="I684" s="35" t="n">
        <v>-0.00321</v>
      </c>
      <c r="J684" s="35" t="n">
        <v>0.40724</v>
      </c>
      <c r="K684" s="35" t="n">
        <v>0.56854</v>
      </c>
      <c r="L684" s="35" t="n">
        <v>1.12205</v>
      </c>
      <c r="M684" s="35" t="n">
        <v>-0.20803</v>
      </c>
      <c r="N684" s="35" t="n">
        <v>-0.42615</v>
      </c>
      <c r="O684" s="35" t="n">
        <v>-1.88199</v>
      </c>
      <c r="P684" s="35" t="n">
        <v>1.42151</v>
      </c>
      <c r="Q684" s="35" t="n">
        <v>-2.77509</v>
      </c>
      <c r="R684" s="35" t="n">
        <v>0.33006</v>
      </c>
    </row>
    <row r="685" customFormat="false" ht="15" hidden="false" customHeight="false" outlineLevel="0" collapsed="false">
      <c r="A685" s="4" t="n">
        <v>684</v>
      </c>
      <c r="B685" s="4" t="s">
        <v>1035</v>
      </c>
      <c r="C685" s="35" t="n">
        <v>0.13174</v>
      </c>
      <c r="D685" s="35" t="n">
        <v>-0.51142</v>
      </c>
      <c r="E685" s="35" t="n">
        <v>-0.19129</v>
      </c>
      <c r="F685" s="35" t="n">
        <v>0.38665</v>
      </c>
      <c r="G685" s="35" t="n">
        <v>-2.16547</v>
      </c>
      <c r="H685" s="35" t="n">
        <v>-0.42366</v>
      </c>
      <c r="I685" s="35" t="n">
        <v>-0.78301</v>
      </c>
      <c r="J685" s="35" t="n">
        <v>0.34659</v>
      </c>
      <c r="K685" s="35" t="n">
        <v>-0.38822</v>
      </c>
      <c r="L685" s="35" t="n">
        <v>0.74277</v>
      </c>
      <c r="M685" s="35" t="n">
        <v>-0.52231</v>
      </c>
      <c r="N685" s="35" t="n">
        <v>0.28784</v>
      </c>
      <c r="O685" s="35" t="n">
        <v>0.26423</v>
      </c>
      <c r="P685" s="35" t="n">
        <v>1.39976</v>
      </c>
      <c r="Q685" s="35" t="n">
        <v>3E-005</v>
      </c>
      <c r="R685" s="35" t="n">
        <v>0.27677</v>
      </c>
    </row>
    <row r="686" customFormat="false" ht="15" hidden="false" customHeight="false" outlineLevel="0" collapsed="false">
      <c r="A686" s="4" t="n">
        <v>685</v>
      </c>
      <c r="B686" s="4" t="s">
        <v>1036</v>
      </c>
      <c r="C686" s="35" t="n">
        <v>-0.95997</v>
      </c>
      <c r="D686" s="35" t="n">
        <v>-0.56226</v>
      </c>
      <c r="E686" s="35" t="n">
        <v>-0.39485</v>
      </c>
      <c r="F686" s="35" t="n">
        <v>-1.97064</v>
      </c>
      <c r="G686" s="35" t="n">
        <v>-2.54623</v>
      </c>
      <c r="H686" s="35" t="n">
        <v>-0.03427</v>
      </c>
      <c r="I686" s="35" t="n">
        <v>-1.75643</v>
      </c>
      <c r="J686" s="35" t="n">
        <v>0.48566</v>
      </c>
      <c r="K686" s="35" t="n">
        <v>-1.12319</v>
      </c>
      <c r="L686" s="35" t="n">
        <v>-1.03463</v>
      </c>
      <c r="M686" s="35" t="n">
        <v>0.13936</v>
      </c>
      <c r="N686" s="35" t="n">
        <v>2.15791</v>
      </c>
      <c r="O686" s="35" t="n">
        <v>-0.82294</v>
      </c>
      <c r="P686" s="35" t="n">
        <v>0.80007</v>
      </c>
      <c r="Q686" s="35" t="n">
        <v>-2.63378</v>
      </c>
      <c r="R686" s="35" t="n">
        <v>-4.56019</v>
      </c>
    </row>
    <row r="687" customFormat="false" ht="15" hidden="false" customHeight="false" outlineLevel="0" collapsed="false">
      <c r="A687" s="4" t="n">
        <v>686</v>
      </c>
      <c r="B687" s="4" t="s">
        <v>1037</v>
      </c>
      <c r="C687" s="35" t="n">
        <v>1.19459</v>
      </c>
      <c r="D687" s="35" t="n">
        <v>0.78311</v>
      </c>
      <c r="E687" s="35" t="n">
        <v>0.78281</v>
      </c>
      <c r="F687" s="35" t="n">
        <v>1.00502</v>
      </c>
      <c r="G687" s="35" t="n">
        <v>0.81766</v>
      </c>
      <c r="H687" s="35" t="n">
        <v>-1.46594</v>
      </c>
      <c r="I687" s="35" t="n">
        <v>0.46597</v>
      </c>
      <c r="J687" s="35" t="n">
        <v>0.83698</v>
      </c>
      <c r="K687" s="35" t="n">
        <v>-0.81915</v>
      </c>
      <c r="L687" s="35" t="n">
        <v>-0.94094</v>
      </c>
      <c r="M687" s="35" t="n">
        <v>-0.54232</v>
      </c>
      <c r="N687" s="35" t="n">
        <v>0.16142</v>
      </c>
      <c r="O687" s="35" t="n">
        <v>0.99417</v>
      </c>
      <c r="P687" s="35" t="n">
        <v>0.33254</v>
      </c>
      <c r="Q687" s="35" t="n">
        <v>0.36188</v>
      </c>
      <c r="R687" s="35" t="n">
        <v>-1.01002</v>
      </c>
    </row>
    <row r="688" customFormat="false" ht="15" hidden="false" customHeight="false" outlineLevel="0" collapsed="false">
      <c r="A688" s="4" t="n">
        <v>687</v>
      </c>
      <c r="B688" s="4" t="s">
        <v>1038</v>
      </c>
      <c r="C688" s="35" t="n">
        <v>0.00601</v>
      </c>
      <c r="D688" s="35" t="n">
        <v>1.9315</v>
      </c>
      <c r="E688" s="35" t="n">
        <v>0.60105</v>
      </c>
      <c r="F688" s="35" t="n">
        <v>-0.07524</v>
      </c>
      <c r="G688" s="35" t="n">
        <v>-1.41607</v>
      </c>
      <c r="H688" s="35" t="n">
        <v>0.2799</v>
      </c>
      <c r="I688" s="35" t="n">
        <v>0.26335</v>
      </c>
      <c r="J688" s="35" t="n">
        <v>2.41989</v>
      </c>
      <c r="K688" s="35" t="n">
        <v>-1.0861</v>
      </c>
      <c r="L688" s="35" t="n">
        <v>-0.10398</v>
      </c>
      <c r="M688" s="35" t="n">
        <v>-0.38391</v>
      </c>
      <c r="N688" s="35" t="n">
        <v>-3.06177</v>
      </c>
      <c r="O688" s="35" t="n">
        <v>1.21802</v>
      </c>
      <c r="P688" s="35" t="n">
        <v>0.39932</v>
      </c>
      <c r="Q688" s="35" t="n">
        <v>0.63121</v>
      </c>
      <c r="R688" s="35" t="n">
        <v>3.8077</v>
      </c>
    </row>
    <row r="689" customFormat="false" ht="15" hidden="false" customHeight="false" outlineLevel="0" collapsed="false">
      <c r="A689" s="4" t="n">
        <v>688</v>
      </c>
      <c r="B689" s="4" t="s">
        <v>1039</v>
      </c>
      <c r="C689" s="35" t="n">
        <v>-0.12457</v>
      </c>
      <c r="D689" s="35" t="n">
        <v>0.39517</v>
      </c>
      <c r="E689" s="35" t="n">
        <v>0.23175</v>
      </c>
      <c r="F689" s="35" t="n">
        <v>-0.18222</v>
      </c>
      <c r="G689" s="35" t="n">
        <v>-1.04085</v>
      </c>
      <c r="H689" s="35" t="n">
        <v>-2.29568</v>
      </c>
      <c r="I689" s="35" t="n">
        <v>-0.66945</v>
      </c>
      <c r="J689" s="35" t="n">
        <v>0.08123</v>
      </c>
      <c r="K689" s="35" t="n">
        <v>-0.57533</v>
      </c>
      <c r="L689" s="35" t="n">
        <v>-0.434</v>
      </c>
      <c r="M689" s="35" t="n">
        <v>-0.48902</v>
      </c>
      <c r="N689" s="35" t="n">
        <v>-0.81796</v>
      </c>
      <c r="O689" s="35" t="n">
        <v>-2.24989</v>
      </c>
      <c r="P689" s="35" t="n">
        <v>0.3244</v>
      </c>
      <c r="Q689" s="35" t="n">
        <v>0.44446</v>
      </c>
      <c r="R689" s="35" t="n">
        <v>-0.55178</v>
      </c>
    </row>
    <row r="690" customFormat="false" ht="15" hidden="false" customHeight="false" outlineLevel="0" collapsed="false">
      <c r="A690" s="4" t="n">
        <v>689</v>
      </c>
      <c r="B690" s="4" t="s">
        <v>1040</v>
      </c>
      <c r="C690" s="35" t="n">
        <v>-2.16905</v>
      </c>
      <c r="D690" s="35" t="n">
        <v>1.75446</v>
      </c>
      <c r="E690" s="35" t="n">
        <v>0.21853</v>
      </c>
      <c r="F690" s="35" t="n">
        <v>-1.90999</v>
      </c>
      <c r="G690" s="35" t="n">
        <v>-0.18578</v>
      </c>
      <c r="H690" s="35" t="n">
        <v>-1.38718</v>
      </c>
      <c r="I690" s="35" t="n">
        <v>0.56457</v>
      </c>
      <c r="J690" s="35" t="n">
        <v>-1.32358</v>
      </c>
      <c r="K690" s="35" t="n">
        <v>0.23677</v>
      </c>
      <c r="L690" s="35" t="n">
        <v>-1.05</v>
      </c>
      <c r="M690" s="35" t="n">
        <v>-0.21375</v>
      </c>
      <c r="N690" s="35" t="n">
        <v>-0.55867</v>
      </c>
      <c r="O690" s="35" t="n">
        <v>0.40394</v>
      </c>
      <c r="P690" s="35" t="n">
        <v>2.18385</v>
      </c>
      <c r="Q690" s="35" t="n">
        <v>-0.35136</v>
      </c>
      <c r="R690" s="35" t="n">
        <v>0.54905</v>
      </c>
    </row>
    <row r="691" customFormat="false" ht="15" hidden="false" customHeight="false" outlineLevel="0" collapsed="false">
      <c r="A691" s="4" t="n">
        <v>690</v>
      </c>
      <c r="B691" s="4" t="s">
        <v>1041</v>
      </c>
      <c r="C691" s="35" t="n">
        <v>0.67898</v>
      </c>
      <c r="D691" s="35" t="n">
        <v>-0.4415</v>
      </c>
      <c r="E691" s="35" t="n">
        <v>-1.31585</v>
      </c>
      <c r="F691" s="35" t="n">
        <v>-0.15352</v>
      </c>
      <c r="G691" s="35" t="n">
        <v>1.06393</v>
      </c>
      <c r="H691" s="35" t="n">
        <v>-0.85153</v>
      </c>
      <c r="I691" s="35" t="n">
        <v>0.25725</v>
      </c>
      <c r="J691" s="35" t="n">
        <v>2.12257</v>
      </c>
      <c r="K691" s="35" t="n">
        <v>-0.42092</v>
      </c>
      <c r="L691" s="35" t="n">
        <v>0.62001</v>
      </c>
      <c r="M691" s="35" t="n">
        <v>-1.09813</v>
      </c>
      <c r="N691" s="35" t="n">
        <v>0.76577</v>
      </c>
      <c r="O691" s="35" t="n">
        <v>-0.97354</v>
      </c>
      <c r="P691" s="35" t="n">
        <v>0.34797</v>
      </c>
      <c r="Q691" s="35" t="n">
        <v>0.86538</v>
      </c>
      <c r="R691" s="35" t="n">
        <v>0.10998</v>
      </c>
    </row>
    <row r="692" customFormat="false" ht="15" hidden="false" customHeight="false" outlineLevel="0" collapsed="false">
      <c r="A692" s="4" t="n">
        <v>691</v>
      </c>
      <c r="B692" s="4" t="s">
        <v>1042</v>
      </c>
      <c r="C692" s="35" t="n">
        <v>0.27972</v>
      </c>
      <c r="D692" s="35" t="n">
        <v>0.84974</v>
      </c>
      <c r="E692" s="35" t="n">
        <v>0.69652</v>
      </c>
      <c r="F692" s="35" t="n">
        <v>0.0156</v>
      </c>
      <c r="G692" s="35" t="n">
        <v>-0.06841</v>
      </c>
      <c r="H692" s="35" t="n">
        <v>-0.69661</v>
      </c>
      <c r="I692" s="35" t="n">
        <v>1.28917</v>
      </c>
      <c r="J692" s="35" t="n">
        <v>1.45997</v>
      </c>
      <c r="K692" s="35" t="n">
        <v>0.36971</v>
      </c>
      <c r="L692" s="35" t="n">
        <v>0.51732</v>
      </c>
      <c r="M692" s="35" t="n">
        <v>0.42296</v>
      </c>
      <c r="N692" s="35" t="n">
        <v>-1.09631</v>
      </c>
      <c r="O692" s="35" t="n">
        <v>-0.64298</v>
      </c>
      <c r="P692" s="35" t="n">
        <v>-1.99382</v>
      </c>
      <c r="Q692" s="35" t="n">
        <v>-0.73402</v>
      </c>
      <c r="R692" s="35" t="n">
        <v>0.19858</v>
      </c>
    </row>
    <row r="693" customFormat="false" ht="15" hidden="false" customHeight="false" outlineLevel="0" collapsed="false">
      <c r="A693" s="4" t="n">
        <v>692</v>
      </c>
      <c r="B693" s="4" t="s">
        <v>1043</v>
      </c>
      <c r="C693" s="35" t="n">
        <v>-0.74443</v>
      </c>
      <c r="D693" s="35" t="n">
        <v>-1.04388</v>
      </c>
      <c r="E693" s="35" t="n">
        <v>0.46637</v>
      </c>
      <c r="F693" s="35" t="n">
        <v>-1.2506</v>
      </c>
      <c r="G693" s="35" t="n">
        <v>-0.84344</v>
      </c>
      <c r="H693" s="35" t="n">
        <v>-2.21278</v>
      </c>
      <c r="I693" s="35" t="n">
        <v>-0.02114</v>
      </c>
      <c r="J693" s="35" t="n">
        <v>-0.00575</v>
      </c>
      <c r="K693" s="35" t="n">
        <v>-1.20803</v>
      </c>
      <c r="L693" s="35" t="n">
        <v>-0.15873</v>
      </c>
      <c r="M693" s="35" t="n">
        <v>0.32621</v>
      </c>
      <c r="N693" s="35" t="n">
        <v>0.84887</v>
      </c>
      <c r="O693" s="35" t="n">
        <v>-0.13841</v>
      </c>
      <c r="P693" s="35" t="n">
        <v>0.17561</v>
      </c>
      <c r="Q693" s="35" t="n">
        <v>-2.25113</v>
      </c>
      <c r="R693" s="35" t="n">
        <v>0.17667</v>
      </c>
    </row>
    <row r="694" customFormat="false" ht="15" hidden="false" customHeight="false" outlineLevel="0" collapsed="false">
      <c r="A694" s="4" t="n">
        <v>693</v>
      </c>
      <c r="B694" s="4" t="s">
        <v>1044</v>
      </c>
      <c r="C694" s="35" t="n">
        <v>0.52375</v>
      </c>
      <c r="D694" s="35" t="n">
        <v>0.38025</v>
      </c>
      <c r="E694" s="35" t="n">
        <v>0.14217</v>
      </c>
      <c r="F694" s="35" t="n">
        <v>0.96611</v>
      </c>
      <c r="G694" s="35" t="n">
        <v>-0.31782</v>
      </c>
      <c r="H694" s="35" t="n">
        <v>-0.44856</v>
      </c>
      <c r="I694" s="35" t="n">
        <v>1.18748</v>
      </c>
      <c r="J694" s="35" t="n">
        <v>0.44446</v>
      </c>
      <c r="K694" s="35" t="n">
        <v>-0.97266</v>
      </c>
      <c r="L694" s="35" t="n">
        <v>-1.09991</v>
      </c>
      <c r="M694" s="35" t="n">
        <v>-0.97564</v>
      </c>
      <c r="N694" s="35" t="n">
        <v>-2.04068</v>
      </c>
      <c r="O694" s="35" t="n">
        <v>-0.42591</v>
      </c>
      <c r="P694" s="35" t="n">
        <v>-2.81132</v>
      </c>
      <c r="Q694" s="35" t="n">
        <v>-1.18508</v>
      </c>
      <c r="R694" s="35" t="n">
        <v>0.05738</v>
      </c>
    </row>
    <row r="695" customFormat="false" ht="15" hidden="false" customHeight="false" outlineLevel="0" collapsed="false">
      <c r="A695" s="4" t="n">
        <v>694</v>
      </c>
      <c r="B695" s="4" t="s">
        <v>1045</v>
      </c>
      <c r="C695" s="35" t="n">
        <v>0.23105</v>
      </c>
      <c r="D695" s="35" t="n">
        <v>-0.67308</v>
      </c>
      <c r="E695" s="35" t="n">
        <v>0.39644</v>
      </c>
      <c r="F695" s="35" t="n">
        <v>-0.80495</v>
      </c>
      <c r="G695" s="35" t="n">
        <v>-0.413</v>
      </c>
      <c r="H695" s="35" t="n">
        <v>0.19182</v>
      </c>
      <c r="I695" s="35" t="n">
        <v>-0.1276</v>
      </c>
      <c r="J695" s="35" t="n">
        <v>1.12568</v>
      </c>
      <c r="K695" s="35" t="n">
        <v>0.43981</v>
      </c>
      <c r="L695" s="35" t="n">
        <v>0.52637</v>
      </c>
      <c r="M695" s="35" t="n">
        <v>-0.4258</v>
      </c>
      <c r="N695" s="35" t="n">
        <v>0.97623</v>
      </c>
      <c r="O695" s="35" t="n">
        <v>-1.82006</v>
      </c>
      <c r="P695" s="35" t="n">
        <v>-1.64794</v>
      </c>
      <c r="Q695" s="35" t="n">
        <v>-0.11696</v>
      </c>
      <c r="R695" s="35" t="n">
        <v>0.31748</v>
      </c>
    </row>
    <row r="696" customFormat="false" ht="15" hidden="false" customHeight="false" outlineLevel="0" collapsed="false">
      <c r="A696" s="4" t="n">
        <v>695</v>
      </c>
      <c r="B696" s="4" t="s">
        <v>1046</v>
      </c>
      <c r="C696" s="35" t="n">
        <v>0.18018</v>
      </c>
      <c r="D696" s="35" t="n">
        <v>-2.26821</v>
      </c>
      <c r="E696" s="35" t="n">
        <v>0.16208</v>
      </c>
      <c r="F696" s="35" t="n">
        <v>-1.48417</v>
      </c>
      <c r="G696" s="35" t="n">
        <v>-0.37915</v>
      </c>
      <c r="H696" s="35" t="n">
        <v>-0.60497</v>
      </c>
      <c r="I696" s="35" t="n">
        <v>-0.34617</v>
      </c>
      <c r="J696" s="35" t="n">
        <v>0.7399</v>
      </c>
      <c r="K696" s="35" t="n">
        <v>-1.2171</v>
      </c>
      <c r="L696" s="35" t="n">
        <v>-1.57191</v>
      </c>
      <c r="M696" s="35" t="n">
        <v>-0.8018</v>
      </c>
      <c r="N696" s="35" t="n">
        <v>1.27429</v>
      </c>
      <c r="O696" s="35" t="n">
        <v>0.56593</v>
      </c>
      <c r="P696" s="35" t="n">
        <v>0.58931</v>
      </c>
      <c r="Q696" s="35" t="n">
        <v>-0.79265</v>
      </c>
      <c r="R696" s="35" t="n">
        <v>-2.38792</v>
      </c>
    </row>
    <row r="697" customFormat="false" ht="15" hidden="false" customHeight="false" outlineLevel="0" collapsed="false">
      <c r="A697" s="4" t="n">
        <v>696</v>
      </c>
      <c r="B697" s="4" t="s">
        <v>1047</v>
      </c>
      <c r="C697" s="35" t="n">
        <v>-1.41692</v>
      </c>
      <c r="D697" s="35" t="n">
        <v>-0.16071</v>
      </c>
      <c r="E697" s="35" t="n">
        <v>0.22759</v>
      </c>
      <c r="F697" s="35" t="n">
        <v>1.08688</v>
      </c>
      <c r="G697" s="35" t="n">
        <v>-0.52023</v>
      </c>
      <c r="H697" s="35" t="n">
        <v>-0.65992</v>
      </c>
      <c r="I697" s="35" t="n">
        <v>-0.31559</v>
      </c>
      <c r="J697" s="35" t="n">
        <v>1.46963</v>
      </c>
      <c r="K697" s="35" t="n">
        <v>-0.54687</v>
      </c>
      <c r="L697" s="35" t="n">
        <v>-2.05943</v>
      </c>
      <c r="M697" s="35" t="n">
        <v>-0.15868</v>
      </c>
      <c r="N697" s="35" t="n">
        <v>2.28971</v>
      </c>
      <c r="O697" s="35" t="n">
        <v>1.21822</v>
      </c>
      <c r="P697" s="35" t="n">
        <v>1.33346</v>
      </c>
      <c r="Q697" s="35" t="n">
        <v>0.43409</v>
      </c>
      <c r="R697" s="35" t="n">
        <v>2.58388</v>
      </c>
    </row>
    <row r="698" customFormat="false" ht="15" hidden="false" customHeight="false" outlineLevel="0" collapsed="false">
      <c r="A698" s="4" t="n">
        <v>697</v>
      </c>
      <c r="B698" s="4" t="s">
        <v>1048</v>
      </c>
      <c r="C698" s="35" t="n">
        <v>-2.33848</v>
      </c>
      <c r="D698" s="35" t="n">
        <v>-2.8208</v>
      </c>
      <c r="E698" s="35" t="n">
        <v>0.01108</v>
      </c>
      <c r="F698" s="35" t="n">
        <v>-2.77071</v>
      </c>
      <c r="G698" s="35" t="n">
        <v>1.8383</v>
      </c>
      <c r="H698" s="35" t="n">
        <v>-1.71432</v>
      </c>
      <c r="I698" s="35" t="n">
        <v>2.30281</v>
      </c>
      <c r="J698" s="35" t="n">
        <v>1.54666</v>
      </c>
      <c r="K698" s="35" t="n">
        <v>-0.93421</v>
      </c>
      <c r="L698" s="35" t="n">
        <v>-1.78466</v>
      </c>
      <c r="M698" s="35" t="n">
        <v>0.7892</v>
      </c>
      <c r="N698" s="35" t="n">
        <v>-2.61344</v>
      </c>
      <c r="O698" s="35" t="n">
        <v>-1.08923</v>
      </c>
      <c r="P698" s="35" t="n">
        <v>-0.69926</v>
      </c>
      <c r="Q698" s="35" t="n">
        <v>1.03753</v>
      </c>
      <c r="R698" s="35" t="n">
        <v>0.94865</v>
      </c>
    </row>
    <row r="699" customFormat="false" ht="15" hidden="false" customHeight="false" outlineLevel="0" collapsed="false">
      <c r="A699" s="4" t="n">
        <v>698</v>
      </c>
      <c r="B699" s="4" t="s">
        <v>1049</v>
      </c>
      <c r="C699" s="35" t="n">
        <v>-0.88908</v>
      </c>
      <c r="D699" s="35" t="n">
        <v>-1.63387</v>
      </c>
      <c r="E699" s="35" t="n">
        <v>-0.24488</v>
      </c>
      <c r="F699" s="35" t="n">
        <v>-0.65778</v>
      </c>
      <c r="G699" s="35" t="n">
        <v>-1.22186</v>
      </c>
      <c r="H699" s="35" t="n">
        <v>0.3515</v>
      </c>
      <c r="I699" s="35" t="n">
        <v>0.35157</v>
      </c>
      <c r="J699" s="35" t="n">
        <v>1.17717</v>
      </c>
      <c r="K699" s="35" t="n">
        <v>-1.68726</v>
      </c>
      <c r="L699" s="35" t="n">
        <v>1.50192</v>
      </c>
      <c r="M699" s="35" t="n">
        <v>1.62004</v>
      </c>
      <c r="N699" s="35" t="n">
        <v>-0.71169</v>
      </c>
      <c r="O699" s="35" t="n">
        <v>0.1038</v>
      </c>
      <c r="P699" s="35" t="n">
        <v>-0.57172</v>
      </c>
      <c r="Q699" s="35" t="n">
        <v>-2.3635</v>
      </c>
      <c r="R699" s="35" t="n">
        <v>-0.71648</v>
      </c>
    </row>
    <row r="700" customFormat="false" ht="15" hidden="false" customHeight="false" outlineLevel="0" collapsed="false">
      <c r="A700" s="4" t="n">
        <v>699</v>
      </c>
      <c r="B700" s="4" t="s">
        <v>1050</v>
      </c>
      <c r="C700" s="35" t="n">
        <v>0.59797</v>
      </c>
      <c r="D700" s="35" t="n">
        <v>1.18948</v>
      </c>
      <c r="E700" s="35" t="n">
        <v>-1.26221</v>
      </c>
      <c r="F700" s="35" t="n">
        <v>-2.82174</v>
      </c>
      <c r="G700" s="35" t="n">
        <v>0.07011</v>
      </c>
      <c r="H700" s="35" t="n">
        <v>0.18291</v>
      </c>
      <c r="I700" s="35" t="n">
        <v>1.08573</v>
      </c>
      <c r="J700" s="35" t="n">
        <v>2.60991</v>
      </c>
      <c r="K700" s="35" t="n">
        <v>-0.07525</v>
      </c>
      <c r="L700" s="35" t="n">
        <v>0.55952</v>
      </c>
      <c r="M700" s="35" t="n">
        <v>1.10775</v>
      </c>
      <c r="N700" s="35" t="n">
        <v>1.43902</v>
      </c>
      <c r="O700" s="35" t="n">
        <v>0.06547</v>
      </c>
      <c r="P700" s="35" t="n">
        <v>2.428</v>
      </c>
      <c r="Q700" s="35" t="n">
        <v>0.20946</v>
      </c>
      <c r="R700" s="35" t="n">
        <v>1.50151</v>
      </c>
    </row>
    <row r="701" customFormat="false" ht="15" hidden="false" customHeight="false" outlineLevel="0" collapsed="false">
      <c r="A701" s="4" t="n">
        <v>700</v>
      </c>
      <c r="B701" s="4" t="s">
        <v>1051</v>
      </c>
      <c r="C701" s="35" t="n">
        <v>0.94874</v>
      </c>
      <c r="D701" s="35" t="n">
        <v>1.0142</v>
      </c>
      <c r="E701" s="35" t="n">
        <v>-1.38687</v>
      </c>
      <c r="F701" s="35" t="n">
        <v>-1.90212</v>
      </c>
      <c r="G701" s="35" t="n">
        <v>0.41328</v>
      </c>
      <c r="H701" s="35" t="n">
        <v>0.05753</v>
      </c>
      <c r="I701" s="35" t="n">
        <v>1.42524</v>
      </c>
      <c r="J701" s="35" t="n">
        <v>-0.72713</v>
      </c>
      <c r="K701" s="35" t="n">
        <v>-0.86182</v>
      </c>
      <c r="L701" s="35" t="n">
        <v>-2.10062</v>
      </c>
      <c r="M701" s="35" t="n">
        <v>-0.7196</v>
      </c>
      <c r="N701" s="35" t="n">
        <v>0.6759</v>
      </c>
      <c r="O701" s="35" t="n">
        <v>1.28091</v>
      </c>
      <c r="P701" s="35" t="n">
        <v>1.15921</v>
      </c>
      <c r="Q701" s="35" t="n">
        <v>-0.50457</v>
      </c>
      <c r="R701" s="35" t="n">
        <v>0.96198</v>
      </c>
    </row>
    <row r="702" customFormat="false" ht="15" hidden="false" customHeight="false" outlineLevel="0" collapsed="false">
      <c r="A702" s="4" t="n">
        <v>701</v>
      </c>
      <c r="B702" s="4" t="s">
        <v>1052</v>
      </c>
      <c r="C702" s="35" t="n">
        <v>-0.32813</v>
      </c>
      <c r="D702" s="35" t="n">
        <v>0.54867</v>
      </c>
      <c r="E702" s="35" t="n">
        <v>-0.74126</v>
      </c>
      <c r="F702" s="35" t="n">
        <v>0.55657</v>
      </c>
      <c r="G702" s="35" t="n">
        <v>-0.36941</v>
      </c>
      <c r="H702" s="35" t="n">
        <v>-2.71491</v>
      </c>
      <c r="I702" s="35" t="n">
        <v>-0.99111</v>
      </c>
      <c r="J702" s="35" t="n">
        <v>1.18197</v>
      </c>
      <c r="K702" s="35" t="n">
        <v>-0.4427</v>
      </c>
      <c r="L702" s="35" t="n">
        <v>-1.27871</v>
      </c>
      <c r="M702" s="35" t="n">
        <v>-1.47393</v>
      </c>
      <c r="N702" s="35" t="n">
        <v>-1.14734</v>
      </c>
      <c r="O702" s="35" t="n">
        <v>-1.17851</v>
      </c>
      <c r="P702" s="35" t="n">
        <v>-1.88888</v>
      </c>
      <c r="Q702" s="35" t="n">
        <v>-0.90039</v>
      </c>
      <c r="R702" s="35" t="n">
        <v>-1.78667</v>
      </c>
    </row>
    <row r="703" customFormat="false" ht="15" hidden="false" customHeight="false" outlineLevel="0" collapsed="false">
      <c r="A703" s="4" t="n">
        <v>702</v>
      </c>
      <c r="B703" s="4" t="s">
        <v>1053</v>
      </c>
      <c r="C703" s="35" t="n">
        <v>-1.32834</v>
      </c>
      <c r="D703" s="35" t="n">
        <v>3.25082</v>
      </c>
      <c r="E703" s="35" t="n">
        <v>1.21143</v>
      </c>
      <c r="F703" s="35" t="n">
        <v>1.79853</v>
      </c>
      <c r="G703" s="35" t="n">
        <v>-1.17127</v>
      </c>
      <c r="H703" s="35" t="n">
        <v>-2.91284</v>
      </c>
      <c r="I703" s="35" t="n">
        <v>-2.30989</v>
      </c>
      <c r="J703" s="35" t="n">
        <v>0.68531</v>
      </c>
      <c r="K703" s="35" t="n">
        <v>-2.29313</v>
      </c>
      <c r="L703" s="35" t="n">
        <v>-1.39064</v>
      </c>
      <c r="M703" s="35" t="n">
        <v>-0.10664</v>
      </c>
      <c r="N703" s="35" t="n">
        <v>-1.06839</v>
      </c>
      <c r="O703" s="35" t="n">
        <v>0.36771</v>
      </c>
      <c r="P703" s="35" t="n">
        <v>-2.34355</v>
      </c>
      <c r="Q703" s="35" t="n">
        <v>-2.71521</v>
      </c>
      <c r="R703" s="35" t="n">
        <v>-0.96811</v>
      </c>
    </row>
    <row r="704" customFormat="false" ht="15" hidden="false" customHeight="false" outlineLevel="0" collapsed="false">
      <c r="A704" s="4" t="n">
        <v>703</v>
      </c>
      <c r="B704" s="4" t="s">
        <v>1054</v>
      </c>
      <c r="C704" s="35" t="n">
        <v>-1.14889</v>
      </c>
      <c r="D704" s="35" t="n">
        <v>-0.32867</v>
      </c>
      <c r="E704" s="35" t="n">
        <v>1.25975</v>
      </c>
      <c r="F704" s="35" t="n">
        <v>-1.00782</v>
      </c>
      <c r="G704" s="35" t="n">
        <v>-1.18176</v>
      </c>
      <c r="H704" s="35" t="n">
        <v>0.34223</v>
      </c>
      <c r="I704" s="35" t="n">
        <v>1.37899</v>
      </c>
      <c r="J704" s="35" t="n">
        <v>0.55573</v>
      </c>
      <c r="K704" s="35" t="n">
        <v>1.54243</v>
      </c>
      <c r="L704" s="35" t="n">
        <v>-1.24615</v>
      </c>
      <c r="M704" s="35" t="n">
        <v>1.02587</v>
      </c>
      <c r="N704" s="35" t="n">
        <v>0.46655</v>
      </c>
      <c r="O704" s="35" t="n">
        <v>0.93044</v>
      </c>
      <c r="P704" s="35" t="n">
        <v>-0.00788</v>
      </c>
      <c r="Q704" s="35" t="n">
        <v>-1.04867</v>
      </c>
      <c r="R704" s="35" t="n">
        <v>1.04531</v>
      </c>
    </row>
    <row r="705" customFormat="false" ht="15" hidden="false" customHeight="false" outlineLevel="0" collapsed="false">
      <c r="A705" s="4" t="n">
        <v>704</v>
      </c>
      <c r="B705" s="4" t="s">
        <v>1055</v>
      </c>
      <c r="C705" s="35" t="n">
        <v>-2.22128</v>
      </c>
      <c r="D705" s="35" t="n">
        <v>1.9759</v>
      </c>
      <c r="E705" s="35" t="n">
        <v>0.24498</v>
      </c>
      <c r="F705" s="35" t="n">
        <v>-0.88343</v>
      </c>
      <c r="G705" s="35" t="n">
        <v>-1.22471</v>
      </c>
      <c r="H705" s="35" t="n">
        <v>-2.31575</v>
      </c>
      <c r="I705" s="35" t="n">
        <v>-0.57374</v>
      </c>
      <c r="J705" s="35" t="n">
        <v>2.33387</v>
      </c>
      <c r="K705" s="35" t="n">
        <v>0.11645</v>
      </c>
      <c r="L705" s="35" t="n">
        <v>-1.26008</v>
      </c>
      <c r="M705" s="35" t="n">
        <v>0.93252</v>
      </c>
      <c r="N705" s="35" t="n">
        <v>-0.54287</v>
      </c>
      <c r="O705" s="35" t="n">
        <v>-3.9878</v>
      </c>
      <c r="P705" s="35" t="n">
        <v>-0.20737</v>
      </c>
      <c r="Q705" s="35" t="n">
        <v>1.69377</v>
      </c>
      <c r="R705" s="35" t="n">
        <v>-1.13996</v>
      </c>
    </row>
    <row r="706" customFormat="false" ht="15" hidden="false" customHeight="false" outlineLevel="0" collapsed="false">
      <c r="A706" s="4" t="n">
        <v>705</v>
      </c>
      <c r="B706" s="4" t="s">
        <v>1056</v>
      </c>
      <c r="C706" s="35" t="n">
        <v>-1.67888</v>
      </c>
      <c r="D706" s="35" t="n">
        <v>0.26195</v>
      </c>
      <c r="E706" s="35" t="n">
        <v>1.8536</v>
      </c>
      <c r="F706" s="35" t="n">
        <v>0.50266</v>
      </c>
      <c r="G706" s="35" t="n">
        <v>1.71516</v>
      </c>
      <c r="H706" s="35" t="n">
        <v>1.86535</v>
      </c>
      <c r="I706" s="35" t="n">
        <v>0.02427</v>
      </c>
      <c r="J706" s="35" t="n">
        <v>-0.11802</v>
      </c>
      <c r="K706" s="35" t="n">
        <v>-1.17811</v>
      </c>
      <c r="L706" s="35" t="n">
        <v>-0.36834</v>
      </c>
      <c r="M706" s="35" t="n">
        <v>-0.19377</v>
      </c>
      <c r="N706" s="35" t="n">
        <v>-0.10274</v>
      </c>
      <c r="O706" s="35" t="n">
        <v>0.05174</v>
      </c>
      <c r="P706" s="35" t="n">
        <v>2.03758</v>
      </c>
      <c r="Q706" s="35" t="n">
        <v>-0.10769</v>
      </c>
      <c r="R706" s="35" t="n">
        <v>-1.53002</v>
      </c>
    </row>
    <row r="707" customFormat="false" ht="15" hidden="false" customHeight="false" outlineLevel="0" collapsed="false">
      <c r="A707" s="4" t="n">
        <v>706</v>
      </c>
      <c r="B707" s="4" t="s">
        <v>1057</v>
      </c>
      <c r="C707" s="35" t="n">
        <v>0.36759</v>
      </c>
      <c r="D707" s="35" t="n">
        <v>0.19314</v>
      </c>
      <c r="E707" s="35" t="n">
        <v>0.96003</v>
      </c>
      <c r="F707" s="35" t="n">
        <v>-3.49256</v>
      </c>
      <c r="G707" s="35" t="n">
        <v>1.65213</v>
      </c>
      <c r="H707" s="35" t="n">
        <v>-2.89518</v>
      </c>
      <c r="I707" s="35" t="n">
        <v>0.79905</v>
      </c>
      <c r="J707" s="35" t="n">
        <v>1.04756</v>
      </c>
      <c r="K707" s="35" t="n">
        <v>-1.79064</v>
      </c>
      <c r="L707" s="35" t="n">
        <v>-2.02516</v>
      </c>
      <c r="M707" s="35" t="n">
        <v>0.31361</v>
      </c>
      <c r="N707" s="35" t="n">
        <v>1.24072</v>
      </c>
      <c r="O707" s="35" t="n">
        <v>1.81628</v>
      </c>
      <c r="P707" s="35" t="n">
        <v>-2.65355</v>
      </c>
      <c r="Q707" s="35" t="n">
        <v>1.897</v>
      </c>
      <c r="R707" s="35" t="n">
        <v>-0.77138</v>
      </c>
    </row>
    <row r="708" customFormat="false" ht="15" hidden="false" customHeight="false" outlineLevel="0" collapsed="false">
      <c r="A708" s="4" t="n">
        <v>707</v>
      </c>
      <c r="B708" s="4" t="s">
        <v>1058</v>
      </c>
      <c r="C708" s="35" t="n">
        <v>-0.63852</v>
      </c>
      <c r="D708" s="35" t="n">
        <v>2.23534</v>
      </c>
      <c r="E708" s="35" t="n">
        <v>-1.22246</v>
      </c>
      <c r="F708" s="35" t="n">
        <v>3.62433</v>
      </c>
      <c r="G708" s="35" t="n">
        <v>-0.98152</v>
      </c>
      <c r="H708" s="35" t="n">
        <v>-1.05549</v>
      </c>
      <c r="I708" s="35" t="n">
        <v>0.00122</v>
      </c>
      <c r="J708" s="35" t="n">
        <v>0.36847</v>
      </c>
      <c r="K708" s="35" t="n">
        <v>-1.45031</v>
      </c>
      <c r="L708" s="35" t="n">
        <v>-1.65195</v>
      </c>
      <c r="M708" s="35" t="n">
        <v>-1.07062</v>
      </c>
      <c r="N708" s="35" t="n">
        <v>-1.44318</v>
      </c>
      <c r="O708" s="35" t="n">
        <v>-1.01143</v>
      </c>
      <c r="P708" s="35" t="n">
        <v>-0.57046</v>
      </c>
      <c r="Q708" s="35" t="n">
        <v>-2.42992</v>
      </c>
      <c r="R708" s="35" t="n">
        <v>0.98788</v>
      </c>
    </row>
    <row r="709" customFormat="false" ht="15" hidden="false" customHeight="false" outlineLevel="0" collapsed="false">
      <c r="A709" s="4" t="n">
        <v>708</v>
      </c>
      <c r="B709" s="4" t="s">
        <v>1059</v>
      </c>
      <c r="C709" s="35" t="n">
        <v>0.3074</v>
      </c>
      <c r="D709" s="35" t="n">
        <v>0.86676</v>
      </c>
      <c r="E709" s="35" t="n">
        <v>0.17039</v>
      </c>
      <c r="F709" s="35" t="n">
        <v>0.95508</v>
      </c>
      <c r="G709" s="35" t="n">
        <v>0.34292</v>
      </c>
      <c r="H709" s="35" t="n">
        <v>-1.32121</v>
      </c>
      <c r="I709" s="35" t="n">
        <v>0.3498</v>
      </c>
      <c r="J709" s="35" t="n">
        <v>1.39349</v>
      </c>
      <c r="K709" s="35" t="n">
        <v>0.52758</v>
      </c>
      <c r="L709" s="35" t="n">
        <v>0.12785</v>
      </c>
      <c r="M709" s="35" t="n">
        <v>-0.50765</v>
      </c>
      <c r="N709" s="35" t="n">
        <v>1.68156</v>
      </c>
      <c r="O709" s="35" t="n">
        <v>-1.34007</v>
      </c>
      <c r="P709" s="35" t="n">
        <v>-0.80046</v>
      </c>
      <c r="Q709" s="35" t="n">
        <v>-0.16866</v>
      </c>
      <c r="R709" s="35" t="n">
        <v>-1.1208</v>
      </c>
    </row>
    <row r="710" customFormat="false" ht="15" hidden="false" customHeight="false" outlineLevel="0" collapsed="false">
      <c r="A710" s="4" t="n">
        <v>709</v>
      </c>
      <c r="B710" s="4" t="s">
        <v>1060</v>
      </c>
      <c r="C710" s="35" t="n">
        <v>-2.01334</v>
      </c>
      <c r="D710" s="35" t="n">
        <v>2E-005</v>
      </c>
      <c r="E710" s="35" t="n">
        <v>-0.80929</v>
      </c>
      <c r="F710" s="35" t="n">
        <v>0.41813</v>
      </c>
      <c r="G710" s="35" t="n">
        <v>0.03127</v>
      </c>
      <c r="H710" s="35" t="n">
        <v>-0.64491</v>
      </c>
      <c r="I710" s="35" t="n">
        <v>-2.29455</v>
      </c>
      <c r="J710" s="35" t="n">
        <v>1.0153</v>
      </c>
      <c r="K710" s="35" t="n">
        <v>0.14635</v>
      </c>
      <c r="L710" s="35" t="n">
        <v>-0.05668</v>
      </c>
      <c r="M710" s="35" t="n">
        <v>-0.43257</v>
      </c>
      <c r="N710" s="35" t="n">
        <v>-0.47962</v>
      </c>
      <c r="O710" s="35" t="n">
        <v>1.5509</v>
      </c>
      <c r="P710" s="35" t="n">
        <v>0.73506</v>
      </c>
      <c r="Q710" s="35" t="n">
        <v>-1.38044</v>
      </c>
      <c r="R710" s="35" t="n">
        <v>0.72903</v>
      </c>
    </row>
    <row r="711" customFormat="false" ht="15" hidden="false" customHeight="false" outlineLevel="0" collapsed="false">
      <c r="A711" s="4" t="n">
        <v>710</v>
      </c>
      <c r="B711" s="4" t="s">
        <v>1061</v>
      </c>
      <c r="C711" s="35" t="n">
        <v>-0.62933</v>
      </c>
      <c r="D711" s="35" t="n">
        <v>1.40822</v>
      </c>
      <c r="E711" s="35" t="n">
        <v>3.28004</v>
      </c>
      <c r="F711" s="35" t="n">
        <v>-1.2724</v>
      </c>
      <c r="G711" s="35" t="n">
        <v>-0.524</v>
      </c>
      <c r="H711" s="35" t="n">
        <v>-0.16034</v>
      </c>
      <c r="I711" s="35" t="n">
        <v>1.12801</v>
      </c>
      <c r="J711" s="35" t="n">
        <v>0.38871</v>
      </c>
      <c r="K711" s="35" t="n">
        <v>0.32452</v>
      </c>
      <c r="L711" s="35" t="n">
        <v>1.19915</v>
      </c>
      <c r="M711" s="35" t="n">
        <v>-0.08275</v>
      </c>
      <c r="N711" s="35" t="n">
        <v>-0.35992</v>
      </c>
      <c r="O711" s="35" t="n">
        <v>1.60124</v>
      </c>
      <c r="P711" s="35" t="n">
        <v>-0.57717</v>
      </c>
      <c r="Q711" s="35" t="n">
        <v>0.25871</v>
      </c>
      <c r="R711" s="35" t="n">
        <v>-1.30506</v>
      </c>
    </row>
    <row r="712" customFormat="false" ht="15" hidden="false" customHeight="false" outlineLevel="0" collapsed="false">
      <c r="A712" s="4" t="n">
        <v>711</v>
      </c>
      <c r="B712" s="4" t="s">
        <v>1062</v>
      </c>
      <c r="C712" s="35" t="n">
        <v>-0.52923</v>
      </c>
      <c r="D712" s="35" t="n">
        <v>0.10095</v>
      </c>
      <c r="E712" s="35" t="n">
        <v>0.56384</v>
      </c>
      <c r="F712" s="35" t="n">
        <v>0.23852</v>
      </c>
      <c r="G712" s="35" t="n">
        <v>1.02763</v>
      </c>
      <c r="H712" s="35" t="n">
        <v>-1.16048</v>
      </c>
      <c r="I712" s="35" t="n">
        <v>0.72166</v>
      </c>
      <c r="J712" s="35" t="n">
        <v>0.98856</v>
      </c>
      <c r="K712" s="35" t="n">
        <v>1.29184</v>
      </c>
      <c r="L712" s="35" t="n">
        <v>-0.60638</v>
      </c>
      <c r="M712" s="35" t="n">
        <v>-1.24222</v>
      </c>
      <c r="N712" s="35" t="n">
        <v>1.11356</v>
      </c>
      <c r="O712" s="35" t="n">
        <v>-0.46546</v>
      </c>
      <c r="P712" s="35" t="n">
        <v>1.01868</v>
      </c>
      <c r="Q712" s="35" t="n">
        <v>0.62953</v>
      </c>
      <c r="R712" s="35" t="n">
        <v>-4.54755</v>
      </c>
    </row>
    <row r="713" customFormat="false" ht="15" hidden="false" customHeight="false" outlineLevel="0" collapsed="false">
      <c r="A713" s="4" t="n">
        <v>712</v>
      </c>
      <c r="B713" s="4" t="s">
        <v>1063</v>
      </c>
      <c r="C713" s="35" t="n">
        <v>-1.07575</v>
      </c>
      <c r="D713" s="35" t="n">
        <v>-0.75812</v>
      </c>
      <c r="E713" s="35" t="n">
        <v>0.39518</v>
      </c>
      <c r="F713" s="35" t="n">
        <v>2.50346</v>
      </c>
      <c r="G713" s="35" t="n">
        <v>1.09622</v>
      </c>
      <c r="H713" s="35" t="n">
        <v>1.02007</v>
      </c>
      <c r="I713" s="35" t="n">
        <v>0.40728</v>
      </c>
      <c r="J713" s="35" t="n">
        <v>0.27666</v>
      </c>
      <c r="K713" s="35" t="n">
        <v>-1.90602</v>
      </c>
      <c r="L713" s="35" t="n">
        <v>0.68556</v>
      </c>
      <c r="M713" s="35" t="n">
        <v>0.08732</v>
      </c>
      <c r="N713" s="35" t="n">
        <v>-0.34247</v>
      </c>
      <c r="O713" s="35" t="n">
        <v>-1.20915</v>
      </c>
      <c r="P713" s="35" t="n">
        <v>0.7554</v>
      </c>
      <c r="Q713" s="35" t="n">
        <v>-0.57262</v>
      </c>
      <c r="R713" s="35" t="n">
        <v>-0.16443</v>
      </c>
    </row>
    <row r="714" customFormat="false" ht="15" hidden="false" customHeight="false" outlineLevel="0" collapsed="false">
      <c r="A714" s="4" t="n">
        <v>713</v>
      </c>
      <c r="B714" s="4" t="s">
        <v>1064</v>
      </c>
      <c r="C714" s="35" t="n">
        <v>0.25971</v>
      </c>
      <c r="D714" s="35" t="n">
        <v>0.27591</v>
      </c>
      <c r="E714" s="35" t="n">
        <v>0.38337</v>
      </c>
      <c r="F714" s="35" t="n">
        <v>0.2364</v>
      </c>
      <c r="G714" s="35" t="n">
        <v>-0.11906</v>
      </c>
      <c r="H714" s="35" t="n">
        <v>0.0388</v>
      </c>
      <c r="I714" s="35" t="n">
        <v>1.06393</v>
      </c>
      <c r="J714" s="35" t="n">
        <v>1.14112</v>
      </c>
      <c r="K714" s="35" t="n">
        <v>-0.65934</v>
      </c>
      <c r="L714" s="35" t="n">
        <v>-0.02446</v>
      </c>
      <c r="M714" s="35" t="n">
        <v>-0.62892</v>
      </c>
      <c r="N714" s="35" t="n">
        <v>1.51794</v>
      </c>
      <c r="O714" s="35" t="n">
        <v>-1.417</v>
      </c>
      <c r="P714" s="35" t="n">
        <v>0.6266</v>
      </c>
      <c r="Q714" s="35" t="n">
        <v>1.26193</v>
      </c>
      <c r="R714" s="35" t="n">
        <v>0.26089</v>
      </c>
    </row>
    <row r="715" customFormat="false" ht="15" hidden="false" customHeight="false" outlineLevel="0" collapsed="false">
      <c r="A715" s="4" t="n">
        <v>714</v>
      </c>
      <c r="B715" s="4" t="s">
        <v>1065</v>
      </c>
      <c r="C715" s="35" t="n">
        <v>0.69667</v>
      </c>
      <c r="D715" s="35" t="n">
        <v>-0.95582</v>
      </c>
      <c r="E715" s="35" t="n">
        <v>1.10043</v>
      </c>
      <c r="F715" s="35" t="n">
        <v>1.54205</v>
      </c>
      <c r="G715" s="35" t="n">
        <v>-1.63927</v>
      </c>
      <c r="H715" s="35" t="n">
        <v>-0.14466</v>
      </c>
      <c r="I715" s="35" t="n">
        <v>3.0558</v>
      </c>
      <c r="J715" s="35" t="n">
        <v>0.42824</v>
      </c>
      <c r="K715" s="35" t="n">
        <v>0.71154</v>
      </c>
      <c r="L715" s="35" t="n">
        <v>0.57331</v>
      </c>
      <c r="M715" s="35" t="n">
        <v>-0.52644</v>
      </c>
      <c r="N715" s="35" t="n">
        <v>0.79179</v>
      </c>
      <c r="O715" s="35" t="n">
        <v>-0.23299</v>
      </c>
      <c r="P715" s="35" t="n">
        <v>4.37699</v>
      </c>
      <c r="Q715" s="35" t="n">
        <v>-1.89957</v>
      </c>
      <c r="R715" s="35" t="n">
        <v>0.30914</v>
      </c>
    </row>
    <row r="716" customFormat="false" ht="15" hidden="false" customHeight="false" outlineLevel="0" collapsed="false">
      <c r="A716" s="4" t="n">
        <v>715</v>
      </c>
      <c r="B716" s="4" t="s">
        <v>1066</v>
      </c>
      <c r="C716" s="35" t="n">
        <v>-1.51885</v>
      </c>
      <c r="D716" s="35" t="n">
        <v>-0.99811</v>
      </c>
      <c r="E716" s="35" t="n">
        <v>0.67256</v>
      </c>
      <c r="F716" s="35" t="n">
        <v>0.25292</v>
      </c>
      <c r="G716" s="35" t="n">
        <v>-0.94804</v>
      </c>
      <c r="H716" s="35" t="n">
        <v>0.71369</v>
      </c>
      <c r="I716" s="35" t="n">
        <v>-1.00048</v>
      </c>
      <c r="J716" s="35" t="n">
        <v>-0.06603</v>
      </c>
      <c r="K716" s="35" t="n">
        <v>0.04307</v>
      </c>
      <c r="L716" s="35" t="n">
        <v>0.59368</v>
      </c>
      <c r="M716" s="35" t="n">
        <v>1.12224</v>
      </c>
      <c r="N716" s="35" t="n">
        <v>1.08422</v>
      </c>
      <c r="O716" s="35" t="n">
        <v>-0.84444</v>
      </c>
      <c r="P716" s="35" t="n">
        <v>0.69498</v>
      </c>
      <c r="Q716" s="35" t="n">
        <v>-0.84346</v>
      </c>
      <c r="R716" s="35" t="n">
        <v>-0.43721</v>
      </c>
    </row>
    <row r="717" customFormat="false" ht="15" hidden="false" customHeight="false" outlineLevel="0" collapsed="false">
      <c r="A717" s="4" t="n">
        <v>716</v>
      </c>
      <c r="B717" s="4" t="s">
        <v>1067</v>
      </c>
      <c r="C717" s="35" t="n">
        <v>0.3158</v>
      </c>
      <c r="D717" s="35" t="n">
        <v>0.73267</v>
      </c>
      <c r="E717" s="35" t="n">
        <v>1.5548</v>
      </c>
      <c r="F717" s="35" t="n">
        <v>0.19319</v>
      </c>
      <c r="G717" s="35" t="n">
        <v>0.66983</v>
      </c>
      <c r="H717" s="35" t="n">
        <v>-0.82081</v>
      </c>
      <c r="I717" s="35" t="n">
        <v>1.29421</v>
      </c>
      <c r="J717" s="35" t="n">
        <v>1.44113</v>
      </c>
      <c r="K717" s="35" t="n">
        <v>-0.06654</v>
      </c>
      <c r="L717" s="35" t="n">
        <v>-1.47735</v>
      </c>
      <c r="M717" s="35" t="n">
        <v>0.73711</v>
      </c>
      <c r="N717" s="35" t="n">
        <v>0.33923</v>
      </c>
      <c r="O717" s="35" t="n">
        <v>-0.8752</v>
      </c>
      <c r="P717" s="35" t="n">
        <v>0.4088</v>
      </c>
      <c r="Q717" s="35" t="n">
        <v>-0.15873</v>
      </c>
      <c r="R717" s="35" t="n">
        <v>-0.36613</v>
      </c>
    </row>
    <row r="718" customFormat="false" ht="15" hidden="false" customHeight="false" outlineLevel="0" collapsed="false">
      <c r="A718" s="4" t="n">
        <v>717</v>
      </c>
      <c r="B718" s="4" t="s">
        <v>1068</v>
      </c>
      <c r="C718" s="35" t="n">
        <v>1.17785</v>
      </c>
      <c r="D718" s="35" t="n">
        <v>-2.06482</v>
      </c>
      <c r="E718" s="35" t="n">
        <v>4.35474</v>
      </c>
      <c r="F718" s="35" t="n">
        <v>-1.42959</v>
      </c>
      <c r="G718" s="35" t="n">
        <v>0.59919</v>
      </c>
      <c r="H718" s="35" t="n">
        <v>-1.22889</v>
      </c>
      <c r="I718" s="35" t="n">
        <v>1.95456</v>
      </c>
      <c r="J718" s="35" t="n">
        <v>-0.94412</v>
      </c>
      <c r="K718" s="35" t="n">
        <v>1.20916</v>
      </c>
      <c r="L718" s="35" t="n">
        <v>-1.00243</v>
      </c>
      <c r="M718" s="35" t="n">
        <v>-2.23855</v>
      </c>
      <c r="N718" s="35" t="n">
        <v>0.32593</v>
      </c>
      <c r="O718" s="35" t="n">
        <v>2.72534</v>
      </c>
      <c r="P718" s="35" t="n">
        <v>-0.73711</v>
      </c>
      <c r="Q718" s="35" t="n">
        <v>-2.56084</v>
      </c>
      <c r="R718" s="35" t="n">
        <v>-0.87149</v>
      </c>
    </row>
    <row r="719" customFormat="false" ht="15" hidden="false" customHeight="false" outlineLevel="0" collapsed="false">
      <c r="A719" s="4" t="n">
        <v>718</v>
      </c>
      <c r="B719" s="4" t="s">
        <v>1069</v>
      </c>
      <c r="C719" s="35" t="n">
        <v>-1.75652</v>
      </c>
      <c r="D719" s="35" t="n">
        <v>0.5979</v>
      </c>
      <c r="E719" s="35" t="n">
        <v>1.65805</v>
      </c>
      <c r="F719" s="35" t="n">
        <v>0.44016</v>
      </c>
      <c r="G719" s="35" t="n">
        <v>-0.85693</v>
      </c>
      <c r="H719" s="35" t="n">
        <v>1.14941</v>
      </c>
      <c r="I719" s="35" t="n">
        <v>1.42859</v>
      </c>
      <c r="J719" s="35" t="n">
        <v>-0.65567</v>
      </c>
      <c r="K719" s="35" t="n">
        <v>-2.59773</v>
      </c>
      <c r="L719" s="35" t="n">
        <v>-2.43546</v>
      </c>
      <c r="M719" s="35" t="n">
        <v>-1.31528</v>
      </c>
      <c r="N719" s="35" t="n">
        <v>0.26231</v>
      </c>
      <c r="O719" s="35" t="n">
        <v>-1.12726</v>
      </c>
      <c r="P719" s="35" t="n">
        <v>0.58171</v>
      </c>
      <c r="Q719" s="35" t="n">
        <v>-4.42391</v>
      </c>
      <c r="R719" s="35" t="n">
        <v>1.77767</v>
      </c>
    </row>
    <row r="720" customFormat="false" ht="15" hidden="false" customHeight="false" outlineLevel="0" collapsed="false">
      <c r="A720" s="4" t="n">
        <v>719</v>
      </c>
      <c r="B720" s="4" t="s">
        <v>1070</v>
      </c>
      <c r="C720" s="35" t="n">
        <v>0.12178</v>
      </c>
      <c r="D720" s="35" t="n">
        <v>1.76392</v>
      </c>
      <c r="E720" s="35" t="n">
        <v>0.09469</v>
      </c>
      <c r="F720" s="35" t="n">
        <v>-0.51098</v>
      </c>
      <c r="G720" s="35" t="n">
        <v>-1.82475</v>
      </c>
      <c r="H720" s="35" t="n">
        <v>0.63092</v>
      </c>
      <c r="I720" s="35" t="n">
        <v>-2.31327</v>
      </c>
      <c r="J720" s="35" t="n">
        <v>-0.67517</v>
      </c>
      <c r="K720" s="35" t="n">
        <v>0.0609</v>
      </c>
      <c r="L720" s="35" t="n">
        <v>-0.45957</v>
      </c>
      <c r="M720" s="35" t="n">
        <v>-0.91631</v>
      </c>
      <c r="N720" s="35" t="n">
        <v>-1.35392</v>
      </c>
      <c r="O720" s="35" t="n">
        <v>-0.18181</v>
      </c>
      <c r="P720" s="35" t="n">
        <v>0.2966</v>
      </c>
      <c r="Q720" s="35" t="n">
        <v>-0.7117</v>
      </c>
      <c r="R720" s="35" t="n">
        <v>2.17982</v>
      </c>
    </row>
    <row r="721" customFormat="false" ht="15" hidden="false" customHeight="false" outlineLevel="0" collapsed="false">
      <c r="A721" s="4" t="n">
        <v>720</v>
      </c>
      <c r="B721" s="4" t="s">
        <v>1071</v>
      </c>
      <c r="C721" s="35" t="n">
        <v>-2.2154</v>
      </c>
      <c r="D721" s="35" t="n">
        <v>-0.77463</v>
      </c>
      <c r="E721" s="35" t="n">
        <v>0.02274</v>
      </c>
      <c r="F721" s="35" t="n">
        <v>-0.71436</v>
      </c>
      <c r="G721" s="35" t="n">
        <v>-2.13953</v>
      </c>
      <c r="H721" s="35" t="n">
        <v>-1.03651</v>
      </c>
      <c r="I721" s="35" t="n">
        <v>-0.60155</v>
      </c>
      <c r="J721" s="35" t="n">
        <v>-0.16608</v>
      </c>
      <c r="K721" s="35" t="n">
        <v>-2.39071</v>
      </c>
      <c r="L721" s="35" t="n">
        <v>-2.21482</v>
      </c>
      <c r="M721" s="35" t="n">
        <v>-1.60807</v>
      </c>
      <c r="N721" s="35" t="n">
        <v>-2.13259</v>
      </c>
      <c r="O721" s="35" t="n">
        <v>-1.49079</v>
      </c>
      <c r="P721" s="35" t="n">
        <v>0.9724</v>
      </c>
      <c r="Q721" s="35" t="n">
        <v>-0.12595</v>
      </c>
      <c r="R721" s="35" t="n">
        <v>0.82892</v>
      </c>
    </row>
    <row r="722" customFormat="false" ht="15" hidden="false" customHeight="false" outlineLevel="0" collapsed="false">
      <c r="A722" s="4" t="n">
        <v>721</v>
      </c>
      <c r="B722" s="4" t="s">
        <v>1072</v>
      </c>
      <c r="C722" s="35" t="n">
        <v>0.62914</v>
      </c>
      <c r="D722" s="35" t="n">
        <v>1.58152</v>
      </c>
      <c r="E722" s="35" t="n">
        <v>-0.60849</v>
      </c>
      <c r="F722" s="35" t="n">
        <v>-1.72787</v>
      </c>
      <c r="G722" s="35" t="n">
        <v>-1.44485</v>
      </c>
      <c r="H722" s="35" t="n">
        <v>-1.75878</v>
      </c>
      <c r="I722" s="35" t="n">
        <v>-0.50344</v>
      </c>
      <c r="J722" s="35" t="n">
        <v>0.15572</v>
      </c>
      <c r="K722" s="35" t="n">
        <v>-0.06663</v>
      </c>
      <c r="L722" s="35" t="n">
        <v>-1.02762</v>
      </c>
      <c r="M722" s="35" t="n">
        <v>1.32573</v>
      </c>
      <c r="N722" s="35" t="n">
        <v>-0.97853</v>
      </c>
      <c r="O722" s="35" t="n">
        <v>0.0224</v>
      </c>
      <c r="P722" s="35" t="n">
        <v>-1.09475</v>
      </c>
      <c r="Q722" s="35" t="n">
        <v>-0.08649</v>
      </c>
      <c r="R722" s="35" t="n">
        <v>0.89518</v>
      </c>
    </row>
    <row r="723" customFormat="false" ht="15" hidden="false" customHeight="false" outlineLevel="0" collapsed="false">
      <c r="A723" s="4" t="n">
        <v>722</v>
      </c>
      <c r="B723" s="4" t="s">
        <v>1073</v>
      </c>
      <c r="C723" s="35" t="n">
        <v>-1.43701</v>
      </c>
      <c r="D723" s="35" t="n">
        <v>1.97025</v>
      </c>
      <c r="E723" s="35" t="n">
        <v>1.32279</v>
      </c>
      <c r="F723" s="35" t="n">
        <v>1.21355</v>
      </c>
      <c r="G723" s="35" t="n">
        <v>0.33722</v>
      </c>
      <c r="H723" s="35" t="n">
        <v>-2.12993</v>
      </c>
      <c r="I723" s="35" t="n">
        <v>1.84615</v>
      </c>
      <c r="J723" s="35" t="n">
        <v>0.75809</v>
      </c>
      <c r="K723" s="35" t="n">
        <v>0.4393</v>
      </c>
      <c r="L723" s="35" t="n">
        <v>-0.06995</v>
      </c>
      <c r="M723" s="35" t="n">
        <v>-0.69249</v>
      </c>
      <c r="N723" s="35" t="n">
        <v>-0.42635</v>
      </c>
      <c r="O723" s="35" t="n">
        <v>0.68751</v>
      </c>
      <c r="P723" s="35" t="n">
        <v>0.77411</v>
      </c>
      <c r="Q723" s="35" t="n">
        <v>-0.80486</v>
      </c>
      <c r="R723" s="35" t="n">
        <v>0.44694</v>
      </c>
    </row>
    <row r="724" customFormat="false" ht="15" hidden="false" customHeight="false" outlineLevel="0" collapsed="false">
      <c r="A724" s="4" t="n">
        <v>723</v>
      </c>
      <c r="B724" s="4" t="s">
        <v>1074</v>
      </c>
      <c r="C724" s="35" t="n">
        <v>-0.0224</v>
      </c>
      <c r="D724" s="35" t="n">
        <v>-0.62398</v>
      </c>
      <c r="E724" s="35" t="n">
        <v>1.79118</v>
      </c>
      <c r="F724" s="35" t="n">
        <v>-0.79733</v>
      </c>
      <c r="G724" s="35" t="n">
        <v>0.1451</v>
      </c>
      <c r="H724" s="35" t="n">
        <v>0.67365</v>
      </c>
      <c r="I724" s="35" t="n">
        <v>1.81467</v>
      </c>
      <c r="J724" s="35" t="n">
        <v>1.00061</v>
      </c>
      <c r="K724" s="35" t="n">
        <v>0.41171</v>
      </c>
      <c r="L724" s="35" t="n">
        <v>1.32898</v>
      </c>
      <c r="M724" s="35" t="n">
        <v>-1.44421</v>
      </c>
      <c r="N724" s="35" t="n">
        <v>0.15562</v>
      </c>
      <c r="O724" s="35" t="n">
        <v>0.20393</v>
      </c>
      <c r="P724" s="35" t="n">
        <v>0.33898</v>
      </c>
      <c r="Q724" s="35" t="n">
        <v>-0.42916</v>
      </c>
      <c r="R724" s="35" t="n">
        <v>-2.42035</v>
      </c>
    </row>
    <row r="725" customFormat="false" ht="15" hidden="false" customHeight="false" outlineLevel="0" collapsed="false">
      <c r="A725" s="4" t="n">
        <v>724</v>
      </c>
      <c r="B725" s="4" t="s">
        <v>1075</v>
      </c>
      <c r="C725" s="35" t="n">
        <v>0.99499</v>
      </c>
      <c r="D725" s="35" t="n">
        <v>0.01687</v>
      </c>
      <c r="E725" s="35" t="n">
        <v>0.25686</v>
      </c>
      <c r="F725" s="35" t="n">
        <v>0.44663</v>
      </c>
      <c r="G725" s="35" t="n">
        <v>-0.30421</v>
      </c>
      <c r="H725" s="35" t="n">
        <v>1.38225</v>
      </c>
      <c r="I725" s="35" t="n">
        <v>0.38111</v>
      </c>
      <c r="J725" s="35" t="n">
        <v>1.11358</v>
      </c>
      <c r="K725" s="35" t="n">
        <v>0.96379</v>
      </c>
      <c r="L725" s="35" t="n">
        <v>-1.12654</v>
      </c>
      <c r="M725" s="35" t="n">
        <v>0.05746</v>
      </c>
      <c r="N725" s="35" t="n">
        <v>2.14053</v>
      </c>
      <c r="O725" s="35" t="n">
        <v>-2.00081</v>
      </c>
      <c r="P725" s="35" t="n">
        <v>-2.3611</v>
      </c>
      <c r="Q725" s="35" t="n">
        <v>-1.06334</v>
      </c>
      <c r="R725" s="35" t="n">
        <v>0.14092</v>
      </c>
    </row>
    <row r="726" customFormat="false" ht="15" hidden="false" customHeight="false" outlineLevel="0" collapsed="false">
      <c r="A726" s="4" t="n">
        <v>725</v>
      </c>
      <c r="B726" s="4" t="s">
        <v>1076</v>
      </c>
      <c r="C726" s="35" t="n">
        <v>-0.62084</v>
      </c>
      <c r="D726" s="35" t="n">
        <v>-1.63176</v>
      </c>
      <c r="E726" s="35" t="n">
        <v>2.29487</v>
      </c>
      <c r="F726" s="35" t="n">
        <v>1.38058</v>
      </c>
      <c r="G726" s="35" t="n">
        <v>1.3535</v>
      </c>
      <c r="H726" s="35" t="n">
        <v>-0.74491</v>
      </c>
      <c r="I726" s="35" t="n">
        <v>2.37325</v>
      </c>
      <c r="J726" s="35" t="n">
        <v>-0.68888</v>
      </c>
      <c r="K726" s="35" t="n">
        <v>-1.06549</v>
      </c>
      <c r="L726" s="35" t="n">
        <v>-0.77487</v>
      </c>
      <c r="M726" s="35" t="n">
        <v>0.09228</v>
      </c>
      <c r="N726" s="35" t="n">
        <v>-2.00357</v>
      </c>
      <c r="O726" s="35" t="n">
        <v>2.37577</v>
      </c>
      <c r="P726" s="35" t="n">
        <v>1.63359</v>
      </c>
      <c r="Q726" s="35" t="n">
        <v>0.9754</v>
      </c>
      <c r="R726" s="35" t="n">
        <v>0.88636</v>
      </c>
    </row>
    <row r="727" customFormat="false" ht="15" hidden="false" customHeight="false" outlineLevel="0" collapsed="false">
      <c r="A727" s="4" t="n">
        <v>726</v>
      </c>
      <c r="B727" s="4" t="s">
        <v>1077</v>
      </c>
      <c r="C727" s="35" t="n">
        <v>-0.20741</v>
      </c>
      <c r="D727" s="35" t="n">
        <v>0.55075</v>
      </c>
      <c r="E727" s="35" t="n">
        <v>0.57878</v>
      </c>
      <c r="F727" s="35" t="n">
        <v>-0.42422</v>
      </c>
      <c r="G727" s="35" t="n">
        <v>-1.54339</v>
      </c>
      <c r="H727" s="35" t="n">
        <v>-1.78562</v>
      </c>
      <c r="I727" s="35" t="n">
        <v>-0.35129</v>
      </c>
      <c r="J727" s="35" t="n">
        <v>1.44377</v>
      </c>
      <c r="K727" s="35" t="n">
        <v>0.93638</v>
      </c>
      <c r="L727" s="35" t="n">
        <v>1.84976</v>
      </c>
      <c r="M727" s="35" t="n">
        <v>-2.30369</v>
      </c>
      <c r="N727" s="35" t="n">
        <v>1.00115</v>
      </c>
      <c r="O727" s="35" t="n">
        <v>-1.55927</v>
      </c>
      <c r="P727" s="35" t="n">
        <v>-1.0247</v>
      </c>
      <c r="Q727" s="35" t="n">
        <v>-1.93946</v>
      </c>
      <c r="R727" s="35" t="n">
        <v>2.03805</v>
      </c>
    </row>
    <row r="728" customFormat="false" ht="15" hidden="false" customHeight="false" outlineLevel="0" collapsed="false">
      <c r="A728" s="4" t="n">
        <v>727</v>
      </c>
      <c r="B728" s="4" t="s">
        <v>1078</v>
      </c>
      <c r="C728" s="35" t="n">
        <v>0.90256</v>
      </c>
      <c r="D728" s="35" t="n">
        <v>-0.46496</v>
      </c>
      <c r="E728" s="35" t="n">
        <v>0.99415</v>
      </c>
      <c r="F728" s="35" t="n">
        <v>1.56059</v>
      </c>
      <c r="G728" s="35" t="n">
        <v>-0.25999</v>
      </c>
      <c r="H728" s="35" t="n">
        <v>-3.02321</v>
      </c>
      <c r="I728" s="35" t="n">
        <v>0.78519</v>
      </c>
      <c r="J728" s="35" t="n">
        <v>-0.60265</v>
      </c>
      <c r="K728" s="35" t="n">
        <v>-5.34921</v>
      </c>
      <c r="L728" s="35" t="n">
        <v>2.39199</v>
      </c>
      <c r="M728" s="35" t="n">
        <v>2.24871</v>
      </c>
      <c r="N728" s="35" t="n">
        <v>-2.31934</v>
      </c>
      <c r="O728" s="35" t="n">
        <v>-4.11113</v>
      </c>
      <c r="P728" s="35" t="n">
        <v>-3.40786</v>
      </c>
      <c r="Q728" s="35" t="n">
        <v>-0.4578</v>
      </c>
      <c r="R728" s="35" t="n">
        <v>0.22796</v>
      </c>
    </row>
    <row r="729" customFormat="false" ht="15" hidden="false" customHeight="false" outlineLevel="0" collapsed="false">
      <c r="A729" s="4" t="n">
        <v>728</v>
      </c>
      <c r="B729" s="4" t="s">
        <v>1079</v>
      </c>
      <c r="C729" s="35" t="n">
        <v>-1.67375</v>
      </c>
      <c r="D729" s="35" t="n">
        <v>0.36789</v>
      </c>
      <c r="E729" s="35" t="n">
        <v>1.26111</v>
      </c>
      <c r="F729" s="35" t="n">
        <v>-0.68952</v>
      </c>
      <c r="G729" s="35" t="n">
        <v>-1.15231</v>
      </c>
      <c r="H729" s="35" t="n">
        <v>-0.33329</v>
      </c>
      <c r="I729" s="35" t="n">
        <v>-0.85886</v>
      </c>
      <c r="J729" s="35" t="n">
        <v>2.4153</v>
      </c>
      <c r="K729" s="35" t="n">
        <v>-2.06082</v>
      </c>
      <c r="L729" s="35" t="n">
        <v>-1.79366</v>
      </c>
      <c r="M729" s="35" t="n">
        <v>-0.64969</v>
      </c>
      <c r="N729" s="35" t="n">
        <v>-1.42692</v>
      </c>
      <c r="O729" s="35" t="n">
        <v>1.08054</v>
      </c>
      <c r="P729" s="35" t="n">
        <v>-1.52067</v>
      </c>
      <c r="Q729" s="35" t="n">
        <v>-1.61556</v>
      </c>
      <c r="R729" s="35" t="n">
        <v>0.93779</v>
      </c>
    </row>
    <row r="730" customFormat="false" ht="15" hidden="false" customHeight="false" outlineLevel="0" collapsed="false">
      <c r="A730" s="4" t="n">
        <v>729</v>
      </c>
      <c r="B730" s="4" t="s">
        <v>1080</v>
      </c>
      <c r="C730" s="35" t="n">
        <v>-1.78764</v>
      </c>
      <c r="D730" s="35" t="n">
        <v>-0.27242</v>
      </c>
      <c r="E730" s="35" t="n">
        <v>2.46368</v>
      </c>
      <c r="F730" s="35" t="n">
        <v>0.26071</v>
      </c>
      <c r="G730" s="35" t="n">
        <v>0.5516</v>
      </c>
      <c r="H730" s="35" t="n">
        <v>-2.27356</v>
      </c>
      <c r="I730" s="35" t="n">
        <v>1.02444</v>
      </c>
      <c r="J730" s="35" t="n">
        <v>-0.98211</v>
      </c>
      <c r="K730" s="35" t="n">
        <v>-0.10164</v>
      </c>
      <c r="L730" s="35" t="n">
        <v>-0.43284</v>
      </c>
      <c r="M730" s="35" t="n">
        <v>-1.0031</v>
      </c>
      <c r="N730" s="35" t="n">
        <v>1.64238</v>
      </c>
      <c r="O730" s="35" t="n">
        <v>-0.61689</v>
      </c>
      <c r="P730" s="35" t="n">
        <v>-0.152</v>
      </c>
      <c r="Q730" s="35" t="n">
        <v>-1.40297</v>
      </c>
      <c r="R730" s="35" t="n">
        <v>-3.02216</v>
      </c>
    </row>
    <row r="731" customFormat="false" ht="15" hidden="false" customHeight="false" outlineLevel="0" collapsed="false">
      <c r="A731" s="4" t="n">
        <v>730</v>
      </c>
      <c r="B731" s="4" t="s">
        <v>1081</v>
      </c>
      <c r="C731" s="35" t="n">
        <v>-1.23177</v>
      </c>
      <c r="D731" s="35" t="n">
        <v>0.66149</v>
      </c>
      <c r="E731" s="35" t="n">
        <v>-0.79319</v>
      </c>
      <c r="F731" s="35" t="n">
        <v>-0.18105</v>
      </c>
      <c r="G731" s="35" t="n">
        <v>-3.25126</v>
      </c>
      <c r="H731" s="35" t="n">
        <v>-0.27596</v>
      </c>
      <c r="I731" s="35" t="n">
        <v>0.02693</v>
      </c>
      <c r="J731" s="35" t="n">
        <v>1.80467</v>
      </c>
      <c r="K731" s="35" t="n">
        <v>-3.42955</v>
      </c>
      <c r="L731" s="35" t="n">
        <v>1.40136</v>
      </c>
      <c r="M731" s="35" t="n">
        <v>0.81144</v>
      </c>
      <c r="N731" s="35" t="n">
        <v>0.94773</v>
      </c>
      <c r="O731" s="35" t="n">
        <v>-1.32003</v>
      </c>
      <c r="P731" s="35" t="n">
        <v>-2.38215</v>
      </c>
      <c r="Q731" s="35" t="n">
        <v>-2.82507</v>
      </c>
      <c r="R731" s="35" t="n">
        <v>-0.2573</v>
      </c>
    </row>
    <row r="732" customFormat="false" ht="15" hidden="false" customHeight="false" outlineLevel="0" collapsed="false">
      <c r="A732" s="4" t="n">
        <v>731</v>
      </c>
      <c r="B732" s="4" t="s">
        <v>1082</v>
      </c>
      <c r="C732" s="35" t="n">
        <v>-3.13688</v>
      </c>
      <c r="D732" s="35" t="n">
        <v>1.67739</v>
      </c>
      <c r="E732" s="35" t="n">
        <v>1.3856</v>
      </c>
      <c r="F732" s="35" t="n">
        <v>-2.91145</v>
      </c>
      <c r="G732" s="35" t="n">
        <v>-4.35369</v>
      </c>
      <c r="H732" s="35" t="n">
        <v>-3.15602</v>
      </c>
      <c r="I732" s="35" t="n">
        <v>1.11069</v>
      </c>
      <c r="J732" s="35" t="n">
        <v>-0.59461</v>
      </c>
      <c r="K732" s="35" t="n">
        <v>3.22025</v>
      </c>
      <c r="L732" s="35" t="n">
        <v>-0.2391</v>
      </c>
      <c r="M732" s="35" t="n">
        <v>1.01696</v>
      </c>
      <c r="N732" s="35" t="n">
        <v>-2.20187</v>
      </c>
      <c r="O732" s="35" t="n">
        <v>2.01582</v>
      </c>
      <c r="P732" s="35" t="n">
        <v>-4.56728</v>
      </c>
      <c r="Q732" s="35" t="n">
        <v>0.45383</v>
      </c>
      <c r="R732" s="35" t="n">
        <v>0.46809</v>
      </c>
    </row>
    <row r="733" customFormat="false" ht="15" hidden="false" customHeight="false" outlineLevel="0" collapsed="false">
      <c r="A733" s="4" t="n">
        <v>732</v>
      </c>
      <c r="B733" s="4" t="s">
        <v>1083</v>
      </c>
      <c r="C733" s="35" t="n">
        <v>-0.26194</v>
      </c>
      <c r="D733" s="35" t="n">
        <v>0.24277</v>
      </c>
      <c r="E733" s="35" t="n">
        <v>1.59928</v>
      </c>
      <c r="F733" s="35" t="n">
        <v>-0.35039</v>
      </c>
      <c r="G733" s="35" t="n">
        <v>-1.02794</v>
      </c>
      <c r="H733" s="35" t="n">
        <v>0.59838</v>
      </c>
      <c r="I733" s="35" t="n">
        <v>0.83437</v>
      </c>
      <c r="J733" s="35" t="n">
        <v>0.45014</v>
      </c>
      <c r="K733" s="35" t="n">
        <v>2.38183</v>
      </c>
      <c r="L733" s="35" t="n">
        <v>-0.40326</v>
      </c>
      <c r="M733" s="35" t="n">
        <v>-0.79702</v>
      </c>
      <c r="N733" s="35" t="n">
        <v>-0.21418</v>
      </c>
      <c r="O733" s="35" t="n">
        <v>1.47031</v>
      </c>
      <c r="P733" s="35" t="n">
        <v>0.45434</v>
      </c>
      <c r="Q733" s="35" t="n">
        <v>1.99039</v>
      </c>
      <c r="R733" s="35" t="n">
        <v>-2.01386</v>
      </c>
    </row>
    <row r="734" customFormat="false" ht="15" hidden="false" customHeight="false" outlineLevel="0" collapsed="false">
      <c r="A734" s="4" t="n">
        <v>733</v>
      </c>
      <c r="B734" s="4" t="s">
        <v>1084</v>
      </c>
      <c r="C734" s="35" t="n">
        <v>-0.17049</v>
      </c>
      <c r="D734" s="35" t="n">
        <v>0.6579</v>
      </c>
      <c r="E734" s="35" t="n">
        <v>-0.18375</v>
      </c>
      <c r="F734" s="35" t="n">
        <v>-2.41718</v>
      </c>
      <c r="G734" s="35" t="n">
        <v>-2.10805</v>
      </c>
      <c r="H734" s="35" t="n">
        <v>-1.70497</v>
      </c>
      <c r="I734" s="35" t="n">
        <v>-0.42541</v>
      </c>
      <c r="J734" s="35" t="n">
        <v>-1.12896</v>
      </c>
      <c r="K734" s="35" t="n">
        <v>-0.27887</v>
      </c>
      <c r="L734" s="35" t="n">
        <v>0.22487</v>
      </c>
      <c r="M734" s="35" t="n">
        <v>-0.54323</v>
      </c>
      <c r="N734" s="35" t="n">
        <v>0.88054</v>
      </c>
      <c r="O734" s="35" t="n">
        <v>-0.85226</v>
      </c>
      <c r="P734" s="35" t="n">
        <v>-0.67717</v>
      </c>
      <c r="Q734" s="35" t="n">
        <v>-1.41938</v>
      </c>
      <c r="R734" s="35" t="n">
        <v>0.65831</v>
      </c>
    </row>
    <row r="735" customFormat="false" ht="15" hidden="false" customHeight="false" outlineLevel="0" collapsed="false">
      <c r="A735" s="4" t="n">
        <v>734</v>
      </c>
      <c r="B735" s="4" t="s">
        <v>1085</v>
      </c>
      <c r="C735" s="35" t="n">
        <v>-3.06498</v>
      </c>
      <c r="D735" s="35" t="n">
        <v>0.31104</v>
      </c>
      <c r="E735" s="35" t="n">
        <v>-1.02908</v>
      </c>
      <c r="F735" s="35" t="n">
        <v>-1.51032</v>
      </c>
      <c r="G735" s="35" t="n">
        <v>-0.01094</v>
      </c>
      <c r="H735" s="35" t="n">
        <v>0.11133</v>
      </c>
      <c r="I735" s="35" t="n">
        <v>-0.71387</v>
      </c>
      <c r="J735" s="35" t="n">
        <v>0.19951</v>
      </c>
      <c r="K735" s="35" t="n">
        <v>-1.53424</v>
      </c>
      <c r="L735" s="35" t="n">
        <v>-0.87876</v>
      </c>
      <c r="M735" s="35" t="n">
        <v>-2.38536</v>
      </c>
      <c r="N735" s="35" t="n">
        <v>2.11189</v>
      </c>
      <c r="O735" s="35" t="n">
        <v>-1.91244</v>
      </c>
      <c r="P735" s="35" t="n">
        <v>0.6313</v>
      </c>
      <c r="Q735" s="35" t="n">
        <v>0.01495</v>
      </c>
      <c r="R735" s="35" t="n">
        <v>1.82259</v>
      </c>
    </row>
    <row r="736" customFormat="false" ht="15" hidden="false" customHeight="false" outlineLevel="0" collapsed="false">
      <c r="A736" s="4" t="n">
        <v>735</v>
      </c>
      <c r="B736" s="4" t="s">
        <v>1086</v>
      </c>
      <c r="C736" s="35" t="n">
        <v>-2.07287</v>
      </c>
      <c r="D736" s="35" t="n">
        <v>-1.74965</v>
      </c>
      <c r="E736" s="35" t="n">
        <v>0.50114</v>
      </c>
      <c r="F736" s="35" t="n">
        <v>-1.00717</v>
      </c>
      <c r="G736" s="35" t="n">
        <v>0.65184</v>
      </c>
      <c r="H736" s="35" t="n">
        <v>2.0095</v>
      </c>
      <c r="I736" s="35" t="n">
        <v>0.26032</v>
      </c>
      <c r="J736" s="35" t="n">
        <v>1.98612</v>
      </c>
      <c r="K736" s="35" t="n">
        <v>-0.77779</v>
      </c>
      <c r="L736" s="35" t="n">
        <v>-0.21872</v>
      </c>
      <c r="M736" s="35" t="n">
        <v>-0.18176</v>
      </c>
      <c r="N736" s="35" t="n">
        <v>-1.57397</v>
      </c>
      <c r="O736" s="35" t="n">
        <v>-1.26317</v>
      </c>
      <c r="P736" s="35" t="n">
        <v>-1.59005</v>
      </c>
      <c r="Q736" s="35" t="n">
        <v>1.49489</v>
      </c>
      <c r="R736" s="35" t="n">
        <v>0.38264</v>
      </c>
    </row>
    <row r="737" customFormat="false" ht="15" hidden="false" customHeight="false" outlineLevel="0" collapsed="false">
      <c r="A737" s="4" t="n">
        <v>736</v>
      </c>
      <c r="B737" s="4" t="s">
        <v>1087</v>
      </c>
      <c r="C737" s="35" t="n">
        <v>-0.86975</v>
      </c>
      <c r="D737" s="35" t="n">
        <v>3.71077</v>
      </c>
      <c r="E737" s="35" t="n">
        <v>1.68347</v>
      </c>
      <c r="F737" s="35" t="n">
        <v>0.60212</v>
      </c>
      <c r="G737" s="35" t="n">
        <v>-2.16485</v>
      </c>
      <c r="H737" s="35" t="n">
        <v>-1.03599</v>
      </c>
      <c r="I737" s="35" t="n">
        <v>-0.5406</v>
      </c>
      <c r="J737" s="35" t="n">
        <v>-0.71142</v>
      </c>
      <c r="K737" s="35" t="n">
        <v>-0.89537</v>
      </c>
      <c r="L737" s="35" t="n">
        <v>-1.48121</v>
      </c>
      <c r="M737" s="35" t="n">
        <v>-1.62076</v>
      </c>
      <c r="N737" s="35" t="n">
        <v>0.88454</v>
      </c>
      <c r="O737" s="35" t="n">
        <v>0.90868</v>
      </c>
      <c r="P737" s="35" t="n">
        <v>-2.43969</v>
      </c>
      <c r="Q737" s="35" t="n">
        <v>-0.70032</v>
      </c>
      <c r="R737" s="35" t="n">
        <v>2.91476</v>
      </c>
    </row>
    <row r="738" customFormat="false" ht="15" hidden="false" customHeight="false" outlineLevel="0" collapsed="false">
      <c r="A738" s="4" t="n">
        <v>737</v>
      </c>
      <c r="B738" s="4" t="s">
        <v>1088</v>
      </c>
      <c r="C738" s="35" t="n">
        <v>-1.64106</v>
      </c>
      <c r="D738" s="35" t="n">
        <v>-0.66726</v>
      </c>
      <c r="E738" s="35" t="n">
        <v>0.58179</v>
      </c>
      <c r="F738" s="35" t="n">
        <v>-0.70574</v>
      </c>
      <c r="G738" s="35" t="n">
        <v>-2.26849</v>
      </c>
      <c r="H738" s="35" t="n">
        <v>0.28043</v>
      </c>
      <c r="I738" s="35" t="n">
        <v>-1.04583</v>
      </c>
      <c r="J738" s="35" t="n">
        <v>0.14891</v>
      </c>
      <c r="K738" s="35" t="n">
        <v>-0.08752</v>
      </c>
      <c r="L738" s="35" t="n">
        <v>-0.95087</v>
      </c>
      <c r="M738" s="35" t="n">
        <v>-0.56125</v>
      </c>
      <c r="N738" s="35" t="n">
        <v>0.01534</v>
      </c>
      <c r="O738" s="35" t="n">
        <v>0.62936</v>
      </c>
      <c r="P738" s="35" t="n">
        <v>0.73856</v>
      </c>
      <c r="Q738" s="35" t="n">
        <v>-0.16014</v>
      </c>
      <c r="R738" s="35" t="n">
        <v>-1.3465</v>
      </c>
    </row>
    <row r="739" customFormat="false" ht="15" hidden="false" customHeight="false" outlineLevel="0" collapsed="false">
      <c r="A739" s="4" t="n">
        <v>738</v>
      </c>
      <c r="B739" s="4" t="s">
        <v>1089</v>
      </c>
      <c r="C739" s="35" t="n">
        <v>-2.53118</v>
      </c>
      <c r="D739" s="35" t="n">
        <v>0.51412</v>
      </c>
      <c r="E739" s="35" t="n">
        <v>0.26929</v>
      </c>
      <c r="F739" s="35" t="n">
        <v>-0.23979</v>
      </c>
      <c r="G739" s="35" t="n">
        <v>0.32962</v>
      </c>
      <c r="H739" s="35" t="n">
        <v>-1.70597</v>
      </c>
      <c r="I739" s="35" t="n">
        <v>-0.44495</v>
      </c>
      <c r="J739" s="35" t="n">
        <v>1.20648</v>
      </c>
      <c r="K739" s="35" t="n">
        <v>-0.50432</v>
      </c>
      <c r="L739" s="35" t="n">
        <v>-1.0147</v>
      </c>
      <c r="M739" s="35" t="n">
        <v>0.18912</v>
      </c>
      <c r="N739" s="35" t="n">
        <v>0.91187</v>
      </c>
      <c r="O739" s="35" t="n">
        <v>1.62875</v>
      </c>
      <c r="P739" s="35" t="n">
        <v>0.42516</v>
      </c>
      <c r="Q739" s="35" t="n">
        <v>-0.99237</v>
      </c>
      <c r="R739" s="35" t="n">
        <v>-0.91209</v>
      </c>
    </row>
    <row r="740" customFormat="false" ht="15" hidden="false" customHeight="false" outlineLevel="0" collapsed="false">
      <c r="A740" s="4" t="n">
        <v>739</v>
      </c>
      <c r="B740" s="4" t="s">
        <v>1090</v>
      </c>
      <c r="C740" s="35" t="n">
        <v>-1.25008</v>
      </c>
      <c r="D740" s="35" t="n">
        <v>-1.92689</v>
      </c>
      <c r="E740" s="35" t="n">
        <v>1.64771</v>
      </c>
      <c r="F740" s="35" t="n">
        <v>-0.86293</v>
      </c>
      <c r="G740" s="35" t="n">
        <v>2.05186</v>
      </c>
      <c r="H740" s="35" t="n">
        <v>-0.7359</v>
      </c>
      <c r="I740" s="35" t="n">
        <v>2.42759</v>
      </c>
      <c r="J740" s="35" t="n">
        <v>-0.46063</v>
      </c>
      <c r="K740" s="35" t="n">
        <v>-2.02418</v>
      </c>
      <c r="L740" s="35" t="n">
        <v>-0.14101</v>
      </c>
      <c r="M740" s="35" t="n">
        <v>-1.85332</v>
      </c>
      <c r="N740" s="35" t="n">
        <v>1.09032</v>
      </c>
      <c r="O740" s="35" t="n">
        <v>-0.11168</v>
      </c>
      <c r="P740" s="35" t="n">
        <v>-1.30402</v>
      </c>
      <c r="Q740" s="35" t="n">
        <v>-0.74573</v>
      </c>
      <c r="R740" s="35" t="n">
        <v>-4.51994</v>
      </c>
    </row>
    <row r="741" customFormat="false" ht="15" hidden="false" customHeight="false" outlineLevel="0" collapsed="false">
      <c r="A741" s="4" t="n">
        <v>740</v>
      </c>
      <c r="B741" s="4" t="s">
        <v>1091</v>
      </c>
      <c r="C741" s="35" t="n">
        <v>-1.55585</v>
      </c>
      <c r="D741" s="35" t="n">
        <v>1.24185</v>
      </c>
      <c r="E741" s="35" t="n">
        <v>-2.28669</v>
      </c>
      <c r="F741" s="35" t="n">
        <v>-0.53777</v>
      </c>
      <c r="G741" s="35" t="n">
        <v>-4.8201</v>
      </c>
      <c r="H741" s="35" t="n">
        <v>-2.56283</v>
      </c>
      <c r="I741" s="35" t="n">
        <v>0.7227</v>
      </c>
      <c r="J741" s="35" t="n">
        <v>0.86291</v>
      </c>
      <c r="K741" s="35" t="n">
        <v>0.92829</v>
      </c>
      <c r="L741" s="35" t="n">
        <v>-0.18144</v>
      </c>
      <c r="M741" s="35" t="n">
        <v>0.09749</v>
      </c>
      <c r="N741" s="35" t="n">
        <v>-0.96596</v>
      </c>
      <c r="O741" s="35" t="n">
        <v>-1.44801</v>
      </c>
      <c r="P741" s="35" t="n">
        <v>-0.39505</v>
      </c>
      <c r="Q741" s="35" t="n">
        <v>-0.34026</v>
      </c>
      <c r="R741" s="35" t="n">
        <v>-0.28995</v>
      </c>
    </row>
    <row r="742" customFormat="false" ht="15" hidden="false" customHeight="false" outlineLevel="0" collapsed="false">
      <c r="A742" s="4" t="n">
        <v>741</v>
      </c>
      <c r="B742" s="4" t="s">
        <v>1092</v>
      </c>
      <c r="C742" s="35" t="n">
        <v>-0.73773</v>
      </c>
      <c r="D742" s="35" t="n">
        <v>-2.99785</v>
      </c>
      <c r="E742" s="35" t="n">
        <v>-2.5981</v>
      </c>
      <c r="F742" s="35" t="n">
        <v>-1.20692</v>
      </c>
      <c r="G742" s="35" t="n">
        <v>1.02857</v>
      </c>
      <c r="H742" s="35" t="n">
        <v>-1.8249</v>
      </c>
      <c r="I742" s="35" t="n">
        <v>3.75464</v>
      </c>
      <c r="J742" s="35" t="n">
        <v>0.36271</v>
      </c>
      <c r="K742" s="35" t="n">
        <v>-0.77636</v>
      </c>
      <c r="L742" s="35" t="n">
        <v>-0.00788</v>
      </c>
      <c r="M742" s="35" t="n">
        <v>-2.4065</v>
      </c>
      <c r="N742" s="35" t="n">
        <v>1.01001</v>
      </c>
      <c r="O742" s="35" t="n">
        <v>-0.42037</v>
      </c>
      <c r="P742" s="35" t="n">
        <v>-0.69151</v>
      </c>
      <c r="Q742" s="35" t="n">
        <v>-1.40817</v>
      </c>
      <c r="R742" s="35" t="n">
        <v>0.43845</v>
      </c>
    </row>
    <row r="743" customFormat="false" ht="15" hidden="false" customHeight="false" outlineLevel="0" collapsed="false">
      <c r="A743" s="4" t="n">
        <v>742</v>
      </c>
      <c r="B743" s="4" t="s">
        <v>1093</v>
      </c>
      <c r="C743" s="35" t="n">
        <v>2.80201</v>
      </c>
      <c r="D743" s="35" t="n">
        <v>2.23438</v>
      </c>
      <c r="E743" s="35" t="n">
        <v>1.12762</v>
      </c>
      <c r="F743" s="35" t="n">
        <v>-1.70373</v>
      </c>
      <c r="G743" s="35" t="n">
        <v>-2.41473</v>
      </c>
      <c r="H743" s="35" t="n">
        <v>-0.88431</v>
      </c>
      <c r="I743" s="35" t="n">
        <v>0.4324</v>
      </c>
      <c r="J743" s="35" t="n">
        <v>-0.417</v>
      </c>
      <c r="K743" s="35" t="n">
        <v>-0.98819</v>
      </c>
      <c r="L743" s="35" t="n">
        <v>-1.0017</v>
      </c>
      <c r="M743" s="35" t="n">
        <v>0.13416</v>
      </c>
      <c r="N743" s="35" t="n">
        <v>-0.63079</v>
      </c>
      <c r="O743" s="35" t="n">
        <v>1.48478</v>
      </c>
      <c r="P743" s="35" t="n">
        <v>0.17955</v>
      </c>
      <c r="Q743" s="35" t="n">
        <v>-1.56609</v>
      </c>
      <c r="R743" s="35" t="n">
        <v>1.61652</v>
      </c>
    </row>
    <row r="744" customFormat="false" ht="15" hidden="false" customHeight="false" outlineLevel="0" collapsed="false">
      <c r="A744" s="4" t="n">
        <v>743</v>
      </c>
      <c r="B744" s="4" t="s">
        <v>1094</v>
      </c>
      <c r="C744" s="35" t="n">
        <v>-0.58772</v>
      </c>
      <c r="D744" s="35" t="n">
        <v>-2.0719</v>
      </c>
      <c r="E744" s="35" t="n">
        <v>-0.2071</v>
      </c>
      <c r="F744" s="35" t="n">
        <v>-0.00951</v>
      </c>
      <c r="G744" s="35" t="n">
        <v>0.38534</v>
      </c>
      <c r="H744" s="35" t="n">
        <v>-2.40415</v>
      </c>
      <c r="I744" s="35" t="n">
        <v>0.98962</v>
      </c>
      <c r="J744" s="35" t="n">
        <v>-0.45232</v>
      </c>
      <c r="K744" s="35" t="n">
        <v>-2.90334</v>
      </c>
      <c r="L744" s="35" t="n">
        <v>1.23877</v>
      </c>
      <c r="M744" s="35" t="n">
        <v>-2.48304</v>
      </c>
      <c r="N744" s="35" t="n">
        <v>-0.29876</v>
      </c>
      <c r="O744" s="35" t="n">
        <v>-0.36757</v>
      </c>
      <c r="P744" s="35" t="n">
        <v>-1.14574</v>
      </c>
      <c r="Q744" s="35" t="n">
        <v>-1.35094</v>
      </c>
      <c r="R744" s="35" t="n">
        <v>-1.43495</v>
      </c>
    </row>
    <row r="745" customFormat="false" ht="15" hidden="false" customHeight="false" outlineLevel="0" collapsed="false">
      <c r="A745" s="4" t="n">
        <v>744</v>
      </c>
      <c r="B745" s="4" t="s">
        <v>1095</v>
      </c>
      <c r="C745" s="35" t="n">
        <v>-1.24296</v>
      </c>
      <c r="D745" s="35" t="n">
        <v>2.86977</v>
      </c>
      <c r="E745" s="35" t="n">
        <v>-1.96306</v>
      </c>
      <c r="F745" s="35" t="n">
        <v>-0.14356</v>
      </c>
      <c r="G745" s="35" t="n">
        <v>0.52901</v>
      </c>
      <c r="H745" s="35" t="n">
        <v>1.71144</v>
      </c>
      <c r="I745" s="35" t="n">
        <v>-2.2971</v>
      </c>
      <c r="J745" s="35" t="n">
        <v>0.10073</v>
      </c>
      <c r="K745" s="35" t="n">
        <v>-0.55664</v>
      </c>
      <c r="L745" s="35" t="n">
        <v>-1.81588</v>
      </c>
      <c r="M745" s="35" t="n">
        <v>0.72909</v>
      </c>
      <c r="N745" s="35" t="n">
        <v>-0.4129</v>
      </c>
      <c r="O745" s="35" t="n">
        <v>-2.07728</v>
      </c>
      <c r="P745" s="35" t="n">
        <v>-0.37808</v>
      </c>
      <c r="Q745" s="35" t="n">
        <v>-1.74264</v>
      </c>
      <c r="R745" s="35" t="n">
        <v>2.42449</v>
      </c>
    </row>
    <row r="746" customFormat="false" ht="15" hidden="false" customHeight="false" outlineLevel="0" collapsed="false">
      <c r="A746" s="4" t="n">
        <v>745</v>
      </c>
      <c r="B746" s="4" t="s">
        <v>1096</v>
      </c>
      <c r="C746" s="35" t="n">
        <v>0.63394</v>
      </c>
      <c r="D746" s="35" t="n">
        <v>-0.31228</v>
      </c>
      <c r="E746" s="35" t="n">
        <v>-0.76797</v>
      </c>
      <c r="F746" s="35" t="n">
        <v>-2.05073</v>
      </c>
      <c r="G746" s="35" t="n">
        <v>-0.7243</v>
      </c>
      <c r="H746" s="35" t="n">
        <v>1.61004</v>
      </c>
      <c r="I746" s="35" t="n">
        <v>-0.79854</v>
      </c>
      <c r="J746" s="35" t="n">
        <v>-1.43691</v>
      </c>
      <c r="K746" s="35" t="n">
        <v>0.20763</v>
      </c>
      <c r="L746" s="35" t="n">
        <v>-0.88746</v>
      </c>
      <c r="M746" s="35" t="n">
        <v>-0.73591</v>
      </c>
      <c r="N746" s="35" t="n">
        <v>-1.42786</v>
      </c>
      <c r="O746" s="35" t="n">
        <v>0.10593</v>
      </c>
      <c r="P746" s="35" t="n">
        <v>-2.42384</v>
      </c>
      <c r="Q746" s="35" t="n">
        <v>-0.81605</v>
      </c>
      <c r="R746" s="35" t="n">
        <v>-1.20571</v>
      </c>
    </row>
    <row r="747" customFormat="false" ht="15" hidden="false" customHeight="false" outlineLevel="0" collapsed="false">
      <c r="A747" s="4" t="n">
        <v>746</v>
      </c>
      <c r="B747" s="4" t="s">
        <v>1097</v>
      </c>
      <c r="C747" s="35" t="n">
        <v>0.68009</v>
      </c>
      <c r="D747" s="35" t="n">
        <v>0.95859</v>
      </c>
      <c r="E747" s="35" t="n">
        <v>3.4322</v>
      </c>
      <c r="F747" s="35" t="n">
        <v>-2.23951</v>
      </c>
      <c r="G747" s="35" t="n">
        <v>-0.25469</v>
      </c>
      <c r="H747" s="35" t="n">
        <v>-1.73366</v>
      </c>
      <c r="I747" s="35" t="n">
        <v>0.04084</v>
      </c>
      <c r="J747" s="35" t="n">
        <v>1.24319</v>
      </c>
      <c r="K747" s="35" t="n">
        <v>-0.28904</v>
      </c>
      <c r="L747" s="35" t="n">
        <v>-1.43903</v>
      </c>
      <c r="M747" s="35" t="n">
        <v>-2.92098</v>
      </c>
      <c r="N747" s="35" t="n">
        <v>0.12086</v>
      </c>
      <c r="O747" s="35" t="n">
        <v>-0.94836</v>
      </c>
      <c r="P747" s="35" t="n">
        <v>1.47297</v>
      </c>
      <c r="Q747" s="35" t="n">
        <v>0.53281</v>
      </c>
      <c r="R747" s="35" t="n">
        <v>0.89468</v>
      </c>
    </row>
    <row r="748" customFormat="false" ht="15" hidden="false" customHeight="false" outlineLevel="0" collapsed="false">
      <c r="A748" s="4" t="n">
        <v>747</v>
      </c>
      <c r="B748" s="4" t="s">
        <v>1098</v>
      </c>
      <c r="C748" s="35" t="n">
        <v>1.42326</v>
      </c>
      <c r="D748" s="35" t="n">
        <v>1.61435</v>
      </c>
      <c r="E748" s="35" t="n">
        <v>-2.76865</v>
      </c>
      <c r="F748" s="35" t="n">
        <v>0.83406</v>
      </c>
      <c r="G748" s="35" t="n">
        <v>0.18588</v>
      </c>
      <c r="H748" s="35" t="n">
        <v>-1.12573</v>
      </c>
      <c r="I748" s="35" t="n">
        <v>-0.094</v>
      </c>
      <c r="J748" s="35" t="n">
        <v>2.03263</v>
      </c>
      <c r="K748" s="35" t="n">
        <v>0.46933</v>
      </c>
      <c r="L748" s="35" t="n">
        <v>-1.10033</v>
      </c>
      <c r="M748" s="35" t="n">
        <v>-1.47679</v>
      </c>
      <c r="N748" s="35" t="n">
        <v>-0.44181</v>
      </c>
      <c r="O748" s="35" t="n">
        <v>-1.06651</v>
      </c>
      <c r="P748" s="35" t="n">
        <v>2.26226</v>
      </c>
      <c r="Q748" s="35" t="n">
        <v>-0.12327</v>
      </c>
      <c r="R748" s="35" t="n">
        <v>0.50857</v>
      </c>
    </row>
    <row r="749" customFormat="false" ht="15" hidden="false" customHeight="false" outlineLevel="0" collapsed="false">
      <c r="A749" s="4" t="n">
        <v>748</v>
      </c>
      <c r="B749" s="4" t="s">
        <v>1099</v>
      </c>
      <c r="C749" s="35" t="n">
        <v>1.32501</v>
      </c>
      <c r="D749" s="35" t="n">
        <v>0.45177</v>
      </c>
      <c r="E749" s="35" t="n">
        <v>-0.98501</v>
      </c>
      <c r="F749" s="35" t="n">
        <v>0.33615</v>
      </c>
      <c r="G749" s="35" t="n">
        <v>0.29674</v>
      </c>
      <c r="H749" s="35" t="n">
        <v>-0.54816</v>
      </c>
      <c r="I749" s="35" t="n">
        <v>-0.81623</v>
      </c>
      <c r="J749" s="35" t="n">
        <v>0.72403</v>
      </c>
      <c r="K749" s="35" t="n">
        <v>-3.3968</v>
      </c>
      <c r="L749" s="35" t="n">
        <v>-0.8638</v>
      </c>
      <c r="M749" s="35" t="n">
        <v>0.29471</v>
      </c>
      <c r="N749" s="35" t="n">
        <v>-0.30869</v>
      </c>
      <c r="O749" s="35" t="n">
        <v>0.06328</v>
      </c>
      <c r="P749" s="35" t="n">
        <v>0.11717</v>
      </c>
      <c r="Q749" s="35" t="n">
        <v>-0.47847</v>
      </c>
      <c r="R749" s="35" t="n">
        <v>2.46496</v>
      </c>
    </row>
    <row r="750" customFormat="false" ht="15" hidden="false" customHeight="false" outlineLevel="0" collapsed="false">
      <c r="A750" s="4" t="n">
        <v>749</v>
      </c>
      <c r="B750" s="4" t="s">
        <v>1100</v>
      </c>
      <c r="C750" s="35" t="n">
        <v>1.32343</v>
      </c>
      <c r="D750" s="35" t="n">
        <v>1.61192</v>
      </c>
      <c r="E750" s="35" t="n">
        <v>0.92737</v>
      </c>
      <c r="F750" s="35" t="n">
        <v>-2.3961</v>
      </c>
      <c r="G750" s="35" t="n">
        <v>0.35944</v>
      </c>
      <c r="H750" s="35" t="n">
        <v>-2.22503</v>
      </c>
      <c r="I750" s="35" t="n">
        <v>-0.14862</v>
      </c>
      <c r="J750" s="35" t="n">
        <v>-0.33316</v>
      </c>
      <c r="K750" s="35" t="n">
        <v>-1.81936</v>
      </c>
      <c r="L750" s="35" t="n">
        <v>0.50602</v>
      </c>
      <c r="M750" s="35" t="n">
        <v>0.83716</v>
      </c>
      <c r="N750" s="35" t="n">
        <v>2.14079</v>
      </c>
      <c r="O750" s="35" t="n">
        <v>0.0622</v>
      </c>
      <c r="P750" s="35" t="n">
        <v>1.01871</v>
      </c>
      <c r="Q750" s="35" t="n">
        <v>-0.46562</v>
      </c>
      <c r="R750" s="35" t="n">
        <v>0.03456</v>
      </c>
    </row>
    <row r="751" customFormat="false" ht="15" hidden="false" customHeight="false" outlineLevel="0" collapsed="false">
      <c r="A751" s="4" t="n">
        <v>750</v>
      </c>
      <c r="B751" s="4" t="s">
        <v>1101</v>
      </c>
      <c r="C751" s="35" t="n">
        <v>0.34903</v>
      </c>
      <c r="D751" s="35" t="n">
        <v>0.67652</v>
      </c>
      <c r="E751" s="35" t="n">
        <v>1.00329</v>
      </c>
      <c r="F751" s="35" t="n">
        <v>-1.19087</v>
      </c>
      <c r="G751" s="35" t="n">
        <v>0.28328</v>
      </c>
      <c r="H751" s="35" t="n">
        <v>-0.50657</v>
      </c>
      <c r="I751" s="35" t="n">
        <v>0.86937</v>
      </c>
      <c r="J751" s="35" t="n">
        <v>0.43802</v>
      </c>
      <c r="K751" s="35" t="n">
        <v>0.23303</v>
      </c>
      <c r="L751" s="35" t="n">
        <v>0.29689</v>
      </c>
      <c r="M751" s="35" t="n">
        <v>-0.63644</v>
      </c>
      <c r="N751" s="35" t="n">
        <v>0.67214</v>
      </c>
      <c r="O751" s="35" t="n">
        <v>-0.61469</v>
      </c>
      <c r="P751" s="35" t="n">
        <v>-0.56824</v>
      </c>
      <c r="Q751" s="35" t="n">
        <v>-0.55143</v>
      </c>
      <c r="R751" s="35" t="n">
        <v>0.30296</v>
      </c>
    </row>
    <row r="752" customFormat="false" ht="15" hidden="false" customHeight="false" outlineLevel="0" collapsed="false">
      <c r="A752" s="4" t="n">
        <v>751</v>
      </c>
      <c r="B752" s="4" t="s">
        <v>1102</v>
      </c>
      <c r="C752" s="35" t="n">
        <v>-1.00583</v>
      </c>
      <c r="D752" s="35" t="n">
        <v>-0.24077</v>
      </c>
      <c r="E752" s="35" t="n">
        <v>0.28613</v>
      </c>
      <c r="F752" s="35" t="n">
        <v>2.06869</v>
      </c>
      <c r="G752" s="35" t="n">
        <v>0.91088</v>
      </c>
      <c r="H752" s="35" t="n">
        <v>-0.56054</v>
      </c>
      <c r="I752" s="35" t="n">
        <v>0.24335</v>
      </c>
      <c r="J752" s="35" t="n">
        <v>1.84295</v>
      </c>
      <c r="K752" s="35" t="n">
        <v>-1.32033</v>
      </c>
      <c r="L752" s="35" t="n">
        <v>-2.33123</v>
      </c>
      <c r="M752" s="35" t="n">
        <v>-0.55037</v>
      </c>
      <c r="N752" s="35" t="n">
        <v>-0.23847</v>
      </c>
      <c r="O752" s="35" t="n">
        <v>-0.05514</v>
      </c>
      <c r="P752" s="35" t="n">
        <v>-1.58129</v>
      </c>
      <c r="Q752" s="35" t="n">
        <v>-0.98268</v>
      </c>
      <c r="R752" s="35" t="n">
        <v>-2.09006</v>
      </c>
    </row>
    <row r="753" customFormat="false" ht="15" hidden="false" customHeight="false" outlineLevel="0" collapsed="false">
      <c r="A753" s="4" t="n">
        <v>752</v>
      </c>
      <c r="B753" s="4" t="s">
        <v>1103</v>
      </c>
      <c r="C753" s="35" t="n">
        <v>0.5393</v>
      </c>
      <c r="D753" s="35" t="n">
        <v>0.31434</v>
      </c>
      <c r="E753" s="35" t="n">
        <v>-1.6849</v>
      </c>
      <c r="F753" s="35" t="n">
        <v>-1.72368</v>
      </c>
      <c r="G753" s="35" t="n">
        <v>-0.29416</v>
      </c>
      <c r="H753" s="35" t="n">
        <v>-1.01624</v>
      </c>
      <c r="I753" s="35" t="n">
        <v>0.54663</v>
      </c>
      <c r="J753" s="35" t="n">
        <v>1.47466</v>
      </c>
      <c r="K753" s="35" t="n">
        <v>-0.21244</v>
      </c>
      <c r="L753" s="35" t="n">
        <v>-0.44842</v>
      </c>
      <c r="M753" s="35" t="n">
        <v>0.28608</v>
      </c>
      <c r="N753" s="35" t="n">
        <v>1.17247</v>
      </c>
      <c r="O753" s="35" t="n">
        <v>2.19137</v>
      </c>
      <c r="P753" s="35" t="n">
        <v>1.07328</v>
      </c>
      <c r="Q753" s="35" t="n">
        <v>-0.2856</v>
      </c>
      <c r="R753" s="35" t="n">
        <v>2.69255</v>
      </c>
    </row>
    <row r="754" customFormat="false" ht="15" hidden="false" customHeight="false" outlineLevel="0" collapsed="false">
      <c r="A754" s="4" t="n">
        <v>753</v>
      </c>
      <c r="B754" s="4" t="s">
        <v>1104</v>
      </c>
      <c r="C754" s="35" t="n">
        <v>-1.35191</v>
      </c>
      <c r="D754" s="35" t="n">
        <v>-0.05499</v>
      </c>
      <c r="E754" s="35" t="n">
        <v>-0.23113</v>
      </c>
      <c r="F754" s="35" t="n">
        <v>0.19945</v>
      </c>
      <c r="G754" s="35" t="n">
        <v>0.30533</v>
      </c>
      <c r="H754" s="35" t="n">
        <v>-0.63338</v>
      </c>
      <c r="I754" s="35" t="n">
        <v>0.02309</v>
      </c>
      <c r="J754" s="35" t="n">
        <v>1.24697</v>
      </c>
      <c r="K754" s="35" t="n">
        <v>0.66945</v>
      </c>
      <c r="L754" s="35" t="n">
        <v>-0.66647</v>
      </c>
      <c r="M754" s="35" t="n">
        <v>-0.25264</v>
      </c>
      <c r="N754" s="35" t="n">
        <v>0.62817</v>
      </c>
      <c r="O754" s="35" t="n">
        <v>-0.85389</v>
      </c>
      <c r="P754" s="35" t="n">
        <v>0.16639</v>
      </c>
      <c r="Q754" s="35" t="n">
        <v>-0.50169</v>
      </c>
      <c r="R754" s="35" t="n">
        <v>-1.48979</v>
      </c>
    </row>
    <row r="755" customFormat="false" ht="15" hidden="false" customHeight="false" outlineLevel="0" collapsed="false">
      <c r="A755" s="4" t="n">
        <v>754</v>
      </c>
      <c r="B755" s="4" t="s">
        <v>1105</v>
      </c>
      <c r="C755" s="35" t="n">
        <v>-0.1487</v>
      </c>
      <c r="D755" s="35" t="n">
        <v>0.21462</v>
      </c>
      <c r="E755" s="35" t="n">
        <v>-0.07192</v>
      </c>
      <c r="F755" s="35" t="n">
        <v>-1.41134</v>
      </c>
      <c r="G755" s="35" t="n">
        <v>-1.17921</v>
      </c>
      <c r="H755" s="35" t="n">
        <v>1.27234</v>
      </c>
      <c r="I755" s="35" t="n">
        <v>1.44095</v>
      </c>
      <c r="J755" s="35" t="n">
        <v>1.7413</v>
      </c>
      <c r="K755" s="35" t="n">
        <v>0.45636</v>
      </c>
      <c r="L755" s="35" t="n">
        <v>0.79051</v>
      </c>
      <c r="M755" s="35" t="n">
        <v>0.47714</v>
      </c>
      <c r="N755" s="35" t="n">
        <v>0.38218</v>
      </c>
      <c r="O755" s="35" t="n">
        <v>-0.96968</v>
      </c>
      <c r="P755" s="35" t="n">
        <v>0.0336</v>
      </c>
      <c r="Q755" s="35" t="n">
        <v>-2.07611</v>
      </c>
      <c r="R755" s="35" t="n">
        <v>-0.19386</v>
      </c>
    </row>
    <row r="756" customFormat="false" ht="15" hidden="false" customHeight="false" outlineLevel="0" collapsed="false">
      <c r="A756" s="4" t="n">
        <v>755</v>
      </c>
      <c r="B756" s="4" t="s">
        <v>1106</v>
      </c>
      <c r="C756" s="35" t="n">
        <v>-2.18862</v>
      </c>
      <c r="D756" s="35" t="n">
        <v>1.92699</v>
      </c>
      <c r="E756" s="35" t="n">
        <v>0.77539</v>
      </c>
      <c r="F756" s="35" t="n">
        <v>-1.47919</v>
      </c>
      <c r="G756" s="35" t="n">
        <v>-4.2849</v>
      </c>
      <c r="H756" s="35" t="n">
        <v>0.05875</v>
      </c>
      <c r="I756" s="35" t="n">
        <v>2.19797</v>
      </c>
      <c r="J756" s="35" t="n">
        <v>-1.00809</v>
      </c>
      <c r="K756" s="35" t="n">
        <v>0.65306</v>
      </c>
      <c r="L756" s="35" t="n">
        <v>0.14072</v>
      </c>
      <c r="M756" s="35" t="n">
        <v>-1.24616</v>
      </c>
      <c r="N756" s="35" t="n">
        <v>0.31797</v>
      </c>
      <c r="O756" s="35" t="n">
        <v>0.06033</v>
      </c>
      <c r="P756" s="35" t="n">
        <v>-1.58005</v>
      </c>
      <c r="Q756" s="35" t="n">
        <v>-3.20842</v>
      </c>
      <c r="R756" s="35" t="n">
        <v>0.75451</v>
      </c>
    </row>
    <row r="757" customFormat="false" ht="15" hidden="false" customHeight="false" outlineLevel="0" collapsed="false">
      <c r="A757" s="4" t="n">
        <v>756</v>
      </c>
      <c r="B757" s="4" t="s">
        <v>1107</v>
      </c>
      <c r="C757" s="35" t="n">
        <v>-0.941</v>
      </c>
      <c r="D757" s="35" t="n">
        <v>-0.80411</v>
      </c>
      <c r="E757" s="35" t="n">
        <v>2.24948</v>
      </c>
      <c r="F757" s="35" t="n">
        <v>-1.0171</v>
      </c>
      <c r="G757" s="35" t="n">
        <v>-4.00741</v>
      </c>
      <c r="H757" s="35" t="n">
        <v>1.16412</v>
      </c>
      <c r="I757" s="35" t="n">
        <v>0.68417</v>
      </c>
      <c r="J757" s="35" t="n">
        <v>0.08519</v>
      </c>
      <c r="K757" s="35" t="n">
        <v>-0.94134</v>
      </c>
      <c r="L757" s="35" t="n">
        <v>-0.03412</v>
      </c>
      <c r="M757" s="35" t="n">
        <v>1.26697</v>
      </c>
      <c r="N757" s="35" t="n">
        <v>2.74119</v>
      </c>
      <c r="O757" s="35" t="n">
        <v>0.59397</v>
      </c>
      <c r="P757" s="35" t="n">
        <v>-0.20606</v>
      </c>
      <c r="Q757" s="35" t="n">
        <v>-0.57118</v>
      </c>
      <c r="R757" s="35" t="n">
        <v>-1.96339</v>
      </c>
    </row>
    <row r="758" customFormat="false" ht="15" hidden="false" customHeight="false" outlineLevel="0" collapsed="false">
      <c r="A758" s="4" t="n">
        <v>757</v>
      </c>
      <c r="B758" s="4" t="s">
        <v>1108</v>
      </c>
      <c r="C758" s="35" t="n">
        <v>-0.14987</v>
      </c>
      <c r="D758" s="35" t="n">
        <v>1.53095</v>
      </c>
      <c r="E758" s="35" t="n">
        <v>0.48708</v>
      </c>
      <c r="F758" s="35" t="n">
        <v>-2.40558</v>
      </c>
      <c r="G758" s="35" t="n">
        <v>-1.06094</v>
      </c>
      <c r="H758" s="35" t="n">
        <v>-3.62454</v>
      </c>
      <c r="I758" s="35" t="n">
        <v>-0.24934</v>
      </c>
      <c r="J758" s="35" t="n">
        <v>-0.35979</v>
      </c>
      <c r="K758" s="35" t="n">
        <v>-2.58986</v>
      </c>
      <c r="L758" s="35" t="n">
        <v>-0.66139</v>
      </c>
      <c r="M758" s="35" t="n">
        <v>-1.72007</v>
      </c>
      <c r="N758" s="35" t="n">
        <v>-3.80923</v>
      </c>
      <c r="O758" s="35" t="n">
        <v>-2.24528</v>
      </c>
      <c r="P758" s="35" t="n">
        <v>0.264</v>
      </c>
      <c r="Q758" s="35" t="n">
        <v>-2.33616</v>
      </c>
      <c r="R758" s="35" t="n">
        <v>-0.12847</v>
      </c>
    </row>
    <row r="759" customFormat="false" ht="15" hidden="false" customHeight="false" outlineLevel="0" collapsed="false">
      <c r="A759" s="4" t="n">
        <v>758</v>
      </c>
      <c r="B759" s="4" t="s">
        <v>1109</v>
      </c>
      <c r="C759" s="35" t="n">
        <v>-2.61477</v>
      </c>
      <c r="D759" s="35" t="n">
        <v>0.42801</v>
      </c>
      <c r="E759" s="35" t="n">
        <v>-0.5508</v>
      </c>
      <c r="F759" s="35" t="n">
        <v>-1.37226</v>
      </c>
      <c r="G759" s="35" t="n">
        <v>-0.19118</v>
      </c>
      <c r="H759" s="35" t="n">
        <v>-0.39993</v>
      </c>
      <c r="I759" s="35" t="n">
        <v>0.33547</v>
      </c>
      <c r="J759" s="35" t="n">
        <v>-0.14155</v>
      </c>
      <c r="K759" s="35" t="n">
        <v>0.09002</v>
      </c>
      <c r="L759" s="35" t="n">
        <v>-0.61603</v>
      </c>
      <c r="M759" s="35" t="n">
        <v>-2.3405</v>
      </c>
      <c r="N759" s="35" t="n">
        <v>1.06621</v>
      </c>
      <c r="O759" s="35" t="n">
        <v>-1.87735</v>
      </c>
      <c r="P759" s="35" t="n">
        <v>-0.68653</v>
      </c>
      <c r="Q759" s="35" t="n">
        <v>-0.16572</v>
      </c>
      <c r="R759" s="35" t="n">
        <v>-0.45186</v>
      </c>
    </row>
    <row r="760" customFormat="false" ht="15" hidden="false" customHeight="false" outlineLevel="0" collapsed="false">
      <c r="A760" s="4" t="n">
        <v>759</v>
      </c>
      <c r="B760" s="4" t="s">
        <v>1110</v>
      </c>
      <c r="C760" s="35" t="n">
        <v>-1.55982</v>
      </c>
      <c r="D760" s="35" t="n">
        <v>1.75018</v>
      </c>
      <c r="E760" s="35" t="n">
        <v>-0.11276</v>
      </c>
      <c r="F760" s="35" t="n">
        <v>2.50476</v>
      </c>
      <c r="G760" s="35" t="n">
        <v>-0.75268</v>
      </c>
      <c r="H760" s="35" t="n">
        <v>0.77206</v>
      </c>
      <c r="I760" s="35" t="n">
        <v>-1.10329</v>
      </c>
      <c r="J760" s="35" t="n">
        <v>-1.6867</v>
      </c>
      <c r="K760" s="35" t="n">
        <v>-0.90252</v>
      </c>
      <c r="L760" s="35" t="n">
        <v>-1.69852</v>
      </c>
      <c r="M760" s="35" t="n">
        <v>-2.45401</v>
      </c>
      <c r="N760" s="35" t="n">
        <v>2.37924</v>
      </c>
      <c r="O760" s="35" t="n">
        <v>0.01564</v>
      </c>
      <c r="P760" s="35" t="n">
        <v>0.62457</v>
      </c>
      <c r="Q760" s="35" t="n">
        <v>-0.05197</v>
      </c>
      <c r="R760" s="35" t="n">
        <v>-2.13775</v>
      </c>
    </row>
    <row r="761" customFormat="false" ht="15" hidden="false" customHeight="false" outlineLevel="0" collapsed="false">
      <c r="A761" s="4" t="n">
        <v>760</v>
      </c>
      <c r="B761" s="4" t="s">
        <v>1111</v>
      </c>
      <c r="C761" s="35" t="n">
        <v>-0.12378</v>
      </c>
      <c r="D761" s="35" t="n">
        <v>0.80784</v>
      </c>
      <c r="E761" s="35" t="n">
        <v>-0.12362</v>
      </c>
      <c r="F761" s="35" t="n">
        <v>-0.17946</v>
      </c>
      <c r="G761" s="35" t="n">
        <v>0.74589</v>
      </c>
      <c r="H761" s="35" t="n">
        <v>-0.39745</v>
      </c>
      <c r="I761" s="35" t="n">
        <v>-1.31123</v>
      </c>
      <c r="J761" s="35" t="n">
        <v>1.52307</v>
      </c>
      <c r="K761" s="35" t="n">
        <v>-1.06106</v>
      </c>
      <c r="L761" s="35" t="n">
        <v>-0.21354</v>
      </c>
      <c r="M761" s="35" t="n">
        <v>-0.15346</v>
      </c>
      <c r="N761" s="35" t="n">
        <v>0.30629</v>
      </c>
      <c r="O761" s="35" t="n">
        <v>-0.55031</v>
      </c>
      <c r="P761" s="35" t="n">
        <v>0.63199</v>
      </c>
      <c r="Q761" s="35" t="n">
        <v>-1.02689</v>
      </c>
      <c r="R761" s="35" t="n">
        <v>-0.84373</v>
      </c>
    </row>
    <row r="762" customFormat="false" ht="15" hidden="false" customHeight="false" outlineLevel="0" collapsed="false">
      <c r="A762" s="4" t="n">
        <v>761</v>
      </c>
      <c r="B762" s="4" t="s">
        <v>1112</v>
      </c>
      <c r="C762" s="35" t="n">
        <v>-1.18685</v>
      </c>
      <c r="D762" s="35" t="n">
        <v>1.68749</v>
      </c>
      <c r="E762" s="35" t="n">
        <v>-1.26845</v>
      </c>
      <c r="F762" s="35" t="n">
        <v>0.30203</v>
      </c>
      <c r="G762" s="35" t="n">
        <v>0.2036</v>
      </c>
      <c r="H762" s="35" t="n">
        <v>-0.84027</v>
      </c>
      <c r="I762" s="35" t="n">
        <v>1.32176</v>
      </c>
      <c r="J762" s="35" t="n">
        <v>-0.02995</v>
      </c>
      <c r="K762" s="35" t="n">
        <v>-2.33394</v>
      </c>
      <c r="L762" s="35" t="n">
        <v>1.12651</v>
      </c>
      <c r="M762" s="35" t="n">
        <v>-0.45143</v>
      </c>
      <c r="N762" s="35" t="n">
        <v>0.10827</v>
      </c>
      <c r="O762" s="35" t="n">
        <v>-0.39032</v>
      </c>
      <c r="P762" s="35" t="n">
        <v>-0.3276</v>
      </c>
      <c r="Q762" s="35" t="n">
        <v>0.27576</v>
      </c>
      <c r="R762" s="35" t="n">
        <v>0.53307</v>
      </c>
    </row>
    <row r="763" customFormat="false" ht="15" hidden="false" customHeight="false" outlineLevel="0" collapsed="false">
      <c r="A763" s="4" t="n">
        <v>762</v>
      </c>
      <c r="B763" s="4" t="s">
        <v>1113</v>
      </c>
      <c r="C763" s="35" t="n">
        <v>-1.12375</v>
      </c>
      <c r="D763" s="35" t="n">
        <v>1.81776</v>
      </c>
      <c r="E763" s="35" t="n">
        <v>-2.72092</v>
      </c>
      <c r="F763" s="35" t="n">
        <v>1.15961</v>
      </c>
      <c r="G763" s="35" t="n">
        <v>-1.2566</v>
      </c>
      <c r="H763" s="35" t="n">
        <v>0.56876</v>
      </c>
      <c r="I763" s="35" t="n">
        <v>0.97263</v>
      </c>
      <c r="J763" s="35" t="n">
        <v>3.86828</v>
      </c>
      <c r="K763" s="35" t="n">
        <v>-1.50423</v>
      </c>
      <c r="L763" s="35" t="n">
        <v>-1.70299</v>
      </c>
      <c r="M763" s="35" t="n">
        <v>-1.65899</v>
      </c>
      <c r="N763" s="35" t="n">
        <v>-3.02874</v>
      </c>
      <c r="O763" s="35" t="n">
        <v>1.14298</v>
      </c>
      <c r="P763" s="35" t="n">
        <v>-1.6768</v>
      </c>
      <c r="Q763" s="35" t="n">
        <v>-2.22748</v>
      </c>
      <c r="R763" s="35" t="n">
        <v>0.40682</v>
      </c>
    </row>
    <row r="764" customFormat="false" ht="15" hidden="false" customHeight="false" outlineLevel="0" collapsed="false">
      <c r="A764" s="4" t="n">
        <v>763</v>
      </c>
      <c r="B764" s="4" t="s">
        <v>1114</v>
      </c>
      <c r="C764" s="35" t="n">
        <v>-2.76441</v>
      </c>
      <c r="D764" s="35" t="n">
        <v>-1.84266</v>
      </c>
      <c r="E764" s="35" t="n">
        <v>-0.75074</v>
      </c>
      <c r="F764" s="35" t="n">
        <v>-1.03021</v>
      </c>
      <c r="G764" s="35" t="n">
        <v>0.009</v>
      </c>
      <c r="H764" s="35" t="n">
        <v>-1.07143</v>
      </c>
      <c r="I764" s="35" t="n">
        <v>0.54491</v>
      </c>
      <c r="J764" s="35" t="n">
        <v>-0.26479</v>
      </c>
      <c r="K764" s="35" t="n">
        <v>0.81624</v>
      </c>
      <c r="L764" s="35" t="n">
        <v>-0.55881</v>
      </c>
      <c r="M764" s="35" t="n">
        <v>-2.43945</v>
      </c>
      <c r="N764" s="35" t="n">
        <v>-0.0916</v>
      </c>
      <c r="O764" s="35" t="n">
        <v>0.82017</v>
      </c>
      <c r="P764" s="35" t="n">
        <v>0.65676</v>
      </c>
      <c r="Q764" s="35" t="n">
        <v>-2.07296</v>
      </c>
      <c r="R764" s="35" t="n">
        <v>-0.58014</v>
      </c>
    </row>
    <row r="765" customFormat="false" ht="15" hidden="false" customHeight="false" outlineLevel="0" collapsed="false">
      <c r="A765" s="4" t="n">
        <v>764</v>
      </c>
      <c r="B765" s="4" t="s">
        <v>1115</v>
      </c>
      <c r="C765" s="35" t="n">
        <v>0.6921</v>
      </c>
      <c r="D765" s="35" t="n">
        <v>-0.05529</v>
      </c>
      <c r="E765" s="35" t="n">
        <v>0.78891</v>
      </c>
      <c r="F765" s="35" t="n">
        <v>-1.28433</v>
      </c>
      <c r="G765" s="35" t="n">
        <v>0.66819</v>
      </c>
      <c r="H765" s="35" t="n">
        <v>-0.6619</v>
      </c>
      <c r="I765" s="35" t="n">
        <v>0.39575</v>
      </c>
      <c r="J765" s="35" t="n">
        <v>0.56456</v>
      </c>
      <c r="K765" s="35" t="n">
        <v>0.61121</v>
      </c>
      <c r="L765" s="35" t="n">
        <v>0.3647</v>
      </c>
      <c r="M765" s="35" t="n">
        <v>-0.64988</v>
      </c>
      <c r="N765" s="35" t="n">
        <v>0.49874</v>
      </c>
      <c r="O765" s="35" t="n">
        <v>-0.01612</v>
      </c>
      <c r="P765" s="35" t="n">
        <v>-0.32178</v>
      </c>
      <c r="Q765" s="35" t="n">
        <v>-1.40473</v>
      </c>
      <c r="R765" s="35" t="n">
        <v>-1.20629</v>
      </c>
    </row>
    <row r="766" customFormat="false" ht="15" hidden="false" customHeight="false" outlineLevel="0" collapsed="false">
      <c r="A766" s="4" t="n">
        <v>765</v>
      </c>
      <c r="B766" s="4" t="s">
        <v>1116</v>
      </c>
      <c r="C766" s="35" t="n">
        <v>-0.28936</v>
      </c>
      <c r="D766" s="35" t="n">
        <v>0.46559</v>
      </c>
      <c r="E766" s="35" t="n">
        <v>-1.00711</v>
      </c>
      <c r="F766" s="35" t="n">
        <v>-0.21963</v>
      </c>
      <c r="G766" s="35" t="n">
        <v>-0.21907</v>
      </c>
      <c r="H766" s="35" t="n">
        <v>-1.92689</v>
      </c>
      <c r="I766" s="35" t="n">
        <v>1.2309</v>
      </c>
      <c r="J766" s="35" t="n">
        <v>-0.12302</v>
      </c>
      <c r="K766" s="35" t="n">
        <v>0.30069</v>
      </c>
      <c r="L766" s="35" t="n">
        <v>-1.06176</v>
      </c>
      <c r="M766" s="35" t="n">
        <v>-2.33189</v>
      </c>
      <c r="N766" s="35" t="n">
        <v>-2.05489</v>
      </c>
      <c r="O766" s="35" t="n">
        <v>-1.76162</v>
      </c>
      <c r="P766" s="35" t="n">
        <v>-0.87521</v>
      </c>
      <c r="Q766" s="35" t="n">
        <v>0.87532</v>
      </c>
      <c r="R766" s="35" t="n">
        <v>0.83581</v>
      </c>
    </row>
    <row r="767" customFormat="false" ht="15" hidden="false" customHeight="false" outlineLevel="0" collapsed="false">
      <c r="A767" s="4" t="n">
        <v>766</v>
      </c>
      <c r="B767" s="4" t="s">
        <v>1117</v>
      </c>
      <c r="C767" s="35" t="n">
        <v>-0.59397</v>
      </c>
      <c r="D767" s="35" t="n">
        <v>-0.31163</v>
      </c>
      <c r="E767" s="35" t="n">
        <v>-1.38923</v>
      </c>
      <c r="F767" s="35" t="n">
        <v>-0.9528</v>
      </c>
      <c r="G767" s="35" t="n">
        <v>0.15124</v>
      </c>
      <c r="H767" s="35" t="n">
        <v>-1.6198</v>
      </c>
      <c r="I767" s="35" t="n">
        <v>-0.38311</v>
      </c>
      <c r="J767" s="35" t="n">
        <v>0.60071</v>
      </c>
      <c r="K767" s="35" t="n">
        <v>-1.8019</v>
      </c>
      <c r="L767" s="35" t="n">
        <v>-0.98889</v>
      </c>
      <c r="M767" s="35" t="n">
        <v>-0.04087</v>
      </c>
      <c r="N767" s="35" t="n">
        <v>2.69775</v>
      </c>
      <c r="O767" s="35" t="n">
        <v>-0.66074</v>
      </c>
      <c r="P767" s="35" t="n">
        <v>2.78529</v>
      </c>
      <c r="Q767" s="35" t="n">
        <v>-1.11125</v>
      </c>
      <c r="R767" s="35" t="n">
        <v>2.5879</v>
      </c>
    </row>
    <row r="768" customFormat="false" ht="15" hidden="false" customHeight="false" outlineLevel="0" collapsed="false">
      <c r="A768" s="4" t="n">
        <v>767</v>
      </c>
      <c r="B768" s="4" t="s">
        <v>1118</v>
      </c>
      <c r="C768" s="35" t="n">
        <v>-0.50177</v>
      </c>
      <c r="D768" s="35" t="n">
        <v>1.10603</v>
      </c>
      <c r="E768" s="35" t="n">
        <v>-0.09643</v>
      </c>
      <c r="F768" s="35" t="n">
        <v>-0.98333</v>
      </c>
      <c r="G768" s="35" t="n">
        <v>-0.21038</v>
      </c>
      <c r="H768" s="35" t="n">
        <v>-1.55005</v>
      </c>
      <c r="I768" s="35" t="n">
        <v>1.55239</v>
      </c>
      <c r="J768" s="35" t="n">
        <v>2.70757</v>
      </c>
      <c r="K768" s="35" t="n">
        <v>-0.67048</v>
      </c>
      <c r="L768" s="35" t="n">
        <v>-0.22127</v>
      </c>
      <c r="M768" s="35" t="n">
        <v>1.9275</v>
      </c>
      <c r="N768" s="35" t="n">
        <v>0.46939</v>
      </c>
      <c r="O768" s="35" t="n">
        <v>-0.08157</v>
      </c>
      <c r="P768" s="35" t="n">
        <v>-0.97932</v>
      </c>
      <c r="Q768" s="35" t="n">
        <v>-0.59463</v>
      </c>
      <c r="R768" s="35" t="n">
        <v>-1.62775</v>
      </c>
    </row>
    <row r="769" customFormat="false" ht="15" hidden="false" customHeight="false" outlineLevel="0" collapsed="false">
      <c r="A769" s="4" t="n">
        <v>768</v>
      </c>
      <c r="B769" s="4" t="s">
        <v>1119</v>
      </c>
      <c r="C769" s="35" t="n">
        <v>-1.77177</v>
      </c>
      <c r="D769" s="35" t="n">
        <v>0.67168</v>
      </c>
      <c r="E769" s="35" t="n">
        <v>1.76531</v>
      </c>
      <c r="F769" s="35" t="n">
        <v>0.09769</v>
      </c>
      <c r="G769" s="35" t="n">
        <v>0.17267</v>
      </c>
      <c r="H769" s="35" t="n">
        <v>-2.46328</v>
      </c>
      <c r="I769" s="35" t="n">
        <v>-1.86028</v>
      </c>
      <c r="J769" s="35" t="n">
        <v>0.71395</v>
      </c>
      <c r="K769" s="35" t="n">
        <v>-0.45496</v>
      </c>
      <c r="L769" s="35" t="n">
        <v>-1.33404</v>
      </c>
      <c r="M769" s="35" t="n">
        <v>-0.97715</v>
      </c>
      <c r="N769" s="35" t="n">
        <v>2.52345</v>
      </c>
      <c r="O769" s="35" t="n">
        <v>-1.3393</v>
      </c>
      <c r="P769" s="35" t="n">
        <v>-0.49933</v>
      </c>
      <c r="Q769" s="35" t="n">
        <v>0.42453</v>
      </c>
      <c r="R769" s="35" t="n">
        <v>-2.46756</v>
      </c>
    </row>
    <row r="770" customFormat="false" ht="15" hidden="false" customHeight="false" outlineLevel="0" collapsed="false">
      <c r="A770" s="4" t="n">
        <v>769</v>
      </c>
      <c r="B770" s="4" t="s">
        <v>1120</v>
      </c>
      <c r="C770" s="35" t="n">
        <v>0.35021</v>
      </c>
      <c r="D770" s="35" t="n">
        <v>-1.30386</v>
      </c>
      <c r="E770" s="35" t="n">
        <v>0.99329</v>
      </c>
      <c r="F770" s="35" t="n">
        <v>-0.62843</v>
      </c>
      <c r="G770" s="35" t="n">
        <v>0.75713</v>
      </c>
      <c r="H770" s="35" t="n">
        <v>-0.35784</v>
      </c>
      <c r="I770" s="35" t="n">
        <v>-0.50581</v>
      </c>
      <c r="J770" s="35" t="n">
        <v>0.50962</v>
      </c>
      <c r="K770" s="35" t="n">
        <v>0.60633</v>
      </c>
      <c r="L770" s="35" t="n">
        <v>-1.38649</v>
      </c>
      <c r="M770" s="35" t="n">
        <v>-0.34938</v>
      </c>
      <c r="N770" s="35" t="n">
        <v>0.18343</v>
      </c>
      <c r="O770" s="35" t="n">
        <v>0.0494</v>
      </c>
      <c r="P770" s="35" t="n">
        <v>0.92724</v>
      </c>
      <c r="Q770" s="35" t="n">
        <v>0.25351</v>
      </c>
      <c r="R770" s="35" t="n">
        <v>-0.07199</v>
      </c>
    </row>
    <row r="771" customFormat="false" ht="15" hidden="false" customHeight="false" outlineLevel="0" collapsed="false">
      <c r="A771" s="4" t="n">
        <v>770</v>
      </c>
      <c r="B771" s="4" t="s">
        <v>1121</v>
      </c>
      <c r="C771" s="35" t="n">
        <v>1.62508</v>
      </c>
      <c r="D771" s="35" t="n">
        <v>-1.58015</v>
      </c>
      <c r="E771" s="35" t="n">
        <v>0.06322</v>
      </c>
      <c r="F771" s="35" t="n">
        <v>-1.37589</v>
      </c>
      <c r="G771" s="35" t="n">
        <v>-0.91171</v>
      </c>
      <c r="H771" s="35" t="n">
        <v>0.30648</v>
      </c>
      <c r="I771" s="35" t="n">
        <v>-0.42607</v>
      </c>
      <c r="J771" s="35" t="n">
        <v>1.39646</v>
      </c>
      <c r="K771" s="35" t="n">
        <v>-1.89432</v>
      </c>
      <c r="L771" s="35" t="n">
        <v>0.51335</v>
      </c>
      <c r="M771" s="35" t="n">
        <v>-2.32923</v>
      </c>
      <c r="N771" s="35" t="n">
        <v>-3.378</v>
      </c>
      <c r="O771" s="35" t="n">
        <v>-0.79978</v>
      </c>
      <c r="P771" s="35" t="n">
        <v>-0.95853</v>
      </c>
      <c r="Q771" s="35" t="n">
        <v>0.80071</v>
      </c>
      <c r="R771" s="35" t="n">
        <v>-1.86238</v>
      </c>
    </row>
    <row r="772" customFormat="false" ht="15" hidden="false" customHeight="false" outlineLevel="0" collapsed="false">
      <c r="A772" s="4" t="n">
        <v>771</v>
      </c>
      <c r="B772" s="4" t="s">
        <v>1122</v>
      </c>
      <c r="C772" s="35" t="n">
        <v>-1.37598</v>
      </c>
      <c r="D772" s="35" t="n">
        <v>-0.20017</v>
      </c>
      <c r="E772" s="35" t="n">
        <v>0.48537</v>
      </c>
      <c r="F772" s="35" t="n">
        <v>-1.58848</v>
      </c>
      <c r="G772" s="35" t="n">
        <v>0.56006</v>
      </c>
      <c r="H772" s="35" t="n">
        <v>0.8012</v>
      </c>
      <c r="I772" s="35" t="n">
        <v>2.20139</v>
      </c>
      <c r="J772" s="35" t="n">
        <v>-0.68756</v>
      </c>
      <c r="K772" s="35" t="n">
        <v>-0.90101</v>
      </c>
      <c r="L772" s="35" t="n">
        <v>-1.33593</v>
      </c>
      <c r="M772" s="35" t="n">
        <v>-0.15543</v>
      </c>
      <c r="N772" s="35" t="n">
        <v>-0.61946</v>
      </c>
      <c r="O772" s="35" t="n">
        <v>1.48612</v>
      </c>
      <c r="P772" s="35" t="n">
        <v>0.76993</v>
      </c>
      <c r="Q772" s="35" t="n">
        <v>-0.31033</v>
      </c>
      <c r="R772" s="35" t="n">
        <v>-1.02897</v>
      </c>
    </row>
    <row r="773" customFormat="false" ht="15" hidden="false" customHeight="false" outlineLevel="0" collapsed="false">
      <c r="A773" s="4" t="n">
        <v>772</v>
      </c>
      <c r="B773" s="4" t="s">
        <v>1123</v>
      </c>
      <c r="C773" s="35" t="n">
        <v>-1.57097</v>
      </c>
      <c r="D773" s="35" t="n">
        <v>1.88836</v>
      </c>
      <c r="E773" s="35" t="n">
        <v>1.43221</v>
      </c>
      <c r="F773" s="35" t="n">
        <v>-0.31068</v>
      </c>
      <c r="G773" s="35" t="n">
        <v>-0.05948</v>
      </c>
      <c r="H773" s="35" t="n">
        <v>-0.1766</v>
      </c>
      <c r="I773" s="35" t="n">
        <v>0.30307</v>
      </c>
      <c r="J773" s="35" t="n">
        <v>-1.16024</v>
      </c>
      <c r="K773" s="35" t="n">
        <v>-2.67986</v>
      </c>
      <c r="L773" s="35" t="n">
        <v>0.29028</v>
      </c>
      <c r="M773" s="35" t="n">
        <v>-0.13008</v>
      </c>
      <c r="N773" s="35" t="n">
        <v>-0.87212</v>
      </c>
      <c r="O773" s="35" t="n">
        <v>0.97683</v>
      </c>
      <c r="P773" s="35" t="n">
        <v>0.23921</v>
      </c>
      <c r="Q773" s="35" t="n">
        <v>1.78817</v>
      </c>
      <c r="R773" s="35" t="n">
        <v>-1.88508</v>
      </c>
    </row>
    <row r="774" customFormat="false" ht="15" hidden="false" customHeight="false" outlineLevel="0" collapsed="false">
      <c r="A774" s="4" t="n">
        <v>773</v>
      </c>
      <c r="B774" s="4" t="s">
        <v>1124</v>
      </c>
      <c r="C774" s="35" t="n">
        <v>1.41123</v>
      </c>
      <c r="D774" s="35" t="n">
        <v>0.0543</v>
      </c>
      <c r="E774" s="35" t="n">
        <v>-0.16856</v>
      </c>
      <c r="F774" s="35" t="n">
        <v>0.37856</v>
      </c>
      <c r="G774" s="35" t="n">
        <v>1.35195</v>
      </c>
      <c r="H774" s="35" t="n">
        <v>-0.04418</v>
      </c>
      <c r="I774" s="35" t="n">
        <v>-0.36235</v>
      </c>
      <c r="J774" s="35" t="n">
        <v>-1.78933</v>
      </c>
      <c r="K774" s="35" t="n">
        <v>-1.18408</v>
      </c>
      <c r="L774" s="35" t="n">
        <v>2.94538</v>
      </c>
      <c r="M774" s="35" t="n">
        <v>2.77735</v>
      </c>
      <c r="N774" s="35" t="n">
        <v>2.69187</v>
      </c>
      <c r="O774" s="35" t="n">
        <v>1.01859</v>
      </c>
      <c r="P774" s="35" t="n">
        <v>3.19277</v>
      </c>
      <c r="Q774" s="35" t="n">
        <v>0.06661</v>
      </c>
      <c r="R774" s="35" t="n">
        <v>2.44101</v>
      </c>
    </row>
    <row r="775" customFormat="false" ht="15" hidden="false" customHeight="false" outlineLevel="0" collapsed="false">
      <c r="A775" s="4" t="n">
        <v>774</v>
      </c>
      <c r="B775" s="4" t="s">
        <v>1125</v>
      </c>
      <c r="C775" s="35" t="n">
        <v>-1.33919</v>
      </c>
      <c r="D775" s="35" t="n">
        <v>0.27531</v>
      </c>
      <c r="E775" s="35" t="n">
        <v>2.17167</v>
      </c>
      <c r="F775" s="35" t="n">
        <v>-0.0804</v>
      </c>
      <c r="G775" s="35" t="n">
        <v>-1.39521</v>
      </c>
      <c r="H775" s="35" t="n">
        <v>-1.43324</v>
      </c>
      <c r="I775" s="35" t="n">
        <v>1.39653</v>
      </c>
      <c r="J775" s="35" t="n">
        <v>2.29301</v>
      </c>
      <c r="K775" s="35" t="n">
        <v>-0.53995</v>
      </c>
      <c r="L775" s="35" t="n">
        <v>-1.07418</v>
      </c>
      <c r="M775" s="35" t="n">
        <v>-0.95841</v>
      </c>
      <c r="N775" s="35" t="n">
        <v>-0.85637</v>
      </c>
      <c r="O775" s="35" t="n">
        <v>-0.23232</v>
      </c>
      <c r="P775" s="35" t="n">
        <v>-0.66962</v>
      </c>
      <c r="Q775" s="35" t="n">
        <v>-0.00251</v>
      </c>
      <c r="R775" s="35" t="n">
        <v>-0.271</v>
      </c>
    </row>
    <row r="776" customFormat="false" ht="15" hidden="false" customHeight="false" outlineLevel="0" collapsed="false">
      <c r="A776" s="4" t="n">
        <v>775</v>
      </c>
      <c r="B776" s="4" t="s">
        <v>1126</v>
      </c>
      <c r="C776" s="35" t="n">
        <v>2.70415</v>
      </c>
      <c r="D776" s="35" t="n">
        <v>1.80833</v>
      </c>
      <c r="E776" s="35" t="n">
        <v>1.09088</v>
      </c>
      <c r="F776" s="35" t="n">
        <v>-0.73655</v>
      </c>
      <c r="G776" s="35" t="n">
        <v>-0.47873</v>
      </c>
      <c r="H776" s="35" t="n">
        <v>-6.20573</v>
      </c>
      <c r="I776" s="35" t="n">
        <v>1.05008</v>
      </c>
      <c r="J776" s="35" t="n">
        <v>0.64159</v>
      </c>
      <c r="K776" s="35" t="n">
        <v>-1.61843</v>
      </c>
      <c r="L776" s="35" t="n">
        <v>1.45904</v>
      </c>
      <c r="M776" s="35" t="n">
        <v>-2.03531</v>
      </c>
      <c r="N776" s="35" t="n">
        <v>-3.1193</v>
      </c>
      <c r="O776" s="35" t="n">
        <v>-1.35421</v>
      </c>
      <c r="P776" s="35" t="n">
        <v>3.03144</v>
      </c>
      <c r="Q776" s="35" t="n">
        <v>-2.02581</v>
      </c>
      <c r="R776" s="35" t="n">
        <v>1.1767</v>
      </c>
    </row>
    <row r="777" customFormat="false" ht="15" hidden="false" customHeight="false" outlineLevel="0" collapsed="false">
      <c r="A777" s="4" t="n">
        <v>776</v>
      </c>
      <c r="B777" s="4" t="s">
        <v>1127</v>
      </c>
      <c r="C777" s="35" t="n">
        <v>-0.46791</v>
      </c>
      <c r="D777" s="35" t="n">
        <v>-1.96344</v>
      </c>
      <c r="E777" s="35" t="n">
        <v>2.54111</v>
      </c>
      <c r="F777" s="35" t="n">
        <v>-1.60961</v>
      </c>
      <c r="G777" s="35" t="n">
        <v>1.72942</v>
      </c>
      <c r="H777" s="35" t="n">
        <v>-1.22847</v>
      </c>
      <c r="I777" s="35" t="n">
        <v>1.70094</v>
      </c>
      <c r="J777" s="35" t="n">
        <v>-2.08323</v>
      </c>
      <c r="K777" s="35" t="n">
        <v>-2.64387</v>
      </c>
      <c r="L777" s="35" t="n">
        <v>-1.16665</v>
      </c>
      <c r="M777" s="35" t="n">
        <v>0.98045</v>
      </c>
      <c r="N777" s="35" t="n">
        <v>1.15017</v>
      </c>
      <c r="O777" s="35" t="n">
        <v>-0.56416</v>
      </c>
      <c r="P777" s="35" t="n">
        <v>2.02613</v>
      </c>
      <c r="Q777" s="35" t="n">
        <v>-1.20031</v>
      </c>
      <c r="R777" s="35" t="n">
        <v>0.04234</v>
      </c>
    </row>
    <row r="778" customFormat="false" ht="15" hidden="false" customHeight="false" outlineLevel="0" collapsed="false">
      <c r="A778" s="4" t="n">
        <v>777</v>
      </c>
      <c r="B778" s="4" t="s">
        <v>1128</v>
      </c>
      <c r="C778" s="35" t="n">
        <v>-0.38921</v>
      </c>
      <c r="D778" s="35" t="n">
        <v>3.8289</v>
      </c>
      <c r="E778" s="35" t="n">
        <v>3.72947</v>
      </c>
      <c r="F778" s="35" t="n">
        <v>0.59756</v>
      </c>
      <c r="G778" s="35" t="n">
        <v>-4.28521</v>
      </c>
      <c r="H778" s="35" t="n">
        <v>-0.2981</v>
      </c>
      <c r="I778" s="35" t="n">
        <v>2.44709</v>
      </c>
      <c r="J778" s="35" t="n">
        <v>0.08599</v>
      </c>
      <c r="K778" s="35" t="n">
        <v>0.10933</v>
      </c>
      <c r="L778" s="35" t="n">
        <v>2.0356</v>
      </c>
      <c r="M778" s="35" t="n">
        <v>-0.21325</v>
      </c>
      <c r="N778" s="35" t="n">
        <v>0.385</v>
      </c>
      <c r="O778" s="35" t="n">
        <v>0.22776</v>
      </c>
      <c r="P778" s="35" t="n">
        <v>-0.50772</v>
      </c>
      <c r="Q778" s="35" t="n">
        <v>-0.52235</v>
      </c>
      <c r="R778" s="35" t="n">
        <v>-2.67482</v>
      </c>
    </row>
    <row r="779" customFormat="false" ht="15" hidden="false" customHeight="false" outlineLevel="0" collapsed="false">
      <c r="A779" s="4" t="n">
        <v>778</v>
      </c>
      <c r="B779" s="4" t="s">
        <v>1129</v>
      </c>
      <c r="C779" s="35" t="n">
        <v>-0.80225</v>
      </c>
      <c r="D779" s="35" t="n">
        <v>0.92545</v>
      </c>
      <c r="E779" s="35" t="n">
        <v>0.73899</v>
      </c>
      <c r="F779" s="35" t="n">
        <v>-1.40557</v>
      </c>
      <c r="G779" s="35" t="n">
        <v>-0.26457</v>
      </c>
      <c r="H779" s="35" t="n">
        <v>-4.21763</v>
      </c>
      <c r="I779" s="35" t="n">
        <v>0.62923</v>
      </c>
      <c r="J779" s="35" t="n">
        <v>0.9156</v>
      </c>
      <c r="K779" s="35" t="n">
        <v>1.14218</v>
      </c>
      <c r="L779" s="35" t="n">
        <v>-0.6211</v>
      </c>
      <c r="M779" s="35" t="n">
        <v>-0.83382</v>
      </c>
      <c r="N779" s="35" t="n">
        <v>-0.08778</v>
      </c>
      <c r="O779" s="35" t="n">
        <v>-0.3087</v>
      </c>
      <c r="P779" s="35" t="n">
        <v>1.04698</v>
      </c>
      <c r="Q779" s="35" t="n">
        <v>0.53282</v>
      </c>
      <c r="R779" s="35" t="n">
        <v>0.12373</v>
      </c>
    </row>
    <row r="780" customFormat="false" ht="15" hidden="false" customHeight="false" outlineLevel="0" collapsed="false">
      <c r="A780" s="4" t="n">
        <v>779</v>
      </c>
      <c r="B780" s="4" t="s">
        <v>1130</v>
      </c>
      <c r="C780" s="35" t="n">
        <v>0.00931</v>
      </c>
      <c r="D780" s="35" t="n">
        <v>-2.22033</v>
      </c>
      <c r="E780" s="35" t="n">
        <v>1.5861</v>
      </c>
      <c r="F780" s="35" t="n">
        <v>0.17586</v>
      </c>
      <c r="G780" s="35" t="n">
        <v>-2.68469</v>
      </c>
      <c r="H780" s="35" t="n">
        <v>-1.73013</v>
      </c>
      <c r="I780" s="35" t="n">
        <v>-0.72843</v>
      </c>
      <c r="J780" s="35" t="n">
        <v>2.05277</v>
      </c>
      <c r="K780" s="35" t="n">
        <v>1.83856</v>
      </c>
      <c r="L780" s="35" t="n">
        <v>0.68629</v>
      </c>
      <c r="M780" s="35" t="n">
        <v>-1.92794</v>
      </c>
      <c r="N780" s="35" t="n">
        <v>-1.96969</v>
      </c>
      <c r="O780" s="35" t="n">
        <v>-1.7499</v>
      </c>
      <c r="P780" s="35" t="n">
        <v>0.31369</v>
      </c>
      <c r="Q780" s="35" t="n">
        <v>-0.30426</v>
      </c>
      <c r="R780" s="35" t="n">
        <v>0.66407</v>
      </c>
    </row>
    <row r="781" customFormat="false" ht="15" hidden="false" customHeight="false" outlineLevel="0" collapsed="false">
      <c r="A781" s="4" t="n">
        <v>780</v>
      </c>
      <c r="B781" s="4" t="s">
        <v>1131</v>
      </c>
      <c r="C781" s="35" t="n">
        <v>-2.32954</v>
      </c>
      <c r="D781" s="35" t="n">
        <v>-0.91317</v>
      </c>
      <c r="E781" s="35" t="n">
        <v>3.60505</v>
      </c>
      <c r="F781" s="35" t="n">
        <v>-0.95724</v>
      </c>
      <c r="G781" s="35" t="n">
        <v>-1.33526</v>
      </c>
      <c r="H781" s="35" t="n">
        <v>0.25757</v>
      </c>
      <c r="I781" s="35" t="n">
        <v>-0.99691</v>
      </c>
      <c r="J781" s="35" t="n">
        <v>0.01565</v>
      </c>
      <c r="K781" s="35" t="n">
        <v>0.62287</v>
      </c>
      <c r="L781" s="35" t="n">
        <v>-0.76259</v>
      </c>
      <c r="M781" s="35" t="n">
        <v>0.15364</v>
      </c>
      <c r="N781" s="35" t="n">
        <v>0.75231</v>
      </c>
      <c r="O781" s="35" t="n">
        <v>-2.08434</v>
      </c>
      <c r="P781" s="35" t="n">
        <v>0.63761</v>
      </c>
      <c r="Q781" s="35" t="n">
        <v>-1.49072</v>
      </c>
      <c r="R781" s="35" t="n">
        <v>-0.00406</v>
      </c>
    </row>
    <row r="782" customFormat="false" ht="15" hidden="false" customHeight="false" outlineLevel="0" collapsed="false">
      <c r="A782" s="4" t="n">
        <v>781</v>
      </c>
      <c r="B782" s="4" t="s">
        <v>1132</v>
      </c>
      <c r="C782" s="35" t="n">
        <v>-0.03589</v>
      </c>
      <c r="D782" s="35" t="n">
        <v>0.36324</v>
      </c>
      <c r="E782" s="35" t="n">
        <v>2.23235</v>
      </c>
      <c r="F782" s="35" t="n">
        <v>-0.71908</v>
      </c>
      <c r="G782" s="35" t="n">
        <v>0.03825</v>
      </c>
      <c r="H782" s="35" t="n">
        <v>-2.73079</v>
      </c>
      <c r="I782" s="35" t="n">
        <v>1.46536</v>
      </c>
      <c r="J782" s="35" t="n">
        <v>-1.42532</v>
      </c>
      <c r="K782" s="35" t="n">
        <v>1.89332</v>
      </c>
      <c r="L782" s="35" t="n">
        <v>0.71039</v>
      </c>
      <c r="M782" s="35" t="n">
        <v>1.8579</v>
      </c>
      <c r="N782" s="35" t="n">
        <v>-0.36803</v>
      </c>
      <c r="O782" s="35" t="n">
        <v>1.47776</v>
      </c>
      <c r="P782" s="35" t="n">
        <v>-0.06384</v>
      </c>
      <c r="Q782" s="35" t="n">
        <v>-0.07011</v>
      </c>
      <c r="R782" s="35" t="n">
        <v>-3.37315</v>
      </c>
    </row>
    <row r="783" customFormat="false" ht="15" hidden="false" customHeight="false" outlineLevel="0" collapsed="false">
      <c r="A783" s="4" t="n">
        <v>782</v>
      </c>
      <c r="B783" s="4" t="s">
        <v>1133</v>
      </c>
      <c r="C783" s="35" t="n">
        <v>0.39201</v>
      </c>
      <c r="D783" s="35" t="n">
        <v>-0.52864</v>
      </c>
      <c r="E783" s="35" t="n">
        <v>1.46684</v>
      </c>
      <c r="F783" s="35" t="n">
        <v>-1.02939</v>
      </c>
      <c r="G783" s="35" t="n">
        <v>-2.22525</v>
      </c>
      <c r="H783" s="35" t="n">
        <v>0.27122</v>
      </c>
      <c r="I783" s="35" t="n">
        <v>0.38115</v>
      </c>
      <c r="J783" s="35" t="n">
        <v>2.58418</v>
      </c>
      <c r="K783" s="35" t="n">
        <v>-0.3209</v>
      </c>
      <c r="L783" s="35" t="n">
        <v>-0.87305</v>
      </c>
      <c r="M783" s="35" t="n">
        <v>0.32953</v>
      </c>
      <c r="N783" s="35" t="n">
        <v>1.66083</v>
      </c>
      <c r="O783" s="35" t="n">
        <v>-2.18286</v>
      </c>
      <c r="P783" s="35" t="n">
        <v>-0.8377</v>
      </c>
      <c r="Q783" s="35" t="n">
        <v>-2.02839</v>
      </c>
      <c r="R783" s="35" t="n">
        <v>-1.96244</v>
      </c>
    </row>
    <row r="784" customFormat="false" ht="15" hidden="false" customHeight="false" outlineLevel="0" collapsed="false">
      <c r="A784" s="4" t="n">
        <v>783</v>
      </c>
      <c r="B784" s="4" t="s">
        <v>1134</v>
      </c>
      <c r="C784" s="35" t="n">
        <v>1.02395</v>
      </c>
      <c r="D784" s="35" t="n">
        <v>0.22395</v>
      </c>
      <c r="E784" s="35" t="n">
        <v>3.39642</v>
      </c>
      <c r="F784" s="35" t="n">
        <v>-0.07619</v>
      </c>
      <c r="G784" s="35" t="n">
        <v>-1.49259</v>
      </c>
      <c r="H784" s="35" t="n">
        <v>0.8402</v>
      </c>
      <c r="I784" s="35" t="n">
        <v>-3.04765</v>
      </c>
      <c r="J784" s="35" t="n">
        <v>2.98939</v>
      </c>
      <c r="K784" s="35" t="n">
        <v>-0.85229</v>
      </c>
      <c r="L784" s="35" t="n">
        <v>3.05319</v>
      </c>
      <c r="M784" s="35" t="n">
        <v>2.65434</v>
      </c>
      <c r="N784" s="35" t="n">
        <v>0.47515</v>
      </c>
      <c r="O784" s="35" t="n">
        <v>1.22043</v>
      </c>
      <c r="P784" s="35" t="n">
        <v>-0.93965</v>
      </c>
      <c r="Q784" s="35" t="n">
        <v>0.47997</v>
      </c>
      <c r="R784" s="35" t="n">
        <v>0.64419</v>
      </c>
    </row>
    <row r="785" customFormat="false" ht="15" hidden="false" customHeight="false" outlineLevel="0" collapsed="false">
      <c r="A785" s="4" t="n">
        <v>784</v>
      </c>
      <c r="B785" s="4" t="s">
        <v>1135</v>
      </c>
      <c r="C785" s="35" t="n">
        <v>0.3231</v>
      </c>
      <c r="D785" s="35" t="n">
        <v>0.55946</v>
      </c>
      <c r="E785" s="35" t="n">
        <v>1.92952</v>
      </c>
      <c r="F785" s="35" t="n">
        <v>0.36482</v>
      </c>
      <c r="G785" s="35" t="n">
        <v>-0.53106</v>
      </c>
      <c r="H785" s="35" t="n">
        <v>-0.50526</v>
      </c>
      <c r="I785" s="35" t="n">
        <v>1.70406</v>
      </c>
      <c r="J785" s="35" t="n">
        <v>1.2218</v>
      </c>
      <c r="K785" s="35" t="n">
        <v>-1.81796</v>
      </c>
      <c r="L785" s="35" t="n">
        <v>-1.88987</v>
      </c>
      <c r="M785" s="35" t="n">
        <v>0.33546</v>
      </c>
      <c r="N785" s="35" t="n">
        <v>0.05005</v>
      </c>
      <c r="O785" s="35" t="n">
        <v>-0.715</v>
      </c>
      <c r="P785" s="35" t="n">
        <v>-0.52134</v>
      </c>
      <c r="Q785" s="35" t="n">
        <v>-0.47465</v>
      </c>
      <c r="R785" s="35" t="n">
        <v>-0.23192</v>
      </c>
    </row>
    <row r="786" customFormat="false" ht="15" hidden="false" customHeight="false" outlineLevel="0" collapsed="false">
      <c r="A786" s="4" t="n">
        <v>785</v>
      </c>
      <c r="B786" s="4" t="s">
        <v>1136</v>
      </c>
      <c r="C786" s="35" t="n">
        <v>1.28959</v>
      </c>
      <c r="D786" s="35" t="n">
        <v>-0.70998</v>
      </c>
      <c r="E786" s="35" t="n">
        <v>2.38285</v>
      </c>
      <c r="F786" s="35" t="n">
        <v>-0.5813</v>
      </c>
      <c r="G786" s="35" t="n">
        <v>0.33205</v>
      </c>
      <c r="H786" s="35" t="n">
        <v>0.65582</v>
      </c>
      <c r="I786" s="35" t="n">
        <v>0.77235</v>
      </c>
      <c r="J786" s="35" t="n">
        <v>2.18801</v>
      </c>
      <c r="K786" s="35" t="n">
        <v>-0.67865</v>
      </c>
      <c r="L786" s="35" t="n">
        <v>0.16262</v>
      </c>
      <c r="M786" s="35" t="n">
        <v>-1.68295</v>
      </c>
      <c r="N786" s="35" t="n">
        <v>-2.34138</v>
      </c>
      <c r="O786" s="35" t="n">
        <v>0.17038</v>
      </c>
      <c r="P786" s="35" t="n">
        <v>-0.44197</v>
      </c>
      <c r="Q786" s="35" t="n">
        <v>0.2081</v>
      </c>
      <c r="R786" s="35" t="n">
        <v>-0.96645</v>
      </c>
    </row>
    <row r="787" customFormat="false" ht="15" hidden="false" customHeight="false" outlineLevel="0" collapsed="false">
      <c r="A787" s="4" t="n">
        <v>786</v>
      </c>
      <c r="B787" s="4" t="s">
        <v>1137</v>
      </c>
      <c r="C787" s="35" t="n">
        <v>0.53125</v>
      </c>
      <c r="D787" s="35" t="n">
        <v>-1.04196</v>
      </c>
      <c r="E787" s="35" t="n">
        <v>0.37515</v>
      </c>
      <c r="F787" s="35" t="n">
        <v>-0.8148</v>
      </c>
      <c r="G787" s="35" t="n">
        <v>-0.69019</v>
      </c>
      <c r="H787" s="35" t="n">
        <v>0.50497</v>
      </c>
      <c r="I787" s="35" t="n">
        <v>-0.39664</v>
      </c>
      <c r="J787" s="35" t="n">
        <v>0.29176</v>
      </c>
      <c r="K787" s="35" t="n">
        <v>-1.52595</v>
      </c>
      <c r="L787" s="35" t="n">
        <v>-1.97267</v>
      </c>
      <c r="M787" s="35" t="n">
        <v>0.0738</v>
      </c>
      <c r="N787" s="35" t="n">
        <v>1.42607</v>
      </c>
      <c r="O787" s="35" t="n">
        <v>-0.20994</v>
      </c>
      <c r="P787" s="35" t="n">
        <v>0.27344</v>
      </c>
      <c r="Q787" s="35" t="n">
        <v>-0.54315</v>
      </c>
      <c r="R787" s="35" t="n">
        <v>-0.28326</v>
      </c>
    </row>
    <row r="788" customFormat="false" ht="15" hidden="false" customHeight="false" outlineLevel="0" collapsed="false">
      <c r="A788" s="4" t="n">
        <v>787</v>
      </c>
      <c r="B788" s="4" t="s">
        <v>1138</v>
      </c>
      <c r="C788" s="35" t="n">
        <v>-0.72481</v>
      </c>
      <c r="D788" s="35" t="n">
        <v>-0.84232</v>
      </c>
      <c r="E788" s="35" t="n">
        <v>-1.16139</v>
      </c>
      <c r="F788" s="35" t="n">
        <v>-2.238</v>
      </c>
      <c r="G788" s="35" t="n">
        <v>0.23625</v>
      </c>
      <c r="H788" s="35" t="n">
        <v>-0.82999</v>
      </c>
      <c r="I788" s="35" t="n">
        <v>3.84892</v>
      </c>
      <c r="J788" s="35" t="n">
        <v>-0.84163</v>
      </c>
      <c r="K788" s="35" t="n">
        <v>0.08627</v>
      </c>
      <c r="L788" s="35" t="n">
        <v>0.70288</v>
      </c>
      <c r="M788" s="35" t="n">
        <v>-0.82563</v>
      </c>
      <c r="N788" s="35" t="n">
        <v>2.73007</v>
      </c>
      <c r="O788" s="35" t="n">
        <v>-1.54082</v>
      </c>
      <c r="P788" s="35" t="n">
        <v>-0.35232</v>
      </c>
      <c r="Q788" s="35" t="n">
        <v>-1.48343</v>
      </c>
      <c r="R788" s="35" t="n">
        <v>-2.16649</v>
      </c>
    </row>
    <row r="789" customFormat="false" ht="15" hidden="false" customHeight="false" outlineLevel="0" collapsed="false">
      <c r="A789" s="4" t="n">
        <v>788</v>
      </c>
      <c r="B789" s="4" t="s">
        <v>1139</v>
      </c>
      <c r="C789" s="35" t="n">
        <v>-1.84021</v>
      </c>
      <c r="D789" s="35" t="n">
        <v>-3.68502</v>
      </c>
      <c r="E789" s="35" t="n">
        <v>0.93157</v>
      </c>
      <c r="F789" s="35" t="n">
        <v>-0.25689</v>
      </c>
      <c r="G789" s="35" t="n">
        <v>-0.27626</v>
      </c>
      <c r="H789" s="35" t="n">
        <v>-1.71322</v>
      </c>
      <c r="I789" s="35" t="n">
        <v>1.86015</v>
      </c>
      <c r="J789" s="35" t="n">
        <v>2.26856</v>
      </c>
      <c r="K789" s="35" t="n">
        <v>-3.02548</v>
      </c>
      <c r="L789" s="35" t="n">
        <v>0.63999</v>
      </c>
      <c r="M789" s="35" t="n">
        <v>-0.56013</v>
      </c>
      <c r="N789" s="35" t="n">
        <v>-2.8234</v>
      </c>
      <c r="O789" s="35" t="n">
        <v>0.36596</v>
      </c>
      <c r="P789" s="35" t="n">
        <v>-2.61688</v>
      </c>
      <c r="Q789" s="35" t="n">
        <v>2.4056</v>
      </c>
      <c r="R789" s="35" t="n">
        <v>-3.36374</v>
      </c>
    </row>
    <row r="790" customFormat="false" ht="15" hidden="false" customHeight="false" outlineLevel="0" collapsed="false">
      <c r="A790" s="4" t="n">
        <v>789</v>
      </c>
      <c r="B790" s="4" t="s">
        <v>1140</v>
      </c>
      <c r="C790" s="35" t="n">
        <v>-0.12109</v>
      </c>
      <c r="D790" s="35" t="n">
        <v>-1.6885</v>
      </c>
      <c r="E790" s="35" t="n">
        <v>-0.74473</v>
      </c>
      <c r="F790" s="35" t="n">
        <v>3.19753</v>
      </c>
      <c r="G790" s="35" t="n">
        <v>-1.53927</v>
      </c>
      <c r="H790" s="35" t="n">
        <v>-2.55362</v>
      </c>
      <c r="I790" s="35" t="n">
        <v>2.87265</v>
      </c>
      <c r="J790" s="35" t="n">
        <v>-0.24475</v>
      </c>
      <c r="K790" s="35" t="n">
        <v>-0.93574</v>
      </c>
      <c r="L790" s="35" t="n">
        <v>-2.60923</v>
      </c>
      <c r="M790" s="35" t="n">
        <v>3.47923</v>
      </c>
      <c r="N790" s="35" t="n">
        <v>1.21422</v>
      </c>
      <c r="O790" s="35" t="n">
        <v>0.88672</v>
      </c>
      <c r="P790" s="35" t="n">
        <v>-2.26879</v>
      </c>
      <c r="Q790" s="35" t="n">
        <v>-2.5214</v>
      </c>
      <c r="R790" s="35" t="n">
        <v>-0.96623</v>
      </c>
    </row>
    <row r="791" customFormat="false" ht="15" hidden="false" customHeight="false" outlineLevel="0" collapsed="false">
      <c r="A791" s="4" t="n">
        <v>790</v>
      </c>
      <c r="B791" s="4" t="s">
        <v>1141</v>
      </c>
      <c r="C791" s="35" t="n">
        <v>-1.39512</v>
      </c>
      <c r="D791" s="35" t="n">
        <v>-1.2811</v>
      </c>
      <c r="E791" s="35" t="n">
        <v>-0.32707</v>
      </c>
      <c r="F791" s="35" t="n">
        <v>-0.66758</v>
      </c>
      <c r="G791" s="35" t="n">
        <v>-0.43398</v>
      </c>
      <c r="H791" s="35" t="n">
        <v>-0.42223</v>
      </c>
      <c r="I791" s="35" t="n">
        <v>0.31802</v>
      </c>
      <c r="J791" s="35" t="n">
        <v>-1.53328</v>
      </c>
      <c r="K791" s="35" t="n">
        <v>0.90716</v>
      </c>
      <c r="L791" s="35" t="n">
        <v>0.8726</v>
      </c>
      <c r="M791" s="35" t="n">
        <v>-0.68847</v>
      </c>
      <c r="N791" s="35" t="n">
        <v>0.49866</v>
      </c>
      <c r="O791" s="35" t="n">
        <v>0.93992</v>
      </c>
      <c r="P791" s="35" t="n">
        <v>-0.48707</v>
      </c>
      <c r="Q791" s="35" t="n">
        <v>-0.88991</v>
      </c>
      <c r="R791" s="35" t="n">
        <v>-2.0712</v>
      </c>
    </row>
    <row r="792" customFormat="false" ht="15" hidden="false" customHeight="false" outlineLevel="0" collapsed="false">
      <c r="A792" s="4" t="n">
        <v>791</v>
      </c>
      <c r="B792" s="4" t="s">
        <v>1142</v>
      </c>
      <c r="C792" s="35" t="n">
        <v>-1.50581</v>
      </c>
      <c r="D792" s="35" t="n">
        <v>0.95613</v>
      </c>
      <c r="E792" s="35" t="n">
        <v>1.30288</v>
      </c>
      <c r="F792" s="35" t="n">
        <v>-0.23874</v>
      </c>
      <c r="G792" s="35" t="n">
        <v>-1.06038</v>
      </c>
      <c r="H792" s="35" t="n">
        <v>-1.63508</v>
      </c>
      <c r="I792" s="35" t="n">
        <v>-1.90629</v>
      </c>
      <c r="J792" s="35" t="n">
        <v>1.02116</v>
      </c>
      <c r="K792" s="35" t="n">
        <v>-1.12257</v>
      </c>
      <c r="L792" s="35" t="n">
        <v>-0.82357</v>
      </c>
      <c r="M792" s="35" t="n">
        <v>-3.12239</v>
      </c>
      <c r="N792" s="35" t="n">
        <v>0.93051</v>
      </c>
      <c r="O792" s="35" t="n">
        <v>-0.94455</v>
      </c>
      <c r="P792" s="35" t="n">
        <v>1.09911</v>
      </c>
      <c r="Q792" s="35" t="n">
        <v>-1.14998</v>
      </c>
      <c r="R792" s="35" t="n">
        <v>-1.47911</v>
      </c>
    </row>
    <row r="793" customFormat="false" ht="15" hidden="false" customHeight="false" outlineLevel="0" collapsed="false">
      <c r="A793" s="4" t="n">
        <v>792</v>
      </c>
      <c r="B793" s="4" t="s">
        <v>1143</v>
      </c>
      <c r="C793" s="35" t="n">
        <v>-0.46986</v>
      </c>
      <c r="D793" s="35" t="n">
        <v>-0.63224</v>
      </c>
      <c r="E793" s="35" t="n">
        <v>0.38327</v>
      </c>
      <c r="F793" s="35" t="n">
        <v>0.88653</v>
      </c>
      <c r="G793" s="35" t="n">
        <v>0.51219</v>
      </c>
      <c r="H793" s="35" t="n">
        <v>0.19288</v>
      </c>
      <c r="I793" s="35" t="n">
        <v>0.64617</v>
      </c>
      <c r="J793" s="35" t="n">
        <v>0.29205</v>
      </c>
      <c r="K793" s="35" t="n">
        <v>-0.38429</v>
      </c>
      <c r="L793" s="35" t="n">
        <v>-1.50226</v>
      </c>
      <c r="M793" s="35" t="n">
        <v>-2.16131</v>
      </c>
      <c r="N793" s="35" t="n">
        <v>0.56676</v>
      </c>
      <c r="O793" s="35" t="n">
        <v>2.84828</v>
      </c>
      <c r="P793" s="35" t="n">
        <v>1.97362</v>
      </c>
      <c r="Q793" s="35" t="n">
        <v>1.44984</v>
      </c>
      <c r="R793" s="35" t="n">
        <v>-0.29367</v>
      </c>
    </row>
    <row r="794" customFormat="false" ht="15" hidden="false" customHeight="false" outlineLevel="0" collapsed="false">
      <c r="A794" s="4" t="n">
        <v>793</v>
      </c>
      <c r="B794" s="4" t="s">
        <v>1144</v>
      </c>
      <c r="C794" s="35" t="n">
        <v>0.68791</v>
      </c>
      <c r="D794" s="35" t="n">
        <v>-0.14975</v>
      </c>
      <c r="E794" s="35" t="n">
        <v>0.63511</v>
      </c>
      <c r="F794" s="35" t="n">
        <v>0.61229</v>
      </c>
      <c r="G794" s="35" t="n">
        <v>-0.88256</v>
      </c>
      <c r="H794" s="35" t="n">
        <v>-1.0849</v>
      </c>
      <c r="I794" s="35" t="n">
        <v>-2.07937</v>
      </c>
      <c r="J794" s="35" t="n">
        <v>-0.30621</v>
      </c>
      <c r="K794" s="35" t="n">
        <v>1.64169</v>
      </c>
      <c r="L794" s="35" t="n">
        <v>-0.53795</v>
      </c>
      <c r="M794" s="35" t="n">
        <v>0.71265</v>
      </c>
      <c r="N794" s="35" t="n">
        <v>-0.73334</v>
      </c>
      <c r="O794" s="35" t="n">
        <v>-0.27652</v>
      </c>
      <c r="P794" s="35" t="n">
        <v>1.89981</v>
      </c>
      <c r="Q794" s="35" t="n">
        <v>-1.02905</v>
      </c>
      <c r="R794" s="35" t="n">
        <v>-0.98371</v>
      </c>
    </row>
    <row r="795" customFormat="false" ht="15" hidden="false" customHeight="false" outlineLevel="0" collapsed="false">
      <c r="A795" s="4" t="n">
        <v>794</v>
      </c>
      <c r="B795" s="4" t="s">
        <v>1145</v>
      </c>
      <c r="C795" s="35" t="n">
        <v>-1.36972</v>
      </c>
      <c r="D795" s="35" t="n">
        <v>2.43014</v>
      </c>
      <c r="E795" s="35" t="n">
        <v>0.15709</v>
      </c>
      <c r="F795" s="35" t="n">
        <v>-1.81294</v>
      </c>
      <c r="G795" s="35" t="n">
        <v>-1.1487</v>
      </c>
      <c r="H795" s="35" t="n">
        <v>0.5514</v>
      </c>
      <c r="I795" s="35" t="n">
        <v>0.22171</v>
      </c>
      <c r="J795" s="35" t="n">
        <v>-1.04267</v>
      </c>
      <c r="K795" s="35" t="n">
        <v>-2.24035</v>
      </c>
      <c r="L795" s="35" t="n">
        <v>-3.37661</v>
      </c>
      <c r="M795" s="35" t="n">
        <v>-0.1948</v>
      </c>
      <c r="N795" s="35" t="n">
        <v>0.28058</v>
      </c>
      <c r="O795" s="35" t="n">
        <v>1.70683</v>
      </c>
      <c r="P795" s="35" t="n">
        <v>1.61752</v>
      </c>
      <c r="Q795" s="35" t="n">
        <v>-1.33168</v>
      </c>
      <c r="R795" s="35" t="n">
        <v>0.86379</v>
      </c>
    </row>
    <row r="796" customFormat="false" ht="15" hidden="false" customHeight="false" outlineLevel="0" collapsed="false">
      <c r="A796" s="4" t="n">
        <v>795</v>
      </c>
      <c r="B796" s="4" t="s">
        <v>1146</v>
      </c>
      <c r="C796" s="35" t="n">
        <v>1.54531</v>
      </c>
      <c r="D796" s="35" t="n">
        <v>-1.20124</v>
      </c>
      <c r="E796" s="35" t="n">
        <v>-0.29124</v>
      </c>
      <c r="F796" s="35" t="n">
        <v>0.36079</v>
      </c>
      <c r="G796" s="35" t="n">
        <v>-0.54626</v>
      </c>
      <c r="H796" s="35" t="n">
        <v>-1.79148</v>
      </c>
      <c r="I796" s="35" t="n">
        <v>1.16616</v>
      </c>
      <c r="J796" s="35" t="n">
        <v>-0.32223</v>
      </c>
      <c r="K796" s="35" t="n">
        <v>-0.39284</v>
      </c>
      <c r="L796" s="35" t="n">
        <v>-1.61303</v>
      </c>
      <c r="M796" s="35" t="n">
        <v>0.71025</v>
      </c>
      <c r="N796" s="35" t="n">
        <v>-0.59132</v>
      </c>
      <c r="O796" s="35" t="n">
        <v>-0.36975</v>
      </c>
      <c r="P796" s="35" t="n">
        <v>-0.14978</v>
      </c>
      <c r="Q796" s="35" t="n">
        <v>0.45782</v>
      </c>
      <c r="R796" s="35" t="n">
        <v>-0.41819</v>
      </c>
    </row>
    <row r="797" customFormat="false" ht="15" hidden="false" customHeight="false" outlineLevel="0" collapsed="false">
      <c r="A797" s="4" t="n">
        <v>796</v>
      </c>
      <c r="B797" s="4" t="s">
        <v>1147</v>
      </c>
      <c r="C797" s="35" t="n">
        <v>-2.43962</v>
      </c>
      <c r="D797" s="35" t="n">
        <v>0.38286</v>
      </c>
      <c r="E797" s="35" t="n">
        <v>0.98866</v>
      </c>
      <c r="F797" s="35" t="n">
        <v>-2.08888</v>
      </c>
      <c r="G797" s="35" t="n">
        <v>-2.23615</v>
      </c>
      <c r="H797" s="35" t="n">
        <v>0.58009</v>
      </c>
      <c r="I797" s="35" t="n">
        <v>0.81112</v>
      </c>
      <c r="J797" s="35" t="n">
        <v>0.17108</v>
      </c>
      <c r="K797" s="35" t="n">
        <v>-0.94371</v>
      </c>
      <c r="L797" s="35" t="n">
        <v>0.58039</v>
      </c>
      <c r="M797" s="35" t="n">
        <v>-3.59067</v>
      </c>
      <c r="N797" s="35" t="n">
        <v>-0.26915</v>
      </c>
      <c r="O797" s="35" t="n">
        <v>0.6127</v>
      </c>
      <c r="P797" s="35" t="n">
        <v>-0.75275</v>
      </c>
      <c r="Q797" s="35" t="n">
        <v>-2.00489</v>
      </c>
      <c r="R797" s="35" t="n">
        <v>-1.02117</v>
      </c>
    </row>
    <row r="798" customFormat="false" ht="15" hidden="false" customHeight="false" outlineLevel="0" collapsed="false">
      <c r="A798" s="4" t="n">
        <v>797</v>
      </c>
      <c r="B798" s="4" t="s">
        <v>1148</v>
      </c>
      <c r="C798" s="35" t="n">
        <v>-1.03486</v>
      </c>
      <c r="D798" s="35" t="n">
        <v>3.62384</v>
      </c>
      <c r="E798" s="35" t="n">
        <v>0.91396</v>
      </c>
      <c r="F798" s="35" t="n">
        <v>0.65705</v>
      </c>
      <c r="G798" s="35" t="n">
        <v>-1.71438</v>
      </c>
      <c r="H798" s="35" t="n">
        <v>1.45227</v>
      </c>
      <c r="I798" s="35" t="n">
        <v>-0.50882</v>
      </c>
      <c r="J798" s="35" t="n">
        <v>2.1771</v>
      </c>
      <c r="K798" s="35" t="n">
        <v>2.03424</v>
      </c>
      <c r="L798" s="35" t="n">
        <v>-0.62503</v>
      </c>
      <c r="M798" s="35" t="n">
        <v>-1.03776</v>
      </c>
      <c r="N798" s="35" t="n">
        <v>1.02646</v>
      </c>
      <c r="O798" s="35" t="n">
        <v>-1.36092</v>
      </c>
      <c r="P798" s="35" t="n">
        <v>0.07449</v>
      </c>
      <c r="Q798" s="35" t="n">
        <v>0.23991</v>
      </c>
      <c r="R798" s="35" t="n">
        <v>0.80275</v>
      </c>
    </row>
    <row r="799" customFormat="false" ht="15" hidden="false" customHeight="false" outlineLevel="0" collapsed="false">
      <c r="A799" s="4" t="n">
        <v>798</v>
      </c>
      <c r="B799" s="4" t="s">
        <v>1149</v>
      </c>
      <c r="C799" s="35" t="n">
        <v>0.04875</v>
      </c>
      <c r="D799" s="35" t="n">
        <v>-0.55801</v>
      </c>
      <c r="E799" s="35" t="n">
        <v>0.4725</v>
      </c>
      <c r="F799" s="35" t="n">
        <v>-0.1736</v>
      </c>
      <c r="G799" s="35" t="n">
        <v>-0.33806</v>
      </c>
      <c r="H799" s="35" t="n">
        <v>-0.32318</v>
      </c>
      <c r="I799" s="35" t="n">
        <v>-1.75934</v>
      </c>
      <c r="J799" s="35" t="n">
        <v>0.97142</v>
      </c>
      <c r="K799" s="35" t="n">
        <v>-0.3888</v>
      </c>
      <c r="L799" s="35" t="n">
        <v>0.66626</v>
      </c>
      <c r="M799" s="35" t="n">
        <v>0.54351</v>
      </c>
      <c r="N799" s="35" t="n">
        <v>1.19932</v>
      </c>
      <c r="O799" s="35" t="n">
        <v>-1.29753</v>
      </c>
      <c r="P799" s="35" t="n">
        <v>-0.88423</v>
      </c>
      <c r="Q799" s="35" t="n">
        <v>0.56326</v>
      </c>
      <c r="R799" s="35" t="n">
        <v>0.67932</v>
      </c>
    </row>
    <row r="800" customFormat="false" ht="15" hidden="false" customHeight="false" outlineLevel="0" collapsed="false">
      <c r="A800" s="4" t="n">
        <v>799</v>
      </c>
      <c r="B800" s="4" t="s">
        <v>1150</v>
      </c>
      <c r="C800" s="35" t="n">
        <v>-0.07143</v>
      </c>
      <c r="D800" s="35" t="n">
        <v>1.2645</v>
      </c>
      <c r="E800" s="35" t="n">
        <v>0.00311</v>
      </c>
      <c r="F800" s="35" t="n">
        <v>0.19955</v>
      </c>
      <c r="G800" s="35" t="n">
        <v>0.08008</v>
      </c>
      <c r="H800" s="35" t="n">
        <v>-0.4346</v>
      </c>
      <c r="I800" s="35" t="n">
        <v>-0.46715</v>
      </c>
      <c r="J800" s="35" t="n">
        <v>0.63876</v>
      </c>
      <c r="K800" s="35" t="n">
        <v>-0.28592</v>
      </c>
      <c r="L800" s="35" t="n">
        <v>-0.65428</v>
      </c>
      <c r="M800" s="35" t="n">
        <v>-0.3133</v>
      </c>
      <c r="N800" s="35" t="n">
        <v>1.93681</v>
      </c>
      <c r="O800" s="35" t="n">
        <v>1.2617</v>
      </c>
      <c r="P800" s="35" t="n">
        <v>0.03354</v>
      </c>
      <c r="Q800" s="35" t="n">
        <v>-0.22357</v>
      </c>
      <c r="R800" s="35" t="n">
        <v>0.14895</v>
      </c>
    </row>
    <row r="801" customFormat="false" ht="15" hidden="false" customHeight="false" outlineLevel="0" collapsed="false">
      <c r="A801" s="4" t="n">
        <v>800</v>
      </c>
      <c r="B801" s="4" t="s">
        <v>1151</v>
      </c>
      <c r="C801" s="35" t="n">
        <v>-1.29496</v>
      </c>
      <c r="D801" s="35" t="n">
        <v>1.33304</v>
      </c>
      <c r="E801" s="35" t="n">
        <v>1.56459</v>
      </c>
      <c r="F801" s="35" t="n">
        <v>0.39936</v>
      </c>
      <c r="G801" s="35" t="n">
        <v>-2.68412</v>
      </c>
      <c r="H801" s="35" t="n">
        <v>-2.94381</v>
      </c>
      <c r="I801" s="35" t="n">
        <v>2.01623</v>
      </c>
      <c r="J801" s="35" t="n">
        <v>1.91478</v>
      </c>
      <c r="K801" s="35" t="n">
        <v>2.34661</v>
      </c>
      <c r="L801" s="35" t="n">
        <v>-2.27326</v>
      </c>
      <c r="M801" s="35" t="n">
        <v>1.06768</v>
      </c>
      <c r="N801" s="35" t="n">
        <v>-0.85468</v>
      </c>
      <c r="O801" s="35" t="n">
        <v>0.68455</v>
      </c>
      <c r="P801" s="35" t="n">
        <v>0.78896</v>
      </c>
      <c r="Q801" s="35" t="n">
        <v>-1.10197</v>
      </c>
      <c r="R801" s="35" t="n">
        <v>2.04994</v>
      </c>
    </row>
    <row r="802" customFormat="false" ht="15" hidden="false" customHeight="false" outlineLevel="0" collapsed="false">
      <c r="A802" s="4" t="n">
        <v>801</v>
      </c>
      <c r="B802" s="4" t="s">
        <v>1152</v>
      </c>
      <c r="C802" s="35" t="n">
        <v>-0.32541</v>
      </c>
      <c r="D802" s="35" t="n">
        <v>0.29918</v>
      </c>
      <c r="E802" s="35" t="n">
        <v>0.43951</v>
      </c>
      <c r="F802" s="35" t="n">
        <v>0.23245</v>
      </c>
      <c r="G802" s="35" t="n">
        <v>-1.39048</v>
      </c>
      <c r="H802" s="35" t="n">
        <v>-1.98501</v>
      </c>
      <c r="I802" s="35" t="n">
        <v>-0.52695</v>
      </c>
      <c r="J802" s="35" t="n">
        <v>1.24327</v>
      </c>
      <c r="K802" s="35" t="n">
        <v>0.91666</v>
      </c>
      <c r="L802" s="35" t="n">
        <v>-0.42796</v>
      </c>
      <c r="M802" s="35" t="n">
        <v>-0.89532</v>
      </c>
      <c r="N802" s="35" t="n">
        <v>0.33418</v>
      </c>
      <c r="O802" s="35" t="n">
        <v>-0.348</v>
      </c>
      <c r="P802" s="35" t="n">
        <v>-1.94117</v>
      </c>
      <c r="Q802" s="35" t="n">
        <v>-1.36968</v>
      </c>
      <c r="R802" s="35" t="n">
        <v>0.80935</v>
      </c>
    </row>
    <row r="803" customFormat="false" ht="15" hidden="false" customHeight="false" outlineLevel="0" collapsed="false">
      <c r="A803" s="4" t="n">
        <v>802</v>
      </c>
      <c r="B803" s="4" t="s">
        <v>1153</v>
      </c>
      <c r="C803" s="35" t="n">
        <v>-3.56626</v>
      </c>
      <c r="D803" s="35" t="n">
        <v>0.00517</v>
      </c>
      <c r="E803" s="35" t="n">
        <v>0.36111</v>
      </c>
      <c r="F803" s="35" t="n">
        <v>-0.83374</v>
      </c>
      <c r="G803" s="35" t="n">
        <v>1.32297</v>
      </c>
      <c r="H803" s="35" t="n">
        <v>-0.18411</v>
      </c>
      <c r="I803" s="35" t="n">
        <v>-0.90628</v>
      </c>
      <c r="J803" s="35" t="n">
        <v>1.85578</v>
      </c>
      <c r="K803" s="35" t="n">
        <v>-0.57942</v>
      </c>
      <c r="L803" s="35" t="n">
        <v>-1.16108</v>
      </c>
      <c r="M803" s="35" t="n">
        <v>0.98499</v>
      </c>
      <c r="N803" s="35" t="n">
        <v>1.03526</v>
      </c>
      <c r="O803" s="35" t="n">
        <v>0.76684</v>
      </c>
      <c r="P803" s="35" t="n">
        <v>-1.19506</v>
      </c>
      <c r="Q803" s="35" t="n">
        <v>2.03288</v>
      </c>
      <c r="R803" s="35" t="n">
        <v>-0.17456</v>
      </c>
    </row>
    <row r="804" customFormat="false" ht="15" hidden="false" customHeight="false" outlineLevel="0" collapsed="false">
      <c r="A804" s="4" t="n">
        <v>803</v>
      </c>
      <c r="B804" s="4" t="s">
        <v>1154</v>
      </c>
      <c r="C804" s="35" t="n">
        <v>-0.93422</v>
      </c>
      <c r="D804" s="35" t="n">
        <v>-0.94015</v>
      </c>
      <c r="E804" s="35" t="n">
        <v>-0.95296</v>
      </c>
      <c r="F804" s="35" t="n">
        <v>-4.46833</v>
      </c>
      <c r="G804" s="35" t="n">
        <v>-0.94733</v>
      </c>
      <c r="H804" s="35" t="n">
        <v>0.33056</v>
      </c>
      <c r="I804" s="35" t="n">
        <v>2.35215</v>
      </c>
      <c r="J804" s="35" t="n">
        <v>0.29445</v>
      </c>
      <c r="K804" s="35" t="n">
        <v>-0.26683</v>
      </c>
      <c r="L804" s="35" t="n">
        <v>1.49791</v>
      </c>
      <c r="M804" s="35" t="n">
        <v>0.45947</v>
      </c>
      <c r="N804" s="35" t="n">
        <v>-0.19493</v>
      </c>
      <c r="O804" s="35" t="n">
        <v>1.27798</v>
      </c>
      <c r="P804" s="35" t="n">
        <v>1.13604</v>
      </c>
      <c r="Q804" s="35" t="n">
        <v>-3.90106</v>
      </c>
      <c r="R804" s="35" t="n">
        <v>1.37869</v>
      </c>
    </row>
    <row r="805" customFormat="false" ht="15" hidden="false" customHeight="false" outlineLevel="0" collapsed="false">
      <c r="A805" s="4" t="n">
        <v>804</v>
      </c>
      <c r="B805" s="4" t="s">
        <v>1155</v>
      </c>
      <c r="C805" s="35" t="n">
        <v>-0.38145</v>
      </c>
      <c r="D805" s="35" t="n">
        <v>-0.78001</v>
      </c>
      <c r="E805" s="35" t="n">
        <v>1.25403</v>
      </c>
      <c r="F805" s="35" t="n">
        <v>-0.14928</v>
      </c>
      <c r="G805" s="35" t="n">
        <v>0.07575</v>
      </c>
      <c r="H805" s="35" t="n">
        <v>0.47621</v>
      </c>
      <c r="I805" s="35" t="n">
        <v>-0.16057</v>
      </c>
      <c r="J805" s="35" t="n">
        <v>1.20999</v>
      </c>
      <c r="K805" s="35" t="n">
        <v>-0.43323</v>
      </c>
      <c r="L805" s="35" t="n">
        <v>-0.86814</v>
      </c>
      <c r="M805" s="35" t="n">
        <v>0.28872</v>
      </c>
      <c r="N805" s="35" t="n">
        <v>0.01396</v>
      </c>
      <c r="O805" s="35" t="n">
        <v>0.15126</v>
      </c>
      <c r="P805" s="35" t="n">
        <v>-0.03479</v>
      </c>
      <c r="Q805" s="35" t="n">
        <v>-0.36438</v>
      </c>
      <c r="R805" s="35" t="n">
        <v>-0.73857</v>
      </c>
    </row>
    <row r="806" customFormat="false" ht="15" hidden="false" customHeight="false" outlineLevel="0" collapsed="false">
      <c r="A806" s="4" t="n">
        <v>805</v>
      </c>
      <c r="B806" s="4" t="s">
        <v>1156</v>
      </c>
      <c r="C806" s="35" t="n">
        <v>1.39814</v>
      </c>
      <c r="D806" s="35" t="n">
        <v>-0.83236</v>
      </c>
      <c r="E806" s="35" t="n">
        <v>1.12768</v>
      </c>
      <c r="F806" s="35" t="n">
        <v>-1.2306</v>
      </c>
      <c r="G806" s="35" t="n">
        <v>-2.10081</v>
      </c>
      <c r="H806" s="35" t="n">
        <v>-0.80145</v>
      </c>
      <c r="I806" s="35" t="n">
        <v>0.80888</v>
      </c>
      <c r="J806" s="35" t="n">
        <v>-2.87237</v>
      </c>
      <c r="K806" s="35" t="n">
        <v>2.57711</v>
      </c>
      <c r="L806" s="35" t="n">
        <v>1.68798</v>
      </c>
      <c r="M806" s="35" t="n">
        <v>0.74639</v>
      </c>
      <c r="N806" s="35" t="n">
        <v>1.07025</v>
      </c>
      <c r="O806" s="35" t="n">
        <v>0.90957</v>
      </c>
      <c r="P806" s="35" t="n">
        <v>0.12296</v>
      </c>
      <c r="Q806" s="35" t="n">
        <v>-1.17385</v>
      </c>
      <c r="R806" s="35" t="n">
        <v>-1.16197</v>
      </c>
    </row>
    <row r="807" customFormat="false" ht="15" hidden="false" customHeight="false" outlineLevel="0" collapsed="false">
      <c r="A807" s="4" t="n">
        <v>806</v>
      </c>
      <c r="B807" s="4" t="s">
        <v>1157</v>
      </c>
      <c r="C807" s="35" t="n">
        <v>-3.39546</v>
      </c>
      <c r="D807" s="35" t="n">
        <v>-1.47206</v>
      </c>
      <c r="E807" s="35" t="n">
        <v>-0.5857</v>
      </c>
      <c r="F807" s="35" t="n">
        <v>1.2753</v>
      </c>
      <c r="G807" s="35" t="n">
        <v>0.21163</v>
      </c>
      <c r="H807" s="35" t="n">
        <v>0.39545</v>
      </c>
      <c r="I807" s="35" t="n">
        <v>1.17031</v>
      </c>
      <c r="J807" s="35" t="n">
        <v>0.76278</v>
      </c>
      <c r="K807" s="35" t="n">
        <v>-1.95627</v>
      </c>
      <c r="L807" s="35" t="n">
        <v>0.78154</v>
      </c>
      <c r="M807" s="35" t="n">
        <v>0.04797</v>
      </c>
      <c r="N807" s="35" t="n">
        <v>-0.39386</v>
      </c>
      <c r="O807" s="35" t="n">
        <v>-2.23</v>
      </c>
      <c r="P807" s="35" t="n">
        <v>1.28009</v>
      </c>
      <c r="Q807" s="35" t="n">
        <v>-0.74485</v>
      </c>
      <c r="R807" s="35" t="n">
        <v>-1.85305</v>
      </c>
    </row>
    <row r="808" customFormat="false" ht="15" hidden="false" customHeight="false" outlineLevel="0" collapsed="false">
      <c r="A808" s="4" t="n">
        <v>807</v>
      </c>
      <c r="B808" s="4" t="s">
        <v>1158</v>
      </c>
      <c r="C808" s="35" t="n">
        <v>-0.81038</v>
      </c>
      <c r="D808" s="35" t="n">
        <v>1.24876</v>
      </c>
      <c r="E808" s="35" t="n">
        <v>-1.90459</v>
      </c>
      <c r="F808" s="35" t="n">
        <v>0.78737</v>
      </c>
      <c r="G808" s="35" t="n">
        <v>-0.56031</v>
      </c>
      <c r="H808" s="35" t="n">
        <v>-0.56086</v>
      </c>
      <c r="I808" s="35" t="n">
        <v>-1.61769</v>
      </c>
      <c r="J808" s="35" t="n">
        <v>0.38191</v>
      </c>
      <c r="K808" s="35" t="n">
        <v>-1.29789</v>
      </c>
      <c r="L808" s="35" t="n">
        <v>-1.60215</v>
      </c>
      <c r="M808" s="35" t="n">
        <v>-0.01338</v>
      </c>
      <c r="N808" s="35" t="n">
        <v>2.42711</v>
      </c>
      <c r="O808" s="35" t="n">
        <v>-1.15687</v>
      </c>
      <c r="P808" s="35" t="n">
        <v>0.93258</v>
      </c>
      <c r="Q808" s="35" t="n">
        <v>-0.77247</v>
      </c>
      <c r="R808" s="35" t="n">
        <v>-0.70129</v>
      </c>
    </row>
    <row r="809" customFormat="false" ht="15" hidden="false" customHeight="false" outlineLevel="0" collapsed="false">
      <c r="A809" s="4" t="n">
        <v>808</v>
      </c>
      <c r="B809" s="4" t="s">
        <v>1159</v>
      </c>
      <c r="C809" s="35" t="n">
        <v>-0.45774</v>
      </c>
      <c r="D809" s="35" t="n">
        <v>0.30435</v>
      </c>
      <c r="E809" s="35" t="n">
        <v>0.54528</v>
      </c>
      <c r="F809" s="35" t="n">
        <v>-1.02975</v>
      </c>
      <c r="G809" s="35" t="n">
        <v>0.23672</v>
      </c>
      <c r="H809" s="35" t="n">
        <v>-0.79032</v>
      </c>
      <c r="I809" s="35" t="n">
        <v>-0.0857</v>
      </c>
      <c r="J809" s="35" t="n">
        <v>0.57351</v>
      </c>
      <c r="K809" s="35" t="n">
        <v>-2.33875</v>
      </c>
      <c r="L809" s="35" t="n">
        <v>-0.10238</v>
      </c>
      <c r="M809" s="35" t="n">
        <v>0.53062</v>
      </c>
      <c r="N809" s="35" t="n">
        <v>-0.67256</v>
      </c>
      <c r="O809" s="35" t="n">
        <v>0.12487</v>
      </c>
      <c r="P809" s="35" t="n">
        <v>-0.44164</v>
      </c>
      <c r="Q809" s="35" t="n">
        <v>-0.4116</v>
      </c>
      <c r="R809" s="35" t="n">
        <v>1.03671</v>
      </c>
    </row>
    <row r="810" customFormat="false" ht="15" hidden="false" customHeight="false" outlineLevel="0" collapsed="false">
      <c r="A810" s="4" t="n">
        <v>809</v>
      </c>
      <c r="B810" s="4" t="s">
        <v>1160</v>
      </c>
      <c r="C810" s="35" t="n">
        <v>-1.30259</v>
      </c>
      <c r="D810" s="35" t="n">
        <v>-1.64962</v>
      </c>
      <c r="E810" s="35" t="n">
        <v>1.48076</v>
      </c>
      <c r="F810" s="35" t="n">
        <v>-0.82804</v>
      </c>
      <c r="G810" s="35" t="n">
        <v>-0.08869</v>
      </c>
      <c r="H810" s="35" t="n">
        <v>0.87761</v>
      </c>
      <c r="I810" s="35" t="n">
        <v>-0.26137</v>
      </c>
      <c r="J810" s="35" t="n">
        <v>-0.73358</v>
      </c>
      <c r="K810" s="35" t="n">
        <v>-0.89952</v>
      </c>
      <c r="L810" s="35" t="n">
        <v>0.01954</v>
      </c>
      <c r="M810" s="35" t="n">
        <v>-1.93213</v>
      </c>
      <c r="N810" s="35" t="n">
        <v>-1.06921</v>
      </c>
      <c r="O810" s="35" t="n">
        <v>-1.32293</v>
      </c>
      <c r="P810" s="35" t="n">
        <v>0.73299</v>
      </c>
      <c r="Q810" s="35" t="n">
        <v>-0.79048</v>
      </c>
      <c r="R810" s="35" t="n">
        <v>-2.55731</v>
      </c>
    </row>
    <row r="811" customFormat="false" ht="15" hidden="false" customHeight="false" outlineLevel="0" collapsed="false">
      <c r="A811" s="4" t="n">
        <v>810</v>
      </c>
      <c r="B811" s="4" t="s">
        <v>1161</v>
      </c>
      <c r="C811" s="35" t="n">
        <v>-1.6214</v>
      </c>
      <c r="D811" s="35" t="n">
        <v>-3.16094</v>
      </c>
      <c r="E811" s="35" t="n">
        <v>1.50846</v>
      </c>
      <c r="F811" s="35" t="n">
        <v>-0.99365</v>
      </c>
      <c r="G811" s="35" t="n">
        <v>-0.21994</v>
      </c>
      <c r="H811" s="35" t="n">
        <v>-2.55454</v>
      </c>
      <c r="I811" s="35" t="n">
        <v>0.77176</v>
      </c>
      <c r="J811" s="35" t="n">
        <v>1.32321</v>
      </c>
      <c r="K811" s="35" t="n">
        <v>0.15017</v>
      </c>
      <c r="L811" s="35" t="n">
        <v>0.24924</v>
      </c>
      <c r="M811" s="35" t="n">
        <v>1.31491</v>
      </c>
      <c r="N811" s="35" t="n">
        <v>-2.67318</v>
      </c>
      <c r="O811" s="35" t="n">
        <v>1.7351</v>
      </c>
      <c r="P811" s="35" t="n">
        <v>-3.24289</v>
      </c>
      <c r="Q811" s="35" t="n">
        <v>0.53108</v>
      </c>
      <c r="R811" s="35" t="n">
        <v>-1.65855</v>
      </c>
    </row>
    <row r="812" customFormat="false" ht="15" hidden="false" customHeight="false" outlineLevel="0" collapsed="false">
      <c r="A812" s="4" t="n">
        <v>811</v>
      </c>
      <c r="B812" s="4" t="s">
        <v>1162</v>
      </c>
      <c r="C812" s="35" t="n">
        <v>-0.32105</v>
      </c>
      <c r="D812" s="35" t="n">
        <v>1.98228</v>
      </c>
      <c r="E812" s="35" t="n">
        <v>0.60991</v>
      </c>
      <c r="F812" s="35" t="n">
        <v>-0.03674</v>
      </c>
      <c r="G812" s="35" t="n">
        <v>-0.8691</v>
      </c>
      <c r="H812" s="35" t="n">
        <v>-0.24724</v>
      </c>
      <c r="I812" s="35" t="n">
        <v>1.61239</v>
      </c>
      <c r="J812" s="35" t="n">
        <v>1.73176</v>
      </c>
      <c r="K812" s="35" t="n">
        <v>1.33763</v>
      </c>
      <c r="L812" s="35" t="n">
        <v>-2.08558</v>
      </c>
      <c r="M812" s="35" t="n">
        <v>-0.0089</v>
      </c>
      <c r="N812" s="35" t="n">
        <v>0.9366</v>
      </c>
      <c r="O812" s="35" t="n">
        <v>-0.40903</v>
      </c>
      <c r="P812" s="35" t="n">
        <v>0.11551</v>
      </c>
      <c r="Q812" s="35" t="n">
        <v>0.46596</v>
      </c>
      <c r="R812" s="35" t="n">
        <v>-1.08139</v>
      </c>
    </row>
    <row r="813" customFormat="false" ht="15" hidden="false" customHeight="false" outlineLevel="0" collapsed="false">
      <c r="A813" s="4" t="n">
        <v>812</v>
      </c>
      <c r="B813" s="4" t="s">
        <v>1163</v>
      </c>
      <c r="C813" s="35" t="n">
        <v>-1.07653</v>
      </c>
      <c r="D813" s="35" t="n">
        <v>-2.78483</v>
      </c>
      <c r="E813" s="35" t="n">
        <v>-0.02408</v>
      </c>
      <c r="F813" s="35" t="n">
        <v>0.79961</v>
      </c>
      <c r="G813" s="35" t="n">
        <v>0.32411</v>
      </c>
      <c r="H813" s="35" t="n">
        <v>-1.16959</v>
      </c>
      <c r="I813" s="35" t="n">
        <v>0.79975</v>
      </c>
      <c r="J813" s="35" t="n">
        <v>2.49347</v>
      </c>
      <c r="K813" s="35" t="n">
        <v>-0.80098</v>
      </c>
      <c r="L813" s="35" t="n">
        <v>1.23787</v>
      </c>
      <c r="M813" s="35" t="n">
        <v>0.33545</v>
      </c>
      <c r="N813" s="35" t="n">
        <v>-1.22059</v>
      </c>
      <c r="O813" s="35" t="n">
        <v>-0.92537</v>
      </c>
      <c r="P813" s="35" t="n">
        <v>0.03135</v>
      </c>
      <c r="Q813" s="35" t="n">
        <v>0.43339</v>
      </c>
      <c r="R813" s="35" t="n">
        <v>-0.84612</v>
      </c>
    </row>
    <row r="814" customFormat="false" ht="15" hidden="false" customHeight="false" outlineLevel="0" collapsed="false">
      <c r="A814" s="4" t="n">
        <v>813</v>
      </c>
      <c r="B814" s="4" t="s">
        <v>1164</v>
      </c>
      <c r="C814" s="35" t="n">
        <v>0.0092</v>
      </c>
      <c r="D814" s="35" t="n">
        <v>-0.08923</v>
      </c>
      <c r="E814" s="35" t="n">
        <v>1.62119</v>
      </c>
      <c r="F814" s="35" t="n">
        <v>0.01238</v>
      </c>
      <c r="G814" s="35" t="n">
        <v>-0.44576</v>
      </c>
      <c r="H814" s="35" t="n">
        <v>-0.71978</v>
      </c>
      <c r="I814" s="35" t="n">
        <v>0.20018</v>
      </c>
      <c r="J814" s="35" t="n">
        <v>1.1464</v>
      </c>
      <c r="K814" s="35" t="n">
        <v>0.53827</v>
      </c>
      <c r="L814" s="35" t="n">
        <v>0.47847</v>
      </c>
      <c r="M814" s="35" t="n">
        <v>-0.37466</v>
      </c>
      <c r="N814" s="35" t="n">
        <v>-0.26188</v>
      </c>
      <c r="O814" s="35" t="n">
        <v>-0.37846</v>
      </c>
      <c r="P814" s="35" t="n">
        <v>-1.04041</v>
      </c>
      <c r="Q814" s="35" t="n">
        <v>-0.42139</v>
      </c>
      <c r="R814" s="35" t="n">
        <v>-1.02138</v>
      </c>
    </row>
    <row r="815" customFormat="false" ht="15" hidden="false" customHeight="false" outlineLevel="0" collapsed="false">
      <c r="A815" s="4" t="n">
        <v>814</v>
      </c>
      <c r="B815" s="4" t="s">
        <v>1165</v>
      </c>
      <c r="C815" s="35" t="n">
        <v>1.71782</v>
      </c>
      <c r="D815" s="35" t="n">
        <v>1.78215</v>
      </c>
      <c r="E815" s="35" t="n">
        <v>1.18497</v>
      </c>
      <c r="F815" s="35" t="n">
        <v>0.09772</v>
      </c>
      <c r="G815" s="35" t="n">
        <v>-0.6955</v>
      </c>
      <c r="H815" s="35" t="n">
        <v>-0.5785</v>
      </c>
      <c r="I815" s="35" t="n">
        <v>-1.21583</v>
      </c>
      <c r="J815" s="35" t="n">
        <v>1.28507</v>
      </c>
      <c r="K815" s="35" t="n">
        <v>0.88619</v>
      </c>
      <c r="L815" s="35" t="n">
        <v>0.26221</v>
      </c>
      <c r="M815" s="35" t="n">
        <v>-0.7171</v>
      </c>
      <c r="N815" s="35" t="n">
        <v>0.98654</v>
      </c>
      <c r="O815" s="35" t="n">
        <v>0.42886</v>
      </c>
      <c r="P815" s="35" t="n">
        <v>-0.86909</v>
      </c>
      <c r="Q815" s="35" t="n">
        <v>2.55083</v>
      </c>
      <c r="R815" s="35" t="n">
        <v>0.86258</v>
      </c>
    </row>
    <row r="816" customFormat="false" ht="15" hidden="false" customHeight="false" outlineLevel="0" collapsed="false">
      <c r="A816" s="4" t="n">
        <v>815</v>
      </c>
      <c r="B816" s="4" t="s">
        <v>1166</v>
      </c>
      <c r="C816" s="35" t="n">
        <v>-1.85558</v>
      </c>
      <c r="D816" s="35" t="n">
        <v>0.00784</v>
      </c>
      <c r="E816" s="35" t="n">
        <v>1.46241</v>
      </c>
      <c r="F816" s="35" t="n">
        <v>2.65299</v>
      </c>
      <c r="G816" s="35" t="n">
        <v>0.84242</v>
      </c>
      <c r="H816" s="35" t="n">
        <v>0.01492</v>
      </c>
      <c r="I816" s="35" t="n">
        <v>1.64714</v>
      </c>
      <c r="J816" s="35" t="n">
        <v>0.28689</v>
      </c>
      <c r="K816" s="35" t="n">
        <v>-1.37636</v>
      </c>
      <c r="L816" s="35" t="n">
        <v>-6.30041</v>
      </c>
      <c r="M816" s="35" t="n">
        <v>0.09119</v>
      </c>
      <c r="N816" s="35" t="n">
        <v>-3.11628</v>
      </c>
      <c r="O816" s="35" t="n">
        <v>0.0492</v>
      </c>
      <c r="P816" s="35" t="n">
        <v>0.9926</v>
      </c>
      <c r="Q816" s="35" t="n">
        <v>0.02498</v>
      </c>
      <c r="R816" s="35" t="n">
        <v>-0.85031</v>
      </c>
    </row>
    <row r="817" customFormat="false" ht="15" hidden="false" customHeight="false" outlineLevel="0" collapsed="false">
      <c r="A817" s="4" t="n">
        <v>816</v>
      </c>
      <c r="B817" s="4" t="s">
        <v>1167</v>
      </c>
      <c r="C817" s="35" t="n">
        <v>-1.20706</v>
      </c>
      <c r="D817" s="35" t="n">
        <v>0.66133</v>
      </c>
      <c r="E817" s="35" t="n">
        <v>3.45108</v>
      </c>
      <c r="F817" s="35" t="n">
        <v>-0.38073</v>
      </c>
      <c r="G817" s="35" t="n">
        <v>-1.43258</v>
      </c>
      <c r="H817" s="35" t="n">
        <v>-2.08292</v>
      </c>
      <c r="I817" s="35" t="n">
        <v>1.40394</v>
      </c>
      <c r="J817" s="35" t="n">
        <v>-1.25519</v>
      </c>
      <c r="K817" s="35" t="n">
        <v>-0.80494</v>
      </c>
      <c r="L817" s="35" t="n">
        <v>-0.2143</v>
      </c>
      <c r="M817" s="35" t="n">
        <v>-0.14678</v>
      </c>
      <c r="N817" s="35" t="n">
        <v>1.05224</v>
      </c>
      <c r="O817" s="35" t="n">
        <v>-3.22556</v>
      </c>
      <c r="P817" s="35" t="n">
        <v>2.11194</v>
      </c>
      <c r="Q817" s="35" t="n">
        <v>-0.14957</v>
      </c>
      <c r="R817" s="35" t="n">
        <v>-1.9502</v>
      </c>
    </row>
    <row r="818" customFormat="false" ht="15" hidden="false" customHeight="false" outlineLevel="0" collapsed="false">
      <c r="A818" s="4" t="n">
        <v>817</v>
      </c>
      <c r="B818" s="4" t="s">
        <v>1168</v>
      </c>
      <c r="C818" s="35" t="n">
        <v>1.88361</v>
      </c>
      <c r="D818" s="35" t="n">
        <v>0.96799</v>
      </c>
      <c r="E818" s="35" t="n">
        <v>-1.05779</v>
      </c>
      <c r="F818" s="35" t="n">
        <v>-0.24409</v>
      </c>
      <c r="G818" s="35" t="n">
        <v>-0.22294</v>
      </c>
      <c r="H818" s="35" t="n">
        <v>-0.37296</v>
      </c>
      <c r="I818" s="35" t="n">
        <v>1.28355</v>
      </c>
      <c r="J818" s="35" t="n">
        <v>1.169</v>
      </c>
      <c r="K818" s="35" t="n">
        <v>-2.74555</v>
      </c>
      <c r="L818" s="35" t="n">
        <v>0.77926</v>
      </c>
      <c r="M818" s="35" t="n">
        <v>0.01044</v>
      </c>
      <c r="N818" s="35" t="n">
        <v>1.55059</v>
      </c>
      <c r="O818" s="35" t="n">
        <v>-0.41395</v>
      </c>
      <c r="P818" s="35" t="n">
        <v>1.39979</v>
      </c>
      <c r="Q818" s="35" t="n">
        <v>-0.33967</v>
      </c>
      <c r="R818" s="35" t="n">
        <v>0.39287</v>
      </c>
    </row>
    <row r="819" customFormat="false" ht="15" hidden="false" customHeight="false" outlineLevel="0" collapsed="false">
      <c r="A819" s="4" t="n">
        <v>818</v>
      </c>
      <c r="B819" s="4" t="s">
        <v>1169</v>
      </c>
      <c r="C819" s="35" t="n">
        <v>0.01145</v>
      </c>
      <c r="D819" s="35" t="n">
        <v>-0.15326</v>
      </c>
      <c r="E819" s="35" t="n">
        <v>-1.70851</v>
      </c>
      <c r="F819" s="35" t="n">
        <v>0.43228</v>
      </c>
      <c r="G819" s="35" t="n">
        <v>-0.9281</v>
      </c>
      <c r="H819" s="35" t="n">
        <v>0.42171</v>
      </c>
      <c r="I819" s="35" t="n">
        <v>1.69929</v>
      </c>
      <c r="J819" s="35" t="n">
        <v>2.91097</v>
      </c>
      <c r="K819" s="35" t="n">
        <v>1.01669</v>
      </c>
      <c r="L819" s="35" t="n">
        <v>-2.19291</v>
      </c>
      <c r="M819" s="35" t="n">
        <v>-1.35881</v>
      </c>
      <c r="N819" s="35" t="n">
        <v>-2.93046</v>
      </c>
      <c r="O819" s="35" t="n">
        <v>0.2516</v>
      </c>
      <c r="P819" s="35" t="n">
        <v>0.798</v>
      </c>
      <c r="Q819" s="35" t="n">
        <v>-0.51583</v>
      </c>
      <c r="R819" s="35" t="n">
        <v>0.96122</v>
      </c>
    </row>
    <row r="820" customFormat="false" ht="15" hidden="false" customHeight="false" outlineLevel="0" collapsed="false">
      <c r="A820" s="4" t="n">
        <v>819</v>
      </c>
      <c r="B820" s="4" t="s">
        <v>1170</v>
      </c>
      <c r="C820" s="35" t="n">
        <v>-0.90904</v>
      </c>
      <c r="D820" s="35" t="n">
        <v>0.01355</v>
      </c>
      <c r="E820" s="35" t="n">
        <v>1.2236</v>
      </c>
      <c r="F820" s="35" t="n">
        <v>-0.14304</v>
      </c>
      <c r="G820" s="35" t="n">
        <v>-0.45543</v>
      </c>
      <c r="H820" s="35" t="n">
        <v>-1.15845</v>
      </c>
      <c r="I820" s="35" t="n">
        <v>0.15858</v>
      </c>
      <c r="J820" s="35" t="n">
        <v>1.70748</v>
      </c>
      <c r="K820" s="35" t="n">
        <v>-0.18381</v>
      </c>
      <c r="L820" s="35" t="n">
        <v>0.67511</v>
      </c>
      <c r="M820" s="35" t="n">
        <v>0.66411</v>
      </c>
      <c r="N820" s="35" t="n">
        <v>0.37425</v>
      </c>
      <c r="O820" s="35" t="n">
        <v>-0.60979</v>
      </c>
      <c r="P820" s="35" t="n">
        <v>-0.46013</v>
      </c>
      <c r="Q820" s="35" t="n">
        <v>-0.18066</v>
      </c>
      <c r="R820" s="35" t="n">
        <v>0.37997</v>
      </c>
    </row>
    <row r="821" customFormat="false" ht="15" hidden="false" customHeight="false" outlineLevel="0" collapsed="false">
      <c r="A821" s="4" t="n">
        <v>820</v>
      </c>
      <c r="B821" s="4" t="s">
        <v>1171</v>
      </c>
      <c r="C821" s="35" t="n">
        <v>0.66062</v>
      </c>
      <c r="D821" s="35" t="n">
        <v>-0.05076</v>
      </c>
      <c r="E821" s="35" t="n">
        <v>1.40077</v>
      </c>
      <c r="F821" s="35" t="n">
        <v>-0.58618</v>
      </c>
      <c r="G821" s="35" t="n">
        <v>0.16021</v>
      </c>
      <c r="H821" s="35" t="n">
        <v>0.38785</v>
      </c>
      <c r="I821" s="35" t="n">
        <v>0.93113</v>
      </c>
      <c r="J821" s="35" t="n">
        <v>3.54963</v>
      </c>
      <c r="K821" s="35" t="n">
        <v>-1.60041</v>
      </c>
      <c r="L821" s="35" t="n">
        <v>-1.05493</v>
      </c>
      <c r="M821" s="35" t="n">
        <v>-1.0475</v>
      </c>
      <c r="N821" s="35" t="n">
        <v>2.98777</v>
      </c>
      <c r="O821" s="35" t="n">
        <v>-0.28421</v>
      </c>
      <c r="P821" s="35" t="n">
        <v>0.11238</v>
      </c>
      <c r="Q821" s="35" t="n">
        <v>0.15889</v>
      </c>
      <c r="R821" s="35" t="n">
        <v>0.81522</v>
      </c>
    </row>
    <row r="822" customFormat="false" ht="15" hidden="false" customHeight="false" outlineLevel="0" collapsed="false">
      <c r="A822" s="4" t="n">
        <v>821</v>
      </c>
      <c r="B822" s="4" t="s">
        <v>1172</v>
      </c>
      <c r="C822" s="35" t="n">
        <v>1.29135</v>
      </c>
      <c r="D822" s="35" t="n">
        <v>-0.37538</v>
      </c>
      <c r="E822" s="35" t="n">
        <v>1.58296</v>
      </c>
      <c r="F822" s="35" t="n">
        <v>0.32514</v>
      </c>
      <c r="G822" s="35" t="n">
        <v>-1.37809</v>
      </c>
      <c r="H822" s="35" t="n">
        <v>-1.44746</v>
      </c>
      <c r="I822" s="35" t="n">
        <v>3.35342</v>
      </c>
      <c r="J822" s="35" t="n">
        <v>-0.22454</v>
      </c>
      <c r="K822" s="35" t="n">
        <v>0.36338</v>
      </c>
      <c r="L822" s="35" t="n">
        <v>0.47305</v>
      </c>
      <c r="M822" s="35" t="n">
        <v>-0.93415</v>
      </c>
      <c r="N822" s="35" t="n">
        <v>0.44047</v>
      </c>
      <c r="O822" s="35" t="n">
        <v>-0.80133</v>
      </c>
      <c r="P822" s="35" t="n">
        <v>-1.00928</v>
      </c>
      <c r="Q822" s="35" t="n">
        <v>-1.345</v>
      </c>
      <c r="R822" s="35" t="n">
        <v>0.32677</v>
      </c>
    </row>
    <row r="823" customFormat="false" ht="15" hidden="false" customHeight="false" outlineLevel="0" collapsed="false">
      <c r="A823" s="4" t="n">
        <v>822</v>
      </c>
      <c r="B823" s="4" t="s">
        <v>1173</v>
      </c>
      <c r="C823" s="35" t="n">
        <v>1.03379</v>
      </c>
      <c r="D823" s="35" t="n">
        <v>-0.64116</v>
      </c>
      <c r="E823" s="35" t="n">
        <v>-0.31562</v>
      </c>
      <c r="F823" s="35" t="n">
        <v>-0.29558</v>
      </c>
      <c r="G823" s="35" t="n">
        <v>-0.43842</v>
      </c>
      <c r="H823" s="35" t="n">
        <v>-1.47906</v>
      </c>
      <c r="I823" s="35" t="n">
        <v>0.81716</v>
      </c>
      <c r="J823" s="35" t="n">
        <v>1.0452</v>
      </c>
      <c r="K823" s="35" t="n">
        <v>-0.28695</v>
      </c>
      <c r="L823" s="35" t="n">
        <v>-0.00359</v>
      </c>
      <c r="M823" s="35" t="n">
        <v>0.37977</v>
      </c>
      <c r="N823" s="35" t="n">
        <v>-1.78042</v>
      </c>
      <c r="O823" s="35" t="n">
        <v>-1.4254</v>
      </c>
      <c r="P823" s="35" t="n">
        <v>-1.26992</v>
      </c>
      <c r="Q823" s="35" t="n">
        <v>0.1164</v>
      </c>
      <c r="R823" s="35" t="n">
        <v>-1.67996</v>
      </c>
    </row>
    <row r="824" customFormat="false" ht="15" hidden="false" customHeight="false" outlineLevel="0" collapsed="false">
      <c r="A824" s="4" t="n">
        <v>823</v>
      </c>
      <c r="B824" s="4" t="s">
        <v>1174</v>
      </c>
      <c r="C824" s="35" t="n">
        <v>-1.26999</v>
      </c>
      <c r="D824" s="35" t="n">
        <v>0.91331</v>
      </c>
      <c r="E824" s="35" t="n">
        <v>2.20111</v>
      </c>
      <c r="F824" s="35" t="n">
        <v>2.73923</v>
      </c>
      <c r="G824" s="35" t="n">
        <v>-1.00588</v>
      </c>
      <c r="H824" s="35" t="n">
        <v>0.34109</v>
      </c>
      <c r="I824" s="35" t="n">
        <v>-0.47388</v>
      </c>
      <c r="J824" s="35" t="n">
        <v>-0.53408</v>
      </c>
      <c r="K824" s="35" t="n">
        <v>1.07377</v>
      </c>
      <c r="L824" s="35" t="n">
        <v>-0.83559</v>
      </c>
      <c r="M824" s="35" t="n">
        <v>-1.97013</v>
      </c>
      <c r="N824" s="35" t="n">
        <v>-2.08099</v>
      </c>
      <c r="O824" s="35" t="n">
        <v>0.05594</v>
      </c>
      <c r="P824" s="35" t="n">
        <v>2.51282</v>
      </c>
      <c r="Q824" s="35" t="n">
        <v>-0.53383</v>
      </c>
      <c r="R824" s="35" t="n">
        <v>2.32586</v>
      </c>
    </row>
    <row r="825" customFormat="false" ht="15" hidden="false" customHeight="false" outlineLevel="0" collapsed="false">
      <c r="A825" s="4" t="n">
        <v>824</v>
      </c>
      <c r="B825" s="4" t="s">
        <v>1175</v>
      </c>
      <c r="C825" s="35" t="n">
        <v>-0.53314</v>
      </c>
      <c r="D825" s="35" t="n">
        <v>-1.51688</v>
      </c>
      <c r="E825" s="35" t="n">
        <v>1.105</v>
      </c>
      <c r="F825" s="35" t="n">
        <v>0.23275</v>
      </c>
      <c r="G825" s="35" t="n">
        <v>-0.03876</v>
      </c>
      <c r="H825" s="35" t="n">
        <v>-0.21798</v>
      </c>
      <c r="I825" s="35" t="n">
        <v>-1.17483</v>
      </c>
      <c r="J825" s="35" t="n">
        <v>1.3951</v>
      </c>
      <c r="K825" s="35" t="n">
        <v>-0.90401</v>
      </c>
      <c r="L825" s="35" t="n">
        <v>-0.67906</v>
      </c>
      <c r="M825" s="35" t="n">
        <v>1.89494</v>
      </c>
      <c r="N825" s="35" t="n">
        <v>-2.83861</v>
      </c>
      <c r="O825" s="35" t="n">
        <v>-3.36748</v>
      </c>
      <c r="P825" s="35" t="n">
        <v>0.02069</v>
      </c>
      <c r="Q825" s="35" t="n">
        <v>0.67552</v>
      </c>
      <c r="R825" s="35" t="n">
        <v>-0.01417</v>
      </c>
    </row>
    <row r="826" customFormat="false" ht="15" hidden="false" customHeight="false" outlineLevel="0" collapsed="false">
      <c r="A826" s="4" t="n">
        <v>825</v>
      </c>
      <c r="B826" s="4" t="s">
        <v>1176</v>
      </c>
      <c r="C826" s="35" t="n">
        <v>-0.51639</v>
      </c>
      <c r="D826" s="35" t="n">
        <v>2.21585</v>
      </c>
      <c r="E826" s="35" t="n">
        <v>0.46349</v>
      </c>
      <c r="F826" s="35" t="n">
        <v>-1.72522</v>
      </c>
      <c r="G826" s="35" t="n">
        <v>0.54127</v>
      </c>
      <c r="H826" s="35" t="n">
        <v>-0.79226</v>
      </c>
      <c r="I826" s="35" t="n">
        <v>1.71513</v>
      </c>
      <c r="J826" s="35" t="n">
        <v>0.34812</v>
      </c>
      <c r="K826" s="35" t="n">
        <v>-0.65963</v>
      </c>
      <c r="L826" s="35" t="n">
        <v>0.41353</v>
      </c>
      <c r="M826" s="35" t="n">
        <v>-1.12296</v>
      </c>
      <c r="N826" s="35" t="n">
        <v>1.12985</v>
      </c>
      <c r="O826" s="35" t="n">
        <v>0.18659</v>
      </c>
      <c r="P826" s="35" t="n">
        <v>-0.8741</v>
      </c>
      <c r="Q826" s="35" t="n">
        <v>-2.10458</v>
      </c>
      <c r="R826" s="35" t="n">
        <v>-2.29999</v>
      </c>
    </row>
    <row r="827" customFormat="false" ht="15" hidden="false" customHeight="false" outlineLevel="0" collapsed="false">
      <c r="A827" s="4" t="n">
        <v>826</v>
      </c>
      <c r="B827" s="4" t="s">
        <v>1177</v>
      </c>
      <c r="C827" s="35" t="n">
        <v>-0.64926</v>
      </c>
      <c r="D827" s="35" t="n">
        <v>0.82383</v>
      </c>
      <c r="E827" s="35" t="n">
        <v>4.41906</v>
      </c>
      <c r="F827" s="35" t="n">
        <v>-1.23787</v>
      </c>
      <c r="G827" s="35" t="n">
        <v>-1.02806</v>
      </c>
      <c r="H827" s="35" t="n">
        <v>-2.78996</v>
      </c>
      <c r="I827" s="35" t="n">
        <v>2.11442</v>
      </c>
      <c r="J827" s="35" t="n">
        <v>0.19804</v>
      </c>
      <c r="K827" s="35" t="n">
        <v>-0.35069</v>
      </c>
      <c r="L827" s="35" t="n">
        <v>0.81103</v>
      </c>
      <c r="M827" s="35" t="n">
        <v>1.3189</v>
      </c>
      <c r="N827" s="35" t="n">
        <v>-1.46482</v>
      </c>
      <c r="O827" s="35" t="n">
        <v>0.32445</v>
      </c>
      <c r="P827" s="35" t="n">
        <v>0.49892</v>
      </c>
      <c r="Q827" s="35" t="n">
        <v>0.48756</v>
      </c>
      <c r="R827" s="35" t="n">
        <v>-1.43183</v>
      </c>
    </row>
    <row r="828" customFormat="false" ht="15" hidden="false" customHeight="false" outlineLevel="0" collapsed="false">
      <c r="A828" s="4" t="n">
        <v>827</v>
      </c>
      <c r="B828" s="4" t="s">
        <v>1178</v>
      </c>
      <c r="C828" s="35" t="n">
        <v>-0.67499</v>
      </c>
      <c r="D828" s="35" t="n">
        <v>-1.72565</v>
      </c>
      <c r="E828" s="35" t="n">
        <v>0.51902</v>
      </c>
      <c r="F828" s="35" t="n">
        <v>0.0687</v>
      </c>
      <c r="G828" s="35" t="n">
        <v>0.89036</v>
      </c>
      <c r="H828" s="35" t="n">
        <v>-1.82399</v>
      </c>
      <c r="I828" s="35" t="n">
        <v>2.73737</v>
      </c>
      <c r="J828" s="35" t="n">
        <v>0.63304</v>
      </c>
      <c r="K828" s="35" t="n">
        <v>-0.18414</v>
      </c>
      <c r="L828" s="35" t="n">
        <v>-0.56466</v>
      </c>
      <c r="M828" s="35" t="n">
        <v>0.13053</v>
      </c>
      <c r="N828" s="35" t="n">
        <v>1.25605</v>
      </c>
      <c r="O828" s="35" t="n">
        <v>0.14127</v>
      </c>
      <c r="P828" s="35" t="n">
        <v>-0.83456</v>
      </c>
      <c r="Q828" s="35" t="n">
        <v>-0.76654</v>
      </c>
      <c r="R828" s="35" t="n">
        <v>-1.32196</v>
      </c>
    </row>
    <row r="829" customFormat="false" ht="15" hidden="false" customHeight="false" outlineLevel="0" collapsed="false">
      <c r="A829" s="4" t="n">
        <v>828</v>
      </c>
      <c r="B829" s="4" t="s">
        <v>1179</v>
      </c>
      <c r="C829" s="35" t="n">
        <v>-4.50172</v>
      </c>
      <c r="D829" s="35" t="n">
        <v>1.04896</v>
      </c>
      <c r="E829" s="35" t="n">
        <v>5.94744</v>
      </c>
      <c r="F829" s="35" t="n">
        <v>-0.40849</v>
      </c>
      <c r="G829" s="35" t="n">
        <v>-3.3609</v>
      </c>
      <c r="H829" s="35" t="n">
        <v>1.72223</v>
      </c>
      <c r="I829" s="35" t="n">
        <v>-1.16594</v>
      </c>
      <c r="J829" s="35" t="n">
        <v>0.4678</v>
      </c>
      <c r="K829" s="35" t="n">
        <v>2.05407</v>
      </c>
      <c r="L829" s="35" t="n">
        <v>-0.33478</v>
      </c>
      <c r="M829" s="35" t="n">
        <v>1.40606</v>
      </c>
      <c r="N829" s="35" t="n">
        <v>1.4173</v>
      </c>
      <c r="O829" s="35" t="n">
        <v>0.03101</v>
      </c>
      <c r="P829" s="35" t="n">
        <v>1.28645</v>
      </c>
      <c r="Q829" s="35" t="n">
        <v>-3.09083</v>
      </c>
      <c r="R829" s="35" t="n">
        <v>-0.48989</v>
      </c>
    </row>
    <row r="830" customFormat="false" ht="15" hidden="false" customHeight="false" outlineLevel="0" collapsed="false">
      <c r="A830" s="4" t="n">
        <v>829</v>
      </c>
      <c r="B830" s="4" t="s">
        <v>1180</v>
      </c>
      <c r="C830" s="35" t="n">
        <v>-1.85815</v>
      </c>
      <c r="D830" s="35" t="n">
        <v>2.16898</v>
      </c>
      <c r="E830" s="35" t="n">
        <v>-2.12545</v>
      </c>
      <c r="F830" s="35" t="n">
        <v>0.14049</v>
      </c>
      <c r="G830" s="35" t="n">
        <v>-1.99003</v>
      </c>
      <c r="H830" s="35" t="n">
        <v>1.69916</v>
      </c>
      <c r="I830" s="35" t="n">
        <v>1.19383</v>
      </c>
      <c r="J830" s="35" t="n">
        <v>-1.14009</v>
      </c>
      <c r="K830" s="35" t="n">
        <v>0.50285</v>
      </c>
      <c r="L830" s="35" t="n">
        <v>-0.60101</v>
      </c>
      <c r="M830" s="35" t="n">
        <v>-0.67563</v>
      </c>
      <c r="N830" s="35" t="n">
        <v>1.08934</v>
      </c>
      <c r="O830" s="35" t="n">
        <v>-2.09354</v>
      </c>
      <c r="P830" s="35" t="n">
        <v>-0.36497</v>
      </c>
      <c r="Q830" s="35" t="n">
        <v>-1.07547</v>
      </c>
      <c r="R830" s="35" t="n">
        <v>-1.1425</v>
      </c>
    </row>
    <row r="831" customFormat="false" ht="15" hidden="false" customHeight="false" outlineLevel="0" collapsed="false">
      <c r="A831" s="4" t="n">
        <v>830</v>
      </c>
      <c r="B831" s="4" t="s">
        <v>1181</v>
      </c>
      <c r="C831" s="35" t="n">
        <v>-0.71981</v>
      </c>
      <c r="D831" s="35" t="n">
        <v>1.35419</v>
      </c>
      <c r="E831" s="35" t="n">
        <v>0.06232</v>
      </c>
      <c r="F831" s="35" t="n">
        <v>1.96214</v>
      </c>
      <c r="G831" s="35" t="n">
        <v>-0.74483</v>
      </c>
      <c r="H831" s="35" t="n">
        <v>-1.18522</v>
      </c>
      <c r="I831" s="35" t="n">
        <v>-0.06409</v>
      </c>
      <c r="J831" s="35" t="n">
        <v>1.98851</v>
      </c>
      <c r="K831" s="35" t="n">
        <v>-0.43799</v>
      </c>
      <c r="L831" s="35" t="n">
        <v>-1.9856</v>
      </c>
      <c r="M831" s="35" t="n">
        <v>0.57675</v>
      </c>
      <c r="N831" s="35" t="n">
        <v>0.19974</v>
      </c>
      <c r="O831" s="35" t="n">
        <v>-2.00291</v>
      </c>
      <c r="P831" s="35" t="n">
        <v>-1.01984</v>
      </c>
      <c r="Q831" s="35" t="n">
        <v>0.71965</v>
      </c>
      <c r="R831" s="35" t="n">
        <v>-0.7531</v>
      </c>
    </row>
    <row r="832" customFormat="false" ht="15" hidden="false" customHeight="false" outlineLevel="0" collapsed="false">
      <c r="A832" s="4" t="n">
        <v>831</v>
      </c>
      <c r="B832" s="4" t="s">
        <v>207</v>
      </c>
      <c r="C832" s="35" t="n">
        <v>-2.65445</v>
      </c>
      <c r="D832" s="35" t="n">
        <v>0.69373</v>
      </c>
      <c r="E832" s="35" t="n">
        <v>-0.11834</v>
      </c>
      <c r="F832" s="35" t="n">
        <v>2.38321</v>
      </c>
      <c r="G832" s="35" t="n">
        <v>-0.39587</v>
      </c>
      <c r="H832" s="35" t="n">
        <v>-2.69759</v>
      </c>
      <c r="I832" s="35" t="n">
        <v>0.59131</v>
      </c>
      <c r="J832" s="35" t="n">
        <v>-0.00366</v>
      </c>
      <c r="K832" s="35" t="n">
        <v>-1.11391</v>
      </c>
      <c r="L832" s="35" t="n">
        <v>-0.04272</v>
      </c>
      <c r="M832" s="35" t="n">
        <v>1.4403</v>
      </c>
      <c r="N832" s="35" t="n">
        <v>2.71419</v>
      </c>
      <c r="O832" s="35" t="n">
        <v>-0.33637</v>
      </c>
      <c r="P832" s="35" t="n">
        <v>1.35974</v>
      </c>
      <c r="Q832" s="35" t="n">
        <v>1.64899</v>
      </c>
      <c r="R832" s="35" t="n">
        <v>-0.47884</v>
      </c>
    </row>
    <row r="833" customFormat="false" ht="15" hidden="false" customHeight="false" outlineLevel="0" collapsed="false">
      <c r="A833" s="4" t="n">
        <v>832</v>
      </c>
      <c r="B833" s="4" t="s">
        <v>1182</v>
      </c>
      <c r="C833" s="35" t="n">
        <v>-1.63044</v>
      </c>
      <c r="D833" s="35" t="n">
        <v>-2.81646</v>
      </c>
      <c r="E833" s="35" t="n">
        <v>1.7286</v>
      </c>
      <c r="F833" s="35" t="n">
        <v>1.44633</v>
      </c>
      <c r="G833" s="35" t="n">
        <v>0.27364</v>
      </c>
      <c r="H833" s="35" t="n">
        <v>-2.72298</v>
      </c>
      <c r="I833" s="35" t="n">
        <v>1.57515</v>
      </c>
      <c r="J833" s="35" t="n">
        <v>-0.91371</v>
      </c>
      <c r="K833" s="35" t="n">
        <v>-1.06009</v>
      </c>
      <c r="L833" s="35" t="n">
        <v>-0.04435</v>
      </c>
      <c r="M833" s="35" t="n">
        <v>0.88507</v>
      </c>
      <c r="N833" s="35" t="n">
        <v>-2.65385</v>
      </c>
      <c r="O833" s="35" t="n">
        <v>-0.23352</v>
      </c>
      <c r="P833" s="35" t="n">
        <v>-1.44802</v>
      </c>
      <c r="Q833" s="35" t="n">
        <v>-2.98886</v>
      </c>
      <c r="R833" s="35" t="n">
        <v>-2.53945</v>
      </c>
    </row>
    <row r="834" customFormat="false" ht="15" hidden="false" customHeight="false" outlineLevel="0" collapsed="false">
      <c r="A834" s="4" t="n">
        <v>833</v>
      </c>
      <c r="B834" s="4" t="s">
        <v>1183</v>
      </c>
      <c r="C834" s="35" t="n">
        <v>0.69162</v>
      </c>
      <c r="D834" s="35" t="n">
        <v>-1.93615</v>
      </c>
      <c r="E834" s="35" t="n">
        <v>1.42867</v>
      </c>
      <c r="F834" s="35" t="n">
        <v>-1.44215</v>
      </c>
      <c r="G834" s="35" t="n">
        <v>-1.72215</v>
      </c>
      <c r="H834" s="35" t="n">
        <v>-0.85017</v>
      </c>
      <c r="I834" s="35" t="n">
        <v>3.05873</v>
      </c>
      <c r="J834" s="35" t="n">
        <v>1.81356</v>
      </c>
      <c r="K834" s="35" t="n">
        <v>-0.27322</v>
      </c>
      <c r="L834" s="35" t="n">
        <v>1.36053</v>
      </c>
      <c r="M834" s="35" t="n">
        <v>-1.50789</v>
      </c>
      <c r="N834" s="35" t="n">
        <v>0.013</v>
      </c>
      <c r="O834" s="35" t="n">
        <v>-4.99978</v>
      </c>
      <c r="P834" s="35" t="n">
        <v>-1.10755</v>
      </c>
      <c r="Q834" s="35" t="n">
        <v>-0.63372</v>
      </c>
      <c r="R834" s="35" t="n">
        <v>-0.65664</v>
      </c>
    </row>
    <row r="835" customFormat="false" ht="15" hidden="false" customHeight="false" outlineLevel="0" collapsed="false">
      <c r="A835" s="4" t="n">
        <v>834</v>
      </c>
      <c r="B835" s="4" t="s">
        <v>1184</v>
      </c>
      <c r="C835" s="35" t="n">
        <v>1.07334</v>
      </c>
      <c r="D835" s="35" t="n">
        <v>-0.07161</v>
      </c>
      <c r="E835" s="35" t="n">
        <v>-0.78667</v>
      </c>
      <c r="F835" s="35" t="n">
        <v>-0.27457</v>
      </c>
      <c r="G835" s="35" t="n">
        <v>0.87987</v>
      </c>
      <c r="H835" s="35" t="n">
        <v>-0.23738</v>
      </c>
      <c r="I835" s="35" t="n">
        <v>2.23617</v>
      </c>
      <c r="J835" s="35" t="n">
        <v>2.26889</v>
      </c>
      <c r="K835" s="35" t="n">
        <v>0.41882</v>
      </c>
      <c r="L835" s="35" t="n">
        <v>-1.00966</v>
      </c>
      <c r="M835" s="35" t="n">
        <v>-0.18195</v>
      </c>
      <c r="N835" s="35" t="n">
        <v>0.31777</v>
      </c>
      <c r="O835" s="35" t="n">
        <v>-1.08331</v>
      </c>
      <c r="P835" s="35" t="n">
        <v>0.81045</v>
      </c>
      <c r="Q835" s="35" t="n">
        <v>0.03801</v>
      </c>
      <c r="R835" s="35" t="n">
        <v>-2.10732</v>
      </c>
    </row>
    <row r="836" customFormat="false" ht="15" hidden="false" customHeight="false" outlineLevel="0" collapsed="false">
      <c r="A836" s="4" t="n">
        <v>835</v>
      </c>
      <c r="B836" s="4" t="s">
        <v>1185</v>
      </c>
      <c r="C836" s="35" t="n">
        <v>-1.81746</v>
      </c>
      <c r="D836" s="35" t="n">
        <v>1.00371</v>
      </c>
      <c r="E836" s="35" t="n">
        <v>1.86137</v>
      </c>
      <c r="F836" s="35" t="n">
        <v>-1.13178</v>
      </c>
      <c r="G836" s="35" t="n">
        <v>-0.62697</v>
      </c>
      <c r="H836" s="35" t="n">
        <v>-0.58863</v>
      </c>
      <c r="I836" s="35" t="n">
        <v>1.38719</v>
      </c>
      <c r="J836" s="35" t="n">
        <v>0.17972</v>
      </c>
      <c r="K836" s="35" t="n">
        <v>1.0176</v>
      </c>
      <c r="L836" s="35" t="n">
        <v>-0.29278</v>
      </c>
      <c r="M836" s="35" t="n">
        <v>-1.08243</v>
      </c>
      <c r="N836" s="35" t="n">
        <v>1.50843</v>
      </c>
      <c r="O836" s="35" t="n">
        <v>-3.48706</v>
      </c>
      <c r="P836" s="35" t="n">
        <v>-1.55485</v>
      </c>
      <c r="Q836" s="35" t="n">
        <v>1.40213</v>
      </c>
      <c r="R836" s="35" t="n">
        <v>-0.98005</v>
      </c>
    </row>
    <row r="837" customFormat="false" ht="15" hidden="false" customHeight="false" outlineLevel="0" collapsed="false">
      <c r="A837" s="4" t="n">
        <v>836</v>
      </c>
      <c r="B837" s="4" t="s">
        <v>1186</v>
      </c>
      <c r="C837" s="35" t="n">
        <v>-0.87198</v>
      </c>
      <c r="D837" s="35" t="n">
        <v>-0.10482</v>
      </c>
      <c r="E837" s="35" t="n">
        <v>1.07043</v>
      </c>
      <c r="F837" s="35" t="n">
        <v>-0.95286</v>
      </c>
      <c r="G837" s="35" t="n">
        <v>0.18831</v>
      </c>
      <c r="H837" s="35" t="n">
        <v>-0.47832</v>
      </c>
      <c r="I837" s="35" t="n">
        <v>-0.58846</v>
      </c>
      <c r="J837" s="35" t="n">
        <v>0.46329</v>
      </c>
      <c r="K837" s="35" t="n">
        <v>-0.69358</v>
      </c>
      <c r="L837" s="35" t="n">
        <v>-1.36037</v>
      </c>
      <c r="M837" s="35" t="n">
        <v>-1.02804</v>
      </c>
      <c r="N837" s="35" t="n">
        <v>0.72878</v>
      </c>
      <c r="O837" s="35" t="n">
        <v>-0.4783</v>
      </c>
      <c r="P837" s="35" t="n">
        <v>0.3065</v>
      </c>
      <c r="Q837" s="35" t="n">
        <v>0.11935</v>
      </c>
      <c r="R837" s="35" t="n">
        <v>-0.26713</v>
      </c>
    </row>
    <row r="838" customFormat="false" ht="15" hidden="false" customHeight="false" outlineLevel="0" collapsed="false">
      <c r="A838" s="4" t="n">
        <v>837</v>
      </c>
      <c r="B838" s="4" t="s">
        <v>1187</v>
      </c>
      <c r="C838" s="35" t="n">
        <v>-1.29673</v>
      </c>
      <c r="D838" s="35" t="n">
        <v>2.37527</v>
      </c>
      <c r="E838" s="35" t="n">
        <v>0.67211</v>
      </c>
      <c r="F838" s="35" t="n">
        <v>0.1138</v>
      </c>
      <c r="G838" s="35" t="n">
        <v>-0.88825</v>
      </c>
      <c r="H838" s="35" t="n">
        <v>1.55239</v>
      </c>
      <c r="I838" s="35" t="n">
        <v>-0.07195</v>
      </c>
      <c r="J838" s="35" t="n">
        <v>1.28923</v>
      </c>
      <c r="K838" s="35" t="n">
        <v>-0.06596</v>
      </c>
      <c r="L838" s="35" t="n">
        <v>0.56826</v>
      </c>
      <c r="M838" s="35" t="n">
        <v>-0.48653</v>
      </c>
      <c r="N838" s="35" t="n">
        <v>-1.35825</v>
      </c>
      <c r="O838" s="35" t="n">
        <v>-1.45744</v>
      </c>
      <c r="P838" s="35" t="n">
        <v>-0.34215</v>
      </c>
      <c r="Q838" s="35" t="n">
        <v>0.29837</v>
      </c>
      <c r="R838" s="35" t="n">
        <v>0.35759</v>
      </c>
    </row>
    <row r="839" customFormat="false" ht="15" hidden="false" customHeight="false" outlineLevel="0" collapsed="false">
      <c r="A839" s="4" t="n">
        <v>838</v>
      </c>
      <c r="B839" s="4" t="s">
        <v>1188</v>
      </c>
      <c r="C839" s="35" t="n">
        <v>0.47962</v>
      </c>
      <c r="D839" s="35" t="n">
        <v>0.39472</v>
      </c>
      <c r="E839" s="35" t="n">
        <v>0.56356</v>
      </c>
      <c r="F839" s="35" t="n">
        <v>-0.78889</v>
      </c>
      <c r="G839" s="35" t="n">
        <v>0.92743</v>
      </c>
      <c r="H839" s="35" t="n">
        <v>-0.15247</v>
      </c>
      <c r="I839" s="35" t="n">
        <v>-0.73148</v>
      </c>
      <c r="J839" s="35" t="n">
        <v>0.07211</v>
      </c>
      <c r="K839" s="35" t="n">
        <v>-3.12253</v>
      </c>
      <c r="L839" s="35" t="n">
        <v>0.32788</v>
      </c>
      <c r="M839" s="35" t="n">
        <v>-0.57968</v>
      </c>
      <c r="N839" s="35" t="n">
        <v>2.1145</v>
      </c>
      <c r="O839" s="35" t="n">
        <v>-0.97303</v>
      </c>
      <c r="P839" s="35" t="n">
        <v>-2.42217</v>
      </c>
      <c r="Q839" s="35" t="n">
        <v>-1.14225</v>
      </c>
      <c r="R839" s="35" t="n">
        <v>0.47615</v>
      </c>
    </row>
    <row r="840" customFormat="false" ht="15" hidden="false" customHeight="false" outlineLevel="0" collapsed="false">
      <c r="A840" s="4" t="n">
        <v>839</v>
      </c>
      <c r="B840" s="4" t="s">
        <v>1189</v>
      </c>
      <c r="C840" s="35" t="n">
        <v>-2.92018</v>
      </c>
      <c r="D840" s="35" t="n">
        <v>-1.15607</v>
      </c>
      <c r="E840" s="35" t="n">
        <v>1.43822</v>
      </c>
      <c r="F840" s="35" t="n">
        <v>-0.97692</v>
      </c>
      <c r="G840" s="35" t="n">
        <v>-0.67927</v>
      </c>
      <c r="H840" s="35" t="n">
        <v>-2.45024</v>
      </c>
      <c r="I840" s="35" t="n">
        <v>-1.37003</v>
      </c>
      <c r="J840" s="35" t="n">
        <v>2.07844</v>
      </c>
      <c r="K840" s="35" t="n">
        <v>1.69957</v>
      </c>
      <c r="L840" s="35" t="n">
        <v>-0.75604</v>
      </c>
      <c r="M840" s="35" t="n">
        <v>0.93191</v>
      </c>
      <c r="N840" s="35" t="n">
        <v>1.38524</v>
      </c>
      <c r="O840" s="35" t="n">
        <v>0.09402</v>
      </c>
      <c r="P840" s="35" t="n">
        <v>0.57469</v>
      </c>
      <c r="Q840" s="35" t="n">
        <v>0.46308</v>
      </c>
      <c r="R840" s="35" t="n">
        <v>-0.97012</v>
      </c>
    </row>
    <row r="841" customFormat="false" ht="15" hidden="false" customHeight="false" outlineLevel="0" collapsed="false">
      <c r="A841" s="4" t="n">
        <v>840</v>
      </c>
      <c r="B841" s="4" t="s">
        <v>1190</v>
      </c>
      <c r="C841" s="35" t="n">
        <v>1.58825</v>
      </c>
      <c r="D841" s="35" t="n">
        <v>-1.91613</v>
      </c>
      <c r="E841" s="35" t="n">
        <v>-0.98575</v>
      </c>
      <c r="F841" s="35" t="n">
        <v>1.62694</v>
      </c>
      <c r="G841" s="35" t="n">
        <v>0.66219</v>
      </c>
      <c r="H841" s="35" t="n">
        <v>0.70673</v>
      </c>
      <c r="I841" s="35" t="n">
        <v>-1.77513</v>
      </c>
      <c r="J841" s="35" t="n">
        <v>-0.76273</v>
      </c>
      <c r="K841" s="35" t="n">
        <v>2.91122</v>
      </c>
      <c r="L841" s="35" t="n">
        <v>-0.31196</v>
      </c>
      <c r="M841" s="35" t="n">
        <v>0.20132</v>
      </c>
      <c r="N841" s="35" t="n">
        <v>-2.90711</v>
      </c>
      <c r="O841" s="35" t="n">
        <v>0.85721</v>
      </c>
      <c r="P841" s="35" t="n">
        <v>-2.54904</v>
      </c>
      <c r="Q841" s="35" t="n">
        <v>0.77092</v>
      </c>
      <c r="R841" s="35" t="n">
        <v>2.01503</v>
      </c>
    </row>
    <row r="842" customFormat="false" ht="15" hidden="false" customHeight="false" outlineLevel="0" collapsed="false">
      <c r="A842" s="4" t="n">
        <v>841</v>
      </c>
      <c r="B842" s="4" t="s">
        <v>1191</v>
      </c>
      <c r="C842" s="35" t="n">
        <v>0.09777</v>
      </c>
      <c r="D842" s="35" t="n">
        <v>-3.41566</v>
      </c>
      <c r="E842" s="35" t="n">
        <v>1.82112</v>
      </c>
      <c r="F842" s="35" t="n">
        <v>-0.11667</v>
      </c>
      <c r="G842" s="35" t="n">
        <v>0.20865</v>
      </c>
      <c r="H842" s="35" t="n">
        <v>0.44799</v>
      </c>
      <c r="I842" s="35" t="n">
        <v>-1.28416</v>
      </c>
      <c r="J842" s="35" t="n">
        <v>-0.73374</v>
      </c>
      <c r="K842" s="35" t="n">
        <v>0.49612</v>
      </c>
      <c r="L842" s="35" t="n">
        <v>-1.89035</v>
      </c>
      <c r="M842" s="35" t="n">
        <v>-1.41399</v>
      </c>
      <c r="N842" s="35" t="n">
        <v>-2.22364</v>
      </c>
      <c r="O842" s="35" t="n">
        <v>-0.37505</v>
      </c>
      <c r="P842" s="35" t="n">
        <v>-0.84496</v>
      </c>
      <c r="Q842" s="35" t="n">
        <v>-0.69418</v>
      </c>
      <c r="R842" s="35" t="n">
        <v>0.492</v>
      </c>
    </row>
    <row r="843" customFormat="false" ht="15" hidden="false" customHeight="false" outlineLevel="0" collapsed="false">
      <c r="A843" s="4" t="n">
        <v>842</v>
      </c>
      <c r="B843" s="4" t="s">
        <v>1192</v>
      </c>
      <c r="C843" s="35" t="n">
        <v>-0.81526</v>
      </c>
      <c r="D843" s="35" t="n">
        <v>1.04595</v>
      </c>
      <c r="E843" s="35" t="n">
        <v>0.67833</v>
      </c>
      <c r="F843" s="35" t="n">
        <v>-3.56851</v>
      </c>
      <c r="G843" s="35" t="n">
        <v>-0.58663</v>
      </c>
      <c r="H843" s="35" t="n">
        <v>2.30988</v>
      </c>
      <c r="I843" s="35" t="n">
        <v>-0.27701</v>
      </c>
      <c r="J843" s="35" t="n">
        <v>-1.34099</v>
      </c>
      <c r="K843" s="35" t="n">
        <v>-0.54666</v>
      </c>
      <c r="L843" s="35" t="n">
        <v>-0.56484</v>
      </c>
      <c r="M843" s="35" t="n">
        <v>-1.53843</v>
      </c>
      <c r="N843" s="35" t="n">
        <v>1.8135</v>
      </c>
      <c r="O843" s="35" t="n">
        <v>-1.19796</v>
      </c>
      <c r="P843" s="35" t="n">
        <v>-0.16417</v>
      </c>
      <c r="Q843" s="35" t="n">
        <v>-0.72625</v>
      </c>
      <c r="R843" s="35" t="n">
        <v>-0.15055</v>
      </c>
    </row>
    <row r="844" customFormat="false" ht="15" hidden="false" customHeight="false" outlineLevel="0" collapsed="false">
      <c r="A844" s="4" t="n">
        <v>843</v>
      </c>
      <c r="B844" s="4" t="s">
        <v>1193</v>
      </c>
      <c r="C844" s="35" t="n">
        <v>0.26088</v>
      </c>
      <c r="D844" s="35" t="n">
        <v>-1.27964</v>
      </c>
      <c r="E844" s="35" t="n">
        <v>1.29815</v>
      </c>
      <c r="F844" s="35" t="n">
        <v>-1.53078</v>
      </c>
      <c r="G844" s="35" t="n">
        <v>-1.18209</v>
      </c>
      <c r="H844" s="35" t="n">
        <v>-0.31768</v>
      </c>
      <c r="I844" s="35" t="n">
        <v>0.21313</v>
      </c>
      <c r="J844" s="35" t="n">
        <v>3.04172</v>
      </c>
      <c r="K844" s="35" t="n">
        <v>-0.0655</v>
      </c>
      <c r="L844" s="35" t="n">
        <v>-0.18953</v>
      </c>
      <c r="M844" s="35" t="n">
        <v>-1.13467</v>
      </c>
      <c r="N844" s="35" t="n">
        <v>-2.44774</v>
      </c>
      <c r="O844" s="35" t="n">
        <v>-3.23982</v>
      </c>
      <c r="P844" s="35" t="n">
        <v>0.53161</v>
      </c>
      <c r="Q844" s="35" t="n">
        <v>-0.53463</v>
      </c>
      <c r="R844" s="35" t="n">
        <v>-1.37324</v>
      </c>
    </row>
    <row r="845" customFormat="false" ht="15" hidden="false" customHeight="false" outlineLevel="0" collapsed="false">
      <c r="A845" s="4" t="n">
        <v>844</v>
      </c>
      <c r="B845" s="4" t="s">
        <v>1194</v>
      </c>
      <c r="C845" s="35" t="n">
        <v>-0.5273</v>
      </c>
      <c r="D845" s="35" t="n">
        <v>1.31207</v>
      </c>
      <c r="E845" s="35" t="n">
        <v>2.97861</v>
      </c>
      <c r="F845" s="35" t="n">
        <v>-1.00278</v>
      </c>
      <c r="G845" s="35" t="n">
        <v>0.63156</v>
      </c>
      <c r="H845" s="35" t="n">
        <v>-0.0671</v>
      </c>
      <c r="I845" s="35" t="n">
        <v>-0.24126</v>
      </c>
      <c r="J845" s="35" t="n">
        <v>0.98533</v>
      </c>
      <c r="K845" s="35" t="n">
        <v>-1.12198</v>
      </c>
      <c r="L845" s="35" t="n">
        <v>-0.10695</v>
      </c>
      <c r="M845" s="35" t="n">
        <v>-0.65832</v>
      </c>
      <c r="N845" s="35" t="n">
        <v>0.0157</v>
      </c>
      <c r="O845" s="35" t="n">
        <v>0.65751</v>
      </c>
      <c r="P845" s="35" t="n">
        <v>-1.03241</v>
      </c>
      <c r="Q845" s="35" t="n">
        <v>-1.37148</v>
      </c>
      <c r="R845" s="35" t="n">
        <v>0.1598</v>
      </c>
    </row>
    <row r="846" customFormat="false" ht="15" hidden="false" customHeight="false" outlineLevel="0" collapsed="false">
      <c r="A846" s="4" t="n">
        <v>845</v>
      </c>
      <c r="B846" s="4" t="s">
        <v>1195</v>
      </c>
      <c r="C846" s="35" t="n">
        <v>-0.34791</v>
      </c>
      <c r="D846" s="35" t="n">
        <v>0.2487</v>
      </c>
      <c r="E846" s="35" t="n">
        <v>0.83541</v>
      </c>
      <c r="F846" s="35" t="n">
        <v>2.52835</v>
      </c>
      <c r="G846" s="35" t="n">
        <v>-0.67802</v>
      </c>
      <c r="H846" s="35" t="n">
        <v>2.07451</v>
      </c>
      <c r="I846" s="35" t="n">
        <v>0.62876</v>
      </c>
      <c r="J846" s="35" t="n">
        <v>1.28521</v>
      </c>
      <c r="K846" s="35" t="n">
        <v>-1.86376</v>
      </c>
      <c r="L846" s="35" t="n">
        <v>-1.48058</v>
      </c>
      <c r="M846" s="35" t="n">
        <v>1.23002</v>
      </c>
      <c r="N846" s="35" t="n">
        <v>0.01978</v>
      </c>
      <c r="O846" s="35" t="n">
        <v>-1.33244</v>
      </c>
      <c r="P846" s="35" t="n">
        <v>-0.04133</v>
      </c>
      <c r="Q846" s="35" t="n">
        <v>-1.26879</v>
      </c>
      <c r="R846" s="35" t="n">
        <v>1.04873</v>
      </c>
    </row>
    <row r="847" customFormat="false" ht="15" hidden="false" customHeight="false" outlineLevel="0" collapsed="false">
      <c r="A847" s="4" t="n">
        <v>846</v>
      </c>
      <c r="B847" s="4" t="s">
        <v>1196</v>
      </c>
      <c r="C847" s="35" t="n">
        <v>0.4188</v>
      </c>
      <c r="D847" s="35" t="n">
        <v>-2.05</v>
      </c>
      <c r="E847" s="35" t="n">
        <v>0.48876</v>
      </c>
      <c r="F847" s="35" t="n">
        <v>0.03163</v>
      </c>
      <c r="G847" s="35" t="n">
        <v>-0.17579</v>
      </c>
      <c r="H847" s="35" t="n">
        <v>-0.20743</v>
      </c>
      <c r="I847" s="35" t="n">
        <v>-0.37284</v>
      </c>
      <c r="J847" s="35" t="n">
        <v>0.47014</v>
      </c>
      <c r="K847" s="35" t="n">
        <v>-2.22345</v>
      </c>
      <c r="L847" s="35" t="n">
        <v>-1.08896</v>
      </c>
      <c r="M847" s="35" t="n">
        <v>-1.49708</v>
      </c>
      <c r="N847" s="35" t="n">
        <v>2.22272</v>
      </c>
      <c r="O847" s="35" t="n">
        <v>-2.76922</v>
      </c>
      <c r="P847" s="35" t="n">
        <v>-1.59712</v>
      </c>
      <c r="Q847" s="35" t="n">
        <v>-1.82217</v>
      </c>
      <c r="R847" s="35" t="n">
        <v>-1.18518</v>
      </c>
    </row>
    <row r="848" customFormat="false" ht="15" hidden="false" customHeight="false" outlineLevel="0" collapsed="false">
      <c r="A848" s="4" t="n">
        <v>847</v>
      </c>
      <c r="B848" s="4" t="s">
        <v>1197</v>
      </c>
      <c r="C848" s="35" t="n">
        <v>-1.20251</v>
      </c>
      <c r="D848" s="35" t="n">
        <v>-0.07806</v>
      </c>
      <c r="E848" s="35" t="n">
        <v>0.39328</v>
      </c>
      <c r="F848" s="35" t="n">
        <v>-0.22005</v>
      </c>
      <c r="G848" s="35" t="n">
        <v>-2.39772</v>
      </c>
      <c r="H848" s="35" t="n">
        <v>1.12273</v>
      </c>
      <c r="I848" s="35" t="n">
        <v>1.49789</v>
      </c>
      <c r="J848" s="35" t="n">
        <v>1.50088</v>
      </c>
      <c r="K848" s="35" t="n">
        <v>-0.25532</v>
      </c>
      <c r="L848" s="35" t="n">
        <v>-1.36417</v>
      </c>
      <c r="M848" s="35" t="n">
        <v>-1.56294</v>
      </c>
      <c r="N848" s="35" t="n">
        <v>1.08436</v>
      </c>
      <c r="O848" s="35" t="n">
        <v>-0.19241</v>
      </c>
      <c r="P848" s="35" t="n">
        <v>1.25795</v>
      </c>
      <c r="Q848" s="35" t="n">
        <v>-0.10704</v>
      </c>
      <c r="R848" s="35" t="n">
        <v>-0.72777</v>
      </c>
    </row>
    <row r="849" customFormat="false" ht="15" hidden="false" customHeight="false" outlineLevel="0" collapsed="false">
      <c r="A849" s="4" t="n">
        <v>848</v>
      </c>
      <c r="B849" s="4" t="s">
        <v>1198</v>
      </c>
      <c r="C849" s="35" t="n">
        <v>1.10779</v>
      </c>
      <c r="D849" s="35" t="n">
        <v>2.70915</v>
      </c>
      <c r="E849" s="35" t="n">
        <v>-0.05573</v>
      </c>
      <c r="F849" s="35" t="n">
        <v>-3.43926</v>
      </c>
      <c r="G849" s="35" t="n">
        <v>-1.02415</v>
      </c>
      <c r="H849" s="35" t="n">
        <v>-1.15674</v>
      </c>
      <c r="I849" s="35" t="n">
        <v>1.2508</v>
      </c>
      <c r="J849" s="35" t="n">
        <v>1.72567</v>
      </c>
      <c r="K849" s="35" t="n">
        <v>-0.47905</v>
      </c>
      <c r="L849" s="35" t="n">
        <v>0.42668</v>
      </c>
      <c r="M849" s="35" t="n">
        <v>-0.92379</v>
      </c>
      <c r="N849" s="35" t="n">
        <v>0.62809</v>
      </c>
      <c r="O849" s="35" t="n">
        <v>-0.00059</v>
      </c>
      <c r="P849" s="35" t="n">
        <v>-0.80937</v>
      </c>
      <c r="Q849" s="35" t="n">
        <v>-2.76975</v>
      </c>
      <c r="R849" s="35" t="n">
        <v>-1.75809</v>
      </c>
    </row>
    <row r="850" customFormat="false" ht="15" hidden="false" customHeight="false" outlineLevel="0" collapsed="false">
      <c r="A850" s="4" t="n">
        <v>849</v>
      </c>
      <c r="B850" s="4" t="s">
        <v>1199</v>
      </c>
      <c r="C850" s="35" t="n">
        <v>-0.52454</v>
      </c>
      <c r="D850" s="35" t="n">
        <v>3.53103</v>
      </c>
      <c r="E850" s="35" t="n">
        <v>-3.27709</v>
      </c>
      <c r="F850" s="35" t="n">
        <v>0.31883</v>
      </c>
      <c r="G850" s="35" t="n">
        <v>-0.59367</v>
      </c>
      <c r="H850" s="35" t="n">
        <v>-0.44656</v>
      </c>
      <c r="I850" s="35" t="n">
        <v>3.35101</v>
      </c>
      <c r="J850" s="35" t="n">
        <v>-1.73585</v>
      </c>
      <c r="K850" s="35" t="n">
        <v>-2.13259</v>
      </c>
      <c r="L850" s="35" t="n">
        <v>-2.26837</v>
      </c>
      <c r="M850" s="35" t="n">
        <v>-1.34924</v>
      </c>
      <c r="N850" s="35" t="n">
        <v>-2.95877</v>
      </c>
      <c r="O850" s="35" t="n">
        <v>0.08188</v>
      </c>
      <c r="P850" s="35" t="n">
        <v>3.99525</v>
      </c>
      <c r="Q850" s="35" t="n">
        <v>-0.13987</v>
      </c>
      <c r="R850" s="35" t="n">
        <v>-0.55802</v>
      </c>
    </row>
    <row r="851" customFormat="false" ht="15" hidden="false" customHeight="false" outlineLevel="0" collapsed="false">
      <c r="A851" s="4" t="n">
        <v>850</v>
      </c>
      <c r="B851" s="4" t="s">
        <v>1200</v>
      </c>
      <c r="C851" s="35" t="n">
        <v>-0.13557</v>
      </c>
      <c r="D851" s="35" t="n">
        <v>-0.8999</v>
      </c>
      <c r="E851" s="35" t="n">
        <v>1.45782</v>
      </c>
      <c r="F851" s="35" t="n">
        <v>-0.1754</v>
      </c>
      <c r="G851" s="35" t="n">
        <v>-1.66926</v>
      </c>
      <c r="H851" s="35" t="n">
        <v>-1.46404</v>
      </c>
      <c r="I851" s="35" t="n">
        <v>-1.64974</v>
      </c>
      <c r="J851" s="35" t="n">
        <v>2.22729</v>
      </c>
      <c r="K851" s="35" t="n">
        <v>0.4591</v>
      </c>
      <c r="L851" s="35" t="n">
        <v>0.21349</v>
      </c>
      <c r="M851" s="35" t="n">
        <v>0.10042</v>
      </c>
      <c r="N851" s="35" t="n">
        <v>1.03054</v>
      </c>
      <c r="O851" s="35" t="n">
        <v>-0.93497</v>
      </c>
      <c r="P851" s="35" t="n">
        <v>-1.15883</v>
      </c>
      <c r="Q851" s="35" t="n">
        <v>0.14563</v>
      </c>
      <c r="R851" s="35" t="n">
        <v>2.08483</v>
      </c>
    </row>
    <row r="852" customFormat="false" ht="15" hidden="false" customHeight="false" outlineLevel="0" collapsed="false">
      <c r="A852" s="4" t="n">
        <v>851</v>
      </c>
      <c r="B852" s="4" t="s">
        <v>1201</v>
      </c>
      <c r="C852" s="35" t="n">
        <v>0.6871</v>
      </c>
      <c r="D852" s="35" t="n">
        <v>1.19612</v>
      </c>
      <c r="E852" s="35" t="n">
        <v>0.35301</v>
      </c>
      <c r="F852" s="35" t="n">
        <v>0.90149</v>
      </c>
      <c r="G852" s="35" t="n">
        <v>0.10443</v>
      </c>
      <c r="H852" s="35" t="n">
        <v>0.34522</v>
      </c>
      <c r="I852" s="35" t="n">
        <v>0.666</v>
      </c>
      <c r="J852" s="35" t="n">
        <v>4.24625</v>
      </c>
      <c r="K852" s="35" t="n">
        <v>-1.73737</v>
      </c>
      <c r="L852" s="35" t="n">
        <v>-2.61123</v>
      </c>
      <c r="M852" s="35" t="n">
        <v>-0.68553</v>
      </c>
      <c r="N852" s="35" t="n">
        <v>-1.79911</v>
      </c>
      <c r="O852" s="35" t="n">
        <v>1.97177</v>
      </c>
      <c r="P852" s="35" t="n">
        <v>-2.05592</v>
      </c>
      <c r="Q852" s="35" t="n">
        <v>-1.04272</v>
      </c>
      <c r="R852" s="35" t="n">
        <v>-0.63134</v>
      </c>
    </row>
    <row r="853" customFormat="false" ht="15" hidden="false" customHeight="false" outlineLevel="0" collapsed="false">
      <c r="A853" s="4" t="n">
        <v>852</v>
      </c>
      <c r="B853" s="4" t="s">
        <v>114</v>
      </c>
      <c r="C853" s="35" t="n">
        <v>-1.15119</v>
      </c>
      <c r="D853" s="35" t="n">
        <v>-2.00911</v>
      </c>
      <c r="E853" s="35" t="n">
        <v>2.3615</v>
      </c>
      <c r="F853" s="35" t="n">
        <v>1.08665</v>
      </c>
      <c r="G853" s="35" t="n">
        <v>0.57331</v>
      </c>
      <c r="H853" s="35" t="n">
        <v>-2.75858</v>
      </c>
      <c r="I853" s="35" t="n">
        <v>3.22169</v>
      </c>
      <c r="J853" s="35" t="n">
        <v>-0.88452</v>
      </c>
      <c r="K853" s="35" t="n">
        <v>-0.22934</v>
      </c>
      <c r="L853" s="35" t="n">
        <v>0.11695</v>
      </c>
      <c r="M853" s="35" t="n">
        <v>-0.33952</v>
      </c>
      <c r="N853" s="35" t="n">
        <v>1.22448</v>
      </c>
      <c r="O853" s="35" t="n">
        <v>-0.41665</v>
      </c>
      <c r="P853" s="35" t="n">
        <v>1.03392</v>
      </c>
      <c r="Q853" s="35" t="n">
        <v>-0.62461</v>
      </c>
      <c r="R853" s="35" t="n">
        <v>1.22691</v>
      </c>
    </row>
    <row r="854" customFormat="false" ht="15" hidden="false" customHeight="false" outlineLevel="0" collapsed="false">
      <c r="A854" s="4" t="n">
        <v>853</v>
      </c>
      <c r="B854" s="4" t="s">
        <v>1202</v>
      </c>
      <c r="C854" s="35" t="n">
        <v>-0.093</v>
      </c>
      <c r="D854" s="35" t="n">
        <v>1.12936</v>
      </c>
      <c r="E854" s="35" t="n">
        <v>-1.47152</v>
      </c>
      <c r="F854" s="35" t="n">
        <v>-0.99403</v>
      </c>
      <c r="G854" s="35" t="n">
        <v>0.13996</v>
      </c>
      <c r="H854" s="35" t="n">
        <v>0.29955</v>
      </c>
      <c r="I854" s="35" t="n">
        <v>0.6502</v>
      </c>
      <c r="J854" s="35" t="n">
        <v>0.83649</v>
      </c>
      <c r="K854" s="35" t="n">
        <v>-0.22384</v>
      </c>
      <c r="L854" s="35" t="n">
        <v>1.33345</v>
      </c>
      <c r="M854" s="35" t="n">
        <v>-0.72148</v>
      </c>
      <c r="N854" s="35" t="n">
        <v>-0.67595</v>
      </c>
      <c r="O854" s="35" t="n">
        <v>-0.43572</v>
      </c>
      <c r="P854" s="35" t="n">
        <v>0.15187</v>
      </c>
      <c r="Q854" s="35" t="n">
        <v>-0.75822</v>
      </c>
      <c r="R854" s="35" t="n">
        <v>-3.1942</v>
      </c>
    </row>
    <row r="855" customFormat="false" ht="15" hidden="false" customHeight="false" outlineLevel="0" collapsed="false">
      <c r="A855" s="4" t="n">
        <v>854</v>
      </c>
      <c r="B855" s="4" t="s">
        <v>1203</v>
      </c>
      <c r="C855" s="35" t="n">
        <v>0.79262</v>
      </c>
      <c r="D855" s="35" t="n">
        <v>-1.46683</v>
      </c>
      <c r="E855" s="35" t="n">
        <v>-1.96898</v>
      </c>
      <c r="F855" s="35" t="n">
        <v>-1.86218</v>
      </c>
      <c r="G855" s="35" t="n">
        <v>-0.79366</v>
      </c>
      <c r="H855" s="35" t="n">
        <v>-0.85498</v>
      </c>
      <c r="I855" s="35" t="n">
        <v>1.61444</v>
      </c>
      <c r="J855" s="35" t="n">
        <v>1.68883</v>
      </c>
      <c r="K855" s="35" t="n">
        <v>-1.75555</v>
      </c>
      <c r="L855" s="35" t="n">
        <v>-0.32641</v>
      </c>
      <c r="M855" s="35" t="n">
        <v>-0.11202</v>
      </c>
      <c r="N855" s="35" t="n">
        <v>-0.75752</v>
      </c>
      <c r="O855" s="35" t="n">
        <v>0.42566</v>
      </c>
      <c r="P855" s="35" t="n">
        <v>0.35638</v>
      </c>
      <c r="Q855" s="35" t="n">
        <v>-1.66809</v>
      </c>
      <c r="R855" s="35" t="n">
        <v>2.10637</v>
      </c>
    </row>
    <row r="856" customFormat="false" ht="15" hidden="false" customHeight="false" outlineLevel="0" collapsed="false">
      <c r="A856" s="4" t="n">
        <v>855</v>
      </c>
      <c r="B856" s="4" t="s">
        <v>1204</v>
      </c>
      <c r="C856" s="35" t="n">
        <v>-0.54612</v>
      </c>
      <c r="D856" s="35" t="n">
        <v>-0.18698</v>
      </c>
      <c r="E856" s="35" t="n">
        <v>1.16196</v>
      </c>
      <c r="F856" s="35" t="n">
        <v>-0.14874</v>
      </c>
      <c r="G856" s="35" t="n">
        <v>-3.04909</v>
      </c>
      <c r="H856" s="35" t="n">
        <v>-2.4395</v>
      </c>
      <c r="I856" s="35" t="n">
        <v>0.5545</v>
      </c>
      <c r="J856" s="35" t="n">
        <v>-3.2735</v>
      </c>
      <c r="K856" s="35" t="n">
        <v>-1.98363</v>
      </c>
      <c r="L856" s="35" t="n">
        <v>-0.47365</v>
      </c>
      <c r="M856" s="35" t="n">
        <v>2.64973</v>
      </c>
      <c r="N856" s="35" t="n">
        <v>-1.163</v>
      </c>
      <c r="O856" s="35" t="n">
        <v>-1.73767</v>
      </c>
      <c r="P856" s="35" t="n">
        <v>-0.4608</v>
      </c>
      <c r="Q856" s="35" t="n">
        <v>-3.83</v>
      </c>
      <c r="R856" s="35" t="n">
        <v>-1.57673</v>
      </c>
    </row>
    <row r="857" customFormat="false" ht="15" hidden="false" customHeight="false" outlineLevel="0" collapsed="false">
      <c r="A857" s="4" t="n">
        <v>856</v>
      </c>
      <c r="B857" s="4" t="s">
        <v>1205</v>
      </c>
      <c r="C857" s="35" t="n">
        <v>-1.4118</v>
      </c>
      <c r="D857" s="35" t="n">
        <v>0.17984</v>
      </c>
      <c r="E857" s="35" t="n">
        <v>-0.23753</v>
      </c>
      <c r="F857" s="35" t="n">
        <v>-0.33995</v>
      </c>
      <c r="G857" s="35" t="n">
        <v>-2.44774</v>
      </c>
      <c r="H857" s="35" t="n">
        <v>-1.70728</v>
      </c>
      <c r="I857" s="35" t="n">
        <v>1.39599</v>
      </c>
      <c r="J857" s="35" t="n">
        <v>-0.12059</v>
      </c>
      <c r="K857" s="35" t="n">
        <v>0.58319</v>
      </c>
      <c r="L857" s="35" t="n">
        <v>1.31976</v>
      </c>
      <c r="M857" s="35" t="n">
        <v>0.41245</v>
      </c>
      <c r="N857" s="35" t="n">
        <v>-1.15274</v>
      </c>
      <c r="O857" s="35" t="n">
        <v>-2.50553</v>
      </c>
      <c r="P857" s="35" t="n">
        <v>-1.52023</v>
      </c>
      <c r="Q857" s="35" t="n">
        <v>-0.68074</v>
      </c>
      <c r="R857" s="35" t="n">
        <v>-3.27314</v>
      </c>
    </row>
    <row r="858" customFormat="false" ht="15" hidden="false" customHeight="false" outlineLevel="0" collapsed="false">
      <c r="A858" s="4" t="n">
        <v>857</v>
      </c>
      <c r="B858" s="4" t="s">
        <v>1206</v>
      </c>
      <c r="C858" s="35" t="n">
        <v>0.10385</v>
      </c>
      <c r="D858" s="35" t="n">
        <v>-1.08272</v>
      </c>
      <c r="E858" s="35" t="n">
        <v>1.29019</v>
      </c>
      <c r="F858" s="35" t="n">
        <v>-0.14877</v>
      </c>
      <c r="G858" s="35" t="n">
        <v>1.33007</v>
      </c>
      <c r="H858" s="35" t="n">
        <v>-1.50075</v>
      </c>
      <c r="I858" s="35" t="n">
        <v>-1.27745</v>
      </c>
      <c r="J858" s="35" t="n">
        <v>-0.21802</v>
      </c>
      <c r="K858" s="35" t="n">
        <v>-1.23669</v>
      </c>
      <c r="L858" s="35" t="n">
        <v>0.23618</v>
      </c>
      <c r="M858" s="35" t="n">
        <v>-2.16001</v>
      </c>
      <c r="N858" s="35" t="n">
        <v>1.00499</v>
      </c>
      <c r="O858" s="35" t="n">
        <v>2.14607</v>
      </c>
      <c r="P858" s="35" t="n">
        <v>-0.97296</v>
      </c>
      <c r="Q858" s="35" t="n">
        <v>-0.09521</v>
      </c>
      <c r="R858" s="35" t="n">
        <v>-0.45385</v>
      </c>
    </row>
    <row r="859" customFormat="false" ht="15" hidden="false" customHeight="false" outlineLevel="0" collapsed="false">
      <c r="A859" s="4" t="n">
        <v>858</v>
      </c>
      <c r="B859" s="4" t="s">
        <v>1207</v>
      </c>
      <c r="C859" s="35" t="n">
        <v>-0.1981</v>
      </c>
      <c r="D859" s="35" t="n">
        <v>1.22618</v>
      </c>
      <c r="E859" s="35" t="n">
        <v>1.96896</v>
      </c>
      <c r="F859" s="35" t="n">
        <v>-2.85136</v>
      </c>
      <c r="G859" s="35" t="n">
        <v>0.67956</v>
      </c>
      <c r="H859" s="35" t="n">
        <v>-2.61482</v>
      </c>
      <c r="I859" s="35" t="n">
        <v>-2.4458</v>
      </c>
      <c r="J859" s="35" t="n">
        <v>-1.27901</v>
      </c>
      <c r="K859" s="35" t="n">
        <v>-2.1545</v>
      </c>
      <c r="L859" s="35" t="n">
        <v>-4.9558</v>
      </c>
      <c r="M859" s="35" t="n">
        <v>-2.78293</v>
      </c>
      <c r="N859" s="35" t="n">
        <v>1.6113</v>
      </c>
      <c r="O859" s="35" t="n">
        <v>0.47492</v>
      </c>
      <c r="P859" s="35" t="n">
        <v>-1.24771</v>
      </c>
      <c r="Q859" s="35" t="n">
        <v>1.68773</v>
      </c>
      <c r="R859" s="35" t="n">
        <v>0.05756</v>
      </c>
    </row>
    <row r="860" customFormat="false" ht="15" hidden="false" customHeight="false" outlineLevel="0" collapsed="false">
      <c r="A860" s="4" t="n">
        <v>859</v>
      </c>
      <c r="B860" s="4" t="s">
        <v>1208</v>
      </c>
      <c r="C860" s="35" t="n">
        <v>-2.65195</v>
      </c>
      <c r="D860" s="35" t="n">
        <v>-3.97473</v>
      </c>
      <c r="E860" s="35" t="n">
        <v>0.63997</v>
      </c>
      <c r="F860" s="35" t="n">
        <v>-3.32062</v>
      </c>
      <c r="G860" s="35" t="n">
        <v>0.27327</v>
      </c>
      <c r="H860" s="35" t="n">
        <v>-1.12621</v>
      </c>
      <c r="I860" s="35" t="n">
        <v>-0.27203</v>
      </c>
      <c r="J860" s="35" t="n">
        <v>1.80868</v>
      </c>
      <c r="K860" s="35" t="n">
        <v>-0.21435</v>
      </c>
      <c r="L860" s="35" t="n">
        <v>-0.46281</v>
      </c>
      <c r="M860" s="35" t="n">
        <v>-0.58256</v>
      </c>
      <c r="N860" s="35" t="n">
        <v>-1.4008</v>
      </c>
      <c r="O860" s="35" t="n">
        <v>1.29064</v>
      </c>
      <c r="P860" s="35" t="n">
        <v>-0.78217</v>
      </c>
      <c r="Q860" s="35" t="n">
        <v>0.0913</v>
      </c>
      <c r="R860" s="35" t="n">
        <v>-3.34881</v>
      </c>
    </row>
    <row r="861" customFormat="false" ht="15" hidden="false" customHeight="false" outlineLevel="0" collapsed="false">
      <c r="A861" s="4" t="n">
        <v>860</v>
      </c>
      <c r="B861" s="4" t="s">
        <v>1209</v>
      </c>
      <c r="C861" s="35" t="n">
        <v>1.00208</v>
      </c>
      <c r="D861" s="35" t="n">
        <v>-1.79574</v>
      </c>
      <c r="E861" s="35" t="n">
        <v>-0.87984</v>
      </c>
      <c r="F861" s="35" t="n">
        <v>-0.53712</v>
      </c>
      <c r="G861" s="35" t="n">
        <v>0.67075</v>
      </c>
      <c r="H861" s="35" t="n">
        <v>-2.32929</v>
      </c>
      <c r="I861" s="35" t="n">
        <v>-1.25201</v>
      </c>
      <c r="J861" s="35" t="n">
        <v>0.3047</v>
      </c>
      <c r="K861" s="35" t="n">
        <v>-0.95669</v>
      </c>
      <c r="L861" s="35" t="n">
        <v>1.10045</v>
      </c>
      <c r="M861" s="35" t="n">
        <v>-0.89011</v>
      </c>
      <c r="N861" s="35" t="n">
        <v>-1.97903</v>
      </c>
      <c r="O861" s="35" t="n">
        <v>-0.7457</v>
      </c>
      <c r="P861" s="35" t="n">
        <v>-1.27654</v>
      </c>
      <c r="Q861" s="35" t="n">
        <v>0.88805</v>
      </c>
      <c r="R861" s="35" t="n">
        <v>-2.17511</v>
      </c>
    </row>
    <row r="862" customFormat="false" ht="15" hidden="false" customHeight="false" outlineLevel="0" collapsed="false">
      <c r="A862" s="4" t="n">
        <v>861</v>
      </c>
      <c r="B862" s="4" t="s">
        <v>1210</v>
      </c>
      <c r="C862" s="35" t="n">
        <v>-0.3424</v>
      </c>
      <c r="D862" s="35" t="n">
        <v>0.78156</v>
      </c>
      <c r="E862" s="35" t="n">
        <v>0.52485</v>
      </c>
      <c r="F862" s="35" t="n">
        <v>0.24521</v>
      </c>
      <c r="G862" s="35" t="n">
        <v>2.02753</v>
      </c>
      <c r="H862" s="35" t="n">
        <v>-2.45875</v>
      </c>
      <c r="I862" s="35" t="n">
        <v>0.29967</v>
      </c>
      <c r="J862" s="35" t="n">
        <v>-0.52348</v>
      </c>
      <c r="K862" s="35" t="n">
        <v>-1.81333</v>
      </c>
      <c r="L862" s="35" t="n">
        <v>-2.00108</v>
      </c>
      <c r="M862" s="35" t="n">
        <v>2.41776</v>
      </c>
      <c r="N862" s="35" t="n">
        <v>-1.99192</v>
      </c>
      <c r="O862" s="35" t="n">
        <v>-0.23798</v>
      </c>
      <c r="P862" s="35" t="n">
        <v>-1.25781</v>
      </c>
      <c r="Q862" s="35" t="n">
        <v>1.7166</v>
      </c>
      <c r="R862" s="35" t="n">
        <v>-0.19966</v>
      </c>
    </row>
    <row r="863" customFormat="false" ht="15" hidden="false" customHeight="false" outlineLevel="0" collapsed="false">
      <c r="A863" s="4" t="n">
        <v>862</v>
      </c>
      <c r="B863" s="4" t="s">
        <v>1211</v>
      </c>
      <c r="C863" s="35" t="n">
        <v>-0.8879</v>
      </c>
      <c r="D863" s="35" t="n">
        <v>-0.25277</v>
      </c>
      <c r="E863" s="35" t="n">
        <v>1.55148</v>
      </c>
      <c r="F863" s="35" t="n">
        <v>0.65613</v>
      </c>
      <c r="G863" s="35" t="n">
        <v>0.27369</v>
      </c>
      <c r="H863" s="35" t="n">
        <v>-1.0444</v>
      </c>
      <c r="I863" s="35" t="n">
        <v>-0.67593</v>
      </c>
      <c r="J863" s="35" t="n">
        <v>1.22786</v>
      </c>
      <c r="K863" s="35" t="n">
        <v>-0.91824</v>
      </c>
      <c r="L863" s="35" t="n">
        <v>-1.58319</v>
      </c>
      <c r="M863" s="35" t="n">
        <v>-0.00634</v>
      </c>
      <c r="N863" s="35" t="n">
        <v>0.18574</v>
      </c>
      <c r="O863" s="35" t="n">
        <v>1.76482</v>
      </c>
      <c r="P863" s="35" t="n">
        <v>0.57255</v>
      </c>
      <c r="Q863" s="35" t="n">
        <v>-0.57361</v>
      </c>
      <c r="R863" s="35" t="n">
        <v>-0.84883</v>
      </c>
    </row>
    <row r="864" customFormat="false" ht="15" hidden="false" customHeight="false" outlineLevel="0" collapsed="false">
      <c r="A864" s="4" t="n">
        <v>863</v>
      </c>
      <c r="B864" s="4" t="s">
        <v>1212</v>
      </c>
      <c r="C864" s="35" t="n">
        <v>-3.72041</v>
      </c>
      <c r="D864" s="35" t="n">
        <v>0.29294</v>
      </c>
      <c r="E864" s="35" t="n">
        <v>1.52865</v>
      </c>
      <c r="F864" s="35" t="n">
        <v>3.58858</v>
      </c>
      <c r="G864" s="35" t="n">
        <v>3.45188</v>
      </c>
      <c r="H864" s="35" t="n">
        <v>3.69009</v>
      </c>
      <c r="I864" s="35" t="n">
        <v>0.22592</v>
      </c>
      <c r="J864" s="35" t="n">
        <v>0.37965</v>
      </c>
      <c r="K864" s="35" t="n">
        <v>0.09789</v>
      </c>
      <c r="L864" s="35" t="n">
        <v>0.36985</v>
      </c>
      <c r="M864" s="35" t="n">
        <v>2.17431</v>
      </c>
      <c r="N864" s="35" t="n">
        <v>-0.93494</v>
      </c>
      <c r="O864" s="35" t="n">
        <v>-0.79795</v>
      </c>
      <c r="P864" s="35" t="n">
        <v>3.4774</v>
      </c>
      <c r="Q864" s="35" t="n">
        <v>2.27366</v>
      </c>
      <c r="R864" s="35" t="n">
        <v>-2.63894</v>
      </c>
    </row>
    <row r="865" customFormat="false" ht="15" hidden="false" customHeight="false" outlineLevel="0" collapsed="false">
      <c r="A865" s="4" t="n">
        <v>864</v>
      </c>
      <c r="B865" s="4" t="s">
        <v>1213</v>
      </c>
      <c r="C865" s="35" t="n">
        <v>0.45896</v>
      </c>
      <c r="D865" s="35" t="n">
        <v>-2.56859</v>
      </c>
      <c r="E865" s="35" t="n">
        <v>0.55432</v>
      </c>
      <c r="F865" s="35" t="n">
        <v>-1.05935</v>
      </c>
      <c r="G865" s="35" t="n">
        <v>0.56111</v>
      </c>
      <c r="H865" s="35" t="n">
        <v>0.78376</v>
      </c>
      <c r="I865" s="35" t="n">
        <v>1.05416</v>
      </c>
      <c r="J865" s="35" t="n">
        <v>0.84911</v>
      </c>
      <c r="K865" s="35" t="n">
        <v>-0.16994</v>
      </c>
      <c r="L865" s="35" t="n">
        <v>-0.29093</v>
      </c>
      <c r="M865" s="35" t="n">
        <v>0.96443</v>
      </c>
      <c r="N865" s="35" t="n">
        <v>-2.2057</v>
      </c>
      <c r="O865" s="35" t="n">
        <v>1.03755</v>
      </c>
      <c r="P865" s="35" t="n">
        <v>-1.06473</v>
      </c>
      <c r="Q865" s="35" t="n">
        <v>1.02906</v>
      </c>
      <c r="R865" s="35" t="n">
        <v>-1.21291</v>
      </c>
    </row>
    <row r="866" customFormat="false" ht="15" hidden="false" customHeight="false" outlineLevel="0" collapsed="false">
      <c r="A866" s="4" t="n">
        <v>865</v>
      </c>
      <c r="B866" s="4" t="s">
        <v>1214</v>
      </c>
      <c r="C866" s="35" t="n">
        <v>0.30231</v>
      </c>
      <c r="D866" s="35" t="n">
        <v>-0.45397</v>
      </c>
      <c r="E866" s="35" t="n">
        <v>0.99427</v>
      </c>
      <c r="F866" s="35" t="n">
        <v>-1.42613</v>
      </c>
      <c r="G866" s="35" t="n">
        <v>-0.31542</v>
      </c>
      <c r="H866" s="35" t="n">
        <v>-1.42121</v>
      </c>
      <c r="I866" s="35" t="n">
        <v>-0.75142</v>
      </c>
      <c r="J866" s="35" t="n">
        <v>1.20712</v>
      </c>
      <c r="K866" s="35" t="n">
        <v>-1.88099</v>
      </c>
      <c r="L866" s="35" t="n">
        <v>-2.24956</v>
      </c>
      <c r="M866" s="35" t="n">
        <v>-0.14577</v>
      </c>
      <c r="N866" s="35" t="n">
        <v>1.30655</v>
      </c>
      <c r="O866" s="35" t="n">
        <v>-0.39965</v>
      </c>
      <c r="P866" s="35" t="n">
        <v>-2.0323</v>
      </c>
      <c r="Q866" s="35" t="n">
        <v>0.17274</v>
      </c>
      <c r="R866" s="35" t="n">
        <v>-1.12489</v>
      </c>
    </row>
    <row r="867" customFormat="false" ht="15" hidden="false" customHeight="false" outlineLevel="0" collapsed="false">
      <c r="A867" s="4" t="n">
        <v>866</v>
      </c>
      <c r="B867" s="4" t="s">
        <v>1215</v>
      </c>
      <c r="C867" s="35" t="n">
        <v>-2.86082</v>
      </c>
      <c r="D867" s="35" t="n">
        <v>3.13629</v>
      </c>
      <c r="E867" s="35" t="n">
        <v>-0.59151</v>
      </c>
      <c r="F867" s="35" t="n">
        <v>1.18783</v>
      </c>
      <c r="G867" s="35" t="n">
        <v>-0.11596</v>
      </c>
      <c r="H867" s="35" t="n">
        <v>-0.23418</v>
      </c>
      <c r="I867" s="35" t="n">
        <v>0.92066</v>
      </c>
      <c r="J867" s="35" t="n">
        <v>1.87912</v>
      </c>
      <c r="K867" s="35" t="n">
        <v>-2.59725</v>
      </c>
      <c r="L867" s="35" t="n">
        <v>-3.14357</v>
      </c>
      <c r="M867" s="35" t="n">
        <v>-1.78061</v>
      </c>
      <c r="N867" s="35" t="n">
        <v>2.23406</v>
      </c>
      <c r="O867" s="35" t="n">
        <v>0.45006</v>
      </c>
      <c r="P867" s="35" t="n">
        <v>-0.01905</v>
      </c>
      <c r="Q867" s="35" t="n">
        <v>-0.11189</v>
      </c>
      <c r="R867" s="35" t="n">
        <v>-2.01522</v>
      </c>
    </row>
    <row r="868" customFormat="false" ht="15" hidden="false" customHeight="false" outlineLevel="0" collapsed="false">
      <c r="A868" s="4" t="n">
        <v>867</v>
      </c>
      <c r="B868" s="4" t="s">
        <v>1216</v>
      </c>
      <c r="C868" s="35" t="n">
        <v>-1.12731</v>
      </c>
      <c r="D868" s="35" t="n">
        <v>3.34755</v>
      </c>
      <c r="E868" s="35" t="n">
        <v>-0.66952</v>
      </c>
      <c r="F868" s="35" t="n">
        <v>-0.72396</v>
      </c>
      <c r="G868" s="35" t="n">
        <v>-1.4636</v>
      </c>
      <c r="H868" s="35" t="n">
        <v>-0.35785</v>
      </c>
      <c r="I868" s="35" t="n">
        <v>1.84954</v>
      </c>
      <c r="J868" s="35" t="n">
        <v>0.40054</v>
      </c>
      <c r="K868" s="35" t="n">
        <v>0.28479</v>
      </c>
      <c r="L868" s="35" t="n">
        <v>0.57069</v>
      </c>
      <c r="M868" s="35" t="n">
        <v>-2.64749</v>
      </c>
      <c r="N868" s="35" t="n">
        <v>0.74802</v>
      </c>
      <c r="O868" s="35" t="n">
        <v>-0.11387</v>
      </c>
      <c r="P868" s="35" t="n">
        <v>-1.30456</v>
      </c>
      <c r="Q868" s="35" t="n">
        <v>-0.07722</v>
      </c>
      <c r="R868" s="35" t="n">
        <v>-1.48049</v>
      </c>
    </row>
    <row r="869" customFormat="false" ht="15" hidden="false" customHeight="false" outlineLevel="0" collapsed="false">
      <c r="A869" s="4" t="n">
        <v>868</v>
      </c>
      <c r="B869" s="4" t="s">
        <v>1217</v>
      </c>
      <c r="C869" s="35" t="n">
        <v>-0.10482</v>
      </c>
      <c r="D869" s="35" t="n">
        <v>-0.58143</v>
      </c>
      <c r="E869" s="35" t="n">
        <v>0.0579</v>
      </c>
      <c r="F869" s="35" t="n">
        <v>0.3164</v>
      </c>
      <c r="G869" s="35" t="n">
        <v>0.70719</v>
      </c>
      <c r="H869" s="35" t="n">
        <v>-0.68087</v>
      </c>
      <c r="I869" s="35" t="n">
        <v>-0.37997</v>
      </c>
      <c r="J869" s="35" t="n">
        <v>1.92393</v>
      </c>
      <c r="K869" s="35" t="n">
        <v>2.70855</v>
      </c>
      <c r="L869" s="35" t="n">
        <v>-1.52436</v>
      </c>
      <c r="M869" s="35" t="n">
        <v>-0.75534</v>
      </c>
      <c r="N869" s="35" t="n">
        <v>-0.97196</v>
      </c>
      <c r="O869" s="35" t="n">
        <v>0.65656</v>
      </c>
      <c r="P869" s="35" t="n">
        <v>1.24682</v>
      </c>
      <c r="Q869" s="35" t="n">
        <v>0.61167</v>
      </c>
      <c r="R869" s="35" t="n">
        <v>-3.87285</v>
      </c>
    </row>
    <row r="870" customFormat="false" ht="15" hidden="false" customHeight="false" outlineLevel="0" collapsed="false">
      <c r="A870" s="4" t="n">
        <v>869</v>
      </c>
      <c r="B870" s="4" t="s">
        <v>1218</v>
      </c>
      <c r="C870" s="35" t="n">
        <v>0.9345</v>
      </c>
      <c r="D870" s="35" t="n">
        <v>0.06561</v>
      </c>
      <c r="E870" s="35" t="n">
        <v>0.57257</v>
      </c>
      <c r="F870" s="35" t="n">
        <v>0.25922</v>
      </c>
      <c r="G870" s="35" t="n">
        <v>0.10512</v>
      </c>
      <c r="H870" s="35" t="n">
        <v>-0.39106</v>
      </c>
      <c r="I870" s="35" t="n">
        <v>1.17325</v>
      </c>
      <c r="J870" s="35" t="n">
        <v>1.14678</v>
      </c>
      <c r="K870" s="35" t="n">
        <v>0.52906</v>
      </c>
      <c r="L870" s="35" t="n">
        <v>-0.18617</v>
      </c>
      <c r="M870" s="35" t="n">
        <v>0.25661</v>
      </c>
      <c r="N870" s="35" t="n">
        <v>-0.1299</v>
      </c>
      <c r="O870" s="35" t="n">
        <v>-0.62986</v>
      </c>
      <c r="P870" s="35" t="n">
        <v>-0.86437</v>
      </c>
      <c r="Q870" s="35" t="n">
        <v>0.74613</v>
      </c>
      <c r="R870" s="35" t="n">
        <v>-2.41032</v>
      </c>
    </row>
    <row r="871" customFormat="false" ht="15" hidden="false" customHeight="false" outlineLevel="0" collapsed="false">
      <c r="A871" s="4" t="n">
        <v>870</v>
      </c>
      <c r="B871" s="4" t="s">
        <v>1219</v>
      </c>
      <c r="C871" s="35" t="n">
        <v>1.13404</v>
      </c>
      <c r="D871" s="35" t="n">
        <v>3.40414</v>
      </c>
      <c r="E871" s="35" t="n">
        <v>1.8789</v>
      </c>
      <c r="F871" s="35" t="n">
        <v>-2.47691</v>
      </c>
      <c r="G871" s="35" t="n">
        <v>-1.61417</v>
      </c>
      <c r="H871" s="35" t="n">
        <v>-2.59781</v>
      </c>
      <c r="I871" s="35" t="n">
        <v>-0.23877</v>
      </c>
      <c r="J871" s="35" t="n">
        <v>0.3996</v>
      </c>
      <c r="K871" s="35" t="n">
        <v>-2.04132</v>
      </c>
      <c r="L871" s="35" t="n">
        <v>-1.94474</v>
      </c>
      <c r="M871" s="35" t="n">
        <v>0.95502</v>
      </c>
      <c r="N871" s="35" t="n">
        <v>-1.30478</v>
      </c>
      <c r="O871" s="35" t="n">
        <v>0.32197</v>
      </c>
      <c r="P871" s="35" t="n">
        <v>-2.85423</v>
      </c>
      <c r="Q871" s="35" t="n">
        <v>0.96897</v>
      </c>
      <c r="R871" s="35" t="n">
        <v>1.55699</v>
      </c>
    </row>
    <row r="872" customFormat="false" ht="15" hidden="false" customHeight="false" outlineLevel="0" collapsed="false">
      <c r="A872" s="4" t="n">
        <v>871</v>
      </c>
      <c r="B872" s="4" t="s">
        <v>1220</v>
      </c>
      <c r="C872" s="35" t="n">
        <v>2.02672</v>
      </c>
      <c r="D872" s="35" t="n">
        <v>0.61697</v>
      </c>
      <c r="E872" s="35" t="n">
        <v>1.21025</v>
      </c>
      <c r="F872" s="35" t="n">
        <v>1.59126</v>
      </c>
      <c r="G872" s="35" t="n">
        <v>-2.40513</v>
      </c>
      <c r="H872" s="35" t="n">
        <v>0.71049</v>
      </c>
      <c r="I872" s="35" t="n">
        <v>0.05243</v>
      </c>
      <c r="J872" s="35" t="n">
        <v>0.24662</v>
      </c>
      <c r="K872" s="35" t="n">
        <v>1.1234</v>
      </c>
      <c r="L872" s="35" t="n">
        <v>-0.72207</v>
      </c>
      <c r="M872" s="35" t="n">
        <v>-0.26422</v>
      </c>
      <c r="N872" s="35" t="n">
        <v>1.02517</v>
      </c>
      <c r="O872" s="35" t="n">
        <v>-0.32907</v>
      </c>
      <c r="P872" s="35" t="n">
        <v>0.87686</v>
      </c>
      <c r="Q872" s="35" t="n">
        <v>-1.87148</v>
      </c>
      <c r="R872" s="35" t="n">
        <v>1.56624</v>
      </c>
    </row>
    <row r="873" customFormat="false" ht="15" hidden="false" customHeight="false" outlineLevel="0" collapsed="false">
      <c r="A873" s="4" t="n">
        <v>872</v>
      </c>
      <c r="B873" s="4" t="s">
        <v>1221</v>
      </c>
      <c r="C873" s="35" t="n">
        <v>-0.91638</v>
      </c>
      <c r="D873" s="35" t="n">
        <v>0.39301</v>
      </c>
      <c r="E873" s="35" t="n">
        <v>0.92996</v>
      </c>
      <c r="F873" s="35" t="n">
        <v>-0.93902</v>
      </c>
      <c r="G873" s="35" t="n">
        <v>-3.98002</v>
      </c>
      <c r="H873" s="35" t="n">
        <v>-2.54432</v>
      </c>
      <c r="I873" s="35" t="n">
        <v>1.24123</v>
      </c>
      <c r="J873" s="35" t="n">
        <v>3.6774</v>
      </c>
      <c r="K873" s="35" t="n">
        <v>0.75231</v>
      </c>
      <c r="L873" s="35" t="n">
        <v>-0.6284</v>
      </c>
      <c r="M873" s="35" t="n">
        <v>0.54152</v>
      </c>
      <c r="N873" s="35" t="n">
        <v>1.78913</v>
      </c>
      <c r="O873" s="35" t="n">
        <v>-1.07379</v>
      </c>
      <c r="P873" s="35" t="n">
        <v>-0.64671</v>
      </c>
      <c r="Q873" s="35" t="n">
        <v>-1.34849</v>
      </c>
      <c r="R873" s="35" t="n">
        <v>-1.26416</v>
      </c>
    </row>
    <row r="874" customFormat="false" ht="15" hidden="false" customHeight="false" outlineLevel="0" collapsed="false">
      <c r="A874" s="4" t="n">
        <v>873</v>
      </c>
      <c r="B874" s="4" t="s">
        <v>1222</v>
      </c>
      <c r="C874" s="35" t="n">
        <v>-0.25417</v>
      </c>
      <c r="D874" s="35" t="n">
        <v>-1.39382</v>
      </c>
      <c r="E874" s="35" t="n">
        <v>1.32587</v>
      </c>
      <c r="F874" s="35" t="n">
        <v>-0.98145</v>
      </c>
      <c r="G874" s="35" t="n">
        <v>-2.14298</v>
      </c>
      <c r="H874" s="35" t="n">
        <v>-1.09413</v>
      </c>
      <c r="I874" s="35" t="n">
        <v>-1.68553</v>
      </c>
      <c r="J874" s="35" t="n">
        <v>1.74733</v>
      </c>
      <c r="K874" s="35" t="n">
        <v>0.04299</v>
      </c>
      <c r="L874" s="35" t="n">
        <v>-1.45182</v>
      </c>
      <c r="M874" s="35" t="n">
        <v>-2.02333</v>
      </c>
      <c r="N874" s="35" t="n">
        <v>-1.06767</v>
      </c>
      <c r="O874" s="35" t="n">
        <v>-2.23591</v>
      </c>
      <c r="P874" s="35" t="n">
        <v>0.84046</v>
      </c>
      <c r="Q874" s="35" t="n">
        <v>0.41966</v>
      </c>
      <c r="R874" s="35" t="n">
        <v>-1.32018</v>
      </c>
    </row>
    <row r="875" customFormat="false" ht="15" hidden="false" customHeight="false" outlineLevel="0" collapsed="false">
      <c r="A875" s="4" t="n">
        <v>874</v>
      </c>
      <c r="B875" s="4" t="s">
        <v>1223</v>
      </c>
      <c r="C875" s="35" t="n">
        <v>-1.09949</v>
      </c>
      <c r="D875" s="35" t="n">
        <v>-0.14624</v>
      </c>
      <c r="E875" s="35" t="n">
        <v>0.50685</v>
      </c>
      <c r="F875" s="35" t="n">
        <v>-1.38902</v>
      </c>
      <c r="G875" s="35" t="n">
        <v>-0.92202</v>
      </c>
      <c r="H875" s="35" t="n">
        <v>-1.17086</v>
      </c>
      <c r="I875" s="35" t="n">
        <v>2.52504</v>
      </c>
      <c r="J875" s="35" t="n">
        <v>-0.44423</v>
      </c>
      <c r="K875" s="35" t="n">
        <v>-2.96441</v>
      </c>
      <c r="L875" s="35" t="n">
        <v>-0.29542</v>
      </c>
      <c r="M875" s="35" t="n">
        <v>-0.6079</v>
      </c>
      <c r="N875" s="35" t="n">
        <v>2.10504</v>
      </c>
      <c r="O875" s="35" t="n">
        <v>-2.138</v>
      </c>
      <c r="P875" s="35" t="n">
        <v>-0.53496</v>
      </c>
      <c r="Q875" s="35" t="n">
        <v>-1.17387</v>
      </c>
      <c r="R875" s="35" t="n">
        <v>-0.55622</v>
      </c>
    </row>
    <row r="876" customFormat="false" ht="15" hidden="false" customHeight="false" outlineLevel="0" collapsed="false">
      <c r="A876" s="4" t="n">
        <v>875</v>
      </c>
      <c r="B876" s="4" t="s">
        <v>1224</v>
      </c>
      <c r="C876" s="35" t="n">
        <v>0.02625</v>
      </c>
      <c r="D876" s="35" t="n">
        <v>0.18258</v>
      </c>
      <c r="E876" s="35" t="n">
        <v>-2.09377</v>
      </c>
      <c r="F876" s="35" t="n">
        <v>0.17577</v>
      </c>
      <c r="G876" s="35" t="n">
        <v>-0.88486</v>
      </c>
      <c r="H876" s="35" t="n">
        <v>-1.12614</v>
      </c>
      <c r="I876" s="35" t="n">
        <v>2.17801</v>
      </c>
      <c r="J876" s="35" t="n">
        <v>2.07612</v>
      </c>
      <c r="K876" s="35" t="n">
        <v>1.71225</v>
      </c>
      <c r="L876" s="35" t="n">
        <v>2.09769</v>
      </c>
      <c r="M876" s="35" t="n">
        <v>-2.28593</v>
      </c>
      <c r="N876" s="35" t="n">
        <v>0.87048</v>
      </c>
      <c r="O876" s="35" t="n">
        <v>-1.66193</v>
      </c>
      <c r="P876" s="35" t="n">
        <v>-1.61848</v>
      </c>
      <c r="Q876" s="35" t="n">
        <v>-2.46369</v>
      </c>
      <c r="R876" s="35" t="n">
        <v>0.12775</v>
      </c>
    </row>
    <row r="877" customFormat="false" ht="15" hidden="false" customHeight="false" outlineLevel="0" collapsed="false">
      <c r="A877" s="4" t="n">
        <v>876</v>
      </c>
      <c r="B877" s="4" t="s">
        <v>1225</v>
      </c>
      <c r="C877" s="35" t="n">
        <v>-1.49589</v>
      </c>
      <c r="D877" s="35" t="n">
        <v>-0.54418</v>
      </c>
      <c r="E877" s="35" t="n">
        <v>1.94753</v>
      </c>
      <c r="F877" s="35" t="n">
        <v>0.73001</v>
      </c>
      <c r="G877" s="35" t="n">
        <v>0.0635</v>
      </c>
      <c r="H877" s="35" t="n">
        <v>-1.71385</v>
      </c>
      <c r="I877" s="35" t="n">
        <v>-2.61627</v>
      </c>
      <c r="J877" s="35" t="n">
        <v>1.76633</v>
      </c>
      <c r="K877" s="35" t="n">
        <v>-0.9423</v>
      </c>
      <c r="L877" s="35" t="n">
        <v>-0.85823</v>
      </c>
      <c r="M877" s="35" t="n">
        <v>-0.94948</v>
      </c>
      <c r="N877" s="35" t="n">
        <v>0.40658</v>
      </c>
      <c r="O877" s="35" t="n">
        <v>0.31956</v>
      </c>
      <c r="P877" s="35" t="n">
        <v>1.58594</v>
      </c>
      <c r="Q877" s="35" t="n">
        <v>0.30788</v>
      </c>
      <c r="R877" s="35" t="n">
        <v>-0.91789</v>
      </c>
    </row>
    <row r="878" customFormat="false" ht="15" hidden="false" customHeight="false" outlineLevel="0" collapsed="false">
      <c r="A878" s="4" t="n">
        <v>877</v>
      </c>
      <c r="B878" s="4" t="s">
        <v>1226</v>
      </c>
      <c r="C878" s="35" t="n">
        <v>-1.4217</v>
      </c>
      <c r="D878" s="35" t="n">
        <v>1.16912</v>
      </c>
      <c r="E878" s="35" t="n">
        <v>0.12154</v>
      </c>
      <c r="F878" s="35" t="n">
        <v>-0.79562</v>
      </c>
      <c r="G878" s="35" t="n">
        <v>1.13372</v>
      </c>
      <c r="H878" s="35" t="n">
        <v>-3.07822</v>
      </c>
      <c r="I878" s="35" t="n">
        <v>0.30276</v>
      </c>
      <c r="J878" s="35" t="n">
        <v>0.07246</v>
      </c>
      <c r="K878" s="35" t="n">
        <v>-1.0367</v>
      </c>
      <c r="L878" s="35" t="n">
        <v>0.0949</v>
      </c>
      <c r="M878" s="35" t="n">
        <v>1.35911</v>
      </c>
      <c r="N878" s="35" t="n">
        <v>-1.5509</v>
      </c>
      <c r="O878" s="35" t="n">
        <v>0.22532</v>
      </c>
      <c r="P878" s="35" t="n">
        <v>1.15465</v>
      </c>
      <c r="Q878" s="35" t="n">
        <v>-3.44203</v>
      </c>
      <c r="R878" s="35" t="n">
        <v>-0.04101</v>
      </c>
    </row>
    <row r="879" customFormat="false" ht="15" hidden="false" customHeight="false" outlineLevel="0" collapsed="false">
      <c r="A879" s="4" t="n">
        <v>878</v>
      </c>
      <c r="B879" s="4" t="s">
        <v>1227</v>
      </c>
      <c r="C879" s="35" t="n">
        <v>-0.18125</v>
      </c>
      <c r="D879" s="35" t="n">
        <v>-0.83883</v>
      </c>
      <c r="E879" s="35" t="n">
        <v>0.17674</v>
      </c>
      <c r="F879" s="35" t="n">
        <v>0.13819</v>
      </c>
      <c r="G879" s="35" t="n">
        <v>0.96778</v>
      </c>
      <c r="H879" s="35" t="n">
        <v>-0.24702</v>
      </c>
      <c r="I879" s="35" t="n">
        <v>0.80429</v>
      </c>
      <c r="J879" s="35" t="n">
        <v>-0.46282</v>
      </c>
      <c r="K879" s="35" t="n">
        <v>-1.43228</v>
      </c>
      <c r="L879" s="35" t="n">
        <v>-0.47906</v>
      </c>
      <c r="M879" s="35" t="n">
        <v>-0.06507</v>
      </c>
      <c r="N879" s="35" t="n">
        <v>-0.71715</v>
      </c>
      <c r="O879" s="35" t="n">
        <v>-1.12371</v>
      </c>
      <c r="P879" s="35" t="n">
        <v>0.06134</v>
      </c>
      <c r="Q879" s="35" t="n">
        <v>-2.23945</v>
      </c>
      <c r="R879" s="35" t="n">
        <v>-0.92942</v>
      </c>
    </row>
    <row r="880" customFormat="false" ht="15" hidden="false" customHeight="false" outlineLevel="0" collapsed="false">
      <c r="A880" s="4" t="n">
        <v>879</v>
      </c>
      <c r="B880" s="4" t="s">
        <v>1228</v>
      </c>
      <c r="C880" s="35" t="n">
        <v>-1.02428</v>
      </c>
      <c r="D880" s="35" t="n">
        <v>0.07914</v>
      </c>
      <c r="E880" s="35" t="n">
        <v>-0.38096</v>
      </c>
      <c r="F880" s="35" t="n">
        <v>1.0343</v>
      </c>
      <c r="G880" s="35" t="n">
        <v>-0.59928</v>
      </c>
      <c r="H880" s="35" t="n">
        <v>-0.04477</v>
      </c>
      <c r="I880" s="35" t="n">
        <v>0.30842</v>
      </c>
      <c r="J880" s="35" t="n">
        <v>0.311</v>
      </c>
      <c r="K880" s="35" t="n">
        <v>2.05266</v>
      </c>
      <c r="L880" s="35" t="n">
        <v>-0.94997</v>
      </c>
      <c r="M880" s="35" t="n">
        <v>0.69811</v>
      </c>
      <c r="N880" s="35" t="n">
        <v>-0.62727</v>
      </c>
      <c r="O880" s="35" t="n">
        <v>0.02278</v>
      </c>
      <c r="P880" s="35" t="n">
        <v>0.35505</v>
      </c>
      <c r="Q880" s="35" t="n">
        <v>1.64597</v>
      </c>
      <c r="R880" s="35" t="n">
        <v>-1.40981</v>
      </c>
    </row>
    <row r="881" customFormat="false" ht="15" hidden="false" customHeight="false" outlineLevel="0" collapsed="false">
      <c r="A881" s="4" t="n">
        <v>880</v>
      </c>
      <c r="B881" s="4" t="s">
        <v>1229</v>
      </c>
      <c r="C881" s="35" t="n">
        <v>-1.25708</v>
      </c>
      <c r="D881" s="35" t="n">
        <v>2.19854</v>
      </c>
      <c r="E881" s="35" t="n">
        <v>0.65381</v>
      </c>
      <c r="F881" s="35" t="n">
        <v>0.68614</v>
      </c>
      <c r="G881" s="35" t="n">
        <v>-1.34386</v>
      </c>
      <c r="H881" s="35" t="n">
        <v>-0.45754</v>
      </c>
      <c r="I881" s="35" t="n">
        <v>-2.00085</v>
      </c>
      <c r="J881" s="35" t="n">
        <v>0.66671</v>
      </c>
      <c r="K881" s="35" t="n">
        <v>1.77422</v>
      </c>
      <c r="L881" s="35" t="n">
        <v>1.02047</v>
      </c>
      <c r="M881" s="35" t="n">
        <v>-1.04538</v>
      </c>
      <c r="N881" s="35" t="n">
        <v>-1.40626</v>
      </c>
      <c r="O881" s="35" t="n">
        <v>-0.19838</v>
      </c>
      <c r="P881" s="35" t="n">
        <v>-0.59682</v>
      </c>
      <c r="Q881" s="35" t="n">
        <v>1.32093</v>
      </c>
      <c r="R881" s="35" t="n">
        <v>2.01173</v>
      </c>
    </row>
    <row r="882" customFormat="false" ht="15" hidden="false" customHeight="false" outlineLevel="0" collapsed="false">
      <c r="A882" s="4" t="n">
        <v>881</v>
      </c>
      <c r="B882" s="4" t="s">
        <v>1230</v>
      </c>
      <c r="C882" s="35" t="n">
        <v>0.61423</v>
      </c>
      <c r="D882" s="35" t="n">
        <v>-0.88382</v>
      </c>
      <c r="E882" s="35" t="n">
        <v>2.60065</v>
      </c>
      <c r="F882" s="35" t="n">
        <v>3.33888</v>
      </c>
      <c r="G882" s="35" t="n">
        <v>-2.85285</v>
      </c>
      <c r="H882" s="35" t="n">
        <v>-3.44194</v>
      </c>
      <c r="I882" s="35" t="n">
        <v>1.59141</v>
      </c>
      <c r="J882" s="35" t="n">
        <v>-0.65673</v>
      </c>
      <c r="K882" s="35" t="n">
        <v>-0.26879</v>
      </c>
      <c r="L882" s="35" t="n">
        <v>0.51266</v>
      </c>
      <c r="M882" s="35" t="n">
        <v>-0.05051</v>
      </c>
      <c r="N882" s="35" t="n">
        <v>-0.00393</v>
      </c>
      <c r="O882" s="35" t="n">
        <v>-1.93976</v>
      </c>
      <c r="P882" s="35" t="n">
        <v>1.58533</v>
      </c>
      <c r="Q882" s="35" t="n">
        <v>-2.23825</v>
      </c>
      <c r="R882" s="35" t="n">
        <v>2.59618</v>
      </c>
    </row>
    <row r="883" customFormat="false" ht="15" hidden="false" customHeight="false" outlineLevel="0" collapsed="false">
      <c r="A883" s="4" t="n">
        <v>882</v>
      </c>
      <c r="B883" s="4" t="s">
        <v>1231</v>
      </c>
      <c r="C883" s="35" t="n">
        <v>-0.00208</v>
      </c>
      <c r="D883" s="35" t="n">
        <v>2.9269</v>
      </c>
      <c r="E883" s="35" t="n">
        <v>1.09128</v>
      </c>
      <c r="F883" s="35" t="n">
        <v>-0.87514</v>
      </c>
      <c r="G883" s="35" t="n">
        <v>0.53551</v>
      </c>
      <c r="H883" s="35" t="n">
        <v>1.02469</v>
      </c>
      <c r="I883" s="35" t="n">
        <v>-0.07755</v>
      </c>
      <c r="J883" s="35" t="n">
        <v>1.51774</v>
      </c>
      <c r="K883" s="35" t="n">
        <v>0.8374</v>
      </c>
      <c r="L883" s="35" t="n">
        <v>-2.74178</v>
      </c>
      <c r="M883" s="35" t="n">
        <v>-2.06846</v>
      </c>
      <c r="N883" s="35" t="n">
        <v>0.01539</v>
      </c>
      <c r="O883" s="35" t="n">
        <v>-0.85169</v>
      </c>
      <c r="P883" s="35" t="n">
        <v>2.1456</v>
      </c>
      <c r="Q883" s="35" t="n">
        <v>1.91738</v>
      </c>
      <c r="R883" s="35" t="n">
        <v>-1.33886</v>
      </c>
    </row>
    <row r="884" customFormat="false" ht="15" hidden="false" customHeight="false" outlineLevel="0" collapsed="false">
      <c r="A884" s="4" t="n">
        <v>883</v>
      </c>
      <c r="B884" s="4" t="s">
        <v>1232</v>
      </c>
      <c r="C884" s="35" t="n">
        <v>-1.23868</v>
      </c>
      <c r="D884" s="35" t="n">
        <v>-2.70967</v>
      </c>
      <c r="E884" s="35" t="n">
        <v>1.85301</v>
      </c>
      <c r="F884" s="35" t="n">
        <v>-0.37107</v>
      </c>
      <c r="G884" s="35" t="n">
        <v>0.02114</v>
      </c>
      <c r="H884" s="35" t="n">
        <v>-1.58579</v>
      </c>
      <c r="I884" s="35" t="n">
        <v>0.55239</v>
      </c>
      <c r="J884" s="35" t="n">
        <v>1.81297</v>
      </c>
      <c r="K884" s="35" t="n">
        <v>-0.73141</v>
      </c>
      <c r="L884" s="35" t="n">
        <v>1.13145</v>
      </c>
      <c r="M884" s="35" t="n">
        <v>-2.16211</v>
      </c>
      <c r="N884" s="35" t="n">
        <v>1.62741</v>
      </c>
      <c r="O884" s="35" t="n">
        <v>-1.25733</v>
      </c>
      <c r="P884" s="35" t="n">
        <v>-3.1848</v>
      </c>
      <c r="Q884" s="35" t="n">
        <v>-1.68559</v>
      </c>
      <c r="R884" s="35" t="n">
        <v>-5.24501</v>
      </c>
    </row>
    <row r="885" customFormat="false" ht="15" hidden="false" customHeight="false" outlineLevel="0" collapsed="false">
      <c r="A885" s="4" t="n">
        <v>884</v>
      </c>
      <c r="B885" s="4" t="s">
        <v>1233</v>
      </c>
      <c r="C885" s="35" t="n">
        <v>1.98046</v>
      </c>
      <c r="D885" s="35" t="n">
        <v>-0.9924</v>
      </c>
      <c r="E885" s="35" t="n">
        <v>2.58458</v>
      </c>
      <c r="F885" s="35" t="n">
        <v>2.07134</v>
      </c>
      <c r="G885" s="35" t="n">
        <v>0.50656</v>
      </c>
      <c r="H885" s="35" t="n">
        <v>-0.18905</v>
      </c>
      <c r="I885" s="35" t="n">
        <v>-1.37753</v>
      </c>
      <c r="J885" s="35" t="n">
        <v>2.53828</v>
      </c>
      <c r="K885" s="35" t="n">
        <v>0.11556</v>
      </c>
      <c r="L885" s="35" t="n">
        <v>0.51714</v>
      </c>
      <c r="M885" s="35" t="n">
        <v>-0.82296</v>
      </c>
      <c r="N885" s="35" t="n">
        <v>0.08083</v>
      </c>
      <c r="O885" s="35" t="n">
        <v>-1.04032</v>
      </c>
      <c r="P885" s="35" t="n">
        <v>-0.04717</v>
      </c>
      <c r="Q885" s="35" t="n">
        <v>0.4981</v>
      </c>
      <c r="R885" s="35" t="n">
        <v>0.0973</v>
      </c>
    </row>
    <row r="886" customFormat="false" ht="15" hidden="false" customHeight="false" outlineLevel="0" collapsed="false">
      <c r="A886" s="4" t="n">
        <v>885</v>
      </c>
      <c r="B886" s="4" t="s">
        <v>1234</v>
      </c>
      <c r="C886" s="35" t="n">
        <v>-1.67051</v>
      </c>
      <c r="D886" s="35" t="n">
        <v>1.78883</v>
      </c>
      <c r="E886" s="35" t="n">
        <v>0.89503</v>
      </c>
      <c r="F886" s="35" t="n">
        <v>1.60505</v>
      </c>
      <c r="G886" s="35" t="n">
        <v>-0.48497</v>
      </c>
      <c r="H886" s="35" t="n">
        <v>-0.99137</v>
      </c>
      <c r="I886" s="35" t="n">
        <v>-1.26383</v>
      </c>
      <c r="J886" s="35" t="n">
        <v>-0.40251</v>
      </c>
      <c r="K886" s="35" t="n">
        <v>1.42494</v>
      </c>
      <c r="L886" s="35" t="n">
        <v>-0.0483</v>
      </c>
      <c r="M886" s="35" t="n">
        <v>0.94193</v>
      </c>
      <c r="N886" s="35" t="n">
        <v>0.11681</v>
      </c>
      <c r="O886" s="35" t="n">
        <v>0.61002</v>
      </c>
      <c r="P886" s="35" t="n">
        <v>1.65611</v>
      </c>
      <c r="Q886" s="35" t="n">
        <v>1.48614</v>
      </c>
      <c r="R886" s="35" t="n">
        <v>-1.02583</v>
      </c>
    </row>
    <row r="887" customFormat="false" ht="15" hidden="false" customHeight="false" outlineLevel="0" collapsed="false">
      <c r="A887" s="4" t="n">
        <v>886</v>
      </c>
      <c r="B887" s="4" t="s">
        <v>1235</v>
      </c>
      <c r="C887" s="35" t="n">
        <v>0.51646</v>
      </c>
      <c r="D887" s="35" t="n">
        <v>1.15125</v>
      </c>
      <c r="E887" s="35" t="n">
        <v>-0.65819</v>
      </c>
      <c r="F887" s="35" t="n">
        <v>-1.41526</v>
      </c>
      <c r="G887" s="35" t="n">
        <v>-0.57155</v>
      </c>
      <c r="H887" s="35" t="n">
        <v>-0.01897</v>
      </c>
      <c r="I887" s="35" t="n">
        <v>0.58633</v>
      </c>
      <c r="J887" s="35" t="n">
        <v>2.24246</v>
      </c>
      <c r="K887" s="35" t="n">
        <v>0.5345</v>
      </c>
      <c r="L887" s="35" t="n">
        <v>1.63307</v>
      </c>
      <c r="M887" s="35" t="n">
        <v>-0.44242</v>
      </c>
      <c r="N887" s="35" t="n">
        <v>0.41198</v>
      </c>
      <c r="O887" s="35" t="n">
        <v>-2.22291</v>
      </c>
      <c r="P887" s="35" t="n">
        <v>0.38309</v>
      </c>
      <c r="Q887" s="35" t="n">
        <v>0.3142</v>
      </c>
      <c r="R887" s="35" t="n">
        <v>0.2595</v>
      </c>
    </row>
    <row r="888" customFormat="false" ht="15" hidden="false" customHeight="false" outlineLevel="0" collapsed="false">
      <c r="A888" s="4" t="n">
        <v>887</v>
      </c>
      <c r="B888" s="4" t="s">
        <v>1236</v>
      </c>
      <c r="C888" s="35" t="n">
        <v>-1.22282</v>
      </c>
      <c r="D888" s="35" t="n">
        <v>0.15628</v>
      </c>
      <c r="E888" s="35" t="n">
        <v>-0.96532</v>
      </c>
      <c r="F888" s="35" t="n">
        <v>1.11311</v>
      </c>
      <c r="G888" s="35" t="n">
        <v>-1.13779</v>
      </c>
      <c r="H888" s="35" t="n">
        <v>-0.57748</v>
      </c>
      <c r="I888" s="35" t="n">
        <v>1.85211</v>
      </c>
      <c r="J888" s="35" t="n">
        <v>1.84486</v>
      </c>
      <c r="K888" s="35" t="n">
        <v>0.01605</v>
      </c>
      <c r="L888" s="35" t="n">
        <v>0.48522</v>
      </c>
      <c r="M888" s="35" t="n">
        <v>-1.15762</v>
      </c>
      <c r="N888" s="35" t="n">
        <v>-1.94809</v>
      </c>
      <c r="O888" s="35" t="n">
        <v>0.59595</v>
      </c>
      <c r="P888" s="35" t="n">
        <v>2.01418</v>
      </c>
      <c r="Q888" s="35" t="n">
        <v>-1.64177</v>
      </c>
      <c r="R888" s="35" t="n">
        <v>1.09368</v>
      </c>
    </row>
    <row r="889" customFormat="false" ht="15" hidden="false" customHeight="false" outlineLevel="0" collapsed="false">
      <c r="A889" s="4" t="n">
        <v>888</v>
      </c>
      <c r="B889" s="4" t="s">
        <v>1237</v>
      </c>
      <c r="C889" s="35" t="n">
        <v>-0.6379</v>
      </c>
      <c r="D889" s="35" t="n">
        <v>-0.37183</v>
      </c>
      <c r="E889" s="35" t="n">
        <v>1.70906</v>
      </c>
      <c r="F889" s="35" t="n">
        <v>-0.08895</v>
      </c>
      <c r="G889" s="35" t="n">
        <v>-1.29708</v>
      </c>
      <c r="H889" s="35" t="n">
        <v>0.13742</v>
      </c>
      <c r="I889" s="35" t="n">
        <v>0.18189</v>
      </c>
      <c r="J889" s="35" t="n">
        <v>4.10377</v>
      </c>
      <c r="K889" s="35" t="n">
        <v>1.2129</v>
      </c>
      <c r="L889" s="35" t="n">
        <v>-0.18846</v>
      </c>
      <c r="M889" s="35" t="n">
        <v>0.26875</v>
      </c>
      <c r="N889" s="35" t="n">
        <v>-0.28677</v>
      </c>
      <c r="O889" s="35" t="n">
        <v>-2.68323</v>
      </c>
      <c r="P889" s="35" t="n">
        <v>2.16297</v>
      </c>
      <c r="Q889" s="35" t="n">
        <v>0.74356</v>
      </c>
      <c r="R889" s="35" t="n">
        <v>-0.43921</v>
      </c>
    </row>
    <row r="890" customFormat="false" ht="15" hidden="false" customHeight="false" outlineLevel="0" collapsed="false">
      <c r="A890" s="4" t="n">
        <v>889</v>
      </c>
      <c r="B890" s="4" t="s">
        <v>1238</v>
      </c>
      <c r="C890" s="35" t="n">
        <v>0.37675</v>
      </c>
      <c r="D890" s="35" t="n">
        <v>-0.76782</v>
      </c>
      <c r="E890" s="35" t="n">
        <v>-0.61828</v>
      </c>
      <c r="F890" s="35" t="n">
        <v>0.72656</v>
      </c>
      <c r="G890" s="35" t="n">
        <v>-0.58154</v>
      </c>
      <c r="H890" s="35" t="n">
        <v>-1.35524</v>
      </c>
      <c r="I890" s="35" t="n">
        <v>0.74885</v>
      </c>
      <c r="J890" s="35" t="n">
        <v>0.75851</v>
      </c>
      <c r="K890" s="35" t="n">
        <v>1.50647</v>
      </c>
      <c r="L890" s="35" t="n">
        <v>-1.09521</v>
      </c>
      <c r="M890" s="35" t="n">
        <v>0.22305</v>
      </c>
      <c r="N890" s="35" t="n">
        <v>0.69144</v>
      </c>
      <c r="O890" s="35" t="n">
        <v>0.98919</v>
      </c>
      <c r="P890" s="35" t="n">
        <v>-1.55992</v>
      </c>
      <c r="Q890" s="35" t="n">
        <v>-1.47163</v>
      </c>
      <c r="R890" s="35" t="n">
        <v>0.60747</v>
      </c>
    </row>
    <row r="891" customFormat="false" ht="15" hidden="false" customHeight="false" outlineLevel="0" collapsed="false">
      <c r="A891" s="4" t="n">
        <v>890</v>
      </c>
      <c r="B891" s="4" t="s">
        <v>1239</v>
      </c>
      <c r="C891" s="35" t="n">
        <v>-3.67618</v>
      </c>
      <c r="D891" s="35" t="n">
        <v>3.54317</v>
      </c>
      <c r="E891" s="35" t="n">
        <v>2.06706</v>
      </c>
      <c r="F891" s="35" t="n">
        <v>1.73138</v>
      </c>
      <c r="G891" s="35" t="n">
        <v>-2.28588</v>
      </c>
      <c r="H891" s="35" t="n">
        <v>-0.11367</v>
      </c>
      <c r="I891" s="35" t="n">
        <v>-0.13448</v>
      </c>
      <c r="J891" s="35" t="n">
        <v>1.05352</v>
      </c>
      <c r="K891" s="35" t="n">
        <v>-0.59397</v>
      </c>
      <c r="L891" s="35" t="n">
        <v>-3.05087</v>
      </c>
      <c r="M891" s="35" t="n">
        <v>-2.28356</v>
      </c>
      <c r="N891" s="35" t="n">
        <v>-0.06413</v>
      </c>
      <c r="O891" s="35" t="n">
        <v>-0.4815</v>
      </c>
      <c r="P891" s="35" t="n">
        <v>-0.83146</v>
      </c>
      <c r="Q891" s="35" t="n">
        <v>-0.29765</v>
      </c>
      <c r="R891" s="35" t="n">
        <v>-0.84728</v>
      </c>
    </row>
    <row r="892" customFormat="false" ht="15" hidden="false" customHeight="false" outlineLevel="0" collapsed="false">
      <c r="A892" s="4" t="n">
        <v>891</v>
      </c>
      <c r="B892" s="4" t="s">
        <v>1240</v>
      </c>
      <c r="C892" s="35" t="n">
        <v>0.54256</v>
      </c>
      <c r="D892" s="35" t="n">
        <v>-1.35025</v>
      </c>
      <c r="E892" s="35" t="n">
        <v>1.31662</v>
      </c>
      <c r="F892" s="35" t="n">
        <v>-0.52088</v>
      </c>
      <c r="G892" s="35" t="n">
        <v>-2.6171</v>
      </c>
      <c r="H892" s="35" t="n">
        <v>-0.32046</v>
      </c>
      <c r="I892" s="35" t="n">
        <v>0.45299</v>
      </c>
      <c r="J892" s="35" t="n">
        <v>-1.73863</v>
      </c>
      <c r="K892" s="35" t="n">
        <v>-1.08835</v>
      </c>
      <c r="L892" s="35" t="n">
        <v>0.81244</v>
      </c>
      <c r="M892" s="35" t="n">
        <v>-1.5552</v>
      </c>
      <c r="N892" s="35" t="n">
        <v>-3.46838</v>
      </c>
      <c r="O892" s="35" t="n">
        <v>-0.37656</v>
      </c>
      <c r="P892" s="35" t="n">
        <v>-0.1771</v>
      </c>
      <c r="Q892" s="35" t="n">
        <v>-0.05278</v>
      </c>
      <c r="R892" s="35" t="n">
        <v>-2.27875</v>
      </c>
    </row>
    <row r="893" customFormat="false" ht="15" hidden="false" customHeight="false" outlineLevel="0" collapsed="false">
      <c r="A893" s="4" t="n">
        <v>892</v>
      </c>
      <c r="B893" s="4" t="s">
        <v>1241</v>
      </c>
      <c r="C893" s="35" t="n">
        <v>-1.41417</v>
      </c>
      <c r="D893" s="35" t="n">
        <v>-0.12139</v>
      </c>
      <c r="E893" s="35" t="n">
        <v>1.48718</v>
      </c>
      <c r="F893" s="35" t="n">
        <v>1.27867</v>
      </c>
      <c r="G893" s="35" t="n">
        <v>-0.42843</v>
      </c>
      <c r="H893" s="35" t="n">
        <v>0.12643</v>
      </c>
      <c r="I893" s="35" t="n">
        <v>-0.32169</v>
      </c>
      <c r="J893" s="35" t="n">
        <v>1.81844</v>
      </c>
      <c r="K893" s="35" t="n">
        <v>-0.32693</v>
      </c>
      <c r="L893" s="35" t="n">
        <v>0.90189</v>
      </c>
      <c r="M893" s="35" t="n">
        <v>-1.75284</v>
      </c>
      <c r="N893" s="35" t="n">
        <v>0.48641</v>
      </c>
      <c r="O893" s="35" t="n">
        <v>-1.95169</v>
      </c>
      <c r="P893" s="35" t="n">
        <v>0.45767</v>
      </c>
      <c r="Q893" s="35" t="n">
        <v>0.65701</v>
      </c>
      <c r="R893" s="35" t="n">
        <v>-0.34487</v>
      </c>
    </row>
    <row r="894" customFormat="false" ht="15" hidden="false" customHeight="false" outlineLevel="0" collapsed="false">
      <c r="A894" s="4" t="n">
        <v>893</v>
      </c>
      <c r="B894" s="4" t="s">
        <v>1242</v>
      </c>
      <c r="C894" s="35" t="n">
        <v>-0.54641</v>
      </c>
      <c r="D894" s="35" t="n">
        <v>-0.31468</v>
      </c>
      <c r="E894" s="35" t="n">
        <v>-1.84534</v>
      </c>
      <c r="F894" s="35" t="n">
        <v>-0.17564</v>
      </c>
      <c r="G894" s="35" t="n">
        <v>-1.13883</v>
      </c>
      <c r="H894" s="35" t="n">
        <v>-0.39464</v>
      </c>
      <c r="I894" s="35" t="n">
        <v>1.48887</v>
      </c>
      <c r="J894" s="35" t="n">
        <v>2.36206</v>
      </c>
      <c r="K894" s="35" t="n">
        <v>2.83817</v>
      </c>
      <c r="L894" s="35" t="n">
        <v>-0.99747</v>
      </c>
      <c r="M894" s="35" t="n">
        <v>-1.71566</v>
      </c>
      <c r="N894" s="35" t="n">
        <v>0.14236</v>
      </c>
      <c r="O894" s="35" t="n">
        <v>1.36855</v>
      </c>
      <c r="P894" s="35" t="n">
        <v>2.0816</v>
      </c>
      <c r="Q894" s="35" t="n">
        <v>1.75254</v>
      </c>
      <c r="R894" s="35" t="n">
        <v>0.30701</v>
      </c>
    </row>
    <row r="895" customFormat="false" ht="15" hidden="false" customHeight="false" outlineLevel="0" collapsed="false">
      <c r="A895" s="4" t="n">
        <v>894</v>
      </c>
      <c r="B895" s="4" t="s">
        <v>1243</v>
      </c>
      <c r="C895" s="35" t="n">
        <v>-0.30326</v>
      </c>
      <c r="D895" s="35" t="n">
        <v>2.13621</v>
      </c>
      <c r="E895" s="35" t="n">
        <v>1.09448</v>
      </c>
      <c r="F895" s="35" t="n">
        <v>-0.8263</v>
      </c>
      <c r="G895" s="35" t="n">
        <v>0.17323</v>
      </c>
      <c r="H895" s="35" t="n">
        <v>-2.47511</v>
      </c>
      <c r="I895" s="35" t="n">
        <v>0.12309</v>
      </c>
      <c r="J895" s="35" t="n">
        <v>0.88077</v>
      </c>
      <c r="K895" s="35" t="n">
        <v>-1.44126</v>
      </c>
      <c r="L895" s="35" t="n">
        <v>1.0633</v>
      </c>
      <c r="M895" s="35" t="n">
        <v>0.7213</v>
      </c>
      <c r="N895" s="35" t="n">
        <v>-1.90857</v>
      </c>
      <c r="O895" s="35" t="n">
        <v>0.80254</v>
      </c>
      <c r="P895" s="35" t="n">
        <v>0.41189</v>
      </c>
      <c r="Q895" s="35" t="n">
        <v>0.55687</v>
      </c>
      <c r="R895" s="35" t="n">
        <v>0.05873</v>
      </c>
    </row>
    <row r="896" customFormat="false" ht="15" hidden="false" customHeight="false" outlineLevel="0" collapsed="false">
      <c r="A896" s="4" t="n">
        <v>895</v>
      </c>
      <c r="B896" s="4" t="s">
        <v>1244</v>
      </c>
      <c r="C896" s="35" t="n">
        <v>-0.79303</v>
      </c>
      <c r="D896" s="35" t="n">
        <v>0.61022</v>
      </c>
      <c r="E896" s="35" t="n">
        <v>0.20452</v>
      </c>
      <c r="F896" s="35" t="n">
        <v>-0.51796</v>
      </c>
      <c r="G896" s="35" t="n">
        <v>0.22685</v>
      </c>
      <c r="H896" s="35" t="n">
        <v>0.01921</v>
      </c>
      <c r="I896" s="35" t="n">
        <v>0.80589</v>
      </c>
      <c r="J896" s="35" t="n">
        <v>0.08705</v>
      </c>
      <c r="K896" s="35" t="n">
        <v>-0.37215</v>
      </c>
      <c r="L896" s="35" t="n">
        <v>-2.21789</v>
      </c>
      <c r="M896" s="35" t="n">
        <v>1.43032</v>
      </c>
      <c r="N896" s="35" t="n">
        <v>1.04033</v>
      </c>
      <c r="O896" s="35" t="n">
        <v>-0.70543</v>
      </c>
      <c r="P896" s="35" t="n">
        <v>-1.31212</v>
      </c>
      <c r="Q896" s="35" t="n">
        <v>-0.0957</v>
      </c>
      <c r="R896" s="35" t="n">
        <v>0.31937</v>
      </c>
    </row>
    <row r="897" customFormat="false" ht="15" hidden="false" customHeight="false" outlineLevel="0" collapsed="false">
      <c r="A897" s="4" t="n">
        <v>896</v>
      </c>
      <c r="B897" s="4" t="s">
        <v>1245</v>
      </c>
      <c r="C897" s="35" t="n">
        <v>-1.11131</v>
      </c>
      <c r="D897" s="35" t="n">
        <v>-0.61097</v>
      </c>
      <c r="E897" s="35" t="n">
        <v>2.18768</v>
      </c>
      <c r="F897" s="35" t="n">
        <v>-0.35216</v>
      </c>
      <c r="G897" s="35" t="n">
        <v>1.37052</v>
      </c>
      <c r="H897" s="35" t="n">
        <v>0.51247</v>
      </c>
      <c r="I897" s="35" t="n">
        <v>-1.01674</v>
      </c>
      <c r="J897" s="35" t="n">
        <v>-0.33675</v>
      </c>
      <c r="K897" s="35" t="n">
        <v>0.2528</v>
      </c>
      <c r="L897" s="35" t="n">
        <v>-2.46297</v>
      </c>
      <c r="M897" s="35" t="n">
        <v>1.34385</v>
      </c>
      <c r="N897" s="35" t="n">
        <v>1.52841</v>
      </c>
      <c r="O897" s="35" t="n">
        <v>0.01234</v>
      </c>
      <c r="P897" s="35" t="n">
        <v>0.11754</v>
      </c>
      <c r="Q897" s="35" t="n">
        <v>-1.73657</v>
      </c>
      <c r="R897" s="35" t="n">
        <v>-1.2328</v>
      </c>
    </row>
    <row r="898" customFormat="false" ht="15" hidden="false" customHeight="false" outlineLevel="0" collapsed="false">
      <c r="A898" s="4" t="n">
        <v>897</v>
      </c>
      <c r="B898" s="4" t="s">
        <v>1246</v>
      </c>
      <c r="C898" s="35" t="n">
        <v>-0.52904</v>
      </c>
      <c r="D898" s="35" t="n">
        <v>-2.26209</v>
      </c>
      <c r="E898" s="35" t="n">
        <v>0.66298</v>
      </c>
      <c r="F898" s="35" t="n">
        <v>-0.66473</v>
      </c>
      <c r="G898" s="35" t="n">
        <v>-1.92134</v>
      </c>
      <c r="H898" s="35" t="n">
        <v>-1.61962</v>
      </c>
      <c r="I898" s="35" t="n">
        <v>-0.17998</v>
      </c>
      <c r="J898" s="35" t="n">
        <v>-1.05624</v>
      </c>
      <c r="K898" s="35" t="n">
        <v>-2.06089</v>
      </c>
      <c r="L898" s="35" t="n">
        <v>0.00084</v>
      </c>
      <c r="M898" s="35" t="n">
        <v>0.14718</v>
      </c>
      <c r="N898" s="35" t="n">
        <v>-1.53279</v>
      </c>
      <c r="O898" s="35" t="n">
        <v>0.28356</v>
      </c>
      <c r="P898" s="35" t="n">
        <v>-1.38219</v>
      </c>
      <c r="Q898" s="35" t="n">
        <v>-2.28461</v>
      </c>
      <c r="R898" s="35" t="n">
        <v>-0.76306</v>
      </c>
    </row>
    <row r="899" customFormat="false" ht="15" hidden="false" customHeight="false" outlineLevel="0" collapsed="false">
      <c r="A899" s="4" t="n">
        <v>898</v>
      </c>
      <c r="B899" s="4" t="s">
        <v>1247</v>
      </c>
      <c r="C899" s="35" t="n">
        <v>-1.54004</v>
      </c>
      <c r="D899" s="35" t="n">
        <v>-0.94538</v>
      </c>
      <c r="E899" s="35" t="n">
        <v>1.49064</v>
      </c>
      <c r="F899" s="35" t="n">
        <v>-2.61218</v>
      </c>
      <c r="G899" s="35" t="n">
        <v>-0.63988</v>
      </c>
      <c r="H899" s="35" t="n">
        <v>-1.13554</v>
      </c>
      <c r="I899" s="35" t="n">
        <v>-0.55795</v>
      </c>
      <c r="J899" s="35" t="n">
        <v>2.37069</v>
      </c>
      <c r="K899" s="35" t="n">
        <v>0.06802</v>
      </c>
      <c r="L899" s="35" t="n">
        <v>-1.38422</v>
      </c>
      <c r="M899" s="35" t="n">
        <v>-0.84891</v>
      </c>
      <c r="N899" s="35" t="n">
        <v>-1.67873</v>
      </c>
      <c r="O899" s="35" t="n">
        <v>-1.15733</v>
      </c>
      <c r="P899" s="35" t="n">
        <v>-0.46766</v>
      </c>
      <c r="Q899" s="35" t="n">
        <v>2.24333</v>
      </c>
      <c r="R899" s="35" t="n">
        <v>-0.48954</v>
      </c>
    </row>
    <row r="900" customFormat="false" ht="15" hidden="false" customHeight="false" outlineLevel="0" collapsed="false">
      <c r="A900" s="4" t="n">
        <v>899</v>
      </c>
      <c r="B900" s="4" t="s">
        <v>1248</v>
      </c>
      <c r="C900" s="35" t="n">
        <v>-0.10719</v>
      </c>
      <c r="D900" s="35" t="n">
        <v>3.14537</v>
      </c>
      <c r="E900" s="35" t="n">
        <v>-0.61918</v>
      </c>
      <c r="F900" s="35" t="n">
        <v>1.51122</v>
      </c>
      <c r="G900" s="35" t="n">
        <v>-2.49866</v>
      </c>
      <c r="H900" s="35" t="n">
        <v>0.25876</v>
      </c>
      <c r="I900" s="35" t="n">
        <v>1.18785</v>
      </c>
      <c r="J900" s="35" t="n">
        <v>0.29758</v>
      </c>
      <c r="K900" s="35" t="n">
        <v>1.34057</v>
      </c>
      <c r="L900" s="35" t="n">
        <v>-0.3194</v>
      </c>
      <c r="M900" s="35" t="n">
        <v>-1.72292</v>
      </c>
      <c r="N900" s="35" t="n">
        <v>-0.43918</v>
      </c>
      <c r="O900" s="35" t="n">
        <v>-0.28532</v>
      </c>
      <c r="P900" s="35" t="n">
        <v>-0.34487</v>
      </c>
      <c r="Q900" s="35" t="n">
        <v>-3.3618</v>
      </c>
      <c r="R900" s="35" t="n">
        <v>-0.3964</v>
      </c>
    </row>
    <row r="901" customFormat="false" ht="15" hidden="false" customHeight="false" outlineLevel="0" collapsed="false">
      <c r="A901" s="4" t="n">
        <v>900</v>
      </c>
      <c r="B901" s="4" t="s">
        <v>1249</v>
      </c>
      <c r="C901" s="35" t="n">
        <v>-2.97808</v>
      </c>
      <c r="D901" s="35" t="n">
        <v>2.5442</v>
      </c>
      <c r="E901" s="35" t="n">
        <v>0.45274</v>
      </c>
      <c r="F901" s="35" t="n">
        <v>1.49594</v>
      </c>
      <c r="G901" s="35" t="n">
        <v>-1.43057</v>
      </c>
      <c r="H901" s="35" t="n">
        <v>-0.44716</v>
      </c>
      <c r="I901" s="35" t="n">
        <v>4.304</v>
      </c>
      <c r="J901" s="35" t="n">
        <v>0.54038</v>
      </c>
      <c r="K901" s="35" t="n">
        <v>1.82889</v>
      </c>
      <c r="L901" s="35" t="n">
        <v>-2.48062</v>
      </c>
      <c r="M901" s="35" t="n">
        <v>-2.29056</v>
      </c>
      <c r="N901" s="35" t="n">
        <v>-2.72104</v>
      </c>
      <c r="O901" s="35" t="n">
        <v>0.40374</v>
      </c>
      <c r="P901" s="35" t="n">
        <v>-1.04657</v>
      </c>
      <c r="Q901" s="35" t="n">
        <v>-1.42951</v>
      </c>
      <c r="R901" s="35" t="n">
        <v>1.06213</v>
      </c>
    </row>
    <row r="902" customFormat="false" ht="15" hidden="false" customHeight="false" outlineLevel="0" collapsed="false">
      <c r="A902" s="4" t="n">
        <v>901</v>
      </c>
      <c r="B902" s="4" t="s">
        <v>1250</v>
      </c>
      <c r="C902" s="35" t="n">
        <v>0.45977</v>
      </c>
      <c r="D902" s="35" t="n">
        <v>1.75435</v>
      </c>
      <c r="E902" s="35" t="n">
        <v>0.05082</v>
      </c>
      <c r="F902" s="35" t="n">
        <v>0.38496</v>
      </c>
      <c r="G902" s="35" t="n">
        <v>-0.42482</v>
      </c>
      <c r="H902" s="35" t="n">
        <v>-0.30487</v>
      </c>
      <c r="I902" s="35" t="n">
        <v>-0.73317</v>
      </c>
      <c r="J902" s="35" t="n">
        <v>1.67327</v>
      </c>
      <c r="K902" s="35" t="n">
        <v>-2.18102</v>
      </c>
      <c r="L902" s="35" t="n">
        <v>0.11499</v>
      </c>
      <c r="M902" s="35" t="n">
        <v>0.3895</v>
      </c>
      <c r="N902" s="35" t="n">
        <v>2.11457</v>
      </c>
      <c r="O902" s="35" t="n">
        <v>-1.45324</v>
      </c>
      <c r="P902" s="35" t="n">
        <v>0.73609</v>
      </c>
      <c r="Q902" s="35" t="n">
        <v>-1.26084</v>
      </c>
      <c r="R902" s="35" t="n">
        <v>-0.14401</v>
      </c>
    </row>
    <row r="903" customFormat="false" ht="15" hidden="false" customHeight="false" outlineLevel="0" collapsed="false">
      <c r="A903" s="4" t="n">
        <v>902</v>
      </c>
      <c r="B903" s="4" t="s">
        <v>1251</v>
      </c>
      <c r="C903" s="35" t="n">
        <v>0.16931</v>
      </c>
      <c r="D903" s="35" t="n">
        <v>-1.75367</v>
      </c>
      <c r="E903" s="35" t="n">
        <v>-0.46991</v>
      </c>
      <c r="F903" s="35" t="n">
        <v>-0.56627</v>
      </c>
      <c r="G903" s="35" t="n">
        <v>-0.0672</v>
      </c>
      <c r="H903" s="35" t="n">
        <v>-1.08113</v>
      </c>
      <c r="I903" s="35" t="n">
        <v>1.59908</v>
      </c>
      <c r="J903" s="35" t="n">
        <v>1.42773</v>
      </c>
      <c r="K903" s="35" t="n">
        <v>2.39235</v>
      </c>
      <c r="L903" s="35" t="n">
        <v>-1.97791</v>
      </c>
      <c r="M903" s="35" t="n">
        <v>-1.19353</v>
      </c>
      <c r="N903" s="35" t="n">
        <v>0.87494</v>
      </c>
      <c r="O903" s="35" t="n">
        <v>-1.45293</v>
      </c>
      <c r="P903" s="35" t="n">
        <v>0.09792</v>
      </c>
      <c r="Q903" s="35" t="n">
        <v>-0.09234</v>
      </c>
      <c r="R903" s="35" t="n">
        <v>0.95553</v>
      </c>
    </row>
    <row r="904" customFormat="false" ht="15" hidden="false" customHeight="false" outlineLevel="0" collapsed="false">
      <c r="A904" s="4" t="n">
        <v>903</v>
      </c>
      <c r="B904" s="4" t="s">
        <v>1252</v>
      </c>
      <c r="C904" s="35" t="n">
        <v>-3.12747</v>
      </c>
      <c r="D904" s="35" t="n">
        <v>0.7347</v>
      </c>
      <c r="E904" s="35" t="n">
        <v>1.0514</v>
      </c>
      <c r="F904" s="35" t="n">
        <v>-1.64023</v>
      </c>
      <c r="G904" s="35" t="n">
        <v>-2.46432</v>
      </c>
      <c r="H904" s="35" t="n">
        <v>-0.81919</v>
      </c>
      <c r="I904" s="35" t="n">
        <v>-1.20989</v>
      </c>
      <c r="J904" s="35" t="n">
        <v>2.12864</v>
      </c>
      <c r="K904" s="35" t="n">
        <v>2.9897</v>
      </c>
      <c r="L904" s="35" t="n">
        <v>-2.10591</v>
      </c>
      <c r="M904" s="35" t="n">
        <v>-0.91291</v>
      </c>
      <c r="N904" s="35" t="n">
        <v>-1.62265</v>
      </c>
      <c r="O904" s="35" t="n">
        <v>-0.49174</v>
      </c>
      <c r="P904" s="35" t="n">
        <v>1.72364</v>
      </c>
      <c r="Q904" s="35" t="n">
        <v>-2.43885</v>
      </c>
      <c r="R904" s="35" t="n">
        <v>0.73473</v>
      </c>
    </row>
    <row r="905" customFormat="false" ht="15" hidden="false" customHeight="false" outlineLevel="0" collapsed="false">
      <c r="A905" s="4" t="n">
        <v>904</v>
      </c>
      <c r="B905" s="4" t="s">
        <v>1253</v>
      </c>
      <c r="C905" s="35" t="n">
        <v>-0.08346</v>
      </c>
      <c r="D905" s="35" t="n">
        <v>1.27215</v>
      </c>
      <c r="E905" s="35" t="n">
        <v>-3.28786</v>
      </c>
      <c r="F905" s="35" t="n">
        <v>-2.66402</v>
      </c>
      <c r="G905" s="35" t="n">
        <v>0.73469</v>
      </c>
      <c r="H905" s="35" t="n">
        <v>-1.99111</v>
      </c>
      <c r="I905" s="35" t="n">
        <v>0.50155</v>
      </c>
      <c r="J905" s="35" t="n">
        <v>4.30378</v>
      </c>
      <c r="K905" s="35" t="n">
        <v>-1.71455</v>
      </c>
      <c r="L905" s="35" t="n">
        <v>-1.3621</v>
      </c>
      <c r="M905" s="35" t="n">
        <v>0.30179</v>
      </c>
      <c r="N905" s="35" t="n">
        <v>-2.25505</v>
      </c>
      <c r="O905" s="35" t="n">
        <v>3.57116</v>
      </c>
      <c r="P905" s="35" t="n">
        <v>-0.44571</v>
      </c>
      <c r="Q905" s="35" t="n">
        <v>-1.67996</v>
      </c>
      <c r="R905" s="35" t="n">
        <v>0.43727</v>
      </c>
    </row>
    <row r="906" customFormat="false" ht="15" hidden="false" customHeight="false" outlineLevel="0" collapsed="false">
      <c r="A906" s="4" t="n">
        <v>905</v>
      </c>
      <c r="B906" s="4" t="s">
        <v>1254</v>
      </c>
      <c r="C906" s="35" t="n">
        <v>-0.37674</v>
      </c>
      <c r="D906" s="35" t="n">
        <v>1.34803</v>
      </c>
      <c r="E906" s="35" t="n">
        <v>1.31437</v>
      </c>
      <c r="F906" s="35" t="n">
        <v>1.43141</v>
      </c>
      <c r="G906" s="35" t="n">
        <v>-0.43825</v>
      </c>
      <c r="H906" s="35" t="n">
        <v>-1.41602</v>
      </c>
      <c r="I906" s="35" t="n">
        <v>-0.38701</v>
      </c>
      <c r="J906" s="35" t="n">
        <v>0.5049</v>
      </c>
      <c r="K906" s="35" t="n">
        <v>-0.82295</v>
      </c>
      <c r="L906" s="35" t="n">
        <v>-3.52327</v>
      </c>
      <c r="M906" s="35" t="n">
        <v>-1.73587</v>
      </c>
      <c r="N906" s="35" t="n">
        <v>-1.23213</v>
      </c>
      <c r="O906" s="35" t="n">
        <v>-0.53742</v>
      </c>
      <c r="P906" s="35" t="n">
        <v>1.45679</v>
      </c>
      <c r="Q906" s="35" t="n">
        <v>-0.21036</v>
      </c>
      <c r="R906" s="35" t="n">
        <v>1.58158</v>
      </c>
    </row>
    <row r="907" customFormat="false" ht="15" hidden="false" customHeight="false" outlineLevel="0" collapsed="false">
      <c r="A907" s="4" t="n">
        <v>906</v>
      </c>
      <c r="B907" s="4" t="s">
        <v>1255</v>
      </c>
      <c r="C907" s="35" t="n">
        <v>0.73242</v>
      </c>
      <c r="D907" s="35" t="n">
        <v>1.03975</v>
      </c>
      <c r="E907" s="35" t="n">
        <v>-0.39135</v>
      </c>
      <c r="F907" s="35" t="n">
        <v>0.2575</v>
      </c>
      <c r="G907" s="35" t="n">
        <v>-0.19232</v>
      </c>
      <c r="H907" s="35" t="n">
        <v>-0.91115</v>
      </c>
      <c r="I907" s="35" t="n">
        <v>1.15171</v>
      </c>
      <c r="J907" s="35" t="n">
        <v>-0.28833</v>
      </c>
      <c r="K907" s="35" t="n">
        <v>-2.37377</v>
      </c>
      <c r="L907" s="35" t="n">
        <v>-0.92118</v>
      </c>
      <c r="M907" s="35" t="n">
        <v>-0.97043</v>
      </c>
      <c r="N907" s="35" t="n">
        <v>-2.05105</v>
      </c>
      <c r="O907" s="35" t="n">
        <v>0.52004</v>
      </c>
      <c r="P907" s="35" t="n">
        <v>0.38654</v>
      </c>
      <c r="Q907" s="35" t="n">
        <v>-0.96662</v>
      </c>
      <c r="R907" s="35" t="n">
        <v>-0.17627</v>
      </c>
    </row>
    <row r="908" customFormat="false" ht="15" hidden="false" customHeight="false" outlineLevel="0" collapsed="false">
      <c r="A908" s="4" t="n">
        <v>907</v>
      </c>
      <c r="B908" s="4" t="s">
        <v>1256</v>
      </c>
      <c r="C908" s="35" t="n">
        <v>1.50565</v>
      </c>
      <c r="D908" s="35" t="n">
        <v>0.73554</v>
      </c>
      <c r="E908" s="35" t="n">
        <v>-0.39685</v>
      </c>
      <c r="F908" s="35" t="n">
        <v>1.66203</v>
      </c>
      <c r="G908" s="35" t="n">
        <v>0.60665</v>
      </c>
      <c r="H908" s="35" t="n">
        <v>-1.16912</v>
      </c>
      <c r="I908" s="35" t="n">
        <v>-0.01162</v>
      </c>
      <c r="J908" s="35" t="n">
        <v>0.54703</v>
      </c>
      <c r="K908" s="35" t="n">
        <v>-0.74564</v>
      </c>
      <c r="L908" s="35" t="n">
        <v>1.42754</v>
      </c>
      <c r="M908" s="35" t="n">
        <v>-1.60538</v>
      </c>
      <c r="N908" s="35" t="n">
        <v>0.75615</v>
      </c>
      <c r="O908" s="35" t="n">
        <v>-1.41846</v>
      </c>
      <c r="P908" s="35" t="n">
        <v>2.1278</v>
      </c>
      <c r="Q908" s="35" t="n">
        <v>-1.10954</v>
      </c>
      <c r="R908" s="35" t="n">
        <v>-0.07049</v>
      </c>
    </row>
    <row r="909" customFormat="false" ht="15" hidden="false" customHeight="false" outlineLevel="0" collapsed="false">
      <c r="A909" s="4" t="n">
        <v>908</v>
      </c>
      <c r="B909" s="4" t="s">
        <v>1257</v>
      </c>
      <c r="C909" s="35" t="n">
        <v>-0.87017</v>
      </c>
      <c r="D909" s="35" t="n">
        <v>3.21013</v>
      </c>
      <c r="E909" s="35" t="n">
        <v>0.46148</v>
      </c>
      <c r="F909" s="35" t="n">
        <v>0.57037</v>
      </c>
      <c r="G909" s="35" t="n">
        <v>1.48178</v>
      </c>
      <c r="H909" s="35" t="n">
        <v>0.64754</v>
      </c>
      <c r="I909" s="35" t="n">
        <v>1.71248</v>
      </c>
      <c r="J909" s="35" t="n">
        <v>0.16617</v>
      </c>
      <c r="K909" s="35" t="n">
        <v>-1.38324</v>
      </c>
      <c r="L909" s="35" t="n">
        <v>-2.86117</v>
      </c>
      <c r="M909" s="35" t="n">
        <v>1.65167</v>
      </c>
      <c r="N909" s="35" t="n">
        <v>-1.54849</v>
      </c>
      <c r="O909" s="35" t="n">
        <v>0.51565</v>
      </c>
      <c r="P909" s="35" t="n">
        <v>2.3085</v>
      </c>
      <c r="Q909" s="35" t="n">
        <v>-0.13359</v>
      </c>
      <c r="R909" s="35" t="n">
        <v>0.48685</v>
      </c>
    </row>
    <row r="910" customFormat="false" ht="15" hidden="false" customHeight="false" outlineLevel="0" collapsed="false">
      <c r="A910" s="4" t="n">
        <v>909</v>
      </c>
      <c r="B910" s="4" t="s">
        <v>1258</v>
      </c>
      <c r="C910" s="35" t="n">
        <v>0.80226</v>
      </c>
      <c r="D910" s="35" t="n">
        <v>-0.12454</v>
      </c>
      <c r="E910" s="35" t="n">
        <v>-1.17104</v>
      </c>
      <c r="F910" s="35" t="n">
        <v>0.19513</v>
      </c>
      <c r="G910" s="35" t="n">
        <v>-0.5627</v>
      </c>
      <c r="H910" s="35" t="n">
        <v>-2.16703</v>
      </c>
      <c r="I910" s="35" t="n">
        <v>-1.02584</v>
      </c>
      <c r="J910" s="35" t="n">
        <v>0.74698</v>
      </c>
      <c r="K910" s="35" t="n">
        <v>1.50255</v>
      </c>
      <c r="L910" s="35" t="n">
        <v>1.87974</v>
      </c>
      <c r="M910" s="35" t="n">
        <v>-0.24332</v>
      </c>
      <c r="N910" s="35" t="n">
        <v>0.88145</v>
      </c>
      <c r="O910" s="35" t="n">
        <v>1.42977</v>
      </c>
      <c r="P910" s="35" t="n">
        <v>0.58364</v>
      </c>
      <c r="Q910" s="35" t="n">
        <v>0.40569</v>
      </c>
      <c r="R910" s="35" t="n">
        <v>0.14305</v>
      </c>
    </row>
    <row r="911" customFormat="false" ht="15" hidden="false" customHeight="false" outlineLevel="0" collapsed="false">
      <c r="A911" s="4" t="n">
        <v>910</v>
      </c>
      <c r="B911" s="4" t="s">
        <v>1259</v>
      </c>
      <c r="C911" s="35" t="n">
        <v>-0.54723</v>
      </c>
      <c r="D911" s="35" t="n">
        <v>-0.17315</v>
      </c>
      <c r="E911" s="35" t="n">
        <v>-1.03688</v>
      </c>
      <c r="F911" s="35" t="n">
        <v>0.61385</v>
      </c>
      <c r="G911" s="35" t="n">
        <v>0.3535</v>
      </c>
      <c r="H911" s="35" t="n">
        <v>-0.55141</v>
      </c>
      <c r="I911" s="35" t="n">
        <v>1.7354</v>
      </c>
      <c r="J911" s="35" t="n">
        <v>1.73334</v>
      </c>
      <c r="K911" s="35" t="n">
        <v>-1.3957</v>
      </c>
      <c r="L911" s="35" t="n">
        <v>-1.14083</v>
      </c>
      <c r="M911" s="35" t="n">
        <v>-1.19182</v>
      </c>
      <c r="N911" s="35" t="n">
        <v>0.94499</v>
      </c>
      <c r="O911" s="35" t="n">
        <v>0.86603</v>
      </c>
      <c r="P911" s="35" t="n">
        <v>-0.84225</v>
      </c>
      <c r="Q911" s="35" t="n">
        <v>-1.07828</v>
      </c>
      <c r="R911" s="35" t="n">
        <v>1.36616</v>
      </c>
    </row>
    <row r="912" customFormat="false" ht="15" hidden="false" customHeight="false" outlineLevel="0" collapsed="false">
      <c r="A912" s="4" t="n">
        <v>911</v>
      </c>
      <c r="B912" s="4" t="s">
        <v>1260</v>
      </c>
      <c r="C912" s="35" t="n">
        <v>-0.5792</v>
      </c>
      <c r="D912" s="35" t="n">
        <v>1.96569</v>
      </c>
      <c r="E912" s="35" t="n">
        <v>-2.30868</v>
      </c>
      <c r="F912" s="35" t="n">
        <v>-1.95254</v>
      </c>
      <c r="G912" s="35" t="n">
        <v>-3.06921</v>
      </c>
      <c r="H912" s="35" t="n">
        <v>-2.27193</v>
      </c>
      <c r="I912" s="35" t="n">
        <v>1.17632</v>
      </c>
      <c r="J912" s="35" t="n">
        <v>-0.1509</v>
      </c>
      <c r="K912" s="35" t="n">
        <v>-0.48853</v>
      </c>
      <c r="L912" s="35" t="n">
        <v>-0.62723</v>
      </c>
      <c r="M912" s="35" t="n">
        <v>-0.01057</v>
      </c>
      <c r="N912" s="35" t="n">
        <v>-0.72227</v>
      </c>
      <c r="O912" s="35" t="n">
        <v>0.21764</v>
      </c>
      <c r="P912" s="35" t="n">
        <v>-2.87531</v>
      </c>
      <c r="Q912" s="35" t="n">
        <v>-0.13826</v>
      </c>
      <c r="R912" s="35" t="n">
        <v>0.07572</v>
      </c>
    </row>
    <row r="913" customFormat="false" ht="15" hidden="false" customHeight="false" outlineLevel="0" collapsed="false">
      <c r="A913" s="4" t="n">
        <v>912</v>
      </c>
      <c r="B913" s="4" t="s">
        <v>1261</v>
      </c>
      <c r="C913" s="35" t="n">
        <v>-0.8849</v>
      </c>
      <c r="D913" s="35" t="n">
        <v>0.31002</v>
      </c>
      <c r="E913" s="35" t="n">
        <v>2.07471</v>
      </c>
      <c r="F913" s="35" t="n">
        <v>-1.81221</v>
      </c>
      <c r="G913" s="35" t="n">
        <v>0.67809</v>
      </c>
      <c r="H913" s="35" t="n">
        <v>-0.75141</v>
      </c>
      <c r="I913" s="35" t="n">
        <v>2.80981</v>
      </c>
      <c r="J913" s="35" t="n">
        <v>1.49269</v>
      </c>
      <c r="K913" s="35" t="n">
        <v>-0.04082</v>
      </c>
      <c r="L913" s="35" t="n">
        <v>-0.39179</v>
      </c>
      <c r="M913" s="35" t="n">
        <v>-1.11823</v>
      </c>
      <c r="N913" s="35" t="n">
        <v>-0.17845</v>
      </c>
      <c r="O913" s="35" t="n">
        <v>0.44012</v>
      </c>
      <c r="P913" s="35" t="n">
        <v>-0.66643</v>
      </c>
      <c r="Q913" s="35" t="n">
        <v>1.00417</v>
      </c>
      <c r="R913" s="35" t="n">
        <v>-0.00831</v>
      </c>
    </row>
    <row r="914" customFormat="false" ht="15" hidden="false" customHeight="false" outlineLevel="0" collapsed="false">
      <c r="A914" s="4" t="n">
        <v>913</v>
      </c>
      <c r="B914" s="4" t="s">
        <v>1262</v>
      </c>
      <c r="C914" s="35" t="n">
        <v>-0.29558</v>
      </c>
      <c r="D914" s="35" t="n">
        <v>-0.75356</v>
      </c>
      <c r="E914" s="35" t="n">
        <v>2.25055</v>
      </c>
      <c r="F914" s="35" t="n">
        <v>-1.1491</v>
      </c>
      <c r="G914" s="35" t="n">
        <v>-0.06138</v>
      </c>
      <c r="H914" s="35" t="n">
        <v>-2.79959</v>
      </c>
      <c r="I914" s="35" t="n">
        <v>0.17038</v>
      </c>
      <c r="J914" s="35" t="n">
        <v>0.10905</v>
      </c>
      <c r="K914" s="35" t="n">
        <v>0.33908</v>
      </c>
      <c r="L914" s="35" t="n">
        <v>-0.22232</v>
      </c>
      <c r="M914" s="35" t="n">
        <v>2.41787</v>
      </c>
      <c r="N914" s="35" t="n">
        <v>-0.49399</v>
      </c>
      <c r="O914" s="35" t="n">
        <v>-1.11463</v>
      </c>
      <c r="P914" s="35" t="n">
        <v>-1.92643</v>
      </c>
      <c r="Q914" s="35" t="n">
        <v>-0.10865</v>
      </c>
      <c r="R914" s="35" t="n">
        <v>0.53271</v>
      </c>
    </row>
    <row r="915" customFormat="false" ht="15" hidden="false" customHeight="false" outlineLevel="0" collapsed="false">
      <c r="A915" s="4" t="n">
        <v>914</v>
      </c>
      <c r="B915" s="4" t="s">
        <v>1263</v>
      </c>
      <c r="C915" s="35" t="n">
        <v>1.12615</v>
      </c>
      <c r="D915" s="35" t="n">
        <v>1.60262</v>
      </c>
      <c r="E915" s="35" t="n">
        <v>-1.15526</v>
      </c>
      <c r="F915" s="35" t="n">
        <v>-0.7045</v>
      </c>
      <c r="G915" s="35" t="n">
        <v>-1.35701</v>
      </c>
      <c r="H915" s="35" t="n">
        <v>-2.02486</v>
      </c>
      <c r="I915" s="35" t="n">
        <v>0.51995</v>
      </c>
      <c r="J915" s="35" t="n">
        <v>2.56232</v>
      </c>
      <c r="K915" s="35" t="n">
        <v>-0.53106</v>
      </c>
      <c r="L915" s="35" t="n">
        <v>1.49044</v>
      </c>
      <c r="M915" s="35" t="n">
        <v>-1.0259</v>
      </c>
      <c r="N915" s="35" t="n">
        <v>-0.45708</v>
      </c>
      <c r="O915" s="35" t="n">
        <v>-1.06747</v>
      </c>
      <c r="P915" s="35" t="n">
        <v>1.22677</v>
      </c>
      <c r="Q915" s="35" t="n">
        <v>-0.0391</v>
      </c>
      <c r="R915" s="35" t="n">
        <v>-0.20515</v>
      </c>
    </row>
    <row r="916" customFormat="false" ht="15" hidden="false" customHeight="false" outlineLevel="0" collapsed="false">
      <c r="A916" s="4" t="n">
        <v>915</v>
      </c>
      <c r="B916" s="4" t="s">
        <v>1264</v>
      </c>
      <c r="C916" s="35" t="n">
        <v>-1.15102</v>
      </c>
      <c r="D916" s="35" t="n">
        <v>0.76777</v>
      </c>
      <c r="E916" s="35" t="n">
        <v>0.57022</v>
      </c>
      <c r="F916" s="35" t="n">
        <v>-0.29712</v>
      </c>
      <c r="G916" s="35" t="n">
        <v>-0.51824</v>
      </c>
      <c r="H916" s="35" t="n">
        <v>0.25918</v>
      </c>
      <c r="I916" s="35" t="n">
        <v>-1.01924</v>
      </c>
      <c r="J916" s="35" t="n">
        <v>-0.47841</v>
      </c>
      <c r="K916" s="35" t="n">
        <v>1.23246</v>
      </c>
      <c r="L916" s="35" t="n">
        <v>0.24487</v>
      </c>
      <c r="M916" s="35" t="n">
        <v>0.04328</v>
      </c>
      <c r="N916" s="35" t="n">
        <v>-3.11859</v>
      </c>
      <c r="O916" s="35" t="n">
        <v>0.28818</v>
      </c>
      <c r="P916" s="35" t="n">
        <v>-0.41369</v>
      </c>
      <c r="Q916" s="35" t="n">
        <v>1.24985</v>
      </c>
      <c r="R916" s="35" t="n">
        <v>-0.93451</v>
      </c>
    </row>
    <row r="917" customFormat="false" ht="15" hidden="false" customHeight="false" outlineLevel="0" collapsed="false">
      <c r="A917" s="4" t="n">
        <v>916</v>
      </c>
      <c r="B917" s="4" t="s">
        <v>1265</v>
      </c>
      <c r="C917" s="35" t="n">
        <v>-4.28632</v>
      </c>
      <c r="D917" s="35" t="n">
        <v>1.00337</v>
      </c>
      <c r="E917" s="35" t="n">
        <v>0.26796</v>
      </c>
      <c r="F917" s="35" t="n">
        <v>-0.82372</v>
      </c>
      <c r="G917" s="35" t="n">
        <v>-2.80279</v>
      </c>
      <c r="H917" s="35" t="n">
        <v>1.38844</v>
      </c>
      <c r="I917" s="35" t="n">
        <v>-0.76692</v>
      </c>
      <c r="J917" s="35" t="n">
        <v>-4.48633</v>
      </c>
      <c r="K917" s="35" t="n">
        <v>-3.56084</v>
      </c>
      <c r="L917" s="35" t="n">
        <v>-0.47423</v>
      </c>
      <c r="M917" s="35" t="n">
        <v>0.94189</v>
      </c>
      <c r="N917" s="35" t="n">
        <v>-1.39298</v>
      </c>
      <c r="O917" s="35" t="n">
        <v>-3.42988</v>
      </c>
      <c r="P917" s="35" t="n">
        <v>1.76559</v>
      </c>
      <c r="Q917" s="35" t="n">
        <v>-2.63824</v>
      </c>
      <c r="R917" s="35" t="n">
        <v>-1.81056</v>
      </c>
    </row>
    <row r="918" customFormat="false" ht="15" hidden="false" customHeight="false" outlineLevel="0" collapsed="false">
      <c r="A918" s="4" t="n">
        <v>917</v>
      </c>
      <c r="B918" s="4" t="s">
        <v>1266</v>
      </c>
      <c r="C918" s="35" t="n">
        <v>-2.86953</v>
      </c>
      <c r="D918" s="35" t="n">
        <v>1.71026</v>
      </c>
      <c r="E918" s="35" t="n">
        <v>1.12215</v>
      </c>
      <c r="F918" s="35" t="n">
        <v>-1.61718</v>
      </c>
      <c r="G918" s="35" t="n">
        <v>-2.04438</v>
      </c>
      <c r="H918" s="35" t="n">
        <v>-0.75962</v>
      </c>
      <c r="I918" s="35" t="n">
        <v>3.15937</v>
      </c>
      <c r="J918" s="35" t="n">
        <v>-1.73742</v>
      </c>
      <c r="K918" s="35" t="n">
        <v>-0.1392</v>
      </c>
      <c r="L918" s="35" t="n">
        <v>1.62736</v>
      </c>
      <c r="M918" s="35" t="n">
        <v>-0.82943</v>
      </c>
      <c r="N918" s="35" t="n">
        <v>-1.71737</v>
      </c>
      <c r="O918" s="35" t="n">
        <v>-1.41767</v>
      </c>
      <c r="P918" s="35" t="n">
        <v>-1.61325</v>
      </c>
      <c r="Q918" s="35" t="n">
        <v>1.37086</v>
      </c>
      <c r="R918" s="35" t="n">
        <v>-2.03584</v>
      </c>
    </row>
    <row r="919" customFormat="false" ht="15" hidden="false" customHeight="false" outlineLevel="0" collapsed="false">
      <c r="A919" s="4" t="n">
        <v>918</v>
      </c>
      <c r="B919" s="4" t="s">
        <v>1267</v>
      </c>
      <c r="C919" s="35" t="n">
        <v>0.42434</v>
      </c>
      <c r="D919" s="35" t="n">
        <v>0.53477</v>
      </c>
      <c r="E919" s="35" t="n">
        <v>0.8094</v>
      </c>
      <c r="F919" s="35" t="n">
        <v>1.86731</v>
      </c>
      <c r="G919" s="35" t="n">
        <v>1.84405</v>
      </c>
      <c r="H919" s="35" t="n">
        <v>0.03243</v>
      </c>
      <c r="I919" s="35" t="n">
        <v>0.44919</v>
      </c>
      <c r="J919" s="35" t="n">
        <v>-0.21584</v>
      </c>
      <c r="K919" s="35" t="n">
        <v>1.64649</v>
      </c>
      <c r="L919" s="35" t="n">
        <v>-1.88374</v>
      </c>
      <c r="M919" s="35" t="n">
        <v>-2.55182</v>
      </c>
      <c r="N919" s="35" t="n">
        <v>-0.51686</v>
      </c>
      <c r="O919" s="35" t="n">
        <v>-2.55002</v>
      </c>
      <c r="P919" s="35" t="n">
        <v>-1.6788</v>
      </c>
      <c r="Q919" s="35" t="n">
        <v>-1.59646</v>
      </c>
      <c r="R919" s="35" t="n">
        <v>-2.36322</v>
      </c>
    </row>
    <row r="920" customFormat="false" ht="15" hidden="false" customHeight="false" outlineLevel="0" collapsed="false">
      <c r="A920" s="4" t="n">
        <v>919</v>
      </c>
      <c r="B920" s="4" t="s">
        <v>1268</v>
      </c>
      <c r="C920" s="35" t="n">
        <v>-1.07878</v>
      </c>
      <c r="D920" s="35" t="n">
        <v>0.98492</v>
      </c>
      <c r="E920" s="35" t="n">
        <v>-1.49597</v>
      </c>
      <c r="F920" s="35" t="n">
        <v>3.05085</v>
      </c>
      <c r="G920" s="35" t="n">
        <v>-1.61808</v>
      </c>
      <c r="H920" s="35" t="n">
        <v>0.11051</v>
      </c>
      <c r="I920" s="35" t="n">
        <v>2.60176</v>
      </c>
      <c r="J920" s="35" t="n">
        <v>-2.46285</v>
      </c>
      <c r="K920" s="35" t="n">
        <v>-0.48666</v>
      </c>
      <c r="L920" s="35" t="n">
        <v>-4.15373</v>
      </c>
      <c r="M920" s="35" t="n">
        <v>0.47327</v>
      </c>
      <c r="N920" s="35" t="n">
        <v>-2.72133</v>
      </c>
      <c r="O920" s="35" t="n">
        <v>1.28727</v>
      </c>
      <c r="P920" s="35" t="n">
        <v>0.75739</v>
      </c>
      <c r="Q920" s="35" t="n">
        <v>-2.28232</v>
      </c>
      <c r="R920" s="35" t="n">
        <v>-2.51979</v>
      </c>
    </row>
    <row r="921" customFormat="false" ht="15" hidden="false" customHeight="false" outlineLevel="0" collapsed="false">
      <c r="A921" s="4" t="n">
        <v>920</v>
      </c>
      <c r="B921" s="4" t="s">
        <v>1269</v>
      </c>
      <c r="C921" s="35" t="n">
        <v>0.6756</v>
      </c>
      <c r="D921" s="35" t="n">
        <v>0.08584</v>
      </c>
      <c r="E921" s="35" t="n">
        <v>0.82297</v>
      </c>
      <c r="F921" s="35" t="n">
        <v>0.92996</v>
      </c>
      <c r="G921" s="35" t="n">
        <v>-0.46106</v>
      </c>
      <c r="H921" s="35" t="n">
        <v>-1.471</v>
      </c>
      <c r="I921" s="35" t="n">
        <v>-0.16025</v>
      </c>
      <c r="J921" s="35" t="n">
        <v>0.20632</v>
      </c>
      <c r="K921" s="35" t="n">
        <v>-0.17491</v>
      </c>
      <c r="L921" s="35" t="n">
        <v>-1.78199</v>
      </c>
      <c r="M921" s="35" t="n">
        <v>0.78582</v>
      </c>
      <c r="N921" s="35" t="n">
        <v>0.60345</v>
      </c>
      <c r="O921" s="35" t="n">
        <v>0.00955</v>
      </c>
      <c r="P921" s="35" t="n">
        <v>0.67587</v>
      </c>
      <c r="Q921" s="35" t="n">
        <v>-1.10608</v>
      </c>
      <c r="R921" s="35" t="n">
        <v>0.83434</v>
      </c>
    </row>
    <row r="922" customFormat="false" ht="15" hidden="false" customHeight="false" outlineLevel="0" collapsed="false">
      <c r="A922" s="4" t="n">
        <v>921</v>
      </c>
      <c r="B922" s="4" t="s">
        <v>1270</v>
      </c>
      <c r="C922" s="35" t="n">
        <v>0.38398</v>
      </c>
      <c r="D922" s="35" t="n">
        <v>0.46206</v>
      </c>
      <c r="E922" s="35" t="n">
        <v>3.70642</v>
      </c>
      <c r="F922" s="35" t="n">
        <v>0.66683</v>
      </c>
      <c r="G922" s="35" t="n">
        <v>-0.46712</v>
      </c>
      <c r="H922" s="35" t="n">
        <v>-1.15336</v>
      </c>
      <c r="I922" s="35" t="n">
        <v>-0.24484</v>
      </c>
      <c r="J922" s="35" t="n">
        <v>0.01602</v>
      </c>
      <c r="K922" s="35" t="n">
        <v>-0.18928</v>
      </c>
      <c r="L922" s="35" t="n">
        <v>1.36635</v>
      </c>
      <c r="M922" s="35" t="n">
        <v>-1.47986</v>
      </c>
      <c r="N922" s="35" t="n">
        <v>3.85847</v>
      </c>
      <c r="O922" s="35" t="n">
        <v>-0.47017</v>
      </c>
      <c r="P922" s="35" t="n">
        <v>-2.44629</v>
      </c>
      <c r="Q922" s="35" t="n">
        <v>-1.83387</v>
      </c>
      <c r="R922" s="35" t="n">
        <v>-3.27777</v>
      </c>
    </row>
    <row r="923" customFormat="false" ht="15" hidden="false" customHeight="false" outlineLevel="0" collapsed="false">
      <c r="A923" s="4" t="n">
        <v>922</v>
      </c>
      <c r="B923" s="4" t="s">
        <v>1271</v>
      </c>
      <c r="C923" s="35" t="n">
        <v>-1.37481</v>
      </c>
      <c r="D923" s="35" t="n">
        <v>0.08295</v>
      </c>
      <c r="E923" s="35" t="n">
        <v>-0.17691</v>
      </c>
      <c r="F923" s="35" t="n">
        <v>-0.98733</v>
      </c>
      <c r="G923" s="35" t="n">
        <v>-0.01628</v>
      </c>
      <c r="H923" s="35" t="n">
        <v>1.476</v>
      </c>
      <c r="I923" s="35" t="n">
        <v>-0.73076</v>
      </c>
      <c r="J923" s="35" t="n">
        <v>-0.59392</v>
      </c>
      <c r="K923" s="35" t="n">
        <v>-1.38145</v>
      </c>
      <c r="L923" s="35" t="n">
        <v>-1.65359</v>
      </c>
      <c r="M923" s="35" t="n">
        <v>-1.23521</v>
      </c>
      <c r="N923" s="35" t="n">
        <v>-1.16705</v>
      </c>
      <c r="O923" s="35" t="n">
        <v>-1.81276</v>
      </c>
      <c r="P923" s="35" t="n">
        <v>-1.5783</v>
      </c>
      <c r="Q923" s="35" t="n">
        <v>1.06777</v>
      </c>
      <c r="R923" s="35" t="n">
        <v>-1.33881</v>
      </c>
    </row>
    <row r="924" customFormat="false" ht="15" hidden="false" customHeight="false" outlineLevel="0" collapsed="false">
      <c r="A924" s="4" t="n">
        <v>923</v>
      </c>
      <c r="B924" s="4" t="s">
        <v>1272</v>
      </c>
      <c r="C924" s="35" t="n">
        <v>-0.34247</v>
      </c>
      <c r="D924" s="35" t="n">
        <v>-2.17209</v>
      </c>
      <c r="E924" s="35" t="n">
        <v>1.07382</v>
      </c>
      <c r="F924" s="35" t="n">
        <v>0.95728</v>
      </c>
      <c r="G924" s="35" t="n">
        <v>-0.62216</v>
      </c>
      <c r="H924" s="35" t="n">
        <v>-1.65039</v>
      </c>
      <c r="I924" s="35" t="n">
        <v>3.11393</v>
      </c>
      <c r="J924" s="35" t="n">
        <v>2.79476</v>
      </c>
      <c r="K924" s="35" t="n">
        <v>0.20722</v>
      </c>
      <c r="L924" s="35" t="n">
        <v>-4.51911</v>
      </c>
      <c r="M924" s="35" t="n">
        <v>-0.65605</v>
      </c>
      <c r="N924" s="35" t="n">
        <v>-1.57736</v>
      </c>
      <c r="O924" s="35" t="n">
        <v>-0.05669</v>
      </c>
      <c r="P924" s="35" t="n">
        <v>2.13608</v>
      </c>
      <c r="Q924" s="35" t="n">
        <v>-0.5129</v>
      </c>
      <c r="R924" s="35" t="n">
        <v>2.09425</v>
      </c>
    </row>
    <row r="925" customFormat="false" ht="15" hidden="false" customHeight="false" outlineLevel="0" collapsed="false">
      <c r="A925" s="4" t="n">
        <v>924</v>
      </c>
      <c r="B925" s="4" t="s">
        <v>1273</v>
      </c>
      <c r="C925" s="35" t="n">
        <v>-1.58765</v>
      </c>
      <c r="D925" s="35" t="n">
        <v>0.91184</v>
      </c>
      <c r="E925" s="35" t="n">
        <v>1.08626</v>
      </c>
      <c r="F925" s="35" t="n">
        <v>-3.26457</v>
      </c>
      <c r="G925" s="35" t="n">
        <v>-1.44886</v>
      </c>
      <c r="H925" s="35" t="n">
        <v>-2.12907</v>
      </c>
      <c r="I925" s="35" t="n">
        <v>-0.96522</v>
      </c>
      <c r="J925" s="35" t="n">
        <v>0.54748</v>
      </c>
      <c r="K925" s="35" t="n">
        <v>-1.20929</v>
      </c>
      <c r="L925" s="35" t="n">
        <v>-2.03542</v>
      </c>
      <c r="M925" s="35" t="n">
        <v>-0.19268</v>
      </c>
      <c r="N925" s="35" t="n">
        <v>0.8977</v>
      </c>
      <c r="O925" s="35" t="n">
        <v>-1.15892</v>
      </c>
      <c r="P925" s="35" t="n">
        <v>-1.5464</v>
      </c>
      <c r="Q925" s="35" t="n">
        <v>1.8105</v>
      </c>
      <c r="R925" s="35" t="n">
        <v>-0.67995</v>
      </c>
    </row>
    <row r="926" customFormat="false" ht="15" hidden="false" customHeight="false" outlineLevel="0" collapsed="false">
      <c r="A926" s="4" t="n">
        <v>925</v>
      </c>
      <c r="B926" s="4" t="s">
        <v>1274</v>
      </c>
      <c r="C926" s="35" t="n">
        <v>0.14969</v>
      </c>
      <c r="D926" s="35" t="n">
        <v>0.96478</v>
      </c>
      <c r="E926" s="35" t="n">
        <v>0.28937</v>
      </c>
      <c r="F926" s="35" t="n">
        <v>0.70279</v>
      </c>
      <c r="G926" s="35" t="n">
        <v>-0.75313</v>
      </c>
      <c r="H926" s="35" t="n">
        <v>-1.59006</v>
      </c>
      <c r="I926" s="35" t="n">
        <v>0.87626</v>
      </c>
      <c r="J926" s="35" t="n">
        <v>0.71763</v>
      </c>
      <c r="K926" s="35" t="n">
        <v>0.27368</v>
      </c>
      <c r="L926" s="35" t="n">
        <v>-0.83034</v>
      </c>
      <c r="M926" s="35" t="n">
        <v>0.84773</v>
      </c>
      <c r="N926" s="35" t="n">
        <v>1.22189</v>
      </c>
      <c r="O926" s="35" t="n">
        <v>1.10418</v>
      </c>
      <c r="P926" s="35" t="n">
        <v>-0.91715</v>
      </c>
      <c r="Q926" s="35" t="n">
        <v>-0.51041</v>
      </c>
      <c r="R926" s="35" t="n">
        <v>-1.63434</v>
      </c>
    </row>
    <row r="927" customFormat="false" ht="15" hidden="false" customHeight="false" outlineLevel="0" collapsed="false">
      <c r="A927" s="4" t="n">
        <v>926</v>
      </c>
      <c r="B927" s="4" t="s">
        <v>1275</v>
      </c>
      <c r="C927" s="35" t="n">
        <v>2.32233</v>
      </c>
      <c r="D927" s="35" t="n">
        <v>-1.32354</v>
      </c>
      <c r="E927" s="35" t="n">
        <v>1.28379</v>
      </c>
      <c r="F927" s="35" t="n">
        <v>1.95598</v>
      </c>
      <c r="G927" s="35" t="n">
        <v>-3.11941</v>
      </c>
      <c r="H927" s="35" t="n">
        <v>-0.39084</v>
      </c>
      <c r="I927" s="35" t="n">
        <v>-0.53572</v>
      </c>
      <c r="J927" s="35" t="n">
        <v>-1.39113</v>
      </c>
      <c r="K927" s="35" t="n">
        <v>1.22216</v>
      </c>
      <c r="L927" s="35" t="n">
        <v>1.26618</v>
      </c>
      <c r="M927" s="35" t="n">
        <v>2.63297</v>
      </c>
      <c r="N927" s="35" t="n">
        <v>-2.06487</v>
      </c>
      <c r="O927" s="35" t="n">
        <v>0.17358</v>
      </c>
      <c r="P927" s="35" t="n">
        <v>0.51471</v>
      </c>
      <c r="Q927" s="35" t="n">
        <v>-1.58172</v>
      </c>
      <c r="R927" s="35" t="n">
        <v>-1.97079</v>
      </c>
    </row>
    <row r="928" customFormat="false" ht="15" hidden="false" customHeight="false" outlineLevel="0" collapsed="false">
      <c r="A928" s="4" t="n">
        <v>927</v>
      </c>
      <c r="B928" s="4" t="s">
        <v>1276</v>
      </c>
      <c r="C928" s="35" t="n">
        <v>-0.46012</v>
      </c>
      <c r="D928" s="35" t="n">
        <v>-0.45959</v>
      </c>
      <c r="E928" s="35" t="n">
        <v>-0.99735</v>
      </c>
      <c r="F928" s="35" t="n">
        <v>-0.58364</v>
      </c>
      <c r="G928" s="35" t="n">
        <v>-1.91159</v>
      </c>
      <c r="H928" s="35" t="n">
        <v>-0.25134</v>
      </c>
      <c r="I928" s="35" t="n">
        <v>-0.38292</v>
      </c>
      <c r="J928" s="35" t="n">
        <v>-0.13815</v>
      </c>
      <c r="K928" s="35" t="n">
        <v>0.80587</v>
      </c>
      <c r="L928" s="35" t="n">
        <v>-1.2822</v>
      </c>
      <c r="M928" s="35" t="n">
        <v>-0.04011</v>
      </c>
      <c r="N928" s="35" t="n">
        <v>2.42019</v>
      </c>
      <c r="O928" s="35" t="n">
        <v>1.76347</v>
      </c>
      <c r="P928" s="35" t="n">
        <v>1.78232</v>
      </c>
      <c r="Q928" s="35" t="n">
        <v>-0.25281</v>
      </c>
      <c r="R928" s="35" t="n">
        <v>-0.33108</v>
      </c>
    </row>
    <row r="929" customFormat="false" ht="15" hidden="false" customHeight="false" outlineLevel="0" collapsed="false">
      <c r="A929" s="4" t="n">
        <v>928</v>
      </c>
      <c r="B929" s="4" t="s">
        <v>1277</v>
      </c>
      <c r="C929" s="35" t="n">
        <v>-0.02204</v>
      </c>
      <c r="D929" s="35" t="n">
        <v>0.59205</v>
      </c>
      <c r="E929" s="35" t="n">
        <v>-0.08078</v>
      </c>
      <c r="F929" s="35" t="n">
        <v>0.42864</v>
      </c>
      <c r="G929" s="35" t="n">
        <v>1.16698</v>
      </c>
      <c r="H929" s="35" t="n">
        <v>-0.14718</v>
      </c>
      <c r="I929" s="35" t="n">
        <v>-1.43611</v>
      </c>
      <c r="J929" s="35" t="n">
        <v>0.88783</v>
      </c>
      <c r="K929" s="35" t="n">
        <v>-0.21745</v>
      </c>
      <c r="L929" s="35" t="n">
        <v>-2.28713</v>
      </c>
      <c r="M929" s="35" t="n">
        <v>-0.77132</v>
      </c>
      <c r="N929" s="35" t="n">
        <v>-0.0432</v>
      </c>
      <c r="O929" s="35" t="n">
        <v>0.78007</v>
      </c>
      <c r="P929" s="35" t="n">
        <v>-0.6989</v>
      </c>
      <c r="Q929" s="35" t="n">
        <v>-0.8857</v>
      </c>
      <c r="R929" s="35" t="n">
        <v>1.6272</v>
      </c>
    </row>
    <row r="930" customFormat="false" ht="15" hidden="false" customHeight="false" outlineLevel="0" collapsed="false">
      <c r="A930" s="4" t="n">
        <v>929</v>
      </c>
      <c r="B930" s="4" t="s">
        <v>1278</v>
      </c>
      <c r="C930" s="35" t="n">
        <v>1.75835</v>
      </c>
      <c r="D930" s="35" t="n">
        <v>-1.59066</v>
      </c>
      <c r="E930" s="35" t="n">
        <v>-0.59045</v>
      </c>
      <c r="F930" s="35" t="n">
        <v>0.3888</v>
      </c>
      <c r="G930" s="35" t="n">
        <v>-0.4531</v>
      </c>
      <c r="H930" s="35" t="n">
        <v>-3.43731</v>
      </c>
      <c r="I930" s="35" t="n">
        <v>-0.61353</v>
      </c>
      <c r="J930" s="35" t="n">
        <v>2.09257</v>
      </c>
      <c r="K930" s="35" t="n">
        <v>-0.66464</v>
      </c>
      <c r="L930" s="35" t="n">
        <v>0.20181</v>
      </c>
      <c r="M930" s="35" t="n">
        <v>-0.86628</v>
      </c>
      <c r="N930" s="35" t="n">
        <v>-2.63359</v>
      </c>
      <c r="O930" s="35" t="n">
        <v>-0.41133</v>
      </c>
      <c r="P930" s="35" t="n">
        <v>-0.64098</v>
      </c>
      <c r="Q930" s="35" t="n">
        <v>1.79862</v>
      </c>
      <c r="R930" s="35" t="n">
        <v>-0.34097</v>
      </c>
    </row>
    <row r="931" customFormat="false" ht="15" hidden="false" customHeight="false" outlineLevel="0" collapsed="false">
      <c r="A931" s="4" t="n">
        <v>930</v>
      </c>
      <c r="B931" s="4" t="s">
        <v>1279</v>
      </c>
      <c r="C931" s="35" t="n">
        <v>-0.92837</v>
      </c>
      <c r="D931" s="35" t="n">
        <v>1.66725</v>
      </c>
      <c r="E931" s="35" t="n">
        <v>2.00512</v>
      </c>
      <c r="F931" s="35" t="n">
        <v>2.5176</v>
      </c>
      <c r="G931" s="35" t="n">
        <v>-1.47936</v>
      </c>
      <c r="H931" s="35" t="n">
        <v>1.35722</v>
      </c>
      <c r="I931" s="35" t="n">
        <v>2.01118</v>
      </c>
      <c r="J931" s="35" t="n">
        <v>1.65266</v>
      </c>
      <c r="K931" s="35" t="n">
        <v>-0.26981</v>
      </c>
      <c r="L931" s="35" t="n">
        <v>-0.10143</v>
      </c>
      <c r="M931" s="35" t="n">
        <v>1.32141</v>
      </c>
      <c r="N931" s="35" t="n">
        <v>-0.28663</v>
      </c>
      <c r="O931" s="35" t="n">
        <v>-0.05627</v>
      </c>
      <c r="P931" s="35" t="n">
        <v>0.33657</v>
      </c>
      <c r="Q931" s="35" t="n">
        <v>1.46046</v>
      </c>
      <c r="R931" s="35" t="n">
        <v>-3.12798</v>
      </c>
    </row>
    <row r="932" customFormat="false" ht="15" hidden="false" customHeight="false" outlineLevel="0" collapsed="false">
      <c r="A932" s="4" t="n">
        <v>931</v>
      </c>
      <c r="B932" s="4" t="s">
        <v>1280</v>
      </c>
      <c r="C932" s="35" t="n">
        <v>0.60592</v>
      </c>
      <c r="D932" s="35" t="n">
        <v>0.96805</v>
      </c>
      <c r="E932" s="35" t="n">
        <v>-0.15959</v>
      </c>
      <c r="F932" s="35" t="n">
        <v>-0.95844</v>
      </c>
      <c r="G932" s="35" t="n">
        <v>-0.01889</v>
      </c>
      <c r="H932" s="35" t="n">
        <v>-0.22818</v>
      </c>
      <c r="I932" s="35" t="n">
        <v>-0.19095</v>
      </c>
      <c r="J932" s="35" t="n">
        <v>0.388</v>
      </c>
      <c r="K932" s="35" t="n">
        <v>-0.13167</v>
      </c>
      <c r="L932" s="35" t="n">
        <v>1.8935</v>
      </c>
      <c r="M932" s="35" t="n">
        <v>-0.25273</v>
      </c>
      <c r="N932" s="35" t="n">
        <v>1.77626</v>
      </c>
      <c r="O932" s="35" t="n">
        <v>-1.23297</v>
      </c>
      <c r="P932" s="35" t="n">
        <v>3.31271</v>
      </c>
      <c r="Q932" s="35" t="n">
        <v>1.03292</v>
      </c>
      <c r="R932" s="35" t="n">
        <v>1.52908</v>
      </c>
    </row>
    <row r="933" customFormat="false" ht="15" hidden="false" customHeight="false" outlineLevel="0" collapsed="false">
      <c r="A933" s="4" t="n">
        <v>932</v>
      </c>
      <c r="B933" s="4" t="s">
        <v>1281</v>
      </c>
      <c r="C933" s="35" t="n">
        <v>0.20895</v>
      </c>
      <c r="D933" s="35" t="n">
        <v>1.23251</v>
      </c>
      <c r="E933" s="35" t="n">
        <v>1.64749</v>
      </c>
      <c r="F933" s="35" t="n">
        <v>-0.51542</v>
      </c>
      <c r="G933" s="35" t="n">
        <v>0.60728</v>
      </c>
      <c r="H933" s="35" t="n">
        <v>0.4954</v>
      </c>
      <c r="I933" s="35" t="n">
        <v>1.05818</v>
      </c>
      <c r="J933" s="35" t="n">
        <v>1.45749</v>
      </c>
      <c r="K933" s="35" t="n">
        <v>0.39595</v>
      </c>
      <c r="L933" s="35" t="n">
        <v>-2.71748</v>
      </c>
      <c r="M933" s="35" t="n">
        <v>-0.01294</v>
      </c>
      <c r="N933" s="35" t="n">
        <v>0.10472</v>
      </c>
      <c r="O933" s="35" t="n">
        <v>1.00332</v>
      </c>
      <c r="P933" s="35" t="n">
        <v>1.24528</v>
      </c>
      <c r="Q933" s="35" t="n">
        <v>-2.37195</v>
      </c>
      <c r="R933" s="35" t="n">
        <v>-0.05528</v>
      </c>
    </row>
    <row r="934" customFormat="false" ht="15" hidden="false" customHeight="false" outlineLevel="0" collapsed="false">
      <c r="A934" s="4" t="n">
        <v>933</v>
      </c>
      <c r="B934" s="4" t="s">
        <v>1282</v>
      </c>
      <c r="C934" s="35" t="n">
        <v>-0.48789</v>
      </c>
      <c r="D934" s="35" t="n">
        <v>-0.27539</v>
      </c>
      <c r="E934" s="35" t="n">
        <v>-0.0551</v>
      </c>
      <c r="F934" s="35" t="n">
        <v>-2.30387</v>
      </c>
      <c r="G934" s="35" t="n">
        <v>-1.3865</v>
      </c>
      <c r="H934" s="35" t="n">
        <v>-0.53778</v>
      </c>
      <c r="I934" s="35" t="n">
        <v>1.2582</v>
      </c>
      <c r="J934" s="35" t="n">
        <v>0.38995</v>
      </c>
      <c r="K934" s="35" t="n">
        <v>-0.18534</v>
      </c>
      <c r="L934" s="35" t="n">
        <v>-1.24115</v>
      </c>
      <c r="M934" s="35" t="n">
        <v>1.93024</v>
      </c>
      <c r="N934" s="35" t="n">
        <v>-0.96715</v>
      </c>
      <c r="O934" s="35" t="n">
        <v>0.07714</v>
      </c>
      <c r="P934" s="35" t="n">
        <v>-0.4664</v>
      </c>
      <c r="Q934" s="35" t="n">
        <v>-0.139</v>
      </c>
      <c r="R934" s="35" t="n">
        <v>-0.31692</v>
      </c>
    </row>
    <row r="935" customFormat="false" ht="15" hidden="false" customHeight="false" outlineLevel="0" collapsed="false">
      <c r="A935" s="4" t="n">
        <v>934</v>
      </c>
      <c r="B935" s="4" t="s">
        <v>1283</v>
      </c>
      <c r="C935" s="35" t="n">
        <v>0.81535</v>
      </c>
      <c r="D935" s="35" t="n">
        <v>1.37801</v>
      </c>
      <c r="E935" s="35" t="n">
        <v>0.30031</v>
      </c>
      <c r="F935" s="35" t="n">
        <v>0.67752</v>
      </c>
      <c r="G935" s="35" t="n">
        <v>-0.80125</v>
      </c>
      <c r="H935" s="35" t="n">
        <v>1.05561</v>
      </c>
      <c r="I935" s="35" t="n">
        <v>1.26468</v>
      </c>
      <c r="J935" s="35" t="n">
        <v>0.17903</v>
      </c>
      <c r="K935" s="35" t="n">
        <v>0.0725</v>
      </c>
      <c r="L935" s="35" t="n">
        <v>0.19921</v>
      </c>
      <c r="M935" s="35" t="n">
        <v>0.19782</v>
      </c>
      <c r="N935" s="35" t="n">
        <v>-0.08896</v>
      </c>
      <c r="O935" s="35" t="n">
        <v>0.4798</v>
      </c>
      <c r="P935" s="35" t="n">
        <v>-1.4636</v>
      </c>
      <c r="Q935" s="35" t="n">
        <v>0.63717</v>
      </c>
      <c r="R935" s="35" t="n">
        <v>0.37029</v>
      </c>
    </row>
    <row r="936" customFormat="false" ht="15" hidden="false" customHeight="false" outlineLevel="0" collapsed="false">
      <c r="A936" s="4" t="n">
        <v>935</v>
      </c>
      <c r="B936" s="4" t="s">
        <v>1284</v>
      </c>
      <c r="C936" s="35" t="n">
        <v>1.63483</v>
      </c>
      <c r="D936" s="35" t="n">
        <v>1.09584</v>
      </c>
      <c r="E936" s="35" t="n">
        <v>0.48303</v>
      </c>
      <c r="F936" s="35" t="n">
        <v>-0.37491</v>
      </c>
      <c r="G936" s="35" t="n">
        <v>0.55052</v>
      </c>
      <c r="H936" s="35" t="n">
        <v>0.34832</v>
      </c>
      <c r="I936" s="35" t="n">
        <v>0.12378</v>
      </c>
      <c r="J936" s="35" t="n">
        <v>1.06834</v>
      </c>
      <c r="K936" s="35" t="n">
        <v>0.33934</v>
      </c>
      <c r="L936" s="35" t="n">
        <v>0.58878</v>
      </c>
      <c r="M936" s="35" t="n">
        <v>-0.52611</v>
      </c>
      <c r="N936" s="35" t="n">
        <v>1.40103</v>
      </c>
      <c r="O936" s="35" t="n">
        <v>-0.39846</v>
      </c>
      <c r="P936" s="35" t="n">
        <v>1.83836</v>
      </c>
      <c r="Q936" s="35" t="n">
        <v>1.11559</v>
      </c>
      <c r="R936" s="35" t="n">
        <v>-2.72291</v>
      </c>
    </row>
    <row r="937" customFormat="false" ht="15" hidden="false" customHeight="false" outlineLevel="0" collapsed="false">
      <c r="A937" s="4" t="n">
        <v>936</v>
      </c>
      <c r="B937" s="4" t="s">
        <v>1285</v>
      </c>
      <c r="C937" s="35" t="n">
        <v>0.94532</v>
      </c>
      <c r="D937" s="35" t="n">
        <v>1.72493</v>
      </c>
      <c r="E937" s="35" t="n">
        <v>-0.15383</v>
      </c>
      <c r="F937" s="35" t="n">
        <v>2.03218</v>
      </c>
      <c r="G937" s="35" t="n">
        <v>0.41866</v>
      </c>
      <c r="H937" s="35" t="n">
        <v>-1.56379</v>
      </c>
      <c r="I937" s="35" t="n">
        <v>0.85565</v>
      </c>
      <c r="J937" s="35" t="n">
        <v>1.30354</v>
      </c>
      <c r="K937" s="35" t="n">
        <v>-1.20299</v>
      </c>
      <c r="L937" s="35" t="n">
        <v>0.65595</v>
      </c>
      <c r="M937" s="35" t="n">
        <v>-2.97053</v>
      </c>
      <c r="N937" s="35" t="n">
        <v>-2.63798</v>
      </c>
      <c r="O937" s="35" t="n">
        <v>-0.64633</v>
      </c>
      <c r="P937" s="35" t="n">
        <v>0.30318</v>
      </c>
      <c r="Q937" s="35" t="n">
        <v>0.72997</v>
      </c>
      <c r="R937" s="35" t="n">
        <v>0.29814</v>
      </c>
    </row>
    <row r="938" customFormat="false" ht="15" hidden="false" customHeight="false" outlineLevel="0" collapsed="false">
      <c r="A938" s="4" t="n">
        <v>937</v>
      </c>
      <c r="B938" s="4" t="s">
        <v>1286</v>
      </c>
      <c r="C938" s="35" t="n">
        <v>-0.98404</v>
      </c>
      <c r="D938" s="35" t="n">
        <v>-3.264</v>
      </c>
      <c r="E938" s="35" t="n">
        <v>1.08756</v>
      </c>
      <c r="F938" s="35" t="n">
        <v>2.18769</v>
      </c>
      <c r="G938" s="35" t="n">
        <v>0.62869</v>
      </c>
      <c r="H938" s="35" t="n">
        <v>1.31611</v>
      </c>
      <c r="I938" s="35" t="n">
        <v>2.56276</v>
      </c>
      <c r="J938" s="35" t="n">
        <v>3.46263</v>
      </c>
      <c r="K938" s="35" t="n">
        <v>-1.14313</v>
      </c>
      <c r="L938" s="35" t="n">
        <v>-0.28739</v>
      </c>
      <c r="M938" s="35" t="n">
        <v>3.25189</v>
      </c>
      <c r="N938" s="35" t="n">
        <v>1.53948</v>
      </c>
      <c r="O938" s="35" t="n">
        <v>-0.72379</v>
      </c>
      <c r="P938" s="35" t="n">
        <v>-0.31158</v>
      </c>
      <c r="Q938" s="35" t="n">
        <v>-1.18579</v>
      </c>
      <c r="R938" s="35" t="n">
        <v>-1.95651</v>
      </c>
    </row>
    <row r="939" customFormat="false" ht="15" hidden="false" customHeight="false" outlineLevel="0" collapsed="false">
      <c r="A939" s="4" t="n">
        <v>938</v>
      </c>
      <c r="B939" s="4" t="s">
        <v>1287</v>
      </c>
      <c r="C939" s="35" t="n">
        <v>-1.74068</v>
      </c>
      <c r="D939" s="35" t="n">
        <v>0.80523</v>
      </c>
      <c r="E939" s="35" t="n">
        <v>-0.77844</v>
      </c>
      <c r="F939" s="35" t="n">
        <v>0.93864</v>
      </c>
      <c r="G939" s="35" t="n">
        <v>-1.14858</v>
      </c>
      <c r="H939" s="35" t="n">
        <v>-0.12868</v>
      </c>
      <c r="I939" s="35" t="n">
        <v>0.98294</v>
      </c>
      <c r="J939" s="35" t="n">
        <v>-1.0308</v>
      </c>
      <c r="K939" s="35" t="n">
        <v>1.03363</v>
      </c>
      <c r="L939" s="35" t="n">
        <v>-0.82934</v>
      </c>
      <c r="M939" s="35" t="n">
        <v>-0.93374</v>
      </c>
      <c r="N939" s="35" t="n">
        <v>-0.27606</v>
      </c>
      <c r="O939" s="35" t="n">
        <v>-1.12274</v>
      </c>
      <c r="P939" s="35" t="n">
        <v>0.98682</v>
      </c>
      <c r="Q939" s="35" t="n">
        <v>0.34086</v>
      </c>
      <c r="R939" s="35" t="n">
        <v>-1.60581</v>
      </c>
    </row>
    <row r="940" customFormat="false" ht="15" hidden="false" customHeight="false" outlineLevel="0" collapsed="false">
      <c r="A940" s="4" t="n">
        <v>939</v>
      </c>
      <c r="B940" s="4" t="s">
        <v>1288</v>
      </c>
      <c r="C940" s="35" t="n">
        <v>-0.83023</v>
      </c>
      <c r="D940" s="35" t="n">
        <v>0.72526</v>
      </c>
      <c r="E940" s="35" t="n">
        <v>1.54817</v>
      </c>
      <c r="F940" s="35" t="n">
        <v>-1.28782</v>
      </c>
      <c r="G940" s="35" t="n">
        <v>-1.36722</v>
      </c>
      <c r="H940" s="35" t="n">
        <v>-1.0627</v>
      </c>
      <c r="I940" s="35" t="n">
        <v>0.89087</v>
      </c>
      <c r="J940" s="35" t="n">
        <v>0.3978</v>
      </c>
      <c r="K940" s="35" t="n">
        <v>-1.80907</v>
      </c>
      <c r="L940" s="35" t="n">
        <v>0.67021</v>
      </c>
      <c r="M940" s="35" t="n">
        <v>0.78574</v>
      </c>
      <c r="N940" s="35" t="n">
        <v>0.76099</v>
      </c>
      <c r="O940" s="35" t="n">
        <v>-1.57372</v>
      </c>
      <c r="P940" s="35" t="n">
        <v>1.18629</v>
      </c>
      <c r="Q940" s="35" t="n">
        <v>-0.74388</v>
      </c>
      <c r="R940" s="35" t="n">
        <v>1.56859</v>
      </c>
    </row>
    <row r="941" customFormat="false" ht="15" hidden="false" customHeight="false" outlineLevel="0" collapsed="false">
      <c r="A941" s="4" t="n">
        <v>940</v>
      </c>
      <c r="B941" s="4" t="s">
        <v>1289</v>
      </c>
      <c r="C941" s="35" t="n">
        <v>-1.17751</v>
      </c>
      <c r="D941" s="35" t="n">
        <v>-0.98142</v>
      </c>
      <c r="E941" s="35" t="n">
        <v>0.15244</v>
      </c>
      <c r="F941" s="35" t="n">
        <v>0.25857</v>
      </c>
      <c r="G941" s="35" t="n">
        <v>-0.52188</v>
      </c>
      <c r="H941" s="35" t="n">
        <v>0.33725</v>
      </c>
      <c r="I941" s="35" t="n">
        <v>0.15633</v>
      </c>
      <c r="J941" s="35" t="n">
        <v>0.81958</v>
      </c>
      <c r="K941" s="35" t="n">
        <v>0.55859</v>
      </c>
      <c r="L941" s="35" t="n">
        <v>0.00917</v>
      </c>
      <c r="M941" s="35" t="n">
        <v>-1.97758</v>
      </c>
      <c r="N941" s="35" t="n">
        <v>-0.39571</v>
      </c>
      <c r="O941" s="35" t="n">
        <v>0.73211</v>
      </c>
      <c r="P941" s="35" t="n">
        <v>0.72093</v>
      </c>
      <c r="Q941" s="35" t="n">
        <v>-0.84991</v>
      </c>
      <c r="R941" s="35" t="n">
        <v>1.66617</v>
      </c>
    </row>
    <row r="942" customFormat="false" ht="15" hidden="false" customHeight="false" outlineLevel="0" collapsed="false">
      <c r="A942" s="4" t="n">
        <v>941</v>
      </c>
      <c r="B942" s="4" t="s">
        <v>1290</v>
      </c>
      <c r="C942" s="35" t="n">
        <v>-1.90887</v>
      </c>
      <c r="D942" s="35" t="n">
        <v>-0.81104</v>
      </c>
      <c r="E942" s="35" t="n">
        <v>0.59037</v>
      </c>
      <c r="F942" s="35" t="n">
        <v>0.95154</v>
      </c>
      <c r="G942" s="35" t="n">
        <v>-0.21461</v>
      </c>
      <c r="H942" s="35" t="n">
        <v>1.04684</v>
      </c>
      <c r="I942" s="35" t="n">
        <v>0.37099</v>
      </c>
      <c r="J942" s="35" t="n">
        <v>-0.1644</v>
      </c>
      <c r="K942" s="35" t="n">
        <v>2.48142</v>
      </c>
      <c r="L942" s="35" t="n">
        <v>0.36857</v>
      </c>
      <c r="M942" s="35" t="n">
        <v>0.78839</v>
      </c>
      <c r="N942" s="35" t="n">
        <v>0.34235</v>
      </c>
      <c r="O942" s="35" t="n">
        <v>-2.46713</v>
      </c>
      <c r="P942" s="35" t="n">
        <v>-0.68783</v>
      </c>
      <c r="Q942" s="35" t="n">
        <v>1.35361</v>
      </c>
      <c r="R942" s="35" t="n">
        <v>-0.88896</v>
      </c>
    </row>
    <row r="943" customFormat="false" ht="15" hidden="false" customHeight="false" outlineLevel="0" collapsed="false">
      <c r="A943" s="4" t="n">
        <v>942</v>
      </c>
      <c r="B943" s="4" t="s">
        <v>1291</v>
      </c>
      <c r="C943" s="35" t="n">
        <v>-1.53617</v>
      </c>
      <c r="D943" s="35" t="n">
        <v>1.06366</v>
      </c>
      <c r="E943" s="35" t="n">
        <v>1.31138</v>
      </c>
      <c r="F943" s="35" t="n">
        <v>2.28715</v>
      </c>
      <c r="G943" s="35" t="n">
        <v>-2.09883</v>
      </c>
      <c r="H943" s="35" t="n">
        <v>-0.9022</v>
      </c>
      <c r="I943" s="35" t="n">
        <v>-2.40997</v>
      </c>
      <c r="J943" s="35" t="n">
        <v>3.1379</v>
      </c>
      <c r="K943" s="35" t="n">
        <v>-1.71909</v>
      </c>
      <c r="L943" s="35" t="n">
        <v>0.33851</v>
      </c>
      <c r="M943" s="35" t="n">
        <v>-0.02818</v>
      </c>
      <c r="N943" s="35" t="n">
        <v>-0.31985</v>
      </c>
      <c r="O943" s="35" t="n">
        <v>-5.45858</v>
      </c>
      <c r="P943" s="35" t="n">
        <v>-1.26001</v>
      </c>
      <c r="Q943" s="35" t="n">
        <v>-0.00966</v>
      </c>
      <c r="R943" s="35" t="n">
        <v>-0.64026</v>
      </c>
    </row>
    <row r="944" customFormat="false" ht="15" hidden="false" customHeight="false" outlineLevel="0" collapsed="false">
      <c r="A944" s="4" t="n">
        <v>943</v>
      </c>
      <c r="B944" s="4" t="s">
        <v>1292</v>
      </c>
      <c r="C944" s="35" t="n">
        <v>1.33512</v>
      </c>
      <c r="D944" s="35" t="n">
        <v>-1.32326</v>
      </c>
      <c r="E944" s="35" t="n">
        <v>-0.59693</v>
      </c>
      <c r="F944" s="35" t="n">
        <v>1.09468</v>
      </c>
      <c r="G944" s="35" t="n">
        <v>0.15172</v>
      </c>
      <c r="H944" s="35" t="n">
        <v>-0.99793</v>
      </c>
      <c r="I944" s="35" t="n">
        <v>0.18859</v>
      </c>
      <c r="J944" s="35" t="n">
        <v>0.19656</v>
      </c>
      <c r="K944" s="35" t="n">
        <v>-0.81435</v>
      </c>
      <c r="L944" s="35" t="n">
        <v>0.61701</v>
      </c>
      <c r="M944" s="35" t="n">
        <v>-2.21182</v>
      </c>
      <c r="N944" s="35" t="n">
        <v>2.16692</v>
      </c>
      <c r="O944" s="35" t="n">
        <v>0.42481</v>
      </c>
      <c r="P944" s="35" t="n">
        <v>1.29507</v>
      </c>
      <c r="Q944" s="35" t="n">
        <v>-1.96054</v>
      </c>
      <c r="R944" s="35" t="n">
        <v>0.99109</v>
      </c>
    </row>
    <row r="945" customFormat="false" ht="15" hidden="false" customHeight="false" outlineLevel="0" collapsed="false">
      <c r="A945" s="4" t="n">
        <v>944</v>
      </c>
      <c r="B945" s="4" t="s">
        <v>1293</v>
      </c>
      <c r="C945" s="35" t="n">
        <v>-0.61237</v>
      </c>
      <c r="D945" s="35" t="n">
        <v>-1.15938</v>
      </c>
      <c r="E945" s="35" t="n">
        <v>0.3221</v>
      </c>
      <c r="F945" s="35" t="n">
        <v>0.74616</v>
      </c>
      <c r="G945" s="35" t="n">
        <v>-0.1724</v>
      </c>
      <c r="H945" s="35" t="n">
        <v>0.33871</v>
      </c>
      <c r="I945" s="35" t="n">
        <v>-0.1565</v>
      </c>
      <c r="J945" s="35" t="n">
        <v>1.63218</v>
      </c>
      <c r="K945" s="35" t="n">
        <v>-2.82332</v>
      </c>
      <c r="L945" s="35" t="n">
        <v>0.50288</v>
      </c>
      <c r="M945" s="35" t="n">
        <v>1.52595</v>
      </c>
      <c r="N945" s="35" t="n">
        <v>0.19297</v>
      </c>
      <c r="O945" s="35" t="n">
        <v>-1.45564</v>
      </c>
      <c r="P945" s="35" t="n">
        <v>1.07545</v>
      </c>
      <c r="Q945" s="35" t="n">
        <v>-1.22607</v>
      </c>
      <c r="R945" s="35" t="n">
        <v>0.21503</v>
      </c>
    </row>
    <row r="946" customFormat="false" ht="15" hidden="false" customHeight="false" outlineLevel="0" collapsed="false">
      <c r="A946" s="4" t="n">
        <v>945</v>
      </c>
      <c r="B946" s="4" t="s">
        <v>1294</v>
      </c>
      <c r="C946" s="35" t="n">
        <v>0.28401</v>
      </c>
      <c r="D946" s="35" t="n">
        <v>0.92479</v>
      </c>
      <c r="E946" s="35" t="n">
        <v>-0.25984</v>
      </c>
      <c r="F946" s="35" t="n">
        <v>-0.38225</v>
      </c>
      <c r="G946" s="35" t="n">
        <v>0.24579</v>
      </c>
      <c r="H946" s="35" t="n">
        <v>-0.45122</v>
      </c>
      <c r="I946" s="35" t="n">
        <v>2.10017</v>
      </c>
      <c r="J946" s="35" t="n">
        <v>0.06916</v>
      </c>
      <c r="K946" s="35" t="n">
        <v>0.83912</v>
      </c>
      <c r="L946" s="35" t="n">
        <v>1.06525</v>
      </c>
      <c r="M946" s="35" t="n">
        <v>-0.09229</v>
      </c>
      <c r="N946" s="35" t="n">
        <v>-1.30051</v>
      </c>
      <c r="O946" s="35" t="n">
        <v>-1.02569</v>
      </c>
      <c r="P946" s="35" t="n">
        <v>-1.22549</v>
      </c>
      <c r="Q946" s="35" t="n">
        <v>-0.6067</v>
      </c>
      <c r="R946" s="35" t="n">
        <v>-0.11989</v>
      </c>
    </row>
    <row r="947" customFormat="false" ht="15" hidden="false" customHeight="false" outlineLevel="0" collapsed="false">
      <c r="A947" s="4" t="n">
        <v>946</v>
      </c>
      <c r="B947" s="4" t="s">
        <v>1295</v>
      </c>
      <c r="C947" s="35" t="n">
        <v>-1.08524</v>
      </c>
      <c r="D947" s="35" t="n">
        <v>3.89642</v>
      </c>
      <c r="E947" s="35" t="n">
        <v>-1.15136</v>
      </c>
      <c r="F947" s="35" t="n">
        <v>0.08131</v>
      </c>
      <c r="G947" s="35" t="n">
        <v>0.5258</v>
      </c>
      <c r="H947" s="35" t="n">
        <v>-1.62876</v>
      </c>
      <c r="I947" s="35" t="n">
        <v>-0.66232</v>
      </c>
      <c r="J947" s="35" t="n">
        <v>0.29762</v>
      </c>
      <c r="K947" s="35" t="n">
        <v>0.06484</v>
      </c>
      <c r="L947" s="35" t="n">
        <v>-1.358</v>
      </c>
      <c r="M947" s="35" t="n">
        <v>0.98372</v>
      </c>
      <c r="N947" s="35" t="n">
        <v>2.961</v>
      </c>
      <c r="O947" s="35" t="n">
        <v>-1.72829</v>
      </c>
      <c r="P947" s="35" t="n">
        <v>0.81292</v>
      </c>
      <c r="Q947" s="35" t="n">
        <v>-0.71281</v>
      </c>
      <c r="R947" s="35" t="n">
        <v>-0.94752</v>
      </c>
    </row>
    <row r="948" customFormat="false" ht="15" hidden="false" customHeight="false" outlineLevel="0" collapsed="false">
      <c r="A948" s="4" t="n">
        <v>947</v>
      </c>
      <c r="B948" s="4" t="s">
        <v>1296</v>
      </c>
      <c r="C948" s="35" t="n">
        <v>0.1566</v>
      </c>
      <c r="D948" s="35" t="n">
        <v>-0.56388</v>
      </c>
      <c r="E948" s="35" t="n">
        <v>-0.56905</v>
      </c>
      <c r="F948" s="35" t="n">
        <v>0.58842</v>
      </c>
      <c r="G948" s="35" t="n">
        <v>-3.17078</v>
      </c>
      <c r="H948" s="35" t="n">
        <v>-2.59848</v>
      </c>
      <c r="I948" s="35" t="n">
        <v>-1.20158</v>
      </c>
      <c r="J948" s="35" t="n">
        <v>-0.56726</v>
      </c>
      <c r="K948" s="35" t="n">
        <v>-0.25139</v>
      </c>
      <c r="L948" s="35" t="n">
        <v>-1.43416</v>
      </c>
      <c r="M948" s="35" t="n">
        <v>-0.32981</v>
      </c>
      <c r="N948" s="35" t="n">
        <v>1.18013</v>
      </c>
      <c r="O948" s="35" t="n">
        <v>0.63805</v>
      </c>
      <c r="P948" s="35" t="n">
        <v>-0.47886</v>
      </c>
      <c r="Q948" s="35" t="n">
        <v>-2.4388</v>
      </c>
      <c r="R948" s="35" t="n">
        <v>0.60125</v>
      </c>
    </row>
    <row r="949" customFormat="false" ht="15" hidden="false" customHeight="false" outlineLevel="0" collapsed="false">
      <c r="A949" s="4" t="n">
        <v>948</v>
      </c>
      <c r="B949" s="4" t="s">
        <v>1297</v>
      </c>
      <c r="C949" s="35" t="n">
        <v>0.21748</v>
      </c>
      <c r="D949" s="35" t="n">
        <v>-0.14671</v>
      </c>
      <c r="E949" s="35" t="n">
        <v>0.76743</v>
      </c>
      <c r="F949" s="35" t="n">
        <v>-0.16724</v>
      </c>
      <c r="G949" s="35" t="n">
        <v>-0.2022</v>
      </c>
      <c r="H949" s="35" t="n">
        <v>-0.38596</v>
      </c>
      <c r="I949" s="35" t="n">
        <v>-1.24767</v>
      </c>
      <c r="J949" s="35" t="n">
        <v>2.67791</v>
      </c>
      <c r="K949" s="35" t="n">
        <v>-0.11018</v>
      </c>
      <c r="L949" s="35" t="n">
        <v>-0.81177</v>
      </c>
      <c r="M949" s="35" t="n">
        <v>0.70021</v>
      </c>
      <c r="N949" s="35" t="n">
        <v>0.71253</v>
      </c>
      <c r="O949" s="35" t="n">
        <v>-0.45324</v>
      </c>
      <c r="P949" s="35" t="n">
        <v>-1.10934</v>
      </c>
      <c r="Q949" s="35" t="n">
        <v>-0.65083</v>
      </c>
      <c r="R949" s="35" t="n">
        <v>-2.94537</v>
      </c>
    </row>
    <row r="950" customFormat="false" ht="15" hidden="false" customHeight="false" outlineLevel="0" collapsed="false">
      <c r="A950" s="4" t="n">
        <v>949</v>
      </c>
      <c r="B950" s="4" t="s">
        <v>1298</v>
      </c>
      <c r="C950" s="35" t="n">
        <v>-0.30231</v>
      </c>
      <c r="D950" s="35" t="n">
        <v>0.92862</v>
      </c>
      <c r="E950" s="35" t="n">
        <v>0.03755</v>
      </c>
      <c r="F950" s="35" t="n">
        <v>-0.31043</v>
      </c>
      <c r="G950" s="35" t="n">
        <v>-1.84894</v>
      </c>
      <c r="H950" s="35" t="n">
        <v>-1.2942</v>
      </c>
      <c r="I950" s="35" t="n">
        <v>1.12573</v>
      </c>
      <c r="J950" s="35" t="n">
        <v>1.23214</v>
      </c>
      <c r="K950" s="35" t="n">
        <v>-1.65336</v>
      </c>
      <c r="L950" s="35" t="n">
        <v>1.08848</v>
      </c>
      <c r="M950" s="35" t="n">
        <v>-1.03804</v>
      </c>
      <c r="N950" s="35" t="n">
        <v>-1.18411</v>
      </c>
      <c r="O950" s="35" t="n">
        <v>-1.345</v>
      </c>
      <c r="P950" s="35" t="n">
        <v>-0.48261</v>
      </c>
      <c r="Q950" s="35" t="n">
        <v>1.4523</v>
      </c>
      <c r="R950" s="35" t="n">
        <v>-0.38109</v>
      </c>
    </row>
    <row r="951" customFormat="false" ht="15" hidden="false" customHeight="false" outlineLevel="0" collapsed="false">
      <c r="A951" s="4" t="n">
        <v>950</v>
      </c>
      <c r="B951" s="4" t="s">
        <v>1299</v>
      </c>
      <c r="C951" s="35" t="n">
        <v>-0.46258</v>
      </c>
      <c r="D951" s="35" t="n">
        <v>0.11882</v>
      </c>
      <c r="E951" s="35" t="n">
        <v>1.34428</v>
      </c>
      <c r="F951" s="35" t="n">
        <v>1.89126</v>
      </c>
      <c r="G951" s="35" t="n">
        <v>0.12323</v>
      </c>
      <c r="H951" s="35" t="n">
        <v>-1.16675</v>
      </c>
      <c r="I951" s="35" t="n">
        <v>0.8147</v>
      </c>
      <c r="J951" s="35" t="n">
        <v>2.77837</v>
      </c>
      <c r="K951" s="35" t="n">
        <v>-1.14695</v>
      </c>
      <c r="L951" s="35" t="n">
        <v>-3.36333</v>
      </c>
      <c r="M951" s="35" t="n">
        <v>-1.74098</v>
      </c>
      <c r="N951" s="35" t="n">
        <v>-4.87783</v>
      </c>
      <c r="O951" s="35" t="n">
        <v>-0.8296</v>
      </c>
      <c r="P951" s="35" t="n">
        <v>-1.12949</v>
      </c>
      <c r="Q951" s="35" t="n">
        <v>-0.27099</v>
      </c>
      <c r="R951" s="35" t="n">
        <v>-2.03765</v>
      </c>
    </row>
    <row r="952" customFormat="false" ht="15" hidden="false" customHeight="false" outlineLevel="0" collapsed="false">
      <c r="A952" s="4" t="n">
        <v>951</v>
      </c>
      <c r="B952" s="4" t="s">
        <v>1300</v>
      </c>
      <c r="C952" s="35" t="n">
        <v>-3.94704</v>
      </c>
      <c r="D952" s="35" t="n">
        <v>0.02355</v>
      </c>
      <c r="E952" s="35" t="n">
        <v>-0.41294</v>
      </c>
      <c r="F952" s="35" t="n">
        <v>-0.62178</v>
      </c>
      <c r="G952" s="35" t="n">
        <v>0.75338</v>
      </c>
      <c r="H952" s="35" t="n">
        <v>-0.14112</v>
      </c>
      <c r="I952" s="35" t="n">
        <v>-0.62906</v>
      </c>
      <c r="J952" s="35" t="n">
        <v>0.95045</v>
      </c>
      <c r="K952" s="35" t="n">
        <v>-1.14963</v>
      </c>
      <c r="L952" s="35" t="n">
        <v>-1.61226</v>
      </c>
      <c r="M952" s="35" t="n">
        <v>1.40884</v>
      </c>
      <c r="N952" s="35" t="n">
        <v>-0.82546</v>
      </c>
      <c r="O952" s="35" t="n">
        <v>1.50435</v>
      </c>
      <c r="P952" s="35" t="n">
        <v>-0.0404</v>
      </c>
      <c r="Q952" s="35" t="n">
        <v>-0.04887</v>
      </c>
      <c r="R952" s="35" t="n">
        <v>-0.78577</v>
      </c>
    </row>
    <row r="953" customFormat="false" ht="15" hidden="false" customHeight="false" outlineLevel="0" collapsed="false">
      <c r="A953" s="4" t="n">
        <v>952</v>
      </c>
      <c r="B953" s="4" t="s">
        <v>1301</v>
      </c>
      <c r="C953" s="35" t="n">
        <v>1.17689</v>
      </c>
      <c r="D953" s="35" t="n">
        <v>0.47622</v>
      </c>
      <c r="E953" s="35" t="n">
        <v>1.1705</v>
      </c>
      <c r="F953" s="35" t="n">
        <v>-1.40537</v>
      </c>
      <c r="G953" s="35" t="n">
        <v>-0.78878</v>
      </c>
      <c r="H953" s="35" t="n">
        <v>0.72269</v>
      </c>
      <c r="I953" s="35" t="n">
        <v>-0.66241</v>
      </c>
      <c r="J953" s="35" t="n">
        <v>-3.01519</v>
      </c>
      <c r="K953" s="35" t="n">
        <v>0.5747</v>
      </c>
      <c r="L953" s="35" t="n">
        <v>0.58703</v>
      </c>
      <c r="M953" s="35" t="n">
        <v>0.53271</v>
      </c>
      <c r="N953" s="35" t="n">
        <v>2.28249</v>
      </c>
      <c r="O953" s="35" t="n">
        <v>-0.97423</v>
      </c>
      <c r="P953" s="35" t="n">
        <v>1.22685</v>
      </c>
      <c r="Q953" s="35" t="n">
        <v>-1.1984</v>
      </c>
      <c r="R953" s="35" t="n">
        <v>0.17221</v>
      </c>
    </row>
    <row r="954" customFormat="false" ht="15" hidden="false" customHeight="false" outlineLevel="0" collapsed="false">
      <c r="A954" s="4" t="n">
        <v>953</v>
      </c>
      <c r="B954" s="4" t="s">
        <v>1302</v>
      </c>
      <c r="C954" s="35" t="n">
        <v>1.22937</v>
      </c>
      <c r="D954" s="35" t="n">
        <v>-0.18424</v>
      </c>
      <c r="E954" s="35" t="n">
        <v>1.03912</v>
      </c>
      <c r="F954" s="35" t="n">
        <v>2.67552</v>
      </c>
      <c r="G954" s="35" t="n">
        <v>0.60641</v>
      </c>
      <c r="H954" s="35" t="n">
        <v>-1.8712</v>
      </c>
      <c r="I954" s="35" t="n">
        <v>0.40536</v>
      </c>
      <c r="J954" s="35" t="n">
        <v>-0.76167</v>
      </c>
      <c r="K954" s="35" t="n">
        <v>-0.73544</v>
      </c>
      <c r="L954" s="35" t="n">
        <v>0.44065</v>
      </c>
      <c r="M954" s="35" t="n">
        <v>-2.57804</v>
      </c>
      <c r="N954" s="35" t="n">
        <v>-1.80616</v>
      </c>
      <c r="O954" s="35" t="n">
        <v>-0.12652</v>
      </c>
      <c r="P954" s="35" t="n">
        <v>-0.02029</v>
      </c>
      <c r="Q954" s="35" t="n">
        <v>0.38332</v>
      </c>
      <c r="R954" s="35" t="n">
        <v>0.92493</v>
      </c>
    </row>
    <row r="955" customFormat="false" ht="15" hidden="false" customHeight="false" outlineLevel="0" collapsed="false">
      <c r="A955" s="4" t="n">
        <v>954</v>
      </c>
      <c r="B955" s="4" t="s">
        <v>1303</v>
      </c>
      <c r="C955" s="35" t="n">
        <v>0.03635</v>
      </c>
      <c r="D955" s="35" t="n">
        <v>-1.38291</v>
      </c>
      <c r="E955" s="35" t="n">
        <v>1.21481</v>
      </c>
      <c r="F955" s="35" t="n">
        <v>-0.71394</v>
      </c>
      <c r="G955" s="35" t="n">
        <v>-0.46981</v>
      </c>
      <c r="H955" s="35" t="n">
        <v>-1.7685</v>
      </c>
      <c r="I955" s="35" t="n">
        <v>2.64879</v>
      </c>
      <c r="J955" s="35" t="n">
        <v>0.69737</v>
      </c>
      <c r="K955" s="35" t="n">
        <v>0.42083</v>
      </c>
      <c r="L955" s="35" t="n">
        <v>-2.87199</v>
      </c>
      <c r="M955" s="35" t="n">
        <v>-0.54264</v>
      </c>
      <c r="N955" s="35" t="n">
        <v>0.74115</v>
      </c>
      <c r="O955" s="35" t="n">
        <v>-3.36203</v>
      </c>
      <c r="P955" s="35" t="n">
        <v>-0.39041</v>
      </c>
      <c r="Q955" s="35" t="n">
        <v>-0.93631</v>
      </c>
      <c r="R955" s="35" t="n">
        <v>-1.18094</v>
      </c>
    </row>
    <row r="956" customFormat="false" ht="15" hidden="false" customHeight="false" outlineLevel="0" collapsed="false">
      <c r="A956" s="4" t="n">
        <v>955</v>
      </c>
      <c r="B956" s="4" t="s">
        <v>1304</v>
      </c>
      <c r="C956" s="35" t="n">
        <v>-2.83353</v>
      </c>
      <c r="D956" s="35" t="n">
        <v>-0.28088</v>
      </c>
      <c r="E956" s="35" t="n">
        <v>2.43237</v>
      </c>
      <c r="F956" s="35" t="n">
        <v>-1.66123</v>
      </c>
      <c r="G956" s="35" t="n">
        <v>-2.16972</v>
      </c>
      <c r="H956" s="35" t="n">
        <v>1.10054</v>
      </c>
      <c r="I956" s="35" t="n">
        <v>-0.931</v>
      </c>
      <c r="J956" s="35" t="n">
        <v>1.04111</v>
      </c>
      <c r="K956" s="35" t="n">
        <v>0.71771</v>
      </c>
      <c r="L956" s="35" t="n">
        <v>0.1937</v>
      </c>
      <c r="M956" s="35" t="n">
        <v>-0.5268</v>
      </c>
      <c r="N956" s="35" t="n">
        <v>0.76215</v>
      </c>
      <c r="O956" s="35" t="n">
        <v>-2.11493</v>
      </c>
      <c r="P956" s="35" t="n">
        <v>0.30181</v>
      </c>
      <c r="Q956" s="35" t="n">
        <v>-2.18684</v>
      </c>
      <c r="R956" s="35" t="n">
        <v>-0.2143</v>
      </c>
    </row>
    <row r="957" customFormat="false" ht="15" hidden="false" customHeight="false" outlineLevel="0" collapsed="false">
      <c r="A957" s="4" t="n">
        <v>956</v>
      </c>
      <c r="B957" s="4" t="s">
        <v>1305</v>
      </c>
      <c r="C957" s="35" t="n">
        <v>1.41928</v>
      </c>
      <c r="D957" s="35" t="n">
        <v>0.94414</v>
      </c>
      <c r="E957" s="35" t="n">
        <v>-0.50368</v>
      </c>
      <c r="F957" s="35" t="n">
        <v>0.52218</v>
      </c>
      <c r="G957" s="35" t="n">
        <v>-1.99818</v>
      </c>
      <c r="H957" s="35" t="n">
        <v>0.22416</v>
      </c>
      <c r="I957" s="35" t="n">
        <v>-1.19192</v>
      </c>
      <c r="J957" s="35" t="n">
        <v>-0.51019</v>
      </c>
      <c r="K957" s="35" t="n">
        <v>-5.85694</v>
      </c>
      <c r="L957" s="35" t="n">
        <v>0.56935</v>
      </c>
      <c r="M957" s="35" t="n">
        <v>-0.84966</v>
      </c>
      <c r="N957" s="35" t="n">
        <v>0.8067</v>
      </c>
      <c r="O957" s="35" t="n">
        <v>-3.40784</v>
      </c>
      <c r="P957" s="35" t="n">
        <v>-2.30053</v>
      </c>
      <c r="Q957" s="35" t="n">
        <v>-0.11914</v>
      </c>
      <c r="R957" s="35" t="n">
        <v>0.12626</v>
      </c>
    </row>
    <row r="958" customFormat="false" ht="15" hidden="false" customHeight="false" outlineLevel="0" collapsed="false">
      <c r="A958" s="4" t="n">
        <v>957</v>
      </c>
      <c r="B958" s="4" t="s">
        <v>1306</v>
      </c>
      <c r="C958" s="35" t="n">
        <v>1.4122</v>
      </c>
      <c r="D958" s="35" t="n">
        <v>0.20647</v>
      </c>
      <c r="E958" s="35" t="n">
        <v>-0.92273</v>
      </c>
      <c r="F958" s="35" t="n">
        <v>0.03701</v>
      </c>
      <c r="G958" s="35" t="n">
        <v>-1.14398</v>
      </c>
      <c r="H958" s="35" t="n">
        <v>-0.36864</v>
      </c>
      <c r="I958" s="35" t="n">
        <v>-0.82444</v>
      </c>
      <c r="J958" s="35" t="n">
        <v>0.31781</v>
      </c>
      <c r="K958" s="35" t="n">
        <v>-0.96583</v>
      </c>
      <c r="L958" s="35" t="n">
        <v>-1.5383</v>
      </c>
      <c r="M958" s="35" t="n">
        <v>-0.38552</v>
      </c>
      <c r="N958" s="35" t="n">
        <v>0.48435</v>
      </c>
      <c r="O958" s="35" t="n">
        <v>-3.04011</v>
      </c>
      <c r="P958" s="35" t="n">
        <v>-1.47909</v>
      </c>
      <c r="Q958" s="35" t="n">
        <v>-1.21656</v>
      </c>
      <c r="R958" s="35" t="n">
        <v>0.87807</v>
      </c>
    </row>
    <row r="959" customFormat="false" ht="15" hidden="false" customHeight="false" outlineLevel="0" collapsed="false">
      <c r="A959" s="4" t="n">
        <v>958</v>
      </c>
      <c r="B959" s="4" t="s">
        <v>1307</v>
      </c>
      <c r="C959" s="35" t="n">
        <v>-1.77556</v>
      </c>
      <c r="D959" s="35" t="n">
        <v>-0.93451</v>
      </c>
      <c r="E959" s="35" t="n">
        <v>0.81832</v>
      </c>
      <c r="F959" s="35" t="n">
        <v>-0.69315</v>
      </c>
      <c r="G959" s="35" t="n">
        <v>-2.20224</v>
      </c>
      <c r="H959" s="35" t="n">
        <v>0.42867</v>
      </c>
      <c r="I959" s="35" t="n">
        <v>2.66845</v>
      </c>
      <c r="J959" s="35" t="n">
        <v>-0.2645</v>
      </c>
      <c r="K959" s="35" t="n">
        <v>1.65211</v>
      </c>
      <c r="L959" s="35" t="n">
        <v>-1.98868</v>
      </c>
      <c r="M959" s="35" t="n">
        <v>-0.55741</v>
      </c>
      <c r="N959" s="35" t="n">
        <v>1.33917</v>
      </c>
      <c r="O959" s="35" t="n">
        <v>-1.14422</v>
      </c>
      <c r="P959" s="35" t="n">
        <v>0.42205</v>
      </c>
      <c r="Q959" s="35" t="n">
        <v>-1.1285</v>
      </c>
      <c r="R959" s="35" t="n">
        <v>-1.48539</v>
      </c>
    </row>
    <row r="960" customFormat="false" ht="15" hidden="false" customHeight="false" outlineLevel="0" collapsed="false">
      <c r="A960" s="4" t="n">
        <v>959</v>
      </c>
      <c r="B960" s="4" t="s">
        <v>1308</v>
      </c>
      <c r="C960" s="35" t="n">
        <v>-0.06191</v>
      </c>
      <c r="D960" s="35" t="n">
        <v>-2.02064</v>
      </c>
      <c r="E960" s="35" t="n">
        <v>0.40964</v>
      </c>
      <c r="F960" s="35" t="n">
        <v>1.34467</v>
      </c>
      <c r="G960" s="35" t="n">
        <v>2.58886</v>
      </c>
      <c r="H960" s="35" t="n">
        <v>-0.25679</v>
      </c>
      <c r="I960" s="35" t="n">
        <v>0.97422</v>
      </c>
      <c r="J960" s="35" t="n">
        <v>-0.30717</v>
      </c>
      <c r="K960" s="35" t="n">
        <v>-0.15499</v>
      </c>
      <c r="L960" s="35" t="n">
        <v>-0.64814</v>
      </c>
      <c r="M960" s="35" t="n">
        <v>-1.67371</v>
      </c>
      <c r="N960" s="35" t="n">
        <v>-1.05918</v>
      </c>
      <c r="O960" s="35" t="n">
        <v>0.13248</v>
      </c>
      <c r="P960" s="35" t="n">
        <v>0.8088</v>
      </c>
      <c r="Q960" s="35" t="n">
        <v>-0.35279</v>
      </c>
      <c r="R960" s="35" t="n">
        <v>1.95735</v>
      </c>
    </row>
    <row r="961" customFormat="false" ht="15" hidden="false" customHeight="false" outlineLevel="0" collapsed="false">
      <c r="A961" s="4" t="n">
        <v>960</v>
      </c>
      <c r="B961" s="4" t="s">
        <v>1309</v>
      </c>
      <c r="C961" s="35" t="n">
        <v>0.86723</v>
      </c>
      <c r="D961" s="35" t="n">
        <v>-0.03909</v>
      </c>
      <c r="E961" s="35" t="n">
        <v>-0.51777</v>
      </c>
      <c r="F961" s="35" t="n">
        <v>1.69198</v>
      </c>
      <c r="G961" s="35" t="n">
        <v>-1.47193</v>
      </c>
      <c r="H961" s="35" t="n">
        <v>0.1342</v>
      </c>
      <c r="I961" s="35" t="n">
        <v>1.99324</v>
      </c>
      <c r="J961" s="35" t="n">
        <v>0.82325</v>
      </c>
      <c r="K961" s="35" t="n">
        <v>0.10736</v>
      </c>
      <c r="L961" s="35" t="n">
        <v>1.28323</v>
      </c>
      <c r="M961" s="35" t="n">
        <v>0.58454</v>
      </c>
      <c r="N961" s="35" t="n">
        <v>-0.6509</v>
      </c>
      <c r="O961" s="35" t="n">
        <v>-0.37381</v>
      </c>
      <c r="P961" s="35" t="n">
        <v>1.59487</v>
      </c>
      <c r="Q961" s="35" t="n">
        <v>-1.16851</v>
      </c>
      <c r="R961" s="35" t="n">
        <v>-1.28128</v>
      </c>
    </row>
    <row r="962" customFormat="false" ht="15" hidden="false" customHeight="false" outlineLevel="0" collapsed="false">
      <c r="A962" s="4" t="n">
        <v>961</v>
      </c>
      <c r="B962" s="4" t="s">
        <v>1310</v>
      </c>
      <c r="C962" s="35" t="n">
        <v>-2.15226</v>
      </c>
      <c r="D962" s="35" t="n">
        <v>1.38138</v>
      </c>
      <c r="E962" s="35" t="n">
        <v>0.0179</v>
      </c>
      <c r="F962" s="35" t="n">
        <v>0.1415</v>
      </c>
      <c r="G962" s="35" t="n">
        <v>-1.23963</v>
      </c>
      <c r="H962" s="35" t="n">
        <v>-2.70126</v>
      </c>
      <c r="I962" s="35" t="n">
        <v>-0.64999</v>
      </c>
      <c r="J962" s="35" t="n">
        <v>2.26237</v>
      </c>
      <c r="K962" s="35" t="n">
        <v>0.82569</v>
      </c>
      <c r="L962" s="35" t="n">
        <v>-2.44939</v>
      </c>
      <c r="M962" s="35" t="n">
        <v>-2.22233</v>
      </c>
      <c r="N962" s="35" t="n">
        <v>-0.98446</v>
      </c>
      <c r="O962" s="35" t="n">
        <v>0.6332</v>
      </c>
      <c r="P962" s="35" t="n">
        <v>0.55236</v>
      </c>
      <c r="Q962" s="35" t="n">
        <v>-2.66294</v>
      </c>
      <c r="R962" s="35" t="n">
        <v>-1.14746</v>
      </c>
    </row>
    <row r="963" customFormat="false" ht="15" hidden="false" customHeight="false" outlineLevel="0" collapsed="false">
      <c r="A963" s="4" t="n">
        <v>962</v>
      </c>
      <c r="B963" s="4" t="s">
        <v>1311</v>
      </c>
      <c r="C963" s="35" t="n">
        <v>1.60826</v>
      </c>
      <c r="D963" s="35" t="n">
        <v>0.93642</v>
      </c>
      <c r="E963" s="35" t="n">
        <v>3.47571</v>
      </c>
      <c r="F963" s="35" t="n">
        <v>0.21747</v>
      </c>
      <c r="G963" s="35" t="n">
        <v>1.52595</v>
      </c>
      <c r="H963" s="35" t="n">
        <v>-2.30593</v>
      </c>
      <c r="I963" s="35" t="n">
        <v>-1.95241</v>
      </c>
      <c r="J963" s="35" t="n">
        <v>1.90426</v>
      </c>
      <c r="K963" s="35" t="n">
        <v>-0.61993</v>
      </c>
      <c r="L963" s="35" t="n">
        <v>0.49046</v>
      </c>
      <c r="M963" s="35" t="n">
        <v>-0.91996</v>
      </c>
      <c r="N963" s="35" t="n">
        <v>0.15972</v>
      </c>
      <c r="O963" s="35" t="n">
        <v>-2.39523</v>
      </c>
      <c r="P963" s="35" t="n">
        <v>0.51565</v>
      </c>
      <c r="Q963" s="35" t="n">
        <v>1.91987</v>
      </c>
      <c r="R963" s="35" t="n">
        <v>-0.22828</v>
      </c>
    </row>
    <row r="964" customFormat="false" ht="15" hidden="false" customHeight="false" outlineLevel="0" collapsed="false">
      <c r="A964" s="4" t="n">
        <v>963</v>
      </c>
      <c r="B964" s="4" t="s">
        <v>1312</v>
      </c>
      <c r="C964" s="35" t="n">
        <v>-1.40253</v>
      </c>
      <c r="D964" s="35" t="n">
        <v>1.38592</v>
      </c>
      <c r="E964" s="35" t="n">
        <v>1.04663</v>
      </c>
      <c r="F964" s="35" t="n">
        <v>-1.14164</v>
      </c>
      <c r="G964" s="35" t="n">
        <v>-1.78736</v>
      </c>
      <c r="H964" s="35" t="n">
        <v>-1.03791</v>
      </c>
      <c r="I964" s="35" t="n">
        <v>-0.17344</v>
      </c>
      <c r="J964" s="35" t="n">
        <v>-0.18486</v>
      </c>
      <c r="K964" s="35" t="n">
        <v>-2.66029</v>
      </c>
      <c r="L964" s="35" t="n">
        <v>-0.13112</v>
      </c>
      <c r="M964" s="35" t="n">
        <v>2.66434</v>
      </c>
      <c r="N964" s="35" t="n">
        <v>1.26604</v>
      </c>
      <c r="O964" s="35" t="n">
        <v>-2.30037</v>
      </c>
      <c r="P964" s="35" t="n">
        <v>-1.95139</v>
      </c>
      <c r="Q964" s="35" t="n">
        <v>-0.13217</v>
      </c>
      <c r="R964" s="35" t="n">
        <v>-0.51022</v>
      </c>
    </row>
    <row r="965" customFormat="false" ht="15" hidden="false" customHeight="false" outlineLevel="0" collapsed="false">
      <c r="A965" s="4" t="n">
        <v>964</v>
      </c>
      <c r="B965" s="4" t="s">
        <v>1313</v>
      </c>
      <c r="C965" s="35" t="n">
        <v>-2.05543</v>
      </c>
      <c r="D965" s="35" t="n">
        <v>0.13078</v>
      </c>
      <c r="E965" s="35" t="n">
        <v>-0.01064</v>
      </c>
      <c r="F965" s="35" t="n">
        <v>-0.7939</v>
      </c>
      <c r="G965" s="35" t="n">
        <v>1.24153</v>
      </c>
      <c r="H965" s="35" t="n">
        <v>-0.80066</v>
      </c>
      <c r="I965" s="35" t="n">
        <v>-0.45511</v>
      </c>
      <c r="J965" s="35" t="n">
        <v>-0.35243</v>
      </c>
      <c r="K965" s="35" t="n">
        <v>-0.1203</v>
      </c>
      <c r="L965" s="35" t="n">
        <v>-1.66043</v>
      </c>
      <c r="M965" s="35" t="n">
        <v>-0.10857</v>
      </c>
      <c r="N965" s="35" t="n">
        <v>-0.18534</v>
      </c>
      <c r="O965" s="35" t="n">
        <v>-0.50682</v>
      </c>
      <c r="P965" s="35" t="n">
        <v>-0.57362</v>
      </c>
      <c r="Q965" s="35" t="n">
        <v>1.76789</v>
      </c>
      <c r="R965" s="35" t="n">
        <v>-0.54364</v>
      </c>
    </row>
    <row r="966" customFormat="false" ht="15" hidden="false" customHeight="false" outlineLevel="0" collapsed="false">
      <c r="A966" s="4" t="n">
        <v>965</v>
      </c>
      <c r="B966" s="4" t="s">
        <v>1314</v>
      </c>
      <c r="C966" s="35" t="n">
        <v>1.16692</v>
      </c>
      <c r="D966" s="35" t="n">
        <v>0.88312</v>
      </c>
      <c r="E966" s="35" t="n">
        <v>1.88424</v>
      </c>
      <c r="F966" s="35" t="n">
        <v>0.75492</v>
      </c>
      <c r="G966" s="35" t="n">
        <v>0.62228</v>
      </c>
      <c r="H966" s="35" t="n">
        <v>-0.78145</v>
      </c>
      <c r="I966" s="35" t="n">
        <v>-0.5848</v>
      </c>
      <c r="J966" s="35" t="n">
        <v>0.88276</v>
      </c>
      <c r="K966" s="35" t="n">
        <v>-1.56785</v>
      </c>
      <c r="L966" s="35" t="n">
        <v>-1.24525</v>
      </c>
      <c r="M966" s="35" t="n">
        <v>-1.20582</v>
      </c>
      <c r="N966" s="35" t="n">
        <v>0.01134</v>
      </c>
      <c r="O966" s="35" t="n">
        <v>-3.6156</v>
      </c>
      <c r="P966" s="35" t="n">
        <v>2.6478</v>
      </c>
      <c r="Q966" s="35" t="n">
        <v>0.34578</v>
      </c>
      <c r="R966" s="35" t="n">
        <v>-0.0085</v>
      </c>
    </row>
    <row r="967" customFormat="false" ht="15" hidden="false" customHeight="false" outlineLevel="0" collapsed="false">
      <c r="A967" s="4" t="n">
        <v>966</v>
      </c>
      <c r="B967" s="4" t="s">
        <v>1315</v>
      </c>
      <c r="C967" s="35" t="n">
        <v>-0.60691</v>
      </c>
      <c r="D967" s="35" t="n">
        <v>-0.2015</v>
      </c>
      <c r="E967" s="35" t="n">
        <v>0.70834</v>
      </c>
      <c r="F967" s="35" t="n">
        <v>0.46122</v>
      </c>
      <c r="G967" s="35" t="n">
        <v>0.70367</v>
      </c>
      <c r="H967" s="35" t="n">
        <v>1.30173</v>
      </c>
      <c r="I967" s="35" t="n">
        <v>1.04917</v>
      </c>
      <c r="J967" s="35" t="n">
        <v>-1.46248</v>
      </c>
      <c r="K967" s="35" t="n">
        <v>1.52197</v>
      </c>
      <c r="L967" s="35" t="n">
        <v>-0.1346</v>
      </c>
      <c r="M967" s="35" t="n">
        <v>0.87302</v>
      </c>
      <c r="N967" s="35" t="n">
        <v>1.26852</v>
      </c>
      <c r="O967" s="35" t="n">
        <v>-1.08494</v>
      </c>
      <c r="P967" s="35" t="n">
        <v>-0.43785</v>
      </c>
      <c r="Q967" s="35" t="n">
        <v>-2.45305</v>
      </c>
      <c r="R967" s="35" t="n">
        <v>-4.63884</v>
      </c>
    </row>
    <row r="968" customFormat="false" ht="15" hidden="false" customHeight="false" outlineLevel="0" collapsed="false">
      <c r="A968" s="4" t="n">
        <v>967</v>
      </c>
      <c r="B968" s="4" t="s">
        <v>1316</v>
      </c>
      <c r="C968" s="35" t="n">
        <v>1.46918</v>
      </c>
      <c r="D968" s="35" t="n">
        <v>0.13158</v>
      </c>
      <c r="E968" s="35" t="n">
        <v>-0.11366</v>
      </c>
      <c r="F968" s="35" t="n">
        <v>-0.25369</v>
      </c>
      <c r="G968" s="35" t="n">
        <v>-1.32271</v>
      </c>
      <c r="H968" s="35" t="n">
        <v>-2.30528</v>
      </c>
      <c r="I968" s="35" t="n">
        <v>1.74436</v>
      </c>
      <c r="J968" s="35" t="n">
        <v>0.24139</v>
      </c>
      <c r="K968" s="35" t="n">
        <v>-0.63188</v>
      </c>
      <c r="L968" s="35" t="n">
        <v>-0.74656</v>
      </c>
      <c r="M968" s="35" t="n">
        <v>-0.22923</v>
      </c>
      <c r="N968" s="35" t="n">
        <v>-0.15066</v>
      </c>
      <c r="O968" s="35" t="n">
        <v>-1.15332</v>
      </c>
      <c r="P968" s="35" t="n">
        <v>-0.92051</v>
      </c>
      <c r="Q968" s="35" t="n">
        <v>-1.62782</v>
      </c>
      <c r="R968" s="35" t="n">
        <v>-0.53548</v>
      </c>
    </row>
    <row r="969" customFormat="false" ht="15" hidden="false" customHeight="false" outlineLevel="0" collapsed="false">
      <c r="A969" s="4" t="n">
        <v>968</v>
      </c>
      <c r="B969" s="4" t="s">
        <v>1317</v>
      </c>
      <c r="C969" s="35" t="n">
        <v>-0.04021</v>
      </c>
      <c r="D969" s="35" t="n">
        <v>1.88369</v>
      </c>
      <c r="E969" s="35" t="n">
        <v>1.51396</v>
      </c>
      <c r="F969" s="35" t="n">
        <v>-2.69136</v>
      </c>
      <c r="G969" s="35" t="n">
        <v>-0.19595</v>
      </c>
      <c r="H969" s="35" t="n">
        <v>-2.30809</v>
      </c>
      <c r="I969" s="35" t="n">
        <v>2.63363</v>
      </c>
      <c r="J969" s="35" t="n">
        <v>1.11442</v>
      </c>
      <c r="K969" s="35" t="n">
        <v>-0.67013</v>
      </c>
      <c r="L969" s="35" t="n">
        <v>-0.19596</v>
      </c>
      <c r="M969" s="35" t="n">
        <v>-0.10242</v>
      </c>
      <c r="N969" s="35" t="n">
        <v>0.95437</v>
      </c>
      <c r="O969" s="35" t="n">
        <v>1.30096</v>
      </c>
      <c r="P969" s="35" t="n">
        <v>0.81522</v>
      </c>
      <c r="Q969" s="35" t="n">
        <v>-0.21233</v>
      </c>
      <c r="R969" s="35" t="n">
        <v>-0.2783</v>
      </c>
    </row>
    <row r="970" customFormat="false" ht="15" hidden="false" customHeight="false" outlineLevel="0" collapsed="false">
      <c r="A970" s="4" t="n">
        <v>969</v>
      </c>
      <c r="B970" s="4" t="s">
        <v>1318</v>
      </c>
      <c r="C970" s="35" t="n">
        <v>0.09049</v>
      </c>
      <c r="D970" s="35" t="n">
        <v>0.55581</v>
      </c>
      <c r="E970" s="35" t="n">
        <v>0.16885</v>
      </c>
      <c r="F970" s="35" t="n">
        <v>-0.16907</v>
      </c>
      <c r="G970" s="35" t="n">
        <v>-0.20546</v>
      </c>
      <c r="H970" s="35" t="n">
        <v>-0.11368</v>
      </c>
      <c r="I970" s="35" t="n">
        <v>1.16442</v>
      </c>
      <c r="J970" s="35" t="n">
        <v>1.56658</v>
      </c>
      <c r="K970" s="35" t="n">
        <v>-1.07209</v>
      </c>
      <c r="L970" s="35" t="n">
        <v>1.84187</v>
      </c>
      <c r="M970" s="35" t="n">
        <v>-0.73442</v>
      </c>
      <c r="N970" s="35" t="n">
        <v>-0.35231</v>
      </c>
      <c r="O970" s="35" t="n">
        <v>0.14084</v>
      </c>
      <c r="P970" s="35" t="n">
        <v>0.14226</v>
      </c>
      <c r="Q970" s="35" t="n">
        <v>1.64956</v>
      </c>
      <c r="R970" s="35" t="n">
        <v>-0.55094</v>
      </c>
    </row>
    <row r="971" customFormat="false" ht="15" hidden="false" customHeight="false" outlineLevel="0" collapsed="false">
      <c r="A971" s="4" t="n">
        <v>970</v>
      </c>
      <c r="B971" s="4" t="s">
        <v>1319</v>
      </c>
      <c r="C971" s="35" t="n">
        <v>-0.4078</v>
      </c>
      <c r="D971" s="35" t="n">
        <v>-2.05462</v>
      </c>
      <c r="E971" s="35" t="n">
        <v>-0.64873</v>
      </c>
      <c r="F971" s="35" t="n">
        <v>2.18501</v>
      </c>
      <c r="G971" s="35" t="n">
        <v>-0.85384</v>
      </c>
      <c r="H971" s="35" t="n">
        <v>-1.6648</v>
      </c>
      <c r="I971" s="35" t="n">
        <v>-1.45706</v>
      </c>
      <c r="J971" s="35" t="n">
        <v>0.41007</v>
      </c>
      <c r="K971" s="35" t="n">
        <v>0.05784</v>
      </c>
      <c r="L971" s="35" t="n">
        <v>0.54296</v>
      </c>
      <c r="M971" s="35" t="n">
        <v>1.00243</v>
      </c>
      <c r="N971" s="35" t="n">
        <v>-2.00216</v>
      </c>
      <c r="O971" s="35" t="n">
        <v>-1.19906</v>
      </c>
      <c r="P971" s="35" t="n">
        <v>0.91277</v>
      </c>
      <c r="Q971" s="35" t="n">
        <v>2.07458</v>
      </c>
      <c r="R971" s="35" t="n">
        <v>-2.09764</v>
      </c>
    </row>
    <row r="972" customFormat="false" ht="15" hidden="false" customHeight="false" outlineLevel="0" collapsed="false">
      <c r="A972" s="4" t="n">
        <v>971</v>
      </c>
      <c r="B972" s="4" t="s">
        <v>1320</v>
      </c>
      <c r="C972" s="35" t="n">
        <v>-1.41814</v>
      </c>
      <c r="D972" s="35" t="n">
        <v>0.42303</v>
      </c>
      <c r="E972" s="35" t="n">
        <v>0.89566</v>
      </c>
      <c r="F972" s="35" t="n">
        <v>0.35598</v>
      </c>
      <c r="G972" s="35" t="n">
        <v>0.16592</v>
      </c>
      <c r="H972" s="35" t="n">
        <v>-0.92987</v>
      </c>
      <c r="I972" s="35" t="n">
        <v>-2.07313</v>
      </c>
      <c r="J972" s="35" t="n">
        <v>1.97603</v>
      </c>
      <c r="K972" s="35" t="n">
        <v>-0.48611</v>
      </c>
      <c r="L972" s="35" t="n">
        <v>-0.15114</v>
      </c>
      <c r="M972" s="35" t="n">
        <v>-0.8867</v>
      </c>
      <c r="N972" s="35" t="n">
        <v>-0.43707</v>
      </c>
      <c r="O972" s="35" t="n">
        <v>-0.26434</v>
      </c>
      <c r="P972" s="35" t="n">
        <v>0.54502</v>
      </c>
      <c r="Q972" s="35" t="n">
        <v>-1.21927</v>
      </c>
      <c r="R972" s="35" t="n">
        <v>-0.21153</v>
      </c>
    </row>
    <row r="973" customFormat="false" ht="15" hidden="false" customHeight="false" outlineLevel="0" collapsed="false">
      <c r="A973" s="4" t="n">
        <v>972</v>
      </c>
      <c r="B973" s="4" t="s">
        <v>1321</v>
      </c>
      <c r="C973" s="35" t="n">
        <v>1.43904</v>
      </c>
      <c r="D973" s="35" t="n">
        <v>3.78845</v>
      </c>
      <c r="E973" s="35" t="n">
        <v>1.29058</v>
      </c>
      <c r="F973" s="35" t="n">
        <v>0.02105</v>
      </c>
      <c r="G973" s="35" t="n">
        <v>-1.50948</v>
      </c>
      <c r="H973" s="35" t="n">
        <v>-2.22524</v>
      </c>
      <c r="I973" s="35" t="n">
        <v>1.65255</v>
      </c>
      <c r="J973" s="35" t="n">
        <v>-0.46207</v>
      </c>
      <c r="K973" s="35" t="n">
        <v>-0.4222</v>
      </c>
      <c r="L973" s="35" t="n">
        <v>-1.29574</v>
      </c>
      <c r="M973" s="35" t="n">
        <v>-1.00337</v>
      </c>
      <c r="N973" s="35" t="n">
        <v>-1.05015</v>
      </c>
      <c r="O973" s="35" t="n">
        <v>0.12587</v>
      </c>
      <c r="P973" s="35" t="n">
        <v>-1.6443</v>
      </c>
      <c r="Q973" s="35" t="n">
        <v>0.43178</v>
      </c>
      <c r="R973" s="35" t="n">
        <v>-1.78037</v>
      </c>
    </row>
    <row r="974" customFormat="false" ht="15" hidden="false" customHeight="false" outlineLevel="0" collapsed="false">
      <c r="A974" s="4" t="n">
        <v>973</v>
      </c>
      <c r="B974" s="4" t="s">
        <v>1322</v>
      </c>
      <c r="C974" s="35" t="n">
        <v>1.22196</v>
      </c>
      <c r="D974" s="35" t="n">
        <v>0.84013</v>
      </c>
      <c r="E974" s="35" t="n">
        <v>1.84476</v>
      </c>
      <c r="F974" s="35" t="n">
        <v>0.2626</v>
      </c>
      <c r="G974" s="35" t="n">
        <v>-1.85553</v>
      </c>
      <c r="H974" s="35" t="n">
        <v>-0.85985</v>
      </c>
      <c r="I974" s="35" t="n">
        <v>0.5852</v>
      </c>
      <c r="J974" s="35" t="n">
        <v>3.40659</v>
      </c>
      <c r="K974" s="35" t="n">
        <v>1.62562</v>
      </c>
      <c r="L974" s="35" t="n">
        <v>1.15148</v>
      </c>
      <c r="M974" s="35" t="n">
        <v>0.51985</v>
      </c>
      <c r="N974" s="35" t="n">
        <v>-1.39056</v>
      </c>
      <c r="O974" s="35" t="n">
        <v>1.26697</v>
      </c>
      <c r="P974" s="35" t="n">
        <v>-0.61067</v>
      </c>
      <c r="Q974" s="35" t="n">
        <v>-1.91771</v>
      </c>
      <c r="R974" s="35" t="n">
        <v>0.62767</v>
      </c>
    </row>
    <row r="975" customFormat="false" ht="15" hidden="false" customHeight="false" outlineLevel="0" collapsed="false">
      <c r="A975" s="4" t="n">
        <v>974</v>
      </c>
      <c r="B975" s="4" t="s">
        <v>1323</v>
      </c>
      <c r="C975" s="35" t="n">
        <v>-2.18466</v>
      </c>
      <c r="D975" s="35" t="n">
        <v>2.7725</v>
      </c>
      <c r="E975" s="35" t="n">
        <v>-0.55194</v>
      </c>
      <c r="F975" s="35" t="n">
        <v>-0.24195</v>
      </c>
      <c r="G975" s="35" t="n">
        <v>-1.81714</v>
      </c>
      <c r="H975" s="35" t="n">
        <v>-0.80409</v>
      </c>
      <c r="I975" s="35" t="n">
        <v>1.86367</v>
      </c>
      <c r="J975" s="35" t="n">
        <v>0.35825</v>
      </c>
      <c r="K975" s="35" t="n">
        <v>0.36734</v>
      </c>
      <c r="L975" s="35" t="n">
        <v>0.93752</v>
      </c>
      <c r="M975" s="35" t="n">
        <v>-3.62329</v>
      </c>
      <c r="N975" s="35" t="n">
        <v>0.9527</v>
      </c>
      <c r="O975" s="35" t="n">
        <v>-2.71738</v>
      </c>
      <c r="P975" s="35" t="n">
        <v>0.00442</v>
      </c>
      <c r="Q975" s="35" t="n">
        <v>0.59164</v>
      </c>
      <c r="R975" s="35" t="n">
        <v>0.65868</v>
      </c>
    </row>
    <row r="976" customFormat="false" ht="15" hidden="false" customHeight="false" outlineLevel="0" collapsed="false">
      <c r="A976" s="4" t="n">
        <v>975</v>
      </c>
      <c r="B976" s="4" t="s">
        <v>1324</v>
      </c>
      <c r="C976" s="35" t="n">
        <v>-1.65778</v>
      </c>
      <c r="D976" s="35" t="n">
        <v>0.2237</v>
      </c>
      <c r="E976" s="35" t="n">
        <v>1.21439</v>
      </c>
      <c r="F976" s="35" t="n">
        <v>-1.19963</v>
      </c>
      <c r="G976" s="35" t="n">
        <v>-2.93885</v>
      </c>
      <c r="H976" s="35" t="n">
        <v>-0.80556</v>
      </c>
      <c r="I976" s="35" t="n">
        <v>-1.01937</v>
      </c>
      <c r="J976" s="35" t="n">
        <v>-0.1469</v>
      </c>
      <c r="K976" s="35" t="n">
        <v>-2.59365</v>
      </c>
      <c r="L976" s="35" t="n">
        <v>0.63846</v>
      </c>
      <c r="M976" s="35" t="n">
        <v>0.11982</v>
      </c>
      <c r="N976" s="35" t="n">
        <v>0.37163</v>
      </c>
      <c r="O976" s="35" t="n">
        <v>-0.48056</v>
      </c>
      <c r="P976" s="35" t="n">
        <v>-0.57702</v>
      </c>
      <c r="Q976" s="35" t="n">
        <v>1.16984</v>
      </c>
      <c r="R976" s="35" t="n">
        <v>-2.16397</v>
      </c>
    </row>
    <row r="977" customFormat="false" ht="15" hidden="false" customHeight="false" outlineLevel="0" collapsed="false">
      <c r="A977" s="4" t="n">
        <v>976</v>
      </c>
      <c r="B977" s="4" t="s">
        <v>1325</v>
      </c>
      <c r="C977" s="35" t="n">
        <v>-1.15809</v>
      </c>
      <c r="D977" s="35" t="n">
        <v>2.32462</v>
      </c>
      <c r="E977" s="35" t="n">
        <v>1.08703</v>
      </c>
      <c r="F977" s="35" t="n">
        <v>0.38633</v>
      </c>
      <c r="G977" s="35" t="n">
        <v>-2.55454</v>
      </c>
      <c r="H977" s="35" t="n">
        <v>1.35831</v>
      </c>
      <c r="I977" s="35" t="n">
        <v>1.01642</v>
      </c>
      <c r="J977" s="35" t="n">
        <v>0.54899</v>
      </c>
      <c r="K977" s="35" t="n">
        <v>-1.4661</v>
      </c>
      <c r="L977" s="35" t="n">
        <v>-0.70255</v>
      </c>
      <c r="M977" s="35" t="n">
        <v>1.02031</v>
      </c>
      <c r="N977" s="35" t="n">
        <v>-0.11463</v>
      </c>
      <c r="O977" s="35" t="n">
        <v>-0.2395</v>
      </c>
      <c r="P977" s="35" t="n">
        <v>-0.94791</v>
      </c>
      <c r="Q977" s="35" t="n">
        <v>-2.3027</v>
      </c>
      <c r="R977" s="35" t="n">
        <v>-1.1372</v>
      </c>
    </row>
    <row r="978" customFormat="false" ht="15" hidden="false" customHeight="false" outlineLevel="0" collapsed="false">
      <c r="A978" s="4" t="n">
        <v>977</v>
      </c>
      <c r="B978" s="4" t="s">
        <v>1326</v>
      </c>
      <c r="C978" s="35" t="n">
        <v>1.77837</v>
      </c>
      <c r="D978" s="35" t="n">
        <v>1.2326</v>
      </c>
      <c r="E978" s="35" t="n">
        <v>1.54845</v>
      </c>
      <c r="F978" s="35" t="n">
        <v>1.00658</v>
      </c>
      <c r="G978" s="35" t="n">
        <v>-0.78314</v>
      </c>
      <c r="H978" s="35" t="n">
        <v>-0.26212</v>
      </c>
      <c r="I978" s="35" t="n">
        <v>-0.64686</v>
      </c>
      <c r="J978" s="35" t="n">
        <v>2.74893</v>
      </c>
      <c r="K978" s="35" t="n">
        <v>-2.382</v>
      </c>
      <c r="L978" s="35" t="n">
        <v>-1.68522</v>
      </c>
      <c r="M978" s="35" t="n">
        <v>-0.12598</v>
      </c>
      <c r="N978" s="35" t="n">
        <v>1.24483</v>
      </c>
      <c r="O978" s="35" t="n">
        <v>-0.95654</v>
      </c>
      <c r="P978" s="35" t="n">
        <v>0.07258</v>
      </c>
      <c r="Q978" s="35" t="n">
        <v>-0.41351</v>
      </c>
      <c r="R978" s="35" t="n">
        <v>-1.05011</v>
      </c>
    </row>
    <row r="979" customFormat="false" ht="15" hidden="false" customHeight="false" outlineLevel="0" collapsed="false">
      <c r="A979" s="4" t="n">
        <v>978</v>
      </c>
      <c r="B979" s="4" t="s">
        <v>1327</v>
      </c>
      <c r="C979" s="35" t="n">
        <v>-4.36983</v>
      </c>
      <c r="D979" s="35" t="n">
        <v>0.7948</v>
      </c>
      <c r="E979" s="35" t="n">
        <v>1.64628</v>
      </c>
      <c r="F979" s="35" t="n">
        <v>-0.66529</v>
      </c>
      <c r="G979" s="35" t="n">
        <v>0.60217</v>
      </c>
      <c r="H979" s="35" t="n">
        <v>3.87926</v>
      </c>
      <c r="I979" s="35" t="n">
        <v>2.75564</v>
      </c>
      <c r="J979" s="35" t="n">
        <v>-1.79529</v>
      </c>
      <c r="K979" s="35" t="n">
        <v>-2.25828</v>
      </c>
      <c r="L979" s="35" t="n">
        <v>0.37352</v>
      </c>
      <c r="M979" s="35" t="n">
        <v>0.62192</v>
      </c>
      <c r="N979" s="35" t="n">
        <v>-2.42697</v>
      </c>
      <c r="O979" s="35" t="n">
        <v>0.70364</v>
      </c>
      <c r="P979" s="35" t="n">
        <v>2.78809</v>
      </c>
      <c r="Q979" s="35" t="n">
        <v>-1.86848</v>
      </c>
      <c r="R979" s="35" t="n">
        <v>-2.22989</v>
      </c>
    </row>
    <row r="980" customFormat="false" ht="15" hidden="false" customHeight="false" outlineLevel="0" collapsed="false">
      <c r="A980" s="4" t="n">
        <v>979</v>
      </c>
      <c r="B980" s="4" t="s">
        <v>1328</v>
      </c>
      <c r="C980" s="35" t="n">
        <v>0.19424</v>
      </c>
      <c r="D980" s="35" t="n">
        <v>-0.14635</v>
      </c>
      <c r="E980" s="35" t="n">
        <v>-1.15952</v>
      </c>
      <c r="F980" s="35" t="n">
        <v>-0.02217</v>
      </c>
      <c r="G980" s="35" t="n">
        <v>0.58326</v>
      </c>
      <c r="H980" s="35" t="n">
        <v>-1.73124</v>
      </c>
      <c r="I980" s="35" t="n">
        <v>1.54276</v>
      </c>
      <c r="J980" s="35" t="n">
        <v>1.44136</v>
      </c>
      <c r="K980" s="35" t="n">
        <v>0.3552</v>
      </c>
      <c r="L980" s="35" t="n">
        <v>-0.73508</v>
      </c>
      <c r="M980" s="35" t="n">
        <v>-0.84071</v>
      </c>
      <c r="N980" s="35" t="n">
        <v>0.53217</v>
      </c>
      <c r="O980" s="35" t="n">
        <v>0.42467</v>
      </c>
      <c r="P980" s="35" t="n">
        <v>0.33127</v>
      </c>
      <c r="Q980" s="35" t="n">
        <v>-0.84671</v>
      </c>
      <c r="R980" s="35" t="n">
        <v>0.18993</v>
      </c>
    </row>
    <row r="981" customFormat="false" ht="15" hidden="false" customHeight="false" outlineLevel="0" collapsed="false">
      <c r="A981" s="4" t="n">
        <v>980</v>
      </c>
      <c r="B981" s="4" t="s">
        <v>1329</v>
      </c>
      <c r="C981" s="35" t="n">
        <v>-0.81836</v>
      </c>
      <c r="D981" s="35" t="n">
        <v>0.87914</v>
      </c>
      <c r="E981" s="35" t="n">
        <v>2.45329</v>
      </c>
      <c r="F981" s="35" t="n">
        <v>-1.23369</v>
      </c>
      <c r="G981" s="35" t="n">
        <v>-0.4465</v>
      </c>
      <c r="H981" s="35" t="n">
        <v>-2.70137</v>
      </c>
      <c r="I981" s="35" t="n">
        <v>-0.24932</v>
      </c>
      <c r="J981" s="35" t="n">
        <v>3.198</v>
      </c>
      <c r="K981" s="35" t="n">
        <v>-0.11209</v>
      </c>
      <c r="L981" s="35" t="n">
        <v>0.21449</v>
      </c>
      <c r="M981" s="35" t="n">
        <v>1.36458</v>
      </c>
      <c r="N981" s="35" t="n">
        <v>-0.6636</v>
      </c>
      <c r="O981" s="35" t="n">
        <v>-0.45699</v>
      </c>
      <c r="P981" s="35" t="n">
        <v>-1.72856</v>
      </c>
      <c r="Q981" s="35" t="n">
        <v>0.31901</v>
      </c>
      <c r="R981" s="35" t="n">
        <v>0.60794</v>
      </c>
    </row>
    <row r="982" customFormat="false" ht="15" hidden="false" customHeight="false" outlineLevel="0" collapsed="false">
      <c r="A982" s="4" t="n">
        <v>981</v>
      </c>
      <c r="B982" s="4" t="s">
        <v>1330</v>
      </c>
      <c r="C982" s="35" t="n">
        <v>0.08174</v>
      </c>
      <c r="D982" s="35" t="n">
        <v>0.60588</v>
      </c>
      <c r="E982" s="35" t="n">
        <v>0.87036</v>
      </c>
      <c r="F982" s="35" t="n">
        <v>-1.52891</v>
      </c>
      <c r="G982" s="35" t="n">
        <v>-0.61028</v>
      </c>
      <c r="H982" s="35" t="n">
        <v>0.10427</v>
      </c>
      <c r="I982" s="35" t="n">
        <v>0.64222</v>
      </c>
      <c r="J982" s="35" t="n">
        <v>-0.23296</v>
      </c>
      <c r="K982" s="35" t="n">
        <v>-2.60495</v>
      </c>
      <c r="L982" s="35" t="n">
        <v>-0.78906</v>
      </c>
      <c r="M982" s="35" t="n">
        <v>0.14264</v>
      </c>
      <c r="N982" s="35" t="n">
        <v>1.46476</v>
      </c>
      <c r="O982" s="35" t="n">
        <v>-1.2287</v>
      </c>
      <c r="P982" s="35" t="n">
        <v>-1.90299</v>
      </c>
      <c r="Q982" s="35" t="n">
        <v>-0.97725</v>
      </c>
      <c r="R982" s="35" t="n">
        <v>-0.08359</v>
      </c>
    </row>
    <row r="983" customFormat="false" ht="15" hidden="false" customHeight="false" outlineLevel="0" collapsed="false">
      <c r="A983" s="4" t="n">
        <v>982</v>
      </c>
      <c r="B983" s="4" t="s">
        <v>1331</v>
      </c>
      <c r="C983" s="35" t="n">
        <v>1.48235</v>
      </c>
      <c r="D983" s="35" t="n">
        <v>0.85587</v>
      </c>
      <c r="E983" s="35" t="n">
        <v>-1.74572</v>
      </c>
      <c r="F983" s="35" t="n">
        <v>0.90524</v>
      </c>
      <c r="G983" s="35" t="n">
        <v>0.98388</v>
      </c>
      <c r="H983" s="35" t="n">
        <v>-1.28787</v>
      </c>
      <c r="I983" s="35" t="n">
        <v>1.34625</v>
      </c>
      <c r="J983" s="35" t="n">
        <v>1.32037</v>
      </c>
      <c r="K983" s="35" t="n">
        <v>0.44427</v>
      </c>
      <c r="L983" s="35" t="n">
        <v>0.56387</v>
      </c>
      <c r="M983" s="35" t="n">
        <v>-0.86745</v>
      </c>
      <c r="N983" s="35" t="n">
        <v>0.43334</v>
      </c>
      <c r="O983" s="35" t="n">
        <v>-0.90952</v>
      </c>
      <c r="P983" s="35" t="n">
        <v>-0.27019</v>
      </c>
      <c r="Q983" s="35" t="n">
        <v>-1.70741</v>
      </c>
      <c r="R983" s="35" t="n">
        <v>1.17688</v>
      </c>
    </row>
    <row r="984" customFormat="false" ht="15" hidden="false" customHeight="false" outlineLevel="0" collapsed="false">
      <c r="A984" s="4" t="n">
        <v>983</v>
      </c>
      <c r="B984" s="4" t="s">
        <v>1332</v>
      </c>
      <c r="C984" s="35" t="n">
        <v>0.54675</v>
      </c>
      <c r="D984" s="35" t="n">
        <v>-1.48638</v>
      </c>
      <c r="E984" s="35" t="n">
        <v>-1.01254</v>
      </c>
      <c r="F984" s="35" t="n">
        <v>0.4675</v>
      </c>
      <c r="G984" s="35" t="n">
        <v>-1.8441</v>
      </c>
      <c r="H984" s="35" t="n">
        <v>-1.5057</v>
      </c>
      <c r="I984" s="35" t="n">
        <v>-0.41753</v>
      </c>
      <c r="J984" s="35" t="n">
        <v>0.53099</v>
      </c>
      <c r="K984" s="35" t="n">
        <v>-0.63328</v>
      </c>
      <c r="L984" s="35" t="n">
        <v>0.08126</v>
      </c>
      <c r="M984" s="35" t="n">
        <v>-3.59277</v>
      </c>
      <c r="N984" s="35" t="n">
        <v>-1.02349</v>
      </c>
      <c r="O984" s="35" t="n">
        <v>0.02628</v>
      </c>
      <c r="P984" s="35" t="n">
        <v>1.78577</v>
      </c>
      <c r="Q984" s="35" t="n">
        <v>-1.39816</v>
      </c>
      <c r="R984" s="35" t="n">
        <v>-3.39451</v>
      </c>
    </row>
    <row r="985" customFormat="false" ht="15" hidden="false" customHeight="false" outlineLevel="0" collapsed="false">
      <c r="A985" s="4" t="n">
        <v>984</v>
      </c>
      <c r="B985" s="4" t="s">
        <v>1333</v>
      </c>
      <c r="C985" s="35" t="n">
        <v>-0.20558</v>
      </c>
      <c r="D985" s="35" t="n">
        <v>4.18474</v>
      </c>
      <c r="E985" s="35" t="n">
        <v>-0.44385</v>
      </c>
      <c r="F985" s="35" t="n">
        <v>2.25576</v>
      </c>
      <c r="G985" s="35" t="n">
        <v>-0.29931</v>
      </c>
      <c r="H985" s="35" t="n">
        <v>-1.14916</v>
      </c>
      <c r="I985" s="35" t="n">
        <v>-0.37389</v>
      </c>
      <c r="J985" s="35" t="n">
        <v>-0.75363</v>
      </c>
      <c r="K985" s="35" t="n">
        <v>-0.93754</v>
      </c>
      <c r="L985" s="35" t="n">
        <v>-1.40225</v>
      </c>
      <c r="M985" s="35" t="n">
        <v>0.06962</v>
      </c>
      <c r="N985" s="35" t="n">
        <v>0.06601</v>
      </c>
      <c r="O985" s="35" t="n">
        <v>1.22331</v>
      </c>
      <c r="P985" s="35" t="n">
        <v>1.5342</v>
      </c>
      <c r="Q985" s="35" t="n">
        <v>-0.3839</v>
      </c>
      <c r="R985" s="35" t="n">
        <v>-0.86269</v>
      </c>
    </row>
    <row r="986" customFormat="false" ht="15" hidden="false" customHeight="false" outlineLevel="0" collapsed="false">
      <c r="A986" s="4" t="n">
        <v>985</v>
      </c>
      <c r="B986" s="4" t="s">
        <v>1334</v>
      </c>
      <c r="C986" s="35" t="n">
        <v>0.48243</v>
      </c>
      <c r="D986" s="35" t="n">
        <v>2.74228</v>
      </c>
      <c r="E986" s="35" t="n">
        <v>1.6411</v>
      </c>
      <c r="F986" s="35" t="n">
        <v>-1.02293</v>
      </c>
      <c r="G986" s="35" t="n">
        <v>-3.00375</v>
      </c>
      <c r="H986" s="35" t="n">
        <v>-3.29822</v>
      </c>
      <c r="I986" s="35" t="n">
        <v>-1.78796</v>
      </c>
      <c r="J986" s="35" t="n">
        <v>2.85986</v>
      </c>
      <c r="K986" s="35" t="n">
        <v>-1.21656</v>
      </c>
      <c r="L986" s="35" t="n">
        <v>0.69846</v>
      </c>
      <c r="M986" s="35" t="n">
        <v>0.30252</v>
      </c>
      <c r="N986" s="35" t="n">
        <v>0.87144</v>
      </c>
      <c r="O986" s="35" t="n">
        <v>1.56323</v>
      </c>
      <c r="P986" s="35" t="n">
        <v>1.65406</v>
      </c>
      <c r="Q986" s="35" t="n">
        <v>-1.12354</v>
      </c>
      <c r="R986" s="35" t="n">
        <v>3.97368</v>
      </c>
    </row>
    <row r="987" customFormat="false" ht="15" hidden="false" customHeight="false" outlineLevel="0" collapsed="false">
      <c r="A987" s="4" t="n">
        <v>986</v>
      </c>
      <c r="B987" s="4" t="s">
        <v>1335</v>
      </c>
      <c r="C987" s="35" t="n">
        <v>0.55581</v>
      </c>
      <c r="D987" s="35" t="n">
        <v>0.43013</v>
      </c>
      <c r="E987" s="35" t="n">
        <v>1.17673</v>
      </c>
      <c r="F987" s="35" t="n">
        <v>-2.0508</v>
      </c>
      <c r="G987" s="35" t="n">
        <v>-2.84147</v>
      </c>
      <c r="H987" s="35" t="n">
        <v>-0.78912</v>
      </c>
      <c r="I987" s="35" t="n">
        <v>-2.30917</v>
      </c>
      <c r="J987" s="35" t="n">
        <v>3.53407</v>
      </c>
      <c r="K987" s="35" t="n">
        <v>1.87234</v>
      </c>
      <c r="L987" s="35" t="n">
        <v>2.59337</v>
      </c>
      <c r="M987" s="35" t="n">
        <v>-1.61942</v>
      </c>
      <c r="N987" s="35" t="n">
        <v>-2.07697</v>
      </c>
      <c r="O987" s="35" t="n">
        <v>-1.47155</v>
      </c>
      <c r="P987" s="35" t="n">
        <v>1.35684</v>
      </c>
      <c r="Q987" s="35" t="n">
        <v>1.31549</v>
      </c>
      <c r="R987" s="35" t="n">
        <v>-0.39016</v>
      </c>
    </row>
    <row r="988" customFormat="false" ht="15" hidden="false" customHeight="false" outlineLevel="0" collapsed="false">
      <c r="A988" s="4" t="n">
        <v>987</v>
      </c>
      <c r="B988" s="4" t="s">
        <v>1336</v>
      </c>
      <c r="C988" s="35" t="n">
        <v>-0.36885</v>
      </c>
      <c r="D988" s="35" t="n">
        <v>1.12278</v>
      </c>
      <c r="E988" s="35" t="n">
        <v>2.21626</v>
      </c>
      <c r="F988" s="35" t="n">
        <v>0.58965</v>
      </c>
      <c r="G988" s="35" t="n">
        <v>-0.07488</v>
      </c>
      <c r="H988" s="35" t="n">
        <v>0.88544</v>
      </c>
      <c r="I988" s="35" t="n">
        <v>1.56172</v>
      </c>
      <c r="J988" s="35" t="n">
        <v>-1.21258</v>
      </c>
      <c r="K988" s="35" t="n">
        <v>0.07475</v>
      </c>
      <c r="L988" s="35" t="n">
        <v>0.59768</v>
      </c>
      <c r="M988" s="35" t="n">
        <v>1.36096</v>
      </c>
      <c r="N988" s="35" t="n">
        <v>1.03615</v>
      </c>
      <c r="O988" s="35" t="n">
        <v>1.88944</v>
      </c>
      <c r="P988" s="35" t="n">
        <v>1.3544</v>
      </c>
      <c r="Q988" s="35" t="n">
        <v>-1.20951</v>
      </c>
      <c r="R988" s="35" t="n">
        <v>0.32931</v>
      </c>
    </row>
    <row r="989" customFormat="false" ht="15" hidden="false" customHeight="false" outlineLevel="0" collapsed="false">
      <c r="A989" s="4" t="n">
        <v>988</v>
      </c>
      <c r="B989" s="4" t="s">
        <v>1337</v>
      </c>
      <c r="C989" s="35" t="n">
        <v>0.01811</v>
      </c>
      <c r="D989" s="35" t="n">
        <v>-0.57398</v>
      </c>
      <c r="E989" s="35" t="n">
        <v>1.21044</v>
      </c>
      <c r="F989" s="35" t="n">
        <v>-1.24473</v>
      </c>
      <c r="G989" s="35" t="n">
        <v>-0.58557</v>
      </c>
      <c r="H989" s="35" t="n">
        <v>-0.95003</v>
      </c>
      <c r="I989" s="35" t="n">
        <v>-0.88219</v>
      </c>
      <c r="J989" s="35" t="n">
        <v>0.93228</v>
      </c>
      <c r="K989" s="35" t="n">
        <v>0.08382</v>
      </c>
      <c r="L989" s="35" t="n">
        <v>0.97446</v>
      </c>
      <c r="M989" s="35" t="n">
        <v>-0.57433</v>
      </c>
      <c r="N989" s="35" t="n">
        <v>0.67363</v>
      </c>
      <c r="O989" s="35" t="n">
        <v>-0.38002</v>
      </c>
      <c r="P989" s="35" t="n">
        <v>0.97004</v>
      </c>
      <c r="Q989" s="35" t="n">
        <v>-0.41457</v>
      </c>
      <c r="R989" s="35" t="n">
        <v>-0.38537</v>
      </c>
    </row>
    <row r="990" customFormat="false" ht="15" hidden="false" customHeight="false" outlineLevel="0" collapsed="false">
      <c r="A990" s="4" t="n">
        <v>989</v>
      </c>
      <c r="B990" s="4" t="s">
        <v>1338</v>
      </c>
      <c r="C990" s="35" t="n">
        <v>-0.55544</v>
      </c>
      <c r="D990" s="35" t="n">
        <v>-1.27899</v>
      </c>
      <c r="E990" s="35" t="n">
        <v>-1.14554</v>
      </c>
      <c r="F990" s="35" t="n">
        <v>1.16493</v>
      </c>
      <c r="G990" s="35" t="n">
        <v>-3.18692</v>
      </c>
      <c r="H990" s="35" t="n">
        <v>-1.76236</v>
      </c>
      <c r="I990" s="35" t="n">
        <v>0.08222</v>
      </c>
      <c r="J990" s="35" t="n">
        <v>-0.6748</v>
      </c>
      <c r="K990" s="35" t="n">
        <v>-0.12165</v>
      </c>
      <c r="L990" s="35" t="n">
        <v>-0.14545</v>
      </c>
      <c r="M990" s="35" t="n">
        <v>-0.32096</v>
      </c>
      <c r="N990" s="35" t="n">
        <v>-0.25898</v>
      </c>
      <c r="O990" s="35" t="n">
        <v>0.38216</v>
      </c>
      <c r="P990" s="35" t="n">
        <v>0.83863</v>
      </c>
      <c r="Q990" s="35" t="n">
        <v>0.05494</v>
      </c>
      <c r="R990" s="35" t="n">
        <v>0.21468</v>
      </c>
    </row>
    <row r="991" customFormat="false" ht="15" hidden="false" customHeight="false" outlineLevel="0" collapsed="false">
      <c r="A991" s="4" t="n">
        <v>990</v>
      </c>
      <c r="B991" s="4" t="s">
        <v>1339</v>
      </c>
      <c r="C991" s="35" t="n">
        <v>-1.62239</v>
      </c>
      <c r="D991" s="35" t="n">
        <v>2.39496</v>
      </c>
      <c r="E991" s="35" t="n">
        <v>2.89034</v>
      </c>
      <c r="F991" s="35" t="n">
        <v>0.54016</v>
      </c>
      <c r="G991" s="35" t="n">
        <v>-1.50748</v>
      </c>
      <c r="H991" s="35" t="n">
        <v>-1.75232</v>
      </c>
      <c r="I991" s="35" t="n">
        <v>-0.21735</v>
      </c>
      <c r="J991" s="35" t="n">
        <v>1.97918</v>
      </c>
      <c r="K991" s="35" t="n">
        <v>-0.64782</v>
      </c>
      <c r="L991" s="35" t="n">
        <v>-1.38569</v>
      </c>
      <c r="M991" s="35" t="n">
        <v>-1.60029</v>
      </c>
      <c r="N991" s="35" t="n">
        <v>-3.94148</v>
      </c>
      <c r="O991" s="35" t="n">
        <v>-1.43192</v>
      </c>
      <c r="P991" s="35" t="n">
        <v>1.72553</v>
      </c>
      <c r="Q991" s="35" t="n">
        <v>4.23276</v>
      </c>
      <c r="R991" s="35" t="n">
        <v>0.68074</v>
      </c>
    </row>
    <row r="992" customFormat="false" ht="15" hidden="false" customHeight="false" outlineLevel="0" collapsed="false">
      <c r="A992" s="4" t="n">
        <v>991</v>
      </c>
      <c r="B992" s="4" t="s">
        <v>1340</v>
      </c>
      <c r="C992" s="35" t="n">
        <v>-0.66389</v>
      </c>
      <c r="D992" s="35" t="n">
        <v>-0.67952</v>
      </c>
      <c r="E992" s="35" t="n">
        <v>2.05216</v>
      </c>
      <c r="F992" s="35" t="n">
        <v>-1.66903</v>
      </c>
      <c r="G992" s="35" t="n">
        <v>-0.17909</v>
      </c>
      <c r="H992" s="35" t="n">
        <v>-1.34497</v>
      </c>
      <c r="I992" s="35" t="n">
        <v>-1.31117</v>
      </c>
      <c r="J992" s="35" t="n">
        <v>1.38615</v>
      </c>
      <c r="K992" s="35" t="n">
        <v>-2.76819</v>
      </c>
      <c r="L992" s="35" t="n">
        <v>-0.62962</v>
      </c>
      <c r="M992" s="35" t="n">
        <v>0.44106</v>
      </c>
      <c r="N992" s="35" t="n">
        <v>0.66301</v>
      </c>
      <c r="O992" s="35" t="n">
        <v>-0.84461</v>
      </c>
      <c r="P992" s="35" t="n">
        <v>-0.23632</v>
      </c>
      <c r="Q992" s="35" t="n">
        <v>0.1192</v>
      </c>
      <c r="R992" s="35" t="n">
        <v>-0.04799</v>
      </c>
    </row>
    <row r="993" customFormat="false" ht="15" hidden="false" customHeight="false" outlineLevel="0" collapsed="false">
      <c r="A993" s="4" t="n">
        <v>992</v>
      </c>
      <c r="B993" s="4" t="s">
        <v>1341</v>
      </c>
      <c r="C993" s="35" t="n">
        <v>-0.31794</v>
      </c>
      <c r="D993" s="35" t="n">
        <v>-1.69008</v>
      </c>
      <c r="E993" s="35" t="n">
        <v>0.20441</v>
      </c>
      <c r="F993" s="35" t="n">
        <v>0.76146</v>
      </c>
      <c r="G993" s="35" t="n">
        <v>-1.5276</v>
      </c>
      <c r="H993" s="35" t="n">
        <v>-1.67261</v>
      </c>
      <c r="I993" s="35" t="n">
        <v>-0.61341</v>
      </c>
      <c r="J993" s="35" t="n">
        <v>0.88262</v>
      </c>
      <c r="K993" s="35" t="n">
        <v>-1.13869</v>
      </c>
      <c r="L993" s="35" t="n">
        <v>0.74636</v>
      </c>
      <c r="M993" s="35" t="n">
        <v>0.44764</v>
      </c>
      <c r="N993" s="35" t="n">
        <v>-2.46868</v>
      </c>
      <c r="O993" s="35" t="n">
        <v>-1.11317</v>
      </c>
      <c r="P993" s="35" t="n">
        <v>-1.67998</v>
      </c>
      <c r="Q993" s="35" t="n">
        <v>-0.14993</v>
      </c>
      <c r="R993" s="35" t="n">
        <v>-0.87268</v>
      </c>
    </row>
    <row r="994" customFormat="false" ht="15" hidden="false" customHeight="false" outlineLevel="0" collapsed="false">
      <c r="A994" s="4" t="n">
        <v>993</v>
      </c>
      <c r="B994" s="4" t="s">
        <v>1342</v>
      </c>
      <c r="C994" s="35" t="n">
        <v>1.09533</v>
      </c>
      <c r="D994" s="35" t="n">
        <v>-0.96684</v>
      </c>
      <c r="E994" s="35" t="n">
        <v>0.3445</v>
      </c>
      <c r="F994" s="35" t="n">
        <v>-0.31468</v>
      </c>
      <c r="G994" s="35" t="n">
        <v>-1.32286</v>
      </c>
      <c r="H994" s="35" t="n">
        <v>-1.34011</v>
      </c>
      <c r="I994" s="35" t="n">
        <v>1.38705</v>
      </c>
      <c r="J994" s="35" t="n">
        <v>1.31949</v>
      </c>
      <c r="K994" s="35" t="n">
        <v>-1.47971</v>
      </c>
      <c r="L994" s="35" t="n">
        <v>1.84381</v>
      </c>
      <c r="M994" s="35" t="n">
        <v>-0.90119</v>
      </c>
      <c r="N994" s="35" t="n">
        <v>-1.95244</v>
      </c>
      <c r="O994" s="35" t="n">
        <v>0.47438</v>
      </c>
      <c r="P994" s="35" t="n">
        <v>0.28764</v>
      </c>
      <c r="Q994" s="35" t="n">
        <v>0.27214</v>
      </c>
      <c r="R994" s="35" t="n">
        <v>-1.73984</v>
      </c>
    </row>
    <row r="995" customFormat="false" ht="15" hidden="false" customHeight="false" outlineLevel="0" collapsed="false">
      <c r="A995" s="4" t="n">
        <v>994</v>
      </c>
      <c r="B995" s="4" t="s">
        <v>1343</v>
      </c>
      <c r="C995" s="35" t="n">
        <v>-0.68616</v>
      </c>
      <c r="D995" s="35" t="n">
        <v>-0.72553</v>
      </c>
      <c r="E995" s="35" t="n">
        <v>1.06062</v>
      </c>
      <c r="F995" s="35" t="n">
        <v>-0.2596</v>
      </c>
      <c r="G995" s="35" t="n">
        <v>0.24924</v>
      </c>
      <c r="H995" s="35" t="n">
        <v>0.23299</v>
      </c>
      <c r="I995" s="35" t="n">
        <v>1.72154</v>
      </c>
      <c r="J995" s="35" t="n">
        <v>2.01642</v>
      </c>
      <c r="K995" s="35" t="n">
        <v>0.12738</v>
      </c>
      <c r="L995" s="35" t="n">
        <v>0.17613</v>
      </c>
      <c r="M995" s="35" t="n">
        <v>-1.76597</v>
      </c>
      <c r="N995" s="35" t="n">
        <v>0.06212</v>
      </c>
      <c r="O995" s="35" t="n">
        <v>1.52796</v>
      </c>
      <c r="P995" s="35" t="n">
        <v>1.57164</v>
      </c>
      <c r="Q995" s="35" t="n">
        <v>0.45832</v>
      </c>
      <c r="R995" s="35" t="n">
        <v>-0.34353</v>
      </c>
    </row>
    <row r="996" customFormat="false" ht="15" hidden="false" customHeight="false" outlineLevel="0" collapsed="false">
      <c r="A996" s="4" t="n">
        <v>995</v>
      </c>
      <c r="B996" s="4" t="s">
        <v>1344</v>
      </c>
      <c r="C996" s="35" t="n">
        <v>3.66978</v>
      </c>
      <c r="D996" s="35" t="n">
        <v>2.89849</v>
      </c>
      <c r="E996" s="35" t="n">
        <v>-2.60445</v>
      </c>
      <c r="F996" s="35" t="n">
        <v>-2.54995</v>
      </c>
      <c r="G996" s="35" t="n">
        <v>-0.59377</v>
      </c>
      <c r="H996" s="35" t="n">
        <v>-0.48123</v>
      </c>
      <c r="I996" s="35" t="n">
        <v>2.15258</v>
      </c>
      <c r="J996" s="35" t="n">
        <v>-1.695</v>
      </c>
      <c r="K996" s="35" t="n">
        <v>0.24299</v>
      </c>
      <c r="L996" s="35" t="n">
        <v>0.61372</v>
      </c>
      <c r="M996" s="35" t="n">
        <v>-1.91449</v>
      </c>
      <c r="N996" s="35" t="n">
        <v>-1.67578</v>
      </c>
      <c r="O996" s="35" t="n">
        <v>-1.15274</v>
      </c>
      <c r="P996" s="35" t="n">
        <v>-2.75607</v>
      </c>
      <c r="Q996" s="35" t="n">
        <v>0.47283</v>
      </c>
      <c r="R996" s="35" t="n">
        <v>-0.44121</v>
      </c>
    </row>
    <row r="997" customFormat="false" ht="15" hidden="false" customHeight="false" outlineLevel="0" collapsed="false">
      <c r="A997" s="4" t="n">
        <v>996</v>
      </c>
      <c r="B997" s="4" t="s">
        <v>1345</v>
      </c>
      <c r="C997" s="35" t="n">
        <v>-0.954</v>
      </c>
      <c r="D997" s="35" t="n">
        <v>-0.42496</v>
      </c>
      <c r="E997" s="35" t="n">
        <v>-0.02018</v>
      </c>
      <c r="F997" s="35" t="n">
        <v>0.65205</v>
      </c>
      <c r="G997" s="35" t="n">
        <v>-1.80161</v>
      </c>
      <c r="H997" s="35" t="n">
        <v>-0.67985</v>
      </c>
      <c r="I997" s="35" t="n">
        <v>-0.7082</v>
      </c>
      <c r="J997" s="35" t="n">
        <v>0.49566</v>
      </c>
      <c r="K997" s="35" t="n">
        <v>-0.42189</v>
      </c>
      <c r="L997" s="35" t="n">
        <v>0.07436</v>
      </c>
      <c r="M997" s="35" t="n">
        <v>0.13896</v>
      </c>
      <c r="N997" s="35" t="n">
        <v>0.45326</v>
      </c>
      <c r="O997" s="35" t="n">
        <v>0.1035</v>
      </c>
      <c r="P997" s="35" t="n">
        <v>1.32494</v>
      </c>
      <c r="Q997" s="35" t="n">
        <v>1.71879</v>
      </c>
      <c r="R997" s="35" t="n">
        <v>0.2166</v>
      </c>
    </row>
    <row r="998" customFormat="false" ht="15" hidden="false" customHeight="false" outlineLevel="0" collapsed="false">
      <c r="A998" s="4" t="n">
        <v>997</v>
      </c>
      <c r="B998" s="4" t="s">
        <v>1346</v>
      </c>
      <c r="C998" s="35" t="n">
        <v>-0.96719</v>
      </c>
      <c r="D998" s="35" t="n">
        <v>-0.36482</v>
      </c>
      <c r="E998" s="35" t="n">
        <v>0.09885</v>
      </c>
      <c r="F998" s="35" t="n">
        <v>-0.30207</v>
      </c>
      <c r="G998" s="35" t="n">
        <v>1.50907</v>
      </c>
      <c r="H998" s="35" t="n">
        <v>0.11034</v>
      </c>
      <c r="I998" s="35" t="n">
        <v>1.4162</v>
      </c>
      <c r="J998" s="35" t="n">
        <v>0.98897</v>
      </c>
      <c r="K998" s="35" t="n">
        <v>1.43608</v>
      </c>
      <c r="L998" s="35" t="n">
        <v>0.10297</v>
      </c>
      <c r="M998" s="35" t="n">
        <v>-0.25672</v>
      </c>
      <c r="N998" s="35" t="n">
        <v>0.19134</v>
      </c>
      <c r="O998" s="35" t="n">
        <v>-0.99741</v>
      </c>
      <c r="P998" s="35" t="n">
        <v>0.93039</v>
      </c>
      <c r="Q998" s="35" t="n">
        <v>-0.82967</v>
      </c>
      <c r="R998" s="35" t="n">
        <v>-1.54867</v>
      </c>
    </row>
    <row r="999" customFormat="false" ht="15" hidden="false" customHeight="false" outlineLevel="0" collapsed="false">
      <c r="A999" s="4" t="n">
        <v>998</v>
      </c>
      <c r="B999" s="4" t="s">
        <v>1347</v>
      </c>
      <c r="C999" s="35" t="n">
        <v>-0.14226</v>
      </c>
      <c r="D999" s="35" t="n">
        <v>-0.33415</v>
      </c>
      <c r="E999" s="35" t="n">
        <v>3.04478</v>
      </c>
      <c r="F999" s="35" t="n">
        <v>1.4023</v>
      </c>
      <c r="G999" s="35" t="n">
        <v>0.93774</v>
      </c>
      <c r="H999" s="35" t="n">
        <v>-0.62779</v>
      </c>
      <c r="I999" s="35" t="n">
        <v>-0.91876</v>
      </c>
      <c r="J999" s="35" t="n">
        <v>-1.1788</v>
      </c>
      <c r="K999" s="35" t="n">
        <v>1.18257</v>
      </c>
      <c r="L999" s="35" t="n">
        <v>-0.20286</v>
      </c>
      <c r="M999" s="35" t="n">
        <v>-0.05794</v>
      </c>
      <c r="N999" s="35" t="n">
        <v>0.0576</v>
      </c>
      <c r="O999" s="35" t="n">
        <v>0.86119</v>
      </c>
      <c r="P999" s="35" t="n">
        <v>-1.02815</v>
      </c>
      <c r="Q999" s="35" t="n">
        <v>-1.51665</v>
      </c>
      <c r="R999" s="35" t="n">
        <v>-0.79531</v>
      </c>
    </row>
    <row r="1000" customFormat="false" ht="15" hidden="false" customHeight="false" outlineLevel="0" collapsed="false">
      <c r="A1000" s="4" t="n">
        <v>999</v>
      </c>
      <c r="B1000" s="4" t="s">
        <v>1348</v>
      </c>
      <c r="C1000" s="35" t="n">
        <v>-0.24645</v>
      </c>
      <c r="D1000" s="35" t="n">
        <v>-0.01024</v>
      </c>
      <c r="E1000" s="35" t="n">
        <v>1.81197</v>
      </c>
      <c r="F1000" s="35" t="n">
        <v>-1.00228</v>
      </c>
      <c r="G1000" s="35" t="n">
        <v>-1.48604</v>
      </c>
      <c r="H1000" s="35" t="n">
        <v>-0.21871</v>
      </c>
      <c r="I1000" s="35" t="n">
        <v>0.07292</v>
      </c>
      <c r="J1000" s="35" t="n">
        <v>1.68408</v>
      </c>
      <c r="K1000" s="35" t="n">
        <v>0.42396</v>
      </c>
      <c r="L1000" s="35" t="n">
        <v>1.83481</v>
      </c>
      <c r="M1000" s="35" t="n">
        <v>0.07886</v>
      </c>
      <c r="N1000" s="35" t="n">
        <v>2.7949</v>
      </c>
      <c r="O1000" s="35" t="n">
        <v>0.58434</v>
      </c>
      <c r="P1000" s="35" t="n">
        <v>-0.93548</v>
      </c>
      <c r="Q1000" s="35" t="n">
        <v>-2.43185</v>
      </c>
      <c r="R1000" s="35" t="n">
        <v>0.96214</v>
      </c>
    </row>
    <row r="1001" customFormat="false" ht="15" hidden="false" customHeight="false" outlineLevel="0" collapsed="false">
      <c r="A1001" s="4" t="n">
        <v>1000</v>
      </c>
      <c r="B1001" s="4" t="s">
        <v>1349</v>
      </c>
      <c r="C1001" s="35" t="n">
        <v>-0.0307</v>
      </c>
      <c r="D1001" s="35" t="n">
        <v>4.06913</v>
      </c>
      <c r="E1001" s="35" t="n">
        <v>1.88595</v>
      </c>
      <c r="F1001" s="35" t="n">
        <v>0.274</v>
      </c>
      <c r="G1001" s="35" t="n">
        <v>1.11927</v>
      </c>
      <c r="H1001" s="35" t="n">
        <v>-5.24881</v>
      </c>
      <c r="I1001" s="35" t="n">
        <v>0.4678</v>
      </c>
      <c r="J1001" s="35" t="n">
        <v>2.56612</v>
      </c>
      <c r="K1001" s="35" t="n">
        <v>-0.43871</v>
      </c>
      <c r="L1001" s="35" t="n">
        <v>0.52813</v>
      </c>
      <c r="M1001" s="35" t="n">
        <v>1.49372</v>
      </c>
      <c r="N1001" s="35" t="n">
        <v>-0.79509</v>
      </c>
      <c r="O1001" s="35" t="n">
        <v>2.67209</v>
      </c>
      <c r="P1001" s="35" t="n">
        <v>-0.58659</v>
      </c>
      <c r="Q1001" s="35" t="n">
        <v>0.85707</v>
      </c>
      <c r="R1001" s="35" t="n">
        <v>0.96936</v>
      </c>
    </row>
    <row r="1002" customFormat="false" ht="15" hidden="false" customHeight="false" outlineLevel="0" collapsed="false">
      <c r="A1002" s="4" t="n">
        <v>1001</v>
      </c>
      <c r="B1002" s="4" t="s">
        <v>1350</v>
      </c>
      <c r="C1002" s="35" t="n">
        <v>-0.29299</v>
      </c>
      <c r="D1002" s="35" t="n">
        <v>-1.17511</v>
      </c>
      <c r="E1002" s="35" t="n">
        <v>1.09641</v>
      </c>
      <c r="F1002" s="35" t="n">
        <v>0.47337</v>
      </c>
      <c r="G1002" s="35" t="n">
        <v>-1.71585</v>
      </c>
      <c r="H1002" s="35" t="n">
        <v>-3.62612</v>
      </c>
      <c r="I1002" s="35" t="n">
        <v>0.6651</v>
      </c>
      <c r="J1002" s="35" t="n">
        <v>2.91341</v>
      </c>
      <c r="K1002" s="35" t="n">
        <v>-0.16436</v>
      </c>
      <c r="L1002" s="35" t="n">
        <v>2.53236</v>
      </c>
      <c r="M1002" s="35" t="n">
        <v>-0.09402</v>
      </c>
      <c r="N1002" s="35" t="n">
        <v>-2.83052</v>
      </c>
      <c r="O1002" s="35" t="n">
        <v>1.22206</v>
      </c>
      <c r="P1002" s="35" t="n">
        <v>-2.46442</v>
      </c>
      <c r="Q1002" s="35" t="n">
        <v>0.45152</v>
      </c>
      <c r="R1002" s="35" t="n">
        <v>0.59397</v>
      </c>
    </row>
    <row r="1003" customFormat="false" ht="15" hidden="false" customHeight="false" outlineLevel="0" collapsed="false">
      <c r="A1003" s="4" t="n">
        <v>1002</v>
      </c>
      <c r="B1003" s="4" t="s">
        <v>1351</v>
      </c>
      <c r="C1003" s="35" t="n">
        <v>0.79721</v>
      </c>
      <c r="D1003" s="35" t="n">
        <v>-1.38378</v>
      </c>
      <c r="E1003" s="35" t="n">
        <v>1.1164</v>
      </c>
      <c r="F1003" s="35" t="n">
        <v>-3.48359</v>
      </c>
      <c r="G1003" s="35" t="n">
        <v>-0.98281</v>
      </c>
      <c r="H1003" s="35" t="n">
        <v>-1.73966</v>
      </c>
      <c r="I1003" s="35" t="n">
        <v>-0.55369</v>
      </c>
      <c r="J1003" s="35" t="n">
        <v>0.34975</v>
      </c>
      <c r="K1003" s="35" t="n">
        <v>-2.77807</v>
      </c>
      <c r="L1003" s="35" t="n">
        <v>0.40554</v>
      </c>
      <c r="M1003" s="35" t="n">
        <v>-2.31328</v>
      </c>
      <c r="N1003" s="35" t="n">
        <v>-0.55824</v>
      </c>
      <c r="O1003" s="35" t="n">
        <v>-1.58356</v>
      </c>
      <c r="P1003" s="35" t="n">
        <v>2.66812</v>
      </c>
      <c r="Q1003" s="35" t="n">
        <v>-3.10788</v>
      </c>
      <c r="R1003" s="35" t="n">
        <v>-1.09083</v>
      </c>
    </row>
    <row r="1004" customFormat="false" ht="15" hidden="false" customHeight="false" outlineLevel="0" collapsed="false">
      <c r="A1004" s="4" t="n">
        <v>1003</v>
      </c>
      <c r="B1004" s="4" t="s">
        <v>1352</v>
      </c>
      <c r="C1004" s="35" t="n">
        <v>-2.27468</v>
      </c>
      <c r="D1004" s="35" t="n">
        <v>1.1369</v>
      </c>
      <c r="E1004" s="35" t="n">
        <v>1.74884</v>
      </c>
      <c r="F1004" s="35" t="n">
        <v>1.23107</v>
      </c>
      <c r="G1004" s="35" t="n">
        <v>0.5653</v>
      </c>
      <c r="H1004" s="35" t="n">
        <v>-2.07535</v>
      </c>
      <c r="I1004" s="35" t="n">
        <v>-0.73635</v>
      </c>
      <c r="J1004" s="35" t="n">
        <v>1.32128</v>
      </c>
      <c r="K1004" s="35" t="n">
        <v>-0.13684</v>
      </c>
      <c r="L1004" s="35" t="n">
        <v>-0.60058</v>
      </c>
      <c r="M1004" s="35" t="n">
        <v>-1.9417</v>
      </c>
      <c r="N1004" s="35" t="n">
        <v>-0.90354</v>
      </c>
      <c r="O1004" s="35" t="n">
        <v>1.26109</v>
      </c>
      <c r="P1004" s="35" t="n">
        <v>-0.64205</v>
      </c>
      <c r="Q1004" s="35" t="n">
        <v>0.92332</v>
      </c>
      <c r="R1004" s="35" t="n">
        <v>-0.04902</v>
      </c>
    </row>
    <row r="1005" customFormat="false" ht="15" hidden="false" customHeight="false" outlineLevel="0" collapsed="false">
      <c r="A1005" s="4" t="n">
        <v>1004</v>
      </c>
      <c r="B1005" s="4" t="s">
        <v>1353</v>
      </c>
      <c r="C1005" s="35" t="n">
        <v>1.13045</v>
      </c>
      <c r="D1005" s="35" t="n">
        <v>5.06203</v>
      </c>
      <c r="E1005" s="35" t="n">
        <v>0.37264</v>
      </c>
      <c r="F1005" s="35" t="n">
        <v>-1.0526</v>
      </c>
      <c r="G1005" s="35" t="n">
        <v>0.24265</v>
      </c>
      <c r="H1005" s="35" t="n">
        <v>0.31711</v>
      </c>
      <c r="I1005" s="35" t="n">
        <v>-1.63629</v>
      </c>
      <c r="J1005" s="35" t="n">
        <v>-0.59164</v>
      </c>
      <c r="K1005" s="35" t="n">
        <v>1.22094</v>
      </c>
      <c r="L1005" s="35" t="n">
        <v>-1.61555</v>
      </c>
      <c r="M1005" s="35" t="n">
        <v>-0.79286</v>
      </c>
      <c r="N1005" s="35" t="n">
        <v>2.49724</v>
      </c>
      <c r="O1005" s="35" t="n">
        <v>-0.64259</v>
      </c>
      <c r="P1005" s="35" t="n">
        <v>0.75697</v>
      </c>
      <c r="Q1005" s="35" t="n">
        <v>0.67205</v>
      </c>
      <c r="R1005" s="35" t="n">
        <v>1.20517</v>
      </c>
    </row>
    <row r="1006" customFormat="false" ht="15" hidden="false" customHeight="false" outlineLevel="0" collapsed="false">
      <c r="A1006" s="4" t="n">
        <v>1005</v>
      </c>
      <c r="B1006" s="4" t="s">
        <v>1354</v>
      </c>
      <c r="C1006" s="35" t="n">
        <v>-1.81047</v>
      </c>
      <c r="D1006" s="35" t="n">
        <v>0.79387</v>
      </c>
      <c r="E1006" s="35" t="n">
        <v>0.71118</v>
      </c>
      <c r="F1006" s="35" t="n">
        <v>0.50577</v>
      </c>
      <c r="G1006" s="35" t="n">
        <v>-0.10993</v>
      </c>
      <c r="H1006" s="35" t="n">
        <v>3.22632</v>
      </c>
      <c r="I1006" s="35" t="n">
        <v>2.54331</v>
      </c>
      <c r="J1006" s="35" t="n">
        <v>2.33537</v>
      </c>
      <c r="K1006" s="35" t="n">
        <v>-1.71317</v>
      </c>
      <c r="L1006" s="35" t="n">
        <v>-2.39721</v>
      </c>
      <c r="M1006" s="35" t="n">
        <v>-1.26474</v>
      </c>
      <c r="N1006" s="35" t="n">
        <v>1.37063</v>
      </c>
      <c r="O1006" s="35" t="n">
        <v>-1.06675</v>
      </c>
      <c r="P1006" s="35" t="n">
        <v>2.65815</v>
      </c>
      <c r="Q1006" s="35" t="n">
        <v>-2.72933</v>
      </c>
      <c r="R1006" s="35" t="n">
        <v>-3.36635</v>
      </c>
    </row>
    <row r="1007" customFormat="false" ht="15" hidden="false" customHeight="false" outlineLevel="0" collapsed="false">
      <c r="A1007" s="4" t="n">
        <v>1006</v>
      </c>
      <c r="B1007" s="4" t="s">
        <v>1355</v>
      </c>
      <c r="C1007" s="35" t="n">
        <v>-0.33536</v>
      </c>
      <c r="D1007" s="35" t="n">
        <v>-0.57924</v>
      </c>
      <c r="E1007" s="35" t="n">
        <v>1.742</v>
      </c>
      <c r="F1007" s="35" t="n">
        <v>-1.02351</v>
      </c>
      <c r="G1007" s="35" t="n">
        <v>0.28487</v>
      </c>
      <c r="H1007" s="35" t="n">
        <v>-1.1343</v>
      </c>
      <c r="I1007" s="35" t="n">
        <v>1.40341</v>
      </c>
      <c r="J1007" s="35" t="n">
        <v>1.71564</v>
      </c>
      <c r="K1007" s="35" t="n">
        <v>-0.04461</v>
      </c>
      <c r="L1007" s="35" t="n">
        <v>0.81384</v>
      </c>
      <c r="M1007" s="35" t="n">
        <v>0.90329</v>
      </c>
      <c r="N1007" s="35" t="n">
        <v>-0.48927</v>
      </c>
      <c r="O1007" s="35" t="n">
        <v>-0.07643</v>
      </c>
      <c r="P1007" s="35" t="n">
        <v>-0.3514</v>
      </c>
      <c r="Q1007" s="35" t="n">
        <v>-2.20019</v>
      </c>
      <c r="R1007" s="35" t="n">
        <v>1.88528</v>
      </c>
    </row>
    <row r="1008" customFormat="false" ht="15" hidden="false" customHeight="false" outlineLevel="0" collapsed="false">
      <c r="A1008" s="4" t="n">
        <v>1007</v>
      </c>
      <c r="B1008" s="4" t="s">
        <v>1356</v>
      </c>
      <c r="C1008" s="35" t="n">
        <v>-0.77355</v>
      </c>
      <c r="D1008" s="35" t="n">
        <v>-1.93764</v>
      </c>
      <c r="E1008" s="35" t="n">
        <v>1.12146</v>
      </c>
      <c r="F1008" s="35" t="n">
        <v>1.25142</v>
      </c>
      <c r="G1008" s="35" t="n">
        <v>0.35573</v>
      </c>
      <c r="H1008" s="35" t="n">
        <v>0.59932</v>
      </c>
      <c r="I1008" s="35" t="n">
        <v>-1.20622</v>
      </c>
      <c r="J1008" s="35" t="n">
        <v>1.17672</v>
      </c>
      <c r="K1008" s="35" t="n">
        <v>-0.47015</v>
      </c>
      <c r="L1008" s="35" t="n">
        <v>-1.72572</v>
      </c>
      <c r="M1008" s="35" t="n">
        <v>-2.31535</v>
      </c>
      <c r="N1008" s="35" t="n">
        <v>0.1086</v>
      </c>
      <c r="O1008" s="35" t="n">
        <v>0.62768</v>
      </c>
      <c r="P1008" s="35" t="n">
        <v>-2.8769</v>
      </c>
      <c r="Q1008" s="35" t="n">
        <v>-2.04603</v>
      </c>
      <c r="R1008" s="35" t="n">
        <v>-2.472</v>
      </c>
    </row>
    <row r="1009" customFormat="false" ht="15" hidden="false" customHeight="false" outlineLevel="0" collapsed="false">
      <c r="A1009" s="4" t="n">
        <v>1008</v>
      </c>
      <c r="B1009" s="4" t="s">
        <v>1357</v>
      </c>
      <c r="C1009" s="35" t="n">
        <v>-1.01038</v>
      </c>
      <c r="D1009" s="35" t="n">
        <v>1.02746</v>
      </c>
      <c r="E1009" s="35" t="n">
        <v>1.04177</v>
      </c>
      <c r="F1009" s="35" t="n">
        <v>-1.72442</v>
      </c>
      <c r="G1009" s="35" t="n">
        <v>-1.35438</v>
      </c>
      <c r="H1009" s="35" t="n">
        <v>-0.56473</v>
      </c>
      <c r="I1009" s="35" t="n">
        <v>2.24912</v>
      </c>
      <c r="J1009" s="35" t="n">
        <v>1.73531</v>
      </c>
      <c r="K1009" s="35" t="n">
        <v>-1.02246</v>
      </c>
      <c r="L1009" s="35" t="n">
        <v>0.01106</v>
      </c>
      <c r="M1009" s="35" t="n">
        <v>0.19218</v>
      </c>
      <c r="N1009" s="35" t="n">
        <v>0.39169</v>
      </c>
      <c r="O1009" s="35" t="n">
        <v>-0.49786</v>
      </c>
      <c r="P1009" s="35" t="n">
        <v>0.17918</v>
      </c>
      <c r="Q1009" s="35" t="n">
        <v>3.13302</v>
      </c>
      <c r="R1009" s="35" t="n">
        <v>-0.10019</v>
      </c>
    </row>
    <row r="1010" customFormat="false" ht="15" hidden="false" customHeight="false" outlineLevel="0" collapsed="false">
      <c r="A1010" s="4" t="n">
        <v>1009</v>
      </c>
      <c r="B1010" s="4" t="s">
        <v>1358</v>
      </c>
      <c r="C1010" s="35" t="n">
        <v>-3.70997</v>
      </c>
      <c r="D1010" s="35" t="n">
        <v>-0.84463</v>
      </c>
      <c r="E1010" s="35" t="n">
        <v>3.3083</v>
      </c>
      <c r="F1010" s="35" t="n">
        <v>1.31113</v>
      </c>
      <c r="G1010" s="35" t="n">
        <v>1.50811</v>
      </c>
      <c r="H1010" s="35" t="n">
        <v>-0.57422</v>
      </c>
      <c r="I1010" s="35" t="n">
        <v>-4.76907</v>
      </c>
      <c r="J1010" s="35" t="n">
        <v>4.4099</v>
      </c>
      <c r="K1010" s="35" t="n">
        <v>-3.08339</v>
      </c>
      <c r="L1010" s="35" t="n">
        <v>2.4045</v>
      </c>
      <c r="M1010" s="35" t="n">
        <v>-0.91532</v>
      </c>
      <c r="N1010" s="35" t="n">
        <v>-2.62841</v>
      </c>
      <c r="O1010" s="35" t="n">
        <v>-2.32056</v>
      </c>
      <c r="P1010" s="35" t="n">
        <v>2.67831</v>
      </c>
      <c r="Q1010" s="35" t="n">
        <v>-1.70911</v>
      </c>
      <c r="R1010" s="35" t="n">
        <v>0.33729</v>
      </c>
    </row>
    <row r="1011" customFormat="false" ht="15" hidden="false" customHeight="false" outlineLevel="0" collapsed="false">
      <c r="A1011" s="4" t="n">
        <v>1010</v>
      </c>
      <c r="B1011" s="4" t="s">
        <v>1359</v>
      </c>
      <c r="C1011" s="35" t="n">
        <v>1.54581</v>
      </c>
      <c r="D1011" s="35" t="n">
        <v>1.55632</v>
      </c>
      <c r="E1011" s="35" t="n">
        <v>0.53052</v>
      </c>
      <c r="F1011" s="35" t="n">
        <v>2.2893</v>
      </c>
      <c r="G1011" s="35" t="n">
        <v>-0.48733</v>
      </c>
      <c r="H1011" s="35" t="n">
        <v>0.56269</v>
      </c>
      <c r="I1011" s="35" t="n">
        <v>1.82676</v>
      </c>
      <c r="J1011" s="35" t="n">
        <v>3.64772</v>
      </c>
      <c r="K1011" s="35" t="n">
        <v>-0.67046</v>
      </c>
      <c r="L1011" s="35" t="n">
        <v>0.43179</v>
      </c>
      <c r="M1011" s="35" t="n">
        <v>-0.93525</v>
      </c>
      <c r="N1011" s="35" t="n">
        <v>1.44575</v>
      </c>
      <c r="O1011" s="35" t="n">
        <v>0.10536</v>
      </c>
      <c r="P1011" s="35" t="n">
        <v>0.01998</v>
      </c>
      <c r="Q1011" s="35" t="n">
        <v>-1.50219</v>
      </c>
      <c r="R1011" s="35" t="n">
        <v>-0.24776</v>
      </c>
    </row>
    <row r="1012" customFormat="false" ht="15" hidden="false" customHeight="false" outlineLevel="0" collapsed="false">
      <c r="A1012" s="4" t="n">
        <v>1011</v>
      </c>
      <c r="B1012" s="4" t="s">
        <v>1360</v>
      </c>
      <c r="C1012" s="35" t="n">
        <v>-1.27167</v>
      </c>
      <c r="D1012" s="35" t="n">
        <v>-1.39946</v>
      </c>
      <c r="E1012" s="35" t="n">
        <v>-0.0127</v>
      </c>
      <c r="F1012" s="35" t="n">
        <v>-0.12135</v>
      </c>
      <c r="G1012" s="35" t="n">
        <v>-1.64304</v>
      </c>
      <c r="H1012" s="35" t="n">
        <v>0.12279</v>
      </c>
      <c r="I1012" s="35" t="n">
        <v>0.43758</v>
      </c>
      <c r="J1012" s="35" t="n">
        <v>-0.13737</v>
      </c>
      <c r="K1012" s="35" t="n">
        <v>1.31069</v>
      </c>
      <c r="L1012" s="35" t="n">
        <v>-0.59979</v>
      </c>
      <c r="M1012" s="35" t="n">
        <v>-0.02542</v>
      </c>
      <c r="N1012" s="35" t="n">
        <v>-0.86639</v>
      </c>
      <c r="O1012" s="35" t="n">
        <v>-1.29024</v>
      </c>
      <c r="P1012" s="35" t="n">
        <v>0.57578</v>
      </c>
      <c r="Q1012" s="35" t="n">
        <v>-0.39724</v>
      </c>
      <c r="R1012" s="35" t="n">
        <v>-0.44136</v>
      </c>
    </row>
    <row r="1013" customFormat="false" ht="15" hidden="false" customHeight="false" outlineLevel="0" collapsed="false">
      <c r="A1013" s="4" t="n">
        <v>1012</v>
      </c>
      <c r="B1013" s="4" t="s">
        <v>1361</v>
      </c>
      <c r="C1013" s="35" t="n">
        <v>-2.35942</v>
      </c>
      <c r="D1013" s="35" t="n">
        <v>-1.26782</v>
      </c>
      <c r="E1013" s="35" t="n">
        <v>-2.0399</v>
      </c>
      <c r="F1013" s="35" t="n">
        <v>-0.54497</v>
      </c>
      <c r="G1013" s="35" t="n">
        <v>-1.29918</v>
      </c>
      <c r="H1013" s="35" t="n">
        <v>-0.5825</v>
      </c>
      <c r="I1013" s="35" t="n">
        <v>3.30058</v>
      </c>
      <c r="J1013" s="35" t="n">
        <v>-0.90163</v>
      </c>
      <c r="K1013" s="35" t="n">
        <v>-1.99018</v>
      </c>
      <c r="L1013" s="35" t="n">
        <v>-0.98693</v>
      </c>
      <c r="M1013" s="35" t="n">
        <v>0.71342</v>
      </c>
      <c r="N1013" s="35" t="n">
        <v>0.92762</v>
      </c>
      <c r="O1013" s="35" t="n">
        <v>-2.98363</v>
      </c>
      <c r="P1013" s="35" t="n">
        <v>1.01665</v>
      </c>
      <c r="Q1013" s="35" t="n">
        <v>-1.96594</v>
      </c>
      <c r="R1013" s="35" t="n">
        <v>0.90629</v>
      </c>
    </row>
    <row r="1014" customFormat="false" ht="15" hidden="false" customHeight="false" outlineLevel="0" collapsed="false">
      <c r="A1014" s="4" t="n">
        <v>1013</v>
      </c>
      <c r="B1014" s="4" t="s">
        <v>1362</v>
      </c>
      <c r="C1014" s="35" t="n">
        <v>0.28144</v>
      </c>
      <c r="D1014" s="35" t="n">
        <v>-1.565</v>
      </c>
      <c r="E1014" s="35" t="n">
        <v>0.0646</v>
      </c>
      <c r="F1014" s="35" t="n">
        <v>0.52979</v>
      </c>
      <c r="G1014" s="35" t="n">
        <v>1.83818</v>
      </c>
      <c r="H1014" s="35" t="n">
        <v>-0.35334</v>
      </c>
      <c r="I1014" s="35" t="n">
        <v>1.05283</v>
      </c>
      <c r="J1014" s="35" t="n">
        <v>-0.85074</v>
      </c>
      <c r="K1014" s="35" t="n">
        <v>0.18548</v>
      </c>
      <c r="L1014" s="35" t="n">
        <v>0.51337</v>
      </c>
      <c r="M1014" s="35" t="n">
        <v>-1.56693</v>
      </c>
      <c r="N1014" s="35" t="n">
        <v>1.21406</v>
      </c>
      <c r="O1014" s="35" t="n">
        <v>2.03486</v>
      </c>
      <c r="P1014" s="35" t="n">
        <v>0.4753</v>
      </c>
      <c r="Q1014" s="35" t="n">
        <v>-0.72691</v>
      </c>
      <c r="R1014" s="35" t="n">
        <v>0.68998</v>
      </c>
    </row>
    <row r="1015" customFormat="false" ht="15" hidden="false" customHeight="false" outlineLevel="0" collapsed="false">
      <c r="A1015" s="4" t="n">
        <v>1014</v>
      </c>
      <c r="B1015" s="4" t="s">
        <v>1363</v>
      </c>
      <c r="C1015" s="35" t="n">
        <v>-2.13107</v>
      </c>
      <c r="D1015" s="35" t="n">
        <v>2.38976</v>
      </c>
      <c r="E1015" s="35" t="n">
        <v>0.33013</v>
      </c>
      <c r="F1015" s="35" t="n">
        <v>1.34743</v>
      </c>
      <c r="G1015" s="35" t="n">
        <v>-1.59275</v>
      </c>
      <c r="H1015" s="35" t="n">
        <v>0.1703</v>
      </c>
      <c r="I1015" s="35" t="n">
        <v>0.05023</v>
      </c>
      <c r="J1015" s="35" t="n">
        <v>-0.78994</v>
      </c>
      <c r="K1015" s="35" t="n">
        <v>-0.61865</v>
      </c>
      <c r="L1015" s="35" t="n">
        <v>-0.32601</v>
      </c>
      <c r="M1015" s="35" t="n">
        <v>-0.82717</v>
      </c>
      <c r="N1015" s="35" t="n">
        <v>0.24506</v>
      </c>
      <c r="O1015" s="35" t="n">
        <v>-0.98889</v>
      </c>
      <c r="P1015" s="35" t="n">
        <v>2.18227</v>
      </c>
      <c r="Q1015" s="35" t="n">
        <v>-1.46956</v>
      </c>
      <c r="R1015" s="35" t="n">
        <v>-0.542</v>
      </c>
    </row>
    <row r="1016" customFormat="false" ht="15" hidden="false" customHeight="false" outlineLevel="0" collapsed="false">
      <c r="A1016" s="4" t="n">
        <v>1015</v>
      </c>
      <c r="B1016" s="4" t="s">
        <v>1364</v>
      </c>
      <c r="C1016" s="35" t="n">
        <v>-0.97996</v>
      </c>
      <c r="D1016" s="35" t="n">
        <v>-1.22683</v>
      </c>
      <c r="E1016" s="35" t="n">
        <v>0.20223</v>
      </c>
      <c r="F1016" s="35" t="n">
        <v>-1.059</v>
      </c>
      <c r="G1016" s="35" t="n">
        <v>0.20531</v>
      </c>
      <c r="H1016" s="35" t="n">
        <v>-1.31341</v>
      </c>
      <c r="I1016" s="35" t="n">
        <v>-0.82582</v>
      </c>
      <c r="J1016" s="35" t="n">
        <v>1.31728</v>
      </c>
      <c r="K1016" s="35" t="n">
        <v>1.46347</v>
      </c>
      <c r="L1016" s="35" t="n">
        <v>-0.51216</v>
      </c>
      <c r="M1016" s="35" t="n">
        <v>0.11054</v>
      </c>
      <c r="N1016" s="35" t="n">
        <v>1.44357</v>
      </c>
      <c r="O1016" s="35" t="n">
        <v>-1.01576</v>
      </c>
      <c r="P1016" s="35" t="n">
        <v>-0.85469</v>
      </c>
      <c r="Q1016" s="35" t="n">
        <v>-1.39348</v>
      </c>
      <c r="R1016" s="35" t="n">
        <v>-0.72975</v>
      </c>
    </row>
    <row r="1017" customFormat="false" ht="15" hidden="false" customHeight="false" outlineLevel="0" collapsed="false">
      <c r="A1017" s="4" t="n">
        <v>1016</v>
      </c>
      <c r="B1017" s="4" t="s">
        <v>1365</v>
      </c>
      <c r="C1017" s="35" t="n">
        <v>1.1197</v>
      </c>
      <c r="D1017" s="35" t="n">
        <v>1.26652</v>
      </c>
      <c r="E1017" s="35" t="n">
        <v>2.06216</v>
      </c>
      <c r="F1017" s="35" t="n">
        <v>1.37734</v>
      </c>
      <c r="G1017" s="35" t="n">
        <v>-2.65954</v>
      </c>
      <c r="H1017" s="35" t="n">
        <v>0.5795</v>
      </c>
      <c r="I1017" s="35" t="n">
        <v>0.8386</v>
      </c>
      <c r="J1017" s="35" t="n">
        <v>-0.64194</v>
      </c>
      <c r="K1017" s="35" t="n">
        <v>-0.27464</v>
      </c>
      <c r="L1017" s="35" t="n">
        <v>0.73644</v>
      </c>
      <c r="M1017" s="35" t="n">
        <v>-0.22141</v>
      </c>
      <c r="N1017" s="35" t="n">
        <v>0.38354</v>
      </c>
      <c r="O1017" s="35" t="n">
        <v>0.01087</v>
      </c>
      <c r="P1017" s="35" t="n">
        <v>0.24552</v>
      </c>
      <c r="Q1017" s="35" t="n">
        <v>-0.72227</v>
      </c>
      <c r="R1017" s="35" t="n">
        <v>0.59823</v>
      </c>
    </row>
    <row r="1018" customFormat="false" ht="15" hidden="false" customHeight="false" outlineLevel="0" collapsed="false">
      <c r="A1018" s="4" t="n">
        <v>1017</v>
      </c>
      <c r="B1018" s="4" t="s">
        <v>1366</v>
      </c>
      <c r="C1018" s="35" t="n">
        <v>-1.47953</v>
      </c>
      <c r="D1018" s="35" t="n">
        <v>-0.9665</v>
      </c>
      <c r="E1018" s="35" t="n">
        <v>0.49907</v>
      </c>
      <c r="F1018" s="35" t="n">
        <v>-2.54429</v>
      </c>
      <c r="G1018" s="35" t="n">
        <v>0.86775</v>
      </c>
      <c r="H1018" s="35" t="n">
        <v>-0.19852</v>
      </c>
      <c r="I1018" s="35" t="n">
        <v>1.694</v>
      </c>
      <c r="J1018" s="35" t="n">
        <v>1.43846</v>
      </c>
      <c r="K1018" s="35" t="n">
        <v>-1.77739</v>
      </c>
      <c r="L1018" s="35" t="n">
        <v>0.31625</v>
      </c>
      <c r="M1018" s="35" t="n">
        <v>-0.12243</v>
      </c>
      <c r="N1018" s="35" t="n">
        <v>-0.21406</v>
      </c>
      <c r="O1018" s="35" t="n">
        <v>0.77253</v>
      </c>
      <c r="P1018" s="35" t="n">
        <v>-1.63035</v>
      </c>
      <c r="Q1018" s="35" t="n">
        <v>-2.12451</v>
      </c>
      <c r="R1018" s="35" t="n">
        <v>1.59434</v>
      </c>
    </row>
    <row r="1019" customFormat="false" ht="15" hidden="false" customHeight="false" outlineLevel="0" collapsed="false">
      <c r="A1019" s="4" t="n">
        <v>1018</v>
      </c>
      <c r="B1019" s="4" t="s">
        <v>1367</v>
      </c>
      <c r="C1019" s="35" t="n">
        <v>-0.35687</v>
      </c>
      <c r="D1019" s="35" t="n">
        <v>-1.71216</v>
      </c>
      <c r="E1019" s="35" t="n">
        <v>0.59195</v>
      </c>
      <c r="F1019" s="35" t="n">
        <v>-0.80063</v>
      </c>
      <c r="G1019" s="35" t="n">
        <v>-1.38029</v>
      </c>
      <c r="H1019" s="35" t="n">
        <v>-2.48036</v>
      </c>
      <c r="I1019" s="35" t="n">
        <v>0.41454</v>
      </c>
      <c r="J1019" s="35" t="n">
        <v>2.25958</v>
      </c>
      <c r="K1019" s="35" t="n">
        <v>0.92905</v>
      </c>
      <c r="L1019" s="35" t="n">
        <v>1.01384</v>
      </c>
      <c r="M1019" s="35" t="n">
        <v>0.97969</v>
      </c>
      <c r="N1019" s="35" t="n">
        <v>-0.40229</v>
      </c>
      <c r="O1019" s="35" t="n">
        <v>1.06731</v>
      </c>
      <c r="P1019" s="35" t="n">
        <v>0.93681</v>
      </c>
      <c r="Q1019" s="35" t="n">
        <v>-1.54373</v>
      </c>
      <c r="R1019" s="35" t="n">
        <v>-0.54166</v>
      </c>
    </row>
    <row r="1020" customFormat="false" ht="15" hidden="false" customHeight="false" outlineLevel="0" collapsed="false">
      <c r="A1020" s="4" t="n">
        <v>1019</v>
      </c>
      <c r="B1020" s="4" t="s">
        <v>1368</v>
      </c>
      <c r="C1020" s="35" t="n">
        <v>-2.48823</v>
      </c>
      <c r="D1020" s="35" t="n">
        <v>1.76088</v>
      </c>
      <c r="E1020" s="35" t="n">
        <v>0.499</v>
      </c>
      <c r="F1020" s="35" t="n">
        <v>-1.89369</v>
      </c>
      <c r="G1020" s="35" t="n">
        <v>-0.66417</v>
      </c>
      <c r="H1020" s="35" t="n">
        <v>-1.3406</v>
      </c>
      <c r="I1020" s="35" t="n">
        <v>-0.94904</v>
      </c>
      <c r="J1020" s="35" t="n">
        <v>2.16344</v>
      </c>
      <c r="K1020" s="35" t="n">
        <v>-1.11974</v>
      </c>
      <c r="L1020" s="35" t="n">
        <v>-0.7852</v>
      </c>
      <c r="M1020" s="35" t="n">
        <v>1.90457</v>
      </c>
      <c r="N1020" s="35" t="n">
        <v>-0.11383</v>
      </c>
      <c r="O1020" s="35" t="n">
        <v>-1.73936</v>
      </c>
      <c r="P1020" s="35" t="n">
        <v>0.63598</v>
      </c>
      <c r="Q1020" s="35" t="n">
        <v>-0.15238</v>
      </c>
      <c r="R1020" s="35" t="n">
        <v>-0.36493</v>
      </c>
    </row>
    <row r="1021" customFormat="false" ht="15" hidden="false" customHeight="false" outlineLevel="0" collapsed="false">
      <c r="A1021" s="4" t="n">
        <v>1020</v>
      </c>
      <c r="B1021" s="4" t="s">
        <v>1369</v>
      </c>
      <c r="C1021" s="35" t="n">
        <v>-0.1831</v>
      </c>
      <c r="D1021" s="35" t="n">
        <v>-1.53663</v>
      </c>
      <c r="E1021" s="35" t="n">
        <v>1.41186</v>
      </c>
      <c r="F1021" s="35" t="n">
        <v>-1.60518</v>
      </c>
      <c r="G1021" s="35" t="n">
        <v>0.66861</v>
      </c>
      <c r="H1021" s="35" t="n">
        <v>1.86641</v>
      </c>
      <c r="I1021" s="35" t="n">
        <v>2.90365</v>
      </c>
      <c r="J1021" s="35" t="n">
        <v>2.29471</v>
      </c>
      <c r="K1021" s="35" t="n">
        <v>-0.83093</v>
      </c>
      <c r="L1021" s="35" t="n">
        <v>0.77208</v>
      </c>
      <c r="M1021" s="35" t="n">
        <v>1.47341</v>
      </c>
      <c r="N1021" s="35" t="n">
        <v>1.14997</v>
      </c>
      <c r="O1021" s="35" t="n">
        <v>1.77416</v>
      </c>
      <c r="P1021" s="35" t="n">
        <v>-0.10142</v>
      </c>
      <c r="Q1021" s="35" t="n">
        <v>-1.72899</v>
      </c>
      <c r="R1021" s="35" t="n">
        <v>0.03847</v>
      </c>
    </row>
    <row r="1022" customFormat="false" ht="15" hidden="false" customHeight="false" outlineLevel="0" collapsed="false">
      <c r="A1022" s="4" t="n">
        <v>1021</v>
      </c>
      <c r="B1022" s="4" t="s">
        <v>1370</v>
      </c>
      <c r="C1022" s="35" t="n">
        <v>-1.96554</v>
      </c>
      <c r="D1022" s="35" t="n">
        <v>-0.03614</v>
      </c>
      <c r="E1022" s="35" t="n">
        <v>-1.25606</v>
      </c>
      <c r="F1022" s="35" t="n">
        <v>-0.00365</v>
      </c>
      <c r="G1022" s="35" t="n">
        <v>1.32075</v>
      </c>
      <c r="H1022" s="35" t="n">
        <v>1.30378</v>
      </c>
      <c r="I1022" s="35" t="n">
        <v>1.4868</v>
      </c>
      <c r="J1022" s="35" t="n">
        <v>1.14025</v>
      </c>
      <c r="K1022" s="35" t="n">
        <v>-2.32774</v>
      </c>
      <c r="L1022" s="35" t="n">
        <v>-0.31467</v>
      </c>
      <c r="M1022" s="35" t="n">
        <v>-0.86337</v>
      </c>
      <c r="N1022" s="35" t="n">
        <v>1.46004</v>
      </c>
      <c r="O1022" s="35" t="n">
        <v>1.1902</v>
      </c>
      <c r="P1022" s="35" t="n">
        <v>1.6523</v>
      </c>
      <c r="Q1022" s="35" t="n">
        <v>-2.69433</v>
      </c>
      <c r="R1022" s="35" t="n">
        <v>0.53078</v>
      </c>
    </row>
    <row r="1023" customFormat="false" ht="15" hidden="false" customHeight="false" outlineLevel="0" collapsed="false">
      <c r="A1023" s="4" t="n">
        <v>1022</v>
      </c>
      <c r="B1023" s="4" t="s">
        <v>1371</v>
      </c>
      <c r="C1023" s="35" t="n">
        <v>-0.63545</v>
      </c>
      <c r="D1023" s="35" t="n">
        <v>1.82576</v>
      </c>
      <c r="E1023" s="35" t="n">
        <v>-0.24554</v>
      </c>
      <c r="F1023" s="35" t="n">
        <v>1.32852</v>
      </c>
      <c r="G1023" s="35" t="n">
        <v>0.02966</v>
      </c>
      <c r="H1023" s="35" t="n">
        <v>0.60298</v>
      </c>
      <c r="I1023" s="35" t="n">
        <v>1.99635</v>
      </c>
      <c r="J1023" s="35" t="n">
        <v>-0.05179</v>
      </c>
      <c r="K1023" s="35" t="n">
        <v>-2.26505</v>
      </c>
      <c r="L1023" s="35" t="n">
        <v>-1.39484</v>
      </c>
      <c r="M1023" s="35" t="n">
        <v>-0.56022</v>
      </c>
      <c r="N1023" s="35" t="n">
        <v>2.55074</v>
      </c>
      <c r="O1023" s="35" t="n">
        <v>1.49213</v>
      </c>
      <c r="P1023" s="35" t="n">
        <v>1.7009</v>
      </c>
      <c r="Q1023" s="35" t="n">
        <v>-2.87793</v>
      </c>
      <c r="R1023" s="35" t="n">
        <v>0.08195</v>
      </c>
    </row>
    <row r="1024" customFormat="false" ht="15" hidden="false" customHeight="false" outlineLevel="0" collapsed="false">
      <c r="A1024" s="4" t="n">
        <v>1023</v>
      </c>
      <c r="B1024" s="4" t="s">
        <v>1372</v>
      </c>
      <c r="C1024" s="35" t="n">
        <v>-1.23029</v>
      </c>
      <c r="D1024" s="35" t="n">
        <v>1.32935</v>
      </c>
      <c r="E1024" s="35" t="n">
        <v>0.35016</v>
      </c>
      <c r="F1024" s="35" t="n">
        <v>-0.02603</v>
      </c>
      <c r="G1024" s="35" t="n">
        <v>-0.79306</v>
      </c>
      <c r="H1024" s="35" t="n">
        <v>-1.06959</v>
      </c>
      <c r="I1024" s="35" t="n">
        <v>-2.4141</v>
      </c>
      <c r="J1024" s="35" t="n">
        <v>-0.1271</v>
      </c>
      <c r="K1024" s="35" t="n">
        <v>-1.87805</v>
      </c>
      <c r="L1024" s="35" t="n">
        <v>0.87179</v>
      </c>
      <c r="M1024" s="35" t="n">
        <v>1.61057</v>
      </c>
      <c r="N1024" s="35" t="n">
        <v>0.68815</v>
      </c>
      <c r="O1024" s="35" t="n">
        <v>1.42333</v>
      </c>
      <c r="P1024" s="35" t="n">
        <v>-0.44792</v>
      </c>
      <c r="Q1024" s="35" t="n">
        <v>-1.25698</v>
      </c>
      <c r="R1024" s="35" t="n">
        <v>0.90274</v>
      </c>
    </row>
    <row r="1025" customFormat="false" ht="15" hidden="false" customHeight="false" outlineLevel="0" collapsed="false">
      <c r="A1025" s="4" t="n">
        <v>1024</v>
      </c>
      <c r="B1025" s="4" t="s">
        <v>1373</v>
      </c>
      <c r="C1025" s="35" t="n">
        <v>-1.11109</v>
      </c>
      <c r="D1025" s="35" t="n">
        <v>2.69462</v>
      </c>
      <c r="E1025" s="35" t="n">
        <v>-2.71864</v>
      </c>
      <c r="F1025" s="35" t="n">
        <v>-1.82288</v>
      </c>
      <c r="G1025" s="35" t="n">
        <v>-1.91775</v>
      </c>
      <c r="H1025" s="35" t="n">
        <v>-0.47424</v>
      </c>
      <c r="I1025" s="35" t="n">
        <v>-1.32367</v>
      </c>
      <c r="J1025" s="35" t="n">
        <v>1.56853</v>
      </c>
      <c r="K1025" s="35" t="n">
        <v>4.0982</v>
      </c>
      <c r="L1025" s="35" t="n">
        <v>0.65734</v>
      </c>
      <c r="M1025" s="35" t="n">
        <v>0.58744</v>
      </c>
      <c r="N1025" s="35" t="n">
        <v>-1.22348</v>
      </c>
      <c r="O1025" s="35" t="n">
        <v>1.61346</v>
      </c>
      <c r="P1025" s="35" t="n">
        <v>-1.23511</v>
      </c>
      <c r="Q1025" s="35" t="n">
        <v>1.81691</v>
      </c>
      <c r="R1025" s="35" t="n">
        <v>-1.6843</v>
      </c>
    </row>
    <row r="1026" customFormat="false" ht="15" hidden="false" customHeight="false" outlineLevel="0" collapsed="false">
      <c r="A1026" s="4" t="n">
        <v>1025</v>
      </c>
      <c r="B1026" s="4" t="s">
        <v>1374</v>
      </c>
      <c r="C1026" s="35" t="n">
        <v>-1.34418</v>
      </c>
      <c r="D1026" s="35" t="n">
        <v>1.5423</v>
      </c>
      <c r="E1026" s="35" t="n">
        <v>2.61343</v>
      </c>
      <c r="F1026" s="35" t="n">
        <v>-0.53954</v>
      </c>
      <c r="G1026" s="35" t="n">
        <v>-2.1808</v>
      </c>
      <c r="H1026" s="35" t="n">
        <v>-0.27247</v>
      </c>
      <c r="I1026" s="35" t="n">
        <v>-0.41359</v>
      </c>
      <c r="J1026" s="35" t="n">
        <v>1.98549</v>
      </c>
      <c r="K1026" s="35" t="n">
        <v>-1.65541</v>
      </c>
      <c r="L1026" s="35" t="n">
        <v>-0.09071</v>
      </c>
      <c r="M1026" s="35" t="n">
        <v>-2.56445</v>
      </c>
      <c r="N1026" s="35" t="n">
        <v>1.36918</v>
      </c>
      <c r="O1026" s="35" t="n">
        <v>-0.91072</v>
      </c>
      <c r="P1026" s="35" t="n">
        <v>-1.68927</v>
      </c>
      <c r="Q1026" s="35" t="n">
        <v>-1.92297</v>
      </c>
      <c r="R1026" s="35" t="n">
        <v>-0.64202</v>
      </c>
    </row>
    <row r="1027" customFormat="false" ht="15" hidden="false" customHeight="false" outlineLevel="0" collapsed="false">
      <c r="A1027" s="4" t="n">
        <v>1026</v>
      </c>
      <c r="B1027" s="4" t="s">
        <v>1375</v>
      </c>
      <c r="C1027" s="35" t="n">
        <v>-1.3088</v>
      </c>
      <c r="D1027" s="35" t="n">
        <v>-0.33659</v>
      </c>
      <c r="E1027" s="35" t="n">
        <v>1.91395</v>
      </c>
      <c r="F1027" s="35" t="n">
        <v>-1.66059</v>
      </c>
      <c r="G1027" s="35" t="n">
        <v>-0.70708</v>
      </c>
      <c r="H1027" s="35" t="n">
        <v>-2.70265</v>
      </c>
      <c r="I1027" s="35" t="n">
        <v>0.03963</v>
      </c>
      <c r="J1027" s="35" t="n">
        <v>2.37168</v>
      </c>
      <c r="K1027" s="35" t="n">
        <v>0.04423</v>
      </c>
      <c r="L1027" s="35" t="n">
        <v>-0.98622</v>
      </c>
      <c r="M1027" s="35" t="n">
        <v>0.68539</v>
      </c>
      <c r="N1027" s="35" t="n">
        <v>-3.04833</v>
      </c>
      <c r="O1027" s="35" t="n">
        <v>-1.00507</v>
      </c>
      <c r="P1027" s="35" t="n">
        <v>2.51996</v>
      </c>
      <c r="Q1027" s="35" t="n">
        <v>1.76099</v>
      </c>
      <c r="R1027" s="35" t="n">
        <v>-0.6545</v>
      </c>
    </row>
    <row r="1028" customFormat="false" ht="15" hidden="false" customHeight="false" outlineLevel="0" collapsed="false">
      <c r="A1028" s="4" t="n">
        <v>1027</v>
      </c>
      <c r="B1028" s="4" t="s">
        <v>1376</v>
      </c>
      <c r="C1028" s="35" t="n">
        <v>-0.50675</v>
      </c>
      <c r="D1028" s="35" t="n">
        <v>1.94052</v>
      </c>
      <c r="E1028" s="35" t="n">
        <v>-0.56564</v>
      </c>
      <c r="F1028" s="35" t="n">
        <v>0.90884</v>
      </c>
      <c r="G1028" s="35" t="n">
        <v>-1.04112</v>
      </c>
      <c r="H1028" s="35" t="n">
        <v>-1.63644</v>
      </c>
      <c r="I1028" s="35" t="n">
        <v>1.60813</v>
      </c>
      <c r="J1028" s="35" t="n">
        <v>0.78135</v>
      </c>
      <c r="K1028" s="35" t="n">
        <v>3.34732</v>
      </c>
      <c r="L1028" s="35" t="n">
        <v>-0.13633</v>
      </c>
      <c r="M1028" s="35" t="n">
        <v>-0.43644</v>
      </c>
      <c r="N1028" s="35" t="n">
        <v>-0.02593</v>
      </c>
      <c r="O1028" s="35" t="n">
        <v>1.35197</v>
      </c>
      <c r="P1028" s="35" t="n">
        <v>-1.07958</v>
      </c>
      <c r="Q1028" s="35" t="n">
        <v>-0.0592</v>
      </c>
      <c r="R1028" s="35" t="n">
        <v>-5.84739</v>
      </c>
    </row>
    <row r="1029" customFormat="false" ht="15" hidden="false" customHeight="false" outlineLevel="0" collapsed="false">
      <c r="A1029" s="4" t="n">
        <v>1028</v>
      </c>
      <c r="B1029" s="4" t="s">
        <v>1377</v>
      </c>
      <c r="C1029" s="35" t="n">
        <v>0.4758</v>
      </c>
      <c r="D1029" s="35" t="n">
        <v>2.23849</v>
      </c>
      <c r="E1029" s="35" t="n">
        <v>0.28619</v>
      </c>
      <c r="F1029" s="35" t="n">
        <v>-0.71433</v>
      </c>
      <c r="G1029" s="35" t="n">
        <v>0.14966</v>
      </c>
      <c r="H1029" s="35" t="n">
        <v>-2.49529</v>
      </c>
      <c r="I1029" s="35" t="n">
        <v>-0.38702</v>
      </c>
      <c r="J1029" s="35" t="n">
        <v>-0.7</v>
      </c>
      <c r="K1029" s="35" t="n">
        <v>-0.98683</v>
      </c>
      <c r="L1029" s="35" t="n">
        <v>-1.06005</v>
      </c>
      <c r="M1029" s="35" t="n">
        <v>0.82096</v>
      </c>
      <c r="N1029" s="35" t="n">
        <v>0.72674</v>
      </c>
      <c r="O1029" s="35" t="n">
        <v>-0.80956</v>
      </c>
      <c r="P1029" s="35" t="n">
        <v>0.61229</v>
      </c>
      <c r="Q1029" s="35" t="n">
        <v>-0.85557</v>
      </c>
      <c r="R1029" s="35" t="n">
        <v>-0.76503</v>
      </c>
    </row>
    <row r="1030" customFormat="false" ht="15" hidden="false" customHeight="false" outlineLevel="0" collapsed="false">
      <c r="A1030" s="4" t="n">
        <v>1029</v>
      </c>
      <c r="B1030" s="4" t="s">
        <v>1378</v>
      </c>
      <c r="C1030" s="35" t="n">
        <v>-2.54361</v>
      </c>
      <c r="D1030" s="35" t="n">
        <v>-2.10067</v>
      </c>
      <c r="E1030" s="35" t="n">
        <v>0.67265</v>
      </c>
      <c r="F1030" s="35" t="n">
        <v>1.15158</v>
      </c>
      <c r="G1030" s="35" t="n">
        <v>-3.7664</v>
      </c>
      <c r="H1030" s="35" t="n">
        <v>-2.26943</v>
      </c>
      <c r="I1030" s="35" t="n">
        <v>0.75228</v>
      </c>
      <c r="J1030" s="35" t="n">
        <v>-1.70984</v>
      </c>
      <c r="K1030" s="35" t="n">
        <v>-1.86142</v>
      </c>
      <c r="L1030" s="35" t="n">
        <v>-0.40235</v>
      </c>
      <c r="M1030" s="35" t="n">
        <v>-1.01095</v>
      </c>
      <c r="N1030" s="35" t="n">
        <v>-1.0497</v>
      </c>
      <c r="O1030" s="35" t="n">
        <v>-0.89323</v>
      </c>
      <c r="P1030" s="35" t="n">
        <v>-1.84883</v>
      </c>
      <c r="Q1030" s="35" t="n">
        <v>-2.59204</v>
      </c>
      <c r="R1030" s="35" t="n">
        <v>0.46473</v>
      </c>
    </row>
    <row r="1031" customFormat="false" ht="15" hidden="false" customHeight="false" outlineLevel="0" collapsed="false">
      <c r="A1031" s="4" t="n">
        <v>1030</v>
      </c>
      <c r="B1031" s="4" t="s">
        <v>1379</v>
      </c>
      <c r="C1031" s="35" t="n">
        <v>1.22735</v>
      </c>
      <c r="D1031" s="35" t="n">
        <v>0.70802</v>
      </c>
      <c r="E1031" s="35" t="n">
        <v>1.69923</v>
      </c>
      <c r="F1031" s="35" t="n">
        <v>-0.03596</v>
      </c>
      <c r="G1031" s="35" t="n">
        <v>-0.63988</v>
      </c>
      <c r="H1031" s="35" t="n">
        <v>-0.51335</v>
      </c>
      <c r="I1031" s="35" t="n">
        <v>-0.30376</v>
      </c>
      <c r="J1031" s="35" t="n">
        <v>-0.66696</v>
      </c>
      <c r="K1031" s="35" t="n">
        <v>-0.78813</v>
      </c>
      <c r="L1031" s="35" t="n">
        <v>-0.77201</v>
      </c>
      <c r="M1031" s="35" t="n">
        <v>-1.75973</v>
      </c>
      <c r="N1031" s="35" t="n">
        <v>-1.6044</v>
      </c>
      <c r="O1031" s="35" t="n">
        <v>-1.19398</v>
      </c>
      <c r="P1031" s="35" t="n">
        <v>0.74611</v>
      </c>
      <c r="Q1031" s="35" t="n">
        <v>1.15883</v>
      </c>
      <c r="R1031" s="35" t="n">
        <v>-0.70643</v>
      </c>
    </row>
    <row r="1032" customFormat="false" ht="15" hidden="false" customHeight="false" outlineLevel="0" collapsed="false">
      <c r="A1032" s="4" t="n">
        <v>1031</v>
      </c>
      <c r="B1032" s="4" t="s">
        <v>1380</v>
      </c>
      <c r="C1032" s="35" t="n">
        <v>-2.12279</v>
      </c>
      <c r="D1032" s="35" t="n">
        <v>-2.91229</v>
      </c>
      <c r="E1032" s="35" t="n">
        <v>3.6524</v>
      </c>
      <c r="F1032" s="35" t="n">
        <v>-0.27428</v>
      </c>
      <c r="G1032" s="35" t="n">
        <v>2.47539</v>
      </c>
      <c r="H1032" s="35" t="n">
        <v>-3.12062</v>
      </c>
      <c r="I1032" s="35" t="n">
        <v>0.13703</v>
      </c>
      <c r="J1032" s="35" t="n">
        <v>1.61314</v>
      </c>
      <c r="K1032" s="35" t="n">
        <v>1.18746</v>
      </c>
      <c r="L1032" s="35" t="n">
        <v>-0.12236</v>
      </c>
      <c r="M1032" s="35" t="n">
        <v>-1.99252</v>
      </c>
      <c r="N1032" s="35" t="n">
        <v>1.16502</v>
      </c>
      <c r="O1032" s="35" t="n">
        <v>1.11114</v>
      </c>
      <c r="P1032" s="35" t="n">
        <v>-0.19082</v>
      </c>
      <c r="Q1032" s="35" t="n">
        <v>0.14593</v>
      </c>
      <c r="R1032" s="35" t="n">
        <v>2.25829</v>
      </c>
    </row>
    <row r="1033" customFormat="false" ht="15" hidden="false" customHeight="false" outlineLevel="0" collapsed="false">
      <c r="A1033" s="4" t="n">
        <v>1032</v>
      </c>
      <c r="B1033" s="4" t="s">
        <v>1381</v>
      </c>
      <c r="C1033" s="35" t="n">
        <v>-0.96637</v>
      </c>
      <c r="D1033" s="35" t="n">
        <v>-0.54736</v>
      </c>
      <c r="E1033" s="35" t="n">
        <v>-0.80601</v>
      </c>
      <c r="F1033" s="35" t="n">
        <v>-2.16819</v>
      </c>
      <c r="G1033" s="35" t="n">
        <v>-0.3946</v>
      </c>
      <c r="H1033" s="35" t="n">
        <v>0.31846</v>
      </c>
      <c r="I1033" s="35" t="n">
        <v>-2.01502</v>
      </c>
      <c r="J1033" s="35" t="n">
        <v>0.47371</v>
      </c>
      <c r="K1033" s="35" t="n">
        <v>2.25097</v>
      </c>
      <c r="L1033" s="35" t="n">
        <v>-3.75032</v>
      </c>
      <c r="M1033" s="35" t="n">
        <v>0.90798</v>
      </c>
      <c r="N1033" s="35" t="n">
        <v>0.59763</v>
      </c>
      <c r="O1033" s="35" t="n">
        <v>-1.65362</v>
      </c>
      <c r="P1033" s="35" t="n">
        <v>1.11808</v>
      </c>
      <c r="Q1033" s="35" t="n">
        <v>-1.95815</v>
      </c>
      <c r="R1033" s="35" t="n">
        <v>0.01431</v>
      </c>
    </row>
    <row r="1034" customFormat="false" ht="15" hidden="false" customHeight="false" outlineLevel="0" collapsed="false">
      <c r="A1034" s="4" t="n">
        <v>1033</v>
      </c>
      <c r="B1034" s="4" t="s">
        <v>1382</v>
      </c>
      <c r="C1034" s="35" t="n">
        <v>1.23434</v>
      </c>
      <c r="D1034" s="35" t="n">
        <v>1.51286</v>
      </c>
      <c r="E1034" s="35" t="n">
        <v>0.64163</v>
      </c>
      <c r="F1034" s="35" t="n">
        <v>0.84404</v>
      </c>
      <c r="G1034" s="35" t="n">
        <v>0.17118</v>
      </c>
      <c r="H1034" s="35" t="n">
        <v>-0.94011</v>
      </c>
      <c r="I1034" s="35" t="n">
        <v>-0.98392</v>
      </c>
      <c r="J1034" s="35" t="n">
        <v>1.12029</v>
      </c>
      <c r="K1034" s="35" t="n">
        <v>-0.5263</v>
      </c>
      <c r="L1034" s="35" t="n">
        <v>1.6771</v>
      </c>
      <c r="M1034" s="35" t="n">
        <v>-0.76256</v>
      </c>
      <c r="N1034" s="35" t="n">
        <v>0.17718</v>
      </c>
      <c r="O1034" s="35" t="n">
        <v>0.43181</v>
      </c>
      <c r="P1034" s="35" t="n">
        <v>0.10401</v>
      </c>
      <c r="Q1034" s="35" t="n">
        <v>-1.84755</v>
      </c>
      <c r="R1034" s="35" t="n">
        <v>-0.15956</v>
      </c>
    </row>
    <row r="1035" customFormat="false" ht="15" hidden="false" customHeight="false" outlineLevel="0" collapsed="false">
      <c r="A1035" s="4" t="n">
        <v>1034</v>
      </c>
      <c r="B1035" s="4" t="s">
        <v>1383</v>
      </c>
      <c r="C1035" s="35" t="n">
        <v>-2.7669</v>
      </c>
      <c r="D1035" s="35" t="n">
        <v>-1.45146</v>
      </c>
      <c r="E1035" s="35" t="n">
        <v>0.92972</v>
      </c>
      <c r="F1035" s="35" t="n">
        <v>0.36642</v>
      </c>
      <c r="G1035" s="35" t="n">
        <v>-0.67251</v>
      </c>
      <c r="H1035" s="35" t="n">
        <v>-0.80455</v>
      </c>
      <c r="I1035" s="35" t="n">
        <v>-1.20541</v>
      </c>
      <c r="J1035" s="35" t="n">
        <v>1.61557</v>
      </c>
      <c r="K1035" s="35" t="n">
        <v>-0.58863</v>
      </c>
      <c r="L1035" s="35" t="n">
        <v>-0.39856</v>
      </c>
      <c r="M1035" s="35" t="n">
        <v>0.80387</v>
      </c>
      <c r="N1035" s="35" t="n">
        <v>0.30582</v>
      </c>
      <c r="O1035" s="35" t="n">
        <v>-0.93744</v>
      </c>
      <c r="P1035" s="35" t="n">
        <v>-0.41852</v>
      </c>
      <c r="Q1035" s="35" t="n">
        <v>-2.14481</v>
      </c>
      <c r="R1035" s="35" t="n">
        <v>-1.17977</v>
      </c>
    </row>
    <row r="1036" customFormat="false" ht="15" hidden="false" customHeight="false" outlineLevel="0" collapsed="false">
      <c r="A1036" s="4" t="n">
        <v>1035</v>
      </c>
      <c r="B1036" s="4" t="s">
        <v>1384</v>
      </c>
      <c r="C1036" s="35" t="n">
        <v>0.8293</v>
      </c>
      <c r="D1036" s="35" t="n">
        <v>0.51156</v>
      </c>
      <c r="E1036" s="35" t="n">
        <v>-0.36178</v>
      </c>
      <c r="F1036" s="35" t="n">
        <v>0.66439</v>
      </c>
      <c r="G1036" s="35" t="n">
        <v>-0.91451</v>
      </c>
      <c r="H1036" s="35" t="n">
        <v>0.2023</v>
      </c>
      <c r="I1036" s="35" t="n">
        <v>-1.33626</v>
      </c>
      <c r="J1036" s="35" t="n">
        <v>-0.65102</v>
      </c>
      <c r="K1036" s="35" t="n">
        <v>-2.81353</v>
      </c>
      <c r="L1036" s="35" t="n">
        <v>-0.60772</v>
      </c>
      <c r="M1036" s="35" t="n">
        <v>-0.83525</v>
      </c>
      <c r="N1036" s="35" t="n">
        <v>0.8048</v>
      </c>
      <c r="O1036" s="35" t="n">
        <v>-0.66143</v>
      </c>
      <c r="P1036" s="35" t="n">
        <v>-0.22603</v>
      </c>
      <c r="Q1036" s="35" t="n">
        <v>-1.9891</v>
      </c>
      <c r="R1036" s="35" t="n">
        <v>-0.46848</v>
      </c>
    </row>
    <row r="1037" customFormat="false" ht="15" hidden="false" customHeight="false" outlineLevel="0" collapsed="false">
      <c r="A1037" s="4" t="n">
        <v>1036</v>
      </c>
      <c r="B1037" s="4" t="s">
        <v>1385</v>
      </c>
      <c r="C1037" s="35" t="n">
        <v>-0.75271</v>
      </c>
      <c r="D1037" s="35" t="n">
        <v>-0.02103</v>
      </c>
      <c r="E1037" s="35" t="n">
        <v>-2.06239</v>
      </c>
      <c r="F1037" s="35" t="n">
        <v>0.96207</v>
      </c>
      <c r="G1037" s="35" t="n">
        <v>0.67654</v>
      </c>
      <c r="H1037" s="35" t="n">
        <v>-1.44617</v>
      </c>
      <c r="I1037" s="35" t="n">
        <v>1.10719</v>
      </c>
      <c r="J1037" s="35" t="n">
        <v>0.82995</v>
      </c>
      <c r="K1037" s="35" t="n">
        <v>-3.01371</v>
      </c>
      <c r="L1037" s="35" t="n">
        <v>-0.34501</v>
      </c>
      <c r="M1037" s="35" t="n">
        <v>-0.68899</v>
      </c>
      <c r="N1037" s="35" t="n">
        <v>0.67648</v>
      </c>
      <c r="O1037" s="35" t="n">
        <v>-0.86077</v>
      </c>
      <c r="P1037" s="35" t="n">
        <v>2.28732</v>
      </c>
      <c r="Q1037" s="35" t="n">
        <v>-2.01037</v>
      </c>
      <c r="R1037" s="35" t="n">
        <v>4.5294</v>
      </c>
    </row>
    <row r="1038" customFormat="false" ht="15" hidden="false" customHeight="false" outlineLevel="0" collapsed="false">
      <c r="A1038" s="4" t="n">
        <v>1037</v>
      </c>
      <c r="B1038" s="4" t="s">
        <v>1386</v>
      </c>
      <c r="C1038" s="35" t="n">
        <v>1.98082</v>
      </c>
      <c r="D1038" s="35" t="n">
        <v>-0.31885</v>
      </c>
      <c r="E1038" s="35" t="n">
        <v>-1.74978</v>
      </c>
      <c r="F1038" s="35" t="n">
        <v>1.40291</v>
      </c>
      <c r="G1038" s="35" t="n">
        <v>-2.14148</v>
      </c>
      <c r="H1038" s="35" t="n">
        <v>1.29286</v>
      </c>
      <c r="I1038" s="35" t="n">
        <v>0.65319</v>
      </c>
      <c r="J1038" s="35" t="n">
        <v>-0.7555</v>
      </c>
      <c r="K1038" s="35" t="n">
        <v>0.59798</v>
      </c>
      <c r="L1038" s="35" t="n">
        <v>-0.35527</v>
      </c>
      <c r="M1038" s="35" t="n">
        <v>0.36887</v>
      </c>
      <c r="N1038" s="35" t="n">
        <v>3.47404</v>
      </c>
      <c r="O1038" s="35" t="n">
        <v>-0.54105</v>
      </c>
      <c r="P1038" s="35" t="n">
        <v>1.65338</v>
      </c>
      <c r="Q1038" s="35" t="n">
        <v>-3.08719</v>
      </c>
      <c r="R1038" s="35" t="n">
        <v>-2.71292</v>
      </c>
    </row>
    <row r="1039" customFormat="false" ht="15" hidden="false" customHeight="false" outlineLevel="0" collapsed="false">
      <c r="A1039" s="4" t="n">
        <v>1038</v>
      </c>
      <c r="B1039" s="4" t="s">
        <v>1387</v>
      </c>
      <c r="C1039" s="35" t="n">
        <v>1.38075</v>
      </c>
      <c r="D1039" s="35" t="n">
        <v>1.21657</v>
      </c>
      <c r="E1039" s="35" t="n">
        <v>-3.24553</v>
      </c>
      <c r="F1039" s="35" t="n">
        <v>1.61626</v>
      </c>
      <c r="G1039" s="35" t="n">
        <v>0.61801</v>
      </c>
      <c r="H1039" s="35" t="n">
        <v>0.33566</v>
      </c>
      <c r="I1039" s="35" t="n">
        <v>2.55029</v>
      </c>
      <c r="J1039" s="35" t="n">
        <v>4.0789</v>
      </c>
      <c r="K1039" s="35" t="n">
        <v>2.48444</v>
      </c>
      <c r="L1039" s="35" t="n">
        <v>-3.08027</v>
      </c>
      <c r="M1039" s="35" t="n">
        <v>-2.3738</v>
      </c>
      <c r="N1039" s="35" t="n">
        <v>-1.1937</v>
      </c>
      <c r="O1039" s="35" t="n">
        <v>0.41686</v>
      </c>
      <c r="P1039" s="35" t="n">
        <v>0.82918</v>
      </c>
      <c r="Q1039" s="35" t="n">
        <v>1.21046</v>
      </c>
      <c r="R1039" s="35" t="n">
        <v>0.39155</v>
      </c>
    </row>
    <row r="1040" customFormat="false" ht="15" hidden="false" customHeight="false" outlineLevel="0" collapsed="false">
      <c r="A1040" s="4" t="n">
        <v>1039</v>
      </c>
      <c r="B1040" s="4" t="s">
        <v>1388</v>
      </c>
      <c r="C1040" s="35" t="n">
        <v>-0.991</v>
      </c>
      <c r="D1040" s="35" t="n">
        <v>0.93366</v>
      </c>
      <c r="E1040" s="35" t="n">
        <v>0.37396</v>
      </c>
      <c r="F1040" s="35" t="n">
        <v>-0.37764</v>
      </c>
      <c r="G1040" s="35" t="n">
        <v>-1.99637</v>
      </c>
      <c r="H1040" s="35" t="n">
        <v>-2.15157</v>
      </c>
      <c r="I1040" s="35" t="n">
        <v>1.80927</v>
      </c>
      <c r="J1040" s="35" t="n">
        <v>1.2831</v>
      </c>
      <c r="K1040" s="35" t="n">
        <v>-2.46413</v>
      </c>
      <c r="L1040" s="35" t="n">
        <v>-2.18226</v>
      </c>
      <c r="M1040" s="35" t="n">
        <v>2.4761</v>
      </c>
      <c r="N1040" s="35" t="n">
        <v>-0.09429</v>
      </c>
      <c r="O1040" s="35" t="n">
        <v>-1.31048</v>
      </c>
      <c r="P1040" s="35" t="n">
        <v>-2.09647</v>
      </c>
      <c r="Q1040" s="35" t="n">
        <v>-2.76638</v>
      </c>
      <c r="R1040" s="35" t="n">
        <v>0.85604</v>
      </c>
    </row>
    <row r="1041" customFormat="false" ht="15" hidden="false" customHeight="false" outlineLevel="0" collapsed="false">
      <c r="A1041" s="4" t="n">
        <v>1040</v>
      </c>
      <c r="B1041" s="4" t="s">
        <v>1389</v>
      </c>
      <c r="C1041" s="35" t="n">
        <v>-1.01343</v>
      </c>
      <c r="D1041" s="35" t="n">
        <v>1.09854</v>
      </c>
      <c r="E1041" s="35" t="n">
        <v>0.76107</v>
      </c>
      <c r="F1041" s="35" t="n">
        <v>1.98412</v>
      </c>
      <c r="G1041" s="35" t="n">
        <v>0.19431</v>
      </c>
      <c r="H1041" s="35" t="n">
        <v>-1.16742</v>
      </c>
      <c r="I1041" s="35" t="n">
        <v>2.32608</v>
      </c>
      <c r="J1041" s="35" t="n">
        <v>-0.16734</v>
      </c>
      <c r="K1041" s="35" t="n">
        <v>0.18473</v>
      </c>
      <c r="L1041" s="35" t="n">
        <v>-2.55889</v>
      </c>
      <c r="M1041" s="35" t="n">
        <v>-0.88795</v>
      </c>
      <c r="N1041" s="35" t="n">
        <v>-0.22671</v>
      </c>
      <c r="O1041" s="35" t="n">
        <v>1.02747</v>
      </c>
      <c r="P1041" s="35" t="n">
        <v>1.84903</v>
      </c>
      <c r="Q1041" s="35" t="n">
        <v>-0.94774</v>
      </c>
      <c r="R1041" s="35" t="n">
        <v>-0.03864</v>
      </c>
    </row>
    <row r="1042" customFormat="false" ht="15" hidden="false" customHeight="false" outlineLevel="0" collapsed="false">
      <c r="A1042" s="4" t="n">
        <v>1041</v>
      </c>
      <c r="B1042" s="4" t="s">
        <v>1390</v>
      </c>
      <c r="C1042" s="35" t="n">
        <v>-2.83835</v>
      </c>
      <c r="D1042" s="35" t="n">
        <v>1.92683</v>
      </c>
      <c r="E1042" s="35" t="n">
        <v>-0.42845</v>
      </c>
      <c r="F1042" s="35" t="n">
        <v>0.68669</v>
      </c>
      <c r="G1042" s="35" t="n">
        <v>-1.15844</v>
      </c>
      <c r="H1042" s="35" t="n">
        <v>-1.14694</v>
      </c>
      <c r="I1042" s="35" t="n">
        <v>1.22038</v>
      </c>
      <c r="J1042" s="35" t="n">
        <v>1.17689</v>
      </c>
      <c r="K1042" s="35" t="n">
        <v>-2.42829</v>
      </c>
      <c r="L1042" s="35" t="n">
        <v>-0.46068</v>
      </c>
      <c r="M1042" s="35" t="n">
        <v>3.22083</v>
      </c>
      <c r="N1042" s="35" t="n">
        <v>0.05763</v>
      </c>
      <c r="O1042" s="35" t="n">
        <v>2.23359</v>
      </c>
      <c r="P1042" s="35" t="n">
        <v>1.99852</v>
      </c>
      <c r="Q1042" s="35" t="n">
        <v>2.14493</v>
      </c>
      <c r="R1042" s="35" t="n">
        <v>-0.10037</v>
      </c>
    </row>
    <row r="1043" customFormat="false" ht="15" hidden="false" customHeight="false" outlineLevel="0" collapsed="false">
      <c r="A1043" s="4" t="n">
        <v>1042</v>
      </c>
      <c r="B1043" s="4" t="s">
        <v>1391</v>
      </c>
      <c r="C1043" s="35" t="n">
        <v>-0.08564</v>
      </c>
      <c r="D1043" s="35" t="n">
        <v>2.80564</v>
      </c>
      <c r="E1043" s="35" t="n">
        <v>0.71998</v>
      </c>
      <c r="F1043" s="35" t="n">
        <v>-0.41774</v>
      </c>
      <c r="G1043" s="35" t="n">
        <v>-0.93743</v>
      </c>
      <c r="H1043" s="35" t="n">
        <v>-1.74884</v>
      </c>
      <c r="I1043" s="35" t="n">
        <v>-0.81025</v>
      </c>
      <c r="J1043" s="35" t="n">
        <v>-0.01769</v>
      </c>
      <c r="K1043" s="35" t="n">
        <v>1.03073</v>
      </c>
      <c r="L1043" s="35" t="n">
        <v>-0.20357</v>
      </c>
      <c r="M1043" s="35" t="n">
        <v>-0.18343</v>
      </c>
      <c r="N1043" s="35" t="n">
        <v>0.42634</v>
      </c>
      <c r="O1043" s="35" t="n">
        <v>-2.15227</v>
      </c>
      <c r="P1043" s="35" t="n">
        <v>-1.4673</v>
      </c>
      <c r="Q1043" s="35" t="n">
        <v>1.17105</v>
      </c>
      <c r="R1043" s="35" t="n">
        <v>-1.14926</v>
      </c>
    </row>
    <row r="1044" customFormat="false" ht="15" hidden="false" customHeight="false" outlineLevel="0" collapsed="false">
      <c r="A1044" s="4" t="n">
        <v>1043</v>
      </c>
      <c r="B1044" s="4" t="s">
        <v>1392</v>
      </c>
      <c r="C1044" s="35" t="n">
        <v>0.13228</v>
      </c>
      <c r="D1044" s="35" t="n">
        <v>0.56904</v>
      </c>
      <c r="E1044" s="35" t="n">
        <v>1.19621</v>
      </c>
      <c r="F1044" s="35" t="n">
        <v>-0.59916</v>
      </c>
      <c r="G1044" s="35" t="n">
        <v>-1.67235</v>
      </c>
      <c r="H1044" s="35" t="n">
        <v>3.91474</v>
      </c>
      <c r="I1044" s="35" t="n">
        <v>-0.97292</v>
      </c>
      <c r="J1044" s="35" t="n">
        <v>-0.00252</v>
      </c>
      <c r="K1044" s="35" t="n">
        <v>-1.7032</v>
      </c>
      <c r="L1044" s="35" t="n">
        <v>-0.31339</v>
      </c>
      <c r="M1044" s="35" t="n">
        <v>-2.06418</v>
      </c>
      <c r="N1044" s="35" t="n">
        <v>-0.43449</v>
      </c>
      <c r="O1044" s="35" t="n">
        <v>-2.56187</v>
      </c>
      <c r="P1044" s="35" t="n">
        <v>-0.69283</v>
      </c>
      <c r="Q1044" s="35" t="n">
        <v>-0.1645</v>
      </c>
      <c r="R1044" s="35" t="n">
        <v>-2.07782</v>
      </c>
    </row>
    <row r="1045" customFormat="false" ht="15" hidden="false" customHeight="false" outlineLevel="0" collapsed="false">
      <c r="A1045" s="4" t="n">
        <v>1044</v>
      </c>
      <c r="B1045" s="4" t="s">
        <v>1393</v>
      </c>
      <c r="C1045" s="35" t="n">
        <v>0.27698</v>
      </c>
      <c r="D1045" s="35" t="n">
        <v>0.26149</v>
      </c>
      <c r="E1045" s="35" t="n">
        <v>1.01637</v>
      </c>
      <c r="F1045" s="35" t="n">
        <v>0.58924</v>
      </c>
      <c r="G1045" s="35" t="n">
        <v>0.64563</v>
      </c>
      <c r="H1045" s="35" t="n">
        <v>0.29939</v>
      </c>
      <c r="I1045" s="35" t="n">
        <v>0.10017</v>
      </c>
      <c r="J1045" s="35" t="n">
        <v>0.91143</v>
      </c>
      <c r="K1045" s="35" t="n">
        <v>1.31466</v>
      </c>
      <c r="L1045" s="35" t="n">
        <v>0.41106</v>
      </c>
      <c r="M1045" s="35" t="n">
        <v>-0.56028</v>
      </c>
      <c r="N1045" s="35" t="n">
        <v>-0.33378</v>
      </c>
      <c r="O1045" s="35" t="n">
        <v>-0.27033</v>
      </c>
      <c r="P1045" s="35" t="n">
        <v>0.38887</v>
      </c>
      <c r="Q1045" s="35" t="n">
        <v>2.0651</v>
      </c>
      <c r="R1045" s="35" t="n">
        <v>-1.2592</v>
      </c>
    </row>
    <row r="1046" customFormat="false" ht="15" hidden="false" customHeight="false" outlineLevel="0" collapsed="false">
      <c r="A1046" s="4" t="n">
        <v>1045</v>
      </c>
      <c r="B1046" s="4" t="s">
        <v>1394</v>
      </c>
      <c r="C1046" s="35" t="n">
        <v>-0.55187</v>
      </c>
      <c r="D1046" s="35" t="n">
        <v>-0.05228</v>
      </c>
      <c r="E1046" s="35" t="n">
        <v>0.06797</v>
      </c>
      <c r="F1046" s="35" t="n">
        <v>0.41331</v>
      </c>
      <c r="G1046" s="35" t="n">
        <v>1.057</v>
      </c>
      <c r="H1046" s="35" t="n">
        <v>-1.02594</v>
      </c>
      <c r="I1046" s="35" t="n">
        <v>-1.08384</v>
      </c>
      <c r="J1046" s="35" t="n">
        <v>1.43199</v>
      </c>
      <c r="K1046" s="35" t="n">
        <v>-1.45441</v>
      </c>
      <c r="L1046" s="35" t="n">
        <v>0.07712</v>
      </c>
      <c r="M1046" s="35" t="n">
        <v>0.20625</v>
      </c>
      <c r="N1046" s="35" t="n">
        <v>-0.98655</v>
      </c>
      <c r="O1046" s="35" t="n">
        <v>-0.38197</v>
      </c>
      <c r="P1046" s="35" t="n">
        <v>1.22801</v>
      </c>
      <c r="Q1046" s="35" t="n">
        <v>0.92294</v>
      </c>
      <c r="R1046" s="35" t="n">
        <v>-1.80845</v>
      </c>
    </row>
    <row r="1047" customFormat="false" ht="15" hidden="false" customHeight="false" outlineLevel="0" collapsed="false">
      <c r="A1047" s="4" t="n">
        <v>1046</v>
      </c>
      <c r="B1047" s="4" t="s">
        <v>1395</v>
      </c>
      <c r="C1047" s="35" t="n">
        <v>-0.04019</v>
      </c>
      <c r="D1047" s="35" t="n">
        <v>-0.46165</v>
      </c>
      <c r="E1047" s="35" t="n">
        <v>0.61788</v>
      </c>
      <c r="F1047" s="35" t="n">
        <v>1.26283</v>
      </c>
      <c r="G1047" s="35" t="n">
        <v>0.19071</v>
      </c>
      <c r="H1047" s="35" t="n">
        <v>-0.9947</v>
      </c>
      <c r="I1047" s="35" t="n">
        <v>1.60371</v>
      </c>
      <c r="J1047" s="35" t="n">
        <v>2.93234</v>
      </c>
      <c r="K1047" s="35" t="n">
        <v>0.56844</v>
      </c>
      <c r="L1047" s="35" t="n">
        <v>1.34067</v>
      </c>
      <c r="M1047" s="35" t="n">
        <v>2.3637</v>
      </c>
      <c r="N1047" s="35" t="n">
        <v>0.37503</v>
      </c>
      <c r="O1047" s="35" t="n">
        <v>1.79623</v>
      </c>
      <c r="P1047" s="35" t="n">
        <v>1.93753</v>
      </c>
      <c r="Q1047" s="35" t="n">
        <v>2.19166</v>
      </c>
      <c r="R1047" s="35" t="n">
        <v>-2.10211</v>
      </c>
    </row>
    <row r="1048" customFormat="false" ht="15" hidden="false" customHeight="false" outlineLevel="0" collapsed="false">
      <c r="A1048" s="4" t="n">
        <v>1047</v>
      </c>
      <c r="B1048" s="4" t="s">
        <v>1396</v>
      </c>
      <c r="C1048" s="35" t="n">
        <v>1.30582</v>
      </c>
      <c r="D1048" s="35" t="n">
        <v>1.40586</v>
      </c>
      <c r="E1048" s="35" t="n">
        <v>-1.89811</v>
      </c>
      <c r="F1048" s="35" t="n">
        <v>1.31878</v>
      </c>
      <c r="G1048" s="35" t="n">
        <v>-0.73614</v>
      </c>
      <c r="H1048" s="35" t="n">
        <v>-0.73212</v>
      </c>
      <c r="I1048" s="35" t="n">
        <v>0.26593</v>
      </c>
      <c r="J1048" s="35" t="n">
        <v>2.18465</v>
      </c>
      <c r="K1048" s="35" t="n">
        <v>-0.7915</v>
      </c>
      <c r="L1048" s="35" t="n">
        <v>0.59934</v>
      </c>
      <c r="M1048" s="35" t="n">
        <v>-1.65352</v>
      </c>
      <c r="N1048" s="35" t="n">
        <v>-2.46808</v>
      </c>
      <c r="O1048" s="35" t="n">
        <v>-2.85574</v>
      </c>
      <c r="P1048" s="35" t="n">
        <v>1.27329</v>
      </c>
      <c r="Q1048" s="35" t="n">
        <v>0.1292</v>
      </c>
      <c r="R1048" s="35" t="n">
        <v>1.2449</v>
      </c>
    </row>
    <row r="1049" customFormat="false" ht="15" hidden="false" customHeight="false" outlineLevel="0" collapsed="false">
      <c r="A1049" s="4" t="n">
        <v>1048</v>
      </c>
      <c r="B1049" s="4" t="s">
        <v>1397</v>
      </c>
      <c r="C1049" s="35" t="n">
        <v>0.19616</v>
      </c>
      <c r="D1049" s="35" t="n">
        <v>-0.98893</v>
      </c>
      <c r="E1049" s="35" t="n">
        <v>0.91169</v>
      </c>
      <c r="F1049" s="35" t="n">
        <v>-1.70564</v>
      </c>
      <c r="G1049" s="35" t="n">
        <v>-2.03396</v>
      </c>
      <c r="H1049" s="35" t="n">
        <v>-1.05685</v>
      </c>
      <c r="I1049" s="35" t="n">
        <v>0.76816</v>
      </c>
      <c r="J1049" s="35" t="n">
        <v>1.15575</v>
      </c>
      <c r="K1049" s="35" t="n">
        <v>-1.30677</v>
      </c>
      <c r="L1049" s="35" t="n">
        <v>-2.23444</v>
      </c>
      <c r="M1049" s="35" t="n">
        <v>0.37581</v>
      </c>
      <c r="N1049" s="35" t="n">
        <v>0.52717</v>
      </c>
      <c r="O1049" s="35" t="n">
        <v>-3.08162</v>
      </c>
      <c r="P1049" s="35" t="n">
        <v>1.45578</v>
      </c>
      <c r="Q1049" s="35" t="n">
        <v>-1.25381</v>
      </c>
      <c r="R1049" s="35" t="n">
        <v>-0.78474</v>
      </c>
    </row>
    <row r="1050" customFormat="false" ht="15" hidden="false" customHeight="false" outlineLevel="0" collapsed="false">
      <c r="A1050" s="4" t="n">
        <v>1049</v>
      </c>
      <c r="B1050" s="4" t="s">
        <v>1398</v>
      </c>
      <c r="C1050" s="35" t="n">
        <v>-2.5938</v>
      </c>
      <c r="D1050" s="35" t="n">
        <v>-0.38108</v>
      </c>
      <c r="E1050" s="35" t="n">
        <v>1.66278</v>
      </c>
      <c r="F1050" s="35" t="n">
        <v>-2.25517</v>
      </c>
      <c r="G1050" s="35" t="n">
        <v>-0.3515</v>
      </c>
      <c r="H1050" s="35" t="n">
        <v>-0.13232</v>
      </c>
      <c r="I1050" s="35" t="n">
        <v>-0.15011</v>
      </c>
      <c r="J1050" s="35" t="n">
        <v>-0.68749</v>
      </c>
      <c r="K1050" s="35" t="n">
        <v>-2.11678</v>
      </c>
      <c r="L1050" s="35" t="n">
        <v>-2.14149</v>
      </c>
      <c r="M1050" s="35" t="n">
        <v>0.41911</v>
      </c>
      <c r="N1050" s="35" t="n">
        <v>-2.70318</v>
      </c>
      <c r="O1050" s="35" t="n">
        <v>-0.31065</v>
      </c>
      <c r="P1050" s="35" t="n">
        <v>-3.56225</v>
      </c>
      <c r="Q1050" s="35" t="n">
        <v>0.94616</v>
      </c>
      <c r="R1050" s="35" t="n">
        <v>-1.49306</v>
      </c>
    </row>
    <row r="1051" customFormat="false" ht="15" hidden="false" customHeight="false" outlineLevel="0" collapsed="false">
      <c r="A1051" s="4" t="n">
        <v>1050</v>
      </c>
      <c r="B1051" s="4" t="s">
        <v>1399</v>
      </c>
      <c r="C1051" s="35" t="n">
        <v>-0.25872</v>
      </c>
      <c r="D1051" s="35" t="n">
        <v>2.01777</v>
      </c>
      <c r="E1051" s="35" t="n">
        <v>0.59942</v>
      </c>
      <c r="F1051" s="35" t="n">
        <v>-0.16145</v>
      </c>
      <c r="G1051" s="35" t="n">
        <v>-1.70253</v>
      </c>
      <c r="H1051" s="35" t="n">
        <v>1.53704</v>
      </c>
      <c r="I1051" s="35" t="n">
        <v>0.25594</v>
      </c>
      <c r="J1051" s="35" t="n">
        <v>0.91818</v>
      </c>
      <c r="K1051" s="35" t="n">
        <v>0.80242</v>
      </c>
      <c r="L1051" s="35" t="n">
        <v>-0.89865</v>
      </c>
      <c r="M1051" s="35" t="n">
        <v>-0.62796</v>
      </c>
      <c r="N1051" s="35" t="n">
        <v>1.21619</v>
      </c>
      <c r="O1051" s="35" t="n">
        <v>-3.87752</v>
      </c>
      <c r="P1051" s="35" t="n">
        <v>-0.98326</v>
      </c>
      <c r="Q1051" s="35" t="n">
        <v>0.10985</v>
      </c>
      <c r="R1051" s="35" t="n">
        <v>-0.14829</v>
      </c>
    </row>
    <row r="1052" customFormat="false" ht="15" hidden="false" customHeight="false" outlineLevel="0" collapsed="false">
      <c r="A1052" s="4" t="n">
        <v>1051</v>
      </c>
      <c r="B1052" s="4" t="s">
        <v>1400</v>
      </c>
      <c r="C1052" s="35" t="n">
        <v>1.18504</v>
      </c>
      <c r="D1052" s="35" t="n">
        <v>2.67678</v>
      </c>
      <c r="E1052" s="35" t="n">
        <v>0.22402</v>
      </c>
      <c r="F1052" s="35" t="n">
        <v>-0.02725</v>
      </c>
      <c r="G1052" s="35" t="n">
        <v>-2.08789</v>
      </c>
      <c r="H1052" s="35" t="n">
        <v>1.84102</v>
      </c>
      <c r="I1052" s="35" t="n">
        <v>1.99651</v>
      </c>
      <c r="J1052" s="35" t="n">
        <v>0.52209</v>
      </c>
      <c r="K1052" s="35" t="n">
        <v>1.57103</v>
      </c>
      <c r="L1052" s="35" t="n">
        <v>-3.05413</v>
      </c>
      <c r="M1052" s="35" t="n">
        <v>-1.61108</v>
      </c>
      <c r="N1052" s="35" t="n">
        <v>-2.6656</v>
      </c>
      <c r="O1052" s="35" t="n">
        <v>2.99278</v>
      </c>
      <c r="P1052" s="35" t="n">
        <v>1.87416</v>
      </c>
      <c r="Q1052" s="35" t="n">
        <v>-0.30683</v>
      </c>
      <c r="R1052" s="35" t="n">
        <v>0.03423</v>
      </c>
    </row>
    <row r="1053" customFormat="false" ht="15" hidden="false" customHeight="false" outlineLevel="0" collapsed="false">
      <c r="A1053" s="4" t="n">
        <v>1052</v>
      </c>
      <c r="B1053" s="4" t="s">
        <v>1401</v>
      </c>
      <c r="C1053" s="35" t="n">
        <v>-1.23717</v>
      </c>
      <c r="D1053" s="35" t="n">
        <v>-1.35062</v>
      </c>
      <c r="E1053" s="35" t="n">
        <v>-0.54843</v>
      </c>
      <c r="F1053" s="35" t="n">
        <v>-3.59894</v>
      </c>
      <c r="G1053" s="35" t="n">
        <v>0.4082</v>
      </c>
      <c r="H1053" s="35" t="n">
        <v>0.69988</v>
      </c>
      <c r="I1053" s="35" t="n">
        <v>-0.94688</v>
      </c>
      <c r="J1053" s="35" t="n">
        <v>-0.58749</v>
      </c>
      <c r="K1053" s="35" t="n">
        <v>-1.30275</v>
      </c>
      <c r="L1053" s="35" t="n">
        <v>-4.91418</v>
      </c>
      <c r="M1053" s="35" t="n">
        <v>-2.02236</v>
      </c>
      <c r="N1053" s="35" t="n">
        <v>2.48496</v>
      </c>
      <c r="O1053" s="35" t="n">
        <v>1.36787</v>
      </c>
      <c r="P1053" s="35" t="n">
        <v>1.08837</v>
      </c>
      <c r="Q1053" s="35" t="n">
        <v>-2.45558</v>
      </c>
      <c r="R1053" s="35" t="n">
        <v>-1.56762</v>
      </c>
    </row>
    <row r="1054" customFormat="false" ht="15" hidden="false" customHeight="false" outlineLevel="0" collapsed="false">
      <c r="A1054" s="4" t="n">
        <v>1053</v>
      </c>
      <c r="B1054" s="4" t="s">
        <v>1402</v>
      </c>
      <c r="C1054" s="35" t="n">
        <v>-0.69566</v>
      </c>
      <c r="D1054" s="35" t="n">
        <v>-1.25373</v>
      </c>
      <c r="E1054" s="35" t="n">
        <v>0.62482</v>
      </c>
      <c r="F1054" s="35" t="n">
        <v>-0.79625</v>
      </c>
      <c r="G1054" s="35" t="n">
        <v>-0.43792</v>
      </c>
      <c r="H1054" s="35" t="n">
        <v>0.28429</v>
      </c>
      <c r="I1054" s="35" t="n">
        <v>1.75541</v>
      </c>
      <c r="J1054" s="35" t="n">
        <v>0.21531</v>
      </c>
      <c r="K1054" s="35" t="n">
        <v>-1.71221</v>
      </c>
      <c r="L1054" s="35" t="n">
        <v>-1.58041</v>
      </c>
      <c r="M1054" s="35" t="n">
        <v>-2.49801</v>
      </c>
      <c r="N1054" s="35" t="n">
        <v>1.71245</v>
      </c>
      <c r="O1054" s="35" t="n">
        <v>-2.92332</v>
      </c>
      <c r="P1054" s="35" t="n">
        <v>-0.75955</v>
      </c>
      <c r="Q1054" s="35" t="n">
        <v>0.30067</v>
      </c>
      <c r="R1054" s="35" t="n">
        <v>-1.20865</v>
      </c>
    </row>
    <row r="1055" customFormat="false" ht="15" hidden="false" customHeight="false" outlineLevel="0" collapsed="false">
      <c r="A1055" s="4" t="n">
        <v>1054</v>
      </c>
      <c r="B1055" s="4" t="s">
        <v>1403</v>
      </c>
      <c r="C1055" s="35" t="n">
        <v>1.00312</v>
      </c>
      <c r="D1055" s="35" t="n">
        <v>0.7943</v>
      </c>
      <c r="E1055" s="35" t="n">
        <v>0.69954</v>
      </c>
      <c r="F1055" s="35" t="n">
        <v>-2.47795</v>
      </c>
      <c r="G1055" s="35" t="n">
        <v>-0.78258</v>
      </c>
      <c r="H1055" s="35" t="n">
        <v>-0.58115</v>
      </c>
      <c r="I1055" s="35" t="n">
        <v>0.98911</v>
      </c>
      <c r="J1055" s="35" t="n">
        <v>0.75264</v>
      </c>
      <c r="K1055" s="35" t="n">
        <v>-0.46785</v>
      </c>
      <c r="L1055" s="35" t="n">
        <v>-0.19552</v>
      </c>
      <c r="M1055" s="35" t="n">
        <v>-0.12238</v>
      </c>
      <c r="N1055" s="35" t="n">
        <v>-1.22895</v>
      </c>
      <c r="O1055" s="35" t="n">
        <v>-0.25808</v>
      </c>
      <c r="P1055" s="35" t="n">
        <v>-0.35636</v>
      </c>
      <c r="Q1055" s="35" t="n">
        <v>-0.01974</v>
      </c>
      <c r="R1055" s="35" t="n">
        <v>-0.75586</v>
      </c>
    </row>
    <row r="1056" customFormat="false" ht="15" hidden="false" customHeight="false" outlineLevel="0" collapsed="false">
      <c r="A1056" s="4" t="n">
        <v>1055</v>
      </c>
      <c r="B1056" s="4" t="s">
        <v>1404</v>
      </c>
      <c r="C1056" s="35" t="n">
        <v>-2.86598</v>
      </c>
      <c r="D1056" s="35" t="n">
        <v>-1.10915</v>
      </c>
      <c r="E1056" s="35" t="n">
        <v>-0.45298</v>
      </c>
      <c r="F1056" s="35" t="n">
        <v>0.40901</v>
      </c>
      <c r="G1056" s="35" t="n">
        <v>-0.54918</v>
      </c>
      <c r="H1056" s="35" t="n">
        <v>0.5478</v>
      </c>
      <c r="I1056" s="35" t="n">
        <v>-1.95934</v>
      </c>
      <c r="J1056" s="35" t="n">
        <v>2.13828</v>
      </c>
      <c r="K1056" s="35" t="n">
        <v>-2.16377</v>
      </c>
      <c r="L1056" s="35" t="n">
        <v>0.0503</v>
      </c>
      <c r="M1056" s="35" t="n">
        <v>-0.77555</v>
      </c>
      <c r="N1056" s="35" t="n">
        <v>0.01748</v>
      </c>
      <c r="O1056" s="35" t="n">
        <v>-1.35547</v>
      </c>
      <c r="P1056" s="35" t="n">
        <v>1.5832</v>
      </c>
      <c r="Q1056" s="35" t="n">
        <v>-0.75709</v>
      </c>
      <c r="R1056" s="35" t="n">
        <v>-3.5373</v>
      </c>
    </row>
    <row r="1057" customFormat="false" ht="15" hidden="false" customHeight="false" outlineLevel="0" collapsed="false">
      <c r="A1057" s="4" t="n">
        <v>1056</v>
      </c>
      <c r="B1057" s="4" t="s">
        <v>1405</v>
      </c>
      <c r="C1057" s="35" t="n">
        <v>2.32399</v>
      </c>
      <c r="D1057" s="35" t="n">
        <v>-1.42498</v>
      </c>
      <c r="E1057" s="35" t="n">
        <v>1.02475</v>
      </c>
      <c r="F1057" s="35" t="n">
        <v>-2.26784</v>
      </c>
      <c r="G1057" s="35" t="n">
        <v>1.88634</v>
      </c>
      <c r="H1057" s="35" t="n">
        <v>-0.60351</v>
      </c>
      <c r="I1057" s="35" t="n">
        <v>0.44455</v>
      </c>
      <c r="J1057" s="35" t="n">
        <v>2.39075</v>
      </c>
      <c r="K1057" s="35" t="n">
        <v>-1.71344</v>
      </c>
      <c r="L1057" s="35" t="n">
        <v>-0.19912</v>
      </c>
      <c r="M1057" s="35" t="n">
        <v>-3.05298</v>
      </c>
      <c r="N1057" s="35" t="n">
        <v>1.00336</v>
      </c>
      <c r="O1057" s="35" t="n">
        <v>1.52436</v>
      </c>
      <c r="P1057" s="35" t="n">
        <v>2.03083</v>
      </c>
      <c r="Q1057" s="35" t="n">
        <v>0.44507</v>
      </c>
      <c r="R1057" s="35" t="n">
        <v>0.79441</v>
      </c>
    </row>
    <row r="1058" customFormat="false" ht="15" hidden="false" customHeight="false" outlineLevel="0" collapsed="false">
      <c r="A1058" s="4" t="n">
        <v>1057</v>
      </c>
      <c r="B1058" s="4" t="s">
        <v>1406</v>
      </c>
      <c r="C1058" s="35" t="n">
        <v>-1.38691</v>
      </c>
      <c r="D1058" s="35" t="n">
        <v>1.19936</v>
      </c>
      <c r="E1058" s="35" t="n">
        <v>-1.66105</v>
      </c>
      <c r="F1058" s="35" t="n">
        <v>0.14937</v>
      </c>
      <c r="G1058" s="35" t="n">
        <v>-0.69756</v>
      </c>
      <c r="H1058" s="35" t="n">
        <v>2.276</v>
      </c>
      <c r="I1058" s="35" t="n">
        <v>0.13397</v>
      </c>
      <c r="J1058" s="35" t="n">
        <v>0.24288</v>
      </c>
      <c r="K1058" s="35" t="n">
        <v>1.63732</v>
      </c>
      <c r="L1058" s="35" t="n">
        <v>-1.38851</v>
      </c>
      <c r="M1058" s="35" t="n">
        <v>-0.95189</v>
      </c>
      <c r="N1058" s="35" t="n">
        <v>1.19212</v>
      </c>
      <c r="O1058" s="35" t="n">
        <v>-0.5221</v>
      </c>
      <c r="P1058" s="35" t="n">
        <v>0.65157</v>
      </c>
      <c r="Q1058" s="35" t="n">
        <v>-1.50103</v>
      </c>
      <c r="R1058" s="35" t="n">
        <v>0.87784</v>
      </c>
    </row>
    <row r="1059" customFormat="false" ht="15" hidden="false" customHeight="false" outlineLevel="0" collapsed="false">
      <c r="A1059" s="4" t="n">
        <v>1058</v>
      </c>
      <c r="B1059" s="4" t="s">
        <v>1407</v>
      </c>
      <c r="C1059" s="35" t="n">
        <v>0.82233</v>
      </c>
      <c r="D1059" s="35" t="n">
        <v>1.36332</v>
      </c>
      <c r="E1059" s="35" t="n">
        <v>-0.85948</v>
      </c>
      <c r="F1059" s="35" t="n">
        <v>-1.13528</v>
      </c>
      <c r="G1059" s="35" t="n">
        <v>-1.30446</v>
      </c>
      <c r="H1059" s="35" t="n">
        <v>0.06418</v>
      </c>
      <c r="I1059" s="35" t="n">
        <v>0.12354</v>
      </c>
      <c r="J1059" s="35" t="n">
        <v>0.31195</v>
      </c>
      <c r="K1059" s="35" t="n">
        <v>1.50295</v>
      </c>
      <c r="L1059" s="35" t="n">
        <v>-1.30207</v>
      </c>
      <c r="M1059" s="35" t="n">
        <v>3.64875</v>
      </c>
      <c r="N1059" s="35" t="n">
        <v>0.52573</v>
      </c>
      <c r="O1059" s="35" t="n">
        <v>-2.16035</v>
      </c>
      <c r="P1059" s="35" t="n">
        <v>0.18397</v>
      </c>
      <c r="Q1059" s="35" t="n">
        <v>-1.62519</v>
      </c>
      <c r="R1059" s="35" t="n">
        <v>-0.46087</v>
      </c>
    </row>
    <row r="1060" customFormat="false" ht="15" hidden="false" customHeight="false" outlineLevel="0" collapsed="false">
      <c r="A1060" s="4" t="n">
        <v>1059</v>
      </c>
      <c r="B1060" s="4" t="s">
        <v>1408</v>
      </c>
      <c r="C1060" s="35" t="n">
        <v>-0.96865</v>
      </c>
      <c r="D1060" s="35" t="n">
        <v>-1.63545</v>
      </c>
      <c r="E1060" s="35" t="n">
        <v>-0.2383</v>
      </c>
      <c r="F1060" s="35" t="n">
        <v>-0.68108</v>
      </c>
      <c r="G1060" s="35" t="n">
        <v>-0.00935</v>
      </c>
      <c r="H1060" s="35" t="n">
        <v>0.16436</v>
      </c>
      <c r="I1060" s="35" t="n">
        <v>-0.6536</v>
      </c>
      <c r="J1060" s="35" t="n">
        <v>0.35164</v>
      </c>
      <c r="K1060" s="35" t="n">
        <v>-0.01802</v>
      </c>
      <c r="L1060" s="35" t="n">
        <v>0.07734</v>
      </c>
      <c r="M1060" s="35" t="n">
        <v>-1.12994</v>
      </c>
      <c r="N1060" s="35" t="n">
        <v>-0.58275</v>
      </c>
      <c r="O1060" s="35" t="n">
        <v>-0.41055</v>
      </c>
      <c r="P1060" s="35" t="n">
        <v>1.28684</v>
      </c>
      <c r="Q1060" s="35" t="n">
        <v>1.82736</v>
      </c>
      <c r="R1060" s="35" t="n">
        <v>-0.42581</v>
      </c>
    </row>
    <row r="1061" customFormat="false" ht="15" hidden="false" customHeight="false" outlineLevel="0" collapsed="false">
      <c r="A1061" s="4" t="n">
        <v>1060</v>
      </c>
      <c r="B1061" s="4" t="s">
        <v>1409</v>
      </c>
      <c r="C1061" s="35" t="n">
        <v>1.18348</v>
      </c>
      <c r="D1061" s="35" t="n">
        <v>-1.97495</v>
      </c>
      <c r="E1061" s="35" t="n">
        <v>0.87634</v>
      </c>
      <c r="F1061" s="35" t="n">
        <v>-1.87639</v>
      </c>
      <c r="G1061" s="35" t="n">
        <v>-0.39229</v>
      </c>
      <c r="H1061" s="35" t="n">
        <v>-1.79915</v>
      </c>
      <c r="I1061" s="35" t="n">
        <v>4.26584</v>
      </c>
      <c r="J1061" s="35" t="n">
        <v>2.19779</v>
      </c>
      <c r="K1061" s="35" t="n">
        <v>0.96236</v>
      </c>
      <c r="L1061" s="35" t="n">
        <v>-1.41029</v>
      </c>
      <c r="M1061" s="35" t="n">
        <v>1.04461</v>
      </c>
      <c r="N1061" s="35" t="n">
        <v>1.50958</v>
      </c>
      <c r="O1061" s="35" t="n">
        <v>-0.02522</v>
      </c>
      <c r="P1061" s="35" t="n">
        <v>-1.83198</v>
      </c>
      <c r="Q1061" s="35" t="n">
        <v>-1.99206</v>
      </c>
      <c r="R1061" s="35" t="n">
        <v>-3.07727</v>
      </c>
    </row>
    <row r="1062" customFormat="false" ht="15" hidden="false" customHeight="false" outlineLevel="0" collapsed="false">
      <c r="A1062" s="4" t="n">
        <v>1061</v>
      </c>
      <c r="B1062" s="4" t="s">
        <v>1410</v>
      </c>
      <c r="C1062" s="35" t="n">
        <v>0.81419</v>
      </c>
      <c r="D1062" s="35" t="n">
        <v>2.33326</v>
      </c>
      <c r="E1062" s="35" t="n">
        <v>0.92609</v>
      </c>
      <c r="F1062" s="35" t="n">
        <v>-2.29952</v>
      </c>
      <c r="G1062" s="35" t="n">
        <v>-2.05849</v>
      </c>
      <c r="H1062" s="35" t="n">
        <v>1.45309</v>
      </c>
      <c r="I1062" s="35" t="n">
        <v>3.52996</v>
      </c>
      <c r="J1062" s="35" t="n">
        <v>-0.13518</v>
      </c>
      <c r="K1062" s="35" t="n">
        <v>0.29678</v>
      </c>
      <c r="L1062" s="35" t="n">
        <v>1.83328</v>
      </c>
      <c r="M1062" s="35" t="n">
        <v>-0.25201</v>
      </c>
      <c r="N1062" s="35" t="n">
        <v>3.62362</v>
      </c>
      <c r="O1062" s="35" t="n">
        <v>2.13526</v>
      </c>
      <c r="P1062" s="35" t="n">
        <v>2.27021</v>
      </c>
      <c r="Q1062" s="35" t="n">
        <v>-2.02543</v>
      </c>
      <c r="R1062" s="35" t="n">
        <v>-2.94432</v>
      </c>
    </row>
    <row r="1063" customFormat="false" ht="15" hidden="false" customHeight="false" outlineLevel="0" collapsed="false">
      <c r="A1063" s="4" t="n">
        <v>1062</v>
      </c>
      <c r="B1063" s="4" t="s">
        <v>1411</v>
      </c>
      <c r="C1063" s="35" t="n">
        <v>-1.10706</v>
      </c>
      <c r="D1063" s="35" t="n">
        <v>0.32273</v>
      </c>
      <c r="E1063" s="35" t="n">
        <v>2.22485</v>
      </c>
      <c r="F1063" s="35" t="n">
        <v>-0.85681</v>
      </c>
      <c r="G1063" s="35" t="n">
        <v>-1.16628</v>
      </c>
      <c r="H1063" s="35" t="n">
        <v>-0.93</v>
      </c>
      <c r="I1063" s="35" t="n">
        <v>0.42243</v>
      </c>
      <c r="J1063" s="35" t="n">
        <v>1.23444</v>
      </c>
      <c r="K1063" s="35" t="n">
        <v>-3.19741</v>
      </c>
      <c r="L1063" s="35" t="n">
        <v>0.31396</v>
      </c>
      <c r="M1063" s="35" t="n">
        <v>1.2951</v>
      </c>
      <c r="N1063" s="35" t="n">
        <v>-0.54986</v>
      </c>
      <c r="O1063" s="35" t="n">
        <v>-2.22572</v>
      </c>
      <c r="P1063" s="35" t="n">
        <v>-0.72934</v>
      </c>
      <c r="Q1063" s="35" t="n">
        <v>0.93792</v>
      </c>
      <c r="R1063" s="35" t="n">
        <v>1.4483</v>
      </c>
    </row>
    <row r="1064" customFormat="false" ht="15" hidden="false" customHeight="false" outlineLevel="0" collapsed="false">
      <c r="A1064" s="4" t="n">
        <v>1063</v>
      </c>
      <c r="B1064" s="4" t="s">
        <v>1412</v>
      </c>
      <c r="C1064" s="35" t="n">
        <v>-1.24849</v>
      </c>
      <c r="D1064" s="35" t="n">
        <v>-0.96344</v>
      </c>
      <c r="E1064" s="35" t="n">
        <v>0.38695</v>
      </c>
      <c r="F1064" s="35" t="n">
        <v>-1.32018</v>
      </c>
      <c r="G1064" s="35" t="n">
        <v>0.85011</v>
      </c>
      <c r="H1064" s="35" t="n">
        <v>1.11247</v>
      </c>
      <c r="I1064" s="35" t="n">
        <v>0.50795</v>
      </c>
      <c r="J1064" s="35" t="n">
        <v>0.92793</v>
      </c>
      <c r="K1064" s="35" t="n">
        <v>-1.15418</v>
      </c>
      <c r="L1064" s="35" t="n">
        <v>-1.46076</v>
      </c>
      <c r="M1064" s="35" t="n">
        <v>0.11791</v>
      </c>
      <c r="N1064" s="35" t="n">
        <v>-0.19624</v>
      </c>
      <c r="O1064" s="35" t="n">
        <v>-0.52015</v>
      </c>
      <c r="P1064" s="35" t="n">
        <v>-0.08439</v>
      </c>
      <c r="Q1064" s="35" t="n">
        <v>1.86733</v>
      </c>
      <c r="R1064" s="35" t="n">
        <v>0.25158</v>
      </c>
    </row>
    <row r="1065" customFormat="false" ht="15" hidden="false" customHeight="false" outlineLevel="0" collapsed="false">
      <c r="A1065" s="4" t="n">
        <v>1064</v>
      </c>
      <c r="B1065" s="4" t="s">
        <v>1413</v>
      </c>
      <c r="C1065" s="35" t="n">
        <v>0.77921</v>
      </c>
      <c r="D1065" s="35" t="n">
        <v>-1.42755</v>
      </c>
      <c r="E1065" s="35" t="n">
        <v>0.58572</v>
      </c>
      <c r="F1065" s="35" t="n">
        <v>-0.25474</v>
      </c>
      <c r="G1065" s="35" t="n">
        <v>-0.30689</v>
      </c>
      <c r="H1065" s="35" t="n">
        <v>-0.07202</v>
      </c>
      <c r="I1065" s="35" t="n">
        <v>0.70339</v>
      </c>
      <c r="J1065" s="35" t="n">
        <v>0.87082</v>
      </c>
      <c r="K1065" s="35" t="n">
        <v>0.93772</v>
      </c>
      <c r="L1065" s="35" t="n">
        <v>-1.18871</v>
      </c>
      <c r="M1065" s="35" t="n">
        <v>-1.4947</v>
      </c>
      <c r="N1065" s="35" t="n">
        <v>0.66723</v>
      </c>
      <c r="O1065" s="35" t="n">
        <v>-0.66334</v>
      </c>
      <c r="P1065" s="35" t="n">
        <v>0.73842</v>
      </c>
      <c r="Q1065" s="35" t="n">
        <v>0.55009</v>
      </c>
      <c r="R1065" s="35" t="n">
        <v>0.93036</v>
      </c>
    </row>
    <row r="1066" customFormat="false" ht="15" hidden="false" customHeight="false" outlineLevel="0" collapsed="false">
      <c r="A1066" s="4" t="n">
        <v>1065</v>
      </c>
      <c r="B1066" s="4" t="s">
        <v>1414</v>
      </c>
      <c r="C1066" s="35" t="n">
        <v>-1.41064</v>
      </c>
      <c r="D1066" s="35" t="n">
        <v>0.24751</v>
      </c>
      <c r="E1066" s="35" t="n">
        <v>2.91844</v>
      </c>
      <c r="F1066" s="35" t="n">
        <v>1.33604</v>
      </c>
      <c r="G1066" s="35" t="n">
        <v>-0.36937</v>
      </c>
      <c r="H1066" s="35" t="n">
        <v>-1.94344</v>
      </c>
      <c r="I1066" s="35" t="n">
        <v>0.58242</v>
      </c>
      <c r="J1066" s="35" t="n">
        <v>1.11174</v>
      </c>
      <c r="K1066" s="35" t="n">
        <v>0.86531</v>
      </c>
      <c r="L1066" s="35" t="n">
        <v>1.02511</v>
      </c>
      <c r="M1066" s="35" t="n">
        <v>0.03541</v>
      </c>
      <c r="N1066" s="35" t="n">
        <v>0.66222</v>
      </c>
      <c r="O1066" s="35" t="n">
        <v>-0.3207</v>
      </c>
      <c r="P1066" s="35" t="n">
        <v>-0.05667</v>
      </c>
      <c r="Q1066" s="35" t="n">
        <v>1.03439</v>
      </c>
      <c r="R1066" s="35" t="n">
        <v>-1.20809</v>
      </c>
    </row>
    <row r="1067" customFormat="false" ht="15" hidden="false" customHeight="false" outlineLevel="0" collapsed="false">
      <c r="A1067" s="4" t="n">
        <v>1066</v>
      </c>
      <c r="B1067" s="4" t="s">
        <v>1415</v>
      </c>
      <c r="C1067" s="35" t="n">
        <v>1.67204</v>
      </c>
      <c r="D1067" s="35" t="n">
        <v>-0.74365</v>
      </c>
      <c r="E1067" s="35" t="n">
        <v>-2.71238</v>
      </c>
      <c r="F1067" s="35" t="n">
        <v>-0.85333</v>
      </c>
      <c r="G1067" s="35" t="n">
        <v>-0.84089</v>
      </c>
      <c r="H1067" s="35" t="n">
        <v>-0.1781</v>
      </c>
      <c r="I1067" s="35" t="n">
        <v>2.56868</v>
      </c>
      <c r="J1067" s="35" t="n">
        <v>3.64908</v>
      </c>
      <c r="K1067" s="35" t="n">
        <v>-2.01999</v>
      </c>
      <c r="L1067" s="35" t="n">
        <v>-1.47535</v>
      </c>
      <c r="M1067" s="35" t="n">
        <v>-1.21835</v>
      </c>
      <c r="N1067" s="35" t="n">
        <v>-0.24735</v>
      </c>
      <c r="O1067" s="35" t="n">
        <v>-3.27013</v>
      </c>
      <c r="P1067" s="35" t="n">
        <v>-1.55881</v>
      </c>
      <c r="Q1067" s="35" t="n">
        <v>0.42226</v>
      </c>
      <c r="R1067" s="35" t="n">
        <v>2.87561</v>
      </c>
    </row>
    <row r="1068" customFormat="false" ht="15" hidden="false" customHeight="false" outlineLevel="0" collapsed="false">
      <c r="A1068" s="4" t="n">
        <v>1067</v>
      </c>
      <c r="B1068" s="4" t="s">
        <v>1416</v>
      </c>
      <c r="C1068" s="35" t="n">
        <v>-1.67312</v>
      </c>
      <c r="D1068" s="35" t="n">
        <v>-1.00889</v>
      </c>
      <c r="E1068" s="35" t="n">
        <v>-0.33479</v>
      </c>
      <c r="F1068" s="35" t="n">
        <v>1.75111</v>
      </c>
      <c r="G1068" s="35" t="n">
        <v>0.67735</v>
      </c>
      <c r="H1068" s="35" t="n">
        <v>0.20487</v>
      </c>
      <c r="I1068" s="35" t="n">
        <v>-0.84288</v>
      </c>
      <c r="J1068" s="35" t="n">
        <v>1.58535</v>
      </c>
      <c r="K1068" s="35" t="n">
        <v>-1.75996</v>
      </c>
      <c r="L1068" s="35" t="n">
        <v>-0.07908</v>
      </c>
      <c r="M1068" s="35" t="n">
        <v>0.86982</v>
      </c>
      <c r="N1068" s="35" t="n">
        <v>-1.20694</v>
      </c>
      <c r="O1068" s="35" t="n">
        <v>-1.9423</v>
      </c>
      <c r="P1068" s="35" t="n">
        <v>-0.96739</v>
      </c>
      <c r="Q1068" s="35" t="n">
        <v>0.99148</v>
      </c>
      <c r="R1068" s="35" t="n">
        <v>-1.18261</v>
      </c>
    </row>
    <row r="1069" customFormat="false" ht="15" hidden="false" customHeight="false" outlineLevel="0" collapsed="false">
      <c r="A1069" s="4" t="n">
        <v>1068</v>
      </c>
      <c r="B1069" s="4" t="s">
        <v>1417</v>
      </c>
      <c r="C1069" s="35" t="n">
        <v>-2.13182</v>
      </c>
      <c r="D1069" s="35" t="n">
        <v>-0.74418</v>
      </c>
      <c r="E1069" s="35" t="n">
        <v>1.29319</v>
      </c>
      <c r="F1069" s="35" t="n">
        <v>-1.14086</v>
      </c>
      <c r="G1069" s="35" t="n">
        <v>-0.12992</v>
      </c>
      <c r="H1069" s="35" t="n">
        <v>2.68392</v>
      </c>
      <c r="I1069" s="35" t="n">
        <v>1.86156</v>
      </c>
      <c r="J1069" s="35" t="n">
        <v>2.69348</v>
      </c>
      <c r="K1069" s="35" t="n">
        <v>-1.97361</v>
      </c>
      <c r="L1069" s="35" t="n">
        <v>2.19412</v>
      </c>
      <c r="M1069" s="35" t="n">
        <v>0.01036</v>
      </c>
      <c r="N1069" s="35" t="n">
        <v>0.32547</v>
      </c>
      <c r="O1069" s="35" t="n">
        <v>1.9037</v>
      </c>
      <c r="P1069" s="35" t="n">
        <v>1.23845</v>
      </c>
      <c r="Q1069" s="35" t="n">
        <v>0.09772</v>
      </c>
      <c r="R1069" s="35" t="n">
        <v>0.60916</v>
      </c>
    </row>
    <row r="1070" customFormat="false" ht="15" hidden="false" customHeight="false" outlineLevel="0" collapsed="false">
      <c r="A1070" s="4" t="n">
        <v>1069</v>
      </c>
      <c r="B1070" s="4" t="s">
        <v>1418</v>
      </c>
      <c r="C1070" s="35" t="n">
        <v>-1.07168</v>
      </c>
      <c r="D1070" s="35" t="n">
        <v>0.57265</v>
      </c>
      <c r="E1070" s="35" t="n">
        <v>-0.74137</v>
      </c>
      <c r="F1070" s="35" t="n">
        <v>0.14636</v>
      </c>
      <c r="G1070" s="35" t="n">
        <v>-3.21808</v>
      </c>
      <c r="H1070" s="35" t="n">
        <v>1.34453</v>
      </c>
      <c r="I1070" s="35" t="n">
        <v>2.10974</v>
      </c>
      <c r="J1070" s="35" t="n">
        <v>-1.17889</v>
      </c>
      <c r="K1070" s="35" t="n">
        <v>0.66177</v>
      </c>
      <c r="L1070" s="35" t="n">
        <v>-2.72756</v>
      </c>
      <c r="M1070" s="35" t="n">
        <v>0.46543</v>
      </c>
      <c r="N1070" s="35" t="n">
        <v>-0.78479</v>
      </c>
      <c r="O1070" s="35" t="n">
        <v>1.37124</v>
      </c>
      <c r="P1070" s="35" t="n">
        <v>2.55383</v>
      </c>
      <c r="Q1070" s="35" t="n">
        <v>-0.0224</v>
      </c>
      <c r="R1070" s="35" t="n">
        <v>0.40198</v>
      </c>
    </row>
    <row r="1071" customFormat="false" ht="15" hidden="false" customHeight="false" outlineLevel="0" collapsed="false">
      <c r="A1071" s="4" t="n">
        <v>1070</v>
      </c>
      <c r="B1071" s="4" t="s">
        <v>1419</v>
      </c>
      <c r="C1071" s="35" t="n">
        <v>0.11857</v>
      </c>
      <c r="D1071" s="35" t="n">
        <v>-0.49568</v>
      </c>
      <c r="E1071" s="35" t="n">
        <v>2.39507</v>
      </c>
      <c r="F1071" s="35" t="n">
        <v>-0.46537</v>
      </c>
      <c r="G1071" s="35" t="n">
        <v>-1.87992</v>
      </c>
      <c r="H1071" s="35" t="n">
        <v>2.09486</v>
      </c>
      <c r="I1071" s="35" t="n">
        <v>0.77322</v>
      </c>
      <c r="J1071" s="35" t="n">
        <v>0.1452</v>
      </c>
      <c r="K1071" s="35" t="n">
        <v>-3.19757</v>
      </c>
      <c r="L1071" s="35" t="n">
        <v>-0.15314</v>
      </c>
      <c r="M1071" s="35" t="n">
        <v>-1.55468</v>
      </c>
      <c r="N1071" s="35" t="n">
        <v>0.91513</v>
      </c>
      <c r="O1071" s="35" t="n">
        <v>-1.5402</v>
      </c>
      <c r="P1071" s="35" t="n">
        <v>-1.90722</v>
      </c>
      <c r="Q1071" s="35" t="n">
        <v>-0.55825</v>
      </c>
      <c r="R1071" s="35" t="n">
        <v>-1.04621</v>
      </c>
    </row>
    <row r="1072" customFormat="false" ht="15" hidden="false" customHeight="false" outlineLevel="0" collapsed="false">
      <c r="A1072" s="4" t="n">
        <v>1071</v>
      </c>
      <c r="B1072" s="4" t="s">
        <v>1420</v>
      </c>
      <c r="C1072" s="35" t="n">
        <v>0.28977</v>
      </c>
      <c r="D1072" s="35" t="n">
        <v>0.73989</v>
      </c>
      <c r="E1072" s="35" t="n">
        <v>-1.00577</v>
      </c>
      <c r="F1072" s="35" t="n">
        <v>-1.93759</v>
      </c>
      <c r="G1072" s="35" t="n">
        <v>-0.01301</v>
      </c>
      <c r="H1072" s="35" t="n">
        <v>0.41896</v>
      </c>
      <c r="I1072" s="35" t="n">
        <v>0.8783</v>
      </c>
      <c r="J1072" s="35" t="n">
        <v>-1.28173</v>
      </c>
      <c r="K1072" s="35" t="n">
        <v>2.14437</v>
      </c>
      <c r="L1072" s="35" t="n">
        <v>1.36199</v>
      </c>
      <c r="M1072" s="35" t="n">
        <v>1.37657</v>
      </c>
      <c r="N1072" s="35" t="n">
        <v>2.88325</v>
      </c>
      <c r="O1072" s="35" t="n">
        <v>-0.42421</v>
      </c>
      <c r="P1072" s="35" t="n">
        <v>2.06586</v>
      </c>
      <c r="Q1072" s="35" t="n">
        <v>-0.23706</v>
      </c>
      <c r="R1072" s="35" t="n">
        <v>-0.10572</v>
      </c>
    </row>
    <row r="1073" customFormat="false" ht="15" hidden="false" customHeight="false" outlineLevel="0" collapsed="false">
      <c r="A1073" s="4" t="n">
        <v>1072</v>
      </c>
      <c r="B1073" s="4" t="s">
        <v>1421</v>
      </c>
      <c r="C1073" s="35" t="n">
        <v>1.35415</v>
      </c>
      <c r="D1073" s="35" t="n">
        <v>-1.07057</v>
      </c>
      <c r="E1073" s="35" t="n">
        <v>-1.07757</v>
      </c>
      <c r="F1073" s="35" t="n">
        <v>-2.4098</v>
      </c>
      <c r="G1073" s="35" t="n">
        <v>0.4192</v>
      </c>
      <c r="H1073" s="35" t="n">
        <v>1.69228</v>
      </c>
      <c r="I1073" s="35" t="n">
        <v>1.32049</v>
      </c>
      <c r="J1073" s="35" t="n">
        <v>0.75987</v>
      </c>
      <c r="K1073" s="35" t="n">
        <v>-0.44178</v>
      </c>
      <c r="L1073" s="35" t="n">
        <v>-0.19475</v>
      </c>
      <c r="M1073" s="35" t="n">
        <v>-0.76595</v>
      </c>
      <c r="N1073" s="35" t="n">
        <v>0.46081</v>
      </c>
      <c r="O1073" s="35" t="n">
        <v>-0.80858</v>
      </c>
      <c r="P1073" s="35" t="n">
        <v>-1.58692</v>
      </c>
      <c r="Q1073" s="35" t="n">
        <v>-0.0816</v>
      </c>
      <c r="R1073" s="35" t="n">
        <v>-1.89368</v>
      </c>
    </row>
    <row r="1074" customFormat="false" ht="15" hidden="false" customHeight="false" outlineLevel="0" collapsed="false">
      <c r="A1074" s="4" t="n">
        <v>1073</v>
      </c>
      <c r="B1074" s="4" t="s">
        <v>1422</v>
      </c>
      <c r="C1074" s="35" t="n">
        <v>2.84156</v>
      </c>
      <c r="D1074" s="35" t="n">
        <v>0.67042</v>
      </c>
      <c r="E1074" s="35" t="n">
        <v>3.52076</v>
      </c>
      <c r="F1074" s="35" t="n">
        <v>-0.87096</v>
      </c>
      <c r="G1074" s="35" t="n">
        <v>-2.60609</v>
      </c>
      <c r="H1074" s="35" t="n">
        <v>0.11815</v>
      </c>
      <c r="I1074" s="35" t="n">
        <v>0.71322</v>
      </c>
      <c r="J1074" s="35" t="n">
        <v>-1.1993</v>
      </c>
      <c r="K1074" s="35" t="n">
        <v>-2.13047</v>
      </c>
      <c r="L1074" s="35" t="n">
        <v>-0.63862</v>
      </c>
      <c r="M1074" s="35" t="n">
        <v>-0.34753</v>
      </c>
      <c r="N1074" s="35" t="n">
        <v>-0.80762</v>
      </c>
      <c r="O1074" s="35" t="n">
        <v>-1.49191</v>
      </c>
      <c r="P1074" s="35" t="n">
        <v>-2.53743</v>
      </c>
      <c r="Q1074" s="35" t="n">
        <v>0.48522</v>
      </c>
      <c r="R1074" s="35" t="n">
        <v>4.27256</v>
      </c>
    </row>
    <row r="1075" customFormat="false" ht="15" hidden="false" customHeight="false" outlineLevel="0" collapsed="false">
      <c r="A1075" s="4" t="n">
        <v>1074</v>
      </c>
      <c r="B1075" s="4" t="s">
        <v>1423</v>
      </c>
      <c r="C1075" s="35" t="n">
        <v>-1.57075</v>
      </c>
      <c r="D1075" s="35" t="n">
        <v>3.38954</v>
      </c>
      <c r="E1075" s="35" t="n">
        <v>-0.65783</v>
      </c>
      <c r="F1075" s="35" t="n">
        <v>-2.69608</v>
      </c>
      <c r="G1075" s="35" t="n">
        <v>-1.58251</v>
      </c>
      <c r="H1075" s="35" t="n">
        <v>0.82962</v>
      </c>
      <c r="I1075" s="35" t="n">
        <v>1.69142</v>
      </c>
      <c r="J1075" s="35" t="n">
        <v>-0.62802</v>
      </c>
      <c r="K1075" s="35" t="n">
        <v>0.04109</v>
      </c>
      <c r="L1075" s="35" t="n">
        <v>-0.20955</v>
      </c>
      <c r="M1075" s="35" t="n">
        <v>-1.51831</v>
      </c>
      <c r="N1075" s="35" t="n">
        <v>-0.14527</v>
      </c>
      <c r="O1075" s="35" t="n">
        <v>-1.64016</v>
      </c>
      <c r="P1075" s="35" t="n">
        <v>-1.14064</v>
      </c>
      <c r="Q1075" s="35" t="n">
        <v>-2.65078</v>
      </c>
      <c r="R1075" s="35" t="n">
        <v>0.73216</v>
      </c>
    </row>
    <row r="1076" customFormat="false" ht="15" hidden="false" customHeight="false" outlineLevel="0" collapsed="false">
      <c r="A1076" s="4" t="n">
        <v>1075</v>
      </c>
      <c r="B1076" s="4" t="s">
        <v>1424</v>
      </c>
      <c r="C1076" s="35" t="n">
        <v>-0.43197</v>
      </c>
      <c r="D1076" s="35" t="n">
        <v>-0.27824</v>
      </c>
      <c r="E1076" s="35" t="n">
        <v>-0.52614</v>
      </c>
      <c r="F1076" s="35" t="n">
        <v>-3.08512</v>
      </c>
      <c r="G1076" s="35" t="n">
        <v>1.16165</v>
      </c>
      <c r="H1076" s="35" t="n">
        <v>0.1868</v>
      </c>
      <c r="I1076" s="35" t="n">
        <v>0.41973</v>
      </c>
      <c r="J1076" s="35" t="n">
        <v>1.35057</v>
      </c>
      <c r="K1076" s="35" t="n">
        <v>0.47608</v>
      </c>
      <c r="L1076" s="35" t="n">
        <v>0.44631</v>
      </c>
      <c r="M1076" s="35" t="n">
        <v>-2.15132</v>
      </c>
      <c r="N1076" s="35" t="n">
        <v>1.26924</v>
      </c>
      <c r="O1076" s="35" t="n">
        <v>-2.59806</v>
      </c>
      <c r="P1076" s="35" t="n">
        <v>-1.82441</v>
      </c>
      <c r="Q1076" s="35" t="n">
        <v>0.16232</v>
      </c>
      <c r="R1076" s="35" t="n">
        <v>-0.47649</v>
      </c>
    </row>
    <row r="1077" customFormat="false" ht="15" hidden="false" customHeight="false" outlineLevel="0" collapsed="false">
      <c r="A1077" s="4" t="n">
        <v>1076</v>
      </c>
      <c r="B1077" s="4" t="s">
        <v>1425</v>
      </c>
      <c r="C1077" s="35" t="n">
        <v>-0.08752</v>
      </c>
      <c r="D1077" s="35" t="n">
        <v>1.18989</v>
      </c>
      <c r="E1077" s="35" t="n">
        <v>-1.36597</v>
      </c>
      <c r="F1077" s="35" t="n">
        <v>-1.35888</v>
      </c>
      <c r="G1077" s="35" t="n">
        <v>-0.70027</v>
      </c>
      <c r="H1077" s="35" t="n">
        <v>-0.36947</v>
      </c>
      <c r="I1077" s="35" t="n">
        <v>1.33193</v>
      </c>
      <c r="J1077" s="35" t="n">
        <v>0.97573</v>
      </c>
      <c r="K1077" s="35" t="n">
        <v>-2.11862</v>
      </c>
      <c r="L1077" s="35" t="n">
        <v>-0.79553</v>
      </c>
      <c r="M1077" s="35" t="n">
        <v>0.37565</v>
      </c>
      <c r="N1077" s="35" t="n">
        <v>0.68383</v>
      </c>
      <c r="O1077" s="35" t="n">
        <v>-2.02384</v>
      </c>
      <c r="P1077" s="35" t="n">
        <v>-0.36351</v>
      </c>
      <c r="Q1077" s="35" t="n">
        <v>-0.91645</v>
      </c>
      <c r="R1077" s="35" t="n">
        <v>0.84492</v>
      </c>
    </row>
    <row r="1078" customFormat="false" ht="15" hidden="false" customHeight="false" outlineLevel="0" collapsed="false">
      <c r="A1078" s="4" t="n">
        <v>1077</v>
      </c>
      <c r="B1078" s="4" t="s">
        <v>1426</v>
      </c>
      <c r="C1078" s="35" t="n">
        <v>1.17592</v>
      </c>
      <c r="D1078" s="35" t="n">
        <v>2.0401</v>
      </c>
      <c r="E1078" s="35" t="n">
        <v>-0.00027</v>
      </c>
      <c r="F1078" s="35" t="n">
        <v>1.32494</v>
      </c>
      <c r="G1078" s="35" t="n">
        <v>-0.30493</v>
      </c>
      <c r="H1078" s="35" t="n">
        <v>-0.09695</v>
      </c>
      <c r="I1078" s="35" t="n">
        <v>0.4421</v>
      </c>
      <c r="J1078" s="35" t="n">
        <v>0.62036</v>
      </c>
      <c r="K1078" s="35" t="n">
        <v>-1.56682</v>
      </c>
      <c r="L1078" s="35" t="n">
        <v>-1.76355</v>
      </c>
      <c r="M1078" s="35" t="n">
        <v>-0.05594</v>
      </c>
      <c r="N1078" s="35" t="n">
        <v>0.32366</v>
      </c>
      <c r="O1078" s="35" t="n">
        <v>1.8585</v>
      </c>
      <c r="P1078" s="35" t="n">
        <v>-0.70504</v>
      </c>
      <c r="Q1078" s="35" t="n">
        <v>-0.08356</v>
      </c>
      <c r="R1078" s="35" t="n">
        <v>-0.5957</v>
      </c>
    </row>
    <row r="1079" customFormat="false" ht="15" hidden="false" customHeight="false" outlineLevel="0" collapsed="false">
      <c r="A1079" s="4" t="n">
        <v>1078</v>
      </c>
      <c r="B1079" s="4" t="s">
        <v>1427</v>
      </c>
      <c r="C1079" s="35" t="n">
        <v>-0.18034</v>
      </c>
      <c r="D1079" s="35" t="n">
        <v>0.34729</v>
      </c>
      <c r="E1079" s="35" t="n">
        <v>3.2164</v>
      </c>
      <c r="F1079" s="35" t="n">
        <v>-1.09554</v>
      </c>
      <c r="G1079" s="35" t="n">
        <v>-0.34588</v>
      </c>
      <c r="H1079" s="35" t="n">
        <v>0.27576</v>
      </c>
      <c r="I1079" s="35" t="n">
        <v>0.61044</v>
      </c>
      <c r="J1079" s="35" t="n">
        <v>2.89794</v>
      </c>
      <c r="K1079" s="35" t="n">
        <v>-0.5218</v>
      </c>
      <c r="L1079" s="35" t="n">
        <v>0.07378</v>
      </c>
      <c r="M1079" s="35" t="n">
        <v>0.40302</v>
      </c>
      <c r="N1079" s="35" t="n">
        <v>0.15766</v>
      </c>
      <c r="O1079" s="35" t="n">
        <v>-0.37174</v>
      </c>
      <c r="P1079" s="35" t="n">
        <v>0.7143</v>
      </c>
      <c r="Q1079" s="35" t="n">
        <v>0.73143</v>
      </c>
      <c r="R1079" s="35" t="n">
        <v>-0.01912</v>
      </c>
    </row>
    <row r="1080" customFormat="false" ht="15" hidden="false" customHeight="false" outlineLevel="0" collapsed="false">
      <c r="A1080" s="4" t="n">
        <v>1079</v>
      </c>
      <c r="B1080" s="4" t="s">
        <v>1428</v>
      </c>
      <c r="C1080" s="35" t="n">
        <v>-1.7451</v>
      </c>
      <c r="D1080" s="35" t="n">
        <v>-0.39342</v>
      </c>
      <c r="E1080" s="35" t="n">
        <v>0.55264</v>
      </c>
      <c r="F1080" s="35" t="n">
        <v>1.18526</v>
      </c>
      <c r="G1080" s="35" t="n">
        <v>0.02468</v>
      </c>
      <c r="H1080" s="35" t="n">
        <v>-0.95926</v>
      </c>
      <c r="I1080" s="35" t="n">
        <v>2.505</v>
      </c>
      <c r="J1080" s="35" t="n">
        <v>-1.08929</v>
      </c>
      <c r="K1080" s="35" t="n">
        <v>1.17609</v>
      </c>
      <c r="L1080" s="35" t="n">
        <v>-1.15757</v>
      </c>
      <c r="M1080" s="35" t="n">
        <v>0.07476</v>
      </c>
      <c r="N1080" s="35" t="n">
        <v>1.42683</v>
      </c>
      <c r="O1080" s="35" t="n">
        <v>-1.31113</v>
      </c>
      <c r="P1080" s="35" t="n">
        <v>2.18657</v>
      </c>
      <c r="Q1080" s="35" t="n">
        <v>-0.24853</v>
      </c>
      <c r="R1080" s="35" t="n">
        <v>0.49768</v>
      </c>
    </row>
    <row r="1081" customFormat="false" ht="15" hidden="false" customHeight="false" outlineLevel="0" collapsed="false">
      <c r="A1081" s="4" t="n">
        <v>1080</v>
      </c>
      <c r="B1081" s="4" t="s">
        <v>1429</v>
      </c>
      <c r="C1081" s="35" t="n">
        <v>-1.4386</v>
      </c>
      <c r="D1081" s="35" t="n">
        <v>2.64261</v>
      </c>
      <c r="E1081" s="35" t="n">
        <v>-0.98928</v>
      </c>
      <c r="F1081" s="35" t="n">
        <v>0.88256</v>
      </c>
      <c r="G1081" s="35" t="n">
        <v>-1.85285</v>
      </c>
      <c r="H1081" s="35" t="n">
        <v>-1.15535</v>
      </c>
      <c r="I1081" s="35" t="n">
        <v>1.13668</v>
      </c>
      <c r="J1081" s="35" t="n">
        <v>-1.20765</v>
      </c>
      <c r="K1081" s="35" t="n">
        <v>-1.74035</v>
      </c>
      <c r="L1081" s="35" t="n">
        <v>-3.12041</v>
      </c>
      <c r="M1081" s="35" t="n">
        <v>-2.98686</v>
      </c>
      <c r="N1081" s="35" t="n">
        <v>-0.11097</v>
      </c>
      <c r="O1081" s="35" t="n">
        <v>-1.51468</v>
      </c>
      <c r="P1081" s="35" t="n">
        <v>-2.63461</v>
      </c>
      <c r="Q1081" s="35" t="n">
        <v>-1.89843</v>
      </c>
      <c r="R1081" s="35" t="n">
        <v>0.25574</v>
      </c>
    </row>
    <row r="1082" customFormat="false" ht="15" hidden="false" customHeight="false" outlineLevel="0" collapsed="false">
      <c r="A1082" s="4" t="n">
        <v>1081</v>
      </c>
      <c r="B1082" s="4" t="s">
        <v>50</v>
      </c>
      <c r="C1082" s="35" t="n">
        <v>-0.27592</v>
      </c>
      <c r="D1082" s="35" t="n">
        <v>-0.46226</v>
      </c>
      <c r="E1082" s="35" t="n">
        <v>-1.79933</v>
      </c>
      <c r="F1082" s="35" t="n">
        <v>-1.45504</v>
      </c>
      <c r="G1082" s="35" t="n">
        <v>0.34007</v>
      </c>
      <c r="H1082" s="35" t="n">
        <v>-1.05535</v>
      </c>
      <c r="I1082" s="35" t="n">
        <v>1.10641</v>
      </c>
      <c r="J1082" s="35" t="n">
        <v>2.07358</v>
      </c>
      <c r="K1082" s="35" t="n">
        <v>1.63027</v>
      </c>
      <c r="L1082" s="35" t="n">
        <v>1.75805</v>
      </c>
      <c r="M1082" s="35" t="n">
        <v>-1.96145</v>
      </c>
      <c r="N1082" s="35" t="n">
        <v>-1.09477</v>
      </c>
      <c r="O1082" s="35" t="n">
        <v>-0.12867</v>
      </c>
      <c r="P1082" s="35" t="n">
        <v>1.84758</v>
      </c>
      <c r="Q1082" s="35" t="n">
        <v>0.02697</v>
      </c>
      <c r="R1082" s="35" t="n">
        <v>-3.24116</v>
      </c>
    </row>
    <row r="1083" customFormat="false" ht="15" hidden="false" customHeight="false" outlineLevel="0" collapsed="false">
      <c r="A1083" s="4" t="n">
        <v>1082</v>
      </c>
      <c r="B1083" s="4" t="s">
        <v>1430</v>
      </c>
      <c r="C1083" s="35" t="n">
        <v>0.13292</v>
      </c>
      <c r="D1083" s="35" t="n">
        <v>-0.0203</v>
      </c>
      <c r="E1083" s="35" t="n">
        <v>0.10506</v>
      </c>
      <c r="F1083" s="35" t="n">
        <v>0.72788</v>
      </c>
      <c r="G1083" s="35" t="n">
        <v>-1.0165</v>
      </c>
      <c r="H1083" s="35" t="n">
        <v>-0.77788</v>
      </c>
      <c r="I1083" s="35" t="n">
        <v>0.21946</v>
      </c>
      <c r="J1083" s="35" t="n">
        <v>0.18754</v>
      </c>
      <c r="K1083" s="35" t="n">
        <v>-4.64168</v>
      </c>
      <c r="L1083" s="35" t="n">
        <v>-1.10161</v>
      </c>
      <c r="M1083" s="35" t="n">
        <v>0.05024</v>
      </c>
      <c r="N1083" s="35" t="n">
        <v>-3.88783</v>
      </c>
      <c r="O1083" s="35" t="n">
        <v>0.32489</v>
      </c>
      <c r="P1083" s="35" t="n">
        <v>-0.12958</v>
      </c>
      <c r="Q1083" s="35" t="n">
        <v>0.10608</v>
      </c>
      <c r="R1083" s="35" t="n">
        <v>-0.22546</v>
      </c>
    </row>
    <row r="1084" customFormat="false" ht="15" hidden="false" customHeight="false" outlineLevel="0" collapsed="false">
      <c r="A1084" s="4" t="n">
        <v>1083</v>
      </c>
      <c r="B1084" s="4" t="s">
        <v>111</v>
      </c>
      <c r="C1084" s="35" t="n">
        <v>1.93622</v>
      </c>
      <c r="D1084" s="35" t="n">
        <v>-0.68936</v>
      </c>
      <c r="E1084" s="35" t="n">
        <v>0.54856</v>
      </c>
      <c r="F1084" s="35" t="n">
        <v>-0.48967</v>
      </c>
      <c r="G1084" s="35" t="n">
        <v>-0.28349</v>
      </c>
      <c r="H1084" s="35" t="n">
        <v>0.76515</v>
      </c>
      <c r="I1084" s="35" t="n">
        <v>0.16178</v>
      </c>
      <c r="J1084" s="35" t="n">
        <v>4.61985</v>
      </c>
      <c r="K1084" s="35" t="n">
        <v>-0.86611</v>
      </c>
      <c r="L1084" s="35" t="n">
        <v>0.1819</v>
      </c>
      <c r="M1084" s="35" t="n">
        <v>-2.30708</v>
      </c>
      <c r="N1084" s="35" t="n">
        <v>-2.1742</v>
      </c>
      <c r="O1084" s="35" t="n">
        <v>-4.03665</v>
      </c>
      <c r="P1084" s="35" t="n">
        <v>-1.90836</v>
      </c>
      <c r="Q1084" s="35" t="n">
        <v>0.5517</v>
      </c>
      <c r="R1084" s="35" t="n">
        <v>-0.12093</v>
      </c>
    </row>
    <row r="1085" customFormat="false" ht="15" hidden="false" customHeight="false" outlineLevel="0" collapsed="false">
      <c r="A1085" s="4" t="n">
        <v>1084</v>
      </c>
      <c r="B1085" s="4" t="s">
        <v>1431</v>
      </c>
      <c r="C1085" s="35" t="n">
        <v>-0.32056</v>
      </c>
      <c r="D1085" s="35" t="n">
        <v>0.20052</v>
      </c>
      <c r="E1085" s="35" t="n">
        <v>-0.60008</v>
      </c>
      <c r="F1085" s="35" t="n">
        <v>0.67325</v>
      </c>
      <c r="G1085" s="35" t="n">
        <v>-0.04</v>
      </c>
      <c r="H1085" s="35" t="n">
        <v>0.38668</v>
      </c>
      <c r="I1085" s="35" t="n">
        <v>0.86664</v>
      </c>
      <c r="J1085" s="35" t="n">
        <v>-0.70356</v>
      </c>
      <c r="K1085" s="35" t="n">
        <v>1.37337</v>
      </c>
      <c r="L1085" s="35" t="n">
        <v>-0.88807</v>
      </c>
      <c r="M1085" s="35" t="n">
        <v>0.2387</v>
      </c>
      <c r="N1085" s="35" t="n">
        <v>1.58353</v>
      </c>
      <c r="O1085" s="35" t="n">
        <v>1.61989</v>
      </c>
      <c r="P1085" s="35" t="n">
        <v>-0.34517</v>
      </c>
      <c r="Q1085" s="35" t="n">
        <v>-1.35792</v>
      </c>
      <c r="R1085" s="35" t="n">
        <v>1.05764</v>
      </c>
    </row>
    <row r="1086" customFormat="false" ht="15" hidden="false" customHeight="false" outlineLevel="0" collapsed="false">
      <c r="A1086" s="4" t="n">
        <v>1085</v>
      </c>
      <c r="B1086" s="4" t="s">
        <v>1432</v>
      </c>
      <c r="C1086" s="35" t="n">
        <v>0.83677</v>
      </c>
      <c r="D1086" s="35" t="n">
        <v>1.33643</v>
      </c>
      <c r="E1086" s="35" t="n">
        <v>3.18451</v>
      </c>
      <c r="F1086" s="35" t="n">
        <v>1.44833</v>
      </c>
      <c r="G1086" s="35" t="n">
        <v>-1.92814</v>
      </c>
      <c r="H1086" s="35" t="n">
        <v>0.34227</v>
      </c>
      <c r="I1086" s="35" t="n">
        <v>5.20309</v>
      </c>
      <c r="J1086" s="35" t="n">
        <v>0.76359</v>
      </c>
      <c r="K1086" s="35" t="n">
        <v>0.25124</v>
      </c>
      <c r="L1086" s="35" t="n">
        <v>-1.75044</v>
      </c>
      <c r="M1086" s="35" t="n">
        <v>-3.61238</v>
      </c>
      <c r="N1086" s="35" t="n">
        <v>-1.61352</v>
      </c>
      <c r="O1086" s="35" t="n">
        <v>2.01452</v>
      </c>
      <c r="P1086" s="35" t="n">
        <v>-1.98267</v>
      </c>
      <c r="Q1086" s="35" t="n">
        <v>-3.74693</v>
      </c>
      <c r="R1086" s="35" t="n">
        <v>-4.1818</v>
      </c>
    </row>
    <row r="1087" customFormat="false" ht="15" hidden="false" customHeight="false" outlineLevel="0" collapsed="false">
      <c r="A1087" s="4" t="n">
        <v>1086</v>
      </c>
      <c r="B1087" s="4" t="s">
        <v>1433</v>
      </c>
      <c r="C1087" s="35" t="n">
        <v>0.1505</v>
      </c>
      <c r="D1087" s="35" t="n">
        <v>-0.27959</v>
      </c>
      <c r="E1087" s="35" t="n">
        <v>-0.86463</v>
      </c>
      <c r="F1087" s="35" t="n">
        <v>1.98143</v>
      </c>
      <c r="G1087" s="35" t="n">
        <v>-0.85759</v>
      </c>
      <c r="H1087" s="35" t="n">
        <v>0.33329</v>
      </c>
      <c r="I1087" s="35" t="n">
        <v>-1.68832</v>
      </c>
      <c r="J1087" s="35" t="n">
        <v>-0.95947</v>
      </c>
      <c r="K1087" s="35" t="n">
        <v>-0.99332</v>
      </c>
      <c r="L1087" s="35" t="n">
        <v>1.28625</v>
      </c>
      <c r="M1087" s="35" t="n">
        <v>-0.3819</v>
      </c>
      <c r="N1087" s="35" t="n">
        <v>1.39072</v>
      </c>
      <c r="O1087" s="35" t="n">
        <v>1.39788</v>
      </c>
      <c r="P1087" s="35" t="n">
        <v>1.60939</v>
      </c>
      <c r="Q1087" s="35" t="n">
        <v>-0.36193</v>
      </c>
      <c r="R1087" s="35" t="n">
        <v>-1.03938</v>
      </c>
    </row>
    <row r="1088" customFormat="false" ht="15" hidden="false" customHeight="false" outlineLevel="0" collapsed="false">
      <c r="A1088" s="4" t="n">
        <v>1087</v>
      </c>
      <c r="B1088" s="4" t="s">
        <v>1434</v>
      </c>
      <c r="C1088" s="35" t="n">
        <v>-0.53592</v>
      </c>
      <c r="D1088" s="35" t="n">
        <v>1.74216</v>
      </c>
      <c r="E1088" s="35" t="n">
        <v>0.19349</v>
      </c>
      <c r="F1088" s="35" t="n">
        <v>2.42416</v>
      </c>
      <c r="G1088" s="35" t="n">
        <v>-0.04696</v>
      </c>
      <c r="H1088" s="35" t="n">
        <v>2.36553</v>
      </c>
      <c r="I1088" s="35" t="n">
        <v>0.77224</v>
      </c>
      <c r="J1088" s="35" t="n">
        <v>1.39321</v>
      </c>
      <c r="K1088" s="35" t="n">
        <v>-0.91425</v>
      </c>
      <c r="L1088" s="35" t="n">
        <v>-1.90887</v>
      </c>
      <c r="M1088" s="35" t="n">
        <v>-0.45745</v>
      </c>
      <c r="N1088" s="35" t="n">
        <v>1.90096</v>
      </c>
      <c r="O1088" s="35" t="n">
        <v>0.85589</v>
      </c>
      <c r="P1088" s="35" t="n">
        <v>0.38709</v>
      </c>
      <c r="Q1088" s="35" t="n">
        <v>-1.96445</v>
      </c>
      <c r="R1088" s="35" t="n">
        <v>-0.54312</v>
      </c>
    </row>
    <row r="1089" customFormat="false" ht="15" hidden="false" customHeight="false" outlineLevel="0" collapsed="false">
      <c r="A1089" s="4" t="n">
        <v>1088</v>
      </c>
      <c r="B1089" s="4" t="s">
        <v>1435</v>
      </c>
      <c r="C1089" s="35" t="n">
        <v>-0.37553</v>
      </c>
      <c r="D1089" s="35" t="n">
        <v>2.2183</v>
      </c>
      <c r="E1089" s="35" t="n">
        <v>2.50528</v>
      </c>
      <c r="F1089" s="35" t="n">
        <v>-2.20509</v>
      </c>
      <c r="G1089" s="35" t="n">
        <v>-1.63807</v>
      </c>
      <c r="H1089" s="35" t="n">
        <v>-0.78052</v>
      </c>
      <c r="I1089" s="35" t="n">
        <v>2.10633</v>
      </c>
      <c r="J1089" s="35" t="n">
        <v>-1.11697</v>
      </c>
      <c r="K1089" s="35" t="n">
        <v>0.02456</v>
      </c>
      <c r="L1089" s="35" t="n">
        <v>2.41424</v>
      </c>
      <c r="M1089" s="35" t="n">
        <v>-1.56684</v>
      </c>
      <c r="N1089" s="35" t="n">
        <v>-2.38799</v>
      </c>
      <c r="O1089" s="35" t="n">
        <v>-0.70792</v>
      </c>
      <c r="P1089" s="35" t="n">
        <v>-2.76434</v>
      </c>
      <c r="Q1089" s="35" t="n">
        <v>-1.02145</v>
      </c>
      <c r="R1089" s="35" t="n">
        <v>-1.087</v>
      </c>
    </row>
    <row r="1090" customFormat="false" ht="15" hidden="false" customHeight="false" outlineLevel="0" collapsed="false">
      <c r="A1090" s="4" t="n">
        <v>1089</v>
      </c>
      <c r="B1090" s="4" t="s">
        <v>1436</v>
      </c>
      <c r="C1090" s="35" t="n">
        <v>-0.15398</v>
      </c>
      <c r="D1090" s="35" t="n">
        <v>-0.40612</v>
      </c>
      <c r="E1090" s="35" t="n">
        <v>0.77807</v>
      </c>
      <c r="F1090" s="35" t="n">
        <v>-0.53247</v>
      </c>
      <c r="G1090" s="35" t="n">
        <v>1.33837</v>
      </c>
      <c r="H1090" s="35" t="n">
        <v>0.68217</v>
      </c>
      <c r="I1090" s="35" t="n">
        <v>-1.25381</v>
      </c>
      <c r="J1090" s="35" t="n">
        <v>1.29815</v>
      </c>
      <c r="K1090" s="35" t="n">
        <v>-0.48539</v>
      </c>
      <c r="L1090" s="35" t="n">
        <v>0.81025</v>
      </c>
      <c r="M1090" s="35" t="n">
        <v>-0.47821</v>
      </c>
      <c r="N1090" s="35" t="n">
        <v>-0.12475</v>
      </c>
      <c r="O1090" s="35" t="n">
        <v>-0.21735</v>
      </c>
      <c r="P1090" s="35" t="n">
        <v>0.1051</v>
      </c>
      <c r="Q1090" s="35" t="n">
        <v>-1.38651</v>
      </c>
      <c r="R1090" s="35" t="n">
        <v>-1.79336</v>
      </c>
    </row>
    <row r="1091" customFormat="false" ht="15" hidden="false" customHeight="false" outlineLevel="0" collapsed="false">
      <c r="A1091" s="4" t="n">
        <v>1090</v>
      </c>
      <c r="B1091" s="4" t="s">
        <v>1437</v>
      </c>
      <c r="C1091" s="35" t="n">
        <v>1.13968</v>
      </c>
      <c r="D1091" s="35" t="n">
        <v>1.27418</v>
      </c>
      <c r="E1091" s="35" t="n">
        <v>1.25561</v>
      </c>
      <c r="F1091" s="35" t="n">
        <v>2.80128</v>
      </c>
      <c r="G1091" s="35" t="n">
        <v>-0.00379</v>
      </c>
      <c r="H1091" s="35" t="n">
        <v>-3.09214</v>
      </c>
      <c r="I1091" s="35" t="n">
        <v>0.51081</v>
      </c>
      <c r="J1091" s="35" t="n">
        <v>1.37597</v>
      </c>
      <c r="K1091" s="35" t="n">
        <v>-2.47588</v>
      </c>
      <c r="L1091" s="35" t="n">
        <v>-1.12896</v>
      </c>
      <c r="M1091" s="35" t="n">
        <v>-0.6671</v>
      </c>
      <c r="N1091" s="35" t="n">
        <v>2.25103</v>
      </c>
      <c r="O1091" s="35" t="n">
        <v>1.6175</v>
      </c>
      <c r="P1091" s="35" t="n">
        <v>-1.17123</v>
      </c>
      <c r="Q1091" s="35" t="n">
        <v>2.01997</v>
      </c>
      <c r="R1091" s="35" t="n">
        <v>-1.34423</v>
      </c>
    </row>
    <row r="1092" customFormat="false" ht="15" hidden="false" customHeight="false" outlineLevel="0" collapsed="false">
      <c r="A1092" s="4" t="n">
        <v>1091</v>
      </c>
      <c r="B1092" s="4" t="s">
        <v>1438</v>
      </c>
      <c r="C1092" s="35" t="n">
        <v>-0.08089</v>
      </c>
      <c r="D1092" s="35" t="n">
        <v>-0.86581</v>
      </c>
      <c r="E1092" s="35" t="n">
        <v>5.30829</v>
      </c>
      <c r="F1092" s="35" t="n">
        <v>-0.00153</v>
      </c>
      <c r="G1092" s="35" t="n">
        <v>-1.6988</v>
      </c>
      <c r="H1092" s="35" t="n">
        <v>-0.92134</v>
      </c>
      <c r="I1092" s="35" t="n">
        <v>1.17886</v>
      </c>
      <c r="J1092" s="35" t="n">
        <v>-2.3945</v>
      </c>
      <c r="K1092" s="35" t="n">
        <v>0.48095</v>
      </c>
      <c r="L1092" s="35" t="n">
        <v>-1.04115</v>
      </c>
      <c r="M1092" s="35" t="n">
        <v>1.41211</v>
      </c>
      <c r="N1092" s="35" t="n">
        <v>-0.70723</v>
      </c>
      <c r="O1092" s="35" t="n">
        <v>0.09913</v>
      </c>
      <c r="P1092" s="35" t="n">
        <v>0.84285</v>
      </c>
      <c r="Q1092" s="35" t="n">
        <v>1.05875</v>
      </c>
      <c r="R1092" s="35" t="n">
        <v>-1.48179</v>
      </c>
    </row>
    <row r="1093" customFormat="false" ht="15" hidden="false" customHeight="false" outlineLevel="0" collapsed="false">
      <c r="A1093" s="4" t="n">
        <v>1092</v>
      </c>
      <c r="B1093" s="4" t="s">
        <v>1439</v>
      </c>
      <c r="C1093" s="35" t="n">
        <v>-5.46986</v>
      </c>
      <c r="D1093" s="35" t="n">
        <v>0.39</v>
      </c>
      <c r="E1093" s="35" t="n">
        <v>3.05814</v>
      </c>
      <c r="F1093" s="35" t="n">
        <v>-5.26412</v>
      </c>
      <c r="G1093" s="35" t="n">
        <v>-3.04727</v>
      </c>
      <c r="H1093" s="35" t="n">
        <v>-2.88849</v>
      </c>
      <c r="I1093" s="35" t="n">
        <v>-3.03266</v>
      </c>
      <c r="J1093" s="35" t="n">
        <v>0.37779</v>
      </c>
      <c r="K1093" s="35" t="n">
        <v>1.39475</v>
      </c>
      <c r="L1093" s="35" t="n">
        <v>0.96549</v>
      </c>
      <c r="M1093" s="35" t="n">
        <v>0.73605</v>
      </c>
      <c r="N1093" s="35" t="n">
        <v>-4.84776</v>
      </c>
      <c r="O1093" s="35" t="n">
        <v>-0.34422</v>
      </c>
      <c r="P1093" s="35" t="n">
        <v>-3.69614</v>
      </c>
      <c r="Q1093" s="35" t="n">
        <v>1.59013</v>
      </c>
      <c r="R1093" s="35" t="n">
        <v>0.33783</v>
      </c>
    </row>
    <row r="1094" customFormat="false" ht="15" hidden="false" customHeight="false" outlineLevel="0" collapsed="false">
      <c r="A1094" s="4" t="n">
        <v>1093</v>
      </c>
      <c r="B1094" s="4" t="s">
        <v>1440</v>
      </c>
      <c r="C1094" s="35" t="n">
        <v>-0.51376</v>
      </c>
      <c r="D1094" s="35" t="n">
        <v>2.54167</v>
      </c>
      <c r="E1094" s="35" t="n">
        <v>1.88108</v>
      </c>
      <c r="F1094" s="35" t="n">
        <v>0.03131</v>
      </c>
      <c r="G1094" s="35" t="n">
        <v>-0.88814</v>
      </c>
      <c r="H1094" s="35" t="n">
        <v>-0.62518</v>
      </c>
      <c r="I1094" s="35" t="n">
        <v>2.85907</v>
      </c>
      <c r="J1094" s="35" t="n">
        <v>1.05981</v>
      </c>
      <c r="K1094" s="35" t="n">
        <v>0.86641</v>
      </c>
      <c r="L1094" s="35" t="n">
        <v>-1.33292</v>
      </c>
      <c r="M1094" s="35" t="n">
        <v>-2.96509</v>
      </c>
      <c r="N1094" s="35" t="n">
        <v>0.74885</v>
      </c>
      <c r="O1094" s="35" t="n">
        <v>1.08393</v>
      </c>
      <c r="P1094" s="35" t="n">
        <v>-1.80147</v>
      </c>
      <c r="Q1094" s="35" t="n">
        <v>-0.12322</v>
      </c>
      <c r="R1094" s="35" t="n">
        <v>-0.3192</v>
      </c>
    </row>
    <row r="1095" customFormat="false" ht="15" hidden="false" customHeight="false" outlineLevel="0" collapsed="false">
      <c r="A1095" s="4" t="n">
        <v>1094</v>
      </c>
      <c r="B1095" s="4" t="s">
        <v>1441</v>
      </c>
      <c r="C1095" s="35" t="n">
        <v>-1.17705</v>
      </c>
      <c r="D1095" s="35" t="n">
        <v>1.95163</v>
      </c>
      <c r="E1095" s="35" t="n">
        <v>0.46019</v>
      </c>
      <c r="F1095" s="35" t="n">
        <v>-2.52659</v>
      </c>
      <c r="G1095" s="35" t="n">
        <v>-2.85754</v>
      </c>
      <c r="H1095" s="35" t="n">
        <v>-0.10363</v>
      </c>
      <c r="I1095" s="35" t="n">
        <v>1.31921</v>
      </c>
      <c r="J1095" s="35" t="n">
        <v>2.23857</v>
      </c>
      <c r="K1095" s="35" t="n">
        <v>0.59767</v>
      </c>
      <c r="L1095" s="35" t="n">
        <v>-0.79974</v>
      </c>
      <c r="M1095" s="35" t="n">
        <v>0.10699</v>
      </c>
      <c r="N1095" s="35" t="n">
        <v>3.16626</v>
      </c>
      <c r="O1095" s="35" t="n">
        <v>0.75137</v>
      </c>
      <c r="P1095" s="35" t="n">
        <v>-0.63686</v>
      </c>
      <c r="Q1095" s="35" t="n">
        <v>0.94591</v>
      </c>
      <c r="R1095" s="35" t="n">
        <v>-1.51016</v>
      </c>
    </row>
    <row r="1096" customFormat="false" ht="15" hidden="false" customHeight="false" outlineLevel="0" collapsed="false">
      <c r="A1096" s="4" t="n">
        <v>1095</v>
      </c>
      <c r="B1096" s="4" t="s">
        <v>1442</v>
      </c>
      <c r="C1096" s="35" t="n">
        <v>2.36415</v>
      </c>
      <c r="D1096" s="35" t="n">
        <v>0.7561</v>
      </c>
      <c r="E1096" s="35" t="n">
        <v>0.89536</v>
      </c>
      <c r="F1096" s="35" t="n">
        <v>-0.72178</v>
      </c>
      <c r="G1096" s="35" t="n">
        <v>1.50182</v>
      </c>
      <c r="H1096" s="35" t="n">
        <v>-2.90627</v>
      </c>
      <c r="I1096" s="35" t="n">
        <v>-1.31704</v>
      </c>
      <c r="J1096" s="35" t="n">
        <v>1.8992</v>
      </c>
      <c r="K1096" s="35" t="n">
        <v>0.47048</v>
      </c>
      <c r="L1096" s="35" t="n">
        <v>-0.34234</v>
      </c>
      <c r="M1096" s="35" t="n">
        <v>2.09053</v>
      </c>
      <c r="N1096" s="35" t="n">
        <v>0.31243</v>
      </c>
      <c r="O1096" s="35" t="n">
        <v>-0.81652</v>
      </c>
      <c r="P1096" s="35" t="n">
        <v>-0.20412</v>
      </c>
      <c r="Q1096" s="35" t="n">
        <v>-1.95888</v>
      </c>
      <c r="R1096" s="35" t="n">
        <v>-0.48507</v>
      </c>
    </row>
    <row r="1097" customFormat="false" ht="15" hidden="false" customHeight="false" outlineLevel="0" collapsed="false">
      <c r="A1097" s="4" t="n">
        <v>1096</v>
      </c>
      <c r="B1097" s="4" t="s">
        <v>1443</v>
      </c>
      <c r="C1097" s="35" t="n">
        <v>3.37318</v>
      </c>
      <c r="D1097" s="35" t="n">
        <v>3.02616</v>
      </c>
      <c r="E1097" s="35" t="n">
        <v>0.0274</v>
      </c>
      <c r="F1097" s="35" t="n">
        <v>-1.57535</v>
      </c>
      <c r="G1097" s="35" t="n">
        <v>0.90904</v>
      </c>
      <c r="H1097" s="35" t="n">
        <v>-1.36477</v>
      </c>
      <c r="I1097" s="35" t="n">
        <v>-1.59233</v>
      </c>
      <c r="J1097" s="35" t="n">
        <v>-0.47543</v>
      </c>
      <c r="K1097" s="35" t="n">
        <v>-1.85738</v>
      </c>
      <c r="L1097" s="35" t="n">
        <v>2.46235</v>
      </c>
      <c r="M1097" s="35" t="n">
        <v>0.22757</v>
      </c>
      <c r="N1097" s="35" t="n">
        <v>-1.49556</v>
      </c>
      <c r="O1097" s="35" t="n">
        <v>1.38366</v>
      </c>
      <c r="P1097" s="35" t="n">
        <v>-2.45445</v>
      </c>
      <c r="Q1097" s="35" t="n">
        <v>2.47777</v>
      </c>
      <c r="R1097" s="35" t="n">
        <v>1.37024</v>
      </c>
    </row>
    <row r="1098" customFormat="false" ht="15" hidden="false" customHeight="false" outlineLevel="0" collapsed="false">
      <c r="A1098" s="4" t="n">
        <v>1097</v>
      </c>
      <c r="B1098" s="4" t="s">
        <v>1444</v>
      </c>
      <c r="C1098" s="35" t="n">
        <v>-0.57477</v>
      </c>
      <c r="D1098" s="35" t="n">
        <v>0.72474</v>
      </c>
      <c r="E1098" s="35" t="n">
        <v>2.6062</v>
      </c>
      <c r="F1098" s="35" t="n">
        <v>1.35975</v>
      </c>
      <c r="G1098" s="35" t="n">
        <v>-0.18525</v>
      </c>
      <c r="H1098" s="35" t="n">
        <v>0.59847</v>
      </c>
      <c r="I1098" s="35" t="n">
        <v>-1.46773</v>
      </c>
      <c r="J1098" s="35" t="n">
        <v>3.92137</v>
      </c>
      <c r="K1098" s="35" t="n">
        <v>-1.39253</v>
      </c>
      <c r="L1098" s="35" t="n">
        <v>0.33967</v>
      </c>
      <c r="M1098" s="35" t="n">
        <v>-1.73337</v>
      </c>
      <c r="N1098" s="35" t="n">
        <v>0.94927</v>
      </c>
      <c r="O1098" s="35" t="n">
        <v>0.29114</v>
      </c>
      <c r="P1098" s="35" t="n">
        <v>-1.41264</v>
      </c>
      <c r="Q1098" s="35" t="n">
        <v>0.59381</v>
      </c>
      <c r="R1098" s="35" t="n">
        <v>1.60493</v>
      </c>
    </row>
    <row r="1099" customFormat="false" ht="15" hidden="false" customHeight="false" outlineLevel="0" collapsed="false">
      <c r="A1099" s="4" t="n">
        <v>1098</v>
      </c>
      <c r="B1099" s="4" t="s">
        <v>1445</v>
      </c>
      <c r="C1099" s="35" t="n">
        <v>-3.30301</v>
      </c>
      <c r="D1099" s="35" t="n">
        <v>-0.89098</v>
      </c>
      <c r="E1099" s="35" t="n">
        <v>-0.22952</v>
      </c>
      <c r="F1099" s="35" t="n">
        <v>0.6538</v>
      </c>
      <c r="G1099" s="35" t="n">
        <v>-1.95567</v>
      </c>
      <c r="H1099" s="35" t="n">
        <v>-2.12053</v>
      </c>
      <c r="I1099" s="35" t="n">
        <v>3.80162</v>
      </c>
      <c r="J1099" s="35" t="n">
        <v>-1.30189</v>
      </c>
      <c r="K1099" s="35" t="n">
        <v>0.23604</v>
      </c>
      <c r="L1099" s="35" t="n">
        <v>-0.69563</v>
      </c>
      <c r="M1099" s="35" t="n">
        <v>-2.03524</v>
      </c>
      <c r="N1099" s="35" t="n">
        <v>-3.35492</v>
      </c>
      <c r="O1099" s="35" t="n">
        <v>-1.44238</v>
      </c>
      <c r="P1099" s="35" t="n">
        <v>0.54965</v>
      </c>
      <c r="Q1099" s="35" t="n">
        <v>2.13281</v>
      </c>
      <c r="R1099" s="35" t="n">
        <v>-0.56204</v>
      </c>
    </row>
    <row r="1100" customFormat="false" ht="15" hidden="false" customHeight="false" outlineLevel="0" collapsed="false">
      <c r="A1100" s="4" t="n">
        <v>1099</v>
      </c>
      <c r="B1100" s="4" t="s">
        <v>1446</v>
      </c>
      <c r="C1100" s="35" t="n">
        <v>0.55524</v>
      </c>
      <c r="D1100" s="35" t="n">
        <v>4.14416</v>
      </c>
      <c r="E1100" s="35" t="n">
        <v>0.09076</v>
      </c>
      <c r="F1100" s="35" t="n">
        <v>-2.40923</v>
      </c>
      <c r="G1100" s="35" t="n">
        <v>-3.00453</v>
      </c>
      <c r="H1100" s="35" t="n">
        <v>0.21379</v>
      </c>
      <c r="I1100" s="35" t="n">
        <v>-0.79134</v>
      </c>
      <c r="J1100" s="35" t="n">
        <v>2.04604</v>
      </c>
      <c r="K1100" s="35" t="n">
        <v>-0.06294</v>
      </c>
      <c r="L1100" s="35" t="n">
        <v>-2.73529</v>
      </c>
      <c r="M1100" s="35" t="n">
        <v>1.2252</v>
      </c>
      <c r="N1100" s="35" t="n">
        <v>-0.99043</v>
      </c>
      <c r="O1100" s="35" t="n">
        <v>-1.3957</v>
      </c>
      <c r="P1100" s="35" t="n">
        <v>1.88719</v>
      </c>
      <c r="Q1100" s="35" t="n">
        <v>0.37347</v>
      </c>
      <c r="R1100" s="35" t="n">
        <v>0.20454</v>
      </c>
    </row>
    <row r="1101" customFormat="false" ht="15" hidden="false" customHeight="false" outlineLevel="0" collapsed="false">
      <c r="A1101" s="4" t="n">
        <v>1100</v>
      </c>
      <c r="B1101" s="4" t="s">
        <v>1447</v>
      </c>
      <c r="C1101" s="35" t="n">
        <v>-1.343</v>
      </c>
      <c r="D1101" s="35" t="n">
        <v>2.34525</v>
      </c>
      <c r="E1101" s="35" t="n">
        <v>-0.17162</v>
      </c>
      <c r="F1101" s="35" t="n">
        <v>-3.81291</v>
      </c>
      <c r="G1101" s="35" t="n">
        <v>1.16769</v>
      </c>
      <c r="H1101" s="35" t="n">
        <v>-0.11909</v>
      </c>
      <c r="I1101" s="35" t="n">
        <v>-0.29338</v>
      </c>
      <c r="J1101" s="35" t="n">
        <v>0.61971</v>
      </c>
      <c r="K1101" s="35" t="n">
        <v>0.491</v>
      </c>
      <c r="L1101" s="35" t="n">
        <v>-0.20024</v>
      </c>
      <c r="M1101" s="35" t="n">
        <v>-1.10419</v>
      </c>
      <c r="N1101" s="35" t="n">
        <v>2.80484</v>
      </c>
      <c r="O1101" s="35" t="n">
        <v>0.67534</v>
      </c>
      <c r="P1101" s="35" t="n">
        <v>-0.57635</v>
      </c>
      <c r="Q1101" s="35" t="n">
        <v>2.35621</v>
      </c>
      <c r="R1101" s="35" t="n">
        <v>-0.03784</v>
      </c>
    </row>
    <row r="1102" customFormat="false" ht="15" hidden="false" customHeight="false" outlineLevel="0" collapsed="false">
      <c r="A1102" s="4" t="n">
        <v>1101</v>
      </c>
      <c r="B1102" s="4" t="s">
        <v>1448</v>
      </c>
      <c r="C1102" s="35" t="n">
        <v>-0.899</v>
      </c>
      <c r="D1102" s="35" t="n">
        <v>-1.87337</v>
      </c>
      <c r="E1102" s="35" t="n">
        <v>-0.60668</v>
      </c>
      <c r="F1102" s="35" t="n">
        <v>1.03835</v>
      </c>
      <c r="G1102" s="35" t="n">
        <v>0.21097</v>
      </c>
      <c r="H1102" s="35" t="n">
        <v>2.09541</v>
      </c>
      <c r="I1102" s="35" t="n">
        <v>-2.05749</v>
      </c>
      <c r="J1102" s="35" t="n">
        <v>0.63269</v>
      </c>
      <c r="K1102" s="35" t="n">
        <v>0.29453</v>
      </c>
      <c r="L1102" s="35" t="n">
        <v>-0.41539</v>
      </c>
      <c r="M1102" s="35" t="n">
        <v>-4.73134</v>
      </c>
      <c r="N1102" s="35" t="n">
        <v>-0.07535</v>
      </c>
      <c r="O1102" s="35" t="n">
        <v>-2.03658</v>
      </c>
      <c r="P1102" s="35" t="n">
        <v>-4.90954</v>
      </c>
      <c r="Q1102" s="35" t="n">
        <v>0.20391</v>
      </c>
      <c r="R1102" s="35" t="n">
        <v>-1.79374</v>
      </c>
    </row>
    <row r="1103" customFormat="false" ht="15" hidden="false" customHeight="false" outlineLevel="0" collapsed="false">
      <c r="A1103" s="4" t="n">
        <v>1102</v>
      </c>
      <c r="B1103" s="4" t="s">
        <v>1449</v>
      </c>
      <c r="C1103" s="35" t="n">
        <v>0.25594</v>
      </c>
      <c r="D1103" s="35" t="n">
        <v>1.32493</v>
      </c>
      <c r="E1103" s="35" t="n">
        <v>-1.04717</v>
      </c>
      <c r="F1103" s="35" t="n">
        <v>-1.94036</v>
      </c>
      <c r="G1103" s="35" t="n">
        <v>-0.26482</v>
      </c>
      <c r="H1103" s="35" t="n">
        <v>-0.33348</v>
      </c>
      <c r="I1103" s="35" t="n">
        <v>1.52713</v>
      </c>
      <c r="J1103" s="35" t="n">
        <v>0.83409</v>
      </c>
      <c r="K1103" s="35" t="n">
        <v>-1.05144</v>
      </c>
      <c r="L1103" s="35" t="n">
        <v>-2.17437</v>
      </c>
      <c r="M1103" s="35" t="n">
        <v>0.49014</v>
      </c>
      <c r="N1103" s="35" t="n">
        <v>-1.26148</v>
      </c>
      <c r="O1103" s="35" t="n">
        <v>-1.26228</v>
      </c>
      <c r="P1103" s="35" t="n">
        <v>0.29398</v>
      </c>
      <c r="Q1103" s="35" t="n">
        <v>-0.88276</v>
      </c>
      <c r="R1103" s="35" t="n">
        <v>-3.17277</v>
      </c>
    </row>
    <row r="1104" customFormat="false" ht="15" hidden="false" customHeight="false" outlineLevel="0" collapsed="false">
      <c r="A1104" s="4" t="n">
        <v>1103</v>
      </c>
      <c r="B1104" s="4" t="s">
        <v>1450</v>
      </c>
      <c r="C1104" s="35" t="n">
        <v>-0.33965</v>
      </c>
      <c r="D1104" s="35" t="n">
        <v>-0.80455</v>
      </c>
      <c r="E1104" s="35" t="n">
        <v>-1.21413</v>
      </c>
      <c r="F1104" s="35" t="n">
        <v>0.86885</v>
      </c>
      <c r="G1104" s="35" t="n">
        <v>0.55758</v>
      </c>
      <c r="H1104" s="35" t="n">
        <v>-3.01595</v>
      </c>
      <c r="I1104" s="35" t="n">
        <v>3.38064</v>
      </c>
      <c r="J1104" s="35" t="n">
        <v>-1.73102</v>
      </c>
      <c r="K1104" s="35" t="n">
        <v>2.87844</v>
      </c>
      <c r="L1104" s="35" t="n">
        <v>-0.54386</v>
      </c>
      <c r="M1104" s="35" t="n">
        <v>-1.32027</v>
      </c>
      <c r="N1104" s="35" t="n">
        <v>-2.48909</v>
      </c>
      <c r="O1104" s="35" t="n">
        <v>-2.03991</v>
      </c>
      <c r="P1104" s="35" t="n">
        <v>0.10528</v>
      </c>
      <c r="Q1104" s="35" t="n">
        <v>1.86762</v>
      </c>
      <c r="R1104" s="35" t="n">
        <v>-2.6909</v>
      </c>
    </row>
    <row r="1105" customFormat="false" ht="15" hidden="false" customHeight="false" outlineLevel="0" collapsed="false">
      <c r="A1105" s="4" t="n">
        <v>1104</v>
      </c>
      <c r="B1105" s="4" t="s">
        <v>1451</v>
      </c>
      <c r="C1105" s="35" t="n">
        <v>2.31123</v>
      </c>
      <c r="D1105" s="35" t="n">
        <v>-2.10283</v>
      </c>
      <c r="E1105" s="35" t="n">
        <v>0.31051</v>
      </c>
      <c r="F1105" s="35" t="n">
        <v>-1.37207</v>
      </c>
      <c r="G1105" s="35" t="n">
        <v>-3.0199</v>
      </c>
      <c r="H1105" s="35" t="n">
        <v>0.19048</v>
      </c>
      <c r="I1105" s="35" t="n">
        <v>0.2943</v>
      </c>
      <c r="J1105" s="35" t="n">
        <v>-0.3105</v>
      </c>
      <c r="K1105" s="35" t="n">
        <v>-1.08587</v>
      </c>
      <c r="L1105" s="35" t="n">
        <v>3.01302</v>
      </c>
      <c r="M1105" s="35" t="n">
        <v>2.116</v>
      </c>
      <c r="N1105" s="35" t="n">
        <v>-0.00377</v>
      </c>
      <c r="O1105" s="35" t="n">
        <v>-0.18184</v>
      </c>
      <c r="P1105" s="35" t="n">
        <v>-0.69466</v>
      </c>
      <c r="Q1105" s="35" t="n">
        <v>-3.16662</v>
      </c>
      <c r="R1105" s="35" t="n">
        <v>-2.46449</v>
      </c>
    </row>
    <row r="1106" customFormat="false" ht="15" hidden="false" customHeight="false" outlineLevel="0" collapsed="false">
      <c r="A1106" s="4" t="n">
        <v>1105</v>
      </c>
      <c r="B1106" s="4" t="s">
        <v>1452</v>
      </c>
      <c r="C1106" s="35" t="n">
        <v>-1.02259</v>
      </c>
      <c r="D1106" s="35" t="n">
        <v>-0.9063</v>
      </c>
      <c r="E1106" s="35" t="n">
        <v>1.3325</v>
      </c>
      <c r="F1106" s="35" t="n">
        <v>-0.88713</v>
      </c>
      <c r="G1106" s="35" t="n">
        <v>-0.71972</v>
      </c>
      <c r="H1106" s="35" t="n">
        <v>-2.52168</v>
      </c>
      <c r="I1106" s="35" t="n">
        <v>-1.05175</v>
      </c>
      <c r="J1106" s="35" t="n">
        <v>0.16258</v>
      </c>
      <c r="K1106" s="35" t="n">
        <v>-0.04792</v>
      </c>
      <c r="L1106" s="35" t="n">
        <v>-0.37293</v>
      </c>
      <c r="M1106" s="35" t="n">
        <v>0.24285</v>
      </c>
      <c r="N1106" s="35" t="n">
        <v>0.1864</v>
      </c>
      <c r="O1106" s="35" t="n">
        <v>1.04605</v>
      </c>
      <c r="P1106" s="35" t="n">
        <v>-0.10721</v>
      </c>
      <c r="Q1106" s="35" t="n">
        <v>0.17595</v>
      </c>
      <c r="R1106" s="35" t="n">
        <v>-2.84841</v>
      </c>
    </row>
    <row r="1107" customFormat="false" ht="15" hidden="false" customHeight="false" outlineLevel="0" collapsed="false">
      <c r="A1107" s="4" t="n">
        <v>1106</v>
      </c>
      <c r="B1107" s="4" t="s">
        <v>1453</v>
      </c>
      <c r="C1107" s="35" t="n">
        <v>0.75977</v>
      </c>
      <c r="D1107" s="35" t="n">
        <v>1.38592</v>
      </c>
      <c r="E1107" s="35" t="n">
        <v>1.48356</v>
      </c>
      <c r="F1107" s="35" t="n">
        <v>-0.10271</v>
      </c>
      <c r="G1107" s="35" t="n">
        <v>0.36907</v>
      </c>
      <c r="H1107" s="35" t="n">
        <v>-0.18834</v>
      </c>
      <c r="I1107" s="35" t="n">
        <v>1.66489</v>
      </c>
      <c r="J1107" s="35" t="n">
        <v>-0.41512</v>
      </c>
      <c r="K1107" s="35" t="n">
        <v>-0.03527</v>
      </c>
      <c r="L1107" s="35" t="n">
        <v>-2.06997</v>
      </c>
      <c r="M1107" s="35" t="n">
        <v>0.33646</v>
      </c>
      <c r="N1107" s="35" t="n">
        <v>-0.45115</v>
      </c>
      <c r="O1107" s="35" t="n">
        <v>-0.8536</v>
      </c>
      <c r="P1107" s="35" t="n">
        <v>-1.94159</v>
      </c>
      <c r="Q1107" s="35" t="n">
        <v>0.90068</v>
      </c>
      <c r="R1107" s="35" t="n">
        <v>0.51142</v>
      </c>
    </row>
    <row r="1108" customFormat="false" ht="15" hidden="false" customHeight="false" outlineLevel="0" collapsed="false">
      <c r="A1108" s="4" t="n">
        <v>1107</v>
      </c>
      <c r="B1108" s="4" t="s">
        <v>1454</v>
      </c>
      <c r="C1108" s="35" t="n">
        <v>0.52671</v>
      </c>
      <c r="D1108" s="35" t="n">
        <v>-0.96929</v>
      </c>
      <c r="E1108" s="35" t="n">
        <v>-0.3726</v>
      </c>
      <c r="F1108" s="35" t="n">
        <v>-2.3828</v>
      </c>
      <c r="G1108" s="35" t="n">
        <v>-1.54949</v>
      </c>
      <c r="H1108" s="35" t="n">
        <v>-1.15081</v>
      </c>
      <c r="I1108" s="35" t="n">
        <v>2.65434</v>
      </c>
      <c r="J1108" s="35" t="n">
        <v>2.55819</v>
      </c>
      <c r="K1108" s="35" t="n">
        <v>-0.68897</v>
      </c>
      <c r="L1108" s="35" t="n">
        <v>-0.43843</v>
      </c>
      <c r="M1108" s="35" t="n">
        <v>-0.11499</v>
      </c>
      <c r="N1108" s="35" t="n">
        <v>2.48975</v>
      </c>
      <c r="O1108" s="35" t="n">
        <v>-2.67258</v>
      </c>
      <c r="P1108" s="35" t="n">
        <v>1.46033</v>
      </c>
      <c r="Q1108" s="35" t="n">
        <v>-0.44471</v>
      </c>
      <c r="R1108" s="35" t="n">
        <v>0.91477</v>
      </c>
    </row>
    <row r="1109" customFormat="false" ht="15" hidden="false" customHeight="false" outlineLevel="0" collapsed="false">
      <c r="A1109" s="4" t="n">
        <v>1108</v>
      </c>
      <c r="B1109" s="4" t="s">
        <v>1455</v>
      </c>
      <c r="C1109" s="35" t="n">
        <v>0.39972</v>
      </c>
      <c r="D1109" s="35" t="n">
        <v>-1.87964</v>
      </c>
      <c r="E1109" s="35" t="n">
        <v>0.50989</v>
      </c>
      <c r="F1109" s="35" t="n">
        <v>-1.80968</v>
      </c>
      <c r="G1109" s="35" t="n">
        <v>-1.72716</v>
      </c>
      <c r="H1109" s="35" t="n">
        <v>0.85464</v>
      </c>
      <c r="I1109" s="35" t="n">
        <v>1.58389</v>
      </c>
      <c r="J1109" s="35" t="n">
        <v>2.29908</v>
      </c>
      <c r="K1109" s="35" t="n">
        <v>3.67746</v>
      </c>
      <c r="L1109" s="35" t="n">
        <v>0.09819</v>
      </c>
      <c r="M1109" s="35" t="n">
        <v>2.12574</v>
      </c>
      <c r="N1109" s="35" t="n">
        <v>-3.32615</v>
      </c>
      <c r="O1109" s="35" t="n">
        <v>1.3636</v>
      </c>
      <c r="P1109" s="35" t="n">
        <v>1.79301</v>
      </c>
      <c r="Q1109" s="35" t="n">
        <v>-1.4595</v>
      </c>
      <c r="R1109" s="35" t="n">
        <v>-0.34895</v>
      </c>
    </row>
    <row r="1110" customFormat="false" ht="15" hidden="false" customHeight="false" outlineLevel="0" collapsed="false">
      <c r="A1110" s="4" t="n">
        <v>1109</v>
      </c>
      <c r="B1110" s="4" t="s">
        <v>1456</v>
      </c>
      <c r="C1110" s="35" t="n">
        <v>0.11044</v>
      </c>
      <c r="D1110" s="35" t="n">
        <v>0.98277</v>
      </c>
      <c r="E1110" s="35" t="n">
        <v>0.04205</v>
      </c>
      <c r="F1110" s="35" t="n">
        <v>-1.01134</v>
      </c>
      <c r="G1110" s="35" t="n">
        <v>-0.50776</v>
      </c>
      <c r="H1110" s="35" t="n">
        <v>-0.99295</v>
      </c>
      <c r="I1110" s="35" t="n">
        <v>-0.32207</v>
      </c>
      <c r="J1110" s="35" t="n">
        <v>8E-005</v>
      </c>
      <c r="K1110" s="35" t="n">
        <v>0.54474</v>
      </c>
      <c r="L1110" s="35" t="n">
        <v>0.32539</v>
      </c>
      <c r="M1110" s="35" t="n">
        <v>-0.66125</v>
      </c>
      <c r="N1110" s="35" t="n">
        <v>0.68935</v>
      </c>
      <c r="O1110" s="35" t="n">
        <v>1.16109</v>
      </c>
      <c r="P1110" s="35" t="n">
        <v>-0.04459</v>
      </c>
      <c r="Q1110" s="35" t="n">
        <v>-0.05271</v>
      </c>
      <c r="R1110" s="35" t="n">
        <v>-0.86406</v>
      </c>
    </row>
    <row r="1111" customFormat="false" ht="15" hidden="false" customHeight="false" outlineLevel="0" collapsed="false">
      <c r="A1111" s="4" t="n">
        <v>1110</v>
      </c>
      <c r="B1111" s="4" t="s">
        <v>1457</v>
      </c>
      <c r="C1111" s="35" t="n">
        <v>0.71892</v>
      </c>
      <c r="D1111" s="35" t="n">
        <v>-0.45682</v>
      </c>
      <c r="E1111" s="35" t="n">
        <v>-2.35162</v>
      </c>
      <c r="F1111" s="35" t="n">
        <v>0.42357</v>
      </c>
      <c r="G1111" s="35" t="n">
        <v>0.05675</v>
      </c>
      <c r="H1111" s="35" t="n">
        <v>0.5265</v>
      </c>
      <c r="I1111" s="35" t="n">
        <v>1.64086</v>
      </c>
      <c r="J1111" s="35" t="n">
        <v>-0.48345</v>
      </c>
      <c r="K1111" s="35" t="n">
        <v>4.5088</v>
      </c>
      <c r="L1111" s="35" t="n">
        <v>1.08731</v>
      </c>
      <c r="M1111" s="35" t="n">
        <v>-3.02019</v>
      </c>
      <c r="N1111" s="35" t="n">
        <v>0.1291</v>
      </c>
      <c r="O1111" s="35" t="n">
        <v>-1.31067</v>
      </c>
      <c r="P1111" s="35" t="n">
        <v>2.62282</v>
      </c>
      <c r="Q1111" s="35" t="n">
        <v>0.38718</v>
      </c>
      <c r="R1111" s="35" t="n">
        <v>0.57759</v>
      </c>
    </row>
    <row r="1112" customFormat="false" ht="15" hidden="false" customHeight="false" outlineLevel="0" collapsed="false">
      <c r="A1112" s="4" t="n">
        <v>1111</v>
      </c>
      <c r="B1112" s="4" t="s">
        <v>1458</v>
      </c>
      <c r="C1112" s="35" t="n">
        <v>-1.36363</v>
      </c>
      <c r="D1112" s="35" t="n">
        <v>-2.25116</v>
      </c>
      <c r="E1112" s="35" t="n">
        <v>1.98871</v>
      </c>
      <c r="F1112" s="35" t="n">
        <v>-3.30781</v>
      </c>
      <c r="G1112" s="35" t="n">
        <v>-2.40303</v>
      </c>
      <c r="H1112" s="35" t="n">
        <v>2.72276</v>
      </c>
      <c r="I1112" s="35" t="n">
        <v>1.02577</v>
      </c>
      <c r="J1112" s="35" t="n">
        <v>-1.36545</v>
      </c>
      <c r="K1112" s="35" t="n">
        <v>-0.27443</v>
      </c>
      <c r="L1112" s="35" t="n">
        <v>-1.23226</v>
      </c>
      <c r="M1112" s="35" t="n">
        <v>-0.60637</v>
      </c>
      <c r="N1112" s="35" t="n">
        <v>1.69586</v>
      </c>
      <c r="O1112" s="35" t="n">
        <v>-3.77405</v>
      </c>
      <c r="P1112" s="35" t="n">
        <v>-0.0665</v>
      </c>
      <c r="Q1112" s="35" t="n">
        <v>1.40381</v>
      </c>
      <c r="R1112" s="35" t="n">
        <v>1.24573</v>
      </c>
    </row>
    <row r="1113" customFormat="false" ht="15" hidden="false" customHeight="false" outlineLevel="0" collapsed="false">
      <c r="A1113" s="4" t="n">
        <v>1112</v>
      </c>
      <c r="B1113" s="4" t="s">
        <v>1459</v>
      </c>
      <c r="C1113" s="35" t="n">
        <v>-2.50739</v>
      </c>
      <c r="D1113" s="35" t="n">
        <v>2.15697</v>
      </c>
      <c r="E1113" s="35" t="n">
        <v>-0.56946</v>
      </c>
      <c r="F1113" s="35" t="n">
        <v>-0.40282</v>
      </c>
      <c r="G1113" s="35" t="n">
        <v>-1.93972</v>
      </c>
      <c r="H1113" s="35" t="n">
        <v>-0.05051</v>
      </c>
      <c r="I1113" s="35" t="n">
        <v>1.95342</v>
      </c>
      <c r="J1113" s="35" t="n">
        <v>0.3915</v>
      </c>
      <c r="K1113" s="35" t="n">
        <v>0.48833</v>
      </c>
      <c r="L1113" s="35" t="n">
        <v>0.77808</v>
      </c>
      <c r="M1113" s="35" t="n">
        <v>1.27307</v>
      </c>
      <c r="N1113" s="35" t="n">
        <v>-0.87886</v>
      </c>
      <c r="O1113" s="35" t="n">
        <v>-2.7692</v>
      </c>
      <c r="P1113" s="35" t="n">
        <v>-1.74424</v>
      </c>
      <c r="Q1113" s="35" t="n">
        <v>0.12718</v>
      </c>
      <c r="R1113" s="35" t="n">
        <v>-2.56241</v>
      </c>
    </row>
    <row r="1114" customFormat="false" ht="15" hidden="false" customHeight="false" outlineLevel="0" collapsed="false">
      <c r="A1114" s="4" t="n">
        <v>1113</v>
      </c>
      <c r="B1114" s="4" t="s">
        <v>1460</v>
      </c>
      <c r="C1114" s="35" t="n">
        <v>-0.90726</v>
      </c>
      <c r="D1114" s="35" t="n">
        <v>1.32711</v>
      </c>
      <c r="E1114" s="35" t="n">
        <v>0.47304</v>
      </c>
      <c r="F1114" s="35" t="n">
        <v>-0.47198</v>
      </c>
      <c r="G1114" s="35" t="n">
        <v>-2.62173</v>
      </c>
      <c r="H1114" s="35" t="n">
        <v>-2.73491</v>
      </c>
      <c r="I1114" s="35" t="n">
        <v>-0.48032</v>
      </c>
      <c r="J1114" s="35" t="n">
        <v>0.42244</v>
      </c>
      <c r="K1114" s="35" t="n">
        <v>1.13018</v>
      </c>
      <c r="L1114" s="35" t="n">
        <v>-0.59726</v>
      </c>
      <c r="M1114" s="35" t="n">
        <v>-0.38765</v>
      </c>
      <c r="N1114" s="35" t="n">
        <v>1.0705</v>
      </c>
      <c r="O1114" s="35" t="n">
        <v>0.78386</v>
      </c>
      <c r="P1114" s="35" t="n">
        <v>0.81142</v>
      </c>
      <c r="Q1114" s="35" t="n">
        <v>-0.50285</v>
      </c>
      <c r="R1114" s="35" t="n">
        <v>1.82358</v>
      </c>
    </row>
    <row r="1115" customFormat="false" ht="15" hidden="false" customHeight="false" outlineLevel="0" collapsed="false">
      <c r="A1115" s="4" t="n">
        <v>1114</v>
      </c>
      <c r="B1115" s="4" t="s">
        <v>1461</v>
      </c>
      <c r="C1115" s="35" t="n">
        <v>-1.92625</v>
      </c>
      <c r="D1115" s="35" t="n">
        <v>0.33711</v>
      </c>
      <c r="E1115" s="35" t="n">
        <v>0.39935</v>
      </c>
      <c r="F1115" s="35" t="n">
        <v>0.9905</v>
      </c>
      <c r="G1115" s="35" t="n">
        <v>-0.16026</v>
      </c>
      <c r="H1115" s="35" t="n">
        <v>-1.53115</v>
      </c>
      <c r="I1115" s="35" t="n">
        <v>-1.02736</v>
      </c>
      <c r="J1115" s="35" t="n">
        <v>1.06081</v>
      </c>
      <c r="K1115" s="35" t="n">
        <v>-0.48513</v>
      </c>
      <c r="L1115" s="35" t="n">
        <v>-1.18571</v>
      </c>
      <c r="M1115" s="35" t="n">
        <v>-2.33698</v>
      </c>
      <c r="N1115" s="35" t="n">
        <v>0.60191</v>
      </c>
      <c r="O1115" s="35" t="n">
        <v>0.67479</v>
      </c>
      <c r="P1115" s="35" t="n">
        <v>1.78865</v>
      </c>
      <c r="Q1115" s="35" t="n">
        <v>-1.06844</v>
      </c>
      <c r="R1115" s="35" t="n">
        <v>1.3092</v>
      </c>
    </row>
    <row r="1116" customFormat="false" ht="15" hidden="false" customHeight="false" outlineLevel="0" collapsed="false">
      <c r="A1116" s="4" t="n">
        <v>1115</v>
      </c>
      <c r="B1116" s="4" t="s">
        <v>1462</v>
      </c>
      <c r="C1116" s="35" t="n">
        <v>0.38133</v>
      </c>
      <c r="D1116" s="35" t="n">
        <v>1.01371</v>
      </c>
      <c r="E1116" s="35" t="n">
        <v>-0.75962</v>
      </c>
      <c r="F1116" s="35" t="n">
        <v>0.79303</v>
      </c>
      <c r="G1116" s="35" t="n">
        <v>3.03105</v>
      </c>
      <c r="H1116" s="35" t="n">
        <v>-0.59363</v>
      </c>
      <c r="I1116" s="35" t="n">
        <v>0.93003</v>
      </c>
      <c r="J1116" s="35" t="n">
        <v>-2.01472</v>
      </c>
      <c r="K1116" s="35" t="n">
        <v>-0.21389</v>
      </c>
      <c r="L1116" s="35" t="n">
        <v>-0.37682</v>
      </c>
      <c r="M1116" s="35" t="n">
        <v>0.49146</v>
      </c>
      <c r="N1116" s="35" t="n">
        <v>2.05654</v>
      </c>
      <c r="O1116" s="35" t="n">
        <v>2.25203</v>
      </c>
      <c r="P1116" s="35" t="n">
        <v>2.17637</v>
      </c>
      <c r="Q1116" s="35" t="n">
        <v>-0.39196</v>
      </c>
      <c r="R1116" s="35" t="n">
        <v>-1.87927</v>
      </c>
    </row>
    <row r="1117" customFormat="false" ht="15" hidden="false" customHeight="false" outlineLevel="0" collapsed="false">
      <c r="A1117" s="4" t="n">
        <v>1116</v>
      </c>
      <c r="B1117" s="4" t="s">
        <v>1463</v>
      </c>
      <c r="C1117" s="35" t="n">
        <v>-1.51853</v>
      </c>
      <c r="D1117" s="35" t="n">
        <v>-0.81637</v>
      </c>
      <c r="E1117" s="35" t="n">
        <v>-0.22827</v>
      </c>
      <c r="F1117" s="35" t="n">
        <v>-0.07947</v>
      </c>
      <c r="G1117" s="35" t="n">
        <v>-1.14834</v>
      </c>
      <c r="H1117" s="35" t="n">
        <v>-2.69902</v>
      </c>
      <c r="I1117" s="35" t="n">
        <v>-1.48849</v>
      </c>
      <c r="J1117" s="35" t="n">
        <v>4.15074</v>
      </c>
      <c r="K1117" s="35" t="n">
        <v>-0.22271</v>
      </c>
      <c r="L1117" s="35" t="n">
        <v>-0.80682</v>
      </c>
      <c r="M1117" s="35" t="n">
        <v>0.00464</v>
      </c>
      <c r="N1117" s="35" t="n">
        <v>-1.11424</v>
      </c>
      <c r="O1117" s="35" t="n">
        <v>-0.06553</v>
      </c>
      <c r="P1117" s="35" t="n">
        <v>0.87969</v>
      </c>
      <c r="Q1117" s="35" t="n">
        <v>-1.03071</v>
      </c>
      <c r="R1117" s="35" t="n">
        <v>-0.28652</v>
      </c>
    </row>
    <row r="1118" customFormat="false" ht="15" hidden="false" customHeight="false" outlineLevel="0" collapsed="false">
      <c r="A1118" s="4" t="n">
        <v>1117</v>
      </c>
      <c r="B1118" s="4" t="s">
        <v>1464</v>
      </c>
      <c r="C1118" s="35" t="n">
        <v>-0.73016</v>
      </c>
      <c r="D1118" s="35" t="n">
        <v>3.64588</v>
      </c>
      <c r="E1118" s="35" t="n">
        <v>-0.24663</v>
      </c>
      <c r="F1118" s="35" t="n">
        <v>0.29838</v>
      </c>
      <c r="G1118" s="35" t="n">
        <v>-0.19865</v>
      </c>
      <c r="H1118" s="35" t="n">
        <v>1.7624</v>
      </c>
      <c r="I1118" s="35" t="n">
        <v>-1.94556</v>
      </c>
      <c r="J1118" s="35" t="n">
        <v>-0.62384</v>
      </c>
      <c r="K1118" s="35" t="n">
        <v>-0.55979</v>
      </c>
      <c r="L1118" s="35" t="n">
        <v>-0.02218</v>
      </c>
      <c r="M1118" s="35" t="n">
        <v>0.6745</v>
      </c>
      <c r="N1118" s="35" t="n">
        <v>1.50711</v>
      </c>
      <c r="O1118" s="35" t="n">
        <v>2.52688</v>
      </c>
      <c r="P1118" s="35" t="n">
        <v>-0.30324</v>
      </c>
      <c r="Q1118" s="35" t="n">
        <v>1.09555</v>
      </c>
      <c r="R1118" s="35" t="n">
        <v>-2.24747</v>
      </c>
    </row>
    <row r="1119" customFormat="false" ht="15" hidden="false" customHeight="false" outlineLevel="0" collapsed="false">
      <c r="A1119" s="4" t="n">
        <v>1118</v>
      </c>
      <c r="B1119" s="4" t="s">
        <v>1465</v>
      </c>
      <c r="C1119" s="35" t="n">
        <v>-0.99638</v>
      </c>
      <c r="D1119" s="35" t="n">
        <v>1.04903</v>
      </c>
      <c r="E1119" s="35" t="n">
        <v>-2.23567</v>
      </c>
      <c r="F1119" s="35" t="n">
        <v>0.3571</v>
      </c>
      <c r="G1119" s="35" t="n">
        <v>-1.17383</v>
      </c>
      <c r="H1119" s="35" t="n">
        <v>-0.50661</v>
      </c>
      <c r="I1119" s="35" t="n">
        <v>0.25171</v>
      </c>
      <c r="J1119" s="35" t="n">
        <v>2.52128</v>
      </c>
      <c r="K1119" s="35" t="n">
        <v>-0.37852</v>
      </c>
      <c r="L1119" s="35" t="n">
        <v>-0.51262</v>
      </c>
      <c r="M1119" s="35" t="n">
        <v>-1.75503</v>
      </c>
      <c r="N1119" s="35" t="n">
        <v>-0.32449</v>
      </c>
      <c r="O1119" s="35" t="n">
        <v>0.18019</v>
      </c>
      <c r="P1119" s="35" t="n">
        <v>0.56217</v>
      </c>
      <c r="Q1119" s="35" t="n">
        <v>-1.57207</v>
      </c>
      <c r="R1119" s="35" t="n">
        <v>-1.14511</v>
      </c>
    </row>
    <row r="1120" customFormat="false" ht="15" hidden="false" customHeight="false" outlineLevel="0" collapsed="false">
      <c r="A1120" s="4" t="n">
        <v>1119</v>
      </c>
      <c r="B1120" s="4" t="s">
        <v>1466</v>
      </c>
      <c r="C1120" s="35" t="n">
        <v>-0.10039</v>
      </c>
      <c r="D1120" s="35" t="n">
        <v>-2.41359</v>
      </c>
      <c r="E1120" s="35" t="n">
        <v>-0.8989</v>
      </c>
      <c r="F1120" s="35" t="n">
        <v>-3.04334</v>
      </c>
      <c r="G1120" s="35" t="n">
        <v>0.43084</v>
      </c>
      <c r="H1120" s="35" t="n">
        <v>-0.99089</v>
      </c>
      <c r="I1120" s="35" t="n">
        <v>-1.3658</v>
      </c>
      <c r="J1120" s="35" t="n">
        <v>0.2225</v>
      </c>
      <c r="K1120" s="35" t="n">
        <v>-1.7737</v>
      </c>
      <c r="L1120" s="35" t="n">
        <v>1.42758</v>
      </c>
      <c r="M1120" s="35" t="n">
        <v>-1.44457</v>
      </c>
      <c r="N1120" s="35" t="n">
        <v>2.33876</v>
      </c>
      <c r="O1120" s="35" t="n">
        <v>-1.16934</v>
      </c>
      <c r="P1120" s="35" t="n">
        <v>1.65421</v>
      </c>
      <c r="Q1120" s="35" t="n">
        <v>0.3464</v>
      </c>
      <c r="R1120" s="35" t="n">
        <v>1.19748</v>
      </c>
    </row>
    <row r="1121" customFormat="false" ht="15" hidden="false" customHeight="false" outlineLevel="0" collapsed="false">
      <c r="A1121" s="4" t="n">
        <v>1120</v>
      </c>
      <c r="B1121" s="4" t="s">
        <v>1467</v>
      </c>
      <c r="C1121" s="35" t="n">
        <v>-2.52917</v>
      </c>
      <c r="D1121" s="35" t="n">
        <v>1.84059</v>
      </c>
      <c r="E1121" s="35" t="n">
        <v>-1.0708</v>
      </c>
      <c r="F1121" s="35" t="n">
        <v>2.4293</v>
      </c>
      <c r="G1121" s="35" t="n">
        <v>-1.21564</v>
      </c>
      <c r="H1121" s="35" t="n">
        <v>0.03451</v>
      </c>
      <c r="I1121" s="35" t="n">
        <v>0.87388</v>
      </c>
      <c r="J1121" s="35" t="n">
        <v>-1.45964</v>
      </c>
      <c r="K1121" s="35" t="n">
        <v>-1.2145</v>
      </c>
      <c r="L1121" s="35" t="n">
        <v>-1.96009</v>
      </c>
      <c r="M1121" s="35" t="n">
        <v>-0.55514</v>
      </c>
      <c r="N1121" s="35" t="n">
        <v>-1.12043</v>
      </c>
      <c r="O1121" s="35" t="n">
        <v>-3.40441</v>
      </c>
      <c r="P1121" s="35" t="n">
        <v>0.43168</v>
      </c>
      <c r="Q1121" s="35" t="n">
        <v>0.51833</v>
      </c>
      <c r="R1121" s="35" t="n">
        <v>0.20654</v>
      </c>
    </row>
    <row r="1122" customFormat="false" ht="15" hidden="false" customHeight="false" outlineLevel="0" collapsed="false">
      <c r="A1122" s="4" t="n">
        <v>1121</v>
      </c>
      <c r="B1122" s="4" t="s">
        <v>1468</v>
      </c>
      <c r="C1122" s="35" t="n">
        <v>0.48409</v>
      </c>
      <c r="D1122" s="35" t="n">
        <v>0.1232</v>
      </c>
      <c r="E1122" s="35" t="n">
        <v>0.54098</v>
      </c>
      <c r="F1122" s="35" t="n">
        <v>-1.03106</v>
      </c>
      <c r="G1122" s="35" t="n">
        <v>0.3092</v>
      </c>
      <c r="H1122" s="35" t="n">
        <v>0.56225</v>
      </c>
      <c r="I1122" s="35" t="n">
        <v>-0.64877</v>
      </c>
      <c r="J1122" s="35" t="n">
        <v>0.03898</v>
      </c>
      <c r="K1122" s="35" t="n">
        <v>2.95898</v>
      </c>
      <c r="L1122" s="35" t="n">
        <v>-1.75947</v>
      </c>
      <c r="M1122" s="35" t="n">
        <v>1.84097</v>
      </c>
      <c r="N1122" s="35" t="n">
        <v>0.01326</v>
      </c>
      <c r="O1122" s="35" t="n">
        <v>-0.33083</v>
      </c>
      <c r="P1122" s="35" t="n">
        <v>0.22509</v>
      </c>
      <c r="Q1122" s="35" t="n">
        <v>1.67159</v>
      </c>
      <c r="R1122" s="35" t="n">
        <v>1.40723</v>
      </c>
    </row>
    <row r="1123" customFormat="false" ht="15" hidden="false" customHeight="false" outlineLevel="0" collapsed="false">
      <c r="A1123" s="4" t="n">
        <v>1122</v>
      </c>
      <c r="B1123" s="4" t="s">
        <v>1469</v>
      </c>
      <c r="C1123" s="35" t="n">
        <v>-0.95527</v>
      </c>
      <c r="D1123" s="35" t="n">
        <v>-0.052</v>
      </c>
      <c r="E1123" s="35" t="n">
        <v>2.0316</v>
      </c>
      <c r="F1123" s="35" t="n">
        <v>-0.66832</v>
      </c>
      <c r="G1123" s="35" t="n">
        <v>-0.93494</v>
      </c>
      <c r="H1123" s="35" t="n">
        <v>0.82178</v>
      </c>
      <c r="I1123" s="35" t="n">
        <v>-0.87933</v>
      </c>
      <c r="J1123" s="35" t="n">
        <v>1.46583</v>
      </c>
      <c r="K1123" s="35" t="n">
        <v>0.13379</v>
      </c>
      <c r="L1123" s="35" t="n">
        <v>-1.72786</v>
      </c>
      <c r="M1123" s="35" t="n">
        <v>-1.00529</v>
      </c>
      <c r="N1123" s="35" t="n">
        <v>-0.37666</v>
      </c>
      <c r="O1123" s="35" t="n">
        <v>-1.63437</v>
      </c>
      <c r="P1123" s="35" t="n">
        <v>1.01441</v>
      </c>
      <c r="Q1123" s="35" t="n">
        <v>-1.50914</v>
      </c>
      <c r="R1123" s="35" t="n">
        <v>0.30509</v>
      </c>
    </row>
    <row r="1124" customFormat="false" ht="15" hidden="false" customHeight="false" outlineLevel="0" collapsed="false">
      <c r="A1124" s="4" t="n">
        <v>1123</v>
      </c>
      <c r="B1124" s="4" t="s">
        <v>1470</v>
      </c>
      <c r="C1124" s="35" t="n">
        <v>0.32428</v>
      </c>
      <c r="D1124" s="35" t="n">
        <v>0.39445</v>
      </c>
      <c r="E1124" s="35" t="n">
        <v>-1.18977</v>
      </c>
      <c r="F1124" s="35" t="n">
        <v>2.71918</v>
      </c>
      <c r="G1124" s="35" t="n">
        <v>1.91978</v>
      </c>
      <c r="H1124" s="35" t="n">
        <v>-2.06352</v>
      </c>
      <c r="I1124" s="35" t="n">
        <v>1.28337</v>
      </c>
      <c r="J1124" s="35" t="n">
        <v>-1.08777</v>
      </c>
      <c r="K1124" s="35" t="n">
        <v>0.32048</v>
      </c>
      <c r="L1124" s="35" t="n">
        <v>-3.4875</v>
      </c>
      <c r="M1124" s="35" t="n">
        <v>-3.05226</v>
      </c>
      <c r="N1124" s="35" t="n">
        <v>0.45675</v>
      </c>
      <c r="O1124" s="35" t="n">
        <v>-0.3897</v>
      </c>
      <c r="P1124" s="35" t="n">
        <v>1.76516</v>
      </c>
      <c r="Q1124" s="35" t="n">
        <v>1.76353</v>
      </c>
      <c r="R1124" s="35" t="n">
        <v>0.08183</v>
      </c>
    </row>
    <row r="1125" customFormat="false" ht="15" hidden="false" customHeight="false" outlineLevel="0" collapsed="false">
      <c r="A1125" s="4" t="n">
        <v>1124</v>
      </c>
      <c r="B1125" s="4" t="s">
        <v>1471</v>
      </c>
      <c r="C1125" s="35" t="n">
        <v>-0.74506</v>
      </c>
      <c r="D1125" s="35" t="n">
        <v>-1.22396</v>
      </c>
      <c r="E1125" s="35" t="n">
        <v>2.82946</v>
      </c>
      <c r="F1125" s="35" t="n">
        <v>-0.57889</v>
      </c>
      <c r="G1125" s="35" t="n">
        <v>-2.03791</v>
      </c>
      <c r="H1125" s="35" t="n">
        <v>-1.30492</v>
      </c>
      <c r="I1125" s="35" t="n">
        <v>1.11415</v>
      </c>
      <c r="J1125" s="35" t="n">
        <v>0.68202</v>
      </c>
      <c r="K1125" s="35" t="n">
        <v>0.49663</v>
      </c>
      <c r="L1125" s="35" t="n">
        <v>3.45318</v>
      </c>
      <c r="M1125" s="35" t="n">
        <v>-0.32709</v>
      </c>
      <c r="N1125" s="35" t="n">
        <v>4.76229</v>
      </c>
      <c r="O1125" s="35" t="n">
        <v>-1.18297</v>
      </c>
      <c r="P1125" s="35" t="n">
        <v>-2.34135</v>
      </c>
      <c r="Q1125" s="35" t="n">
        <v>-1.19408</v>
      </c>
      <c r="R1125" s="35" t="n">
        <v>0.0637</v>
      </c>
    </row>
    <row r="1126" customFormat="false" ht="15" hidden="false" customHeight="false" outlineLevel="0" collapsed="false">
      <c r="A1126" s="4" t="n">
        <v>1125</v>
      </c>
      <c r="B1126" s="4" t="s">
        <v>1472</v>
      </c>
      <c r="C1126" s="35" t="n">
        <v>0.1747</v>
      </c>
      <c r="D1126" s="35" t="n">
        <v>-0.93243</v>
      </c>
      <c r="E1126" s="35" t="n">
        <v>0.90607</v>
      </c>
      <c r="F1126" s="35" t="n">
        <v>-0.95152</v>
      </c>
      <c r="G1126" s="35" t="n">
        <v>-1.36249</v>
      </c>
      <c r="H1126" s="35" t="n">
        <v>-5.74999</v>
      </c>
      <c r="I1126" s="35" t="n">
        <v>3.62654</v>
      </c>
      <c r="J1126" s="35" t="n">
        <v>0.79879</v>
      </c>
      <c r="K1126" s="35" t="n">
        <v>-2.19455</v>
      </c>
      <c r="L1126" s="35" t="n">
        <v>-4.35434</v>
      </c>
      <c r="M1126" s="35" t="n">
        <v>0.75025</v>
      </c>
      <c r="N1126" s="35" t="n">
        <v>-0.03657</v>
      </c>
      <c r="O1126" s="35" t="n">
        <v>-0.15213</v>
      </c>
      <c r="P1126" s="35" t="n">
        <v>0.48644</v>
      </c>
      <c r="Q1126" s="35" t="n">
        <v>-3.62367</v>
      </c>
      <c r="R1126" s="35" t="n">
        <v>2.25004</v>
      </c>
    </row>
    <row r="1127" customFormat="false" ht="15" hidden="false" customHeight="false" outlineLevel="0" collapsed="false">
      <c r="A1127" s="4" t="n">
        <v>1126</v>
      </c>
      <c r="B1127" s="4" t="s">
        <v>1473</v>
      </c>
      <c r="C1127" s="35" t="n">
        <v>-1.6112</v>
      </c>
      <c r="D1127" s="35" t="n">
        <v>-0.57723</v>
      </c>
      <c r="E1127" s="35" t="n">
        <v>0.20726</v>
      </c>
      <c r="F1127" s="35" t="n">
        <v>0.14087</v>
      </c>
      <c r="G1127" s="35" t="n">
        <v>0.2237</v>
      </c>
      <c r="H1127" s="35" t="n">
        <v>2.82083</v>
      </c>
      <c r="I1127" s="35" t="n">
        <v>0.53945</v>
      </c>
      <c r="J1127" s="35" t="n">
        <v>0.05921</v>
      </c>
      <c r="K1127" s="35" t="n">
        <v>-0.40412</v>
      </c>
      <c r="L1127" s="35" t="n">
        <v>0.73838</v>
      </c>
      <c r="M1127" s="35" t="n">
        <v>2.239</v>
      </c>
      <c r="N1127" s="35" t="n">
        <v>0.70831</v>
      </c>
      <c r="O1127" s="35" t="n">
        <v>0.39992</v>
      </c>
      <c r="P1127" s="35" t="n">
        <v>0.54159</v>
      </c>
      <c r="Q1127" s="35" t="n">
        <v>1.43122</v>
      </c>
      <c r="R1127" s="35" t="n">
        <v>-0.77203</v>
      </c>
    </row>
    <row r="1128" customFormat="false" ht="15" hidden="false" customHeight="false" outlineLevel="0" collapsed="false">
      <c r="A1128" s="4" t="n">
        <v>1127</v>
      </c>
      <c r="B1128" s="4" t="s">
        <v>1474</v>
      </c>
      <c r="C1128" s="35" t="n">
        <v>-0.16295</v>
      </c>
      <c r="D1128" s="35" t="n">
        <v>1.77382</v>
      </c>
      <c r="E1128" s="35" t="n">
        <v>-1.21947</v>
      </c>
      <c r="F1128" s="35" t="n">
        <v>-4.00654</v>
      </c>
      <c r="G1128" s="35" t="n">
        <v>2.88291</v>
      </c>
      <c r="H1128" s="35" t="n">
        <v>-0.94252</v>
      </c>
      <c r="I1128" s="35" t="n">
        <v>1.9924</v>
      </c>
      <c r="J1128" s="35" t="n">
        <v>1.23114</v>
      </c>
      <c r="K1128" s="35" t="n">
        <v>-1.76797</v>
      </c>
      <c r="L1128" s="35" t="n">
        <v>-0.60402</v>
      </c>
      <c r="M1128" s="35" t="n">
        <v>0.35983</v>
      </c>
      <c r="N1128" s="35" t="n">
        <v>-0.09578</v>
      </c>
      <c r="O1128" s="35" t="n">
        <v>3.79115</v>
      </c>
      <c r="P1128" s="35" t="n">
        <v>0.83514</v>
      </c>
      <c r="Q1128" s="35" t="n">
        <v>1.2241</v>
      </c>
      <c r="R1128" s="35" t="n">
        <v>-1.21271</v>
      </c>
    </row>
    <row r="1129" customFormat="false" ht="15" hidden="false" customHeight="false" outlineLevel="0" collapsed="false">
      <c r="A1129" s="4" t="n">
        <v>1128</v>
      </c>
      <c r="B1129" s="4" t="s">
        <v>1475</v>
      </c>
      <c r="C1129" s="35" t="n">
        <v>-2.23936</v>
      </c>
      <c r="D1129" s="35" t="n">
        <v>2.60376</v>
      </c>
      <c r="E1129" s="35" t="n">
        <v>-0.61414</v>
      </c>
      <c r="F1129" s="35" t="n">
        <v>0.80872</v>
      </c>
      <c r="G1129" s="35" t="n">
        <v>-2.95228</v>
      </c>
      <c r="H1129" s="35" t="n">
        <v>-4.2788</v>
      </c>
      <c r="I1129" s="35" t="n">
        <v>0.65679</v>
      </c>
      <c r="J1129" s="35" t="n">
        <v>-0.77633</v>
      </c>
      <c r="K1129" s="35" t="n">
        <v>1.15274</v>
      </c>
      <c r="L1129" s="35" t="n">
        <v>-1.19089</v>
      </c>
      <c r="M1129" s="35" t="n">
        <v>-1.00694</v>
      </c>
      <c r="N1129" s="35" t="n">
        <v>-1.55173</v>
      </c>
      <c r="O1129" s="35" t="n">
        <v>0.27518</v>
      </c>
      <c r="P1129" s="35" t="n">
        <v>2.02652</v>
      </c>
      <c r="Q1129" s="35" t="n">
        <v>0.48629</v>
      </c>
      <c r="R1129" s="35" t="n">
        <v>2.18467</v>
      </c>
    </row>
    <row r="1130" customFormat="false" ht="15" hidden="false" customHeight="false" outlineLevel="0" collapsed="false">
      <c r="A1130" s="4" t="n">
        <v>1129</v>
      </c>
      <c r="B1130" s="4" t="s">
        <v>1476</v>
      </c>
      <c r="C1130" s="35" t="n">
        <v>-0.84518</v>
      </c>
      <c r="D1130" s="35" t="n">
        <v>1.36979</v>
      </c>
      <c r="E1130" s="35" t="n">
        <v>0.47796</v>
      </c>
      <c r="F1130" s="35" t="n">
        <v>-0.00264</v>
      </c>
      <c r="G1130" s="35" t="n">
        <v>0.69178</v>
      </c>
      <c r="H1130" s="35" t="n">
        <v>3.78605</v>
      </c>
      <c r="I1130" s="35" t="n">
        <v>-0.81239</v>
      </c>
      <c r="J1130" s="35" t="n">
        <v>-0.64077</v>
      </c>
      <c r="K1130" s="35" t="n">
        <v>-1.98438</v>
      </c>
      <c r="L1130" s="35" t="n">
        <v>-0.60269</v>
      </c>
      <c r="M1130" s="35" t="n">
        <v>-0.49394</v>
      </c>
      <c r="N1130" s="35" t="n">
        <v>0.79989</v>
      </c>
      <c r="O1130" s="35" t="n">
        <v>0.12855</v>
      </c>
      <c r="P1130" s="35" t="n">
        <v>-0.41602</v>
      </c>
      <c r="Q1130" s="35" t="n">
        <v>1.56714</v>
      </c>
      <c r="R1130" s="35" t="n">
        <v>-0.89026</v>
      </c>
    </row>
    <row r="1131" customFormat="false" ht="15" hidden="false" customHeight="false" outlineLevel="0" collapsed="false">
      <c r="A1131" s="4" t="n">
        <v>1130</v>
      </c>
      <c r="B1131" s="4" t="s">
        <v>1477</v>
      </c>
      <c r="C1131" s="35" t="n">
        <v>-1.51343</v>
      </c>
      <c r="D1131" s="35" t="n">
        <v>2.89387</v>
      </c>
      <c r="E1131" s="35" t="n">
        <v>2.93486</v>
      </c>
      <c r="F1131" s="35" t="n">
        <v>-2.86691</v>
      </c>
      <c r="G1131" s="35" t="n">
        <v>-3.17854</v>
      </c>
      <c r="H1131" s="35" t="n">
        <v>-0.89971</v>
      </c>
      <c r="I1131" s="35" t="n">
        <v>-1.97513</v>
      </c>
      <c r="J1131" s="35" t="n">
        <v>0.15007</v>
      </c>
      <c r="K1131" s="35" t="n">
        <v>-6.06334</v>
      </c>
      <c r="L1131" s="35" t="n">
        <v>-0.5231</v>
      </c>
      <c r="M1131" s="35" t="n">
        <v>2.39681</v>
      </c>
      <c r="N1131" s="35" t="n">
        <v>-0.00418</v>
      </c>
      <c r="O1131" s="35" t="n">
        <v>-1.85273</v>
      </c>
      <c r="P1131" s="35" t="n">
        <v>-2.08937</v>
      </c>
      <c r="Q1131" s="35" t="n">
        <v>-0.3002</v>
      </c>
      <c r="R1131" s="35" t="n">
        <v>-2.29677</v>
      </c>
    </row>
    <row r="1132" customFormat="false" ht="15" hidden="false" customHeight="false" outlineLevel="0" collapsed="false">
      <c r="A1132" s="4" t="n">
        <v>1131</v>
      </c>
      <c r="B1132" s="4" t="s">
        <v>1478</v>
      </c>
      <c r="C1132" s="35" t="n">
        <v>-0.13464</v>
      </c>
      <c r="D1132" s="35" t="n">
        <v>-0.00236</v>
      </c>
      <c r="E1132" s="35" t="n">
        <v>0.33656</v>
      </c>
      <c r="F1132" s="35" t="n">
        <v>-0.03501</v>
      </c>
      <c r="G1132" s="35" t="n">
        <v>1.27573</v>
      </c>
      <c r="H1132" s="35" t="n">
        <v>0.95298</v>
      </c>
      <c r="I1132" s="35" t="n">
        <v>-0.28895</v>
      </c>
      <c r="J1132" s="35" t="n">
        <v>-1.60268</v>
      </c>
      <c r="K1132" s="35" t="n">
        <v>2.71581</v>
      </c>
      <c r="L1132" s="35" t="n">
        <v>1.36618</v>
      </c>
      <c r="M1132" s="35" t="n">
        <v>-3.65081</v>
      </c>
      <c r="N1132" s="35" t="n">
        <v>-2.50458</v>
      </c>
      <c r="O1132" s="35" t="n">
        <v>0.8479</v>
      </c>
      <c r="P1132" s="35" t="n">
        <v>-0.22174</v>
      </c>
      <c r="Q1132" s="35" t="n">
        <v>-2.86471</v>
      </c>
      <c r="R1132" s="35" t="n">
        <v>2.03462</v>
      </c>
    </row>
    <row r="1133" customFormat="false" ht="15" hidden="false" customHeight="false" outlineLevel="0" collapsed="false">
      <c r="A1133" s="4" t="n">
        <v>1132</v>
      </c>
      <c r="B1133" s="4" t="s">
        <v>1479</v>
      </c>
      <c r="C1133" s="35" t="n">
        <v>0.5213</v>
      </c>
      <c r="D1133" s="35" t="n">
        <v>1.10206</v>
      </c>
      <c r="E1133" s="35" t="n">
        <v>-0.54532</v>
      </c>
      <c r="F1133" s="35" t="n">
        <v>1.69673</v>
      </c>
      <c r="G1133" s="35" t="n">
        <v>0.94573</v>
      </c>
      <c r="H1133" s="35" t="n">
        <v>-0.71585</v>
      </c>
      <c r="I1133" s="35" t="n">
        <v>-2.10787</v>
      </c>
      <c r="J1133" s="35" t="n">
        <v>0.93116</v>
      </c>
      <c r="K1133" s="35" t="n">
        <v>-1.11807</v>
      </c>
      <c r="L1133" s="35" t="n">
        <v>0.18842</v>
      </c>
      <c r="M1133" s="35" t="n">
        <v>0.48084</v>
      </c>
      <c r="N1133" s="35" t="n">
        <v>0.62326</v>
      </c>
      <c r="O1133" s="35" t="n">
        <v>0.30413</v>
      </c>
      <c r="P1133" s="35" t="n">
        <v>-1.19098</v>
      </c>
      <c r="Q1133" s="35" t="n">
        <v>-0.93728</v>
      </c>
      <c r="R1133" s="35" t="n">
        <v>-1.90722</v>
      </c>
    </row>
    <row r="1134" customFormat="false" ht="15" hidden="false" customHeight="false" outlineLevel="0" collapsed="false">
      <c r="A1134" s="4" t="n">
        <v>1133</v>
      </c>
      <c r="B1134" s="4" t="s">
        <v>1480</v>
      </c>
      <c r="C1134" s="35" t="n">
        <v>-1.02196</v>
      </c>
      <c r="D1134" s="35" t="n">
        <v>1.93492</v>
      </c>
      <c r="E1134" s="35" t="n">
        <v>-0.62534</v>
      </c>
      <c r="F1134" s="35" t="n">
        <v>0.13365</v>
      </c>
      <c r="G1134" s="35" t="n">
        <v>-0.77274</v>
      </c>
      <c r="H1134" s="35" t="n">
        <v>0.33411</v>
      </c>
      <c r="I1134" s="35" t="n">
        <v>1.45551</v>
      </c>
      <c r="J1134" s="35" t="n">
        <v>-0.86269</v>
      </c>
      <c r="K1134" s="35" t="n">
        <v>1.55275</v>
      </c>
      <c r="L1134" s="35" t="n">
        <v>-0.70333</v>
      </c>
      <c r="M1134" s="35" t="n">
        <v>-1.44939</v>
      </c>
      <c r="N1134" s="35" t="n">
        <v>0.23258</v>
      </c>
      <c r="O1134" s="35" t="n">
        <v>-0.89523</v>
      </c>
      <c r="P1134" s="35" t="n">
        <v>-0.13438</v>
      </c>
      <c r="Q1134" s="35" t="n">
        <v>-0.23721</v>
      </c>
      <c r="R1134" s="35" t="n">
        <v>1.14144</v>
      </c>
    </row>
    <row r="1135" customFormat="false" ht="15" hidden="false" customHeight="false" outlineLevel="0" collapsed="false">
      <c r="A1135" s="4" t="n">
        <v>1134</v>
      </c>
      <c r="B1135" s="4" t="s">
        <v>1481</v>
      </c>
      <c r="C1135" s="35" t="n">
        <v>-0.56504</v>
      </c>
      <c r="D1135" s="35" t="n">
        <v>0.3418</v>
      </c>
      <c r="E1135" s="35" t="n">
        <v>1.81479</v>
      </c>
      <c r="F1135" s="35" t="n">
        <v>0.30822</v>
      </c>
      <c r="G1135" s="35" t="n">
        <v>0.5849</v>
      </c>
      <c r="H1135" s="35" t="n">
        <v>-0.62305</v>
      </c>
      <c r="I1135" s="35" t="n">
        <v>0.51914</v>
      </c>
      <c r="J1135" s="35" t="n">
        <v>0.48077</v>
      </c>
      <c r="K1135" s="35" t="n">
        <v>-0.88398</v>
      </c>
      <c r="L1135" s="35" t="n">
        <v>-0.64887</v>
      </c>
      <c r="M1135" s="35" t="n">
        <v>0.25282</v>
      </c>
      <c r="N1135" s="35" t="n">
        <v>-3.47792</v>
      </c>
      <c r="O1135" s="35" t="n">
        <v>-0.11182</v>
      </c>
      <c r="P1135" s="35" t="n">
        <v>-2.40866</v>
      </c>
      <c r="Q1135" s="35" t="n">
        <v>0.19096</v>
      </c>
      <c r="R1135" s="35" t="n">
        <v>-0.10258</v>
      </c>
    </row>
    <row r="1136" customFormat="false" ht="15" hidden="false" customHeight="false" outlineLevel="0" collapsed="false">
      <c r="A1136" s="4" t="n">
        <v>1135</v>
      </c>
      <c r="B1136" s="4" t="s">
        <v>1482</v>
      </c>
      <c r="C1136" s="35" t="n">
        <v>-0.23656</v>
      </c>
      <c r="D1136" s="35" t="n">
        <v>-0.23819</v>
      </c>
      <c r="E1136" s="35" t="n">
        <v>-0.60434</v>
      </c>
      <c r="F1136" s="35" t="n">
        <v>0.62493</v>
      </c>
      <c r="G1136" s="35" t="n">
        <v>0.95038</v>
      </c>
      <c r="H1136" s="35" t="n">
        <v>-1.04743</v>
      </c>
      <c r="I1136" s="35" t="n">
        <v>-0.38313</v>
      </c>
      <c r="J1136" s="35" t="n">
        <v>2.44617</v>
      </c>
      <c r="K1136" s="35" t="n">
        <v>-0.95223</v>
      </c>
      <c r="L1136" s="35" t="n">
        <v>-1.07717</v>
      </c>
      <c r="M1136" s="35" t="n">
        <v>-1.6517</v>
      </c>
      <c r="N1136" s="35" t="n">
        <v>-0.106</v>
      </c>
      <c r="O1136" s="35" t="n">
        <v>0.25462</v>
      </c>
      <c r="P1136" s="35" t="n">
        <v>-0.63434</v>
      </c>
      <c r="Q1136" s="35" t="n">
        <v>-0.30749</v>
      </c>
      <c r="R1136" s="35" t="n">
        <v>-0.41059</v>
      </c>
    </row>
    <row r="1137" customFormat="false" ht="15" hidden="false" customHeight="false" outlineLevel="0" collapsed="false">
      <c r="A1137" s="4" t="n">
        <v>1136</v>
      </c>
      <c r="B1137" s="4" t="s">
        <v>1483</v>
      </c>
      <c r="C1137" s="35" t="n">
        <v>-0.46694</v>
      </c>
      <c r="D1137" s="35" t="n">
        <v>-0.03244</v>
      </c>
      <c r="E1137" s="35" t="n">
        <v>-0.41181</v>
      </c>
      <c r="F1137" s="35" t="n">
        <v>0.361</v>
      </c>
      <c r="G1137" s="35" t="n">
        <v>-0.34781</v>
      </c>
      <c r="H1137" s="35" t="n">
        <v>-1.54283</v>
      </c>
      <c r="I1137" s="35" t="n">
        <v>2.03046</v>
      </c>
      <c r="J1137" s="35" t="n">
        <v>0.924</v>
      </c>
      <c r="K1137" s="35" t="n">
        <v>-0.00153</v>
      </c>
      <c r="L1137" s="35" t="n">
        <v>0.3743</v>
      </c>
      <c r="M1137" s="35" t="n">
        <v>-0.62442</v>
      </c>
      <c r="N1137" s="35" t="n">
        <v>0.07109</v>
      </c>
      <c r="O1137" s="35" t="n">
        <v>0.02186</v>
      </c>
      <c r="P1137" s="35" t="n">
        <v>-0.84369</v>
      </c>
      <c r="Q1137" s="35" t="n">
        <v>-1.19289</v>
      </c>
      <c r="R1137" s="35" t="n">
        <v>-0.56292</v>
      </c>
    </row>
    <row r="1138" customFormat="false" ht="15" hidden="false" customHeight="false" outlineLevel="0" collapsed="false">
      <c r="A1138" s="4" t="n">
        <v>1137</v>
      </c>
      <c r="B1138" s="4" t="s">
        <v>1484</v>
      </c>
      <c r="C1138" s="35" t="n">
        <v>-2.40567</v>
      </c>
      <c r="D1138" s="35" t="n">
        <v>1.93506</v>
      </c>
      <c r="E1138" s="35" t="n">
        <v>0.31374</v>
      </c>
      <c r="F1138" s="35" t="n">
        <v>0.73467</v>
      </c>
      <c r="G1138" s="35" t="n">
        <v>-2.29447</v>
      </c>
      <c r="H1138" s="35" t="n">
        <v>-0.91718</v>
      </c>
      <c r="I1138" s="35" t="n">
        <v>-0.10876</v>
      </c>
      <c r="J1138" s="35" t="n">
        <v>-0.60298</v>
      </c>
      <c r="K1138" s="35" t="n">
        <v>-0.83483</v>
      </c>
      <c r="L1138" s="35" t="n">
        <v>-1.79778</v>
      </c>
      <c r="M1138" s="35" t="n">
        <v>1.0302</v>
      </c>
      <c r="N1138" s="35" t="n">
        <v>2.41987</v>
      </c>
      <c r="O1138" s="35" t="n">
        <v>-0.01907</v>
      </c>
      <c r="P1138" s="35" t="n">
        <v>-2.56311</v>
      </c>
      <c r="Q1138" s="35" t="n">
        <v>0.95836</v>
      </c>
      <c r="R1138" s="35" t="n">
        <v>0.70786</v>
      </c>
    </row>
    <row r="1139" customFormat="false" ht="15" hidden="false" customHeight="false" outlineLevel="0" collapsed="false">
      <c r="A1139" s="4" t="n">
        <v>1138</v>
      </c>
      <c r="B1139" s="4" t="s">
        <v>1485</v>
      </c>
      <c r="C1139" s="35" t="n">
        <v>0.44795</v>
      </c>
      <c r="D1139" s="35" t="n">
        <v>1.01108</v>
      </c>
      <c r="E1139" s="35" t="n">
        <v>0.62457</v>
      </c>
      <c r="F1139" s="35" t="n">
        <v>2.22752</v>
      </c>
      <c r="G1139" s="35" t="n">
        <v>0.99871</v>
      </c>
      <c r="H1139" s="35" t="n">
        <v>1.11279</v>
      </c>
      <c r="I1139" s="35" t="n">
        <v>-1.13974</v>
      </c>
      <c r="J1139" s="35" t="n">
        <v>0.73319</v>
      </c>
      <c r="K1139" s="35" t="n">
        <v>1.05409</v>
      </c>
      <c r="L1139" s="35" t="n">
        <v>-1.73503</v>
      </c>
      <c r="M1139" s="35" t="n">
        <v>-0.45337</v>
      </c>
      <c r="N1139" s="35" t="n">
        <v>-2.68979</v>
      </c>
      <c r="O1139" s="35" t="n">
        <v>-0.07643</v>
      </c>
      <c r="P1139" s="35" t="n">
        <v>0.72312</v>
      </c>
      <c r="Q1139" s="35" t="n">
        <v>1.52785</v>
      </c>
      <c r="R1139" s="35" t="n">
        <v>-0.70999</v>
      </c>
    </row>
    <row r="1140" customFormat="false" ht="15" hidden="false" customHeight="false" outlineLevel="0" collapsed="false">
      <c r="A1140" s="4" t="n">
        <v>1139</v>
      </c>
      <c r="B1140" s="4" t="s">
        <v>1486</v>
      </c>
      <c r="C1140" s="35" t="n">
        <v>0.65087</v>
      </c>
      <c r="D1140" s="35" t="n">
        <v>0.99178</v>
      </c>
      <c r="E1140" s="35" t="n">
        <v>1.66806</v>
      </c>
      <c r="F1140" s="35" t="n">
        <v>-1.71708</v>
      </c>
      <c r="G1140" s="35" t="n">
        <v>-1.13356</v>
      </c>
      <c r="H1140" s="35" t="n">
        <v>-0.64533</v>
      </c>
      <c r="I1140" s="35" t="n">
        <v>-0.10504</v>
      </c>
      <c r="J1140" s="35" t="n">
        <v>1.23536</v>
      </c>
      <c r="K1140" s="35" t="n">
        <v>0.24587</v>
      </c>
      <c r="L1140" s="35" t="n">
        <v>1.09715</v>
      </c>
      <c r="M1140" s="35" t="n">
        <v>-0.27884</v>
      </c>
      <c r="N1140" s="35" t="n">
        <v>0.94034</v>
      </c>
      <c r="O1140" s="35" t="n">
        <v>-0.10411</v>
      </c>
      <c r="P1140" s="35" t="n">
        <v>-0.19734</v>
      </c>
      <c r="Q1140" s="35" t="n">
        <v>-2.32018</v>
      </c>
      <c r="R1140" s="35" t="n">
        <v>-0.81122</v>
      </c>
    </row>
    <row r="1141" customFormat="false" ht="15" hidden="false" customHeight="false" outlineLevel="0" collapsed="false">
      <c r="A1141" s="4" t="n">
        <v>1140</v>
      </c>
      <c r="B1141" s="4" t="s">
        <v>1487</v>
      </c>
      <c r="C1141" s="35" t="n">
        <v>-4.0508</v>
      </c>
      <c r="D1141" s="35" t="n">
        <v>3.12843</v>
      </c>
      <c r="E1141" s="35" t="n">
        <v>1.29768</v>
      </c>
      <c r="F1141" s="35" t="n">
        <v>-2.19885</v>
      </c>
      <c r="G1141" s="35" t="n">
        <v>-1.87684</v>
      </c>
      <c r="H1141" s="35" t="n">
        <v>-0.3924</v>
      </c>
      <c r="I1141" s="35" t="n">
        <v>4.92942</v>
      </c>
      <c r="J1141" s="35" t="n">
        <v>0.27242</v>
      </c>
      <c r="K1141" s="35" t="n">
        <v>1.42479</v>
      </c>
      <c r="L1141" s="35" t="n">
        <v>1.11402</v>
      </c>
      <c r="M1141" s="35" t="n">
        <v>-2.25622</v>
      </c>
      <c r="N1141" s="35" t="n">
        <v>-1.76296</v>
      </c>
      <c r="O1141" s="35" t="n">
        <v>1.65166</v>
      </c>
      <c r="P1141" s="35" t="n">
        <v>1.89301</v>
      </c>
      <c r="Q1141" s="35" t="n">
        <v>-1.53876</v>
      </c>
      <c r="R1141" s="35" t="n">
        <v>2.93906</v>
      </c>
    </row>
    <row r="1142" customFormat="false" ht="15" hidden="false" customHeight="false" outlineLevel="0" collapsed="false">
      <c r="A1142" s="4" t="n">
        <v>1141</v>
      </c>
      <c r="B1142" s="4" t="s">
        <v>1488</v>
      </c>
      <c r="C1142" s="35" t="n">
        <v>-2.75752</v>
      </c>
      <c r="D1142" s="35" t="n">
        <v>-2.79646</v>
      </c>
      <c r="E1142" s="35" t="n">
        <v>-0.68227</v>
      </c>
      <c r="F1142" s="35" t="n">
        <v>-3.52189</v>
      </c>
      <c r="G1142" s="35" t="n">
        <v>-2.40055</v>
      </c>
      <c r="H1142" s="35" t="n">
        <v>-2.10472</v>
      </c>
      <c r="I1142" s="35" t="n">
        <v>1.99254</v>
      </c>
      <c r="J1142" s="35" t="n">
        <v>1.33883</v>
      </c>
      <c r="K1142" s="35" t="n">
        <v>2.17192</v>
      </c>
      <c r="L1142" s="35" t="n">
        <v>0.03735</v>
      </c>
      <c r="M1142" s="35" t="n">
        <v>1.1133</v>
      </c>
      <c r="N1142" s="35" t="n">
        <v>-1.63891</v>
      </c>
      <c r="O1142" s="35" t="n">
        <v>2.14292</v>
      </c>
      <c r="P1142" s="35" t="n">
        <v>0.34644</v>
      </c>
      <c r="Q1142" s="35" t="n">
        <v>-0.16317</v>
      </c>
      <c r="R1142" s="35" t="n">
        <v>-2.17086</v>
      </c>
    </row>
    <row r="1143" customFormat="false" ht="15" hidden="false" customHeight="false" outlineLevel="0" collapsed="false">
      <c r="A1143" s="4" t="n">
        <v>1142</v>
      </c>
      <c r="B1143" s="4" t="s">
        <v>1489</v>
      </c>
      <c r="C1143" s="35" t="n">
        <v>0.77514</v>
      </c>
      <c r="D1143" s="35" t="n">
        <v>2.29851</v>
      </c>
      <c r="E1143" s="35" t="n">
        <v>-0.80709</v>
      </c>
      <c r="F1143" s="35" t="n">
        <v>0.15892</v>
      </c>
      <c r="G1143" s="35" t="n">
        <v>-0.9304</v>
      </c>
      <c r="H1143" s="35" t="n">
        <v>0.6887</v>
      </c>
      <c r="I1143" s="35" t="n">
        <v>-3.36521</v>
      </c>
      <c r="J1143" s="35" t="n">
        <v>1.28971</v>
      </c>
      <c r="K1143" s="35" t="n">
        <v>2.21264</v>
      </c>
      <c r="L1143" s="35" t="n">
        <v>2.92121</v>
      </c>
      <c r="M1143" s="35" t="n">
        <v>-2.00208</v>
      </c>
      <c r="N1143" s="35" t="n">
        <v>1.37822</v>
      </c>
      <c r="O1143" s="35" t="n">
        <v>-2.35731</v>
      </c>
      <c r="P1143" s="35" t="n">
        <v>-2.70998</v>
      </c>
      <c r="Q1143" s="35" t="n">
        <v>0.84819</v>
      </c>
      <c r="R1143" s="35" t="n">
        <v>-0.84158</v>
      </c>
    </row>
    <row r="1144" customFormat="false" ht="15" hidden="false" customHeight="false" outlineLevel="0" collapsed="false">
      <c r="A1144" s="4" t="n">
        <v>1143</v>
      </c>
      <c r="B1144" s="4" t="s">
        <v>1490</v>
      </c>
      <c r="C1144" s="35" t="n">
        <v>1.36507</v>
      </c>
      <c r="D1144" s="35" t="n">
        <v>-0.84771</v>
      </c>
      <c r="E1144" s="35" t="n">
        <v>0.95149</v>
      </c>
      <c r="F1144" s="35" t="n">
        <v>-3.63356</v>
      </c>
      <c r="G1144" s="35" t="n">
        <v>0.86884</v>
      </c>
      <c r="H1144" s="35" t="n">
        <v>-2.85</v>
      </c>
      <c r="I1144" s="35" t="n">
        <v>0.32956</v>
      </c>
      <c r="J1144" s="35" t="n">
        <v>1.72661</v>
      </c>
      <c r="K1144" s="35" t="n">
        <v>-1.78679</v>
      </c>
      <c r="L1144" s="35" t="n">
        <v>-0.43456</v>
      </c>
      <c r="M1144" s="35" t="n">
        <v>-1.08416</v>
      </c>
      <c r="N1144" s="35" t="n">
        <v>1.12935</v>
      </c>
      <c r="O1144" s="35" t="n">
        <v>-0.29439</v>
      </c>
      <c r="P1144" s="35" t="n">
        <v>2.27008</v>
      </c>
      <c r="Q1144" s="35" t="n">
        <v>0.57073</v>
      </c>
      <c r="R1144" s="35" t="n">
        <v>-0.45294</v>
      </c>
    </row>
    <row r="1145" customFormat="false" ht="15" hidden="false" customHeight="false" outlineLevel="0" collapsed="false">
      <c r="A1145" s="4" t="n">
        <v>1144</v>
      </c>
      <c r="B1145" s="4" t="s">
        <v>1491</v>
      </c>
      <c r="C1145" s="35" t="n">
        <v>-2.19262</v>
      </c>
      <c r="D1145" s="35" t="n">
        <v>2.04546</v>
      </c>
      <c r="E1145" s="35" t="n">
        <v>1.43782</v>
      </c>
      <c r="F1145" s="35" t="n">
        <v>0.44316</v>
      </c>
      <c r="G1145" s="35" t="n">
        <v>-0.34062</v>
      </c>
      <c r="H1145" s="35" t="n">
        <v>-0.136</v>
      </c>
      <c r="I1145" s="35" t="n">
        <v>0.6573</v>
      </c>
      <c r="J1145" s="35" t="n">
        <v>2.60607</v>
      </c>
      <c r="K1145" s="35" t="n">
        <v>-0.98846</v>
      </c>
      <c r="L1145" s="35" t="n">
        <v>-4.27996</v>
      </c>
      <c r="M1145" s="35" t="n">
        <v>2.13084</v>
      </c>
      <c r="N1145" s="35" t="n">
        <v>1.64041</v>
      </c>
      <c r="O1145" s="35" t="n">
        <v>0.5655</v>
      </c>
      <c r="P1145" s="35" t="n">
        <v>4.58518</v>
      </c>
      <c r="Q1145" s="35" t="n">
        <v>-2.6199</v>
      </c>
      <c r="R1145" s="35" t="n">
        <v>-0.80224</v>
      </c>
    </row>
    <row r="1146" customFormat="false" ht="15" hidden="false" customHeight="false" outlineLevel="0" collapsed="false">
      <c r="A1146" s="4" t="n">
        <v>1145</v>
      </c>
      <c r="B1146" s="4" t="s">
        <v>1492</v>
      </c>
      <c r="C1146" s="35" t="n">
        <v>0.21929</v>
      </c>
      <c r="D1146" s="35" t="n">
        <v>-1.17553</v>
      </c>
      <c r="E1146" s="35" t="n">
        <v>-1.14022</v>
      </c>
      <c r="F1146" s="35" t="n">
        <v>-0.75039</v>
      </c>
      <c r="G1146" s="35" t="n">
        <v>-1.72337</v>
      </c>
      <c r="H1146" s="35" t="n">
        <v>0.06048</v>
      </c>
      <c r="I1146" s="35" t="n">
        <v>0.20864</v>
      </c>
      <c r="J1146" s="35" t="n">
        <v>-0.5517</v>
      </c>
      <c r="K1146" s="35" t="n">
        <v>0.10946</v>
      </c>
      <c r="L1146" s="35" t="n">
        <v>-1.02093</v>
      </c>
      <c r="M1146" s="35" t="n">
        <v>1.39726</v>
      </c>
      <c r="N1146" s="35" t="n">
        <v>1.35194</v>
      </c>
      <c r="O1146" s="35" t="n">
        <v>0.65632</v>
      </c>
      <c r="P1146" s="35" t="n">
        <v>-1.06238</v>
      </c>
      <c r="Q1146" s="35" t="n">
        <v>-0.44693</v>
      </c>
      <c r="R1146" s="35" t="n">
        <v>0.50679</v>
      </c>
    </row>
    <row r="1147" customFormat="false" ht="15" hidden="false" customHeight="false" outlineLevel="0" collapsed="false">
      <c r="A1147" s="4" t="n">
        <v>1146</v>
      </c>
      <c r="B1147" s="4" t="s">
        <v>1493</v>
      </c>
      <c r="C1147" s="35" t="n">
        <v>-0.54315</v>
      </c>
      <c r="D1147" s="35" t="n">
        <v>-0.73584</v>
      </c>
      <c r="E1147" s="35" t="n">
        <v>0.39699</v>
      </c>
      <c r="F1147" s="35" t="n">
        <v>-0.8254</v>
      </c>
      <c r="G1147" s="35" t="n">
        <v>-0.3697</v>
      </c>
      <c r="H1147" s="35" t="n">
        <v>-0.22807</v>
      </c>
      <c r="I1147" s="35" t="n">
        <v>-0.22458</v>
      </c>
      <c r="J1147" s="35" t="n">
        <v>1.21563</v>
      </c>
      <c r="K1147" s="35" t="n">
        <v>-1.61198</v>
      </c>
      <c r="L1147" s="35" t="n">
        <v>-0.00693</v>
      </c>
      <c r="M1147" s="35" t="n">
        <v>0.78443</v>
      </c>
      <c r="N1147" s="35" t="n">
        <v>0.5431</v>
      </c>
      <c r="O1147" s="35" t="n">
        <v>-0.08083</v>
      </c>
      <c r="P1147" s="35" t="n">
        <v>-1.49454</v>
      </c>
      <c r="Q1147" s="35" t="n">
        <v>-1.26522</v>
      </c>
      <c r="R1147" s="35" t="n">
        <v>0.57405</v>
      </c>
    </row>
    <row r="1148" customFormat="false" ht="15" hidden="false" customHeight="false" outlineLevel="0" collapsed="false">
      <c r="A1148" s="4" t="n">
        <v>1147</v>
      </c>
      <c r="B1148" s="4" t="s">
        <v>1494</v>
      </c>
      <c r="C1148" s="35" t="n">
        <v>1.51535</v>
      </c>
      <c r="D1148" s="35" t="n">
        <v>-1.78868</v>
      </c>
      <c r="E1148" s="35" t="n">
        <v>1.35455</v>
      </c>
      <c r="F1148" s="35" t="n">
        <v>-2.05181</v>
      </c>
      <c r="G1148" s="35" t="n">
        <v>0.43804</v>
      </c>
      <c r="H1148" s="35" t="n">
        <v>0.45637</v>
      </c>
      <c r="I1148" s="35" t="n">
        <v>1.9923</v>
      </c>
      <c r="J1148" s="35" t="n">
        <v>2.57539</v>
      </c>
      <c r="K1148" s="35" t="n">
        <v>-0.15435</v>
      </c>
      <c r="L1148" s="35" t="n">
        <v>0.77122</v>
      </c>
      <c r="M1148" s="35" t="n">
        <v>-0.35856</v>
      </c>
      <c r="N1148" s="35" t="n">
        <v>0.51535</v>
      </c>
      <c r="O1148" s="35" t="n">
        <v>1.6447</v>
      </c>
      <c r="P1148" s="35" t="n">
        <v>-0.07542</v>
      </c>
      <c r="Q1148" s="35" t="n">
        <v>-1.39577</v>
      </c>
      <c r="R1148" s="35" t="n">
        <v>-1.90091</v>
      </c>
    </row>
    <row r="1149" customFormat="false" ht="15" hidden="false" customHeight="false" outlineLevel="0" collapsed="false">
      <c r="A1149" s="4" t="n">
        <v>1148</v>
      </c>
      <c r="B1149" s="4" t="s">
        <v>1495</v>
      </c>
      <c r="C1149" s="35" t="n">
        <v>-2.39541</v>
      </c>
      <c r="D1149" s="35" t="n">
        <v>2.22376</v>
      </c>
      <c r="E1149" s="35" t="n">
        <v>1.23595</v>
      </c>
      <c r="F1149" s="35" t="n">
        <v>-3.5823</v>
      </c>
      <c r="G1149" s="35" t="n">
        <v>-1.49947</v>
      </c>
      <c r="H1149" s="35" t="n">
        <v>0.35343</v>
      </c>
      <c r="I1149" s="35" t="n">
        <v>-0.17483</v>
      </c>
      <c r="J1149" s="35" t="n">
        <v>0.72344</v>
      </c>
      <c r="K1149" s="35" t="n">
        <v>2.25019</v>
      </c>
      <c r="L1149" s="35" t="n">
        <v>-1.24637</v>
      </c>
      <c r="M1149" s="35" t="n">
        <v>-1.46279</v>
      </c>
      <c r="N1149" s="35" t="n">
        <v>-1.64137</v>
      </c>
      <c r="O1149" s="35" t="n">
        <v>1.45846</v>
      </c>
      <c r="P1149" s="35" t="n">
        <v>-1.76119</v>
      </c>
      <c r="Q1149" s="35" t="n">
        <v>-3.07415</v>
      </c>
      <c r="R1149" s="35" t="n">
        <v>-1.54095</v>
      </c>
    </row>
    <row r="1150" customFormat="false" ht="15" hidden="false" customHeight="false" outlineLevel="0" collapsed="false">
      <c r="A1150" s="4" t="n">
        <v>1149</v>
      </c>
      <c r="B1150" s="4" t="s">
        <v>1496</v>
      </c>
      <c r="C1150" s="35" t="n">
        <v>1.92542</v>
      </c>
      <c r="D1150" s="35" t="n">
        <v>0.30849</v>
      </c>
      <c r="E1150" s="35" t="n">
        <v>-0.37096</v>
      </c>
      <c r="F1150" s="35" t="n">
        <v>0.41517</v>
      </c>
      <c r="G1150" s="35" t="n">
        <v>0.26933</v>
      </c>
      <c r="H1150" s="35" t="n">
        <v>-1.16463</v>
      </c>
      <c r="I1150" s="35" t="n">
        <v>0.43399</v>
      </c>
      <c r="J1150" s="35" t="n">
        <v>1.43097</v>
      </c>
      <c r="K1150" s="35" t="n">
        <v>0.06623</v>
      </c>
      <c r="L1150" s="35" t="n">
        <v>0.06412</v>
      </c>
      <c r="M1150" s="35" t="n">
        <v>0.32354</v>
      </c>
      <c r="N1150" s="35" t="n">
        <v>1.40435</v>
      </c>
      <c r="O1150" s="35" t="n">
        <v>-0.11306</v>
      </c>
      <c r="P1150" s="35" t="n">
        <v>0.51961</v>
      </c>
      <c r="Q1150" s="35" t="n">
        <v>1.44652</v>
      </c>
      <c r="R1150" s="35" t="n">
        <v>2.3112</v>
      </c>
    </row>
    <row r="1151" customFormat="false" ht="15" hidden="false" customHeight="false" outlineLevel="0" collapsed="false">
      <c r="A1151" s="4" t="n">
        <v>1150</v>
      </c>
      <c r="B1151" s="4" t="s">
        <v>1497</v>
      </c>
      <c r="C1151" s="35" t="n">
        <v>-0.50106</v>
      </c>
      <c r="D1151" s="35" t="n">
        <v>0.69208</v>
      </c>
      <c r="E1151" s="35" t="n">
        <v>0.81857</v>
      </c>
      <c r="F1151" s="35" t="n">
        <v>1.05986</v>
      </c>
      <c r="G1151" s="35" t="n">
        <v>-0.61734</v>
      </c>
      <c r="H1151" s="35" t="n">
        <v>0.05046</v>
      </c>
      <c r="I1151" s="35" t="n">
        <v>1.58683</v>
      </c>
      <c r="J1151" s="35" t="n">
        <v>-0.02883</v>
      </c>
      <c r="K1151" s="35" t="n">
        <v>-0.06057</v>
      </c>
      <c r="L1151" s="35" t="n">
        <v>0.52074</v>
      </c>
      <c r="M1151" s="35" t="n">
        <v>-1.91862</v>
      </c>
      <c r="N1151" s="35" t="n">
        <v>1.78845</v>
      </c>
      <c r="O1151" s="35" t="n">
        <v>-0.06831</v>
      </c>
      <c r="P1151" s="35" t="n">
        <v>0.80121</v>
      </c>
      <c r="Q1151" s="35" t="n">
        <v>-2.39075</v>
      </c>
      <c r="R1151" s="35" t="n">
        <v>1.39756</v>
      </c>
    </row>
    <row r="1152" customFormat="false" ht="15" hidden="false" customHeight="false" outlineLevel="0" collapsed="false">
      <c r="A1152" s="4" t="n">
        <v>1151</v>
      </c>
      <c r="B1152" s="4" t="s">
        <v>1498</v>
      </c>
      <c r="C1152" s="35" t="n">
        <v>0.36909</v>
      </c>
      <c r="D1152" s="35" t="n">
        <v>-0.86913</v>
      </c>
      <c r="E1152" s="35" t="n">
        <v>-1.22426</v>
      </c>
      <c r="F1152" s="35" t="n">
        <v>-1.05475</v>
      </c>
      <c r="G1152" s="35" t="n">
        <v>-0.1338</v>
      </c>
      <c r="H1152" s="35" t="n">
        <v>1.5447</v>
      </c>
      <c r="I1152" s="35" t="n">
        <v>-1.50588</v>
      </c>
      <c r="J1152" s="35" t="n">
        <v>0.49334</v>
      </c>
      <c r="K1152" s="35" t="n">
        <v>-2.83016</v>
      </c>
      <c r="L1152" s="35" t="n">
        <v>0.58997</v>
      </c>
      <c r="M1152" s="35" t="n">
        <v>-1.78652</v>
      </c>
      <c r="N1152" s="35" t="n">
        <v>0.23052</v>
      </c>
      <c r="O1152" s="35" t="n">
        <v>0.35443</v>
      </c>
      <c r="P1152" s="35" t="n">
        <v>-0.1122</v>
      </c>
      <c r="Q1152" s="35" t="n">
        <v>0.09213</v>
      </c>
      <c r="R1152" s="35" t="n">
        <v>-2.19525</v>
      </c>
    </row>
    <row r="1153" customFormat="false" ht="15" hidden="false" customHeight="false" outlineLevel="0" collapsed="false">
      <c r="A1153" s="4" t="n">
        <v>1152</v>
      </c>
      <c r="B1153" s="4" t="s">
        <v>1499</v>
      </c>
      <c r="C1153" s="35" t="n">
        <v>-3.74981</v>
      </c>
      <c r="D1153" s="35" t="n">
        <v>-1.13739</v>
      </c>
      <c r="E1153" s="35" t="n">
        <v>1.5761</v>
      </c>
      <c r="F1153" s="35" t="n">
        <v>1.6877</v>
      </c>
      <c r="G1153" s="35" t="n">
        <v>-1.44958</v>
      </c>
      <c r="H1153" s="35" t="n">
        <v>3.14754</v>
      </c>
      <c r="I1153" s="35" t="n">
        <v>-0.92743</v>
      </c>
      <c r="J1153" s="35" t="n">
        <v>2.03619</v>
      </c>
      <c r="K1153" s="35" t="n">
        <v>-0.53159</v>
      </c>
      <c r="L1153" s="35" t="n">
        <v>-0.48357</v>
      </c>
      <c r="M1153" s="35" t="n">
        <v>-2.02071</v>
      </c>
      <c r="N1153" s="35" t="n">
        <v>0.3797</v>
      </c>
      <c r="O1153" s="35" t="n">
        <v>-4.53311</v>
      </c>
      <c r="P1153" s="35" t="n">
        <v>-0.41628</v>
      </c>
      <c r="Q1153" s="35" t="n">
        <v>0.86993</v>
      </c>
      <c r="R1153" s="35" t="n">
        <v>0.81857</v>
      </c>
    </row>
    <row r="1154" customFormat="false" ht="15" hidden="false" customHeight="false" outlineLevel="0" collapsed="false">
      <c r="A1154" s="4" t="n">
        <v>1153</v>
      </c>
      <c r="B1154" s="4" t="s">
        <v>1500</v>
      </c>
      <c r="C1154" s="35" t="n">
        <v>-1.22898</v>
      </c>
      <c r="D1154" s="35" t="n">
        <v>1.75316</v>
      </c>
      <c r="E1154" s="35" t="n">
        <v>2.21464</v>
      </c>
      <c r="F1154" s="35" t="n">
        <v>0.36723</v>
      </c>
      <c r="G1154" s="35" t="n">
        <v>-1.73702</v>
      </c>
      <c r="H1154" s="35" t="n">
        <v>2.7345</v>
      </c>
      <c r="I1154" s="35" t="n">
        <v>2.44691</v>
      </c>
      <c r="J1154" s="35" t="n">
        <v>2.41123</v>
      </c>
      <c r="K1154" s="35" t="n">
        <v>-2.90134</v>
      </c>
      <c r="L1154" s="35" t="n">
        <v>0.16654</v>
      </c>
      <c r="M1154" s="35" t="n">
        <v>-1.47462</v>
      </c>
      <c r="N1154" s="35" t="n">
        <v>3.67894</v>
      </c>
      <c r="O1154" s="35" t="n">
        <v>-1.20973</v>
      </c>
      <c r="P1154" s="35" t="n">
        <v>1.21583</v>
      </c>
      <c r="Q1154" s="35" t="n">
        <v>1.19012</v>
      </c>
      <c r="R1154" s="35" t="n">
        <v>-1.30165</v>
      </c>
    </row>
    <row r="1155" customFormat="false" ht="15" hidden="false" customHeight="false" outlineLevel="0" collapsed="false">
      <c r="A1155" s="4" t="n">
        <v>1154</v>
      </c>
      <c r="B1155" s="4" t="s">
        <v>1501</v>
      </c>
      <c r="C1155" s="35" t="n">
        <v>-0.46045</v>
      </c>
      <c r="D1155" s="35" t="n">
        <v>1.87872</v>
      </c>
      <c r="E1155" s="35" t="n">
        <v>1.24424</v>
      </c>
      <c r="F1155" s="35" t="n">
        <v>1.17141</v>
      </c>
      <c r="G1155" s="35" t="n">
        <v>-1.25954</v>
      </c>
      <c r="H1155" s="35" t="n">
        <v>2.21802</v>
      </c>
      <c r="I1155" s="35" t="n">
        <v>1.67657</v>
      </c>
      <c r="J1155" s="35" t="n">
        <v>-1.48483</v>
      </c>
      <c r="K1155" s="35" t="n">
        <v>0.7612</v>
      </c>
      <c r="L1155" s="35" t="n">
        <v>-0.57208</v>
      </c>
      <c r="M1155" s="35" t="n">
        <v>0.42179</v>
      </c>
      <c r="N1155" s="35" t="n">
        <v>1.724</v>
      </c>
      <c r="O1155" s="35" t="n">
        <v>-0.47392</v>
      </c>
      <c r="P1155" s="35" t="n">
        <v>0.34045</v>
      </c>
      <c r="Q1155" s="35" t="n">
        <v>0.05284</v>
      </c>
      <c r="R1155" s="35" t="n">
        <v>-2.22456</v>
      </c>
    </row>
    <row r="1156" customFormat="false" ht="15" hidden="false" customHeight="false" outlineLevel="0" collapsed="false">
      <c r="A1156" s="4" t="n">
        <v>1155</v>
      </c>
      <c r="B1156" s="4" t="s">
        <v>1502</v>
      </c>
      <c r="C1156" s="35" t="n">
        <v>-0.02738</v>
      </c>
      <c r="D1156" s="35" t="n">
        <v>-1.72667</v>
      </c>
      <c r="E1156" s="35" t="n">
        <v>0.92836</v>
      </c>
      <c r="F1156" s="35" t="n">
        <v>1.82282</v>
      </c>
      <c r="G1156" s="35" t="n">
        <v>-2.03797</v>
      </c>
      <c r="H1156" s="35" t="n">
        <v>-0.89353</v>
      </c>
      <c r="I1156" s="35" t="n">
        <v>2.17622</v>
      </c>
      <c r="J1156" s="35" t="n">
        <v>0.1108</v>
      </c>
      <c r="K1156" s="35" t="n">
        <v>0.53981</v>
      </c>
      <c r="L1156" s="35" t="n">
        <v>-1.38538</v>
      </c>
      <c r="M1156" s="35" t="n">
        <v>3.1458</v>
      </c>
      <c r="N1156" s="35" t="n">
        <v>0.36567</v>
      </c>
      <c r="O1156" s="35" t="n">
        <v>-2.92288</v>
      </c>
      <c r="P1156" s="35" t="n">
        <v>-0.18807</v>
      </c>
      <c r="Q1156" s="35" t="n">
        <v>-0.23629</v>
      </c>
      <c r="R1156" s="35" t="n">
        <v>-1.61499</v>
      </c>
    </row>
    <row r="1157" customFormat="false" ht="15" hidden="false" customHeight="false" outlineLevel="0" collapsed="false">
      <c r="A1157" s="4" t="n">
        <v>1156</v>
      </c>
      <c r="B1157" s="4" t="s">
        <v>1503</v>
      </c>
      <c r="C1157" s="35" t="n">
        <v>-1.27622</v>
      </c>
      <c r="D1157" s="35" t="n">
        <v>0.43941</v>
      </c>
      <c r="E1157" s="35" t="n">
        <v>1.821</v>
      </c>
      <c r="F1157" s="35" t="n">
        <v>0.15038</v>
      </c>
      <c r="G1157" s="35" t="n">
        <v>-2.58909</v>
      </c>
      <c r="H1157" s="35" t="n">
        <v>-2.16258</v>
      </c>
      <c r="I1157" s="35" t="n">
        <v>3.65507</v>
      </c>
      <c r="J1157" s="35" t="n">
        <v>-1.1026</v>
      </c>
      <c r="K1157" s="35" t="n">
        <v>1.46395</v>
      </c>
      <c r="L1157" s="35" t="n">
        <v>-2.82698</v>
      </c>
      <c r="M1157" s="35" t="n">
        <v>-0.34967</v>
      </c>
      <c r="N1157" s="35" t="n">
        <v>-2.5864</v>
      </c>
      <c r="O1157" s="35" t="n">
        <v>0.85092</v>
      </c>
      <c r="P1157" s="35" t="n">
        <v>-0.60801</v>
      </c>
      <c r="Q1157" s="35" t="n">
        <v>-1.29178</v>
      </c>
      <c r="R1157" s="35" t="n">
        <v>0.43497</v>
      </c>
    </row>
    <row r="1158" customFormat="false" ht="15" hidden="false" customHeight="false" outlineLevel="0" collapsed="false">
      <c r="A1158" s="4" t="n">
        <v>1157</v>
      </c>
      <c r="B1158" s="4" t="s">
        <v>1504</v>
      </c>
      <c r="C1158" s="35" t="n">
        <v>-1.24685</v>
      </c>
      <c r="D1158" s="35" t="n">
        <v>-0.7496</v>
      </c>
      <c r="E1158" s="35" t="n">
        <v>-2.00706</v>
      </c>
      <c r="F1158" s="35" t="n">
        <v>-0.96893</v>
      </c>
      <c r="G1158" s="35" t="n">
        <v>1.3805</v>
      </c>
      <c r="H1158" s="35" t="n">
        <v>-2.75235</v>
      </c>
      <c r="I1158" s="35" t="n">
        <v>-0.20747</v>
      </c>
      <c r="J1158" s="35" t="n">
        <v>1.08591</v>
      </c>
      <c r="K1158" s="35" t="n">
        <v>1.72303</v>
      </c>
      <c r="L1158" s="35" t="n">
        <v>1.41456</v>
      </c>
      <c r="M1158" s="35" t="n">
        <v>1.96</v>
      </c>
      <c r="N1158" s="35" t="n">
        <v>0.29124</v>
      </c>
      <c r="O1158" s="35" t="n">
        <v>2.07428</v>
      </c>
      <c r="P1158" s="35" t="n">
        <v>2.19033</v>
      </c>
      <c r="Q1158" s="35" t="n">
        <v>3.06381</v>
      </c>
      <c r="R1158" s="35" t="n">
        <v>1.60539</v>
      </c>
    </row>
    <row r="1159" customFormat="false" ht="15" hidden="false" customHeight="false" outlineLevel="0" collapsed="false">
      <c r="A1159" s="4" t="n">
        <v>1158</v>
      </c>
      <c r="B1159" s="4" t="s">
        <v>1505</v>
      </c>
      <c r="C1159" s="35" t="n">
        <v>-1.19693</v>
      </c>
      <c r="D1159" s="35" t="n">
        <v>1.05827</v>
      </c>
      <c r="E1159" s="35" t="n">
        <v>0.51004</v>
      </c>
      <c r="F1159" s="35" t="n">
        <v>-0.20798</v>
      </c>
      <c r="G1159" s="35" t="n">
        <v>-3.25393</v>
      </c>
      <c r="H1159" s="35" t="n">
        <v>1.42408</v>
      </c>
      <c r="I1159" s="35" t="n">
        <v>-0.92492</v>
      </c>
      <c r="J1159" s="35" t="n">
        <v>0.25603</v>
      </c>
      <c r="K1159" s="35" t="n">
        <v>0.34982</v>
      </c>
      <c r="L1159" s="35" t="n">
        <v>-1.38055</v>
      </c>
      <c r="M1159" s="35" t="n">
        <v>0.22582</v>
      </c>
      <c r="N1159" s="35" t="n">
        <v>1.085</v>
      </c>
      <c r="O1159" s="35" t="n">
        <v>-1.08472</v>
      </c>
      <c r="P1159" s="35" t="n">
        <v>-3.24844</v>
      </c>
      <c r="Q1159" s="35" t="n">
        <v>0.17568</v>
      </c>
      <c r="R1159" s="35" t="n">
        <v>-2.40146</v>
      </c>
    </row>
    <row r="1160" customFormat="false" ht="15" hidden="false" customHeight="false" outlineLevel="0" collapsed="false">
      <c r="A1160" s="4" t="n">
        <v>1159</v>
      </c>
      <c r="B1160" s="4" t="s">
        <v>1506</v>
      </c>
      <c r="C1160" s="35" t="n">
        <v>-2.94185</v>
      </c>
      <c r="D1160" s="35" t="n">
        <v>-0.24057</v>
      </c>
      <c r="E1160" s="35" t="n">
        <v>-0.24823</v>
      </c>
      <c r="F1160" s="35" t="n">
        <v>0.52631</v>
      </c>
      <c r="G1160" s="35" t="n">
        <v>-3.16452</v>
      </c>
      <c r="H1160" s="35" t="n">
        <v>-0.92642</v>
      </c>
      <c r="I1160" s="35" t="n">
        <v>1.58093</v>
      </c>
      <c r="J1160" s="35" t="n">
        <v>-0.63842</v>
      </c>
      <c r="K1160" s="35" t="n">
        <v>1.28502</v>
      </c>
      <c r="L1160" s="35" t="n">
        <v>-2.02874</v>
      </c>
      <c r="M1160" s="35" t="n">
        <v>-4.05877</v>
      </c>
      <c r="N1160" s="35" t="n">
        <v>-0.20762</v>
      </c>
      <c r="O1160" s="35" t="n">
        <v>-0.35855</v>
      </c>
      <c r="P1160" s="35" t="n">
        <v>1.25169</v>
      </c>
      <c r="Q1160" s="35" t="n">
        <v>-2.64585</v>
      </c>
      <c r="R1160" s="35" t="n">
        <v>-2.44369</v>
      </c>
    </row>
    <row r="1161" customFormat="false" ht="15" hidden="false" customHeight="false" outlineLevel="0" collapsed="false">
      <c r="A1161" s="4" t="n">
        <v>1160</v>
      </c>
      <c r="B1161" s="4" t="s">
        <v>1507</v>
      </c>
      <c r="C1161" s="35" t="n">
        <v>-1.41989</v>
      </c>
      <c r="D1161" s="35" t="n">
        <v>-1.78979</v>
      </c>
      <c r="E1161" s="35" t="n">
        <v>0.65279</v>
      </c>
      <c r="F1161" s="35" t="n">
        <v>2.05081</v>
      </c>
      <c r="G1161" s="35" t="n">
        <v>0.03283</v>
      </c>
      <c r="H1161" s="35" t="n">
        <v>0.11148</v>
      </c>
      <c r="I1161" s="35" t="n">
        <v>3.56946</v>
      </c>
      <c r="J1161" s="35" t="n">
        <v>1.3395</v>
      </c>
      <c r="K1161" s="35" t="n">
        <v>-1.49049</v>
      </c>
      <c r="L1161" s="35" t="n">
        <v>-0.37124</v>
      </c>
      <c r="M1161" s="35" t="n">
        <v>0.32574</v>
      </c>
      <c r="N1161" s="35" t="n">
        <v>1.50854</v>
      </c>
      <c r="O1161" s="35" t="n">
        <v>-1.18724</v>
      </c>
      <c r="P1161" s="35" t="n">
        <v>-0.35123</v>
      </c>
      <c r="Q1161" s="35" t="n">
        <v>0.27522</v>
      </c>
      <c r="R1161" s="35" t="n">
        <v>-0.91574</v>
      </c>
    </row>
    <row r="1162" customFormat="false" ht="15" hidden="false" customHeight="false" outlineLevel="0" collapsed="false">
      <c r="A1162" s="4" t="n">
        <v>1161</v>
      </c>
      <c r="B1162" s="4" t="s">
        <v>1508</v>
      </c>
      <c r="C1162" s="35" t="n">
        <v>0.25304</v>
      </c>
      <c r="D1162" s="35" t="n">
        <v>2.17279</v>
      </c>
      <c r="E1162" s="35" t="n">
        <v>-0.20945</v>
      </c>
      <c r="F1162" s="35" t="n">
        <v>1.09822</v>
      </c>
      <c r="G1162" s="35" t="n">
        <v>-0.64707</v>
      </c>
      <c r="H1162" s="35" t="n">
        <v>-1.36714</v>
      </c>
      <c r="I1162" s="35" t="n">
        <v>-0.37588</v>
      </c>
      <c r="J1162" s="35" t="n">
        <v>1.60568</v>
      </c>
      <c r="K1162" s="35" t="n">
        <v>1.23879</v>
      </c>
      <c r="L1162" s="35" t="n">
        <v>-1.34884</v>
      </c>
      <c r="M1162" s="35" t="n">
        <v>-2.57862</v>
      </c>
      <c r="N1162" s="35" t="n">
        <v>-0.65524</v>
      </c>
      <c r="O1162" s="35" t="n">
        <v>-0.78928</v>
      </c>
      <c r="P1162" s="35" t="n">
        <v>-1.6139</v>
      </c>
      <c r="Q1162" s="35" t="n">
        <v>1.97714</v>
      </c>
      <c r="R1162" s="35" t="n">
        <v>0.69662</v>
      </c>
    </row>
    <row r="1163" customFormat="false" ht="15" hidden="false" customHeight="false" outlineLevel="0" collapsed="false">
      <c r="A1163" s="4" t="n">
        <v>1162</v>
      </c>
      <c r="B1163" s="4" t="s">
        <v>1509</v>
      </c>
      <c r="C1163" s="35" t="n">
        <v>0.78563</v>
      </c>
      <c r="D1163" s="35" t="n">
        <v>1.14357</v>
      </c>
      <c r="E1163" s="35" t="n">
        <v>-0.07666</v>
      </c>
      <c r="F1163" s="35" t="n">
        <v>-0.89324</v>
      </c>
      <c r="G1163" s="35" t="n">
        <v>-0.46072</v>
      </c>
      <c r="H1163" s="35" t="n">
        <v>-0.49149</v>
      </c>
      <c r="I1163" s="35" t="n">
        <v>0.18929</v>
      </c>
      <c r="J1163" s="35" t="n">
        <v>0.11514</v>
      </c>
      <c r="K1163" s="35" t="n">
        <v>-0.35991</v>
      </c>
      <c r="L1163" s="35" t="n">
        <v>0.19889</v>
      </c>
      <c r="M1163" s="35" t="n">
        <v>0.64188</v>
      </c>
      <c r="N1163" s="35" t="n">
        <v>-1.91411</v>
      </c>
      <c r="O1163" s="35" t="n">
        <v>-0.21787</v>
      </c>
      <c r="P1163" s="35" t="n">
        <v>-1.80008</v>
      </c>
      <c r="Q1163" s="35" t="n">
        <v>0.28743</v>
      </c>
      <c r="R1163" s="35" t="n">
        <v>2.14155</v>
      </c>
    </row>
    <row r="1164" customFormat="false" ht="15" hidden="false" customHeight="false" outlineLevel="0" collapsed="false">
      <c r="A1164" s="4" t="n">
        <v>1163</v>
      </c>
      <c r="B1164" s="4" t="s">
        <v>1510</v>
      </c>
      <c r="C1164" s="35" t="n">
        <v>-0.91604</v>
      </c>
      <c r="D1164" s="35" t="n">
        <v>2.52281</v>
      </c>
      <c r="E1164" s="35" t="n">
        <v>-1.56565</v>
      </c>
      <c r="F1164" s="35" t="n">
        <v>2.52013</v>
      </c>
      <c r="G1164" s="35" t="n">
        <v>-4.014</v>
      </c>
      <c r="H1164" s="35" t="n">
        <v>-1.08547</v>
      </c>
      <c r="I1164" s="35" t="n">
        <v>-1.64906</v>
      </c>
      <c r="J1164" s="35" t="n">
        <v>1.99807</v>
      </c>
      <c r="K1164" s="35" t="n">
        <v>-1.88161</v>
      </c>
      <c r="L1164" s="35" t="n">
        <v>0.71315</v>
      </c>
      <c r="M1164" s="35" t="n">
        <v>-0.90221</v>
      </c>
      <c r="N1164" s="35" t="n">
        <v>-0.15532</v>
      </c>
      <c r="O1164" s="35" t="n">
        <v>1.55734</v>
      </c>
      <c r="P1164" s="35" t="n">
        <v>-3.01478</v>
      </c>
      <c r="Q1164" s="35" t="n">
        <v>-5.43463</v>
      </c>
      <c r="R1164" s="35" t="n">
        <v>-0.13953</v>
      </c>
    </row>
    <row r="1165" customFormat="false" ht="15" hidden="false" customHeight="false" outlineLevel="0" collapsed="false">
      <c r="A1165" s="4" t="n">
        <v>1164</v>
      </c>
      <c r="B1165" s="4" t="s">
        <v>1511</v>
      </c>
      <c r="C1165" s="35" t="n">
        <v>2.10472</v>
      </c>
      <c r="D1165" s="35" t="n">
        <v>1.66423</v>
      </c>
      <c r="E1165" s="35" t="n">
        <v>-0.36459</v>
      </c>
      <c r="F1165" s="35" t="n">
        <v>-3.02148</v>
      </c>
      <c r="G1165" s="35" t="n">
        <v>-1.20108</v>
      </c>
      <c r="H1165" s="35" t="n">
        <v>-0.84545</v>
      </c>
      <c r="I1165" s="35" t="n">
        <v>-1.73722</v>
      </c>
      <c r="J1165" s="35" t="n">
        <v>0.01733</v>
      </c>
      <c r="K1165" s="35" t="n">
        <v>-0.61275</v>
      </c>
      <c r="L1165" s="35" t="n">
        <v>-1.95173</v>
      </c>
      <c r="M1165" s="35" t="n">
        <v>-2.63263</v>
      </c>
      <c r="N1165" s="35" t="n">
        <v>1.12455</v>
      </c>
      <c r="O1165" s="35" t="n">
        <v>0.6358</v>
      </c>
      <c r="P1165" s="35" t="n">
        <v>-0.78949</v>
      </c>
      <c r="Q1165" s="35" t="n">
        <v>-1.62416</v>
      </c>
      <c r="R1165" s="35" t="n">
        <v>-1.70893</v>
      </c>
    </row>
    <row r="1166" customFormat="false" ht="15" hidden="false" customHeight="false" outlineLevel="0" collapsed="false">
      <c r="A1166" s="4" t="n">
        <v>1165</v>
      </c>
      <c r="B1166" s="4" t="s">
        <v>1512</v>
      </c>
      <c r="C1166" s="35" t="n">
        <v>-3.07946</v>
      </c>
      <c r="D1166" s="35" t="n">
        <v>-0.38399</v>
      </c>
      <c r="E1166" s="35" t="n">
        <v>2.51743</v>
      </c>
      <c r="F1166" s="35" t="n">
        <v>0.11681</v>
      </c>
      <c r="G1166" s="35" t="n">
        <v>-2.19978</v>
      </c>
      <c r="H1166" s="35" t="n">
        <v>-2.50763</v>
      </c>
      <c r="I1166" s="35" t="n">
        <v>-0.75656</v>
      </c>
      <c r="J1166" s="35" t="n">
        <v>-0.42742</v>
      </c>
      <c r="K1166" s="35" t="n">
        <v>1.27099</v>
      </c>
      <c r="L1166" s="35" t="n">
        <v>-0.23215</v>
      </c>
      <c r="M1166" s="35" t="n">
        <v>2.79687</v>
      </c>
      <c r="N1166" s="35" t="n">
        <v>0.29058</v>
      </c>
      <c r="O1166" s="35" t="n">
        <v>1.71557</v>
      </c>
      <c r="P1166" s="35" t="n">
        <v>-1.51801</v>
      </c>
      <c r="Q1166" s="35" t="n">
        <v>-0.19877</v>
      </c>
      <c r="R1166" s="35" t="n">
        <v>-1.17619</v>
      </c>
    </row>
    <row r="1167" customFormat="false" ht="15" hidden="false" customHeight="false" outlineLevel="0" collapsed="false">
      <c r="A1167" s="4" t="n">
        <v>1166</v>
      </c>
      <c r="B1167" s="4" t="s">
        <v>1513</v>
      </c>
      <c r="C1167" s="35" t="n">
        <v>-0.86915</v>
      </c>
      <c r="D1167" s="35" t="n">
        <v>-1.30984</v>
      </c>
      <c r="E1167" s="35" t="n">
        <v>1.7743</v>
      </c>
      <c r="F1167" s="35" t="n">
        <v>-1.41532</v>
      </c>
      <c r="G1167" s="35" t="n">
        <v>2.00278</v>
      </c>
      <c r="H1167" s="35" t="n">
        <v>-0.63602</v>
      </c>
      <c r="I1167" s="35" t="n">
        <v>3.77034</v>
      </c>
      <c r="J1167" s="35" t="n">
        <v>1.25712</v>
      </c>
      <c r="K1167" s="35" t="n">
        <v>-0.4845</v>
      </c>
      <c r="L1167" s="35" t="n">
        <v>-0.81946</v>
      </c>
      <c r="M1167" s="35" t="n">
        <v>-1.13397</v>
      </c>
      <c r="N1167" s="35" t="n">
        <v>0.35109</v>
      </c>
      <c r="O1167" s="35" t="n">
        <v>-1.72881</v>
      </c>
      <c r="P1167" s="35" t="n">
        <v>-1.47753</v>
      </c>
      <c r="Q1167" s="35" t="n">
        <v>-1.19537</v>
      </c>
      <c r="R1167" s="35" t="n">
        <v>0.99913</v>
      </c>
    </row>
    <row r="1168" customFormat="false" ht="15" hidden="false" customHeight="false" outlineLevel="0" collapsed="false">
      <c r="A1168" s="4" t="n">
        <v>1167</v>
      </c>
      <c r="B1168" s="4" t="s">
        <v>1514</v>
      </c>
      <c r="C1168" s="35" t="n">
        <v>0.1893</v>
      </c>
      <c r="D1168" s="35" t="n">
        <v>0.69956</v>
      </c>
      <c r="E1168" s="35" t="n">
        <v>1.58794</v>
      </c>
      <c r="F1168" s="35" t="n">
        <v>-1.43807</v>
      </c>
      <c r="G1168" s="35" t="n">
        <v>-0.90523</v>
      </c>
      <c r="H1168" s="35" t="n">
        <v>0.12777</v>
      </c>
      <c r="I1168" s="35" t="n">
        <v>-0.02365</v>
      </c>
      <c r="J1168" s="35" t="n">
        <v>1.05004</v>
      </c>
      <c r="K1168" s="35" t="n">
        <v>-1.833</v>
      </c>
      <c r="L1168" s="35" t="n">
        <v>0.0515</v>
      </c>
      <c r="M1168" s="35" t="n">
        <v>0.58888</v>
      </c>
      <c r="N1168" s="35" t="n">
        <v>-1.00443</v>
      </c>
      <c r="O1168" s="35" t="n">
        <v>-1.16989</v>
      </c>
      <c r="P1168" s="35" t="n">
        <v>1.23096</v>
      </c>
      <c r="Q1168" s="35" t="n">
        <v>0.90136</v>
      </c>
      <c r="R1168" s="35" t="n">
        <v>0.90946</v>
      </c>
    </row>
    <row r="1169" customFormat="false" ht="15" hidden="false" customHeight="false" outlineLevel="0" collapsed="false">
      <c r="A1169" s="4" t="n">
        <v>1168</v>
      </c>
      <c r="B1169" s="4" t="s">
        <v>1515</v>
      </c>
      <c r="C1169" s="35" t="n">
        <v>0.47253</v>
      </c>
      <c r="D1169" s="35" t="n">
        <v>-1.0491</v>
      </c>
      <c r="E1169" s="35" t="n">
        <v>0.88544</v>
      </c>
      <c r="F1169" s="35" t="n">
        <v>-0.08244</v>
      </c>
      <c r="G1169" s="35" t="n">
        <v>-0.24356</v>
      </c>
      <c r="H1169" s="35" t="n">
        <v>-2.38392</v>
      </c>
      <c r="I1169" s="35" t="n">
        <v>-0.38944</v>
      </c>
      <c r="J1169" s="35" t="n">
        <v>2.22518</v>
      </c>
      <c r="K1169" s="35" t="n">
        <v>-0.20413</v>
      </c>
      <c r="L1169" s="35" t="n">
        <v>-0.10621</v>
      </c>
      <c r="M1169" s="35" t="n">
        <v>0.4448</v>
      </c>
      <c r="N1169" s="35" t="n">
        <v>2.10155</v>
      </c>
      <c r="O1169" s="35" t="n">
        <v>1.13864</v>
      </c>
      <c r="P1169" s="35" t="n">
        <v>-0.41365</v>
      </c>
      <c r="Q1169" s="35" t="n">
        <v>-0.99981</v>
      </c>
      <c r="R1169" s="35" t="n">
        <v>-0.8649</v>
      </c>
    </row>
    <row r="1170" customFormat="false" ht="15" hidden="false" customHeight="false" outlineLevel="0" collapsed="false">
      <c r="A1170" s="4" t="n">
        <v>1169</v>
      </c>
      <c r="B1170" s="4" t="s">
        <v>1516</v>
      </c>
      <c r="C1170" s="35" t="n">
        <v>0.08079</v>
      </c>
      <c r="D1170" s="35" t="n">
        <v>-1.30408</v>
      </c>
      <c r="E1170" s="35" t="n">
        <v>5.43991</v>
      </c>
      <c r="F1170" s="35" t="n">
        <v>-0.15412</v>
      </c>
      <c r="G1170" s="35" t="n">
        <v>-2.47662</v>
      </c>
      <c r="H1170" s="35" t="n">
        <v>1.49426</v>
      </c>
      <c r="I1170" s="35" t="n">
        <v>0.6087</v>
      </c>
      <c r="J1170" s="35" t="n">
        <v>-1.22005</v>
      </c>
      <c r="K1170" s="35" t="n">
        <v>0.90936</v>
      </c>
      <c r="L1170" s="35" t="n">
        <v>1.8316</v>
      </c>
      <c r="M1170" s="35" t="n">
        <v>1.85017</v>
      </c>
      <c r="N1170" s="35" t="n">
        <v>4.53206</v>
      </c>
      <c r="O1170" s="35" t="n">
        <v>-0.15274</v>
      </c>
      <c r="P1170" s="35" t="n">
        <v>-0.02284</v>
      </c>
      <c r="Q1170" s="35" t="n">
        <v>-1.74855</v>
      </c>
      <c r="R1170" s="35" t="n">
        <v>-1.10494</v>
      </c>
    </row>
    <row r="1171" customFormat="false" ht="15" hidden="false" customHeight="false" outlineLevel="0" collapsed="false">
      <c r="A1171" s="4" t="n">
        <v>1170</v>
      </c>
      <c r="B1171" s="4" t="s">
        <v>1517</v>
      </c>
      <c r="C1171" s="35" t="n">
        <v>-1.53309</v>
      </c>
      <c r="D1171" s="35" t="n">
        <v>-1.04146</v>
      </c>
      <c r="E1171" s="35" t="n">
        <v>-0.00448</v>
      </c>
      <c r="F1171" s="35" t="n">
        <v>-0.5445</v>
      </c>
      <c r="G1171" s="35" t="n">
        <v>-2.17032</v>
      </c>
      <c r="H1171" s="35" t="n">
        <v>-0.48897</v>
      </c>
      <c r="I1171" s="35" t="n">
        <v>-1.90875</v>
      </c>
      <c r="J1171" s="35" t="n">
        <v>1.43455</v>
      </c>
      <c r="K1171" s="35" t="n">
        <v>0.23415</v>
      </c>
      <c r="L1171" s="35" t="n">
        <v>-0.30239</v>
      </c>
      <c r="M1171" s="35" t="n">
        <v>-0.8812</v>
      </c>
      <c r="N1171" s="35" t="n">
        <v>-1.90633</v>
      </c>
      <c r="O1171" s="35" t="n">
        <v>-1.72774</v>
      </c>
      <c r="P1171" s="35" t="n">
        <v>-0.60022</v>
      </c>
      <c r="Q1171" s="35" t="n">
        <v>-2.3051</v>
      </c>
      <c r="R1171" s="35" t="n">
        <v>0.76043</v>
      </c>
    </row>
    <row r="1172" customFormat="false" ht="15" hidden="false" customHeight="false" outlineLevel="0" collapsed="false">
      <c r="A1172" s="4" t="n">
        <v>1171</v>
      </c>
      <c r="B1172" s="4" t="s">
        <v>1518</v>
      </c>
      <c r="C1172" s="35" t="n">
        <v>0.80851</v>
      </c>
      <c r="D1172" s="35" t="n">
        <v>1.87701</v>
      </c>
      <c r="E1172" s="35" t="n">
        <v>2.23072</v>
      </c>
      <c r="F1172" s="35" t="n">
        <v>2.3776</v>
      </c>
      <c r="G1172" s="35" t="n">
        <v>1.01681</v>
      </c>
      <c r="H1172" s="35" t="n">
        <v>0.36919</v>
      </c>
      <c r="I1172" s="35" t="n">
        <v>2.90657</v>
      </c>
      <c r="J1172" s="35" t="n">
        <v>1.23993</v>
      </c>
      <c r="K1172" s="35" t="n">
        <v>-2.04984</v>
      </c>
      <c r="L1172" s="35" t="n">
        <v>1.47662</v>
      </c>
      <c r="M1172" s="35" t="n">
        <v>0.63354</v>
      </c>
      <c r="N1172" s="35" t="n">
        <v>2.81736</v>
      </c>
      <c r="O1172" s="35" t="n">
        <v>1.75751</v>
      </c>
      <c r="P1172" s="35" t="n">
        <v>-1.4473</v>
      </c>
      <c r="Q1172" s="35" t="n">
        <v>0.46507</v>
      </c>
      <c r="R1172" s="35" t="n">
        <v>-1.79808</v>
      </c>
    </row>
    <row r="1173" customFormat="false" ht="15" hidden="false" customHeight="false" outlineLevel="0" collapsed="false">
      <c r="A1173" s="4" t="n">
        <v>1172</v>
      </c>
      <c r="B1173" s="4" t="s">
        <v>1519</v>
      </c>
      <c r="C1173" s="35" t="n">
        <v>-0.99142</v>
      </c>
      <c r="D1173" s="35" t="n">
        <v>0.97206</v>
      </c>
      <c r="E1173" s="35" t="n">
        <v>-2.24298</v>
      </c>
      <c r="F1173" s="35" t="n">
        <v>-0.63626</v>
      </c>
      <c r="G1173" s="35" t="n">
        <v>-0.23988</v>
      </c>
      <c r="H1173" s="35" t="n">
        <v>3.08526</v>
      </c>
      <c r="I1173" s="35" t="n">
        <v>-2.94259</v>
      </c>
      <c r="J1173" s="35" t="n">
        <v>0.77743</v>
      </c>
      <c r="K1173" s="35" t="n">
        <v>-4.39403</v>
      </c>
      <c r="L1173" s="35" t="n">
        <v>-0.58941</v>
      </c>
      <c r="M1173" s="35" t="n">
        <v>-0.58945</v>
      </c>
      <c r="N1173" s="35" t="n">
        <v>2.41904</v>
      </c>
      <c r="O1173" s="35" t="n">
        <v>0.05849</v>
      </c>
      <c r="P1173" s="35" t="n">
        <v>0.68257</v>
      </c>
      <c r="Q1173" s="35" t="n">
        <v>-1.94075</v>
      </c>
      <c r="R1173" s="35" t="n">
        <v>0.69307</v>
      </c>
    </row>
    <row r="1174" customFormat="false" ht="15" hidden="false" customHeight="false" outlineLevel="0" collapsed="false">
      <c r="A1174" s="4" t="n">
        <v>1173</v>
      </c>
      <c r="B1174" s="4" t="s">
        <v>1520</v>
      </c>
      <c r="C1174" s="35" t="n">
        <v>-0.20639</v>
      </c>
      <c r="D1174" s="35" t="n">
        <v>-4.00901</v>
      </c>
      <c r="E1174" s="35" t="n">
        <v>0.32548</v>
      </c>
      <c r="F1174" s="35" t="n">
        <v>-0.48874</v>
      </c>
      <c r="G1174" s="35" t="n">
        <v>-0.92178</v>
      </c>
      <c r="H1174" s="35" t="n">
        <v>-1.45164</v>
      </c>
      <c r="I1174" s="35" t="n">
        <v>-0.49682</v>
      </c>
      <c r="J1174" s="35" t="n">
        <v>-1.06491</v>
      </c>
      <c r="K1174" s="35" t="n">
        <v>-1.83795</v>
      </c>
      <c r="L1174" s="35" t="n">
        <v>1.08143</v>
      </c>
      <c r="M1174" s="35" t="n">
        <v>2.01114</v>
      </c>
      <c r="N1174" s="35" t="n">
        <v>-0.22486</v>
      </c>
      <c r="O1174" s="35" t="n">
        <v>1.08164</v>
      </c>
      <c r="P1174" s="35" t="n">
        <v>-1.03148</v>
      </c>
      <c r="Q1174" s="35" t="n">
        <v>-2.4585</v>
      </c>
      <c r="R1174" s="35" t="n">
        <v>-1.55167</v>
      </c>
    </row>
    <row r="1175" customFormat="false" ht="15" hidden="false" customHeight="false" outlineLevel="0" collapsed="false">
      <c r="A1175" s="4" t="n">
        <v>1174</v>
      </c>
      <c r="B1175" s="4" t="s">
        <v>1521</v>
      </c>
      <c r="C1175" s="35" t="n">
        <v>1.44254</v>
      </c>
      <c r="D1175" s="35" t="n">
        <v>-0.78078</v>
      </c>
      <c r="E1175" s="35" t="n">
        <v>1.27029</v>
      </c>
      <c r="F1175" s="35" t="n">
        <v>-0.21483</v>
      </c>
      <c r="G1175" s="35" t="n">
        <v>0.10385</v>
      </c>
      <c r="H1175" s="35" t="n">
        <v>-1.24335</v>
      </c>
      <c r="I1175" s="35" t="n">
        <v>-1.15355</v>
      </c>
      <c r="J1175" s="35" t="n">
        <v>0.69045</v>
      </c>
      <c r="K1175" s="35" t="n">
        <v>-2.35787</v>
      </c>
      <c r="L1175" s="35" t="n">
        <v>0.126</v>
      </c>
      <c r="M1175" s="35" t="n">
        <v>-0.20089</v>
      </c>
      <c r="N1175" s="35" t="n">
        <v>1.53014</v>
      </c>
      <c r="O1175" s="35" t="n">
        <v>1.45609</v>
      </c>
      <c r="P1175" s="35" t="n">
        <v>1.14097</v>
      </c>
      <c r="Q1175" s="35" t="n">
        <v>-0.38498</v>
      </c>
      <c r="R1175" s="35" t="n">
        <v>0.60546</v>
      </c>
    </row>
    <row r="1176" customFormat="false" ht="15" hidden="false" customHeight="false" outlineLevel="0" collapsed="false">
      <c r="A1176" s="4" t="n">
        <v>1175</v>
      </c>
      <c r="B1176" s="4" t="s">
        <v>1522</v>
      </c>
      <c r="C1176" s="35" t="n">
        <v>-2.20258</v>
      </c>
      <c r="D1176" s="35" t="n">
        <v>-1.65026</v>
      </c>
      <c r="E1176" s="35" t="n">
        <v>-0.72477</v>
      </c>
      <c r="F1176" s="35" t="n">
        <v>0.51369</v>
      </c>
      <c r="G1176" s="35" t="n">
        <v>0.29515</v>
      </c>
      <c r="H1176" s="35" t="n">
        <v>-1.89251</v>
      </c>
      <c r="I1176" s="35" t="n">
        <v>0.91518</v>
      </c>
      <c r="J1176" s="35" t="n">
        <v>-0.16071</v>
      </c>
      <c r="K1176" s="35" t="n">
        <v>-0.42986</v>
      </c>
      <c r="L1176" s="35" t="n">
        <v>-1.92384</v>
      </c>
      <c r="M1176" s="35" t="n">
        <v>0.37438</v>
      </c>
      <c r="N1176" s="35" t="n">
        <v>-0.28567</v>
      </c>
      <c r="O1176" s="35" t="n">
        <v>-1.05516</v>
      </c>
      <c r="P1176" s="35" t="n">
        <v>-2.18646</v>
      </c>
      <c r="Q1176" s="35" t="n">
        <v>0.77067</v>
      </c>
      <c r="R1176" s="35" t="n">
        <v>1.33938</v>
      </c>
    </row>
    <row r="1177" customFormat="false" ht="15" hidden="false" customHeight="false" outlineLevel="0" collapsed="false">
      <c r="A1177" s="4" t="n">
        <v>1176</v>
      </c>
      <c r="B1177" s="4" t="s">
        <v>1523</v>
      </c>
      <c r="C1177" s="35" t="n">
        <v>-0.78508</v>
      </c>
      <c r="D1177" s="35" t="n">
        <v>-0.32476</v>
      </c>
      <c r="E1177" s="35" t="n">
        <v>0.4737</v>
      </c>
      <c r="F1177" s="35" t="n">
        <v>0.31545</v>
      </c>
      <c r="G1177" s="35" t="n">
        <v>-0.23585</v>
      </c>
      <c r="H1177" s="35" t="n">
        <v>-2.42155</v>
      </c>
      <c r="I1177" s="35" t="n">
        <v>-0.9975</v>
      </c>
      <c r="J1177" s="35" t="n">
        <v>0.86649</v>
      </c>
      <c r="K1177" s="35" t="n">
        <v>-1.72942</v>
      </c>
      <c r="L1177" s="35" t="n">
        <v>0.05759</v>
      </c>
      <c r="M1177" s="35" t="n">
        <v>-1.06701</v>
      </c>
      <c r="N1177" s="35" t="n">
        <v>1.93889</v>
      </c>
      <c r="O1177" s="35" t="n">
        <v>-0.75826</v>
      </c>
      <c r="P1177" s="35" t="n">
        <v>-0.46396</v>
      </c>
      <c r="Q1177" s="35" t="n">
        <v>-1.77731</v>
      </c>
      <c r="R1177" s="35" t="n">
        <v>1.12591</v>
      </c>
    </row>
    <row r="1178" customFormat="false" ht="15" hidden="false" customHeight="false" outlineLevel="0" collapsed="false">
      <c r="A1178" s="4" t="n">
        <v>1177</v>
      </c>
      <c r="B1178" s="4" t="s">
        <v>1524</v>
      </c>
      <c r="C1178" s="35" t="n">
        <v>0.15709</v>
      </c>
      <c r="D1178" s="35" t="n">
        <v>0.58624</v>
      </c>
      <c r="E1178" s="35" t="n">
        <v>-0.12865</v>
      </c>
      <c r="F1178" s="35" t="n">
        <v>4.98494</v>
      </c>
      <c r="G1178" s="35" t="n">
        <v>-0.19659</v>
      </c>
      <c r="H1178" s="35" t="n">
        <v>2.51245</v>
      </c>
      <c r="I1178" s="35" t="n">
        <v>1.93537</v>
      </c>
      <c r="J1178" s="35" t="n">
        <v>-0.6464</v>
      </c>
      <c r="K1178" s="35" t="n">
        <v>-1.78903</v>
      </c>
      <c r="L1178" s="35" t="n">
        <v>-0.5809</v>
      </c>
      <c r="M1178" s="35" t="n">
        <v>-1.31864</v>
      </c>
      <c r="N1178" s="35" t="n">
        <v>-1.01081</v>
      </c>
      <c r="O1178" s="35" t="n">
        <v>-2.67663</v>
      </c>
      <c r="P1178" s="35" t="n">
        <v>-2.79407</v>
      </c>
      <c r="Q1178" s="35" t="n">
        <v>-0.1833</v>
      </c>
      <c r="R1178" s="35" t="n">
        <v>-1.78576</v>
      </c>
    </row>
    <row r="1179" customFormat="false" ht="15" hidden="false" customHeight="false" outlineLevel="0" collapsed="false">
      <c r="A1179" s="4" t="n">
        <v>1178</v>
      </c>
      <c r="B1179" s="4" t="s">
        <v>1525</v>
      </c>
      <c r="C1179" s="35" t="n">
        <v>-0.83407</v>
      </c>
      <c r="D1179" s="35" t="n">
        <v>-0.03401</v>
      </c>
      <c r="E1179" s="35" t="n">
        <v>-1.98662</v>
      </c>
      <c r="F1179" s="35" t="n">
        <v>-1.82428</v>
      </c>
      <c r="G1179" s="35" t="n">
        <v>-0.64242</v>
      </c>
      <c r="H1179" s="35" t="n">
        <v>-0.9415</v>
      </c>
      <c r="I1179" s="35" t="n">
        <v>-1.35598</v>
      </c>
      <c r="J1179" s="35" t="n">
        <v>1.24914</v>
      </c>
      <c r="K1179" s="35" t="n">
        <v>1.50146</v>
      </c>
      <c r="L1179" s="35" t="n">
        <v>-1.49497</v>
      </c>
      <c r="M1179" s="35" t="n">
        <v>1.40626</v>
      </c>
      <c r="N1179" s="35" t="n">
        <v>0.8228</v>
      </c>
      <c r="O1179" s="35" t="n">
        <v>-1.70974</v>
      </c>
      <c r="P1179" s="35" t="n">
        <v>0.32372</v>
      </c>
      <c r="Q1179" s="35" t="n">
        <v>-1.80697</v>
      </c>
      <c r="R1179" s="35" t="n">
        <v>-1.61741</v>
      </c>
    </row>
    <row r="1180" customFormat="false" ht="15" hidden="false" customHeight="false" outlineLevel="0" collapsed="false">
      <c r="A1180" s="4" t="n">
        <v>1179</v>
      </c>
      <c r="B1180" s="4" t="s">
        <v>1526</v>
      </c>
      <c r="C1180" s="35" t="n">
        <v>2.24982</v>
      </c>
      <c r="D1180" s="35" t="n">
        <v>-0.43599</v>
      </c>
      <c r="E1180" s="35" t="n">
        <v>-0.05116</v>
      </c>
      <c r="F1180" s="35" t="n">
        <v>3.00494</v>
      </c>
      <c r="G1180" s="35" t="n">
        <v>0.38696</v>
      </c>
      <c r="H1180" s="35" t="n">
        <v>-2.36681</v>
      </c>
      <c r="I1180" s="35" t="n">
        <v>-4.25227</v>
      </c>
      <c r="J1180" s="35" t="n">
        <v>-1.04356</v>
      </c>
      <c r="K1180" s="35" t="n">
        <v>-1.21279</v>
      </c>
      <c r="L1180" s="35" t="n">
        <v>-0.8428</v>
      </c>
      <c r="M1180" s="35" t="n">
        <v>-2.7118</v>
      </c>
      <c r="N1180" s="35" t="n">
        <v>-0.3886</v>
      </c>
      <c r="O1180" s="35" t="n">
        <v>-0.9792</v>
      </c>
      <c r="P1180" s="35" t="n">
        <v>0.46704</v>
      </c>
      <c r="Q1180" s="35" t="n">
        <v>0.80952</v>
      </c>
      <c r="R1180" s="35" t="n">
        <v>-1.54224</v>
      </c>
    </row>
    <row r="1181" customFormat="false" ht="15" hidden="false" customHeight="false" outlineLevel="0" collapsed="false">
      <c r="A1181" s="4" t="n">
        <v>1180</v>
      </c>
      <c r="B1181" s="4" t="s">
        <v>1527</v>
      </c>
      <c r="C1181" s="35" t="n">
        <v>-0.2144</v>
      </c>
      <c r="D1181" s="35" t="n">
        <v>0.42155</v>
      </c>
      <c r="E1181" s="35" t="n">
        <v>-1.33393</v>
      </c>
      <c r="F1181" s="35" t="n">
        <v>3.16603</v>
      </c>
      <c r="G1181" s="35" t="n">
        <v>0.02859</v>
      </c>
      <c r="H1181" s="35" t="n">
        <v>0.29363</v>
      </c>
      <c r="I1181" s="35" t="n">
        <v>1.41637</v>
      </c>
      <c r="J1181" s="35" t="n">
        <v>0.48099</v>
      </c>
      <c r="K1181" s="35" t="n">
        <v>0.86543</v>
      </c>
      <c r="L1181" s="35" t="n">
        <v>-0.67812</v>
      </c>
      <c r="M1181" s="35" t="n">
        <v>-0.93567</v>
      </c>
      <c r="N1181" s="35" t="n">
        <v>-1.16338</v>
      </c>
      <c r="O1181" s="35" t="n">
        <v>1.33518</v>
      </c>
      <c r="P1181" s="35" t="n">
        <v>-0.53748</v>
      </c>
      <c r="Q1181" s="35" t="n">
        <v>-3.06544</v>
      </c>
      <c r="R1181" s="35" t="n">
        <v>-0.17409</v>
      </c>
    </row>
    <row r="1182" customFormat="false" ht="15" hidden="false" customHeight="false" outlineLevel="0" collapsed="false">
      <c r="A1182" s="4" t="n">
        <v>1181</v>
      </c>
      <c r="B1182" s="4" t="s">
        <v>1528</v>
      </c>
      <c r="C1182" s="35" t="n">
        <v>0.7865</v>
      </c>
      <c r="D1182" s="35" t="n">
        <v>-0.23349</v>
      </c>
      <c r="E1182" s="35" t="n">
        <v>0.25055</v>
      </c>
      <c r="F1182" s="35" t="n">
        <v>0.37815</v>
      </c>
      <c r="G1182" s="35" t="n">
        <v>-1.44893</v>
      </c>
      <c r="H1182" s="35" t="n">
        <v>-0.00262</v>
      </c>
      <c r="I1182" s="35" t="n">
        <v>1.93206</v>
      </c>
      <c r="J1182" s="35" t="n">
        <v>2.64768</v>
      </c>
      <c r="K1182" s="35" t="n">
        <v>-0.14453</v>
      </c>
      <c r="L1182" s="35" t="n">
        <v>-0.12594</v>
      </c>
      <c r="M1182" s="35" t="n">
        <v>-1.94946</v>
      </c>
      <c r="N1182" s="35" t="n">
        <v>-0.66408</v>
      </c>
      <c r="O1182" s="35" t="n">
        <v>-0.02313</v>
      </c>
      <c r="P1182" s="35" t="n">
        <v>1.18904</v>
      </c>
      <c r="Q1182" s="35" t="n">
        <v>3.19291</v>
      </c>
      <c r="R1182" s="35" t="n">
        <v>-0.16218</v>
      </c>
    </row>
    <row r="1183" customFormat="false" ht="15" hidden="false" customHeight="false" outlineLevel="0" collapsed="false">
      <c r="A1183" s="4" t="n">
        <v>1182</v>
      </c>
      <c r="B1183" s="4" t="s">
        <v>1529</v>
      </c>
      <c r="C1183" s="35" t="n">
        <v>1.39665</v>
      </c>
      <c r="D1183" s="35" t="n">
        <v>-0.42355</v>
      </c>
      <c r="E1183" s="35" t="n">
        <v>0.68123</v>
      </c>
      <c r="F1183" s="35" t="n">
        <v>-0.79683</v>
      </c>
      <c r="G1183" s="35" t="n">
        <v>-1.062</v>
      </c>
      <c r="H1183" s="35" t="n">
        <v>0.09695</v>
      </c>
      <c r="I1183" s="35" t="n">
        <v>0.26813</v>
      </c>
      <c r="J1183" s="35" t="n">
        <v>1.94844</v>
      </c>
      <c r="K1183" s="35" t="n">
        <v>-2.94747</v>
      </c>
      <c r="L1183" s="35" t="n">
        <v>1.86308</v>
      </c>
      <c r="M1183" s="35" t="n">
        <v>-0.56675</v>
      </c>
      <c r="N1183" s="35" t="n">
        <v>2.26377</v>
      </c>
      <c r="O1183" s="35" t="n">
        <v>-1.01672</v>
      </c>
      <c r="P1183" s="35" t="n">
        <v>-0.97674</v>
      </c>
      <c r="Q1183" s="35" t="n">
        <v>-0.37936</v>
      </c>
      <c r="R1183" s="35" t="n">
        <v>-2.18922</v>
      </c>
    </row>
    <row r="1184" customFormat="false" ht="15" hidden="false" customHeight="false" outlineLevel="0" collapsed="false">
      <c r="A1184" s="4" t="n">
        <v>1183</v>
      </c>
      <c r="B1184" s="4" t="s">
        <v>1530</v>
      </c>
      <c r="C1184" s="35" t="n">
        <v>1.23535</v>
      </c>
      <c r="D1184" s="35" t="n">
        <v>-0.1489</v>
      </c>
      <c r="E1184" s="35" t="n">
        <v>-0.93074</v>
      </c>
      <c r="F1184" s="35" t="n">
        <v>1.19124</v>
      </c>
      <c r="G1184" s="35" t="n">
        <v>0.73698</v>
      </c>
      <c r="H1184" s="35" t="n">
        <v>-4.73344</v>
      </c>
      <c r="I1184" s="35" t="n">
        <v>1.79829</v>
      </c>
      <c r="J1184" s="35" t="n">
        <v>4.14908</v>
      </c>
      <c r="K1184" s="35" t="n">
        <v>-1.89781</v>
      </c>
      <c r="L1184" s="35" t="n">
        <v>0.53693</v>
      </c>
      <c r="M1184" s="35" t="n">
        <v>4.72703</v>
      </c>
      <c r="N1184" s="35" t="n">
        <v>1.93461</v>
      </c>
      <c r="O1184" s="35" t="n">
        <v>0.26367</v>
      </c>
      <c r="P1184" s="35" t="n">
        <v>-1.27332</v>
      </c>
      <c r="Q1184" s="35" t="n">
        <v>-0.92695</v>
      </c>
      <c r="R1184" s="35" t="n">
        <v>-2.63929</v>
      </c>
    </row>
    <row r="1185" customFormat="false" ht="15" hidden="false" customHeight="false" outlineLevel="0" collapsed="false">
      <c r="A1185" s="4" t="n">
        <v>1184</v>
      </c>
      <c r="B1185" s="4" t="s">
        <v>1531</v>
      </c>
      <c r="C1185" s="35" t="n">
        <v>-0.93628</v>
      </c>
      <c r="D1185" s="35" t="n">
        <v>1.12383</v>
      </c>
      <c r="E1185" s="35" t="n">
        <v>2.00089</v>
      </c>
      <c r="F1185" s="35" t="n">
        <v>-2.6025</v>
      </c>
      <c r="G1185" s="35" t="n">
        <v>-2.08862</v>
      </c>
      <c r="H1185" s="35" t="n">
        <v>-1.81448</v>
      </c>
      <c r="I1185" s="35" t="n">
        <v>1.78272</v>
      </c>
      <c r="J1185" s="35" t="n">
        <v>-0.10818</v>
      </c>
      <c r="K1185" s="35" t="n">
        <v>-1.77291</v>
      </c>
      <c r="L1185" s="35" t="n">
        <v>-2.13346</v>
      </c>
      <c r="M1185" s="35" t="n">
        <v>0.87604</v>
      </c>
      <c r="N1185" s="35" t="n">
        <v>0.5338</v>
      </c>
      <c r="O1185" s="35" t="n">
        <v>-1.08889</v>
      </c>
      <c r="P1185" s="35" t="n">
        <v>-2.26102</v>
      </c>
      <c r="Q1185" s="35" t="n">
        <v>0.21975</v>
      </c>
      <c r="R1185" s="35" t="n">
        <v>-0.26339</v>
      </c>
    </row>
    <row r="1186" customFormat="false" ht="15" hidden="false" customHeight="false" outlineLevel="0" collapsed="false">
      <c r="A1186" s="4" t="n">
        <v>1185</v>
      </c>
      <c r="B1186" s="4" t="s">
        <v>1532</v>
      </c>
      <c r="C1186" s="35" t="n">
        <v>0.69517</v>
      </c>
      <c r="D1186" s="35" t="n">
        <v>2.36949</v>
      </c>
      <c r="E1186" s="35" t="n">
        <v>-2.12633</v>
      </c>
      <c r="F1186" s="35" t="n">
        <v>-2.27411</v>
      </c>
      <c r="G1186" s="35" t="n">
        <v>-0.54716</v>
      </c>
      <c r="H1186" s="35" t="n">
        <v>-1.6876</v>
      </c>
      <c r="I1186" s="35" t="n">
        <v>0.96176</v>
      </c>
      <c r="J1186" s="35" t="n">
        <v>3.18689</v>
      </c>
      <c r="K1186" s="35" t="n">
        <v>0.02892</v>
      </c>
      <c r="L1186" s="35" t="n">
        <v>1.55184</v>
      </c>
      <c r="M1186" s="35" t="n">
        <v>2.66965</v>
      </c>
      <c r="N1186" s="35" t="n">
        <v>-1.67603</v>
      </c>
      <c r="O1186" s="35" t="n">
        <v>-0.35975</v>
      </c>
      <c r="P1186" s="35" t="n">
        <v>1.30251</v>
      </c>
      <c r="Q1186" s="35" t="n">
        <v>-0.58649</v>
      </c>
      <c r="R1186" s="35" t="n">
        <v>-1.41534</v>
      </c>
    </row>
    <row r="1187" customFormat="false" ht="15" hidden="false" customHeight="false" outlineLevel="0" collapsed="false">
      <c r="A1187" s="4" t="n">
        <v>1186</v>
      </c>
      <c r="B1187" s="4" t="s">
        <v>1533</v>
      </c>
      <c r="C1187" s="35" t="n">
        <v>-1.42395</v>
      </c>
      <c r="D1187" s="35" t="n">
        <v>2.79865</v>
      </c>
      <c r="E1187" s="35" t="n">
        <v>-1.69679</v>
      </c>
      <c r="F1187" s="35" t="n">
        <v>1.37711</v>
      </c>
      <c r="G1187" s="35" t="n">
        <v>0.23475</v>
      </c>
      <c r="H1187" s="35" t="n">
        <v>-1.08761</v>
      </c>
      <c r="I1187" s="35" t="n">
        <v>-1.16185</v>
      </c>
      <c r="J1187" s="35" t="n">
        <v>0.61752</v>
      </c>
      <c r="K1187" s="35" t="n">
        <v>-3.04849</v>
      </c>
      <c r="L1187" s="35" t="n">
        <v>-0.27762</v>
      </c>
      <c r="M1187" s="35" t="n">
        <v>-0.56942</v>
      </c>
      <c r="N1187" s="35" t="n">
        <v>1.68534</v>
      </c>
      <c r="O1187" s="35" t="n">
        <v>-3.90312</v>
      </c>
      <c r="P1187" s="35" t="n">
        <v>0.58798</v>
      </c>
      <c r="Q1187" s="35" t="n">
        <v>-2.27896</v>
      </c>
      <c r="R1187" s="35" t="n">
        <v>-2.73522</v>
      </c>
    </row>
    <row r="1188" customFormat="false" ht="15" hidden="false" customHeight="false" outlineLevel="0" collapsed="false">
      <c r="A1188" s="4" t="n">
        <v>1187</v>
      </c>
      <c r="B1188" s="4" t="s">
        <v>1534</v>
      </c>
      <c r="C1188" s="35" t="n">
        <v>2.74037</v>
      </c>
      <c r="D1188" s="35" t="n">
        <v>-1.39904</v>
      </c>
      <c r="E1188" s="35" t="n">
        <v>-3.72245</v>
      </c>
      <c r="F1188" s="35" t="n">
        <v>-3.33065</v>
      </c>
      <c r="G1188" s="35" t="n">
        <v>-0.27992</v>
      </c>
      <c r="H1188" s="35" t="n">
        <v>0.57132</v>
      </c>
      <c r="I1188" s="35" t="n">
        <v>0.01188</v>
      </c>
      <c r="J1188" s="35" t="n">
        <v>-0.81094</v>
      </c>
      <c r="K1188" s="35" t="n">
        <v>0.05108</v>
      </c>
      <c r="L1188" s="35" t="n">
        <v>1.84473</v>
      </c>
      <c r="M1188" s="35" t="n">
        <v>0.61268</v>
      </c>
      <c r="N1188" s="35" t="n">
        <v>0.58936</v>
      </c>
      <c r="O1188" s="35" t="n">
        <v>0.15789</v>
      </c>
      <c r="P1188" s="35" t="n">
        <v>0.48392</v>
      </c>
      <c r="Q1188" s="35" t="n">
        <v>2.29622</v>
      </c>
      <c r="R1188" s="35" t="n">
        <v>3.72094</v>
      </c>
    </row>
    <row r="1189" customFormat="false" ht="15" hidden="false" customHeight="false" outlineLevel="0" collapsed="false">
      <c r="A1189" s="4" t="n">
        <v>1188</v>
      </c>
      <c r="B1189" s="4" t="s">
        <v>1535</v>
      </c>
      <c r="C1189" s="35" t="n">
        <v>0.10378</v>
      </c>
      <c r="D1189" s="35" t="n">
        <v>0.52197</v>
      </c>
      <c r="E1189" s="35" t="n">
        <v>1.80476</v>
      </c>
      <c r="F1189" s="35" t="n">
        <v>-1.32352</v>
      </c>
      <c r="G1189" s="35" t="n">
        <v>-0.21703</v>
      </c>
      <c r="H1189" s="35" t="n">
        <v>-0.00834</v>
      </c>
      <c r="I1189" s="35" t="n">
        <v>-0.33865</v>
      </c>
      <c r="J1189" s="35" t="n">
        <v>1.25797</v>
      </c>
      <c r="K1189" s="35" t="n">
        <v>-1.26034</v>
      </c>
      <c r="L1189" s="35" t="n">
        <v>-1.11899</v>
      </c>
      <c r="M1189" s="35" t="n">
        <v>-0.30921</v>
      </c>
      <c r="N1189" s="35" t="n">
        <v>0.96742</v>
      </c>
      <c r="O1189" s="35" t="n">
        <v>1.3153</v>
      </c>
      <c r="P1189" s="35" t="n">
        <v>0.08301</v>
      </c>
      <c r="Q1189" s="35" t="n">
        <v>0.31304</v>
      </c>
      <c r="R1189" s="35" t="n">
        <v>2.70525</v>
      </c>
    </row>
    <row r="1190" customFormat="false" ht="15" hidden="false" customHeight="false" outlineLevel="0" collapsed="false">
      <c r="A1190" s="4" t="n">
        <v>1189</v>
      </c>
      <c r="B1190" s="4" t="s">
        <v>1536</v>
      </c>
      <c r="C1190" s="35" t="n">
        <v>-4.80361</v>
      </c>
      <c r="D1190" s="35" t="n">
        <v>-3.06406</v>
      </c>
      <c r="E1190" s="35" t="n">
        <v>-0.90837</v>
      </c>
      <c r="F1190" s="35" t="n">
        <v>-1.78022</v>
      </c>
      <c r="G1190" s="35" t="n">
        <v>0.08004</v>
      </c>
      <c r="H1190" s="35" t="n">
        <v>-0.14228</v>
      </c>
      <c r="I1190" s="35" t="n">
        <v>1.66734</v>
      </c>
      <c r="J1190" s="35" t="n">
        <v>0.03982</v>
      </c>
      <c r="K1190" s="35" t="n">
        <v>-2.37525</v>
      </c>
      <c r="L1190" s="35" t="n">
        <v>0.12828</v>
      </c>
      <c r="M1190" s="35" t="n">
        <v>-0.04315</v>
      </c>
      <c r="N1190" s="35" t="n">
        <v>-5.27437</v>
      </c>
      <c r="O1190" s="35" t="n">
        <v>0.40946</v>
      </c>
      <c r="P1190" s="35" t="n">
        <v>-1.0302</v>
      </c>
      <c r="Q1190" s="35" t="n">
        <v>1.33147</v>
      </c>
      <c r="R1190" s="35" t="n">
        <v>0.03024</v>
      </c>
    </row>
    <row r="1191" customFormat="false" ht="15" hidden="false" customHeight="false" outlineLevel="0" collapsed="false">
      <c r="A1191" s="4" t="n">
        <v>1190</v>
      </c>
      <c r="B1191" s="4" t="s">
        <v>1537</v>
      </c>
      <c r="C1191" s="35" t="n">
        <v>0.84947</v>
      </c>
      <c r="D1191" s="35" t="n">
        <v>0.01549</v>
      </c>
      <c r="E1191" s="35" t="n">
        <v>1.9845</v>
      </c>
      <c r="F1191" s="35" t="n">
        <v>-2.14536</v>
      </c>
      <c r="G1191" s="35" t="n">
        <v>-1.79688</v>
      </c>
      <c r="H1191" s="35" t="n">
        <v>-0.43061</v>
      </c>
      <c r="I1191" s="35" t="n">
        <v>1.46933</v>
      </c>
      <c r="J1191" s="35" t="n">
        <v>-0.23699</v>
      </c>
      <c r="K1191" s="35" t="n">
        <v>-0.70804</v>
      </c>
      <c r="L1191" s="35" t="n">
        <v>-0.69789</v>
      </c>
      <c r="M1191" s="35" t="n">
        <v>2.23652</v>
      </c>
      <c r="N1191" s="35" t="n">
        <v>1.52233</v>
      </c>
      <c r="O1191" s="35" t="n">
        <v>0.85435</v>
      </c>
      <c r="P1191" s="35" t="n">
        <v>-1.87446</v>
      </c>
      <c r="Q1191" s="35" t="n">
        <v>-1.56168</v>
      </c>
      <c r="R1191" s="35" t="n">
        <v>1.05394</v>
      </c>
    </row>
    <row r="1192" customFormat="false" ht="15" hidden="false" customHeight="false" outlineLevel="0" collapsed="false">
      <c r="A1192" s="4" t="n">
        <v>1191</v>
      </c>
      <c r="B1192" s="4" t="s">
        <v>1538</v>
      </c>
      <c r="C1192" s="35" t="n">
        <v>-0.41176</v>
      </c>
      <c r="D1192" s="35" t="n">
        <v>0.3373</v>
      </c>
      <c r="E1192" s="35" t="n">
        <v>1.42901</v>
      </c>
      <c r="F1192" s="35" t="n">
        <v>-0.1408</v>
      </c>
      <c r="G1192" s="35" t="n">
        <v>-0.07209</v>
      </c>
      <c r="H1192" s="35" t="n">
        <v>1.76097</v>
      </c>
      <c r="I1192" s="35" t="n">
        <v>2.14107</v>
      </c>
      <c r="J1192" s="35" t="n">
        <v>2.05742</v>
      </c>
      <c r="K1192" s="35" t="n">
        <v>0.28739</v>
      </c>
      <c r="L1192" s="35" t="n">
        <v>-1.98229</v>
      </c>
      <c r="M1192" s="35" t="n">
        <v>0.72095</v>
      </c>
      <c r="N1192" s="35" t="n">
        <v>2.44835</v>
      </c>
      <c r="O1192" s="35" t="n">
        <v>-0.51419</v>
      </c>
      <c r="P1192" s="35" t="n">
        <v>0.68047</v>
      </c>
      <c r="Q1192" s="35" t="n">
        <v>-1.48721</v>
      </c>
      <c r="R1192" s="35" t="n">
        <v>2.45628</v>
      </c>
    </row>
    <row r="1193" customFormat="false" ht="15" hidden="false" customHeight="false" outlineLevel="0" collapsed="false">
      <c r="A1193" s="4" t="n">
        <v>1192</v>
      </c>
      <c r="B1193" s="4" t="s">
        <v>1539</v>
      </c>
      <c r="C1193" s="35" t="n">
        <v>2.40275</v>
      </c>
      <c r="D1193" s="35" t="n">
        <v>-1.18337</v>
      </c>
      <c r="E1193" s="35" t="n">
        <v>1.19143</v>
      </c>
      <c r="F1193" s="35" t="n">
        <v>-0.17616</v>
      </c>
      <c r="G1193" s="35" t="n">
        <v>1.18116</v>
      </c>
      <c r="H1193" s="35" t="n">
        <v>0.7072</v>
      </c>
      <c r="I1193" s="35" t="n">
        <v>0.92768</v>
      </c>
      <c r="J1193" s="35" t="n">
        <v>1.29362</v>
      </c>
      <c r="K1193" s="35" t="n">
        <v>-0.88213</v>
      </c>
      <c r="L1193" s="35" t="n">
        <v>-0.43851</v>
      </c>
      <c r="M1193" s="35" t="n">
        <v>-1.16724</v>
      </c>
      <c r="N1193" s="35" t="n">
        <v>-0.99879</v>
      </c>
      <c r="O1193" s="35" t="n">
        <v>-0.89838</v>
      </c>
      <c r="P1193" s="35" t="n">
        <v>3.59745</v>
      </c>
      <c r="Q1193" s="35" t="n">
        <v>0.95918</v>
      </c>
      <c r="R1193" s="35" t="n">
        <v>-0.2067</v>
      </c>
    </row>
    <row r="1194" customFormat="false" ht="15" hidden="false" customHeight="false" outlineLevel="0" collapsed="false">
      <c r="A1194" s="4" t="n">
        <v>1193</v>
      </c>
      <c r="B1194" s="4" t="s">
        <v>1540</v>
      </c>
      <c r="C1194" s="35" t="n">
        <v>1.11182</v>
      </c>
      <c r="D1194" s="35" t="n">
        <v>1.17186</v>
      </c>
      <c r="E1194" s="35" t="n">
        <v>-1.05746</v>
      </c>
      <c r="F1194" s="35" t="n">
        <v>3.52132</v>
      </c>
      <c r="G1194" s="35" t="n">
        <v>-2.59692</v>
      </c>
      <c r="H1194" s="35" t="n">
        <v>-1.97754</v>
      </c>
      <c r="I1194" s="35" t="n">
        <v>-1.32975</v>
      </c>
      <c r="J1194" s="35" t="n">
        <v>-2.04979</v>
      </c>
      <c r="K1194" s="35" t="n">
        <v>-0.15291</v>
      </c>
      <c r="L1194" s="35" t="n">
        <v>0.42904</v>
      </c>
      <c r="M1194" s="35" t="n">
        <v>1.71494</v>
      </c>
      <c r="N1194" s="35" t="n">
        <v>2.70221</v>
      </c>
      <c r="O1194" s="35" t="n">
        <v>-2.03937</v>
      </c>
      <c r="P1194" s="35" t="n">
        <v>-0.55013</v>
      </c>
      <c r="Q1194" s="35" t="n">
        <v>-2.23505</v>
      </c>
      <c r="R1194" s="35" t="n">
        <v>-0.54386</v>
      </c>
    </row>
    <row r="1195" customFormat="false" ht="15" hidden="false" customHeight="false" outlineLevel="0" collapsed="false">
      <c r="A1195" s="4" t="n">
        <v>1194</v>
      </c>
      <c r="B1195" s="4" t="s">
        <v>1541</v>
      </c>
      <c r="C1195" s="35" t="n">
        <v>1.05389</v>
      </c>
      <c r="D1195" s="35" t="n">
        <v>-0.47067</v>
      </c>
      <c r="E1195" s="35" t="n">
        <v>0.16511</v>
      </c>
      <c r="F1195" s="35" t="n">
        <v>-0.74373</v>
      </c>
      <c r="G1195" s="35" t="n">
        <v>-1.19934</v>
      </c>
      <c r="H1195" s="35" t="n">
        <v>-2.25587</v>
      </c>
      <c r="I1195" s="35" t="n">
        <v>-0.65094</v>
      </c>
      <c r="J1195" s="35" t="n">
        <v>-0.13109</v>
      </c>
      <c r="K1195" s="35" t="n">
        <v>-0.14868</v>
      </c>
      <c r="L1195" s="35" t="n">
        <v>0.57074</v>
      </c>
      <c r="M1195" s="35" t="n">
        <v>0.89437</v>
      </c>
      <c r="N1195" s="35" t="n">
        <v>0.05809</v>
      </c>
      <c r="O1195" s="35" t="n">
        <v>0.12656</v>
      </c>
      <c r="P1195" s="35" t="n">
        <v>0.11413</v>
      </c>
      <c r="Q1195" s="35" t="n">
        <v>-0.67879</v>
      </c>
      <c r="R1195" s="35" t="n">
        <v>0.91272</v>
      </c>
    </row>
    <row r="1196" customFormat="false" ht="15" hidden="false" customHeight="false" outlineLevel="0" collapsed="false">
      <c r="A1196" s="4" t="n">
        <v>1195</v>
      </c>
      <c r="B1196" s="4" t="s">
        <v>1542</v>
      </c>
      <c r="C1196" s="35" t="n">
        <v>-0.71473</v>
      </c>
      <c r="D1196" s="35" t="n">
        <v>-1.55881</v>
      </c>
      <c r="E1196" s="35" t="n">
        <v>2.0498</v>
      </c>
      <c r="F1196" s="35" t="n">
        <v>-2.17533</v>
      </c>
      <c r="G1196" s="35" t="n">
        <v>-2.15333</v>
      </c>
      <c r="H1196" s="35" t="n">
        <v>0.00094</v>
      </c>
      <c r="I1196" s="35" t="n">
        <v>-0.63943</v>
      </c>
      <c r="J1196" s="35" t="n">
        <v>-1.10024</v>
      </c>
      <c r="K1196" s="35" t="n">
        <v>-4.07084</v>
      </c>
      <c r="L1196" s="35" t="n">
        <v>1.63078</v>
      </c>
      <c r="M1196" s="35" t="n">
        <v>2.9535</v>
      </c>
      <c r="N1196" s="35" t="n">
        <v>1.60706</v>
      </c>
      <c r="O1196" s="35" t="n">
        <v>-1.38218</v>
      </c>
      <c r="P1196" s="35" t="n">
        <v>-0.33649</v>
      </c>
      <c r="Q1196" s="35" t="n">
        <v>-0.32611</v>
      </c>
      <c r="R1196" s="35" t="n">
        <v>2.61341</v>
      </c>
    </row>
    <row r="1197" customFormat="false" ht="15" hidden="false" customHeight="false" outlineLevel="0" collapsed="false">
      <c r="A1197" s="4" t="n">
        <v>1196</v>
      </c>
      <c r="B1197" s="4" t="s">
        <v>1543</v>
      </c>
      <c r="C1197" s="35" t="n">
        <v>-0.39099</v>
      </c>
      <c r="D1197" s="35" t="n">
        <v>-0.29641</v>
      </c>
      <c r="E1197" s="35" t="n">
        <v>0.83448</v>
      </c>
      <c r="F1197" s="35" t="n">
        <v>-0.08811</v>
      </c>
      <c r="G1197" s="35" t="n">
        <v>-0.55069</v>
      </c>
      <c r="H1197" s="35" t="n">
        <v>-0.31402</v>
      </c>
      <c r="I1197" s="35" t="n">
        <v>0.19242</v>
      </c>
      <c r="J1197" s="35" t="n">
        <v>0.9151</v>
      </c>
      <c r="K1197" s="35" t="n">
        <v>1.24158</v>
      </c>
      <c r="L1197" s="35" t="n">
        <v>0.2481</v>
      </c>
      <c r="M1197" s="35" t="n">
        <v>-0.8589</v>
      </c>
      <c r="N1197" s="35" t="n">
        <v>0.4493</v>
      </c>
      <c r="O1197" s="35" t="n">
        <v>-0.97261</v>
      </c>
      <c r="P1197" s="35" t="n">
        <v>-0.06908</v>
      </c>
      <c r="Q1197" s="35" t="n">
        <v>0.33667</v>
      </c>
      <c r="R1197" s="35" t="n">
        <v>-0.57889</v>
      </c>
    </row>
    <row r="1198" customFormat="false" ht="15" hidden="false" customHeight="false" outlineLevel="0" collapsed="false">
      <c r="A1198" s="4" t="n">
        <v>1197</v>
      </c>
      <c r="B1198" s="4" t="s">
        <v>1544</v>
      </c>
      <c r="C1198" s="35" t="n">
        <v>1.57773</v>
      </c>
      <c r="D1198" s="35" t="n">
        <v>-2.22591</v>
      </c>
      <c r="E1198" s="35" t="n">
        <v>1.19549</v>
      </c>
      <c r="F1198" s="35" t="n">
        <v>-1.96581</v>
      </c>
      <c r="G1198" s="35" t="n">
        <v>-0.07443</v>
      </c>
      <c r="H1198" s="35" t="n">
        <v>0.47826</v>
      </c>
      <c r="I1198" s="35" t="n">
        <v>-0.68431</v>
      </c>
      <c r="J1198" s="35" t="n">
        <v>-2.17622</v>
      </c>
      <c r="K1198" s="35" t="n">
        <v>-2.68422</v>
      </c>
      <c r="L1198" s="35" t="n">
        <v>-0.54037</v>
      </c>
      <c r="M1198" s="35" t="n">
        <v>-2.85159</v>
      </c>
      <c r="N1198" s="35" t="n">
        <v>-0.98158</v>
      </c>
      <c r="O1198" s="35" t="n">
        <v>-1.35651</v>
      </c>
      <c r="P1198" s="35" t="n">
        <v>-2.20146</v>
      </c>
      <c r="Q1198" s="35" t="n">
        <v>-0.59035</v>
      </c>
      <c r="R1198" s="35" t="n">
        <v>0.07761</v>
      </c>
    </row>
    <row r="1199" customFormat="false" ht="15" hidden="false" customHeight="false" outlineLevel="0" collapsed="false">
      <c r="A1199" s="4" t="n">
        <v>1198</v>
      </c>
      <c r="B1199" s="4" t="s">
        <v>1545</v>
      </c>
      <c r="C1199" s="35" t="n">
        <v>-1.87651</v>
      </c>
      <c r="D1199" s="35" t="n">
        <v>-2.29458</v>
      </c>
      <c r="E1199" s="35" t="n">
        <v>-0.17243</v>
      </c>
      <c r="F1199" s="35" t="n">
        <v>-1.25559</v>
      </c>
      <c r="G1199" s="35" t="n">
        <v>-0.77895</v>
      </c>
      <c r="H1199" s="35" t="n">
        <v>-0.2715</v>
      </c>
      <c r="I1199" s="35" t="n">
        <v>1.62351</v>
      </c>
      <c r="J1199" s="35" t="n">
        <v>0.37639</v>
      </c>
      <c r="K1199" s="35" t="n">
        <v>-1.22855</v>
      </c>
      <c r="L1199" s="35" t="n">
        <v>0.89014</v>
      </c>
      <c r="M1199" s="35" t="n">
        <v>0.12618</v>
      </c>
      <c r="N1199" s="35" t="n">
        <v>0.69002</v>
      </c>
      <c r="O1199" s="35" t="n">
        <v>1.24081</v>
      </c>
      <c r="P1199" s="35" t="n">
        <v>1.8539</v>
      </c>
      <c r="Q1199" s="35" t="n">
        <v>-1.4864</v>
      </c>
      <c r="R1199" s="35" t="n">
        <v>1.11628</v>
      </c>
    </row>
    <row r="1200" customFormat="false" ht="15" hidden="false" customHeight="false" outlineLevel="0" collapsed="false">
      <c r="A1200" s="4" t="n">
        <v>1199</v>
      </c>
      <c r="B1200" s="4" t="s">
        <v>1546</v>
      </c>
      <c r="C1200" s="35" t="n">
        <v>-0.64321</v>
      </c>
      <c r="D1200" s="35" t="n">
        <v>0.45482</v>
      </c>
      <c r="E1200" s="35" t="n">
        <v>0.19814</v>
      </c>
      <c r="F1200" s="35" t="n">
        <v>1.37852</v>
      </c>
      <c r="G1200" s="35" t="n">
        <v>0.001</v>
      </c>
      <c r="H1200" s="35" t="n">
        <v>-1.30704</v>
      </c>
      <c r="I1200" s="35" t="n">
        <v>-1.66306</v>
      </c>
      <c r="J1200" s="35" t="n">
        <v>-0.68357</v>
      </c>
      <c r="K1200" s="35" t="n">
        <v>0.07896</v>
      </c>
      <c r="L1200" s="35" t="n">
        <v>-1.27911</v>
      </c>
      <c r="M1200" s="35" t="n">
        <v>-0.55524</v>
      </c>
      <c r="N1200" s="35" t="n">
        <v>-1.40053</v>
      </c>
      <c r="O1200" s="35" t="n">
        <v>0.04679</v>
      </c>
      <c r="P1200" s="35" t="n">
        <v>1.5038</v>
      </c>
      <c r="Q1200" s="35" t="n">
        <v>-0.34125</v>
      </c>
      <c r="R1200" s="35" t="n">
        <v>-0.49198</v>
      </c>
    </row>
    <row r="1201" customFormat="false" ht="15" hidden="false" customHeight="false" outlineLevel="0" collapsed="false">
      <c r="A1201" s="4" t="n">
        <v>1200</v>
      </c>
      <c r="B1201" s="4" t="s">
        <v>1547</v>
      </c>
      <c r="C1201" s="35" t="n">
        <v>-2.94461</v>
      </c>
      <c r="D1201" s="35" t="n">
        <v>-1.24681</v>
      </c>
      <c r="E1201" s="35" t="n">
        <v>2.53007</v>
      </c>
      <c r="F1201" s="35" t="n">
        <v>-2.44866</v>
      </c>
      <c r="G1201" s="35" t="n">
        <v>-3.00622</v>
      </c>
      <c r="H1201" s="35" t="n">
        <v>2.57608</v>
      </c>
      <c r="I1201" s="35" t="n">
        <v>3.31226</v>
      </c>
      <c r="J1201" s="35" t="n">
        <v>0.6176</v>
      </c>
      <c r="K1201" s="35" t="n">
        <v>-0.63662</v>
      </c>
      <c r="L1201" s="35" t="n">
        <v>0.47025</v>
      </c>
      <c r="M1201" s="35" t="n">
        <v>-1.14437</v>
      </c>
      <c r="N1201" s="35" t="n">
        <v>-0.99834</v>
      </c>
      <c r="O1201" s="35" t="n">
        <v>1.03688</v>
      </c>
      <c r="P1201" s="35" t="n">
        <v>0.48425</v>
      </c>
      <c r="Q1201" s="35" t="n">
        <v>-1.52329</v>
      </c>
      <c r="R1201" s="35" t="n">
        <v>-2.74361</v>
      </c>
    </row>
    <row r="1202" customFormat="false" ht="15" hidden="false" customHeight="false" outlineLevel="0" collapsed="false">
      <c r="A1202" s="4" t="n">
        <v>1201</v>
      </c>
      <c r="B1202" s="4" t="s">
        <v>1548</v>
      </c>
      <c r="C1202" s="35" t="n">
        <v>1.86911</v>
      </c>
      <c r="D1202" s="35" t="n">
        <v>-0.7457</v>
      </c>
      <c r="E1202" s="35" t="n">
        <v>2.53872</v>
      </c>
      <c r="F1202" s="35" t="n">
        <v>1.56526</v>
      </c>
      <c r="G1202" s="35" t="n">
        <v>-0.80165</v>
      </c>
      <c r="H1202" s="35" t="n">
        <v>1.59397</v>
      </c>
      <c r="I1202" s="35" t="n">
        <v>-1.31186</v>
      </c>
      <c r="J1202" s="35" t="n">
        <v>2.92987</v>
      </c>
      <c r="K1202" s="35" t="n">
        <v>0.94189</v>
      </c>
      <c r="L1202" s="35" t="n">
        <v>1.41816</v>
      </c>
      <c r="M1202" s="35" t="n">
        <v>-1.03702</v>
      </c>
      <c r="N1202" s="35" t="n">
        <v>0.18319</v>
      </c>
      <c r="O1202" s="35" t="n">
        <v>-1.46775</v>
      </c>
      <c r="P1202" s="35" t="n">
        <v>0.3585</v>
      </c>
      <c r="Q1202" s="35" t="n">
        <v>0.35647</v>
      </c>
      <c r="R1202" s="35" t="n">
        <v>-2.93236</v>
      </c>
    </row>
    <row r="1203" customFormat="false" ht="15" hidden="false" customHeight="false" outlineLevel="0" collapsed="false">
      <c r="A1203" s="4" t="n">
        <v>1202</v>
      </c>
      <c r="B1203" s="4" t="s">
        <v>1549</v>
      </c>
      <c r="C1203" s="35" t="n">
        <v>-1.3405</v>
      </c>
      <c r="D1203" s="35" t="n">
        <v>3.23789</v>
      </c>
      <c r="E1203" s="35" t="n">
        <v>0.30825</v>
      </c>
      <c r="F1203" s="35" t="n">
        <v>0.23365</v>
      </c>
      <c r="G1203" s="35" t="n">
        <v>-1.52628</v>
      </c>
      <c r="H1203" s="35" t="n">
        <v>-1.12132</v>
      </c>
      <c r="I1203" s="35" t="n">
        <v>0.0003</v>
      </c>
      <c r="J1203" s="35" t="n">
        <v>4.03705</v>
      </c>
      <c r="K1203" s="35" t="n">
        <v>-1.94636</v>
      </c>
      <c r="L1203" s="35" t="n">
        <v>-2.72011</v>
      </c>
      <c r="M1203" s="35" t="n">
        <v>0.62887</v>
      </c>
      <c r="N1203" s="35" t="n">
        <v>5.36966</v>
      </c>
      <c r="O1203" s="35" t="n">
        <v>-1.56532</v>
      </c>
      <c r="P1203" s="35" t="n">
        <v>3.66445</v>
      </c>
      <c r="Q1203" s="35" t="n">
        <v>0.35605</v>
      </c>
      <c r="R1203" s="35" t="n">
        <v>-2.24942</v>
      </c>
    </row>
    <row r="1204" customFormat="false" ht="15" hidden="false" customHeight="false" outlineLevel="0" collapsed="false">
      <c r="A1204" s="4" t="n">
        <v>1203</v>
      </c>
      <c r="B1204" s="4" t="s">
        <v>1550</v>
      </c>
      <c r="C1204" s="35" t="n">
        <v>-1.99497</v>
      </c>
      <c r="D1204" s="35" t="n">
        <v>1.73703</v>
      </c>
      <c r="E1204" s="35" t="n">
        <v>-1.11048</v>
      </c>
      <c r="F1204" s="35" t="n">
        <v>-0.48002</v>
      </c>
      <c r="G1204" s="35" t="n">
        <v>-0.88575</v>
      </c>
      <c r="H1204" s="35" t="n">
        <v>1.3947</v>
      </c>
      <c r="I1204" s="35" t="n">
        <v>1.19301</v>
      </c>
      <c r="J1204" s="35" t="n">
        <v>0.52916</v>
      </c>
      <c r="K1204" s="35" t="n">
        <v>1.86468</v>
      </c>
      <c r="L1204" s="35" t="n">
        <v>-0.76427</v>
      </c>
      <c r="M1204" s="35" t="n">
        <v>-0.23181</v>
      </c>
      <c r="N1204" s="35" t="n">
        <v>-0.35278</v>
      </c>
      <c r="O1204" s="35" t="n">
        <v>2.04094</v>
      </c>
      <c r="P1204" s="35" t="n">
        <v>0.47585</v>
      </c>
      <c r="Q1204" s="35" t="n">
        <v>-3.05044</v>
      </c>
      <c r="R1204" s="35" t="n">
        <v>1.48662</v>
      </c>
    </row>
    <row r="1205" customFormat="false" ht="15" hidden="false" customHeight="false" outlineLevel="0" collapsed="false">
      <c r="A1205" s="4" t="n">
        <v>1204</v>
      </c>
      <c r="B1205" s="4" t="s">
        <v>1551</v>
      </c>
      <c r="C1205" s="35" t="n">
        <v>-0.76881</v>
      </c>
      <c r="D1205" s="35" t="n">
        <v>2.2994</v>
      </c>
      <c r="E1205" s="35" t="n">
        <v>0.23229</v>
      </c>
      <c r="F1205" s="35" t="n">
        <v>0.7296</v>
      </c>
      <c r="G1205" s="35" t="n">
        <v>-0.47427</v>
      </c>
      <c r="H1205" s="35" t="n">
        <v>-1.32301</v>
      </c>
      <c r="I1205" s="35" t="n">
        <v>-1.29652</v>
      </c>
      <c r="J1205" s="35" t="n">
        <v>0.52444</v>
      </c>
      <c r="K1205" s="35" t="n">
        <v>-0.10512</v>
      </c>
      <c r="L1205" s="35" t="n">
        <v>0.94759</v>
      </c>
      <c r="M1205" s="35" t="n">
        <v>-1.72292</v>
      </c>
      <c r="N1205" s="35" t="n">
        <v>0.86344</v>
      </c>
      <c r="O1205" s="35" t="n">
        <v>-2.17235</v>
      </c>
      <c r="P1205" s="35" t="n">
        <v>1.09289</v>
      </c>
      <c r="Q1205" s="35" t="n">
        <v>-0.81924</v>
      </c>
      <c r="R1205" s="35" t="n">
        <v>0.50962</v>
      </c>
    </row>
    <row r="1206" customFormat="false" ht="15" hidden="false" customHeight="false" outlineLevel="0" collapsed="false">
      <c r="A1206" s="4" t="n">
        <v>1205</v>
      </c>
      <c r="B1206" s="4" t="s">
        <v>1552</v>
      </c>
      <c r="C1206" s="35" t="n">
        <v>-1.83565</v>
      </c>
      <c r="D1206" s="35" t="n">
        <v>-2.443</v>
      </c>
      <c r="E1206" s="35" t="n">
        <v>-0.70666</v>
      </c>
      <c r="F1206" s="35" t="n">
        <v>1.05466</v>
      </c>
      <c r="G1206" s="35" t="n">
        <v>-1.0117</v>
      </c>
      <c r="H1206" s="35" t="n">
        <v>-1.38112</v>
      </c>
      <c r="I1206" s="35" t="n">
        <v>-0.47764</v>
      </c>
      <c r="J1206" s="35" t="n">
        <v>-0.31316</v>
      </c>
      <c r="K1206" s="35" t="n">
        <v>-3.33555</v>
      </c>
      <c r="L1206" s="35" t="n">
        <v>-0.37154</v>
      </c>
      <c r="M1206" s="35" t="n">
        <v>0.60535</v>
      </c>
      <c r="N1206" s="35" t="n">
        <v>1.52059</v>
      </c>
      <c r="O1206" s="35" t="n">
        <v>-1.44324</v>
      </c>
      <c r="P1206" s="35" t="n">
        <v>1.27156</v>
      </c>
      <c r="Q1206" s="35" t="n">
        <v>0.62029</v>
      </c>
      <c r="R1206" s="35" t="n">
        <v>-0.04954</v>
      </c>
    </row>
    <row r="1207" customFormat="false" ht="15" hidden="false" customHeight="false" outlineLevel="0" collapsed="false">
      <c r="A1207" s="4" t="n">
        <v>1206</v>
      </c>
      <c r="B1207" s="4" t="s">
        <v>1553</v>
      </c>
      <c r="C1207" s="35" t="n">
        <v>1.34089</v>
      </c>
      <c r="D1207" s="35" t="n">
        <v>0.80123</v>
      </c>
      <c r="E1207" s="35" t="n">
        <v>-2.6549</v>
      </c>
      <c r="F1207" s="35" t="n">
        <v>1.81252</v>
      </c>
      <c r="G1207" s="35" t="n">
        <v>-0.41312</v>
      </c>
      <c r="H1207" s="35" t="n">
        <v>-1.56624</v>
      </c>
      <c r="I1207" s="35" t="n">
        <v>2.60435</v>
      </c>
      <c r="J1207" s="35" t="n">
        <v>0.48234</v>
      </c>
      <c r="K1207" s="35" t="n">
        <v>-0.56685</v>
      </c>
      <c r="L1207" s="35" t="n">
        <v>-1.64647</v>
      </c>
      <c r="M1207" s="35" t="n">
        <v>-2.70245</v>
      </c>
      <c r="N1207" s="35" t="n">
        <v>-0.39781</v>
      </c>
      <c r="O1207" s="35" t="n">
        <v>-1.84851</v>
      </c>
      <c r="P1207" s="35" t="n">
        <v>-1.14025</v>
      </c>
      <c r="Q1207" s="35" t="n">
        <v>-0.03937</v>
      </c>
      <c r="R1207" s="35" t="n">
        <v>0.2586</v>
      </c>
    </row>
    <row r="1208" customFormat="false" ht="15" hidden="false" customHeight="false" outlineLevel="0" collapsed="false">
      <c r="A1208" s="4" t="n">
        <v>1207</v>
      </c>
      <c r="B1208" s="4" t="s">
        <v>1554</v>
      </c>
      <c r="C1208" s="35" t="n">
        <v>-1.06</v>
      </c>
      <c r="D1208" s="35" t="n">
        <v>0.51788</v>
      </c>
      <c r="E1208" s="35" t="n">
        <v>-1.1154</v>
      </c>
      <c r="F1208" s="35" t="n">
        <v>2.60215</v>
      </c>
      <c r="G1208" s="35" t="n">
        <v>-1.65559</v>
      </c>
      <c r="H1208" s="35" t="n">
        <v>-1.64262</v>
      </c>
      <c r="I1208" s="35" t="n">
        <v>3.312</v>
      </c>
      <c r="J1208" s="35" t="n">
        <v>-2.43693</v>
      </c>
      <c r="K1208" s="35" t="n">
        <v>0.29407</v>
      </c>
      <c r="L1208" s="35" t="n">
        <v>-3.42982</v>
      </c>
      <c r="M1208" s="35" t="n">
        <v>-1.18531</v>
      </c>
      <c r="N1208" s="35" t="n">
        <v>0.1551</v>
      </c>
      <c r="O1208" s="35" t="n">
        <v>0.3015</v>
      </c>
      <c r="P1208" s="35" t="n">
        <v>-2.15936</v>
      </c>
      <c r="Q1208" s="35" t="n">
        <v>0.14209</v>
      </c>
      <c r="R1208" s="35" t="n">
        <v>-0.56748</v>
      </c>
    </row>
    <row r="1209" customFormat="false" ht="15" hidden="false" customHeight="false" outlineLevel="0" collapsed="false">
      <c r="A1209" s="4" t="n">
        <v>1208</v>
      </c>
      <c r="B1209" s="4" t="s">
        <v>1555</v>
      </c>
      <c r="C1209" s="35" t="n">
        <v>1.58149</v>
      </c>
      <c r="D1209" s="35" t="n">
        <v>1.72229</v>
      </c>
      <c r="E1209" s="35" t="n">
        <v>1.02663</v>
      </c>
      <c r="F1209" s="35" t="n">
        <v>-1.95312</v>
      </c>
      <c r="G1209" s="35" t="n">
        <v>0.19458</v>
      </c>
      <c r="H1209" s="35" t="n">
        <v>-2.21381</v>
      </c>
      <c r="I1209" s="35" t="n">
        <v>-2.25349</v>
      </c>
      <c r="J1209" s="35" t="n">
        <v>1.39053</v>
      </c>
      <c r="K1209" s="35" t="n">
        <v>-2.40845</v>
      </c>
      <c r="L1209" s="35" t="n">
        <v>-0.83617</v>
      </c>
      <c r="M1209" s="35" t="n">
        <v>-4.41052</v>
      </c>
      <c r="N1209" s="35" t="n">
        <v>-1.84195</v>
      </c>
      <c r="O1209" s="35" t="n">
        <v>-2.25037</v>
      </c>
      <c r="P1209" s="35" t="n">
        <v>2.06428</v>
      </c>
      <c r="Q1209" s="35" t="n">
        <v>-0.80512</v>
      </c>
      <c r="R1209" s="35" t="n">
        <v>0.51395</v>
      </c>
    </row>
    <row r="1210" customFormat="false" ht="15" hidden="false" customHeight="false" outlineLevel="0" collapsed="false">
      <c r="A1210" s="4" t="n">
        <v>1209</v>
      </c>
      <c r="B1210" s="4" t="s">
        <v>1556</v>
      </c>
      <c r="C1210" s="35" t="n">
        <v>0.00734</v>
      </c>
      <c r="D1210" s="35" t="n">
        <v>3.17528</v>
      </c>
      <c r="E1210" s="35" t="n">
        <v>1.47227</v>
      </c>
      <c r="F1210" s="35" t="n">
        <v>-1.4717</v>
      </c>
      <c r="G1210" s="35" t="n">
        <v>0.04692</v>
      </c>
      <c r="H1210" s="35" t="n">
        <v>-1.10975</v>
      </c>
      <c r="I1210" s="35" t="n">
        <v>-0.68242</v>
      </c>
      <c r="J1210" s="35" t="n">
        <v>2.36281</v>
      </c>
      <c r="K1210" s="35" t="n">
        <v>-1.43734</v>
      </c>
      <c r="L1210" s="35" t="n">
        <v>-1.25121</v>
      </c>
      <c r="M1210" s="35" t="n">
        <v>-3.03636</v>
      </c>
      <c r="N1210" s="35" t="n">
        <v>-0.02105</v>
      </c>
      <c r="O1210" s="35" t="n">
        <v>-2.52664</v>
      </c>
      <c r="P1210" s="35" t="n">
        <v>2.03706</v>
      </c>
      <c r="Q1210" s="35" t="n">
        <v>0.94921</v>
      </c>
      <c r="R1210" s="35" t="n">
        <v>-2.66202</v>
      </c>
    </row>
    <row r="1211" customFormat="false" ht="15" hidden="false" customHeight="false" outlineLevel="0" collapsed="false">
      <c r="A1211" s="4" t="n">
        <v>1210</v>
      </c>
      <c r="B1211" s="4" t="s">
        <v>1557</v>
      </c>
      <c r="C1211" s="35" t="n">
        <v>-0.00078</v>
      </c>
      <c r="D1211" s="35" t="n">
        <v>2.36904</v>
      </c>
      <c r="E1211" s="35" t="n">
        <v>-0.95675</v>
      </c>
      <c r="F1211" s="35" t="n">
        <v>0.11336</v>
      </c>
      <c r="G1211" s="35" t="n">
        <v>-0.59886</v>
      </c>
      <c r="H1211" s="35" t="n">
        <v>4.27474</v>
      </c>
      <c r="I1211" s="35" t="n">
        <v>2.00484</v>
      </c>
      <c r="J1211" s="35" t="n">
        <v>0.09418</v>
      </c>
      <c r="K1211" s="35" t="n">
        <v>-1.43047</v>
      </c>
      <c r="L1211" s="35" t="n">
        <v>-0.97611</v>
      </c>
      <c r="M1211" s="35" t="n">
        <v>1.60108</v>
      </c>
      <c r="N1211" s="35" t="n">
        <v>1.72916</v>
      </c>
      <c r="O1211" s="35" t="n">
        <v>-0.25415</v>
      </c>
      <c r="P1211" s="35" t="n">
        <v>1.14253</v>
      </c>
      <c r="Q1211" s="35" t="n">
        <v>-2.66412</v>
      </c>
      <c r="R1211" s="35" t="n">
        <v>-2.03287</v>
      </c>
    </row>
    <row r="1212" customFormat="false" ht="15" hidden="false" customHeight="false" outlineLevel="0" collapsed="false">
      <c r="A1212" s="4" t="n">
        <v>1211</v>
      </c>
      <c r="B1212" s="4" t="s">
        <v>1558</v>
      </c>
      <c r="C1212" s="35" t="n">
        <v>-1.98822</v>
      </c>
      <c r="D1212" s="35" t="n">
        <v>-0.78169</v>
      </c>
      <c r="E1212" s="35" t="n">
        <v>-0.90687</v>
      </c>
      <c r="F1212" s="35" t="n">
        <v>0.40011</v>
      </c>
      <c r="G1212" s="35" t="n">
        <v>0.6518</v>
      </c>
      <c r="H1212" s="35" t="n">
        <v>-2.07696</v>
      </c>
      <c r="I1212" s="35" t="n">
        <v>0.68448</v>
      </c>
      <c r="J1212" s="35" t="n">
        <v>0.14529</v>
      </c>
      <c r="K1212" s="35" t="n">
        <v>-0.18353</v>
      </c>
      <c r="L1212" s="35" t="n">
        <v>-1.14402</v>
      </c>
      <c r="M1212" s="35" t="n">
        <v>1.45858</v>
      </c>
      <c r="N1212" s="35" t="n">
        <v>3.17574</v>
      </c>
      <c r="O1212" s="35" t="n">
        <v>0.57329</v>
      </c>
      <c r="P1212" s="35" t="n">
        <v>-0.33327</v>
      </c>
      <c r="Q1212" s="35" t="n">
        <v>-2.34941</v>
      </c>
      <c r="R1212" s="35" t="n">
        <v>0.54438</v>
      </c>
    </row>
    <row r="1213" customFormat="false" ht="15" hidden="false" customHeight="false" outlineLevel="0" collapsed="false">
      <c r="A1213" s="4" t="n">
        <v>1212</v>
      </c>
      <c r="B1213" s="4" t="s">
        <v>1559</v>
      </c>
      <c r="C1213" s="35" t="n">
        <v>-1.14365</v>
      </c>
      <c r="D1213" s="35" t="n">
        <v>-0.84527</v>
      </c>
      <c r="E1213" s="35" t="n">
        <v>-1.05119</v>
      </c>
      <c r="F1213" s="35" t="n">
        <v>3.73847</v>
      </c>
      <c r="G1213" s="35" t="n">
        <v>-0.5965</v>
      </c>
      <c r="H1213" s="35" t="n">
        <v>0.66912</v>
      </c>
      <c r="I1213" s="35" t="n">
        <v>0.24104</v>
      </c>
      <c r="J1213" s="35" t="n">
        <v>0.52414</v>
      </c>
      <c r="K1213" s="35" t="n">
        <v>-2.44993</v>
      </c>
      <c r="L1213" s="35" t="n">
        <v>-1.14842</v>
      </c>
      <c r="M1213" s="35" t="n">
        <v>3.0774</v>
      </c>
      <c r="N1213" s="35" t="n">
        <v>-0.59311</v>
      </c>
      <c r="O1213" s="35" t="n">
        <v>-1.40809</v>
      </c>
      <c r="P1213" s="35" t="n">
        <v>0.23506</v>
      </c>
      <c r="Q1213" s="35" t="n">
        <v>1.04238</v>
      </c>
      <c r="R1213" s="35" t="n">
        <v>-0.27049</v>
      </c>
    </row>
    <row r="1214" customFormat="false" ht="15" hidden="false" customHeight="false" outlineLevel="0" collapsed="false">
      <c r="A1214" s="4" t="n">
        <v>1213</v>
      </c>
      <c r="B1214" s="4" t="s">
        <v>1560</v>
      </c>
      <c r="C1214" s="35" t="n">
        <v>-0.96257</v>
      </c>
      <c r="D1214" s="35" t="n">
        <v>-1.82537</v>
      </c>
      <c r="E1214" s="35" t="n">
        <v>1.05716</v>
      </c>
      <c r="F1214" s="35" t="n">
        <v>-0.29312</v>
      </c>
      <c r="G1214" s="35" t="n">
        <v>-1.76919</v>
      </c>
      <c r="H1214" s="35" t="n">
        <v>-1.12484</v>
      </c>
      <c r="I1214" s="35" t="n">
        <v>1.00879</v>
      </c>
      <c r="J1214" s="35" t="n">
        <v>-0.0903</v>
      </c>
      <c r="K1214" s="35" t="n">
        <v>0.95923</v>
      </c>
      <c r="L1214" s="35" t="n">
        <v>-1.10381</v>
      </c>
      <c r="M1214" s="35" t="n">
        <v>0.61447</v>
      </c>
      <c r="N1214" s="35" t="n">
        <v>0.77092</v>
      </c>
      <c r="O1214" s="35" t="n">
        <v>-1.71265</v>
      </c>
      <c r="P1214" s="35" t="n">
        <v>0.44494</v>
      </c>
      <c r="Q1214" s="35" t="n">
        <v>-0.54191</v>
      </c>
      <c r="R1214" s="35" t="n">
        <v>-2.08406</v>
      </c>
    </row>
    <row r="1215" customFormat="false" ht="15" hidden="false" customHeight="false" outlineLevel="0" collapsed="false">
      <c r="A1215" s="4" t="n">
        <v>1214</v>
      </c>
      <c r="B1215" s="4" t="s">
        <v>1561</v>
      </c>
      <c r="C1215" s="35" t="n">
        <v>-0.2556</v>
      </c>
      <c r="D1215" s="35" t="n">
        <v>0.25961</v>
      </c>
      <c r="E1215" s="35" t="n">
        <v>0.53502</v>
      </c>
      <c r="F1215" s="35" t="n">
        <v>-2.39639</v>
      </c>
      <c r="G1215" s="35" t="n">
        <v>1.77187</v>
      </c>
      <c r="H1215" s="35" t="n">
        <v>-3.077</v>
      </c>
      <c r="I1215" s="35" t="n">
        <v>-0.10829</v>
      </c>
      <c r="J1215" s="35" t="n">
        <v>0.96193</v>
      </c>
      <c r="K1215" s="35" t="n">
        <v>-0.07488</v>
      </c>
      <c r="L1215" s="35" t="n">
        <v>0.17086</v>
      </c>
      <c r="M1215" s="35" t="n">
        <v>1.90628</v>
      </c>
      <c r="N1215" s="35" t="n">
        <v>1.38525</v>
      </c>
      <c r="O1215" s="35" t="n">
        <v>0.45288</v>
      </c>
      <c r="P1215" s="35" t="n">
        <v>-2.72079</v>
      </c>
      <c r="Q1215" s="35" t="n">
        <v>-0.26251</v>
      </c>
      <c r="R1215" s="35" t="n">
        <v>-6.3695</v>
      </c>
    </row>
    <row r="1216" customFormat="false" ht="15" hidden="false" customHeight="false" outlineLevel="0" collapsed="false">
      <c r="A1216" s="4" t="n">
        <v>1215</v>
      </c>
      <c r="B1216" s="4" t="s">
        <v>1562</v>
      </c>
      <c r="C1216" s="35" t="n">
        <v>-0.70424</v>
      </c>
      <c r="D1216" s="35" t="n">
        <v>-0.87714</v>
      </c>
      <c r="E1216" s="35" t="n">
        <v>0.43453</v>
      </c>
      <c r="F1216" s="35" t="n">
        <v>-1.77187</v>
      </c>
      <c r="G1216" s="35" t="n">
        <v>0.54708</v>
      </c>
      <c r="H1216" s="35" t="n">
        <v>-1.49129</v>
      </c>
      <c r="I1216" s="35" t="n">
        <v>0.25129</v>
      </c>
      <c r="J1216" s="35" t="n">
        <v>1.30967</v>
      </c>
      <c r="K1216" s="35" t="n">
        <v>-0.06469</v>
      </c>
      <c r="L1216" s="35" t="n">
        <v>0.00026</v>
      </c>
      <c r="M1216" s="35" t="n">
        <v>-0.59875</v>
      </c>
      <c r="N1216" s="35" t="n">
        <v>-0.35144</v>
      </c>
      <c r="O1216" s="35" t="n">
        <v>-0.78424</v>
      </c>
      <c r="P1216" s="35" t="n">
        <v>-0.56767</v>
      </c>
      <c r="Q1216" s="35" t="n">
        <v>0.66904</v>
      </c>
      <c r="R1216" s="35" t="n">
        <v>-1.28481</v>
      </c>
    </row>
    <row r="1217" customFormat="false" ht="15" hidden="false" customHeight="false" outlineLevel="0" collapsed="false">
      <c r="A1217" s="4" t="n">
        <v>1216</v>
      </c>
      <c r="B1217" s="4" t="s">
        <v>1563</v>
      </c>
      <c r="C1217" s="35" t="n">
        <v>-2.66972</v>
      </c>
      <c r="D1217" s="35" t="n">
        <v>2.15901</v>
      </c>
      <c r="E1217" s="35" t="n">
        <v>0.22184</v>
      </c>
      <c r="F1217" s="35" t="n">
        <v>0.17859</v>
      </c>
      <c r="G1217" s="35" t="n">
        <v>3.54371</v>
      </c>
      <c r="H1217" s="35" t="n">
        <v>-1.08942</v>
      </c>
      <c r="I1217" s="35" t="n">
        <v>0.44434</v>
      </c>
      <c r="J1217" s="35" t="n">
        <v>-2.59189</v>
      </c>
      <c r="K1217" s="35" t="n">
        <v>-1.37323</v>
      </c>
      <c r="L1217" s="35" t="n">
        <v>-1.26529</v>
      </c>
      <c r="M1217" s="35" t="n">
        <v>-0.33224</v>
      </c>
      <c r="N1217" s="35" t="n">
        <v>2.35728</v>
      </c>
      <c r="O1217" s="35" t="n">
        <v>0.82182</v>
      </c>
      <c r="P1217" s="35" t="n">
        <v>1.67177</v>
      </c>
      <c r="Q1217" s="35" t="n">
        <v>2.52632</v>
      </c>
      <c r="R1217" s="35" t="n">
        <v>-1.41502</v>
      </c>
    </row>
    <row r="1218" customFormat="false" ht="15" hidden="false" customHeight="false" outlineLevel="0" collapsed="false">
      <c r="A1218" s="4" t="n">
        <v>1217</v>
      </c>
      <c r="B1218" s="4" t="s">
        <v>1564</v>
      </c>
      <c r="C1218" s="35" t="n">
        <v>-1.37047</v>
      </c>
      <c r="D1218" s="35" t="n">
        <v>-0.26293</v>
      </c>
      <c r="E1218" s="35" t="n">
        <v>0.10829</v>
      </c>
      <c r="F1218" s="35" t="n">
        <v>-0.93606</v>
      </c>
      <c r="G1218" s="35" t="n">
        <v>-2.66579</v>
      </c>
      <c r="H1218" s="35" t="n">
        <v>0.80511</v>
      </c>
      <c r="I1218" s="35" t="n">
        <v>-0.12896</v>
      </c>
      <c r="J1218" s="35" t="n">
        <v>-0.60674</v>
      </c>
      <c r="K1218" s="35" t="n">
        <v>-0.0139</v>
      </c>
      <c r="L1218" s="35" t="n">
        <v>-0.42764</v>
      </c>
      <c r="M1218" s="35" t="n">
        <v>-1.5833</v>
      </c>
      <c r="N1218" s="35" t="n">
        <v>-1.17592</v>
      </c>
      <c r="O1218" s="35" t="n">
        <v>-0.0921</v>
      </c>
      <c r="P1218" s="35" t="n">
        <v>-1.7447</v>
      </c>
      <c r="Q1218" s="35" t="n">
        <v>-0.42748</v>
      </c>
      <c r="R1218" s="35" t="n">
        <v>-1.38875</v>
      </c>
    </row>
    <row r="1219" customFormat="false" ht="15" hidden="false" customHeight="false" outlineLevel="0" collapsed="false">
      <c r="A1219" s="4" t="n">
        <v>1218</v>
      </c>
      <c r="B1219" s="4" t="s">
        <v>1565</v>
      </c>
      <c r="C1219" s="35" t="n">
        <v>1.69041</v>
      </c>
      <c r="D1219" s="35" t="n">
        <v>3.25657</v>
      </c>
      <c r="E1219" s="35" t="n">
        <v>2.72556</v>
      </c>
      <c r="F1219" s="35" t="n">
        <v>-0.80007</v>
      </c>
      <c r="G1219" s="35" t="n">
        <v>-0.89149</v>
      </c>
      <c r="H1219" s="35" t="n">
        <v>0.22726</v>
      </c>
      <c r="I1219" s="35" t="n">
        <v>0.54012</v>
      </c>
      <c r="J1219" s="35" t="n">
        <v>2.57319</v>
      </c>
      <c r="K1219" s="35" t="n">
        <v>-0.19279</v>
      </c>
      <c r="L1219" s="35" t="n">
        <v>0.4107</v>
      </c>
      <c r="M1219" s="35" t="n">
        <v>1.21177</v>
      </c>
      <c r="N1219" s="35" t="n">
        <v>-0.11633</v>
      </c>
      <c r="O1219" s="35" t="n">
        <v>0.37221</v>
      </c>
      <c r="P1219" s="35" t="n">
        <v>5.48122</v>
      </c>
      <c r="Q1219" s="35" t="n">
        <v>-4.05592</v>
      </c>
      <c r="R1219" s="35" t="n">
        <v>-1.29162</v>
      </c>
    </row>
    <row r="1220" customFormat="false" ht="15" hidden="false" customHeight="false" outlineLevel="0" collapsed="false">
      <c r="A1220" s="4" t="n">
        <v>1219</v>
      </c>
      <c r="B1220" s="4" t="s">
        <v>1566</v>
      </c>
      <c r="C1220" s="35" t="n">
        <v>-1.73262</v>
      </c>
      <c r="D1220" s="35" t="n">
        <v>1.55457</v>
      </c>
      <c r="E1220" s="35" t="n">
        <v>1.48181</v>
      </c>
      <c r="F1220" s="35" t="n">
        <v>3.73687</v>
      </c>
      <c r="G1220" s="35" t="n">
        <v>-0.07184</v>
      </c>
      <c r="H1220" s="35" t="n">
        <v>-0.54757</v>
      </c>
      <c r="I1220" s="35" t="n">
        <v>-0.71607</v>
      </c>
      <c r="J1220" s="35" t="n">
        <v>1.22969</v>
      </c>
      <c r="K1220" s="35" t="n">
        <v>-0.86449</v>
      </c>
      <c r="L1220" s="35" t="n">
        <v>-1.0297</v>
      </c>
      <c r="M1220" s="35" t="n">
        <v>0.58545</v>
      </c>
      <c r="N1220" s="35" t="n">
        <v>3.07968</v>
      </c>
      <c r="O1220" s="35" t="n">
        <v>-3.22274</v>
      </c>
      <c r="P1220" s="35" t="n">
        <v>4.66747</v>
      </c>
      <c r="Q1220" s="35" t="n">
        <v>-2.09943</v>
      </c>
      <c r="R1220" s="35" t="n">
        <v>-0.6908</v>
      </c>
    </row>
    <row r="1221" customFormat="false" ht="15" hidden="false" customHeight="false" outlineLevel="0" collapsed="false">
      <c r="A1221" s="4" t="n">
        <v>1220</v>
      </c>
      <c r="B1221" s="4" t="s">
        <v>1567</v>
      </c>
      <c r="C1221" s="35" t="n">
        <v>-0.6658</v>
      </c>
      <c r="D1221" s="35" t="n">
        <v>2.20243</v>
      </c>
      <c r="E1221" s="35" t="n">
        <v>2.14108</v>
      </c>
      <c r="F1221" s="35" t="n">
        <v>1.9496</v>
      </c>
      <c r="G1221" s="35" t="n">
        <v>-1.18291</v>
      </c>
      <c r="H1221" s="35" t="n">
        <v>-0.56416</v>
      </c>
      <c r="I1221" s="35" t="n">
        <v>-0.81108</v>
      </c>
      <c r="J1221" s="35" t="n">
        <v>1.43278</v>
      </c>
      <c r="K1221" s="35" t="n">
        <v>-0.02083</v>
      </c>
      <c r="L1221" s="35" t="n">
        <v>0.29044</v>
      </c>
      <c r="M1221" s="35" t="n">
        <v>-0.70037</v>
      </c>
      <c r="N1221" s="35" t="n">
        <v>2.81583</v>
      </c>
      <c r="O1221" s="35" t="n">
        <v>0.28674</v>
      </c>
      <c r="P1221" s="35" t="n">
        <v>2.66046</v>
      </c>
      <c r="Q1221" s="35" t="n">
        <v>-1.35836</v>
      </c>
      <c r="R1221" s="35" t="n">
        <v>2.31731</v>
      </c>
    </row>
    <row r="1222" customFormat="false" ht="15" hidden="false" customHeight="false" outlineLevel="0" collapsed="false">
      <c r="A1222" s="4" t="n">
        <v>1221</v>
      </c>
      <c r="B1222" s="4" t="s">
        <v>1568</v>
      </c>
      <c r="C1222" s="35" t="n">
        <v>-1.34066</v>
      </c>
      <c r="D1222" s="35" t="n">
        <v>0.7477</v>
      </c>
      <c r="E1222" s="35" t="n">
        <v>-0.46523</v>
      </c>
      <c r="F1222" s="35" t="n">
        <v>-1.49316</v>
      </c>
      <c r="G1222" s="35" t="n">
        <v>-0.86867</v>
      </c>
      <c r="H1222" s="35" t="n">
        <v>-0.75984</v>
      </c>
      <c r="I1222" s="35" t="n">
        <v>-0.18527</v>
      </c>
      <c r="J1222" s="35" t="n">
        <v>2.54868</v>
      </c>
      <c r="K1222" s="35" t="n">
        <v>-3.0658</v>
      </c>
      <c r="L1222" s="35" t="n">
        <v>-0.41604</v>
      </c>
      <c r="M1222" s="35" t="n">
        <v>-1.99137</v>
      </c>
      <c r="N1222" s="35" t="n">
        <v>0.66252</v>
      </c>
      <c r="O1222" s="35" t="n">
        <v>-0.64679</v>
      </c>
      <c r="P1222" s="35" t="n">
        <v>-0.08434</v>
      </c>
      <c r="Q1222" s="35" t="n">
        <v>-0.45097</v>
      </c>
      <c r="R1222" s="35" t="n">
        <v>-0.34281</v>
      </c>
    </row>
    <row r="1223" customFormat="false" ht="15" hidden="false" customHeight="false" outlineLevel="0" collapsed="false">
      <c r="A1223" s="4" t="n">
        <v>1222</v>
      </c>
      <c r="B1223" s="4" t="s">
        <v>1569</v>
      </c>
      <c r="C1223" s="35" t="n">
        <v>-2.21712</v>
      </c>
      <c r="D1223" s="35" t="n">
        <v>-0.05696</v>
      </c>
      <c r="E1223" s="35" t="n">
        <v>-1.04085</v>
      </c>
      <c r="F1223" s="35" t="n">
        <v>-1.36444</v>
      </c>
      <c r="G1223" s="35" t="n">
        <v>0.65997</v>
      </c>
      <c r="H1223" s="35" t="n">
        <v>0.7996</v>
      </c>
      <c r="I1223" s="35" t="n">
        <v>-0.07306</v>
      </c>
      <c r="J1223" s="35" t="n">
        <v>0.66006</v>
      </c>
      <c r="K1223" s="35" t="n">
        <v>-0.37513</v>
      </c>
      <c r="L1223" s="35" t="n">
        <v>1.34857</v>
      </c>
      <c r="M1223" s="35" t="n">
        <v>-0.91895</v>
      </c>
      <c r="N1223" s="35" t="n">
        <v>1.63827</v>
      </c>
      <c r="O1223" s="35" t="n">
        <v>-0.9025</v>
      </c>
      <c r="P1223" s="35" t="n">
        <v>-1.69912</v>
      </c>
      <c r="Q1223" s="35" t="n">
        <v>0.73482</v>
      </c>
      <c r="R1223" s="35" t="n">
        <v>-0.33029</v>
      </c>
    </row>
    <row r="1224" customFormat="false" ht="15" hidden="false" customHeight="false" outlineLevel="0" collapsed="false">
      <c r="A1224" s="4" t="n">
        <v>1223</v>
      </c>
      <c r="B1224" s="4" t="s">
        <v>1570</v>
      </c>
      <c r="C1224" s="35" t="n">
        <v>-0.83301</v>
      </c>
      <c r="D1224" s="35" t="n">
        <v>0.59731</v>
      </c>
      <c r="E1224" s="35" t="n">
        <v>-1.00853</v>
      </c>
      <c r="F1224" s="35" t="n">
        <v>-1.8848</v>
      </c>
      <c r="G1224" s="35" t="n">
        <v>-1.78909</v>
      </c>
      <c r="H1224" s="35" t="n">
        <v>0.27383</v>
      </c>
      <c r="I1224" s="35" t="n">
        <v>0.78647</v>
      </c>
      <c r="J1224" s="35" t="n">
        <v>1.8218</v>
      </c>
      <c r="K1224" s="35" t="n">
        <v>1.0298</v>
      </c>
      <c r="L1224" s="35" t="n">
        <v>0.30083</v>
      </c>
      <c r="M1224" s="35" t="n">
        <v>0.27834</v>
      </c>
      <c r="N1224" s="35" t="n">
        <v>-0.92336</v>
      </c>
      <c r="O1224" s="35" t="n">
        <v>-2.3065</v>
      </c>
      <c r="P1224" s="35" t="n">
        <v>-3.65781</v>
      </c>
      <c r="Q1224" s="35" t="n">
        <v>2.14136</v>
      </c>
      <c r="R1224" s="35" t="n">
        <v>-2.04017</v>
      </c>
    </row>
    <row r="1225" customFormat="false" ht="15" hidden="false" customHeight="false" outlineLevel="0" collapsed="false">
      <c r="A1225" s="4" t="n">
        <v>1224</v>
      </c>
      <c r="B1225" s="4" t="s">
        <v>1571</v>
      </c>
      <c r="C1225" s="35" t="n">
        <v>-0.0339</v>
      </c>
      <c r="D1225" s="35" t="n">
        <v>1.11966</v>
      </c>
      <c r="E1225" s="35" t="n">
        <v>2.27894</v>
      </c>
      <c r="F1225" s="35" t="n">
        <v>1.16186</v>
      </c>
      <c r="G1225" s="35" t="n">
        <v>-2.17977</v>
      </c>
      <c r="H1225" s="35" t="n">
        <v>-1.83339</v>
      </c>
      <c r="I1225" s="35" t="n">
        <v>1.81726</v>
      </c>
      <c r="J1225" s="35" t="n">
        <v>1.43723</v>
      </c>
      <c r="K1225" s="35" t="n">
        <v>-2.01401</v>
      </c>
      <c r="L1225" s="35" t="n">
        <v>-0.74411</v>
      </c>
      <c r="M1225" s="35" t="n">
        <v>0.26821</v>
      </c>
      <c r="N1225" s="35" t="n">
        <v>0.3746</v>
      </c>
      <c r="O1225" s="35" t="n">
        <v>0.79581</v>
      </c>
      <c r="P1225" s="35" t="n">
        <v>-2.09116</v>
      </c>
      <c r="Q1225" s="35" t="n">
        <v>1.08381</v>
      </c>
      <c r="R1225" s="35" t="n">
        <v>-0.58331</v>
      </c>
    </row>
    <row r="1226" customFormat="false" ht="15" hidden="false" customHeight="false" outlineLevel="0" collapsed="false">
      <c r="A1226" s="4" t="n">
        <v>1225</v>
      </c>
      <c r="B1226" s="4" t="s">
        <v>1572</v>
      </c>
      <c r="C1226" s="35" t="n">
        <v>0.70983</v>
      </c>
      <c r="D1226" s="35" t="n">
        <v>-2.13804</v>
      </c>
      <c r="E1226" s="35" t="n">
        <v>0.3133</v>
      </c>
      <c r="F1226" s="35" t="n">
        <v>-1.05422</v>
      </c>
      <c r="G1226" s="35" t="n">
        <v>-1.9026</v>
      </c>
      <c r="H1226" s="35" t="n">
        <v>-1.79424</v>
      </c>
      <c r="I1226" s="35" t="n">
        <v>0.77675</v>
      </c>
      <c r="J1226" s="35" t="n">
        <v>1.25264</v>
      </c>
      <c r="K1226" s="35" t="n">
        <v>1.36359</v>
      </c>
      <c r="L1226" s="35" t="n">
        <v>-1.4775</v>
      </c>
      <c r="M1226" s="35" t="n">
        <v>-0.32507</v>
      </c>
      <c r="N1226" s="35" t="n">
        <v>0.07749</v>
      </c>
      <c r="O1226" s="35" t="n">
        <v>-1.75673</v>
      </c>
      <c r="P1226" s="35" t="n">
        <v>1.28421</v>
      </c>
      <c r="Q1226" s="35" t="n">
        <v>-1.66221</v>
      </c>
      <c r="R1226" s="35" t="n">
        <v>1.26755</v>
      </c>
    </row>
    <row r="1227" customFormat="false" ht="15" hidden="false" customHeight="false" outlineLevel="0" collapsed="false">
      <c r="A1227" s="4" t="n">
        <v>1226</v>
      </c>
      <c r="B1227" s="4" t="s">
        <v>1573</v>
      </c>
      <c r="C1227" s="35" t="n">
        <v>0.35654</v>
      </c>
      <c r="D1227" s="35" t="n">
        <v>-1.47353</v>
      </c>
      <c r="E1227" s="35" t="n">
        <v>2.3148</v>
      </c>
      <c r="F1227" s="35" t="n">
        <v>-0.74891</v>
      </c>
      <c r="G1227" s="35" t="n">
        <v>-0.42458</v>
      </c>
      <c r="H1227" s="35" t="n">
        <v>-0.48488</v>
      </c>
      <c r="I1227" s="35" t="n">
        <v>-0.38179</v>
      </c>
      <c r="J1227" s="35" t="n">
        <v>1.47078</v>
      </c>
      <c r="K1227" s="35" t="n">
        <v>-1.16036</v>
      </c>
      <c r="L1227" s="35" t="n">
        <v>-1.82257</v>
      </c>
      <c r="M1227" s="35" t="n">
        <v>-0.41633</v>
      </c>
      <c r="N1227" s="35" t="n">
        <v>0.98237</v>
      </c>
      <c r="O1227" s="35" t="n">
        <v>-0.28634</v>
      </c>
      <c r="P1227" s="35" t="n">
        <v>1.84079</v>
      </c>
      <c r="Q1227" s="35" t="n">
        <v>-0.27757</v>
      </c>
      <c r="R1227" s="35" t="n">
        <v>0.72793</v>
      </c>
    </row>
    <row r="1228" customFormat="false" ht="15" hidden="false" customHeight="false" outlineLevel="0" collapsed="false">
      <c r="A1228" s="4" t="n">
        <v>1227</v>
      </c>
      <c r="B1228" s="4" t="s">
        <v>1574</v>
      </c>
      <c r="C1228" s="35" t="n">
        <v>-0.16552</v>
      </c>
      <c r="D1228" s="35" t="n">
        <v>2.81183</v>
      </c>
      <c r="E1228" s="35" t="n">
        <v>0.20364</v>
      </c>
      <c r="F1228" s="35" t="n">
        <v>-2.48934</v>
      </c>
      <c r="G1228" s="35" t="n">
        <v>0.10444</v>
      </c>
      <c r="H1228" s="35" t="n">
        <v>-2.92555</v>
      </c>
      <c r="I1228" s="35" t="n">
        <v>-0.48907</v>
      </c>
      <c r="J1228" s="35" t="n">
        <v>0.51478</v>
      </c>
      <c r="K1228" s="35" t="n">
        <v>1.73781</v>
      </c>
      <c r="L1228" s="35" t="n">
        <v>-2.16849</v>
      </c>
      <c r="M1228" s="35" t="n">
        <v>0.13557</v>
      </c>
      <c r="N1228" s="35" t="n">
        <v>-0.90092</v>
      </c>
      <c r="O1228" s="35" t="n">
        <v>3.08056</v>
      </c>
      <c r="P1228" s="35" t="n">
        <v>1.54622</v>
      </c>
      <c r="Q1228" s="35" t="n">
        <v>-1.38311</v>
      </c>
      <c r="R1228" s="35" t="n">
        <v>-1.24077</v>
      </c>
    </row>
    <row r="1229" customFormat="false" ht="15" hidden="false" customHeight="false" outlineLevel="0" collapsed="false">
      <c r="A1229" s="4" t="n">
        <v>1228</v>
      </c>
      <c r="B1229" s="4" t="s">
        <v>1575</v>
      </c>
      <c r="C1229" s="35" t="n">
        <v>0.56859</v>
      </c>
      <c r="D1229" s="35" t="n">
        <v>0.26462</v>
      </c>
      <c r="E1229" s="35" t="n">
        <v>2.69722</v>
      </c>
      <c r="F1229" s="35" t="n">
        <v>-1.27369</v>
      </c>
      <c r="G1229" s="35" t="n">
        <v>-2.20654</v>
      </c>
      <c r="H1229" s="35" t="n">
        <v>-0.93137</v>
      </c>
      <c r="I1229" s="35" t="n">
        <v>-0.42586</v>
      </c>
      <c r="J1229" s="35" t="n">
        <v>-0.98607</v>
      </c>
      <c r="K1229" s="35" t="n">
        <v>-1.71661</v>
      </c>
      <c r="L1229" s="35" t="n">
        <v>-1.74937</v>
      </c>
      <c r="M1229" s="35" t="n">
        <v>-0.04713</v>
      </c>
      <c r="N1229" s="35" t="n">
        <v>-0.67634</v>
      </c>
      <c r="O1229" s="35" t="n">
        <v>1.26738</v>
      </c>
      <c r="P1229" s="35" t="n">
        <v>2.65846</v>
      </c>
      <c r="Q1229" s="35" t="n">
        <v>0.62869</v>
      </c>
      <c r="R1229" s="35" t="n">
        <v>1.20002</v>
      </c>
    </row>
    <row r="1230" customFormat="false" ht="15" hidden="false" customHeight="false" outlineLevel="0" collapsed="false">
      <c r="A1230" s="4" t="n">
        <v>1229</v>
      </c>
      <c r="B1230" s="4" t="s">
        <v>1576</v>
      </c>
      <c r="C1230" s="35" t="n">
        <v>-1.35598</v>
      </c>
      <c r="D1230" s="35" t="n">
        <v>0.61771</v>
      </c>
      <c r="E1230" s="35" t="n">
        <v>-1.17204</v>
      </c>
      <c r="F1230" s="35" t="n">
        <v>1.23884</v>
      </c>
      <c r="G1230" s="35" t="n">
        <v>0.04089</v>
      </c>
      <c r="H1230" s="35" t="n">
        <v>0.28729</v>
      </c>
      <c r="I1230" s="35" t="n">
        <v>2.41824</v>
      </c>
      <c r="J1230" s="35" t="n">
        <v>1.54631</v>
      </c>
      <c r="K1230" s="35" t="n">
        <v>-0.13348</v>
      </c>
      <c r="L1230" s="35" t="n">
        <v>1.45055</v>
      </c>
      <c r="M1230" s="35" t="n">
        <v>-3.23378</v>
      </c>
      <c r="N1230" s="35" t="n">
        <v>-1.635</v>
      </c>
      <c r="O1230" s="35" t="n">
        <v>0.06146</v>
      </c>
      <c r="P1230" s="35" t="n">
        <v>-1.08643</v>
      </c>
      <c r="Q1230" s="35" t="n">
        <v>0.3051</v>
      </c>
      <c r="R1230" s="35" t="n">
        <v>0.26103</v>
      </c>
    </row>
    <row r="1231" customFormat="false" ht="15" hidden="false" customHeight="false" outlineLevel="0" collapsed="false">
      <c r="A1231" s="4" t="n">
        <v>1230</v>
      </c>
      <c r="B1231" s="4" t="s">
        <v>1577</v>
      </c>
      <c r="C1231" s="35" t="n">
        <v>0.6808</v>
      </c>
      <c r="D1231" s="35" t="n">
        <v>0.91654</v>
      </c>
      <c r="E1231" s="35" t="n">
        <v>0.81111</v>
      </c>
      <c r="F1231" s="35" t="n">
        <v>-2.01904</v>
      </c>
      <c r="G1231" s="35" t="n">
        <v>1.73035</v>
      </c>
      <c r="H1231" s="35" t="n">
        <v>-0.45764</v>
      </c>
      <c r="I1231" s="35" t="n">
        <v>0.31057</v>
      </c>
      <c r="J1231" s="35" t="n">
        <v>0.08841</v>
      </c>
      <c r="K1231" s="35" t="n">
        <v>-3.17472</v>
      </c>
      <c r="L1231" s="35" t="n">
        <v>0.54205</v>
      </c>
      <c r="M1231" s="35" t="n">
        <v>-1.76805</v>
      </c>
      <c r="N1231" s="35" t="n">
        <v>-0.04829</v>
      </c>
      <c r="O1231" s="35" t="n">
        <v>-1.07354</v>
      </c>
      <c r="P1231" s="35" t="n">
        <v>0.69597</v>
      </c>
      <c r="Q1231" s="35" t="n">
        <v>-3.11716</v>
      </c>
      <c r="R1231" s="35" t="n">
        <v>-1.54922</v>
      </c>
    </row>
    <row r="1232" customFormat="false" ht="15" hidden="false" customHeight="false" outlineLevel="0" collapsed="false">
      <c r="A1232" s="4" t="n">
        <v>1231</v>
      </c>
      <c r="B1232" s="4" t="s">
        <v>1578</v>
      </c>
      <c r="C1232" s="35" t="n">
        <v>-0.58886</v>
      </c>
      <c r="D1232" s="35" t="n">
        <v>1.25045</v>
      </c>
      <c r="E1232" s="35" t="n">
        <v>3.23571</v>
      </c>
      <c r="F1232" s="35" t="n">
        <v>-1.15304</v>
      </c>
      <c r="G1232" s="35" t="n">
        <v>-0.79415</v>
      </c>
      <c r="H1232" s="35" t="n">
        <v>-0.40021</v>
      </c>
      <c r="I1232" s="35" t="n">
        <v>-1.14747</v>
      </c>
      <c r="J1232" s="35" t="n">
        <v>-0.90294</v>
      </c>
      <c r="K1232" s="35" t="n">
        <v>-1.20643</v>
      </c>
      <c r="L1232" s="35" t="n">
        <v>0.431</v>
      </c>
      <c r="M1232" s="35" t="n">
        <v>0.31588</v>
      </c>
      <c r="N1232" s="35" t="n">
        <v>-0.87071</v>
      </c>
      <c r="O1232" s="35" t="n">
        <v>0.1545</v>
      </c>
      <c r="P1232" s="35" t="n">
        <v>0.00884</v>
      </c>
      <c r="Q1232" s="35" t="n">
        <v>-0.72056</v>
      </c>
      <c r="R1232" s="35" t="n">
        <v>-2.01508</v>
      </c>
    </row>
    <row r="1233" customFormat="false" ht="15" hidden="false" customHeight="false" outlineLevel="0" collapsed="false">
      <c r="A1233" s="4" t="n">
        <v>1232</v>
      </c>
      <c r="B1233" s="4" t="s">
        <v>1579</v>
      </c>
      <c r="C1233" s="35" t="n">
        <v>0.74082</v>
      </c>
      <c r="D1233" s="35" t="n">
        <v>0.01961</v>
      </c>
      <c r="E1233" s="35" t="n">
        <v>0.79014</v>
      </c>
      <c r="F1233" s="35" t="n">
        <v>-2.55802</v>
      </c>
      <c r="G1233" s="35" t="n">
        <v>-1.95931</v>
      </c>
      <c r="H1233" s="35" t="n">
        <v>-1.441</v>
      </c>
      <c r="I1233" s="35" t="n">
        <v>2.51732</v>
      </c>
      <c r="J1233" s="35" t="n">
        <v>-1.32168</v>
      </c>
      <c r="K1233" s="35" t="n">
        <v>-1.01103</v>
      </c>
      <c r="L1233" s="35" t="n">
        <v>-2.70303</v>
      </c>
      <c r="M1233" s="35" t="n">
        <v>-0.90182</v>
      </c>
      <c r="N1233" s="35" t="n">
        <v>0.23704</v>
      </c>
      <c r="O1233" s="35" t="n">
        <v>-0.31442</v>
      </c>
      <c r="P1233" s="35" t="n">
        <v>0.55027</v>
      </c>
      <c r="Q1233" s="35" t="n">
        <v>-1.52213</v>
      </c>
      <c r="R1233" s="35" t="n">
        <v>1.27268</v>
      </c>
    </row>
    <row r="1234" customFormat="false" ht="15" hidden="false" customHeight="false" outlineLevel="0" collapsed="false">
      <c r="A1234" s="4" t="n">
        <v>1233</v>
      </c>
      <c r="B1234" s="4" t="s">
        <v>1580</v>
      </c>
      <c r="C1234" s="35" t="n">
        <v>-2.10916</v>
      </c>
      <c r="D1234" s="35" t="n">
        <v>0.68463</v>
      </c>
      <c r="E1234" s="35" t="n">
        <v>3.92801</v>
      </c>
      <c r="F1234" s="35" t="n">
        <v>1.02205</v>
      </c>
      <c r="G1234" s="35" t="n">
        <v>0.45946</v>
      </c>
      <c r="H1234" s="35" t="n">
        <v>-2.27728</v>
      </c>
      <c r="I1234" s="35" t="n">
        <v>1.16419</v>
      </c>
      <c r="J1234" s="35" t="n">
        <v>-0.39633</v>
      </c>
      <c r="K1234" s="35" t="n">
        <v>2.03761</v>
      </c>
      <c r="L1234" s="35" t="n">
        <v>-0.98157</v>
      </c>
      <c r="M1234" s="35" t="n">
        <v>-2.88878</v>
      </c>
      <c r="N1234" s="35" t="n">
        <v>0.99461</v>
      </c>
      <c r="O1234" s="35" t="n">
        <v>-2.6451</v>
      </c>
      <c r="P1234" s="35" t="n">
        <v>-0.16712</v>
      </c>
      <c r="Q1234" s="35" t="n">
        <v>1.07587</v>
      </c>
      <c r="R1234" s="35" t="n">
        <v>-1.60639</v>
      </c>
    </row>
    <row r="1235" customFormat="false" ht="15" hidden="false" customHeight="false" outlineLevel="0" collapsed="false">
      <c r="A1235" s="4" t="n">
        <v>1234</v>
      </c>
      <c r="B1235" s="4" t="s">
        <v>1581</v>
      </c>
      <c r="C1235" s="35" t="n">
        <v>-1.77581</v>
      </c>
      <c r="D1235" s="35" t="n">
        <v>1.44635</v>
      </c>
      <c r="E1235" s="35" t="n">
        <v>-1.30844</v>
      </c>
      <c r="F1235" s="35" t="n">
        <v>-2.09909</v>
      </c>
      <c r="G1235" s="35" t="n">
        <v>1.62365</v>
      </c>
      <c r="H1235" s="35" t="n">
        <v>-1.19977</v>
      </c>
      <c r="I1235" s="35" t="n">
        <v>-1.15977</v>
      </c>
      <c r="J1235" s="35" t="n">
        <v>2.00785</v>
      </c>
      <c r="K1235" s="35" t="n">
        <v>-0.17375</v>
      </c>
      <c r="L1235" s="35" t="n">
        <v>-1.33675</v>
      </c>
      <c r="M1235" s="35" t="n">
        <v>-1.63829</v>
      </c>
      <c r="N1235" s="35" t="n">
        <v>2.16963</v>
      </c>
      <c r="O1235" s="35" t="n">
        <v>-0.45634</v>
      </c>
      <c r="P1235" s="35" t="n">
        <v>-1.17787</v>
      </c>
      <c r="Q1235" s="35" t="n">
        <v>-2.27948</v>
      </c>
      <c r="R1235" s="35" t="n">
        <v>-3.60146</v>
      </c>
    </row>
    <row r="1236" customFormat="false" ht="15" hidden="false" customHeight="false" outlineLevel="0" collapsed="false">
      <c r="A1236" s="4" t="n">
        <v>1235</v>
      </c>
      <c r="B1236" s="4" t="s">
        <v>1582</v>
      </c>
      <c r="C1236" s="35" t="n">
        <v>-1.31022</v>
      </c>
      <c r="D1236" s="35" t="n">
        <v>-2.44283</v>
      </c>
      <c r="E1236" s="35" t="n">
        <v>3.12773</v>
      </c>
      <c r="F1236" s="35" t="n">
        <v>-0.71464</v>
      </c>
      <c r="G1236" s="35" t="n">
        <v>-3.47018</v>
      </c>
      <c r="H1236" s="35" t="n">
        <v>0.36428</v>
      </c>
      <c r="I1236" s="35" t="n">
        <v>-0.72929</v>
      </c>
      <c r="J1236" s="35" t="n">
        <v>0.54944</v>
      </c>
      <c r="K1236" s="35" t="n">
        <v>1.25479</v>
      </c>
      <c r="L1236" s="35" t="n">
        <v>-2.65731</v>
      </c>
      <c r="M1236" s="35" t="n">
        <v>-1.40623</v>
      </c>
      <c r="N1236" s="35" t="n">
        <v>-0.93972</v>
      </c>
      <c r="O1236" s="35" t="n">
        <v>-2.15749</v>
      </c>
      <c r="P1236" s="35" t="n">
        <v>0.57033</v>
      </c>
      <c r="Q1236" s="35" t="n">
        <v>-2.83724</v>
      </c>
      <c r="R1236" s="35" t="n">
        <v>-0.21113</v>
      </c>
    </row>
    <row r="1237" customFormat="false" ht="15" hidden="false" customHeight="false" outlineLevel="0" collapsed="false">
      <c r="A1237" s="4" t="n">
        <v>1236</v>
      </c>
      <c r="B1237" s="4" t="s">
        <v>1583</v>
      </c>
      <c r="C1237" s="35" t="n">
        <v>-0.76125</v>
      </c>
      <c r="D1237" s="35" t="n">
        <v>0.42651</v>
      </c>
      <c r="E1237" s="35" t="n">
        <v>-0.16478</v>
      </c>
      <c r="F1237" s="35" t="n">
        <v>0.22271</v>
      </c>
      <c r="G1237" s="35" t="n">
        <v>-1.12874</v>
      </c>
      <c r="H1237" s="35" t="n">
        <v>0.09314</v>
      </c>
      <c r="I1237" s="35" t="n">
        <v>1.19311</v>
      </c>
      <c r="J1237" s="35" t="n">
        <v>-0.17107</v>
      </c>
      <c r="K1237" s="35" t="n">
        <v>-0.81628</v>
      </c>
      <c r="L1237" s="35" t="n">
        <v>-1.62042</v>
      </c>
      <c r="M1237" s="35" t="n">
        <v>-1.17877</v>
      </c>
      <c r="N1237" s="35" t="n">
        <v>0.35458</v>
      </c>
      <c r="O1237" s="35" t="n">
        <v>1.21698</v>
      </c>
      <c r="P1237" s="35" t="n">
        <v>2.01172</v>
      </c>
      <c r="Q1237" s="35" t="n">
        <v>-0.2077</v>
      </c>
      <c r="R1237" s="35" t="n">
        <v>-0.1959</v>
      </c>
    </row>
    <row r="1238" customFormat="false" ht="15" hidden="false" customHeight="false" outlineLevel="0" collapsed="false">
      <c r="A1238" s="4" t="n">
        <v>1237</v>
      </c>
      <c r="B1238" s="4" t="s">
        <v>1584</v>
      </c>
      <c r="C1238" s="35" t="n">
        <v>-1.69054</v>
      </c>
      <c r="D1238" s="35" t="n">
        <v>-1.38453</v>
      </c>
      <c r="E1238" s="35" t="n">
        <v>-1.4977</v>
      </c>
      <c r="F1238" s="35" t="n">
        <v>-1.02504</v>
      </c>
      <c r="G1238" s="35" t="n">
        <v>-0.98686</v>
      </c>
      <c r="H1238" s="35" t="n">
        <v>-1.28009</v>
      </c>
      <c r="I1238" s="35" t="n">
        <v>2.1867</v>
      </c>
      <c r="J1238" s="35" t="n">
        <v>0.48665</v>
      </c>
      <c r="K1238" s="35" t="n">
        <v>-1.95881</v>
      </c>
      <c r="L1238" s="35" t="n">
        <v>0.99917</v>
      </c>
      <c r="M1238" s="35" t="n">
        <v>-1.59247</v>
      </c>
      <c r="N1238" s="35" t="n">
        <v>-1.42827</v>
      </c>
      <c r="O1238" s="35" t="n">
        <v>-3.80238</v>
      </c>
      <c r="P1238" s="35" t="n">
        <v>-0.10509</v>
      </c>
      <c r="Q1238" s="35" t="n">
        <v>-0.76149</v>
      </c>
      <c r="R1238" s="35" t="n">
        <v>1.45356</v>
      </c>
    </row>
    <row r="1239" customFormat="false" ht="15" hidden="false" customHeight="false" outlineLevel="0" collapsed="false">
      <c r="A1239" s="4" t="n">
        <v>1238</v>
      </c>
      <c r="B1239" s="4" t="s">
        <v>1585</v>
      </c>
      <c r="C1239" s="35" t="n">
        <v>-0.79199</v>
      </c>
      <c r="D1239" s="35" t="n">
        <v>-0.4241</v>
      </c>
      <c r="E1239" s="35" t="n">
        <v>1.14544</v>
      </c>
      <c r="F1239" s="35" t="n">
        <v>0.93156</v>
      </c>
      <c r="G1239" s="35" t="n">
        <v>-0.04174</v>
      </c>
      <c r="H1239" s="35" t="n">
        <v>-0.92373</v>
      </c>
      <c r="I1239" s="35" t="n">
        <v>2.26849</v>
      </c>
      <c r="J1239" s="35" t="n">
        <v>-1.13124</v>
      </c>
      <c r="K1239" s="35" t="n">
        <v>0.21109</v>
      </c>
      <c r="L1239" s="35" t="n">
        <v>-1.7951</v>
      </c>
      <c r="M1239" s="35" t="n">
        <v>-3.1871</v>
      </c>
      <c r="N1239" s="35" t="n">
        <v>-0.39017</v>
      </c>
      <c r="O1239" s="35" t="n">
        <v>-0.32389</v>
      </c>
      <c r="P1239" s="35" t="n">
        <v>-0.20253</v>
      </c>
      <c r="Q1239" s="35" t="n">
        <v>-0.04394</v>
      </c>
      <c r="R1239" s="35" t="n">
        <v>0.62336</v>
      </c>
    </row>
    <row r="1240" customFormat="false" ht="15" hidden="false" customHeight="false" outlineLevel="0" collapsed="false">
      <c r="A1240" s="4" t="n">
        <v>1239</v>
      </c>
      <c r="B1240" s="4" t="s">
        <v>1586</v>
      </c>
      <c r="C1240" s="35" t="n">
        <v>-1.70359</v>
      </c>
      <c r="D1240" s="35" t="n">
        <v>-1.96954</v>
      </c>
      <c r="E1240" s="35" t="n">
        <v>2.43546</v>
      </c>
      <c r="F1240" s="35" t="n">
        <v>2.07495</v>
      </c>
      <c r="G1240" s="35" t="n">
        <v>0.43623</v>
      </c>
      <c r="H1240" s="35" t="n">
        <v>0.3332</v>
      </c>
      <c r="I1240" s="35" t="n">
        <v>1.83648</v>
      </c>
      <c r="J1240" s="35" t="n">
        <v>-1.43116</v>
      </c>
      <c r="K1240" s="35" t="n">
        <v>-1.27792</v>
      </c>
      <c r="L1240" s="35" t="n">
        <v>1.74422</v>
      </c>
      <c r="M1240" s="35" t="n">
        <v>0.98163</v>
      </c>
      <c r="N1240" s="35" t="n">
        <v>-0.03675</v>
      </c>
      <c r="O1240" s="35" t="n">
        <v>0.41009</v>
      </c>
      <c r="P1240" s="35" t="n">
        <v>-2.7736</v>
      </c>
      <c r="Q1240" s="35" t="n">
        <v>1.67424</v>
      </c>
      <c r="R1240" s="35" t="n">
        <v>-1.12803</v>
      </c>
    </row>
    <row r="1241" customFormat="false" ht="15" hidden="false" customHeight="false" outlineLevel="0" collapsed="false">
      <c r="A1241" s="4" t="n">
        <v>1240</v>
      </c>
      <c r="B1241" s="4" t="s">
        <v>1587</v>
      </c>
      <c r="C1241" s="35" t="n">
        <v>1.39616</v>
      </c>
      <c r="D1241" s="35" t="n">
        <v>-1.40347</v>
      </c>
      <c r="E1241" s="35" t="n">
        <v>-0.4875</v>
      </c>
      <c r="F1241" s="35" t="n">
        <v>0.29705</v>
      </c>
      <c r="G1241" s="35" t="n">
        <v>-0.03672</v>
      </c>
      <c r="H1241" s="35" t="n">
        <v>-1.59454</v>
      </c>
      <c r="I1241" s="35" t="n">
        <v>-1.65715</v>
      </c>
      <c r="J1241" s="35" t="n">
        <v>0.1349</v>
      </c>
      <c r="K1241" s="35" t="n">
        <v>-0.87275</v>
      </c>
      <c r="L1241" s="35" t="n">
        <v>0.72779</v>
      </c>
      <c r="M1241" s="35" t="n">
        <v>0.94785</v>
      </c>
      <c r="N1241" s="35" t="n">
        <v>0.43159</v>
      </c>
      <c r="O1241" s="35" t="n">
        <v>0.32274</v>
      </c>
      <c r="P1241" s="35" t="n">
        <v>-1.46898</v>
      </c>
      <c r="Q1241" s="35" t="n">
        <v>0.86238</v>
      </c>
      <c r="R1241" s="35" t="n">
        <v>-1.85746</v>
      </c>
    </row>
    <row r="1242" customFormat="false" ht="15" hidden="false" customHeight="false" outlineLevel="0" collapsed="false">
      <c r="A1242" s="4" t="n">
        <v>1241</v>
      </c>
      <c r="B1242" s="4" t="s">
        <v>1588</v>
      </c>
      <c r="C1242" s="35" t="n">
        <v>-2.43564</v>
      </c>
      <c r="D1242" s="35" t="n">
        <v>0.94573</v>
      </c>
      <c r="E1242" s="35" t="n">
        <v>-1.45615</v>
      </c>
      <c r="F1242" s="35" t="n">
        <v>1.16591</v>
      </c>
      <c r="G1242" s="35" t="n">
        <v>-0.067</v>
      </c>
      <c r="H1242" s="35" t="n">
        <v>0.99641</v>
      </c>
      <c r="I1242" s="35" t="n">
        <v>0.9196</v>
      </c>
      <c r="J1242" s="35" t="n">
        <v>0.85582</v>
      </c>
      <c r="K1242" s="35" t="n">
        <v>-0.54409</v>
      </c>
      <c r="L1242" s="35" t="n">
        <v>-0.38304</v>
      </c>
      <c r="M1242" s="35" t="n">
        <v>0.63928</v>
      </c>
      <c r="N1242" s="35" t="n">
        <v>1.86476</v>
      </c>
      <c r="O1242" s="35" t="n">
        <v>-2.65571</v>
      </c>
      <c r="P1242" s="35" t="n">
        <v>-1.09271</v>
      </c>
      <c r="Q1242" s="35" t="n">
        <v>0.60992</v>
      </c>
      <c r="R1242" s="35" t="n">
        <v>0.18915</v>
      </c>
    </row>
    <row r="1243" customFormat="false" ht="15" hidden="false" customHeight="false" outlineLevel="0" collapsed="false">
      <c r="A1243" s="4" t="n">
        <v>1242</v>
      </c>
      <c r="B1243" s="4" t="s">
        <v>1589</v>
      </c>
      <c r="C1243" s="35" t="n">
        <v>-1.5484</v>
      </c>
      <c r="D1243" s="35" t="n">
        <v>-2.53632</v>
      </c>
      <c r="E1243" s="35" t="n">
        <v>0.46901</v>
      </c>
      <c r="F1243" s="35" t="n">
        <v>-0.93231</v>
      </c>
      <c r="G1243" s="35" t="n">
        <v>0.75499</v>
      </c>
      <c r="H1243" s="35" t="n">
        <v>1.53802</v>
      </c>
      <c r="I1243" s="35" t="n">
        <v>2.25039</v>
      </c>
      <c r="J1243" s="35" t="n">
        <v>-0.76858</v>
      </c>
      <c r="K1243" s="35" t="n">
        <v>-0.19954</v>
      </c>
      <c r="L1243" s="35" t="n">
        <v>0.63583</v>
      </c>
      <c r="M1243" s="35" t="n">
        <v>-0.30491</v>
      </c>
      <c r="N1243" s="35" t="n">
        <v>-1.64761</v>
      </c>
      <c r="O1243" s="35" t="n">
        <v>2.75281</v>
      </c>
      <c r="P1243" s="35" t="n">
        <v>0.47185</v>
      </c>
      <c r="Q1243" s="35" t="n">
        <v>-1.19789</v>
      </c>
      <c r="R1243" s="35" t="n">
        <v>1.81549</v>
      </c>
    </row>
    <row r="1244" customFormat="false" ht="15" hidden="false" customHeight="false" outlineLevel="0" collapsed="false">
      <c r="A1244" s="4" t="n">
        <v>1243</v>
      </c>
      <c r="B1244" s="4" t="s">
        <v>1590</v>
      </c>
      <c r="C1244" s="35" t="n">
        <v>1.05613</v>
      </c>
      <c r="D1244" s="35" t="n">
        <v>0.72783</v>
      </c>
      <c r="E1244" s="35" t="n">
        <v>-1.80736</v>
      </c>
      <c r="F1244" s="35" t="n">
        <v>-1.73505</v>
      </c>
      <c r="G1244" s="35" t="n">
        <v>-1.98886</v>
      </c>
      <c r="H1244" s="35" t="n">
        <v>1.08004</v>
      </c>
      <c r="I1244" s="35" t="n">
        <v>2.2814</v>
      </c>
      <c r="J1244" s="35" t="n">
        <v>-1.22179</v>
      </c>
      <c r="K1244" s="35" t="n">
        <v>0.66387</v>
      </c>
      <c r="L1244" s="35" t="n">
        <v>-0.61863</v>
      </c>
      <c r="M1244" s="35" t="n">
        <v>-1.11524</v>
      </c>
      <c r="N1244" s="35" t="n">
        <v>2.20429</v>
      </c>
      <c r="O1244" s="35" t="n">
        <v>1.09815</v>
      </c>
      <c r="P1244" s="35" t="n">
        <v>-1.39803</v>
      </c>
      <c r="Q1244" s="35" t="n">
        <v>-0.31789</v>
      </c>
      <c r="R1244" s="35" t="n">
        <v>0.58181</v>
      </c>
    </row>
    <row r="1245" customFormat="false" ht="15" hidden="false" customHeight="false" outlineLevel="0" collapsed="false">
      <c r="A1245" s="4" t="n">
        <v>1244</v>
      </c>
      <c r="B1245" s="4" t="s">
        <v>1591</v>
      </c>
      <c r="C1245" s="35" t="n">
        <v>1.04299</v>
      </c>
      <c r="D1245" s="35" t="n">
        <v>1.39043</v>
      </c>
      <c r="E1245" s="35" t="n">
        <v>0.62351</v>
      </c>
      <c r="F1245" s="35" t="n">
        <v>0.0644</v>
      </c>
      <c r="G1245" s="35" t="n">
        <v>1.94867</v>
      </c>
      <c r="H1245" s="35" t="n">
        <v>0.05091</v>
      </c>
      <c r="I1245" s="35" t="n">
        <v>1.91334</v>
      </c>
      <c r="J1245" s="35" t="n">
        <v>-2.57931</v>
      </c>
      <c r="K1245" s="35" t="n">
        <v>-2.55322</v>
      </c>
      <c r="L1245" s="35" t="n">
        <v>-0.22695</v>
      </c>
      <c r="M1245" s="35" t="n">
        <v>0.3045</v>
      </c>
      <c r="N1245" s="35" t="n">
        <v>-0.51115</v>
      </c>
      <c r="O1245" s="35" t="n">
        <v>0.09362</v>
      </c>
      <c r="P1245" s="35" t="n">
        <v>0.08073</v>
      </c>
      <c r="Q1245" s="35" t="n">
        <v>0.77036</v>
      </c>
      <c r="R1245" s="35" t="n">
        <v>-0.33811</v>
      </c>
    </row>
    <row r="1246" customFormat="false" ht="15" hidden="false" customHeight="false" outlineLevel="0" collapsed="false">
      <c r="A1246" s="4" t="n">
        <v>1245</v>
      </c>
      <c r="B1246" s="4" t="s">
        <v>1592</v>
      </c>
      <c r="C1246" s="35" t="n">
        <v>-1.25314</v>
      </c>
      <c r="D1246" s="35" t="n">
        <v>-2.47819</v>
      </c>
      <c r="E1246" s="35" t="n">
        <v>-1.37636</v>
      </c>
      <c r="F1246" s="35" t="n">
        <v>4.00109</v>
      </c>
      <c r="G1246" s="35" t="n">
        <v>-1.11057</v>
      </c>
      <c r="H1246" s="35" t="n">
        <v>-0.77018</v>
      </c>
      <c r="I1246" s="35" t="n">
        <v>-0.93874</v>
      </c>
      <c r="J1246" s="35" t="n">
        <v>-0.83678</v>
      </c>
      <c r="K1246" s="35" t="n">
        <v>2.33941</v>
      </c>
      <c r="L1246" s="35" t="n">
        <v>-0.53849</v>
      </c>
      <c r="M1246" s="35" t="n">
        <v>-0.56944</v>
      </c>
      <c r="N1246" s="35" t="n">
        <v>1.59791</v>
      </c>
      <c r="O1246" s="35" t="n">
        <v>-1.85622</v>
      </c>
      <c r="P1246" s="35" t="n">
        <v>-1.30065</v>
      </c>
      <c r="Q1246" s="35" t="n">
        <v>1.6388</v>
      </c>
      <c r="R1246" s="35" t="n">
        <v>3.52426</v>
      </c>
    </row>
    <row r="1247" customFormat="false" ht="15" hidden="false" customHeight="false" outlineLevel="0" collapsed="false">
      <c r="A1247" s="4" t="n">
        <v>1246</v>
      </c>
      <c r="B1247" s="4" t="s">
        <v>1593</v>
      </c>
      <c r="C1247" s="35" t="n">
        <v>-1.27458</v>
      </c>
      <c r="D1247" s="35" t="n">
        <v>0.27668</v>
      </c>
      <c r="E1247" s="35" t="n">
        <v>0.94663</v>
      </c>
      <c r="F1247" s="35" t="n">
        <v>0.36062</v>
      </c>
      <c r="G1247" s="35" t="n">
        <v>-0.95124</v>
      </c>
      <c r="H1247" s="35" t="n">
        <v>-0.25416</v>
      </c>
      <c r="I1247" s="35" t="n">
        <v>-0.52642</v>
      </c>
      <c r="J1247" s="35" t="n">
        <v>0.64773</v>
      </c>
      <c r="K1247" s="35" t="n">
        <v>-3.59872</v>
      </c>
      <c r="L1247" s="35" t="n">
        <v>1.15697</v>
      </c>
      <c r="M1247" s="35" t="n">
        <v>1.7586</v>
      </c>
      <c r="N1247" s="35" t="n">
        <v>0.42497</v>
      </c>
      <c r="O1247" s="35" t="n">
        <v>-2.17498</v>
      </c>
      <c r="P1247" s="35" t="n">
        <v>-0.21778</v>
      </c>
      <c r="Q1247" s="35" t="n">
        <v>-1.61225</v>
      </c>
      <c r="R1247" s="35" t="n">
        <v>1.2393</v>
      </c>
    </row>
    <row r="1248" customFormat="false" ht="15" hidden="false" customHeight="false" outlineLevel="0" collapsed="false">
      <c r="A1248" s="4" t="n">
        <v>1247</v>
      </c>
      <c r="B1248" s="4" t="s">
        <v>1594</v>
      </c>
      <c r="C1248" s="35" t="n">
        <v>0.57045</v>
      </c>
      <c r="D1248" s="35" t="n">
        <v>1.649</v>
      </c>
      <c r="E1248" s="35" t="n">
        <v>-0.8907</v>
      </c>
      <c r="F1248" s="35" t="n">
        <v>2.02018</v>
      </c>
      <c r="G1248" s="35" t="n">
        <v>0.51859</v>
      </c>
      <c r="H1248" s="35" t="n">
        <v>-1.19417</v>
      </c>
      <c r="I1248" s="35" t="n">
        <v>-1.21867</v>
      </c>
      <c r="J1248" s="35" t="n">
        <v>3.24712</v>
      </c>
      <c r="K1248" s="35" t="n">
        <v>-2.18429</v>
      </c>
      <c r="L1248" s="35" t="n">
        <v>3.24945</v>
      </c>
      <c r="M1248" s="35" t="n">
        <v>-2.29735</v>
      </c>
      <c r="N1248" s="35" t="n">
        <v>-2.04758</v>
      </c>
      <c r="O1248" s="35" t="n">
        <v>0.80818</v>
      </c>
      <c r="P1248" s="35" t="n">
        <v>-1.19972</v>
      </c>
      <c r="Q1248" s="35" t="n">
        <v>-1.29455</v>
      </c>
      <c r="R1248" s="35" t="n">
        <v>-2.53048</v>
      </c>
    </row>
    <row r="1249" customFormat="false" ht="15" hidden="false" customHeight="false" outlineLevel="0" collapsed="false">
      <c r="A1249" s="4" t="n">
        <v>1248</v>
      </c>
      <c r="B1249" s="4" t="s">
        <v>1595</v>
      </c>
      <c r="C1249" s="35" t="n">
        <v>-1.83474</v>
      </c>
      <c r="D1249" s="35" t="n">
        <v>0.84073</v>
      </c>
      <c r="E1249" s="35" t="n">
        <v>2.28573</v>
      </c>
      <c r="F1249" s="35" t="n">
        <v>-1.27222</v>
      </c>
      <c r="G1249" s="35" t="n">
        <v>-2.20668</v>
      </c>
      <c r="H1249" s="35" t="n">
        <v>-1.95869</v>
      </c>
      <c r="I1249" s="35" t="n">
        <v>-0.68619</v>
      </c>
      <c r="J1249" s="35" t="n">
        <v>2.58152</v>
      </c>
      <c r="K1249" s="35" t="n">
        <v>-1.33488</v>
      </c>
      <c r="L1249" s="35" t="n">
        <v>1.91772</v>
      </c>
      <c r="M1249" s="35" t="n">
        <v>1.61986</v>
      </c>
      <c r="N1249" s="35" t="n">
        <v>-1.88098</v>
      </c>
      <c r="O1249" s="35" t="n">
        <v>-3.01921</v>
      </c>
      <c r="P1249" s="35" t="n">
        <v>-1.56475</v>
      </c>
      <c r="Q1249" s="35" t="n">
        <v>1.58659</v>
      </c>
      <c r="R1249" s="35" t="n">
        <v>-0.20305</v>
      </c>
    </row>
    <row r="1250" customFormat="false" ht="15" hidden="false" customHeight="false" outlineLevel="0" collapsed="false">
      <c r="A1250" s="4" t="n">
        <v>1249</v>
      </c>
      <c r="B1250" s="4" t="s">
        <v>1596</v>
      </c>
      <c r="C1250" s="35" t="n">
        <v>-1.7155</v>
      </c>
      <c r="D1250" s="35" t="n">
        <v>0.54301</v>
      </c>
      <c r="E1250" s="35" t="n">
        <v>1.27962</v>
      </c>
      <c r="F1250" s="35" t="n">
        <v>-0.94194</v>
      </c>
      <c r="G1250" s="35" t="n">
        <v>-1.57166</v>
      </c>
      <c r="H1250" s="35" t="n">
        <v>-0.68103</v>
      </c>
      <c r="I1250" s="35" t="n">
        <v>-2.25235</v>
      </c>
      <c r="J1250" s="35" t="n">
        <v>1.43265</v>
      </c>
      <c r="K1250" s="35" t="n">
        <v>2.3184</v>
      </c>
      <c r="L1250" s="35" t="n">
        <v>-0.28058</v>
      </c>
      <c r="M1250" s="35" t="n">
        <v>1.52855</v>
      </c>
      <c r="N1250" s="35" t="n">
        <v>-1.31299</v>
      </c>
      <c r="O1250" s="35" t="n">
        <v>-0.01503</v>
      </c>
      <c r="P1250" s="35" t="n">
        <v>2.03833</v>
      </c>
      <c r="Q1250" s="35" t="n">
        <v>-0.10862</v>
      </c>
      <c r="R1250" s="35" t="n">
        <v>0.3286</v>
      </c>
    </row>
    <row r="1251" customFormat="false" ht="15" hidden="false" customHeight="false" outlineLevel="0" collapsed="false">
      <c r="A1251" s="4" t="n">
        <v>1250</v>
      </c>
      <c r="B1251" s="4" t="s">
        <v>1597</v>
      </c>
      <c r="C1251" s="35" t="n">
        <v>0.27145</v>
      </c>
      <c r="D1251" s="35" t="n">
        <v>-1.06055</v>
      </c>
      <c r="E1251" s="35" t="n">
        <v>-0.42609</v>
      </c>
      <c r="F1251" s="35" t="n">
        <v>-1.04489</v>
      </c>
      <c r="G1251" s="35" t="n">
        <v>-1.37</v>
      </c>
      <c r="H1251" s="35" t="n">
        <v>1.65613</v>
      </c>
      <c r="I1251" s="35" t="n">
        <v>-0.16644</v>
      </c>
      <c r="J1251" s="35" t="n">
        <v>-1.10755</v>
      </c>
      <c r="K1251" s="35" t="n">
        <v>-0.12937</v>
      </c>
      <c r="L1251" s="35" t="n">
        <v>-1.33119</v>
      </c>
      <c r="M1251" s="35" t="n">
        <v>-1.95431</v>
      </c>
      <c r="N1251" s="35" t="n">
        <v>1.16997</v>
      </c>
      <c r="O1251" s="35" t="n">
        <v>-2.8413</v>
      </c>
      <c r="P1251" s="35" t="n">
        <v>0.81051</v>
      </c>
      <c r="Q1251" s="35" t="n">
        <v>1.77525</v>
      </c>
      <c r="R1251" s="35" t="n">
        <v>-0.85029</v>
      </c>
    </row>
    <row r="1252" customFormat="false" ht="15" hidden="false" customHeight="false" outlineLevel="0" collapsed="false">
      <c r="A1252" s="4" t="n">
        <v>1251</v>
      </c>
      <c r="B1252" s="4" t="s">
        <v>1598</v>
      </c>
      <c r="C1252" s="35" t="n">
        <v>1.36884</v>
      </c>
      <c r="D1252" s="35" t="n">
        <v>2.11194</v>
      </c>
      <c r="E1252" s="35" t="n">
        <v>-0.32081</v>
      </c>
      <c r="F1252" s="35" t="n">
        <v>-3.92112</v>
      </c>
      <c r="G1252" s="35" t="n">
        <v>-1.90989</v>
      </c>
      <c r="H1252" s="35" t="n">
        <v>-1.28459</v>
      </c>
      <c r="I1252" s="35" t="n">
        <v>0.4314</v>
      </c>
      <c r="J1252" s="35" t="n">
        <v>0.21299</v>
      </c>
      <c r="K1252" s="35" t="n">
        <v>-0.95101</v>
      </c>
      <c r="L1252" s="35" t="n">
        <v>1.82141</v>
      </c>
      <c r="M1252" s="35" t="n">
        <v>0.15683</v>
      </c>
      <c r="N1252" s="35" t="n">
        <v>-1.94351</v>
      </c>
      <c r="O1252" s="35" t="n">
        <v>-2.43202</v>
      </c>
      <c r="P1252" s="35" t="n">
        <v>0.80507</v>
      </c>
      <c r="Q1252" s="35" t="n">
        <v>0.74667</v>
      </c>
      <c r="R1252" s="35" t="n">
        <v>-0.74873</v>
      </c>
    </row>
    <row r="1253" customFormat="false" ht="15" hidden="false" customHeight="false" outlineLevel="0" collapsed="false">
      <c r="A1253" s="4" t="n">
        <v>1252</v>
      </c>
      <c r="B1253" s="4" t="s">
        <v>1599</v>
      </c>
      <c r="C1253" s="35" t="n">
        <v>-0.79282</v>
      </c>
      <c r="D1253" s="35" t="n">
        <v>3.12755</v>
      </c>
      <c r="E1253" s="35" t="n">
        <v>2.30575</v>
      </c>
      <c r="F1253" s="35" t="n">
        <v>-2.2229</v>
      </c>
      <c r="G1253" s="35" t="n">
        <v>-2.32601</v>
      </c>
      <c r="H1253" s="35" t="n">
        <v>-0.2123</v>
      </c>
      <c r="I1253" s="35" t="n">
        <v>2.53753</v>
      </c>
      <c r="J1253" s="35" t="n">
        <v>1.87659</v>
      </c>
      <c r="K1253" s="35" t="n">
        <v>-5.0186</v>
      </c>
      <c r="L1253" s="35" t="n">
        <v>-0.47339</v>
      </c>
      <c r="M1253" s="35" t="n">
        <v>-1.06025</v>
      </c>
      <c r="N1253" s="35" t="n">
        <v>1.303</v>
      </c>
      <c r="O1253" s="35" t="n">
        <v>0.97991</v>
      </c>
      <c r="P1253" s="35" t="n">
        <v>1.22912</v>
      </c>
      <c r="Q1253" s="35" t="n">
        <v>-1.44472</v>
      </c>
      <c r="R1253" s="35" t="n">
        <v>-0.30466</v>
      </c>
    </row>
    <row r="1254" customFormat="false" ht="15" hidden="false" customHeight="false" outlineLevel="0" collapsed="false">
      <c r="A1254" s="4" t="n">
        <v>1253</v>
      </c>
      <c r="B1254" s="4" t="s">
        <v>1600</v>
      </c>
      <c r="C1254" s="35" t="n">
        <v>-0.20213</v>
      </c>
      <c r="D1254" s="35" t="n">
        <v>1.55254</v>
      </c>
      <c r="E1254" s="35" t="n">
        <v>2.81039</v>
      </c>
      <c r="F1254" s="35" t="n">
        <v>0.26735</v>
      </c>
      <c r="G1254" s="35" t="n">
        <v>-1.92115</v>
      </c>
      <c r="H1254" s="35" t="n">
        <v>0.4051</v>
      </c>
      <c r="I1254" s="35" t="n">
        <v>-0.62842</v>
      </c>
      <c r="J1254" s="35" t="n">
        <v>2.73323</v>
      </c>
      <c r="K1254" s="35" t="n">
        <v>2.09034</v>
      </c>
      <c r="L1254" s="35" t="n">
        <v>2.49346</v>
      </c>
      <c r="M1254" s="35" t="n">
        <v>-1.30805</v>
      </c>
      <c r="N1254" s="35" t="n">
        <v>0.34612</v>
      </c>
      <c r="O1254" s="35" t="n">
        <v>-2.11243</v>
      </c>
      <c r="P1254" s="35" t="n">
        <v>-1.04962</v>
      </c>
      <c r="Q1254" s="35" t="n">
        <v>0.00766</v>
      </c>
      <c r="R1254" s="35" t="n">
        <v>-2.47876</v>
      </c>
    </row>
    <row r="1255" customFormat="false" ht="15" hidden="false" customHeight="false" outlineLevel="0" collapsed="false">
      <c r="A1255" s="4" t="n">
        <v>1254</v>
      </c>
      <c r="B1255" s="4" t="s">
        <v>1601</v>
      </c>
      <c r="C1255" s="35" t="n">
        <v>0.27467</v>
      </c>
      <c r="D1255" s="35" t="n">
        <v>6.34967</v>
      </c>
      <c r="E1255" s="35" t="n">
        <v>1.71942</v>
      </c>
      <c r="F1255" s="35" t="n">
        <v>1.83634</v>
      </c>
      <c r="G1255" s="35" t="n">
        <v>-5.77795</v>
      </c>
      <c r="H1255" s="35" t="n">
        <v>-0.95178</v>
      </c>
      <c r="I1255" s="35" t="n">
        <v>0.30952</v>
      </c>
      <c r="J1255" s="35" t="n">
        <v>-3.5491</v>
      </c>
      <c r="K1255" s="35" t="n">
        <v>1.4791</v>
      </c>
      <c r="L1255" s="35" t="n">
        <v>-4.32832</v>
      </c>
      <c r="M1255" s="35" t="n">
        <v>-3.18019</v>
      </c>
      <c r="N1255" s="35" t="n">
        <v>1.15489</v>
      </c>
      <c r="O1255" s="35" t="n">
        <v>0.14069</v>
      </c>
      <c r="P1255" s="35" t="n">
        <v>0.36759</v>
      </c>
      <c r="Q1255" s="35" t="n">
        <v>-1.9</v>
      </c>
      <c r="R1255" s="35" t="n">
        <v>0.53926</v>
      </c>
    </row>
    <row r="1256" customFormat="false" ht="15" hidden="false" customHeight="false" outlineLevel="0" collapsed="false">
      <c r="A1256" s="4" t="n">
        <v>1255</v>
      </c>
      <c r="B1256" s="4" t="s">
        <v>1602</v>
      </c>
      <c r="C1256" s="35" t="n">
        <v>0.3291</v>
      </c>
      <c r="D1256" s="35" t="n">
        <v>0.32898</v>
      </c>
      <c r="E1256" s="35" t="n">
        <v>4.3084</v>
      </c>
      <c r="F1256" s="35" t="n">
        <v>-3.19285</v>
      </c>
      <c r="G1256" s="35" t="n">
        <v>1.28462</v>
      </c>
      <c r="H1256" s="35" t="n">
        <v>-3.52786</v>
      </c>
      <c r="I1256" s="35" t="n">
        <v>2.90442</v>
      </c>
      <c r="J1256" s="35" t="n">
        <v>0.95866</v>
      </c>
      <c r="K1256" s="35" t="n">
        <v>-5.64432</v>
      </c>
      <c r="L1256" s="35" t="n">
        <v>-0.8924</v>
      </c>
      <c r="M1256" s="35" t="n">
        <v>-0.9884</v>
      </c>
      <c r="N1256" s="35" t="n">
        <v>0.22399</v>
      </c>
      <c r="O1256" s="35" t="n">
        <v>0.69582</v>
      </c>
      <c r="P1256" s="35" t="n">
        <v>2.66693</v>
      </c>
      <c r="Q1256" s="35" t="n">
        <v>-1.25337</v>
      </c>
      <c r="R1256" s="35" t="n">
        <v>-0.38032</v>
      </c>
    </row>
    <row r="1257" customFormat="false" ht="15" hidden="false" customHeight="false" outlineLevel="0" collapsed="false">
      <c r="A1257" s="4" t="n">
        <v>1256</v>
      </c>
      <c r="B1257" s="4" t="s">
        <v>1603</v>
      </c>
      <c r="C1257" s="35" t="n">
        <v>1.24542</v>
      </c>
      <c r="D1257" s="35" t="n">
        <v>-0.16707</v>
      </c>
      <c r="E1257" s="35" t="n">
        <v>-0.90013</v>
      </c>
      <c r="F1257" s="35" t="n">
        <v>0.65902</v>
      </c>
      <c r="G1257" s="35" t="n">
        <v>0.22713</v>
      </c>
      <c r="H1257" s="35" t="n">
        <v>0.42072</v>
      </c>
      <c r="I1257" s="35" t="n">
        <v>3.7278</v>
      </c>
      <c r="J1257" s="35" t="n">
        <v>0.5607</v>
      </c>
      <c r="K1257" s="35" t="n">
        <v>-0.06743</v>
      </c>
      <c r="L1257" s="35" t="n">
        <v>0.30311</v>
      </c>
      <c r="M1257" s="35" t="n">
        <v>-4.15716</v>
      </c>
      <c r="N1257" s="35" t="n">
        <v>1.28785</v>
      </c>
      <c r="O1257" s="35" t="n">
        <v>-3.96394</v>
      </c>
      <c r="P1257" s="35" t="n">
        <v>-2.1254</v>
      </c>
      <c r="Q1257" s="35" t="n">
        <v>0.31735</v>
      </c>
      <c r="R1257" s="35" t="n">
        <v>-2.81657</v>
      </c>
    </row>
    <row r="1258" customFormat="false" ht="15" hidden="false" customHeight="false" outlineLevel="0" collapsed="false">
      <c r="A1258" s="4" t="n">
        <v>1257</v>
      </c>
      <c r="B1258" s="4" t="s">
        <v>1604</v>
      </c>
      <c r="C1258" s="35" t="n">
        <v>1.57721</v>
      </c>
      <c r="D1258" s="35" t="n">
        <v>0.70354</v>
      </c>
      <c r="E1258" s="35" t="n">
        <v>1.90797</v>
      </c>
      <c r="F1258" s="35" t="n">
        <v>1.28174</v>
      </c>
      <c r="G1258" s="35" t="n">
        <v>-1.32459</v>
      </c>
      <c r="H1258" s="35" t="n">
        <v>-1.649</v>
      </c>
      <c r="I1258" s="35" t="n">
        <v>-2.09127</v>
      </c>
      <c r="J1258" s="35" t="n">
        <v>3.34459</v>
      </c>
      <c r="K1258" s="35" t="n">
        <v>-0.62205</v>
      </c>
      <c r="L1258" s="35" t="n">
        <v>-0.83578</v>
      </c>
      <c r="M1258" s="35" t="n">
        <v>-0.94136</v>
      </c>
      <c r="N1258" s="35" t="n">
        <v>-0.15825</v>
      </c>
      <c r="O1258" s="35" t="n">
        <v>-0.90038</v>
      </c>
      <c r="P1258" s="35" t="n">
        <v>0.10804</v>
      </c>
      <c r="Q1258" s="35" t="n">
        <v>2.17683</v>
      </c>
      <c r="R1258" s="35" t="n">
        <v>0.79633</v>
      </c>
    </row>
    <row r="1259" customFormat="false" ht="15" hidden="false" customHeight="false" outlineLevel="0" collapsed="false">
      <c r="A1259" s="4" t="n">
        <v>1258</v>
      </c>
      <c r="B1259" s="4" t="s">
        <v>1605</v>
      </c>
      <c r="C1259" s="35" t="n">
        <v>-0.25758</v>
      </c>
      <c r="D1259" s="35" t="n">
        <v>-0.16722</v>
      </c>
      <c r="E1259" s="35" t="n">
        <v>0.58227</v>
      </c>
      <c r="F1259" s="35" t="n">
        <v>0.27632</v>
      </c>
      <c r="G1259" s="35" t="n">
        <v>0.53817</v>
      </c>
      <c r="H1259" s="35" t="n">
        <v>0.20173</v>
      </c>
      <c r="I1259" s="35" t="n">
        <v>-2.00991</v>
      </c>
      <c r="J1259" s="35" t="n">
        <v>1.14941</v>
      </c>
      <c r="K1259" s="35" t="n">
        <v>0.03103</v>
      </c>
      <c r="L1259" s="35" t="n">
        <v>0.28187</v>
      </c>
      <c r="M1259" s="35" t="n">
        <v>-1.19694</v>
      </c>
      <c r="N1259" s="35" t="n">
        <v>-0.78516</v>
      </c>
      <c r="O1259" s="35" t="n">
        <v>-0.52462</v>
      </c>
      <c r="P1259" s="35" t="n">
        <v>-0.66799</v>
      </c>
      <c r="Q1259" s="35" t="n">
        <v>0.27162</v>
      </c>
      <c r="R1259" s="35" t="n">
        <v>-0.09034</v>
      </c>
    </row>
    <row r="1260" customFormat="false" ht="15" hidden="false" customHeight="false" outlineLevel="0" collapsed="false">
      <c r="A1260" s="4" t="n">
        <v>1259</v>
      </c>
      <c r="B1260" s="4" t="s">
        <v>1606</v>
      </c>
      <c r="C1260" s="35" t="n">
        <v>-1.40999</v>
      </c>
      <c r="D1260" s="35" t="n">
        <v>2.18391</v>
      </c>
      <c r="E1260" s="35" t="n">
        <v>1.44532</v>
      </c>
      <c r="F1260" s="35" t="n">
        <v>-2.0006</v>
      </c>
      <c r="G1260" s="35" t="n">
        <v>1.04986</v>
      </c>
      <c r="H1260" s="35" t="n">
        <v>-2.87916</v>
      </c>
      <c r="I1260" s="35" t="n">
        <v>-1.18463</v>
      </c>
      <c r="J1260" s="35" t="n">
        <v>2.66469</v>
      </c>
      <c r="K1260" s="35" t="n">
        <v>-1.20013</v>
      </c>
      <c r="L1260" s="35" t="n">
        <v>0.42612</v>
      </c>
      <c r="M1260" s="35" t="n">
        <v>3.99305</v>
      </c>
      <c r="N1260" s="35" t="n">
        <v>0.29878</v>
      </c>
      <c r="O1260" s="35" t="n">
        <v>0.74402</v>
      </c>
      <c r="P1260" s="35" t="n">
        <v>1.17504</v>
      </c>
      <c r="Q1260" s="35" t="n">
        <v>0.64371</v>
      </c>
      <c r="R1260" s="35" t="n">
        <v>1.49926</v>
      </c>
    </row>
    <row r="1261" customFormat="false" ht="15" hidden="false" customHeight="false" outlineLevel="0" collapsed="false">
      <c r="A1261" s="4" t="n">
        <v>1260</v>
      </c>
      <c r="B1261" s="4" t="s">
        <v>1607</v>
      </c>
      <c r="C1261" s="35" t="n">
        <v>0.26544</v>
      </c>
      <c r="D1261" s="35" t="n">
        <v>0.0117</v>
      </c>
      <c r="E1261" s="35" t="n">
        <v>1.5163</v>
      </c>
      <c r="F1261" s="35" t="n">
        <v>-0.35015</v>
      </c>
      <c r="G1261" s="35" t="n">
        <v>0.20141</v>
      </c>
      <c r="H1261" s="35" t="n">
        <v>-2.00801</v>
      </c>
      <c r="I1261" s="35" t="n">
        <v>3.03447</v>
      </c>
      <c r="J1261" s="35" t="n">
        <v>-0.01788</v>
      </c>
      <c r="K1261" s="35" t="n">
        <v>-0.01604</v>
      </c>
      <c r="L1261" s="35" t="n">
        <v>0.65723</v>
      </c>
      <c r="M1261" s="35" t="n">
        <v>-1.95472</v>
      </c>
      <c r="N1261" s="35" t="n">
        <v>-0.2357</v>
      </c>
      <c r="O1261" s="35" t="n">
        <v>0.14353</v>
      </c>
      <c r="P1261" s="35" t="n">
        <v>-2.63544</v>
      </c>
      <c r="Q1261" s="35" t="n">
        <v>-0.92059</v>
      </c>
      <c r="R1261" s="35" t="n">
        <v>-1.94378</v>
      </c>
    </row>
    <row r="1262" customFormat="false" ht="15" hidden="false" customHeight="false" outlineLevel="0" collapsed="false">
      <c r="A1262" s="4" t="n">
        <v>1261</v>
      </c>
      <c r="B1262" s="4" t="s">
        <v>1608</v>
      </c>
      <c r="C1262" s="35" t="n">
        <v>1.91917</v>
      </c>
      <c r="D1262" s="35" t="n">
        <v>2.36618</v>
      </c>
      <c r="E1262" s="35" t="n">
        <v>-0.96588</v>
      </c>
      <c r="F1262" s="35" t="n">
        <v>-0.49726</v>
      </c>
      <c r="G1262" s="35" t="n">
        <v>0.05972</v>
      </c>
      <c r="H1262" s="35" t="n">
        <v>-0.71839</v>
      </c>
      <c r="I1262" s="35" t="n">
        <v>-1.77732</v>
      </c>
      <c r="J1262" s="35" t="n">
        <v>1.54034</v>
      </c>
      <c r="K1262" s="35" t="n">
        <v>-0.23573</v>
      </c>
      <c r="L1262" s="35" t="n">
        <v>-1.6108</v>
      </c>
      <c r="M1262" s="35" t="n">
        <v>0.57964</v>
      </c>
      <c r="N1262" s="35" t="n">
        <v>0.66748</v>
      </c>
      <c r="O1262" s="35" t="n">
        <v>-1.06193</v>
      </c>
      <c r="P1262" s="35" t="n">
        <v>0.36263</v>
      </c>
      <c r="Q1262" s="35" t="n">
        <v>-0.24745</v>
      </c>
      <c r="R1262" s="35" t="n">
        <v>2.74753</v>
      </c>
    </row>
    <row r="1263" customFormat="false" ht="15" hidden="false" customHeight="false" outlineLevel="0" collapsed="false">
      <c r="A1263" s="4" t="n">
        <v>1262</v>
      </c>
      <c r="B1263" s="4" t="s">
        <v>1609</v>
      </c>
      <c r="C1263" s="35" t="n">
        <v>0.9168</v>
      </c>
      <c r="D1263" s="35" t="n">
        <v>-1.68497</v>
      </c>
      <c r="E1263" s="35" t="n">
        <v>1.57431</v>
      </c>
      <c r="F1263" s="35" t="n">
        <v>1.45115</v>
      </c>
      <c r="G1263" s="35" t="n">
        <v>1.52323</v>
      </c>
      <c r="H1263" s="35" t="n">
        <v>-0.14995</v>
      </c>
      <c r="I1263" s="35" t="n">
        <v>0.23954</v>
      </c>
      <c r="J1263" s="35" t="n">
        <v>-0.96922</v>
      </c>
      <c r="K1263" s="35" t="n">
        <v>-1.34067</v>
      </c>
      <c r="L1263" s="35" t="n">
        <v>-1.69365</v>
      </c>
      <c r="M1263" s="35" t="n">
        <v>-1.94717</v>
      </c>
      <c r="N1263" s="35" t="n">
        <v>-0.6893</v>
      </c>
      <c r="O1263" s="35" t="n">
        <v>0.55853</v>
      </c>
      <c r="P1263" s="35" t="n">
        <v>-1.70353</v>
      </c>
      <c r="Q1263" s="35" t="n">
        <v>-0.77445</v>
      </c>
      <c r="R1263" s="35" t="n">
        <v>0.81475</v>
      </c>
    </row>
    <row r="1264" customFormat="false" ht="15" hidden="false" customHeight="false" outlineLevel="0" collapsed="false">
      <c r="A1264" s="4" t="n">
        <v>1263</v>
      </c>
      <c r="B1264" s="4" t="s">
        <v>1610</v>
      </c>
      <c r="C1264" s="35" t="n">
        <v>-4.44502</v>
      </c>
      <c r="D1264" s="35" t="n">
        <v>2.23601</v>
      </c>
      <c r="E1264" s="35" t="n">
        <v>0.20061</v>
      </c>
      <c r="F1264" s="35" t="n">
        <v>-1.91426</v>
      </c>
      <c r="G1264" s="35" t="n">
        <v>-0.97719</v>
      </c>
      <c r="H1264" s="35" t="n">
        <v>1.247</v>
      </c>
      <c r="I1264" s="35" t="n">
        <v>0.99011</v>
      </c>
      <c r="J1264" s="35" t="n">
        <v>2.15608</v>
      </c>
      <c r="K1264" s="35" t="n">
        <v>-0.04784</v>
      </c>
      <c r="L1264" s="35" t="n">
        <v>0.23684</v>
      </c>
      <c r="M1264" s="35" t="n">
        <v>-1.28181</v>
      </c>
      <c r="N1264" s="35" t="n">
        <v>-1.162</v>
      </c>
      <c r="O1264" s="35" t="n">
        <v>-1.89902</v>
      </c>
      <c r="P1264" s="35" t="n">
        <v>-1.01551</v>
      </c>
      <c r="Q1264" s="35" t="n">
        <v>1.7968</v>
      </c>
      <c r="R1264" s="35" t="n">
        <v>-1.10665</v>
      </c>
    </row>
    <row r="1265" customFormat="false" ht="15" hidden="false" customHeight="false" outlineLevel="0" collapsed="false">
      <c r="A1265" s="4" t="n">
        <v>1264</v>
      </c>
      <c r="B1265" s="4" t="s">
        <v>1611</v>
      </c>
      <c r="C1265" s="35" t="n">
        <v>-0.74472</v>
      </c>
      <c r="D1265" s="35" t="n">
        <v>2.09523</v>
      </c>
      <c r="E1265" s="35" t="n">
        <v>1.15013</v>
      </c>
      <c r="F1265" s="35" t="n">
        <v>-0.18634</v>
      </c>
      <c r="G1265" s="35" t="n">
        <v>-2.31014</v>
      </c>
      <c r="H1265" s="35" t="n">
        <v>-0.25604</v>
      </c>
      <c r="I1265" s="35" t="n">
        <v>0.12465</v>
      </c>
      <c r="J1265" s="35" t="n">
        <v>-0.61233</v>
      </c>
      <c r="K1265" s="35" t="n">
        <v>-2.72169</v>
      </c>
      <c r="L1265" s="35" t="n">
        <v>-0.88111</v>
      </c>
      <c r="M1265" s="35" t="n">
        <v>0.31037</v>
      </c>
      <c r="N1265" s="35" t="n">
        <v>0.7253</v>
      </c>
      <c r="O1265" s="35" t="n">
        <v>2.13228</v>
      </c>
      <c r="P1265" s="35" t="n">
        <v>0.21674</v>
      </c>
      <c r="Q1265" s="35" t="n">
        <v>0.53298</v>
      </c>
      <c r="R1265" s="35" t="n">
        <v>2.13112</v>
      </c>
    </row>
    <row r="1266" customFormat="false" ht="15" hidden="false" customHeight="false" outlineLevel="0" collapsed="false">
      <c r="A1266" s="4" t="n">
        <v>1265</v>
      </c>
      <c r="B1266" s="4" t="s">
        <v>1612</v>
      </c>
      <c r="C1266" s="35" t="n">
        <v>0.22178</v>
      </c>
      <c r="D1266" s="35" t="n">
        <v>-1.7216</v>
      </c>
      <c r="E1266" s="35" t="n">
        <v>1.06091</v>
      </c>
      <c r="F1266" s="35" t="n">
        <v>-2.33267</v>
      </c>
      <c r="G1266" s="35" t="n">
        <v>0.0583</v>
      </c>
      <c r="H1266" s="35" t="n">
        <v>0.36835</v>
      </c>
      <c r="I1266" s="35" t="n">
        <v>1.12881</v>
      </c>
      <c r="J1266" s="35" t="n">
        <v>1.42622</v>
      </c>
      <c r="K1266" s="35" t="n">
        <v>-2.30796</v>
      </c>
      <c r="L1266" s="35" t="n">
        <v>3.07285</v>
      </c>
      <c r="M1266" s="35" t="n">
        <v>1.86156</v>
      </c>
      <c r="N1266" s="35" t="n">
        <v>2.34709</v>
      </c>
      <c r="O1266" s="35" t="n">
        <v>0.37442</v>
      </c>
      <c r="P1266" s="35" t="n">
        <v>0.85494</v>
      </c>
      <c r="Q1266" s="35" t="n">
        <v>-0.51756</v>
      </c>
      <c r="R1266" s="35" t="n">
        <v>1.69245</v>
      </c>
    </row>
    <row r="1267" customFormat="false" ht="15" hidden="false" customHeight="false" outlineLevel="0" collapsed="false">
      <c r="A1267" s="4" t="n">
        <v>1266</v>
      </c>
      <c r="B1267" s="4" t="s">
        <v>1613</v>
      </c>
      <c r="C1267" s="35" t="n">
        <v>-2.91676</v>
      </c>
      <c r="D1267" s="35" t="n">
        <v>-0.86807</v>
      </c>
      <c r="E1267" s="35" t="n">
        <v>1.2188</v>
      </c>
      <c r="F1267" s="35" t="n">
        <v>-0.20204</v>
      </c>
      <c r="G1267" s="35" t="n">
        <v>0.51984</v>
      </c>
      <c r="H1267" s="35" t="n">
        <v>0.34545</v>
      </c>
      <c r="I1267" s="35" t="n">
        <v>-0.36982</v>
      </c>
      <c r="J1267" s="35" t="n">
        <v>-0.87632</v>
      </c>
      <c r="K1267" s="35" t="n">
        <v>0.76986</v>
      </c>
      <c r="L1267" s="35" t="n">
        <v>-0.34437</v>
      </c>
      <c r="M1267" s="35" t="n">
        <v>-2.55382</v>
      </c>
      <c r="N1267" s="35" t="n">
        <v>-1.51517</v>
      </c>
      <c r="O1267" s="35" t="n">
        <v>1.2887</v>
      </c>
      <c r="P1267" s="35" t="n">
        <v>-0.91176</v>
      </c>
      <c r="Q1267" s="35" t="n">
        <v>-1.84428</v>
      </c>
      <c r="R1267" s="35" t="n">
        <v>-1.14922</v>
      </c>
    </row>
    <row r="1268" customFormat="false" ht="15" hidden="false" customHeight="false" outlineLevel="0" collapsed="false">
      <c r="A1268" s="4" t="n">
        <v>1267</v>
      </c>
      <c r="B1268" s="4" t="s">
        <v>1614</v>
      </c>
      <c r="C1268" s="35" t="n">
        <v>1.35886</v>
      </c>
      <c r="D1268" s="35" t="n">
        <v>5.39357</v>
      </c>
      <c r="E1268" s="35" t="n">
        <v>1.01629</v>
      </c>
      <c r="F1268" s="35" t="n">
        <v>4.3856</v>
      </c>
      <c r="G1268" s="35" t="n">
        <v>-0.32167</v>
      </c>
      <c r="H1268" s="35" t="n">
        <v>-2.12271</v>
      </c>
      <c r="I1268" s="35" t="n">
        <v>1.62633</v>
      </c>
      <c r="J1268" s="35" t="n">
        <v>0.69785</v>
      </c>
      <c r="K1268" s="35" t="n">
        <v>-0.38233</v>
      </c>
      <c r="L1268" s="35" t="n">
        <v>-2.95042</v>
      </c>
      <c r="M1268" s="35" t="n">
        <v>-4.89575</v>
      </c>
      <c r="N1268" s="35" t="n">
        <v>-0.49042</v>
      </c>
      <c r="O1268" s="35" t="n">
        <v>-1.49826</v>
      </c>
      <c r="P1268" s="35" t="n">
        <v>1.60636</v>
      </c>
      <c r="Q1268" s="35" t="n">
        <v>-3.41571</v>
      </c>
      <c r="R1268" s="35" t="n">
        <v>-3.03948</v>
      </c>
    </row>
    <row r="1269" customFormat="false" ht="15" hidden="false" customHeight="false" outlineLevel="0" collapsed="false">
      <c r="A1269" s="4" t="n">
        <v>1268</v>
      </c>
      <c r="B1269" s="4" t="s">
        <v>1615</v>
      </c>
      <c r="C1269" s="35" t="n">
        <v>0.41597</v>
      </c>
      <c r="D1269" s="35" t="n">
        <v>-2.99611</v>
      </c>
      <c r="E1269" s="35" t="n">
        <v>2.23876</v>
      </c>
      <c r="F1269" s="35" t="n">
        <v>3.18468</v>
      </c>
      <c r="G1269" s="35" t="n">
        <v>-0.78551</v>
      </c>
      <c r="H1269" s="35" t="n">
        <v>-1.36886</v>
      </c>
      <c r="I1269" s="35" t="n">
        <v>-0.33716</v>
      </c>
      <c r="J1269" s="35" t="n">
        <v>0.86615</v>
      </c>
      <c r="K1269" s="35" t="n">
        <v>1.16056</v>
      </c>
      <c r="L1269" s="35" t="n">
        <v>-1.33784</v>
      </c>
      <c r="M1269" s="35" t="n">
        <v>-2.5541</v>
      </c>
      <c r="N1269" s="35" t="n">
        <v>-5.03611</v>
      </c>
      <c r="O1269" s="35" t="n">
        <v>-5.94602</v>
      </c>
      <c r="P1269" s="35" t="n">
        <v>0.87483</v>
      </c>
      <c r="Q1269" s="35" t="n">
        <v>1.47755</v>
      </c>
      <c r="R1269" s="35" t="n">
        <v>0.98603</v>
      </c>
    </row>
    <row r="1270" customFormat="false" ht="15" hidden="false" customHeight="false" outlineLevel="0" collapsed="false">
      <c r="A1270" s="4" t="n">
        <v>1269</v>
      </c>
      <c r="B1270" s="4" t="s">
        <v>1616</v>
      </c>
      <c r="C1270" s="35" t="n">
        <v>-1.64602</v>
      </c>
      <c r="D1270" s="35" t="n">
        <v>-1.10197</v>
      </c>
      <c r="E1270" s="35" t="n">
        <v>0.89712</v>
      </c>
      <c r="F1270" s="35" t="n">
        <v>0.74712</v>
      </c>
      <c r="G1270" s="35" t="n">
        <v>-0.77033</v>
      </c>
      <c r="H1270" s="35" t="n">
        <v>-0.0758</v>
      </c>
      <c r="I1270" s="35" t="n">
        <v>1.1229</v>
      </c>
      <c r="J1270" s="35" t="n">
        <v>-0.13573</v>
      </c>
      <c r="K1270" s="35" t="n">
        <v>3.06118</v>
      </c>
      <c r="L1270" s="35" t="n">
        <v>-0.16549</v>
      </c>
      <c r="M1270" s="35" t="n">
        <v>-1.1765</v>
      </c>
      <c r="N1270" s="35" t="n">
        <v>-1.21445</v>
      </c>
      <c r="O1270" s="35" t="n">
        <v>-0.81835</v>
      </c>
      <c r="P1270" s="35" t="n">
        <v>0.56736</v>
      </c>
      <c r="Q1270" s="35" t="n">
        <v>0.43603</v>
      </c>
      <c r="R1270" s="35" t="n">
        <v>-1.94847</v>
      </c>
    </row>
    <row r="1271" customFormat="false" ht="15" hidden="false" customHeight="false" outlineLevel="0" collapsed="false">
      <c r="A1271" s="4" t="n">
        <v>1270</v>
      </c>
      <c r="B1271" s="4" t="s">
        <v>1617</v>
      </c>
      <c r="C1271" s="35" t="n">
        <v>2.70224</v>
      </c>
      <c r="D1271" s="35" t="n">
        <v>1.68374</v>
      </c>
      <c r="E1271" s="35" t="n">
        <v>2.40146</v>
      </c>
      <c r="F1271" s="35" t="n">
        <v>-2.33524</v>
      </c>
      <c r="G1271" s="35" t="n">
        <v>1.93083</v>
      </c>
      <c r="H1271" s="35" t="n">
        <v>-0.37951</v>
      </c>
      <c r="I1271" s="35" t="n">
        <v>-2.45065</v>
      </c>
      <c r="J1271" s="35" t="n">
        <v>1.8901</v>
      </c>
      <c r="K1271" s="35" t="n">
        <v>0.19767</v>
      </c>
      <c r="L1271" s="35" t="n">
        <v>-0.62477</v>
      </c>
      <c r="M1271" s="35" t="n">
        <v>0.36912</v>
      </c>
      <c r="N1271" s="35" t="n">
        <v>2.31101</v>
      </c>
      <c r="O1271" s="35" t="n">
        <v>-0.19585</v>
      </c>
      <c r="P1271" s="35" t="n">
        <v>-0.10861</v>
      </c>
      <c r="Q1271" s="35" t="n">
        <v>-0.17883</v>
      </c>
      <c r="R1271" s="35" t="n">
        <v>-2.12443</v>
      </c>
    </row>
    <row r="1272" customFormat="false" ht="15" hidden="false" customHeight="false" outlineLevel="0" collapsed="false">
      <c r="A1272" s="4" t="n">
        <v>1271</v>
      </c>
      <c r="B1272" s="4" t="s">
        <v>1618</v>
      </c>
      <c r="C1272" s="35" t="n">
        <v>-0.41614</v>
      </c>
      <c r="D1272" s="35" t="n">
        <v>0.77302</v>
      </c>
      <c r="E1272" s="35" t="n">
        <v>1.90205</v>
      </c>
      <c r="F1272" s="35" t="n">
        <v>-1.10748</v>
      </c>
      <c r="G1272" s="35" t="n">
        <v>-2.33521</v>
      </c>
      <c r="H1272" s="35" t="n">
        <v>1.35082</v>
      </c>
      <c r="I1272" s="35" t="n">
        <v>4.00436</v>
      </c>
      <c r="J1272" s="35" t="n">
        <v>1.05606</v>
      </c>
      <c r="K1272" s="35" t="n">
        <v>-2.17082</v>
      </c>
      <c r="L1272" s="35" t="n">
        <v>-0.48153</v>
      </c>
      <c r="M1272" s="35" t="n">
        <v>1.1504</v>
      </c>
      <c r="N1272" s="35" t="n">
        <v>0.39678</v>
      </c>
      <c r="O1272" s="35" t="n">
        <v>0.45446</v>
      </c>
      <c r="P1272" s="35" t="n">
        <v>2.16201</v>
      </c>
      <c r="Q1272" s="35" t="n">
        <v>1.1903</v>
      </c>
      <c r="R1272" s="35" t="n">
        <v>-0.02102</v>
      </c>
    </row>
    <row r="1273" customFormat="false" ht="15" hidden="false" customHeight="false" outlineLevel="0" collapsed="false">
      <c r="A1273" s="4" t="n">
        <v>1272</v>
      </c>
      <c r="B1273" s="4" t="s">
        <v>1619</v>
      </c>
      <c r="C1273" s="35" t="n">
        <v>-2.23092</v>
      </c>
      <c r="D1273" s="35" t="n">
        <v>1.07867</v>
      </c>
      <c r="E1273" s="35" t="n">
        <v>-1.70033</v>
      </c>
      <c r="F1273" s="35" t="n">
        <v>-1.14249</v>
      </c>
      <c r="G1273" s="35" t="n">
        <v>1.37425</v>
      </c>
      <c r="H1273" s="35" t="n">
        <v>-0.03496</v>
      </c>
      <c r="I1273" s="35" t="n">
        <v>1.49994</v>
      </c>
      <c r="J1273" s="35" t="n">
        <v>-2.10914</v>
      </c>
      <c r="K1273" s="35" t="n">
        <v>2.16227</v>
      </c>
      <c r="L1273" s="35" t="n">
        <v>1.70349</v>
      </c>
      <c r="M1273" s="35" t="n">
        <v>0.85455</v>
      </c>
      <c r="N1273" s="35" t="n">
        <v>-0.37245</v>
      </c>
      <c r="O1273" s="35" t="n">
        <v>1.47241</v>
      </c>
      <c r="P1273" s="35" t="n">
        <v>1.97597</v>
      </c>
      <c r="Q1273" s="35" t="n">
        <v>3.28215</v>
      </c>
      <c r="R1273" s="35" t="n">
        <v>0.39284</v>
      </c>
    </row>
    <row r="1274" customFormat="false" ht="15" hidden="false" customHeight="false" outlineLevel="0" collapsed="false">
      <c r="A1274" s="4" t="n">
        <v>1273</v>
      </c>
      <c r="B1274" s="4" t="s">
        <v>1620</v>
      </c>
      <c r="C1274" s="35" t="n">
        <v>0.80479</v>
      </c>
      <c r="D1274" s="35" t="n">
        <v>-1.50737</v>
      </c>
      <c r="E1274" s="35" t="n">
        <v>0.37438</v>
      </c>
      <c r="F1274" s="35" t="n">
        <v>-2.44826</v>
      </c>
      <c r="G1274" s="35" t="n">
        <v>-0.65167</v>
      </c>
      <c r="H1274" s="35" t="n">
        <v>-1.17154</v>
      </c>
      <c r="I1274" s="35" t="n">
        <v>1.10182</v>
      </c>
      <c r="J1274" s="35" t="n">
        <v>1.56088</v>
      </c>
      <c r="K1274" s="35" t="n">
        <v>-0.3598</v>
      </c>
      <c r="L1274" s="35" t="n">
        <v>1.32787</v>
      </c>
      <c r="M1274" s="35" t="n">
        <v>-2.30369</v>
      </c>
      <c r="N1274" s="35" t="n">
        <v>-0.52842</v>
      </c>
      <c r="O1274" s="35" t="n">
        <v>-2.62783</v>
      </c>
      <c r="P1274" s="35" t="n">
        <v>2.33916</v>
      </c>
      <c r="Q1274" s="35" t="n">
        <v>2.87173</v>
      </c>
      <c r="R1274" s="35" t="n">
        <v>2.17888</v>
      </c>
    </row>
    <row r="1275" customFormat="false" ht="15" hidden="false" customHeight="false" outlineLevel="0" collapsed="false">
      <c r="A1275" s="4" t="n">
        <v>1274</v>
      </c>
      <c r="B1275" s="4" t="s">
        <v>1621</v>
      </c>
      <c r="C1275" s="35" t="n">
        <v>0.76058</v>
      </c>
      <c r="D1275" s="35" t="n">
        <v>-0.43</v>
      </c>
      <c r="E1275" s="35" t="n">
        <v>3.1821</v>
      </c>
      <c r="F1275" s="35" t="n">
        <v>1.77762</v>
      </c>
      <c r="G1275" s="35" t="n">
        <v>1.14242</v>
      </c>
      <c r="H1275" s="35" t="n">
        <v>0.50675</v>
      </c>
      <c r="I1275" s="35" t="n">
        <v>-0.43313</v>
      </c>
      <c r="J1275" s="35" t="n">
        <v>-0.31028</v>
      </c>
      <c r="K1275" s="35" t="n">
        <v>-0.36575</v>
      </c>
      <c r="L1275" s="35" t="n">
        <v>-1.4464</v>
      </c>
      <c r="M1275" s="35" t="n">
        <v>0.2812</v>
      </c>
      <c r="N1275" s="35" t="n">
        <v>1.49093</v>
      </c>
      <c r="O1275" s="35" t="n">
        <v>-0.31813</v>
      </c>
      <c r="P1275" s="35" t="n">
        <v>-0.04452</v>
      </c>
      <c r="Q1275" s="35" t="n">
        <v>-1.43331</v>
      </c>
      <c r="R1275" s="35" t="n">
        <v>-2.39599</v>
      </c>
    </row>
    <row r="1276" customFormat="false" ht="15" hidden="false" customHeight="false" outlineLevel="0" collapsed="false">
      <c r="A1276" s="4" t="n">
        <v>1275</v>
      </c>
      <c r="B1276" s="4" t="s">
        <v>1622</v>
      </c>
      <c r="C1276" s="35" t="n">
        <v>1.8295</v>
      </c>
      <c r="D1276" s="35" t="n">
        <v>1.11532</v>
      </c>
      <c r="E1276" s="35" t="n">
        <v>-0.33199</v>
      </c>
      <c r="F1276" s="35" t="n">
        <v>0.34333</v>
      </c>
      <c r="G1276" s="35" t="n">
        <v>0.1692</v>
      </c>
      <c r="H1276" s="35" t="n">
        <v>-0.39776</v>
      </c>
      <c r="I1276" s="35" t="n">
        <v>0.08358</v>
      </c>
      <c r="J1276" s="35" t="n">
        <v>0.16399</v>
      </c>
      <c r="K1276" s="35" t="n">
        <v>-0.42969</v>
      </c>
      <c r="L1276" s="35" t="n">
        <v>-1.83893</v>
      </c>
      <c r="M1276" s="35" t="n">
        <v>-0.19169</v>
      </c>
      <c r="N1276" s="35" t="n">
        <v>0.34514</v>
      </c>
      <c r="O1276" s="35" t="n">
        <v>-1.33223</v>
      </c>
      <c r="P1276" s="35" t="n">
        <v>0.57591</v>
      </c>
      <c r="Q1276" s="35" t="n">
        <v>-0.95036</v>
      </c>
      <c r="R1276" s="35" t="n">
        <v>0.32353</v>
      </c>
    </row>
    <row r="1277" customFormat="false" ht="15" hidden="false" customHeight="false" outlineLevel="0" collapsed="false">
      <c r="A1277" s="4" t="n">
        <v>1276</v>
      </c>
      <c r="B1277" s="4" t="s">
        <v>1623</v>
      </c>
      <c r="C1277" s="35" t="n">
        <v>-1.80034</v>
      </c>
      <c r="D1277" s="35" t="n">
        <v>-1.5774</v>
      </c>
      <c r="E1277" s="35" t="n">
        <v>2.07196</v>
      </c>
      <c r="F1277" s="35" t="n">
        <v>-2.24289</v>
      </c>
      <c r="G1277" s="35" t="n">
        <v>-2.89642</v>
      </c>
      <c r="H1277" s="35" t="n">
        <v>1.42786</v>
      </c>
      <c r="I1277" s="35" t="n">
        <v>2.41897</v>
      </c>
      <c r="J1277" s="35" t="n">
        <v>0.77704</v>
      </c>
      <c r="K1277" s="35" t="n">
        <v>-1.32899</v>
      </c>
      <c r="L1277" s="35" t="n">
        <v>0.76118</v>
      </c>
      <c r="M1277" s="35" t="n">
        <v>-0.11035</v>
      </c>
      <c r="N1277" s="35" t="n">
        <v>-2.13999</v>
      </c>
      <c r="O1277" s="35" t="n">
        <v>0.13826</v>
      </c>
      <c r="P1277" s="35" t="n">
        <v>1.34611</v>
      </c>
      <c r="Q1277" s="35" t="n">
        <v>-0.14151</v>
      </c>
      <c r="R1277" s="35" t="n">
        <v>-1.03648</v>
      </c>
    </row>
    <row r="1278" customFormat="false" ht="15" hidden="false" customHeight="false" outlineLevel="0" collapsed="false">
      <c r="A1278" s="4" t="n">
        <v>1277</v>
      </c>
      <c r="B1278" s="4" t="s">
        <v>1624</v>
      </c>
      <c r="C1278" s="35" t="n">
        <v>2.00111</v>
      </c>
      <c r="D1278" s="35" t="n">
        <v>1.28091</v>
      </c>
      <c r="E1278" s="35" t="n">
        <v>3.87375</v>
      </c>
      <c r="F1278" s="35" t="n">
        <v>0.66455</v>
      </c>
      <c r="G1278" s="35" t="n">
        <v>-1.60878</v>
      </c>
      <c r="H1278" s="35" t="n">
        <v>-0.90362</v>
      </c>
      <c r="I1278" s="35" t="n">
        <v>3.30894</v>
      </c>
      <c r="J1278" s="35" t="n">
        <v>2.52954</v>
      </c>
      <c r="K1278" s="35" t="n">
        <v>-0.68552</v>
      </c>
      <c r="L1278" s="35" t="n">
        <v>-2.47662</v>
      </c>
      <c r="M1278" s="35" t="n">
        <v>-1.49657</v>
      </c>
      <c r="N1278" s="35" t="n">
        <v>-1.27263</v>
      </c>
      <c r="O1278" s="35" t="n">
        <v>-0.92439</v>
      </c>
      <c r="P1278" s="35" t="n">
        <v>3.60513</v>
      </c>
      <c r="Q1278" s="35" t="n">
        <v>-1.7516</v>
      </c>
      <c r="R1278" s="35" t="n">
        <v>-1.14459</v>
      </c>
    </row>
    <row r="1279" customFormat="false" ht="15" hidden="false" customHeight="false" outlineLevel="0" collapsed="false">
      <c r="A1279" s="4" t="n">
        <v>1278</v>
      </c>
      <c r="B1279" s="4" t="s">
        <v>1625</v>
      </c>
      <c r="C1279" s="35" t="n">
        <v>-1.16811</v>
      </c>
      <c r="D1279" s="35" t="n">
        <v>-2.85993</v>
      </c>
      <c r="E1279" s="35" t="n">
        <v>-0.27139</v>
      </c>
      <c r="F1279" s="35" t="n">
        <v>0.23688</v>
      </c>
      <c r="G1279" s="35" t="n">
        <v>-2.49345</v>
      </c>
      <c r="H1279" s="35" t="n">
        <v>-2.1551</v>
      </c>
      <c r="I1279" s="35" t="n">
        <v>-0.68064</v>
      </c>
      <c r="J1279" s="35" t="n">
        <v>0.38893</v>
      </c>
      <c r="K1279" s="35" t="n">
        <v>0.1605</v>
      </c>
      <c r="L1279" s="35" t="n">
        <v>-1.05682</v>
      </c>
      <c r="M1279" s="35" t="n">
        <v>-1.42991</v>
      </c>
      <c r="N1279" s="35" t="n">
        <v>-3.86869</v>
      </c>
      <c r="O1279" s="35" t="n">
        <v>-1.40469</v>
      </c>
      <c r="P1279" s="35" t="n">
        <v>0.99982</v>
      </c>
      <c r="Q1279" s="35" t="n">
        <v>-0.39166</v>
      </c>
      <c r="R1279" s="35" t="n">
        <v>1.20705</v>
      </c>
    </row>
    <row r="1280" customFormat="false" ht="15" hidden="false" customHeight="false" outlineLevel="0" collapsed="false">
      <c r="A1280" s="4" t="n">
        <v>1279</v>
      </c>
      <c r="B1280" s="4" t="s">
        <v>1626</v>
      </c>
      <c r="C1280" s="35" t="n">
        <v>1.11499</v>
      </c>
      <c r="D1280" s="35" t="n">
        <v>0.52148</v>
      </c>
      <c r="E1280" s="35" t="n">
        <v>0.74455</v>
      </c>
      <c r="F1280" s="35" t="n">
        <v>0.11821</v>
      </c>
      <c r="G1280" s="35" t="n">
        <v>-0.9284</v>
      </c>
      <c r="H1280" s="35" t="n">
        <v>-0.08808</v>
      </c>
      <c r="I1280" s="35" t="n">
        <v>2.09063</v>
      </c>
      <c r="J1280" s="35" t="n">
        <v>2.21817</v>
      </c>
      <c r="K1280" s="35" t="n">
        <v>-0.48975</v>
      </c>
      <c r="L1280" s="35" t="n">
        <v>-1.45012</v>
      </c>
      <c r="M1280" s="35" t="n">
        <v>0.61814</v>
      </c>
      <c r="N1280" s="35" t="n">
        <v>2.76037</v>
      </c>
      <c r="O1280" s="35" t="n">
        <v>-0.53963</v>
      </c>
      <c r="P1280" s="35" t="n">
        <v>0.67379</v>
      </c>
      <c r="Q1280" s="35" t="n">
        <v>-3.92137</v>
      </c>
      <c r="R1280" s="35" t="n">
        <v>-4.26805</v>
      </c>
    </row>
    <row r="1281" customFormat="false" ht="15" hidden="false" customHeight="false" outlineLevel="0" collapsed="false">
      <c r="A1281" s="4" t="n">
        <v>1280</v>
      </c>
      <c r="B1281" s="4" t="s">
        <v>1627</v>
      </c>
      <c r="C1281" s="35" t="n">
        <v>-0.47898</v>
      </c>
      <c r="D1281" s="35" t="n">
        <v>-1.92863</v>
      </c>
      <c r="E1281" s="35" t="n">
        <v>0.58316</v>
      </c>
      <c r="F1281" s="35" t="n">
        <v>0.09514</v>
      </c>
      <c r="G1281" s="35" t="n">
        <v>-1.32957</v>
      </c>
      <c r="H1281" s="35" t="n">
        <v>-0.89925</v>
      </c>
      <c r="I1281" s="35" t="n">
        <v>-1.83556</v>
      </c>
      <c r="J1281" s="35" t="n">
        <v>0.33102</v>
      </c>
      <c r="K1281" s="35" t="n">
        <v>-0.65804</v>
      </c>
      <c r="L1281" s="35" t="n">
        <v>0.1174</v>
      </c>
      <c r="M1281" s="35" t="n">
        <v>-0.89869</v>
      </c>
      <c r="N1281" s="35" t="n">
        <v>-0.75714</v>
      </c>
      <c r="O1281" s="35" t="n">
        <v>-1.11505</v>
      </c>
      <c r="P1281" s="35" t="n">
        <v>-0.10128</v>
      </c>
      <c r="Q1281" s="35" t="n">
        <v>0.85023</v>
      </c>
      <c r="R1281" s="35" t="n">
        <v>-0.73841</v>
      </c>
    </row>
    <row r="1282" customFormat="false" ht="15" hidden="false" customHeight="false" outlineLevel="0" collapsed="false">
      <c r="A1282" s="4" t="n">
        <v>1281</v>
      </c>
      <c r="B1282" s="4" t="s">
        <v>1628</v>
      </c>
      <c r="C1282" s="35" t="n">
        <v>0.26019</v>
      </c>
      <c r="D1282" s="35" t="n">
        <v>0.68685</v>
      </c>
      <c r="E1282" s="35" t="n">
        <v>0.22713</v>
      </c>
      <c r="F1282" s="35" t="n">
        <v>0.94813</v>
      </c>
      <c r="G1282" s="35" t="n">
        <v>-1.6975</v>
      </c>
      <c r="H1282" s="35" t="n">
        <v>-2.59638</v>
      </c>
      <c r="I1282" s="35" t="n">
        <v>-0.66952</v>
      </c>
      <c r="J1282" s="35" t="n">
        <v>0.12035</v>
      </c>
      <c r="K1282" s="35" t="n">
        <v>-0.30554</v>
      </c>
      <c r="L1282" s="35" t="n">
        <v>0.30108</v>
      </c>
      <c r="M1282" s="35" t="n">
        <v>-0.67059</v>
      </c>
      <c r="N1282" s="35" t="n">
        <v>-0.47084</v>
      </c>
      <c r="O1282" s="35" t="n">
        <v>2.38074</v>
      </c>
      <c r="P1282" s="35" t="n">
        <v>1.92892</v>
      </c>
      <c r="Q1282" s="35" t="n">
        <v>-0.17083</v>
      </c>
      <c r="R1282" s="35" t="n">
        <v>0.32726</v>
      </c>
    </row>
    <row r="1283" customFormat="false" ht="15" hidden="false" customHeight="false" outlineLevel="0" collapsed="false">
      <c r="A1283" s="4" t="n">
        <v>1282</v>
      </c>
      <c r="B1283" s="4" t="s">
        <v>1629</v>
      </c>
      <c r="C1283" s="35" t="n">
        <v>-1.17638</v>
      </c>
      <c r="D1283" s="35" t="n">
        <v>-1.1698</v>
      </c>
      <c r="E1283" s="35" t="n">
        <v>-0.34988</v>
      </c>
      <c r="F1283" s="35" t="n">
        <v>0.80456</v>
      </c>
      <c r="G1283" s="35" t="n">
        <v>-0.84708</v>
      </c>
      <c r="H1283" s="35" t="n">
        <v>-1.05166</v>
      </c>
      <c r="I1283" s="35" t="n">
        <v>-0.37982</v>
      </c>
      <c r="J1283" s="35" t="n">
        <v>1.65931</v>
      </c>
      <c r="K1283" s="35" t="n">
        <v>0.99956</v>
      </c>
      <c r="L1283" s="35" t="n">
        <v>-0.05551</v>
      </c>
      <c r="M1283" s="35" t="n">
        <v>-1.76378</v>
      </c>
      <c r="N1283" s="35" t="n">
        <v>0.31916</v>
      </c>
      <c r="O1283" s="35" t="n">
        <v>-1.03859</v>
      </c>
      <c r="P1283" s="35" t="n">
        <v>1.05116</v>
      </c>
      <c r="Q1283" s="35" t="n">
        <v>-1.96841</v>
      </c>
      <c r="R1283" s="35" t="n">
        <v>-0.02485</v>
      </c>
    </row>
    <row r="1284" customFormat="false" ht="15" hidden="false" customHeight="false" outlineLevel="0" collapsed="false">
      <c r="A1284" s="4" t="n">
        <v>1283</v>
      </c>
      <c r="B1284" s="4" t="s">
        <v>1630</v>
      </c>
      <c r="C1284" s="35" t="n">
        <v>-0.9685</v>
      </c>
      <c r="D1284" s="35" t="n">
        <v>2.9784</v>
      </c>
      <c r="E1284" s="35" t="n">
        <v>1.49835</v>
      </c>
      <c r="F1284" s="35" t="n">
        <v>-0.41441</v>
      </c>
      <c r="G1284" s="35" t="n">
        <v>0.92921</v>
      </c>
      <c r="H1284" s="35" t="n">
        <v>-1.71053</v>
      </c>
      <c r="I1284" s="35" t="n">
        <v>-0.4716</v>
      </c>
      <c r="J1284" s="35" t="n">
        <v>2.01438</v>
      </c>
      <c r="K1284" s="35" t="n">
        <v>-1.34036</v>
      </c>
      <c r="L1284" s="35" t="n">
        <v>0.6302</v>
      </c>
      <c r="M1284" s="35" t="n">
        <v>-1.01499</v>
      </c>
      <c r="N1284" s="35" t="n">
        <v>0.0149</v>
      </c>
      <c r="O1284" s="35" t="n">
        <v>2.06123</v>
      </c>
      <c r="P1284" s="35" t="n">
        <v>1.81159</v>
      </c>
      <c r="Q1284" s="35" t="n">
        <v>-1.18742</v>
      </c>
      <c r="R1284" s="35" t="n">
        <v>3.00787</v>
      </c>
    </row>
    <row r="1285" customFormat="false" ht="15" hidden="false" customHeight="false" outlineLevel="0" collapsed="false">
      <c r="A1285" s="4" t="n">
        <v>1284</v>
      </c>
      <c r="B1285" s="4" t="s">
        <v>1631</v>
      </c>
      <c r="C1285" s="35" t="n">
        <v>2.95055</v>
      </c>
      <c r="D1285" s="35" t="n">
        <v>3.36679</v>
      </c>
      <c r="E1285" s="35" t="n">
        <v>-1.86963</v>
      </c>
      <c r="F1285" s="35" t="n">
        <v>1.64059</v>
      </c>
      <c r="G1285" s="35" t="n">
        <v>0.50705</v>
      </c>
      <c r="H1285" s="35" t="n">
        <v>1.03826</v>
      </c>
      <c r="I1285" s="35" t="n">
        <v>-0.78987</v>
      </c>
      <c r="J1285" s="35" t="n">
        <v>0.16231</v>
      </c>
      <c r="K1285" s="35" t="n">
        <v>-1.71707</v>
      </c>
      <c r="L1285" s="35" t="n">
        <v>0.70365</v>
      </c>
      <c r="M1285" s="35" t="n">
        <v>0.6364</v>
      </c>
      <c r="N1285" s="35" t="n">
        <v>3.38896</v>
      </c>
      <c r="O1285" s="35" t="n">
        <v>0.05538</v>
      </c>
      <c r="P1285" s="35" t="n">
        <v>0.57792</v>
      </c>
      <c r="Q1285" s="35" t="n">
        <v>-4.57277</v>
      </c>
      <c r="R1285" s="35" t="n">
        <v>1.16248</v>
      </c>
    </row>
    <row r="1286" customFormat="false" ht="15" hidden="false" customHeight="false" outlineLevel="0" collapsed="false">
      <c r="A1286" s="4" t="n">
        <v>1285</v>
      </c>
      <c r="B1286" s="4" t="s">
        <v>1632</v>
      </c>
      <c r="C1286" s="35" t="n">
        <v>-1.84714</v>
      </c>
      <c r="D1286" s="35" t="n">
        <v>-1.70984</v>
      </c>
      <c r="E1286" s="35" t="n">
        <v>-1.03843</v>
      </c>
      <c r="F1286" s="35" t="n">
        <v>-1.65366</v>
      </c>
      <c r="G1286" s="35" t="n">
        <v>-0.80091</v>
      </c>
      <c r="H1286" s="35" t="n">
        <v>-1.85583</v>
      </c>
      <c r="I1286" s="35" t="n">
        <v>-0.50661</v>
      </c>
      <c r="J1286" s="35" t="n">
        <v>1.3468</v>
      </c>
      <c r="K1286" s="35" t="n">
        <v>-0.70402</v>
      </c>
      <c r="L1286" s="35" t="n">
        <v>0.99535</v>
      </c>
      <c r="M1286" s="35" t="n">
        <v>-0.76261</v>
      </c>
      <c r="N1286" s="35" t="n">
        <v>1.62897</v>
      </c>
      <c r="O1286" s="35" t="n">
        <v>0.7059</v>
      </c>
      <c r="P1286" s="35" t="n">
        <v>3.88144</v>
      </c>
      <c r="Q1286" s="35" t="n">
        <v>-1.67429</v>
      </c>
      <c r="R1286" s="35" t="n">
        <v>0.75444</v>
      </c>
    </row>
    <row r="1287" customFormat="false" ht="15" hidden="false" customHeight="false" outlineLevel="0" collapsed="false">
      <c r="A1287" s="4" t="n">
        <v>1286</v>
      </c>
      <c r="B1287" s="4" t="s">
        <v>1633</v>
      </c>
      <c r="C1287" s="35" t="n">
        <v>-0.22947</v>
      </c>
      <c r="D1287" s="35" t="n">
        <v>1.9194</v>
      </c>
      <c r="E1287" s="35" t="n">
        <v>1.00712</v>
      </c>
      <c r="F1287" s="35" t="n">
        <v>-3.71646</v>
      </c>
      <c r="G1287" s="35" t="n">
        <v>-2.28995</v>
      </c>
      <c r="H1287" s="35" t="n">
        <v>-0.1636</v>
      </c>
      <c r="I1287" s="35" t="n">
        <v>-0.64617</v>
      </c>
      <c r="J1287" s="35" t="n">
        <v>2.3071</v>
      </c>
      <c r="K1287" s="35" t="n">
        <v>-0.74951</v>
      </c>
      <c r="L1287" s="35" t="n">
        <v>-1.3973</v>
      </c>
      <c r="M1287" s="35" t="n">
        <v>0.22969</v>
      </c>
      <c r="N1287" s="35" t="n">
        <v>-1.61346</v>
      </c>
      <c r="O1287" s="35" t="n">
        <v>1.79015</v>
      </c>
      <c r="P1287" s="35" t="n">
        <v>-0.14636</v>
      </c>
      <c r="Q1287" s="35" t="n">
        <v>-1.13652</v>
      </c>
      <c r="R1287" s="35" t="n">
        <v>2.95054</v>
      </c>
    </row>
    <row r="1288" customFormat="false" ht="15" hidden="false" customHeight="false" outlineLevel="0" collapsed="false">
      <c r="A1288" s="4" t="n">
        <v>1287</v>
      </c>
      <c r="B1288" s="4" t="s">
        <v>1634</v>
      </c>
      <c r="C1288" s="35" t="n">
        <v>-0.57623</v>
      </c>
      <c r="D1288" s="35" t="n">
        <v>0.80763</v>
      </c>
      <c r="E1288" s="35" t="n">
        <v>-2.39872</v>
      </c>
      <c r="F1288" s="35" t="n">
        <v>-1.21858</v>
      </c>
      <c r="G1288" s="35" t="n">
        <v>0.29667</v>
      </c>
      <c r="H1288" s="35" t="n">
        <v>-1.86992</v>
      </c>
      <c r="I1288" s="35" t="n">
        <v>-0.99186</v>
      </c>
      <c r="J1288" s="35" t="n">
        <v>2.57725</v>
      </c>
      <c r="K1288" s="35" t="n">
        <v>-0.61178</v>
      </c>
      <c r="L1288" s="35" t="n">
        <v>1.59463</v>
      </c>
      <c r="M1288" s="35" t="n">
        <v>-0.30716</v>
      </c>
      <c r="N1288" s="35" t="n">
        <v>-1.78589</v>
      </c>
      <c r="O1288" s="35" t="n">
        <v>-0.26118</v>
      </c>
      <c r="P1288" s="35" t="n">
        <v>1.96383</v>
      </c>
      <c r="Q1288" s="35" t="n">
        <v>1.46967</v>
      </c>
      <c r="R1288" s="35" t="n">
        <v>1.88349</v>
      </c>
    </row>
    <row r="1289" customFormat="false" ht="15" hidden="false" customHeight="false" outlineLevel="0" collapsed="false">
      <c r="A1289" s="4" t="n">
        <v>1288</v>
      </c>
      <c r="B1289" s="4" t="s">
        <v>1635</v>
      </c>
      <c r="C1289" s="35" t="n">
        <v>-0.56662</v>
      </c>
      <c r="D1289" s="35" t="n">
        <v>3.77353</v>
      </c>
      <c r="E1289" s="35" t="n">
        <v>0.14503</v>
      </c>
      <c r="F1289" s="35" t="n">
        <v>-2.59378</v>
      </c>
      <c r="G1289" s="35" t="n">
        <v>-2.23601</v>
      </c>
      <c r="H1289" s="35" t="n">
        <v>0.74649</v>
      </c>
      <c r="I1289" s="35" t="n">
        <v>1.84653</v>
      </c>
      <c r="J1289" s="35" t="n">
        <v>1.0775</v>
      </c>
      <c r="K1289" s="35" t="n">
        <v>2.156</v>
      </c>
      <c r="L1289" s="35" t="n">
        <v>-0.88639</v>
      </c>
      <c r="M1289" s="35" t="n">
        <v>-2.66788</v>
      </c>
      <c r="N1289" s="35" t="n">
        <v>-1.11446</v>
      </c>
      <c r="O1289" s="35" t="n">
        <v>0.63877</v>
      </c>
      <c r="P1289" s="35" t="n">
        <v>1.4941</v>
      </c>
      <c r="Q1289" s="35" t="n">
        <v>0.5665</v>
      </c>
      <c r="R1289" s="35" t="n">
        <v>-0.03027</v>
      </c>
    </row>
    <row r="1290" customFormat="false" ht="15" hidden="false" customHeight="false" outlineLevel="0" collapsed="false">
      <c r="A1290" s="4" t="n">
        <v>1289</v>
      </c>
      <c r="B1290" s="4" t="s">
        <v>1636</v>
      </c>
      <c r="C1290" s="35" t="n">
        <v>-4.31085</v>
      </c>
      <c r="D1290" s="35" t="n">
        <v>1.68306</v>
      </c>
      <c r="E1290" s="35" t="n">
        <v>2.76715</v>
      </c>
      <c r="F1290" s="35" t="n">
        <v>-0.79287</v>
      </c>
      <c r="G1290" s="35" t="n">
        <v>-2.43118</v>
      </c>
      <c r="H1290" s="35" t="n">
        <v>1.31145</v>
      </c>
      <c r="I1290" s="35" t="n">
        <v>-1.85114</v>
      </c>
      <c r="J1290" s="35" t="n">
        <v>1.39684</v>
      </c>
      <c r="K1290" s="35" t="n">
        <v>-0.4053</v>
      </c>
      <c r="L1290" s="35" t="n">
        <v>-0.71692</v>
      </c>
      <c r="M1290" s="35" t="n">
        <v>-0.93094</v>
      </c>
      <c r="N1290" s="35" t="n">
        <v>-0.53672</v>
      </c>
      <c r="O1290" s="35" t="n">
        <v>-0.20066</v>
      </c>
      <c r="P1290" s="35" t="n">
        <v>3.76917</v>
      </c>
      <c r="Q1290" s="35" t="n">
        <v>-3.15447</v>
      </c>
      <c r="R1290" s="35" t="n">
        <v>-1.21828</v>
      </c>
    </row>
    <row r="1291" customFormat="false" ht="15" hidden="false" customHeight="false" outlineLevel="0" collapsed="false">
      <c r="A1291" s="4" t="n">
        <v>1290</v>
      </c>
      <c r="B1291" s="4" t="s">
        <v>1637</v>
      </c>
      <c r="C1291" s="35" t="n">
        <v>1.34159</v>
      </c>
      <c r="D1291" s="35" t="n">
        <v>-0.23092</v>
      </c>
      <c r="E1291" s="35" t="n">
        <v>0.87083</v>
      </c>
      <c r="F1291" s="35" t="n">
        <v>-0.7751</v>
      </c>
      <c r="G1291" s="35" t="n">
        <v>1.53667</v>
      </c>
      <c r="H1291" s="35" t="n">
        <v>1.71192</v>
      </c>
      <c r="I1291" s="35" t="n">
        <v>-0.51419</v>
      </c>
      <c r="J1291" s="35" t="n">
        <v>-1.4295</v>
      </c>
      <c r="K1291" s="35" t="n">
        <v>1.24417</v>
      </c>
      <c r="L1291" s="35" t="n">
        <v>1.82537</v>
      </c>
      <c r="M1291" s="35" t="n">
        <v>1.73943</v>
      </c>
      <c r="N1291" s="35" t="n">
        <v>-0.97208</v>
      </c>
      <c r="O1291" s="35" t="n">
        <v>0.78243</v>
      </c>
      <c r="P1291" s="35" t="n">
        <v>1.68769</v>
      </c>
      <c r="Q1291" s="35" t="n">
        <v>3.09056</v>
      </c>
      <c r="R1291" s="35" t="n">
        <v>2.22528</v>
      </c>
    </row>
    <row r="1292" customFormat="false" ht="15" hidden="false" customHeight="false" outlineLevel="0" collapsed="false">
      <c r="A1292" s="4" t="n">
        <v>1291</v>
      </c>
      <c r="B1292" s="4" t="s">
        <v>1638</v>
      </c>
      <c r="C1292" s="35" t="n">
        <v>1.01038</v>
      </c>
      <c r="D1292" s="35" t="n">
        <v>1.87839</v>
      </c>
      <c r="E1292" s="35" t="n">
        <v>0.06248</v>
      </c>
      <c r="F1292" s="35" t="n">
        <v>0.32212</v>
      </c>
      <c r="G1292" s="35" t="n">
        <v>-0.08551</v>
      </c>
      <c r="H1292" s="35" t="n">
        <v>0.78325</v>
      </c>
      <c r="I1292" s="35" t="n">
        <v>1.34326</v>
      </c>
      <c r="J1292" s="35" t="n">
        <v>0.84676</v>
      </c>
      <c r="K1292" s="35" t="n">
        <v>-1.52944</v>
      </c>
      <c r="L1292" s="35" t="n">
        <v>-1.44392</v>
      </c>
      <c r="M1292" s="35" t="n">
        <v>-1.18188</v>
      </c>
      <c r="N1292" s="35" t="n">
        <v>1.39784</v>
      </c>
      <c r="O1292" s="35" t="n">
        <v>1.96756</v>
      </c>
      <c r="P1292" s="35" t="n">
        <v>-0.75746</v>
      </c>
      <c r="Q1292" s="35" t="n">
        <v>-3.12405</v>
      </c>
      <c r="R1292" s="35" t="n">
        <v>-0.75788</v>
      </c>
    </row>
    <row r="1293" customFormat="false" ht="15" hidden="false" customHeight="false" outlineLevel="0" collapsed="false">
      <c r="A1293" s="4" t="n">
        <v>1292</v>
      </c>
      <c r="B1293" s="4" t="s">
        <v>1639</v>
      </c>
      <c r="C1293" s="35" t="n">
        <v>1.56151</v>
      </c>
      <c r="D1293" s="35" t="n">
        <v>0.05769</v>
      </c>
      <c r="E1293" s="35" t="n">
        <v>0.06252</v>
      </c>
      <c r="F1293" s="35" t="n">
        <v>-0.93625</v>
      </c>
      <c r="G1293" s="35" t="n">
        <v>-1.70621</v>
      </c>
      <c r="H1293" s="35" t="n">
        <v>-1.36716</v>
      </c>
      <c r="I1293" s="35" t="n">
        <v>-1.69462</v>
      </c>
      <c r="J1293" s="35" t="n">
        <v>0.06744</v>
      </c>
      <c r="K1293" s="35" t="n">
        <v>-0.39286</v>
      </c>
      <c r="L1293" s="35" t="n">
        <v>1.97955</v>
      </c>
      <c r="M1293" s="35" t="n">
        <v>0.86509</v>
      </c>
      <c r="N1293" s="35" t="n">
        <v>1.95658</v>
      </c>
      <c r="O1293" s="35" t="n">
        <v>-0.22173</v>
      </c>
      <c r="P1293" s="35" t="n">
        <v>-1.00742</v>
      </c>
      <c r="Q1293" s="35" t="n">
        <v>-2.10057</v>
      </c>
      <c r="R1293" s="35" t="n">
        <v>1.57748</v>
      </c>
    </row>
    <row r="1294" customFormat="false" ht="15" hidden="false" customHeight="false" outlineLevel="0" collapsed="false">
      <c r="A1294" s="4" t="n">
        <v>1293</v>
      </c>
      <c r="B1294" s="4" t="s">
        <v>1640</v>
      </c>
      <c r="C1294" s="35" t="n">
        <v>0.53477</v>
      </c>
      <c r="D1294" s="35" t="n">
        <v>0.98037</v>
      </c>
      <c r="E1294" s="35" t="n">
        <v>0.04163</v>
      </c>
      <c r="F1294" s="35" t="n">
        <v>0.13971</v>
      </c>
      <c r="G1294" s="35" t="n">
        <v>0.90075</v>
      </c>
      <c r="H1294" s="35" t="n">
        <v>-2.47571</v>
      </c>
      <c r="I1294" s="35" t="n">
        <v>2.20137</v>
      </c>
      <c r="J1294" s="35" t="n">
        <v>1.87202</v>
      </c>
      <c r="K1294" s="35" t="n">
        <v>0.95743</v>
      </c>
      <c r="L1294" s="35" t="n">
        <v>-0.73158</v>
      </c>
      <c r="M1294" s="35" t="n">
        <v>-0.68153</v>
      </c>
      <c r="N1294" s="35" t="n">
        <v>-2.50862</v>
      </c>
      <c r="O1294" s="35" t="n">
        <v>-1.12951</v>
      </c>
      <c r="P1294" s="35" t="n">
        <v>-2.06313</v>
      </c>
      <c r="Q1294" s="35" t="n">
        <v>-1.62979</v>
      </c>
      <c r="R1294" s="35" t="n">
        <v>-2.04082</v>
      </c>
    </row>
    <row r="1295" customFormat="false" ht="15" hidden="false" customHeight="false" outlineLevel="0" collapsed="false">
      <c r="A1295" s="4" t="n">
        <v>1294</v>
      </c>
      <c r="B1295" s="4" t="s">
        <v>1641</v>
      </c>
      <c r="C1295" s="35" t="n">
        <v>1.02045</v>
      </c>
      <c r="D1295" s="35" t="n">
        <v>0.39025</v>
      </c>
      <c r="E1295" s="35" t="n">
        <v>1.41404</v>
      </c>
      <c r="F1295" s="35" t="n">
        <v>3.27002</v>
      </c>
      <c r="G1295" s="35" t="n">
        <v>-1.38598</v>
      </c>
      <c r="H1295" s="35" t="n">
        <v>-2.62865</v>
      </c>
      <c r="I1295" s="35" t="n">
        <v>1.55181</v>
      </c>
      <c r="J1295" s="35" t="n">
        <v>1.39989</v>
      </c>
      <c r="K1295" s="35" t="n">
        <v>-4.61831</v>
      </c>
      <c r="L1295" s="35" t="n">
        <v>0.53602</v>
      </c>
      <c r="M1295" s="35" t="n">
        <v>0.42656</v>
      </c>
      <c r="N1295" s="35" t="n">
        <v>0.32133</v>
      </c>
      <c r="O1295" s="35" t="n">
        <v>0.65722</v>
      </c>
      <c r="P1295" s="35" t="n">
        <v>-0.15704</v>
      </c>
      <c r="Q1295" s="35" t="n">
        <v>-2.12089</v>
      </c>
      <c r="R1295" s="35" t="n">
        <v>0.32788</v>
      </c>
    </row>
    <row r="1296" customFormat="false" ht="15" hidden="false" customHeight="false" outlineLevel="0" collapsed="false">
      <c r="A1296" s="4" t="n">
        <v>1295</v>
      </c>
      <c r="B1296" s="4" t="s">
        <v>1642</v>
      </c>
      <c r="C1296" s="35" t="n">
        <v>-0.90078</v>
      </c>
      <c r="D1296" s="35" t="n">
        <v>0.00548</v>
      </c>
      <c r="E1296" s="35" t="n">
        <v>1.87671</v>
      </c>
      <c r="F1296" s="35" t="n">
        <v>0.91579</v>
      </c>
      <c r="G1296" s="35" t="n">
        <v>-1.45075</v>
      </c>
      <c r="H1296" s="35" t="n">
        <v>-1.08658</v>
      </c>
      <c r="I1296" s="35" t="n">
        <v>-1.73899</v>
      </c>
      <c r="J1296" s="35" t="n">
        <v>2.33319</v>
      </c>
      <c r="K1296" s="35" t="n">
        <v>-0.13516</v>
      </c>
      <c r="L1296" s="35" t="n">
        <v>-1.10319</v>
      </c>
      <c r="M1296" s="35" t="n">
        <v>-0.21892</v>
      </c>
      <c r="N1296" s="35" t="n">
        <v>-3.12754</v>
      </c>
      <c r="O1296" s="35" t="n">
        <v>2.34341</v>
      </c>
      <c r="P1296" s="35" t="n">
        <v>0.42277</v>
      </c>
      <c r="Q1296" s="35" t="n">
        <v>-0.24736</v>
      </c>
      <c r="R1296" s="35" t="n">
        <v>-1.9566</v>
      </c>
    </row>
    <row r="1297" customFormat="false" ht="15" hidden="false" customHeight="false" outlineLevel="0" collapsed="false">
      <c r="A1297" s="4" t="n">
        <v>1296</v>
      </c>
      <c r="B1297" s="4" t="s">
        <v>1643</v>
      </c>
      <c r="C1297" s="35" t="n">
        <v>-0.8419</v>
      </c>
      <c r="D1297" s="35" t="n">
        <v>0.84421</v>
      </c>
      <c r="E1297" s="35" t="n">
        <v>0.54822</v>
      </c>
      <c r="F1297" s="35" t="n">
        <v>1.74709</v>
      </c>
      <c r="G1297" s="35" t="n">
        <v>0.49414</v>
      </c>
      <c r="H1297" s="35" t="n">
        <v>-1.29313</v>
      </c>
      <c r="I1297" s="35" t="n">
        <v>0.54639</v>
      </c>
      <c r="J1297" s="35" t="n">
        <v>0.7863</v>
      </c>
      <c r="K1297" s="35" t="n">
        <v>-0.57958</v>
      </c>
      <c r="L1297" s="35" t="n">
        <v>-1.17728</v>
      </c>
      <c r="M1297" s="35" t="n">
        <v>-1.76753</v>
      </c>
      <c r="N1297" s="35" t="n">
        <v>1.05366</v>
      </c>
      <c r="O1297" s="35" t="n">
        <v>-2.10815</v>
      </c>
      <c r="P1297" s="35" t="n">
        <v>-3.52072</v>
      </c>
      <c r="Q1297" s="35" t="n">
        <v>-1.11523</v>
      </c>
      <c r="R1297" s="35" t="n">
        <v>0.84488</v>
      </c>
    </row>
    <row r="1298" customFormat="false" ht="15" hidden="false" customHeight="false" outlineLevel="0" collapsed="false">
      <c r="A1298" s="4" t="n">
        <v>1297</v>
      </c>
      <c r="B1298" s="4" t="s">
        <v>1644</v>
      </c>
      <c r="C1298" s="35" t="n">
        <v>1.83434</v>
      </c>
      <c r="D1298" s="35" t="n">
        <v>1.1178</v>
      </c>
      <c r="E1298" s="35" t="n">
        <v>1.18995</v>
      </c>
      <c r="F1298" s="35" t="n">
        <v>0.30887</v>
      </c>
      <c r="G1298" s="35" t="n">
        <v>-1.95085</v>
      </c>
      <c r="H1298" s="35" t="n">
        <v>0.88115</v>
      </c>
      <c r="I1298" s="35" t="n">
        <v>1.9117</v>
      </c>
      <c r="J1298" s="35" t="n">
        <v>-0.65052</v>
      </c>
      <c r="K1298" s="35" t="n">
        <v>-1.12173</v>
      </c>
      <c r="L1298" s="35" t="n">
        <v>-3.07625</v>
      </c>
      <c r="M1298" s="35" t="n">
        <v>2.68655</v>
      </c>
      <c r="N1298" s="35" t="n">
        <v>1.47024</v>
      </c>
      <c r="O1298" s="35" t="n">
        <v>1.59628</v>
      </c>
      <c r="P1298" s="35" t="n">
        <v>2.94867</v>
      </c>
      <c r="Q1298" s="35" t="n">
        <v>-0.83374</v>
      </c>
      <c r="R1298" s="35" t="n">
        <v>-1.88532</v>
      </c>
    </row>
    <row r="1299" customFormat="false" ht="15" hidden="false" customHeight="false" outlineLevel="0" collapsed="false">
      <c r="A1299" s="4" t="n">
        <v>1298</v>
      </c>
      <c r="B1299" s="4" t="s">
        <v>1645</v>
      </c>
      <c r="C1299" s="35" t="n">
        <v>-0.38256</v>
      </c>
      <c r="D1299" s="35" t="n">
        <v>0.82361</v>
      </c>
      <c r="E1299" s="35" t="n">
        <v>-0.04907</v>
      </c>
      <c r="F1299" s="35" t="n">
        <v>-2.41972</v>
      </c>
      <c r="G1299" s="35" t="n">
        <v>-0.19803</v>
      </c>
      <c r="H1299" s="35" t="n">
        <v>-1.21835</v>
      </c>
      <c r="I1299" s="35" t="n">
        <v>-0.216</v>
      </c>
      <c r="J1299" s="35" t="n">
        <v>2.68908</v>
      </c>
      <c r="K1299" s="35" t="n">
        <v>4.59496</v>
      </c>
      <c r="L1299" s="35" t="n">
        <v>-2.04293</v>
      </c>
      <c r="M1299" s="35" t="n">
        <v>1.58724</v>
      </c>
      <c r="N1299" s="35" t="n">
        <v>-0.98125</v>
      </c>
      <c r="O1299" s="35" t="n">
        <v>3.01565</v>
      </c>
      <c r="P1299" s="35" t="n">
        <v>0.16147</v>
      </c>
      <c r="Q1299" s="35" t="n">
        <v>0.14672</v>
      </c>
      <c r="R1299" s="35" t="n">
        <v>-0.72352</v>
      </c>
    </row>
    <row r="1300" customFormat="false" ht="15" hidden="false" customHeight="false" outlineLevel="0" collapsed="false">
      <c r="A1300" s="4" t="n">
        <v>1299</v>
      </c>
      <c r="B1300" s="4" t="s">
        <v>1646</v>
      </c>
      <c r="C1300" s="35" t="n">
        <v>-1.00583</v>
      </c>
      <c r="D1300" s="35" t="n">
        <v>1.03228</v>
      </c>
      <c r="E1300" s="35" t="n">
        <v>0.27791</v>
      </c>
      <c r="F1300" s="35" t="n">
        <v>-0.74967</v>
      </c>
      <c r="G1300" s="35" t="n">
        <v>-0.92997</v>
      </c>
      <c r="H1300" s="35" t="n">
        <v>0.17475</v>
      </c>
      <c r="I1300" s="35" t="n">
        <v>-0.00713</v>
      </c>
      <c r="J1300" s="35" t="n">
        <v>0.68091</v>
      </c>
      <c r="K1300" s="35" t="n">
        <v>-0.23006</v>
      </c>
      <c r="L1300" s="35" t="n">
        <v>-0.20227</v>
      </c>
      <c r="M1300" s="35" t="n">
        <v>0.77536</v>
      </c>
      <c r="N1300" s="35" t="n">
        <v>-0.60565</v>
      </c>
      <c r="O1300" s="35" t="n">
        <v>-0.92345</v>
      </c>
      <c r="P1300" s="35" t="n">
        <v>-0.13524</v>
      </c>
      <c r="Q1300" s="35" t="n">
        <v>-0.33491</v>
      </c>
      <c r="R1300" s="35" t="n">
        <v>0.2299</v>
      </c>
    </row>
    <row r="1301" customFormat="false" ht="15" hidden="false" customHeight="false" outlineLevel="0" collapsed="false">
      <c r="A1301" s="4" t="n">
        <v>1300</v>
      </c>
      <c r="B1301" s="4" t="s">
        <v>1647</v>
      </c>
      <c r="C1301" s="35" t="n">
        <v>-1.7417</v>
      </c>
      <c r="D1301" s="35" t="n">
        <v>0.25538</v>
      </c>
      <c r="E1301" s="35" t="n">
        <v>1.94458</v>
      </c>
      <c r="F1301" s="35" t="n">
        <v>0.17138</v>
      </c>
      <c r="G1301" s="35" t="n">
        <v>-0.38051</v>
      </c>
      <c r="H1301" s="35" t="n">
        <v>0.20011</v>
      </c>
      <c r="I1301" s="35" t="n">
        <v>0.46037</v>
      </c>
      <c r="J1301" s="35" t="n">
        <v>-1.33175</v>
      </c>
      <c r="K1301" s="35" t="n">
        <v>-0.00334</v>
      </c>
      <c r="L1301" s="35" t="n">
        <v>0.20188</v>
      </c>
      <c r="M1301" s="35" t="n">
        <v>0.74313</v>
      </c>
      <c r="N1301" s="35" t="n">
        <v>1.11583</v>
      </c>
      <c r="O1301" s="35" t="n">
        <v>-0.27572</v>
      </c>
      <c r="P1301" s="35" t="n">
        <v>-0.72438</v>
      </c>
      <c r="Q1301" s="35" t="n">
        <v>-0.12645</v>
      </c>
      <c r="R1301" s="35" t="n">
        <v>-2.44874</v>
      </c>
    </row>
    <row r="1302" customFormat="false" ht="15" hidden="false" customHeight="false" outlineLevel="0" collapsed="false">
      <c r="A1302" s="4" t="n">
        <v>1301</v>
      </c>
      <c r="B1302" s="4" t="s">
        <v>1648</v>
      </c>
      <c r="C1302" s="35" t="n">
        <v>-1.33774</v>
      </c>
      <c r="D1302" s="35" t="n">
        <v>1.36409</v>
      </c>
      <c r="E1302" s="35" t="n">
        <v>-0.88812</v>
      </c>
      <c r="F1302" s="35" t="n">
        <v>0.25001</v>
      </c>
      <c r="G1302" s="35" t="n">
        <v>-2.0223</v>
      </c>
      <c r="H1302" s="35" t="n">
        <v>-0.6893</v>
      </c>
      <c r="I1302" s="35" t="n">
        <v>3.84754</v>
      </c>
      <c r="J1302" s="35" t="n">
        <v>0.98306</v>
      </c>
      <c r="K1302" s="35" t="n">
        <v>0.61032</v>
      </c>
      <c r="L1302" s="35" t="n">
        <v>-0.29602</v>
      </c>
      <c r="M1302" s="35" t="n">
        <v>1.0582</v>
      </c>
      <c r="N1302" s="35" t="n">
        <v>-2.46159</v>
      </c>
      <c r="O1302" s="35" t="n">
        <v>-1.25963</v>
      </c>
      <c r="P1302" s="35" t="n">
        <v>2.86315</v>
      </c>
      <c r="Q1302" s="35" t="n">
        <v>-0.57598</v>
      </c>
      <c r="R1302" s="35" t="n">
        <v>0.77195</v>
      </c>
    </row>
    <row r="1303" customFormat="false" ht="15" hidden="false" customHeight="false" outlineLevel="0" collapsed="false">
      <c r="A1303" s="4" t="n">
        <v>1302</v>
      </c>
      <c r="B1303" s="4" t="s">
        <v>1649</v>
      </c>
      <c r="C1303" s="35" t="n">
        <v>-0.51847</v>
      </c>
      <c r="D1303" s="35" t="n">
        <v>1.30778</v>
      </c>
      <c r="E1303" s="35" t="n">
        <v>-2.33315</v>
      </c>
      <c r="F1303" s="35" t="n">
        <v>1.65495</v>
      </c>
      <c r="G1303" s="35" t="n">
        <v>-0.95207</v>
      </c>
      <c r="H1303" s="35" t="n">
        <v>-1.96334</v>
      </c>
      <c r="I1303" s="35" t="n">
        <v>5.89701</v>
      </c>
      <c r="J1303" s="35" t="n">
        <v>-0.69823</v>
      </c>
      <c r="K1303" s="35" t="n">
        <v>-1.67957</v>
      </c>
      <c r="L1303" s="35" t="n">
        <v>-2.05424</v>
      </c>
      <c r="M1303" s="35" t="n">
        <v>0.34706</v>
      </c>
      <c r="N1303" s="35" t="n">
        <v>0.19345</v>
      </c>
      <c r="O1303" s="35" t="n">
        <v>3.58403</v>
      </c>
      <c r="P1303" s="35" t="n">
        <v>-1.09147</v>
      </c>
      <c r="Q1303" s="35" t="n">
        <v>-2.07695</v>
      </c>
      <c r="R1303" s="35" t="n">
        <v>-5.03643</v>
      </c>
    </row>
    <row r="1304" customFormat="false" ht="15" hidden="false" customHeight="false" outlineLevel="0" collapsed="false">
      <c r="A1304" s="4" t="n">
        <v>1303</v>
      </c>
      <c r="B1304" s="4" t="s">
        <v>1650</v>
      </c>
      <c r="C1304" s="35" t="n">
        <v>0.02196</v>
      </c>
      <c r="D1304" s="35" t="n">
        <v>-0.02609</v>
      </c>
      <c r="E1304" s="35" t="n">
        <v>-1.03218</v>
      </c>
      <c r="F1304" s="35" t="n">
        <v>0.63148</v>
      </c>
      <c r="G1304" s="35" t="n">
        <v>2.15228</v>
      </c>
      <c r="H1304" s="35" t="n">
        <v>0.75375</v>
      </c>
      <c r="I1304" s="35" t="n">
        <v>1.73851</v>
      </c>
      <c r="J1304" s="35" t="n">
        <v>2.12907</v>
      </c>
      <c r="K1304" s="35" t="n">
        <v>-1.09415</v>
      </c>
      <c r="L1304" s="35" t="n">
        <v>-0.57096</v>
      </c>
      <c r="M1304" s="35" t="n">
        <v>0.35915</v>
      </c>
      <c r="N1304" s="35" t="n">
        <v>0.09909</v>
      </c>
      <c r="O1304" s="35" t="n">
        <v>2.86321</v>
      </c>
      <c r="P1304" s="35" t="n">
        <v>-0.7256</v>
      </c>
      <c r="Q1304" s="35" t="n">
        <v>-1.36639</v>
      </c>
      <c r="R1304" s="35" t="n">
        <v>-1.95868</v>
      </c>
    </row>
    <row r="1305" customFormat="false" ht="15" hidden="false" customHeight="false" outlineLevel="0" collapsed="false">
      <c r="A1305" s="4" t="n">
        <v>1304</v>
      </c>
      <c r="B1305" s="4" t="s">
        <v>1651</v>
      </c>
      <c r="C1305" s="35" t="n">
        <v>0.04875</v>
      </c>
      <c r="D1305" s="35" t="n">
        <v>0.97167</v>
      </c>
      <c r="E1305" s="35" t="n">
        <v>1.25832</v>
      </c>
      <c r="F1305" s="35" t="n">
        <v>-0.47664</v>
      </c>
      <c r="G1305" s="35" t="n">
        <v>-3.12792</v>
      </c>
      <c r="H1305" s="35" t="n">
        <v>-1.32608</v>
      </c>
      <c r="I1305" s="35" t="n">
        <v>1.63819</v>
      </c>
      <c r="J1305" s="35" t="n">
        <v>4.96193</v>
      </c>
      <c r="K1305" s="35" t="n">
        <v>0.7707</v>
      </c>
      <c r="L1305" s="35" t="n">
        <v>-3.04944</v>
      </c>
      <c r="M1305" s="35" t="n">
        <v>-1.51223</v>
      </c>
      <c r="N1305" s="35" t="n">
        <v>0.85087</v>
      </c>
      <c r="O1305" s="35" t="n">
        <v>2.1355</v>
      </c>
      <c r="P1305" s="35" t="n">
        <v>-3.60372</v>
      </c>
      <c r="Q1305" s="35" t="n">
        <v>-1.06483</v>
      </c>
      <c r="R1305" s="35" t="n">
        <v>1.81094</v>
      </c>
    </row>
    <row r="1306" customFormat="false" ht="15" hidden="false" customHeight="false" outlineLevel="0" collapsed="false">
      <c r="A1306" s="4" t="n">
        <v>1305</v>
      </c>
      <c r="B1306" s="4" t="s">
        <v>1652</v>
      </c>
      <c r="C1306" s="35" t="n">
        <v>0.34091</v>
      </c>
      <c r="D1306" s="35" t="n">
        <v>-1.36997</v>
      </c>
      <c r="E1306" s="35" t="n">
        <v>-0.84821</v>
      </c>
      <c r="F1306" s="35" t="n">
        <v>5.39401</v>
      </c>
      <c r="G1306" s="35" t="n">
        <v>0.43352</v>
      </c>
      <c r="H1306" s="35" t="n">
        <v>-1.13328</v>
      </c>
      <c r="I1306" s="35" t="n">
        <v>0.55292</v>
      </c>
      <c r="J1306" s="35" t="n">
        <v>0.74471</v>
      </c>
      <c r="K1306" s="35" t="n">
        <v>-4.84526</v>
      </c>
      <c r="L1306" s="35" t="n">
        <v>-2.52128</v>
      </c>
      <c r="M1306" s="35" t="n">
        <v>-0.64379</v>
      </c>
      <c r="N1306" s="35" t="n">
        <v>-4.58582</v>
      </c>
      <c r="O1306" s="35" t="n">
        <v>-2.17926</v>
      </c>
      <c r="P1306" s="35" t="n">
        <v>1.41983</v>
      </c>
      <c r="Q1306" s="35" t="n">
        <v>0.82251</v>
      </c>
      <c r="R1306" s="35" t="n">
        <v>-1.5357</v>
      </c>
    </row>
    <row r="1307" customFormat="false" ht="15" hidden="false" customHeight="false" outlineLevel="0" collapsed="false">
      <c r="A1307" s="4" t="n">
        <v>1306</v>
      </c>
      <c r="B1307" s="4" t="s">
        <v>1653</v>
      </c>
      <c r="C1307" s="35" t="n">
        <v>-0.89137</v>
      </c>
      <c r="D1307" s="35" t="n">
        <v>2.90309</v>
      </c>
      <c r="E1307" s="35" t="n">
        <v>0.47527</v>
      </c>
      <c r="F1307" s="35" t="n">
        <v>3.90664</v>
      </c>
      <c r="G1307" s="35" t="n">
        <v>0.30117</v>
      </c>
      <c r="H1307" s="35" t="n">
        <v>-2.15039</v>
      </c>
      <c r="I1307" s="35" t="n">
        <v>-1.4534</v>
      </c>
      <c r="J1307" s="35" t="n">
        <v>1.83745</v>
      </c>
      <c r="K1307" s="35" t="n">
        <v>0.51583</v>
      </c>
      <c r="L1307" s="35" t="n">
        <v>-4.85311</v>
      </c>
      <c r="M1307" s="35" t="n">
        <v>-2.62448</v>
      </c>
      <c r="N1307" s="35" t="n">
        <v>0.51679</v>
      </c>
      <c r="O1307" s="35" t="n">
        <v>-0.47328</v>
      </c>
      <c r="P1307" s="35" t="n">
        <v>-0.1232</v>
      </c>
      <c r="Q1307" s="35" t="n">
        <v>-0.05956</v>
      </c>
      <c r="R1307" s="35" t="n">
        <v>-1.7277</v>
      </c>
    </row>
    <row r="1308" customFormat="false" ht="15" hidden="false" customHeight="false" outlineLevel="0" collapsed="false">
      <c r="A1308" s="4" t="n">
        <v>1307</v>
      </c>
      <c r="B1308" s="4" t="s">
        <v>1654</v>
      </c>
      <c r="C1308" s="35" t="n">
        <v>-4.46355</v>
      </c>
      <c r="D1308" s="35" t="n">
        <v>2.85617</v>
      </c>
      <c r="E1308" s="35" t="n">
        <v>-2.54241</v>
      </c>
      <c r="F1308" s="35" t="n">
        <v>-1.36353</v>
      </c>
      <c r="G1308" s="35" t="n">
        <v>0.22598</v>
      </c>
      <c r="H1308" s="35" t="n">
        <v>0.74412</v>
      </c>
      <c r="I1308" s="35" t="n">
        <v>6.49273</v>
      </c>
      <c r="J1308" s="35" t="n">
        <v>-3.31193</v>
      </c>
      <c r="K1308" s="35" t="n">
        <v>0.62513</v>
      </c>
      <c r="L1308" s="35" t="n">
        <v>-0.80661</v>
      </c>
      <c r="M1308" s="35" t="n">
        <v>1.34837</v>
      </c>
      <c r="N1308" s="35" t="n">
        <v>-1.3427</v>
      </c>
      <c r="O1308" s="35" t="n">
        <v>-0.56996</v>
      </c>
      <c r="P1308" s="35" t="n">
        <v>-1.10069</v>
      </c>
      <c r="Q1308" s="35" t="n">
        <v>0.05916</v>
      </c>
      <c r="R1308" s="35" t="n">
        <v>-3.33052</v>
      </c>
    </row>
    <row r="1309" customFormat="false" ht="15" hidden="false" customHeight="false" outlineLevel="0" collapsed="false">
      <c r="A1309" s="4" t="n">
        <v>1308</v>
      </c>
      <c r="B1309" s="4" t="s">
        <v>1655</v>
      </c>
      <c r="C1309" s="35" t="n">
        <v>0.16588</v>
      </c>
      <c r="D1309" s="35" t="n">
        <v>-1.81127</v>
      </c>
      <c r="E1309" s="35" t="n">
        <v>0.1328</v>
      </c>
      <c r="F1309" s="35" t="n">
        <v>-1.576</v>
      </c>
      <c r="G1309" s="35" t="n">
        <v>-0.27513</v>
      </c>
      <c r="H1309" s="35" t="n">
        <v>-1.94541</v>
      </c>
      <c r="I1309" s="35" t="n">
        <v>1.00016</v>
      </c>
      <c r="J1309" s="35" t="n">
        <v>-1.07447</v>
      </c>
      <c r="K1309" s="35" t="n">
        <v>-0.93224</v>
      </c>
      <c r="L1309" s="35" t="n">
        <v>-2.60287</v>
      </c>
      <c r="M1309" s="35" t="n">
        <v>1.25607</v>
      </c>
      <c r="N1309" s="35" t="n">
        <v>0.96315</v>
      </c>
      <c r="O1309" s="35" t="n">
        <v>-1.40013</v>
      </c>
      <c r="P1309" s="35" t="n">
        <v>-0.9459</v>
      </c>
      <c r="Q1309" s="35" t="n">
        <v>-2.34073</v>
      </c>
      <c r="R1309" s="35" t="n">
        <v>-1.59265</v>
      </c>
    </row>
    <row r="1310" customFormat="false" ht="15" hidden="false" customHeight="false" outlineLevel="0" collapsed="false">
      <c r="A1310" s="4" t="n">
        <v>1309</v>
      </c>
      <c r="B1310" s="4" t="s">
        <v>1656</v>
      </c>
      <c r="C1310" s="35" t="n">
        <v>1.86484</v>
      </c>
      <c r="D1310" s="35" t="n">
        <v>-0.7102</v>
      </c>
      <c r="E1310" s="35" t="n">
        <v>1.07087</v>
      </c>
      <c r="F1310" s="35" t="n">
        <v>-0.53922</v>
      </c>
      <c r="G1310" s="35" t="n">
        <v>1.19706</v>
      </c>
      <c r="H1310" s="35" t="n">
        <v>0.38528</v>
      </c>
      <c r="I1310" s="35" t="n">
        <v>-1.04721</v>
      </c>
      <c r="J1310" s="35" t="n">
        <v>1.22351</v>
      </c>
      <c r="K1310" s="35" t="n">
        <v>1.07437</v>
      </c>
      <c r="L1310" s="35" t="n">
        <v>-2.4163</v>
      </c>
      <c r="M1310" s="35" t="n">
        <v>-1.13359</v>
      </c>
      <c r="N1310" s="35" t="n">
        <v>-0.35505</v>
      </c>
      <c r="O1310" s="35" t="n">
        <v>1.22709</v>
      </c>
      <c r="P1310" s="35" t="n">
        <v>-0.63944</v>
      </c>
      <c r="Q1310" s="35" t="n">
        <v>-0.36297</v>
      </c>
      <c r="R1310" s="35" t="n">
        <v>1.71854</v>
      </c>
    </row>
    <row r="1311" customFormat="false" ht="15" hidden="false" customHeight="false" outlineLevel="0" collapsed="false">
      <c r="A1311" s="4" t="n">
        <v>1310</v>
      </c>
      <c r="B1311" s="4" t="s">
        <v>1657</v>
      </c>
      <c r="C1311" s="35" t="n">
        <v>-0.75124</v>
      </c>
      <c r="D1311" s="35" t="n">
        <v>2.00327</v>
      </c>
      <c r="E1311" s="35" t="n">
        <v>1.11541</v>
      </c>
      <c r="F1311" s="35" t="n">
        <v>-2.91155</v>
      </c>
      <c r="G1311" s="35" t="n">
        <v>0.32619</v>
      </c>
      <c r="H1311" s="35" t="n">
        <v>3.38357</v>
      </c>
      <c r="I1311" s="35" t="n">
        <v>0.7412</v>
      </c>
      <c r="J1311" s="35" t="n">
        <v>-0.83382</v>
      </c>
      <c r="K1311" s="35" t="n">
        <v>-1.2206</v>
      </c>
      <c r="L1311" s="35" t="n">
        <v>-1.24454</v>
      </c>
      <c r="M1311" s="35" t="n">
        <v>-1.03591</v>
      </c>
      <c r="N1311" s="35" t="n">
        <v>1.98359</v>
      </c>
      <c r="O1311" s="35" t="n">
        <v>3.54091</v>
      </c>
      <c r="P1311" s="35" t="n">
        <v>2.41699</v>
      </c>
      <c r="Q1311" s="35" t="n">
        <v>-0.82242</v>
      </c>
      <c r="R1311" s="35" t="n">
        <v>-1.0928</v>
      </c>
    </row>
    <row r="1312" customFormat="false" ht="15" hidden="false" customHeight="false" outlineLevel="0" collapsed="false">
      <c r="A1312" s="4" t="n">
        <v>1311</v>
      </c>
      <c r="B1312" s="4" t="s">
        <v>1658</v>
      </c>
      <c r="C1312" s="35" t="n">
        <v>-2.9269</v>
      </c>
      <c r="D1312" s="35" t="n">
        <v>1.36068</v>
      </c>
      <c r="E1312" s="35" t="n">
        <v>-0.05082</v>
      </c>
      <c r="F1312" s="35" t="n">
        <v>1.36204</v>
      </c>
      <c r="G1312" s="35" t="n">
        <v>-0.68636</v>
      </c>
      <c r="H1312" s="35" t="n">
        <v>-1.26162</v>
      </c>
      <c r="I1312" s="35" t="n">
        <v>2.87072</v>
      </c>
      <c r="J1312" s="35" t="n">
        <v>-0.28082</v>
      </c>
      <c r="K1312" s="35" t="n">
        <v>-0.15749</v>
      </c>
      <c r="L1312" s="35" t="n">
        <v>0.72611</v>
      </c>
      <c r="M1312" s="35" t="n">
        <v>-2.2786</v>
      </c>
      <c r="N1312" s="35" t="n">
        <v>-1.80512</v>
      </c>
      <c r="O1312" s="35" t="n">
        <v>0.5805</v>
      </c>
      <c r="P1312" s="35" t="n">
        <v>-1.28704</v>
      </c>
      <c r="Q1312" s="35" t="n">
        <v>-0.4126</v>
      </c>
      <c r="R1312" s="35" t="n">
        <v>-0.6191</v>
      </c>
    </row>
    <row r="1313" customFormat="false" ht="15" hidden="false" customHeight="false" outlineLevel="0" collapsed="false">
      <c r="A1313" s="4" t="n">
        <v>1312</v>
      </c>
      <c r="B1313" s="4" t="s">
        <v>1659</v>
      </c>
      <c r="C1313" s="35" t="n">
        <v>0.63901</v>
      </c>
      <c r="D1313" s="35" t="n">
        <v>-0.56078</v>
      </c>
      <c r="E1313" s="35" t="n">
        <v>-0.15452</v>
      </c>
      <c r="F1313" s="35" t="n">
        <v>-0.26069</v>
      </c>
      <c r="G1313" s="35" t="n">
        <v>0.26256</v>
      </c>
      <c r="H1313" s="35" t="n">
        <v>-1.50748</v>
      </c>
      <c r="I1313" s="35" t="n">
        <v>0.59358</v>
      </c>
      <c r="J1313" s="35" t="n">
        <v>-0.90392</v>
      </c>
      <c r="K1313" s="35" t="n">
        <v>-1.33605</v>
      </c>
      <c r="L1313" s="35" t="n">
        <v>-1.65435</v>
      </c>
      <c r="M1313" s="35" t="n">
        <v>0.47179</v>
      </c>
      <c r="N1313" s="35" t="n">
        <v>-0.62509</v>
      </c>
      <c r="O1313" s="35" t="n">
        <v>-2.10038</v>
      </c>
      <c r="P1313" s="35" t="n">
        <v>-0.52278</v>
      </c>
      <c r="Q1313" s="35" t="n">
        <v>-0.02404</v>
      </c>
      <c r="R1313" s="35" t="n">
        <v>0.97237</v>
      </c>
    </row>
    <row r="1314" customFormat="false" ht="15" hidden="false" customHeight="false" outlineLevel="0" collapsed="false">
      <c r="A1314" s="4" t="n">
        <v>1313</v>
      </c>
      <c r="B1314" s="4" t="s">
        <v>1660</v>
      </c>
      <c r="C1314" s="35" t="n">
        <v>-1.15455</v>
      </c>
      <c r="D1314" s="35" t="n">
        <v>0.60308</v>
      </c>
      <c r="E1314" s="35" t="n">
        <v>1.11325</v>
      </c>
      <c r="F1314" s="35" t="n">
        <v>-2.10178</v>
      </c>
      <c r="G1314" s="35" t="n">
        <v>0.21419</v>
      </c>
      <c r="H1314" s="35" t="n">
        <v>-0.43057</v>
      </c>
      <c r="I1314" s="35" t="n">
        <v>0.25763</v>
      </c>
      <c r="J1314" s="35" t="n">
        <v>1.94132</v>
      </c>
      <c r="K1314" s="35" t="n">
        <v>-0.50021</v>
      </c>
      <c r="L1314" s="35" t="n">
        <v>1.13945</v>
      </c>
      <c r="M1314" s="35" t="n">
        <v>0.07222</v>
      </c>
      <c r="N1314" s="35" t="n">
        <v>-2.8575</v>
      </c>
      <c r="O1314" s="35" t="n">
        <v>-0.67144</v>
      </c>
      <c r="P1314" s="35" t="n">
        <v>0.20595</v>
      </c>
      <c r="Q1314" s="35" t="n">
        <v>0.65116</v>
      </c>
      <c r="R1314" s="35" t="n">
        <v>0.58755</v>
      </c>
    </row>
    <row r="1315" customFormat="false" ht="15" hidden="false" customHeight="false" outlineLevel="0" collapsed="false">
      <c r="A1315" s="4" t="n">
        <v>1314</v>
      </c>
      <c r="B1315" s="4" t="s">
        <v>1661</v>
      </c>
      <c r="C1315" s="35" t="n">
        <v>-2.25982</v>
      </c>
      <c r="D1315" s="35" t="n">
        <v>1.41381</v>
      </c>
      <c r="E1315" s="35" t="n">
        <v>-1.58911</v>
      </c>
      <c r="F1315" s="35" t="n">
        <v>0.11114</v>
      </c>
      <c r="G1315" s="35" t="n">
        <v>-0.73695</v>
      </c>
      <c r="H1315" s="35" t="n">
        <v>0.98617</v>
      </c>
      <c r="I1315" s="35" t="n">
        <v>1.89135</v>
      </c>
      <c r="J1315" s="35" t="n">
        <v>-0.0225</v>
      </c>
      <c r="K1315" s="35" t="n">
        <v>-1.65826</v>
      </c>
      <c r="L1315" s="35" t="n">
        <v>-1.3176</v>
      </c>
      <c r="M1315" s="35" t="n">
        <v>0.02857</v>
      </c>
      <c r="N1315" s="35" t="n">
        <v>-1.36316</v>
      </c>
      <c r="O1315" s="35" t="n">
        <v>-2.05319</v>
      </c>
      <c r="P1315" s="35" t="n">
        <v>-0.59576</v>
      </c>
      <c r="Q1315" s="35" t="n">
        <v>-3.13308</v>
      </c>
      <c r="R1315" s="35" t="n">
        <v>-0.2814</v>
      </c>
    </row>
    <row r="1316" customFormat="false" ht="15" hidden="false" customHeight="false" outlineLevel="0" collapsed="false">
      <c r="A1316" s="4" t="n">
        <v>1315</v>
      </c>
      <c r="B1316" s="4" t="s">
        <v>1662</v>
      </c>
      <c r="C1316" s="35" t="n">
        <v>2.01534</v>
      </c>
      <c r="D1316" s="35" t="n">
        <v>0.33321</v>
      </c>
      <c r="E1316" s="35" t="n">
        <v>1.30167</v>
      </c>
      <c r="F1316" s="35" t="n">
        <v>0.26795</v>
      </c>
      <c r="G1316" s="35" t="n">
        <v>-1.27532</v>
      </c>
      <c r="H1316" s="35" t="n">
        <v>0.54881</v>
      </c>
      <c r="I1316" s="35" t="n">
        <v>-0.79834</v>
      </c>
      <c r="J1316" s="35" t="n">
        <v>0.56227</v>
      </c>
      <c r="K1316" s="35" t="n">
        <v>-0.46601</v>
      </c>
      <c r="L1316" s="35" t="n">
        <v>-1.72875</v>
      </c>
      <c r="M1316" s="35" t="n">
        <v>0.81613</v>
      </c>
      <c r="N1316" s="35" t="n">
        <v>1.31255</v>
      </c>
      <c r="O1316" s="35" t="n">
        <v>0.44067</v>
      </c>
      <c r="P1316" s="35" t="n">
        <v>0.38467</v>
      </c>
      <c r="Q1316" s="35" t="n">
        <v>0.41625</v>
      </c>
      <c r="R1316" s="35" t="n">
        <v>1.12652</v>
      </c>
    </row>
    <row r="1317" customFormat="false" ht="15" hidden="false" customHeight="false" outlineLevel="0" collapsed="false">
      <c r="A1317" s="4" t="n">
        <v>1316</v>
      </c>
      <c r="B1317" s="4" t="s">
        <v>1663</v>
      </c>
      <c r="C1317" s="35" t="n">
        <v>1.9731</v>
      </c>
      <c r="D1317" s="35" t="n">
        <v>-1.14517</v>
      </c>
      <c r="E1317" s="35" t="n">
        <v>0.08854</v>
      </c>
      <c r="F1317" s="35" t="n">
        <v>-1.17975</v>
      </c>
      <c r="G1317" s="35" t="n">
        <v>-0.35356</v>
      </c>
      <c r="H1317" s="35" t="n">
        <v>1.03023</v>
      </c>
      <c r="I1317" s="35" t="n">
        <v>3.53394</v>
      </c>
      <c r="J1317" s="35" t="n">
        <v>0.52809</v>
      </c>
      <c r="K1317" s="35" t="n">
        <v>-1.97126</v>
      </c>
      <c r="L1317" s="35" t="n">
        <v>-0.01613</v>
      </c>
      <c r="M1317" s="35" t="n">
        <v>0.00451</v>
      </c>
      <c r="N1317" s="35" t="n">
        <v>-1.71188</v>
      </c>
      <c r="O1317" s="35" t="n">
        <v>2.5537</v>
      </c>
      <c r="P1317" s="35" t="n">
        <v>2.42054</v>
      </c>
      <c r="Q1317" s="35" t="n">
        <v>-0.93316</v>
      </c>
      <c r="R1317" s="35" t="n">
        <v>-1.08385</v>
      </c>
    </row>
    <row r="1318" customFormat="false" ht="15" hidden="false" customHeight="false" outlineLevel="0" collapsed="false">
      <c r="A1318" s="4" t="n">
        <v>1317</v>
      </c>
      <c r="B1318" s="4" t="s">
        <v>1664</v>
      </c>
      <c r="C1318" s="35" t="n">
        <v>-1.67982</v>
      </c>
      <c r="D1318" s="35" t="n">
        <v>-1.4284</v>
      </c>
      <c r="E1318" s="35" t="n">
        <v>1.79938</v>
      </c>
      <c r="F1318" s="35" t="n">
        <v>0.42784</v>
      </c>
      <c r="G1318" s="35" t="n">
        <v>-0.66732</v>
      </c>
      <c r="H1318" s="35" t="n">
        <v>-0.96946</v>
      </c>
      <c r="I1318" s="35" t="n">
        <v>2.22808</v>
      </c>
      <c r="J1318" s="35" t="n">
        <v>0.39996</v>
      </c>
      <c r="K1318" s="35" t="n">
        <v>0.94129</v>
      </c>
      <c r="L1318" s="35" t="n">
        <v>-2.58681</v>
      </c>
      <c r="M1318" s="35" t="n">
        <v>-1.58343</v>
      </c>
      <c r="N1318" s="35" t="n">
        <v>0.22762</v>
      </c>
      <c r="O1318" s="35" t="n">
        <v>0.61804</v>
      </c>
      <c r="P1318" s="35" t="n">
        <v>1.34671</v>
      </c>
      <c r="Q1318" s="35" t="n">
        <v>0.13296</v>
      </c>
      <c r="R1318" s="35" t="n">
        <v>-1.01904</v>
      </c>
    </row>
    <row r="1319" customFormat="false" ht="15" hidden="false" customHeight="false" outlineLevel="0" collapsed="false">
      <c r="A1319" s="4" t="n">
        <v>1318</v>
      </c>
      <c r="B1319" s="4" t="s">
        <v>1665</v>
      </c>
      <c r="C1319" s="35" t="n">
        <v>1.17422</v>
      </c>
      <c r="D1319" s="35" t="n">
        <v>0.16701</v>
      </c>
      <c r="E1319" s="35" t="n">
        <v>0.90309</v>
      </c>
      <c r="F1319" s="35" t="n">
        <v>-0.39504</v>
      </c>
      <c r="G1319" s="35" t="n">
        <v>-1.28406</v>
      </c>
      <c r="H1319" s="35" t="n">
        <v>-2.42734</v>
      </c>
      <c r="I1319" s="35" t="n">
        <v>1.27543</v>
      </c>
      <c r="J1319" s="35" t="n">
        <v>3.67203</v>
      </c>
      <c r="K1319" s="35" t="n">
        <v>3.96923</v>
      </c>
      <c r="L1319" s="35" t="n">
        <v>0.48059</v>
      </c>
      <c r="M1319" s="35" t="n">
        <v>-2.39686</v>
      </c>
      <c r="N1319" s="35" t="n">
        <v>-0.20943</v>
      </c>
      <c r="O1319" s="35" t="n">
        <v>-2.67452</v>
      </c>
      <c r="P1319" s="35" t="n">
        <v>0.28122</v>
      </c>
      <c r="Q1319" s="35" t="n">
        <v>1.36974</v>
      </c>
      <c r="R1319" s="35" t="n">
        <v>0.9677</v>
      </c>
    </row>
    <row r="1320" customFormat="false" ht="15" hidden="false" customHeight="false" outlineLevel="0" collapsed="false">
      <c r="A1320" s="4" t="n">
        <v>1319</v>
      </c>
      <c r="B1320" s="4" t="s">
        <v>1666</v>
      </c>
      <c r="C1320" s="35" t="n">
        <v>-0.30178</v>
      </c>
      <c r="D1320" s="35" t="n">
        <v>2.08286</v>
      </c>
      <c r="E1320" s="35" t="n">
        <v>-2.09725</v>
      </c>
      <c r="F1320" s="35" t="n">
        <v>0.89038</v>
      </c>
      <c r="G1320" s="35" t="n">
        <v>1.08642</v>
      </c>
      <c r="H1320" s="35" t="n">
        <v>-3.13494</v>
      </c>
      <c r="I1320" s="35" t="n">
        <v>1.60767</v>
      </c>
      <c r="J1320" s="35" t="n">
        <v>0.23242</v>
      </c>
      <c r="K1320" s="35" t="n">
        <v>0.37014</v>
      </c>
      <c r="L1320" s="35" t="n">
        <v>-2.10542</v>
      </c>
      <c r="M1320" s="35" t="n">
        <v>0.07055</v>
      </c>
      <c r="N1320" s="35" t="n">
        <v>-0.70133</v>
      </c>
      <c r="O1320" s="35" t="n">
        <v>-3.13833</v>
      </c>
      <c r="P1320" s="35" t="n">
        <v>0.73122</v>
      </c>
      <c r="Q1320" s="35" t="n">
        <v>2.64356</v>
      </c>
      <c r="R1320" s="35" t="n">
        <v>0.00118</v>
      </c>
    </row>
    <row r="1321" customFormat="false" ht="15" hidden="false" customHeight="false" outlineLevel="0" collapsed="false">
      <c r="A1321" s="4" t="n">
        <v>1320</v>
      </c>
      <c r="B1321" s="4" t="s">
        <v>1667</v>
      </c>
      <c r="C1321" s="35" t="n">
        <v>-0.90534</v>
      </c>
      <c r="D1321" s="35" t="n">
        <v>-1.8124</v>
      </c>
      <c r="E1321" s="35" t="n">
        <v>-0.23802</v>
      </c>
      <c r="F1321" s="35" t="n">
        <v>-1.66113</v>
      </c>
      <c r="G1321" s="35" t="n">
        <v>-0.50054</v>
      </c>
      <c r="H1321" s="35" t="n">
        <v>-1.86513</v>
      </c>
      <c r="I1321" s="35" t="n">
        <v>0.13679</v>
      </c>
      <c r="J1321" s="35" t="n">
        <v>1.68252</v>
      </c>
      <c r="K1321" s="35" t="n">
        <v>-2.31994</v>
      </c>
      <c r="L1321" s="35" t="n">
        <v>-1.56008</v>
      </c>
      <c r="M1321" s="35" t="n">
        <v>-2.52378</v>
      </c>
      <c r="N1321" s="35" t="n">
        <v>-0.45088</v>
      </c>
      <c r="O1321" s="35" t="n">
        <v>-1.30282</v>
      </c>
      <c r="P1321" s="35" t="n">
        <v>-0.62228</v>
      </c>
      <c r="Q1321" s="35" t="n">
        <v>-2.98581</v>
      </c>
      <c r="R1321" s="35" t="n">
        <v>1.24588</v>
      </c>
    </row>
    <row r="1322" customFormat="false" ht="15" hidden="false" customHeight="false" outlineLevel="0" collapsed="false">
      <c r="A1322" s="4" t="n">
        <v>1321</v>
      </c>
      <c r="B1322" s="4" t="s">
        <v>1668</v>
      </c>
      <c r="C1322" s="35" t="n">
        <v>-4.31706</v>
      </c>
      <c r="D1322" s="35" t="n">
        <v>3.23401</v>
      </c>
      <c r="E1322" s="35" t="n">
        <v>0.42813</v>
      </c>
      <c r="F1322" s="35" t="n">
        <v>-2.09022</v>
      </c>
      <c r="G1322" s="35" t="n">
        <v>-2.16043</v>
      </c>
      <c r="H1322" s="35" t="n">
        <v>-1.74949</v>
      </c>
      <c r="I1322" s="35" t="n">
        <v>-2.27288</v>
      </c>
      <c r="J1322" s="35" t="n">
        <v>0.27439</v>
      </c>
      <c r="K1322" s="35" t="n">
        <v>-0.07183</v>
      </c>
      <c r="L1322" s="35" t="n">
        <v>-0.93683</v>
      </c>
      <c r="M1322" s="35" t="n">
        <v>-3.98533</v>
      </c>
      <c r="N1322" s="35" t="n">
        <v>0.83588</v>
      </c>
      <c r="O1322" s="35" t="n">
        <v>-2.11946</v>
      </c>
      <c r="P1322" s="35" t="n">
        <v>3.81376</v>
      </c>
      <c r="Q1322" s="35" t="n">
        <v>-2.25309</v>
      </c>
      <c r="R1322" s="35" t="n">
        <v>-1.95293</v>
      </c>
    </row>
    <row r="1323" customFormat="false" ht="15" hidden="false" customHeight="false" outlineLevel="0" collapsed="false">
      <c r="A1323" s="4" t="n">
        <v>1322</v>
      </c>
      <c r="B1323" s="4" t="s">
        <v>1669</v>
      </c>
      <c r="C1323" s="35" t="n">
        <v>-1.50891</v>
      </c>
      <c r="D1323" s="35" t="n">
        <v>2.58127</v>
      </c>
      <c r="E1323" s="35" t="n">
        <v>-2.02006</v>
      </c>
      <c r="F1323" s="35" t="n">
        <v>-1.32812</v>
      </c>
      <c r="G1323" s="35" t="n">
        <v>-2.82054</v>
      </c>
      <c r="H1323" s="35" t="n">
        <v>-2.12352</v>
      </c>
      <c r="I1323" s="35" t="n">
        <v>0.48591</v>
      </c>
      <c r="J1323" s="35" t="n">
        <v>-1.62587</v>
      </c>
      <c r="K1323" s="35" t="n">
        <v>0.85445</v>
      </c>
      <c r="L1323" s="35" t="n">
        <v>-1.54839</v>
      </c>
      <c r="M1323" s="35" t="n">
        <v>-3.2744</v>
      </c>
      <c r="N1323" s="35" t="n">
        <v>0.09466</v>
      </c>
      <c r="O1323" s="35" t="n">
        <v>2.25666</v>
      </c>
      <c r="P1323" s="35" t="n">
        <v>1.87311</v>
      </c>
      <c r="Q1323" s="35" t="n">
        <v>-2.55776</v>
      </c>
      <c r="R1323" s="35" t="n">
        <v>0.35463</v>
      </c>
    </row>
    <row r="1324" customFormat="false" ht="15" hidden="false" customHeight="false" outlineLevel="0" collapsed="false">
      <c r="A1324" s="4" t="n">
        <v>1323</v>
      </c>
      <c r="B1324" s="4" t="s">
        <v>1670</v>
      </c>
      <c r="C1324" s="35" t="n">
        <v>0.15774</v>
      </c>
      <c r="D1324" s="35" t="n">
        <v>1.81017</v>
      </c>
      <c r="E1324" s="35" t="n">
        <v>0.2008</v>
      </c>
      <c r="F1324" s="35" t="n">
        <v>2.1524</v>
      </c>
      <c r="G1324" s="35" t="n">
        <v>1.77889</v>
      </c>
      <c r="H1324" s="35" t="n">
        <v>-0.36916</v>
      </c>
      <c r="I1324" s="35" t="n">
        <v>0.77285</v>
      </c>
      <c r="J1324" s="35" t="n">
        <v>-0.4961</v>
      </c>
      <c r="K1324" s="35" t="n">
        <v>2.42663</v>
      </c>
      <c r="L1324" s="35" t="n">
        <v>0.38405</v>
      </c>
      <c r="M1324" s="35" t="n">
        <v>-0.71825</v>
      </c>
      <c r="N1324" s="35" t="n">
        <v>-0.14262</v>
      </c>
      <c r="O1324" s="35" t="n">
        <v>-0.92887</v>
      </c>
      <c r="P1324" s="35" t="n">
        <v>1.1949</v>
      </c>
      <c r="Q1324" s="35" t="n">
        <v>1.02353</v>
      </c>
      <c r="R1324" s="35" t="n">
        <v>-0.90066</v>
      </c>
    </row>
    <row r="1325" customFormat="false" ht="15" hidden="false" customHeight="false" outlineLevel="0" collapsed="false">
      <c r="A1325" s="4" t="n">
        <v>1324</v>
      </c>
      <c r="B1325" s="4" t="s">
        <v>1671</v>
      </c>
      <c r="C1325" s="35" t="n">
        <v>1.34865</v>
      </c>
      <c r="D1325" s="35" t="n">
        <v>0.6173</v>
      </c>
      <c r="E1325" s="35" t="n">
        <v>-1.06042</v>
      </c>
      <c r="F1325" s="35" t="n">
        <v>-2.79752</v>
      </c>
      <c r="G1325" s="35" t="n">
        <v>-2.43346</v>
      </c>
      <c r="H1325" s="35" t="n">
        <v>1.26569</v>
      </c>
      <c r="I1325" s="35" t="n">
        <v>0.14297</v>
      </c>
      <c r="J1325" s="35" t="n">
        <v>2.62347</v>
      </c>
      <c r="K1325" s="35" t="n">
        <v>-0.14684</v>
      </c>
      <c r="L1325" s="35" t="n">
        <v>-0.20467</v>
      </c>
      <c r="M1325" s="35" t="n">
        <v>1.17354</v>
      </c>
      <c r="N1325" s="35" t="n">
        <v>0.58351</v>
      </c>
      <c r="O1325" s="35" t="n">
        <v>1.86303</v>
      </c>
      <c r="P1325" s="35" t="n">
        <v>0.57549</v>
      </c>
      <c r="Q1325" s="35" t="n">
        <v>-0.76627</v>
      </c>
      <c r="R1325" s="35" t="n">
        <v>2.40338</v>
      </c>
    </row>
    <row r="1326" customFormat="false" ht="15" hidden="false" customHeight="false" outlineLevel="0" collapsed="false">
      <c r="A1326" s="4" t="n">
        <v>1325</v>
      </c>
      <c r="B1326" s="4" t="s">
        <v>1672</v>
      </c>
      <c r="C1326" s="35" t="n">
        <v>-1.40585</v>
      </c>
      <c r="D1326" s="35" t="n">
        <v>-1.10599</v>
      </c>
      <c r="E1326" s="35" t="n">
        <v>-1.00574</v>
      </c>
      <c r="F1326" s="35" t="n">
        <v>0.70638</v>
      </c>
      <c r="G1326" s="35" t="n">
        <v>-0.55619</v>
      </c>
      <c r="H1326" s="35" t="n">
        <v>0.26473</v>
      </c>
      <c r="I1326" s="35" t="n">
        <v>1.03963</v>
      </c>
      <c r="J1326" s="35" t="n">
        <v>0.94265</v>
      </c>
      <c r="K1326" s="35" t="n">
        <v>0.27184</v>
      </c>
      <c r="L1326" s="35" t="n">
        <v>0.31549</v>
      </c>
      <c r="M1326" s="35" t="n">
        <v>-0.4757</v>
      </c>
      <c r="N1326" s="35" t="n">
        <v>-0.0299</v>
      </c>
      <c r="O1326" s="35" t="n">
        <v>-0.25293</v>
      </c>
      <c r="P1326" s="35" t="n">
        <v>0.70041</v>
      </c>
      <c r="Q1326" s="35" t="n">
        <v>0.03185</v>
      </c>
      <c r="R1326" s="35" t="n">
        <v>-2.81482</v>
      </c>
    </row>
    <row r="1327" customFormat="false" ht="15" hidden="false" customHeight="false" outlineLevel="0" collapsed="false">
      <c r="A1327" s="4" t="n">
        <v>1326</v>
      </c>
      <c r="B1327" s="4" t="s">
        <v>1673</v>
      </c>
      <c r="C1327" s="35" t="n">
        <v>-0.90556</v>
      </c>
      <c r="D1327" s="35" t="n">
        <v>0.74558</v>
      </c>
      <c r="E1327" s="35" t="n">
        <v>2.10696</v>
      </c>
      <c r="F1327" s="35" t="n">
        <v>0.42533</v>
      </c>
      <c r="G1327" s="35" t="n">
        <v>-0.1539</v>
      </c>
      <c r="H1327" s="35" t="n">
        <v>0.0412</v>
      </c>
      <c r="I1327" s="35" t="n">
        <v>0.05406</v>
      </c>
      <c r="J1327" s="35" t="n">
        <v>-0.31927</v>
      </c>
      <c r="K1327" s="35" t="n">
        <v>0.26484</v>
      </c>
      <c r="L1327" s="35" t="n">
        <v>0.04249</v>
      </c>
      <c r="M1327" s="35" t="n">
        <v>-1.50745</v>
      </c>
      <c r="N1327" s="35" t="n">
        <v>-0.43221</v>
      </c>
      <c r="O1327" s="35" t="n">
        <v>-0.41981</v>
      </c>
      <c r="P1327" s="35" t="n">
        <v>0.2708</v>
      </c>
      <c r="Q1327" s="35" t="n">
        <v>0.6558</v>
      </c>
      <c r="R1327" s="35" t="n">
        <v>-0.51979</v>
      </c>
    </row>
    <row r="1328" customFormat="false" ht="15" hidden="false" customHeight="false" outlineLevel="0" collapsed="false">
      <c r="A1328" s="4" t="n">
        <v>1327</v>
      </c>
      <c r="B1328" s="4" t="s">
        <v>1674</v>
      </c>
      <c r="C1328" s="35" t="n">
        <v>-0.05935</v>
      </c>
      <c r="D1328" s="35" t="n">
        <v>3.17366</v>
      </c>
      <c r="E1328" s="35" t="n">
        <v>0.86404</v>
      </c>
      <c r="F1328" s="35" t="n">
        <v>2.45961</v>
      </c>
      <c r="G1328" s="35" t="n">
        <v>0.43334</v>
      </c>
      <c r="H1328" s="35" t="n">
        <v>-3.88138</v>
      </c>
      <c r="I1328" s="35" t="n">
        <v>2.7556</v>
      </c>
      <c r="J1328" s="35" t="n">
        <v>0.54914</v>
      </c>
      <c r="K1328" s="35" t="n">
        <v>-1.29014</v>
      </c>
      <c r="L1328" s="35" t="n">
        <v>-0.5273</v>
      </c>
      <c r="M1328" s="35" t="n">
        <v>2.76917</v>
      </c>
      <c r="N1328" s="35" t="n">
        <v>-0.17104</v>
      </c>
      <c r="O1328" s="35" t="n">
        <v>1.80245</v>
      </c>
      <c r="P1328" s="35" t="n">
        <v>-0.32507</v>
      </c>
      <c r="Q1328" s="35" t="n">
        <v>-1.15852</v>
      </c>
      <c r="R1328" s="35" t="n">
        <v>1.38432</v>
      </c>
    </row>
    <row r="1329" customFormat="false" ht="15" hidden="false" customHeight="false" outlineLevel="0" collapsed="false">
      <c r="A1329" s="4" t="n">
        <v>1328</v>
      </c>
      <c r="B1329" s="4" t="s">
        <v>1675</v>
      </c>
      <c r="C1329" s="35" t="n">
        <v>0.06711</v>
      </c>
      <c r="D1329" s="35" t="n">
        <v>0.99523</v>
      </c>
      <c r="E1329" s="35" t="n">
        <v>-0.42247</v>
      </c>
      <c r="F1329" s="35" t="n">
        <v>0.43803</v>
      </c>
      <c r="G1329" s="35" t="n">
        <v>0.25934</v>
      </c>
      <c r="H1329" s="35" t="n">
        <v>-1.56191</v>
      </c>
      <c r="I1329" s="35" t="n">
        <v>1.59805</v>
      </c>
      <c r="J1329" s="35" t="n">
        <v>5.61194</v>
      </c>
      <c r="K1329" s="35" t="n">
        <v>-0.97239</v>
      </c>
      <c r="L1329" s="35" t="n">
        <v>-0.78431</v>
      </c>
      <c r="M1329" s="35" t="n">
        <v>-3.20831</v>
      </c>
      <c r="N1329" s="35" t="n">
        <v>-0.3746</v>
      </c>
      <c r="O1329" s="35" t="n">
        <v>-1.63491</v>
      </c>
      <c r="P1329" s="35" t="n">
        <v>-1.22849</v>
      </c>
      <c r="Q1329" s="35" t="n">
        <v>0.28991</v>
      </c>
      <c r="R1329" s="35" t="n">
        <v>0.02347</v>
      </c>
    </row>
    <row r="1330" customFormat="false" ht="15" hidden="false" customHeight="false" outlineLevel="0" collapsed="false">
      <c r="A1330" s="4" t="n">
        <v>1329</v>
      </c>
      <c r="B1330" s="4" t="s">
        <v>1676</v>
      </c>
      <c r="C1330" s="35" t="n">
        <v>0.01582</v>
      </c>
      <c r="D1330" s="35" t="n">
        <v>0.4466</v>
      </c>
      <c r="E1330" s="35" t="n">
        <v>0.60671</v>
      </c>
      <c r="F1330" s="35" t="n">
        <v>0.68564</v>
      </c>
      <c r="G1330" s="35" t="n">
        <v>-1.62624</v>
      </c>
      <c r="H1330" s="35" t="n">
        <v>-0.46066</v>
      </c>
      <c r="I1330" s="35" t="n">
        <v>2.46381</v>
      </c>
      <c r="J1330" s="35" t="n">
        <v>0.36379</v>
      </c>
      <c r="K1330" s="35" t="n">
        <v>-2.48085</v>
      </c>
      <c r="L1330" s="35" t="n">
        <v>0.14952</v>
      </c>
      <c r="M1330" s="35" t="n">
        <v>2.28296</v>
      </c>
      <c r="N1330" s="35" t="n">
        <v>0.38042</v>
      </c>
      <c r="O1330" s="35" t="n">
        <v>-2.48331</v>
      </c>
      <c r="P1330" s="35" t="n">
        <v>-0.12799</v>
      </c>
      <c r="Q1330" s="35" t="n">
        <v>0.1011</v>
      </c>
      <c r="R1330" s="35" t="n">
        <v>1.56667</v>
      </c>
    </row>
    <row r="1331" customFormat="false" ht="15" hidden="false" customHeight="false" outlineLevel="0" collapsed="false">
      <c r="A1331" s="4" t="n">
        <v>1330</v>
      </c>
      <c r="B1331" s="4" t="s">
        <v>1677</v>
      </c>
      <c r="C1331" s="35" t="n">
        <v>-0.58262</v>
      </c>
      <c r="D1331" s="35" t="n">
        <v>-1.83765</v>
      </c>
      <c r="E1331" s="35" t="n">
        <v>-0.07758</v>
      </c>
      <c r="F1331" s="35" t="n">
        <v>-2.38579</v>
      </c>
      <c r="G1331" s="35" t="n">
        <v>2.04104</v>
      </c>
      <c r="H1331" s="35" t="n">
        <v>1.57376</v>
      </c>
      <c r="I1331" s="35" t="n">
        <v>-0.05475</v>
      </c>
      <c r="J1331" s="35" t="n">
        <v>1.30637</v>
      </c>
      <c r="K1331" s="35" t="n">
        <v>-1.54494</v>
      </c>
      <c r="L1331" s="35" t="n">
        <v>1.7276</v>
      </c>
      <c r="M1331" s="35" t="n">
        <v>-0.17719</v>
      </c>
      <c r="N1331" s="35" t="n">
        <v>2.11698</v>
      </c>
      <c r="O1331" s="35" t="n">
        <v>0.14846</v>
      </c>
      <c r="P1331" s="35" t="n">
        <v>1.76569</v>
      </c>
      <c r="Q1331" s="35" t="n">
        <v>0.94804</v>
      </c>
      <c r="R1331" s="35" t="n">
        <v>0.89064</v>
      </c>
    </row>
    <row r="1332" customFormat="false" ht="15" hidden="false" customHeight="false" outlineLevel="0" collapsed="false">
      <c r="A1332" s="4" t="n">
        <v>1331</v>
      </c>
      <c r="B1332" s="4" t="s">
        <v>1678</v>
      </c>
      <c r="C1332" s="35" t="n">
        <v>-2.14393</v>
      </c>
      <c r="D1332" s="35" t="n">
        <v>-0.87754</v>
      </c>
      <c r="E1332" s="35" t="n">
        <v>2.98714</v>
      </c>
      <c r="F1332" s="35" t="n">
        <v>2.48528</v>
      </c>
      <c r="G1332" s="35" t="n">
        <v>-0.73017</v>
      </c>
      <c r="H1332" s="35" t="n">
        <v>-0.6283</v>
      </c>
      <c r="I1332" s="35" t="n">
        <v>0.93951</v>
      </c>
      <c r="J1332" s="35" t="n">
        <v>0.43665</v>
      </c>
      <c r="K1332" s="35" t="n">
        <v>-2.52555</v>
      </c>
      <c r="L1332" s="35" t="n">
        <v>-0.90097</v>
      </c>
      <c r="M1332" s="35" t="n">
        <v>0.97209</v>
      </c>
      <c r="N1332" s="35" t="n">
        <v>0.17941</v>
      </c>
      <c r="O1332" s="35" t="n">
        <v>0.35607</v>
      </c>
      <c r="P1332" s="35" t="n">
        <v>-2.58972</v>
      </c>
      <c r="Q1332" s="35" t="n">
        <v>-0.46991</v>
      </c>
      <c r="R1332" s="35" t="n">
        <v>-2.09217</v>
      </c>
    </row>
    <row r="1333" customFormat="false" ht="15" hidden="false" customHeight="false" outlineLevel="0" collapsed="false">
      <c r="A1333" s="4" t="n">
        <v>1332</v>
      </c>
      <c r="B1333" s="4" t="s">
        <v>1679</v>
      </c>
      <c r="C1333" s="35" t="n">
        <v>-1.95994</v>
      </c>
      <c r="D1333" s="35" t="n">
        <v>2.05497</v>
      </c>
      <c r="E1333" s="35" t="n">
        <v>3.45001</v>
      </c>
      <c r="F1333" s="35" t="n">
        <v>1.26811</v>
      </c>
      <c r="G1333" s="35" t="n">
        <v>-0.04713</v>
      </c>
      <c r="H1333" s="35" t="n">
        <v>0.70404</v>
      </c>
      <c r="I1333" s="35" t="n">
        <v>0.87935</v>
      </c>
      <c r="J1333" s="35" t="n">
        <v>-0.86682</v>
      </c>
      <c r="K1333" s="35" t="n">
        <v>-1.58781</v>
      </c>
      <c r="L1333" s="35" t="n">
        <v>0.39305</v>
      </c>
      <c r="M1333" s="35" t="n">
        <v>-1.6153</v>
      </c>
      <c r="N1333" s="35" t="n">
        <v>-1.84899</v>
      </c>
      <c r="O1333" s="35" t="n">
        <v>0.97278</v>
      </c>
      <c r="P1333" s="35" t="n">
        <v>1.11975</v>
      </c>
      <c r="Q1333" s="35" t="n">
        <v>-0.06875</v>
      </c>
      <c r="R1333" s="35" t="n">
        <v>-0.95139</v>
      </c>
    </row>
    <row r="1334" customFormat="false" ht="15" hidden="false" customHeight="false" outlineLevel="0" collapsed="false">
      <c r="A1334" s="4" t="n">
        <v>1333</v>
      </c>
      <c r="B1334" s="4" t="s">
        <v>1680</v>
      </c>
      <c r="C1334" s="35" t="n">
        <v>0.78885</v>
      </c>
      <c r="D1334" s="35" t="n">
        <v>-0.76576</v>
      </c>
      <c r="E1334" s="35" t="n">
        <v>-2.36774</v>
      </c>
      <c r="F1334" s="35" t="n">
        <v>-1.36592</v>
      </c>
      <c r="G1334" s="35" t="n">
        <v>1.28866</v>
      </c>
      <c r="H1334" s="35" t="n">
        <v>-0.79725</v>
      </c>
      <c r="I1334" s="35" t="n">
        <v>-1.06878</v>
      </c>
      <c r="J1334" s="35" t="n">
        <v>1.83267</v>
      </c>
      <c r="K1334" s="35" t="n">
        <v>-0.46606</v>
      </c>
      <c r="L1334" s="35" t="n">
        <v>1.35417</v>
      </c>
      <c r="M1334" s="35" t="n">
        <v>0.7828</v>
      </c>
      <c r="N1334" s="35" t="n">
        <v>0.52395</v>
      </c>
      <c r="O1334" s="35" t="n">
        <v>0.06387</v>
      </c>
      <c r="P1334" s="35" t="n">
        <v>-0.39483</v>
      </c>
      <c r="Q1334" s="35" t="n">
        <v>-1.0465</v>
      </c>
      <c r="R1334" s="35" t="n">
        <v>1.16918</v>
      </c>
    </row>
    <row r="1335" customFormat="false" ht="15" hidden="false" customHeight="false" outlineLevel="0" collapsed="false">
      <c r="A1335" s="4" t="n">
        <v>1334</v>
      </c>
      <c r="B1335" s="4" t="s">
        <v>1681</v>
      </c>
      <c r="C1335" s="35" t="n">
        <v>-1.29463</v>
      </c>
      <c r="D1335" s="35" t="n">
        <v>-1.07617</v>
      </c>
      <c r="E1335" s="35" t="n">
        <v>0.55313</v>
      </c>
      <c r="F1335" s="35" t="n">
        <v>1.83899</v>
      </c>
      <c r="G1335" s="35" t="n">
        <v>1.09336</v>
      </c>
      <c r="H1335" s="35" t="n">
        <v>6.30224</v>
      </c>
      <c r="I1335" s="35" t="n">
        <v>0.15048</v>
      </c>
      <c r="J1335" s="35" t="n">
        <v>-0.89599</v>
      </c>
      <c r="K1335" s="35" t="n">
        <v>-1.28753</v>
      </c>
      <c r="L1335" s="35" t="n">
        <v>-3.14637</v>
      </c>
      <c r="M1335" s="35" t="n">
        <v>-2.17072</v>
      </c>
      <c r="N1335" s="35" t="n">
        <v>1.94891</v>
      </c>
      <c r="O1335" s="35" t="n">
        <v>1.28531</v>
      </c>
      <c r="P1335" s="35" t="n">
        <v>0.94375</v>
      </c>
      <c r="Q1335" s="35" t="n">
        <v>-0.77027</v>
      </c>
      <c r="R1335" s="35" t="n">
        <v>0.91599</v>
      </c>
    </row>
    <row r="1336" customFormat="false" ht="15" hidden="false" customHeight="false" outlineLevel="0" collapsed="false">
      <c r="A1336" s="4" t="n">
        <v>1335</v>
      </c>
      <c r="B1336" s="4" t="s">
        <v>1682</v>
      </c>
      <c r="C1336" s="35" t="n">
        <v>-2.95922</v>
      </c>
      <c r="D1336" s="35" t="n">
        <v>2.39807</v>
      </c>
      <c r="E1336" s="35" t="n">
        <v>0.91335</v>
      </c>
      <c r="F1336" s="35" t="n">
        <v>1.03951</v>
      </c>
      <c r="G1336" s="35" t="n">
        <v>-0.45113</v>
      </c>
      <c r="H1336" s="35" t="n">
        <v>0.97614</v>
      </c>
      <c r="I1336" s="35" t="n">
        <v>1.38316</v>
      </c>
      <c r="J1336" s="35" t="n">
        <v>2.28943</v>
      </c>
      <c r="K1336" s="35" t="n">
        <v>-4.25009</v>
      </c>
      <c r="L1336" s="35" t="n">
        <v>0.24647</v>
      </c>
      <c r="M1336" s="35" t="n">
        <v>3.55233</v>
      </c>
      <c r="N1336" s="35" t="n">
        <v>-0.87451</v>
      </c>
      <c r="O1336" s="35" t="n">
        <v>0.51473</v>
      </c>
      <c r="P1336" s="35" t="n">
        <v>4.16012</v>
      </c>
      <c r="Q1336" s="35" t="n">
        <v>0.56962</v>
      </c>
      <c r="R1336" s="35" t="n">
        <v>-0.16452</v>
      </c>
    </row>
    <row r="1337" customFormat="false" ht="15" hidden="false" customHeight="false" outlineLevel="0" collapsed="false">
      <c r="A1337" s="4" t="n">
        <v>1336</v>
      </c>
      <c r="B1337" s="4" t="s">
        <v>1683</v>
      </c>
      <c r="C1337" s="35" t="n">
        <v>-0.58212</v>
      </c>
      <c r="D1337" s="35" t="n">
        <v>2.57615</v>
      </c>
      <c r="E1337" s="35" t="n">
        <v>-0.7594</v>
      </c>
      <c r="F1337" s="35" t="n">
        <v>1.56373</v>
      </c>
      <c r="G1337" s="35" t="n">
        <v>-0.47244</v>
      </c>
      <c r="H1337" s="35" t="n">
        <v>0.10018</v>
      </c>
      <c r="I1337" s="35" t="n">
        <v>-1.55654</v>
      </c>
      <c r="J1337" s="35" t="n">
        <v>1.57268</v>
      </c>
      <c r="K1337" s="35" t="n">
        <v>-3.65855</v>
      </c>
      <c r="L1337" s="35" t="n">
        <v>-0.02352</v>
      </c>
      <c r="M1337" s="35" t="n">
        <v>-0.62329</v>
      </c>
      <c r="N1337" s="35" t="n">
        <v>-0.77935</v>
      </c>
      <c r="O1337" s="35" t="n">
        <v>0.05609</v>
      </c>
      <c r="P1337" s="35" t="n">
        <v>-1.07678</v>
      </c>
      <c r="Q1337" s="35" t="n">
        <v>-0.20109</v>
      </c>
      <c r="R1337" s="35" t="n">
        <v>2.88665</v>
      </c>
    </row>
    <row r="1338" customFormat="false" ht="15" hidden="false" customHeight="false" outlineLevel="0" collapsed="false">
      <c r="A1338" s="4" t="n">
        <v>1337</v>
      </c>
      <c r="B1338" s="4" t="s">
        <v>1684</v>
      </c>
      <c r="C1338" s="35" t="n">
        <v>1.42464</v>
      </c>
      <c r="D1338" s="35" t="n">
        <v>2.13769</v>
      </c>
      <c r="E1338" s="35" t="n">
        <v>-0.68068</v>
      </c>
      <c r="F1338" s="35" t="n">
        <v>-2.04523</v>
      </c>
      <c r="G1338" s="35" t="n">
        <v>-4.38159</v>
      </c>
      <c r="H1338" s="35" t="n">
        <v>0.81721</v>
      </c>
      <c r="I1338" s="35" t="n">
        <v>0.80583</v>
      </c>
      <c r="J1338" s="35" t="n">
        <v>0.7622</v>
      </c>
      <c r="K1338" s="35" t="n">
        <v>-0.55275</v>
      </c>
      <c r="L1338" s="35" t="n">
        <v>1.56456</v>
      </c>
      <c r="M1338" s="35" t="n">
        <v>0.2394</v>
      </c>
      <c r="N1338" s="35" t="n">
        <v>-0.06644</v>
      </c>
      <c r="O1338" s="35" t="n">
        <v>0.46905</v>
      </c>
      <c r="P1338" s="35" t="n">
        <v>2.57523</v>
      </c>
      <c r="Q1338" s="35" t="n">
        <v>-1.05458</v>
      </c>
      <c r="R1338" s="35" t="n">
        <v>0.62556</v>
      </c>
    </row>
    <row r="1339" customFormat="false" ht="15" hidden="false" customHeight="false" outlineLevel="0" collapsed="false">
      <c r="A1339" s="4" t="n">
        <v>1338</v>
      </c>
      <c r="B1339" s="4" t="s">
        <v>1685</v>
      </c>
      <c r="C1339" s="35" t="n">
        <v>0.23553</v>
      </c>
      <c r="D1339" s="35" t="n">
        <v>-0.72178</v>
      </c>
      <c r="E1339" s="35" t="n">
        <v>0.51938</v>
      </c>
      <c r="F1339" s="35" t="n">
        <v>-2.24095</v>
      </c>
      <c r="G1339" s="35" t="n">
        <v>0.17438</v>
      </c>
      <c r="H1339" s="35" t="n">
        <v>0.0032</v>
      </c>
      <c r="I1339" s="35" t="n">
        <v>-2.10368</v>
      </c>
      <c r="J1339" s="35" t="n">
        <v>-0.33406</v>
      </c>
      <c r="K1339" s="35" t="n">
        <v>-0.13009</v>
      </c>
      <c r="L1339" s="35" t="n">
        <v>-1.59326</v>
      </c>
      <c r="M1339" s="35" t="n">
        <v>-0.11877</v>
      </c>
      <c r="N1339" s="35" t="n">
        <v>-0.48548</v>
      </c>
      <c r="O1339" s="35" t="n">
        <v>-0.72075</v>
      </c>
      <c r="P1339" s="35" t="n">
        <v>-0.05324</v>
      </c>
      <c r="Q1339" s="35" t="n">
        <v>-0.65406</v>
      </c>
      <c r="R1339" s="35" t="n">
        <v>0.85406</v>
      </c>
    </row>
    <row r="1340" customFormat="false" ht="15" hidden="false" customHeight="false" outlineLevel="0" collapsed="false">
      <c r="A1340" s="4" t="n">
        <v>1339</v>
      </c>
      <c r="B1340" s="4" t="s">
        <v>1686</v>
      </c>
      <c r="C1340" s="35" t="n">
        <v>-0.65121</v>
      </c>
      <c r="D1340" s="35" t="n">
        <v>-0.42678</v>
      </c>
      <c r="E1340" s="35" t="n">
        <v>1.14681</v>
      </c>
      <c r="F1340" s="35" t="n">
        <v>-1.67065</v>
      </c>
      <c r="G1340" s="35" t="n">
        <v>-0.58591</v>
      </c>
      <c r="H1340" s="35" t="n">
        <v>1.56076</v>
      </c>
      <c r="I1340" s="35" t="n">
        <v>-1.57529</v>
      </c>
      <c r="J1340" s="35" t="n">
        <v>3.14742</v>
      </c>
      <c r="K1340" s="35" t="n">
        <v>0.50347</v>
      </c>
      <c r="L1340" s="35" t="n">
        <v>-0.25363</v>
      </c>
      <c r="M1340" s="35" t="n">
        <v>1.98516</v>
      </c>
      <c r="N1340" s="35" t="n">
        <v>-3.91265</v>
      </c>
      <c r="O1340" s="35" t="n">
        <v>0.48527</v>
      </c>
      <c r="P1340" s="35" t="n">
        <v>1.23578</v>
      </c>
      <c r="Q1340" s="35" t="n">
        <v>-0.89779</v>
      </c>
      <c r="R1340" s="35" t="n">
        <v>-0.11222</v>
      </c>
    </row>
    <row r="1341" customFormat="false" ht="15" hidden="false" customHeight="false" outlineLevel="0" collapsed="false">
      <c r="A1341" s="4" t="n">
        <v>1340</v>
      </c>
      <c r="B1341" s="4" t="s">
        <v>1687</v>
      </c>
      <c r="C1341" s="35" t="n">
        <v>-0.56963</v>
      </c>
      <c r="D1341" s="35" t="n">
        <v>-0.12374</v>
      </c>
      <c r="E1341" s="35" t="n">
        <v>0.29732</v>
      </c>
      <c r="F1341" s="35" t="n">
        <v>1.5297</v>
      </c>
      <c r="G1341" s="35" t="n">
        <v>0.1268</v>
      </c>
      <c r="H1341" s="35" t="n">
        <v>-0.8323</v>
      </c>
      <c r="I1341" s="35" t="n">
        <v>0.41613</v>
      </c>
      <c r="J1341" s="35" t="n">
        <v>0.72496</v>
      </c>
      <c r="K1341" s="35" t="n">
        <v>-1.7842</v>
      </c>
      <c r="L1341" s="35" t="n">
        <v>1.24762</v>
      </c>
      <c r="M1341" s="35" t="n">
        <v>-0.49897</v>
      </c>
      <c r="N1341" s="35" t="n">
        <v>0.17548</v>
      </c>
      <c r="O1341" s="35" t="n">
        <v>0.05174</v>
      </c>
      <c r="P1341" s="35" t="n">
        <v>-0.31595</v>
      </c>
      <c r="Q1341" s="35" t="n">
        <v>-1.12044</v>
      </c>
      <c r="R1341" s="35" t="n">
        <v>0.26066</v>
      </c>
    </row>
    <row r="1342" customFormat="false" ht="15" hidden="false" customHeight="false" outlineLevel="0" collapsed="false">
      <c r="A1342" s="4" t="n">
        <v>1341</v>
      </c>
      <c r="B1342" s="4" t="s">
        <v>1688</v>
      </c>
      <c r="C1342" s="35" t="n">
        <v>-0.09157</v>
      </c>
      <c r="D1342" s="35" t="n">
        <v>0.78549</v>
      </c>
      <c r="E1342" s="35" t="n">
        <v>0.04052</v>
      </c>
      <c r="F1342" s="35" t="n">
        <v>-1.08849</v>
      </c>
      <c r="G1342" s="35" t="n">
        <v>-0.44013</v>
      </c>
      <c r="H1342" s="35" t="n">
        <v>-0.27062</v>
      </c>
      <c r="I1342" s="35" t="n">
        <v>2.39453</v>
      </c>
      <c r="J1342" s="35" t="n">
        <v>2.10708</v>
      </c>
      <c r="K1342" s="35" t="n">
        <v>-0.40392</v>
      </c>
      <c r="L1342" s="35" t="n">
        <v>-1.59133</v>
      </c>
      <c r="M1342" s="35" t="n">
        <v>-2.05975</v>
      </c>
      <c r="N1342" s="35" t="n">
        <v>-0.2266</v>
      </c>
      <c r="O1342" s="35" t="n">
        <v>1.91509</v>
      </c>
      <c r="P1342" s="35" t="n">
        <v>-2.10601</v>
      </c>
      <c r="Q1342" s="35" t="n">
        <v>0.45326</v>
      </c>
      <c r="R1342" s="35" t="n">
        <v>-0.15088</v>
      </c>
    </row>
    <row r="1343" customFormat="false" ht="15" hidden="false" customHeight="false" outlineLevel="0" collapsed="false">
      <c r="A1343" s="4" t="n">
        <v>1342</v>
      </c>
      <c r="B1343" s="4" t="s">
        <v>1689</v>
      </c>
      <c r="C1343" s="35" t="n">
        <v>-0.0426</v>
      </c>
      <c r="D1343" s="35" t="n">
        <v>-1.37108</v>
      </c>
      <c r="E1343" s="35" t="n">
        <v>1.83312</v>
      </c>
      <c r="F1343" s="35" t="n">
        <v>0.40099</v>
      </c>
      <c r="G1343" s="35" t="n">
        <v>0.87365</v>
      </c>
      <c r="H1343" s="35" t="n">
        <v>-3.1519</v>
      </c>
      <c r="I1343" s="35" t="n">
        <v>0.15459</v>
      </c>
      <c r="J1343" s="35" t="n">
        <v>-0.20292</v>
      </c>
      <c r="K1343" s="35" t="n">
        <v>-2.12416</v>
      </c>
      <c r="L1343" s="35" t="n">
        <v>-1.8158</v>
      </c>
      <c r="M1343" s="35" t="n">
        <v>-4.29717</v>
      </c>
      <c r="N1343" s="35" t="n">
        <v>2.29575</v>
      </c>
      <c r="O1343" s="35" t="n">
        <v>-1.74819</v>
      </c>
      <c r="P1343" s="35" t="n">
        <v>-1.13956</v>
      </c>
      <c r="Q1343" s="35" t="n">
        <v>0.53905</v>
      </c>
      <c r="R1343" s="35" t="n">
        <v>-3.37844</v>
      </c>
    </row>
    <row r="1344" customFormat="false" ht="15" hidden="false" customHeight="false" outlineLevel="0" collapsed="false">
      <c r="A1344" s="4" t="n">
        <v>1343</v>
      </c>
      <c r="B1344" s="4" t="s">
        <v>1690</v>
      </c>
      <c r="C1344" s="35" t="n">
        <v>-2.26202</v>
      </c>
      <c r="D1344" s="35" t="n">
        <v>-0.28321</v>
      </c>
      <c r="E1344" s="35" t="n">
        <v>1.4985</v>
      </c>
      <c r="F1344" s="35" t="n">
        <v>-0.03199</v>
      </c>
      <c r="G1344" s="35" t="n">
        <v>-1.45502</v>
      </c>
      <c r="H1344" s="35" t="n">
        <v>0.73738</v>
      </c>
      <c r="I1344" s="35" t="n">
        <v>1.89139</v>
      </c>
      <c r="J1344" s="35" t="n">
        <v>0.25946</v>
      </c>
      <c r="K1344" s="35" t="n">
        <v>0.25533</v>
      </c>
      <c r="L1344" s="35" t="n">
        <v>-0.7901</v>
      </c>
      <c r="M1344" s="35" t="n">
        <v>-0.59698</v>
      </c>
      <c r="N1344" s="35" t="n">
        <v>0.24038</v>
      </c>
      <c r="O1344" s="35" t="n">
        <v>-0.42357</v>
      </c>
      <c r="P1344" s="35" t="n">
        <v>-0.44227</v>
      </c>
      <c r="Q1344" s="35" t="n">
        <v>1.69865</v>
      </c>
      <c r="R1344" s="35" t="n">
        <v>0.71999</v>
      </c>
    </row>
    <row r="1345" customFormat="false" ht="15" hidden="false" customHeight="false" outlineLevel="0" collapsed="false">
      <c r="A1345" s="4" t="n">
        <v>1344</v>
      </c>
      <c r="B1345" s="4" t="s">
        <v>1691</v>
      </c>
      <c r="C1345" s="35" t="n">
        <v>2.37386</v>
      </c>
      <c r="D1345" s="35" t="n">
        <v>1.0035</v>
      </c>
      <c r="E1345" s="35" t="n">
        <v>3.08819</v>
      </c>
      <c r="F1345" s="35" t="n">
        <v>2.27457</v>
      </c>
      <c r="G1345" s="35" t="n">
        <v>-1.33094</v>
      </c>
      <c r="H1345" s="35" t="n">
        <v>0.82809</v>
      </c>
      <c r="I1345" s="35" t="n">
        <v>-1.08148</v>
      </c>
      <c r="J1345" s="35" t="n">
        <v>-1.78951</v>
      </c>
      <c r="K1345" s="35" t="n">
        <v>2.22315</v>
      </c>
      <c r="L1345" s="35" t="n">
        <v>-0.3</v>
      </c>
      <c r="M1345" s="35" t="n">
        <v>0.83447</v>
      </c>
      <c r="N1345" s="35" t="n">
        <v>4.02004</v>
      </c>
      <c r="O1345" s="35" t="n">
        <v>-0.15104</v>
      </c>
      <c r="P1345" s="35" t="n">
        <v>0.95441</v>
      </c>
      <c r="Q1345" s="35" t="n">
        <v>-0.1381</v>
      </c>
      <c r="R1345" s="35" t="n">
        <v>-2.14039</v>
      </c>
    </row>
    <row r="1346" customFormat="false" ht="15" hidden="false" customHeight="false" outlineLevel="0" collapsed="false">
      <c r="A1346" s="4" t="n">
        <v>1345</v>
      </c>
      <c r="B1346" s="4" t="s">
        <v>1692</v>
      </c>
      <c r="C1346" s="35" t="n">
        <v>0.40986</v>
      </c>
      <c r="D1346" s="35" t="n">
        <v>-2.49341</v>
      </c>
      <c r="E1346" s="35" t="n">
        <v>0.9742</v>
      </c>
      <c r="F1346" s="35" t="n">
        <v>-1.41542</v>
      </c>
      <c r="G1346" s="35" t="n">
        <v>0.50506</v>
      </c>
      <c r="H1346" s="35" t="n">
        <v>-1.6128</v>
      </c>
      <c r="I1346" s="35" t="n">
        <v>-0.2292</v>
      </c>
      <c r="J1346" s="35" t="n">
        <v>-2.05116</v>
      </c>
      <c r="K1346" s="35" t="n">
        <v>-4.22141</v>
      </c>
      <c r="L1346" s="35" t="n">
        <v>-2.47585</v>
      </c>
      <c r="M1346" s="35" t="n">
        <v>-0.13294</v>
      </c>
      <c r="N1346" s="35" t="n">
        <v>-0.03028</v>
      </c>
      <c r="O1346" s="35" t="n">
        <v>-0.69503</v>
      </c>
      <c r="P1346" s="35" t="n">
        <v>0.52173</v>
      </c>
      <c r="Q1346" s="35" t="n">
        <v>0.00798</v>
      </c>
      <c r="R1346" s="35" t="n">
        <v>-0.18534</v>
      </c>
    </row>
    <row r="1347" customFormat="false" ht="15" hidden="false" customHeight="false" outlineLevel="0" collapsed="false">
      <c r="A1347" s="4" t="n">
        <v>1346</v>
      </c>
      <c r="B1347" s="4" t="s">
        <v>1693</v>
      </c>
      <c r="C1347" s="35" t="n">
        <v>1.41142</v>
      </c>
      <c r="D1347" s="35" t="n">
        <v>4.48249</v>
      </c>
      <c r="E1347" s="35" t="n">
        <v>0.49597</v>
      </c>
      <c r="F1347" s="35" t="n">
        <v>-0.27167</v>
      </c>
      <c r="G1347" s="35" t="n">
        <v>0.41174</v>
      </c>
      <c r="H1347" s="35" t="n">
        <v>-0.11822</v>
      </c>
      <c r="I1347" s="35" t="n">
        <v>-0.67471</v>
      </c>
      <c r="J1347" s="35" t="n">
        <v>1.16926</v>
      </c>
      <c r="K1347" s="35" t="n">
        <v>0.29029</v>
      </c>
      <c r="L1347" s="35" t="n">
        <v>0.92093</v>
      </c>
      <c r="M1347" s="35" t="n">
        <v>-0.12751</v>
      </c>
      <c r="N1347" s="35" t="n">
        <v>-0.81213</v>
      </c>
      <c r="O1347" s="35" t="n">
        <v>-0.73928</v>
      </c>
      <c r="P1347" s="35" t="n">
        <v>2.67109</v>
      </c>
      <c r="Q1347" s="35" t="n">
        <v>-0.53029</v>
      </c>
      <c r="R1347" s="35" t="n">
        <v>-2.19962</v>
      </c>
    </row>
    <row r="1348" customFormat="false" ht="15" hidden="false" customHeight="false" outlineLevel="0" collapsed="false">
      <c r="A1348" s="4" t="n">
        <v>1347</v>
      </c>
      <c r="B1348" s="4" t="s">
        <v>1694</v>
      </c>
      <c r="C1348" s="35" t="n">
        <v>-0.00301</v>
      </c>
      <c r="D1348" s="35" t="n">
        <v>1.41915</v>
      </c>
      <c r="E1348" s="35" t="n">
        <v>-0.10419</v>
      </c>
      <c r="F1348" s="35" t="n">
        <v>0.6439</v>
      </c>
      <c r="G1348" s="35" t="n">
        <v>-1.64686</v>
      </c>
      <c r="H1348" s="35" t="n">
        <v>-0.3595</v>
      </c>
      <c r="I1348" s="35" t="n">
        <v>2.43469</v>
      </c>
      <c r="J1348" s="35" t="n">
        <v>3.48857</v>
      </c>
      <c r="K1348" s="35" t="n">
        <v>-1.05389</v>
      </c>
      <c r="L1348" s="35" t="n">
        <v>-0.85307</v>
      </c>
      <c r="M1348" s="35" t="n">
        <v>-3.03145</v>
      </c>
      <c r="N1348" s="35" t="n">
        <v>0.65342</v>
      </c>
      <c r="O1348" s="35" t="n">
        <v>-0.80602</v>
      </c>
      <c r="P1348" s="35" t="n">
        <v>0.05689</v>
      </c>
      <c r="Q1348" s="35" t="n">
        <v>-0.99314</v>
      </c>
      <c r="R1348" s="35" t="n">
        <v>0.29271</v>
      </c>
    </row>
    <row r="1349" customFormat="false" ht="15" hidden="false" customHeight="false" outlineLevel="0" collapsed="false">
      <c r="A1349" s="4" t="n">
        <v>1348</v>
      </c>
      <c r="B1349" s="4" t="s">
        <v>1695</v>
      </c>
      <c r="C1349" s="35" t="n">
        <v>5.86938</v>
      </c>
      <c r="D1349" s="35" t="n">
        <v>-0.57812</v>
      </c>
      <c r="E1349" s="35" t="n">
        <v>1.05295</v>
      </c>
      <c r="F1349" s="35" t="n">
        <v>4.77792</v>
      </c>
      <c r="G1349" s="35" t="n">
        <v>-1.20709</v>
      </c>
      <c r="H1349" s="35" t="n">
        <v>-2.14949</v>
      </c>
      <c r="I1349" s="35" t="n">
        <v>-0.71142</v>
      </c>
      <c r="J1349" s="35" t="n">
        <v>-0.61587</v>
      </c>
      <c r="K1349" s="35" t="n">
        <v>0.46058</v>
      </c>
      <c r="L1349" s="35" t="n">
        <v>2.06468</v>
      </c>
      <c r="M1349" s="35" t="n">
        <v>-3.51803</v>
      </c>
      <c r="N1349" s="35" t="n">
        <v>-1.10556</v>
      </c>
      <c r="O1349" s="35" t="n">
        <v>-2.98909</v>
      </c>
      <c r="P1349" s="35" t="n">
        <v>1.18464</v>
      </c>
      <c r="Q1349" s="35" t="n">
        <v>-0.94382</v>
      </c>
      <c r="R1349" s="35" t="n">
        <v>-1.97809</v>
      </c>
    </row>
    <row r="1350" customFormat="false" ht="15" hidden="false" customHeight="false" outlineLevel="0" collapsed="false">
      <c r="A1350" s="4" t="n">
        <v>1349</v>
      </c>
      <c r="B1350" s="4" t="s">
        <v>1696</v>
      </c>
      <c r="C1350" s="35" t="n">
        <v>-0.59886</v>
      </c>
      <c r="D1350" s="35" t="n">
        <v>-1.97875</v>
      </c>
      <c r="E1350" s="35" t="n">
        <v>-0.6111</v>
      </c>
      <c r="F1350" s="35" t="n">
        <v>-1.52514</v>
      </c>
      <c r="G1350" s="35" t="n">
        <v>-2.40222</v>
      </c>
      <c r="H1350" s="35" t="n">
        <v>-0.9559</v>
      </c>
      <c r="I1350" s="35" t="n">
        <v>0.11954</v>
      </c>
      <c r="J1350" s="35" t="n">
        <v>0.71652</v>
      </c>
      <c r="K1350" s="35" t="n">
        <v>0.62588</v>
      </c>
      <c r="L1350" s="35" t="n">
        <v>-1.2672</v>
      </c>
      <c r="M1350" s="35" t="n">
        <v>-2.51415</v>
      </c>
      <c r="N1350" s="35" t="n">
        <v>-0.2663</v>
      </c>
      <c r="O1350" s="35" t="n">
        <v>-0.15876</v>
      </c>
      <c r="P1350" s="35" t="n">
        <v>2.10499</v>
      </c>
      <c r="Q1350" s="35" t="n">
        <v>-1.00563</v>
      </c>
      <c r="R1350" s="35" t="n">
        <v>-1.04749</v>
      </c>
    </row>
    <row r="1351" customFormat="false" ht="15" hidden="false" customHeight="false" outlineLevel="0" collapsed="false">
      <c r="A1351" s="4" t="n">
        <v>1350</v>
      </c>
      <c r="B1351" s="4" t="s">
        <v>1697</v>
      </c>
      <c r="C1351" s="35" t="n">
        <v>0.77046</v>
      </c>
      <c r="D1351" s="35" t="n">
        <v>2.30571</v>
      </c>
      <c r="E1351" s="35" t="n">
        <v>-1.5103</v>
      </c>
      <c r="F1351" s="35" t="n">
        <v>1.40254</v>
      </c>
      <c r="G1351" s="35" t="n">
        <v>-0.81593</v>
      </c>
      <c r="H1351" s="35" t="n">
        <v>1.41509</v>
      </c>
      <c r="I1351" s="35" t="n">
        <v>0.53533</v>
      </c>
      <c r="J1351" s="35" t="n">
        <v>-0.32466</v>
      </c>
      <c r="K1351" s="35" t="n">
        <v>-1.32504</v>
      </c>
      <c r="L1351" s="35" t="n">
        <v>-1.29181</v>
      </c>
      <c r="M1351" s="35" t="n">
        <v>-0.60315</v>
      </c>
      <c r="N1351" s="35" t="n">
        <v>2.71518</v>
      </c>
      <c r="O1351" s="35" t="n">
        <v>1.16687</v>
      </c>
      <c r="P1351" s="35" t="n">
        <v>2.50288</v>
      </c>
      <c r="Q1351" s="35" t="n">
        <v>-1.9597</v>
      </c>
      <c r="R1351" s="35" t="n">
        <v>-1.24252</v>
      </c>
    </row>
    <row r="1352" customFormat="false" ht="15" hidden="false" customHeight="false" outlineLevel="0" collapsed="false">
      <c r="A1352" s="4" t="n">
        <v>1351</v>
      </c>
      <c r="B1352" s="4" t="s">
        <v>1698</v>
      </c>
      <c r="C1352" s="35" t="n">
        <v>0.80119</v>
      </c>
      <c r="D1352" s="35" t="n">
        <v>6.53725</v>
      </c>
      <c r="E1352" s="35" t="n">
        <v>1.43913</v>
      </c>
      <c r="F1352" s="35" t="n">
        <v>3.04963</v>
      </c>
      <c r="G1352" s="35" t="n">
        <v>-0.70949</v>
      </c>
      <c r="H1352" s="35" t="n">
        <v>0.87109</v>
      </c>
      <c r="I1352" s="35" t="n">
        <v>-0.02573</v>
      </c>
      <c r="J1352" s="35" t="n">
        <v>1.30786</v>
      </c>
      <c r="K1352" s="35" t="n">
        <v>4.06835</v>
      </c>
      <c r="L1352" s="35" t="n">
        <v>-2.57158</v>
      </c>
      <c r="M1352" s="35" t="n">
        <v>-0.64941</v>
      </c>
      <c r="N1352" s="35" t="n">
        <v>-1.08204</v>
      </c>
      <c r="O1352" s="35" t="n">
        <v>-0.54071</v>
      </c>
      <c r="P1352" s="35" t="n">
        <v>0.0206</v>
      </c>
      <c r="Q1352" s="35" t="n">
        <v>4.626</v>
      </c>
      <c r="R1352" s="35" t="n">
        <v>-0.57279</v>
      </c>
    </row>
    <row r="1353" customFormat="false" ht="15" hidden="false" customHeight="false" outlineLevel="0" collapsed="false">
      <c r="A1353" s="4" t="n">
        <v>1352</v>
      </c>
      <c r="B1353" s="4" t="s">
        <v>1699</v>
      </c>
      <c r="C1353" s="35" t="n">
        <v>-0.85771</v>
      </c>
      <c r="D1353" s="35" t="n">
        <v>2.54243</v>
      </c>
      <c r="E1353" s="35" t="n">
        <v>0.64722</v>
      </c>
      <c r="F1353" s="35" t="n">
        <v>0.58388</v>
      </c>
      <c r="G1353" s="35" t="n">
        <v>-2.4106</v>
      </c>
      <c r="H1353" s="35" t="n">
        <v>-1.71624</v>
      </c>
      <c r="I1353" s="35" t="n">
        <v>1.61897</v>
      </c>
      <c r="J1353" s="35" t="n">
        <v>1.89685</v>
      </c>
      <c r="K1353" s="35" t="n">
        <v>-4.48897</v>
      </c>
      <c r="L1353" s="35" t="n">
        <v>-1.07973</v>
      </c>
      <c r="M1353" s="35" t="n">
        <v>0.29935</v>
      </c>
      <c r="N1353" s="35" t="n">
        <v>-2.2579</v>
      </c>
      <c r="O1353" s="35" t="n">
        <v>-0.26322</v>
      </c>
      <c r="P1353" s="35" t="n">
        <v>-1.39396</v>
      </c>
      <c r="Q1353" s="35" t="n">
        <v>-4.68288</v>
      </c>
      <c r="R1353" s="35" t="n">
        <v>1.309</v>
      </c>
    </row>
    <row r="1354" customFormat="false" ht="15" hidden="false" customHeight="false" outlineLevel="0" collapsed="false">
      <c r="A1354" s="4" t="n">
        <v>1353</v>
      </c>
      <c r="B1354" s="4" t="s">
        <v>1700</v>
      </c>
      <c r="C1354" s="35" t="n">
        <v>-0.51102</v>
      </c>
      <c r="D1354" s="35" t="n">
        <v>0.72405</v>
      </c>
      <c r="E1354" s="35" t="n">
        <v>2.74021</v>
      </c>
      <c r="F1354" s="35" t="n">
        <v>1.7707</v>
      </c>
      <c r="G1354" s="35" t="n">
        <v>-2.72906</v>
      </c>
      <c r="H1354" s="35" t="n">
        <v>0.34221</v>
      </c>
      <c r="I1354" s="35" t="n">
        <v>1.75293</v>
      </c>
      <c r="J1354" s="35" t="n">
        <v>-0.66575</v>
      </c>
      <c r="K1354" s="35" t="n">
        <v>-0.92816</v>
      </c>
      <c r="L1354" s="35" t="n">
        <v>-1.51536</v>
      </c>
      <c r="M1354" s="35" t="n">
        <v>0.25437</v>
      </c>
      <c r="N1354" s="35" t="n">
        <v>-1.371</v>
      </c>
      <c r="O1354" s="35" t="n">
        <v>1.46159</v>
      </c>
      <c r="P1354" s="35" t="n">
        <v>0.05978</v>
      </c>
      <c r="Q1354" s="35" t="n">
        <v>-1.35679</v>
      </c>
      <c r="R1354" s="35" t="n">
        <v>-1.25483</v>
      </c>
    </row>
    <row r="1355" customFormat="false" ht="15" hidden="false" customHeight="false" outlineLevel="0" collapsed="false">
      <c r="A1355" s="4" t="n">
        <v>1354</v>
      </c>
      <c r="B1355" s="4" t="s">
        <v>1701</v>
      </c>
      <c r="C1355" s="35" t="n">
        <v>-0.03739</v>
      </c>
      <c r="D1355" s="35" t="n">
        <v>1.41975</v>
      </c>
      <c r="E1355" s="35" t="n">
        <v>-0.09199</v>
      </c>
      <c r="F1355" s="35" t="n">
        <v>-0.97026</v>
      </c>
      <c r="G1355" s="35" t="n">
        <v>-0.72476</v>
      </c>
      <c r="H1355" s="35" t="n">
        <v>-0.19366</v>
      </c>
      <c r="I1355" s="35" t="n">
        <v>0.42897</v>
      </c>
      <c r="J1355" s="35" t="n">
        <v>0.74164</v>
      </c>
      <c r="K1355" s="35" t="n">
        <v>-0.50393</v>
      </c>
      <c r="L1355" s="35" t="n">
        <v>1.26714</v>
      </c>
      <c r="M1355" s="35" t="n">
        <v>-4.21505</v>
      </c>
      <c r="N1355" s="35" t="n">
        <v>1.16942</v>
      </c>
      <c r="O1355" s="35" t="n">
        <v>1.29744</v>
      </c>
      <c r="P1355" s="35" t="n">
        <v>1.47233</v>
      </c>
      <c r="Q1355" s="35" t="n">
        <v>-2.24163</v>
      </c>
      <c r="R1355" s="35" t="n">
        <v>0.81679</v>
      </c>
    </row>
    <row r="1356" customFormat="false" ht="15" hidden="false" customHeight="false" outlineLevel="0" collapsed="false">
      <c r="A1356" s="4" t="n">
        <v>1355</v>
      </c>
      <c r="B1356" s="4" t="s">
        <v>1702</v>
      </c>
      <c r="C1356" s="35" t="n">
        <v>-1.41826</v>
      </c>
      <c r="D1356" s="35" t="n">
        <v>-0.55978</v>
      </c>
      <c r="E1356" s="35" t="n">
        <v>-1.41541</v>
      </c>
      <c r="F1356" s="35" t="n">
        <v>0.20896</v>
      </c>
      <c r="G1356" s="35" t="n">
        <v>0.54038</v>
      </c>
      <c r="H1356" s="35" t="n">
        <v>1.51143</v>
      </c>
      <c r="I1356" s="35" t="n">
        <v>2.709</v>
      </c>
      <c r="J1356" s="35" t="n">
        <v>0.77793</v>
      </c>
      <c r="K1356" s="35" t="n">
        <v>-0.11264</v>
      </c>
      <c r="L1356" s="35" t="n">
        <v>-0.84009</v>
      </c>
      <c r="M1356" s="35" t="n">
        <v>-1.40407</v>
      </c>
      <c r="N1356" s="35" t="n">
        <v>1.62106</v>
      </c>
      <c r="O1356" s="35" t="n">
        <v>-1.42645</v>
      </c>
      <c r="P1356" s="35" t="n">
        <v>-0.29079</v>
      </c>
      <c r="Q1356" s="35" t="n">
        <v>-0.58883</v>
      </c>
      <c r="R1356" s="35" t="n">
        <v>-0.04688</v>
      </c>
    </row>
    <row r="1357" customFormat="false" ht="15" hidden="false" customHeight="false" outlineLevel="0" collapsed="false">
      <c r="A1357" s="4" t="n">
        <v>1356</v>
      </c>
      <c r="B1357" s="4" t="s">
        <v>1703</v>
      </c>
      <c r="C1357" s="35" t="n">
        <v>-1.76032</v>
      </c>
      <c r="D1357" s="35" t="n">
        <v>-1.55901</v>
      </c>
      <c r="E1357" s="35" t="n">
        <v>1.7013</v>
      </c>
      <c r="F1357" s="35" t="n">
        <v>0.25324</v>
      </c>
      <c r="G1357" s="35" t="n">
        <v>0.8718</v>
      </c>
      <c r="H1357" s="35" t="n">
        <v>-3.00114</v>
      </c>
      <c r="I1357" s="35" t="n">
        <v>0.58899</v>
      </c>
      <c r="J1357" s="35" t="n">
        <v>-1.05813</v>
      </c>
      <c r="K1357" s="35" t="n">
        <v>-2.66898</v>
      </c>
      <c r="L1357" s="35" t="n">
        <v>0.23161</v>
      </c>
      <c r="M1357" s="35" t="n">
        <v>-2.48182</v>
      </c>
      <c r="N1357" s="35" t="n">
        <v>-1.08899</v>
      </c>
      <c r="O1357" s="35" t="n">
        <v>0.04058</v>
      </c>
      <c r="P1357" s="35" t="n">
        <v>-0.66481</v>
      </c>
      <c r="Q1357" s="35" t="n">
        <v>0.05014</v>
      </c>
      <c r="R1357" s="35" t="n">
        <v>-0.08821</v>
      </c>
    </row>
    <row r="1358" customFormat="false" ht="15" hidden="false" customHeight="false" outlineLevel="0" collapsed="false">
      <c r="A1358" s="4" t="n">
        <v>1357</v>
      </c>
      <c r="B1358" s="4" t="s">
        <v>1704</v>
      </c>
      <c r="C1358" s="35" t="n">
        <v>0.501</v>
      </c>
      <c r="D1358" s="35" t="n">
        <v>-1.67729</v>
      </c>
      <c r="E1358" s="35" t="n">
        <v>2.42659</v>
      </c>
      <c r="F1358" s="35" t="n">
        <v>-0.68751</v>
      </c>
      <c r="G1358" s="35" t="n">
        <v>-2.27116</v>
      </c>
      <c r="H1358" s="35" t="n">
        <v>-0.22771</v>
      </c>
      <c r="I1358" s="35" t="n">
        <v>1.4413</v>
      </c>
      <c r="J1358" s="35" t="n">
        <v>2.98033</v>
      </c>
      <c r="K1358" s="35" t="n">
        <v>0.45509</v>
      </c>
      <c r="L1358" s="35" t="n">
        <v>-2.65962</v>
      </c>
      <c r="M1358" s="35" t="n">
        <v>-0.82924</v>
      </c>
      <c r="N1358" s="35" t="n">
        <v>0.18338</v>
      </c>
      <c r="O1358" s="35" t="n">
        <v>-1.49832</v>
      </c>
      <c r="P1358" s="35" t="n">
        <v>2.12211</v>
      </c>
      <c r="Q1358" s="35" t="n">
        <v>-0.57664</v>
      </c>
      <c r="R1358" s="35" t="n">
        <v>1.06324</v>
      </c>
    </row>
    <row r="1359" customFormat="false" ht="15" hidden="false" customHeight="false" outlineLevel="0" collapsed="false">
      <c r="A1359" s="4" t="n">
        <v>1358</v>
      </c>
      <c r="B1359" s="4" t="s">
        <v>1705</v>
      </c>
      <c r="C1359" s="35" t="n">
        <v>3.53543</v>
      </c>
      <c r="D1359" s="35" t="n">
        <v>0.32932</v>
      </c>
      <c r="E1359" s="35" t="n">
        <v>1.22943</v>
      </c>
      <c r="F1359" s="35" t="n">
        <v>0.82219</v>
      </c>
      <c r="G1359" s="35" t="n">
        <v>0.33834</v>
      </c>
      <c r="H1359" s="35" t="n">
        <v>2.38406</v>
      </c>
      <c r="I1359" s="35" t="n">
        <v>-1.40834</v>
      </c>
      <c r="J1359" s="35" t="n">
        <v>2.26981</v>
      </c>
      <c r="K1359" s="35" t="n">
        <v>-2.04528</v>
      </c>
      <c r="L1359" s="35" t="n">
        <v>-0.16706</v>
      </c>
      <c r="M1359" s="35" t="n">
        <v>-0.93579</v>
      </c>
      <c r="N1359" s="35" t="n">
        <v>-0.96121</v>
      </c>
      <c r="O1359" s="35" t="n">
        <v>-1.78604</v>
      </c>
      <c r="P1359" s="35" t="n">
        <v>2.36693</v>
      </c>
      <c r="Q1359" s="35" t="n">
        <v>-2.34427</v>
      </c>
      <c r="R1359" s="35" t="n">
        <v>-1.67253</v>
      </c>
    </row>
    <row r="1360" customFormat="false" ht="15" hidden="false" customHeight="false" outlineLevel="0" collapsed="false">
      <c r="A1360" s="4" t="n">
        <v>1359</v>
      </c>
      <c r="B1360" s="4" t="s">
        <v>1706</v>
      </c>
      <c r="C1360" s="35" t="n">
        <v>3.0235</v>
      </c>
      <c r="D1360" s="35" t="n">
        <v>1.36357</v>
      </c>
      <c r="E1360" s="35" t="n">
        <v>-2.35611</v>
      </c>
      <c r="F1360" s="35" t="n">
        <v>1.14709</v>
      </c>
      <c r="G1360" s="35" t="n">
        <v>1.17898</v>
      </c>
      <c r="H1360" s="35" t="n">
        <v>2.06876</v>
      </c>
      <c r="I1360" s="35" t="n">
        <v>0.36579</v>
      </c>
      <c r="J1360" s="35" t="n">
        <v>-2.04418</v>
      </c>
      <c r="K1360" s="35" t="n">
        <v>0.4043</v>
      </c>
      <c r="L1360" s="35" t="n">
        <v>-0.12968</v>
      </c>
      <c r="M1360" s="35" t="n">
        <v>-0.78341</v>
      </c>
      <c r="N1360" s="35" t="n">
        <v>-3.13167</v>
      </c>
      <c r="O1360" s="35" t="n">
        <v>-0.06999</v>
      </c>
      <c r="P1360" s="35" t="n">
        <v>0.23308</v>
      </c>
      <c r="Q1360" s="35" t="n">
        <v>-0.14066</v>
      </c>
      <c r="R1360" s="35" t="n">
        <v>1.25204</v>
      </c>
    </row>
    <row r="1361" customFormat="false" ht="15" hidden="false" customHeight="false" outlineLevel="0" collapsed="false">
      <c r="A1361" s="4" t="n">
        <v>1360</v>
      </c>
      <c r="B1361" s="4" t="s">
        <v>1707</v>
      </c>
      <c r="C1361" s="35" t="n">
        <v>-0.86967</v>
      </c>
      <c r="D1361" s="35" t="n">
        <v>0.34159</v>
      </c>
      <c r="E1361" s="35" t="n">
        <v>1.07615</v>
      </c>
      <c r="F1361" s="35" t="n">
        <v>1.02071</v>
      </c>
      <c r="G1361" s="35" t="n">
        <v>0.74717</v>
      </c>
      <c r="H1361" s="35" t="n">
        <v>-1.37127</v>
      </c>
      <c r="I1361" s="35" t="n">
        <v>0.88591</v>
      </c>
      <c r="J1361" s="35" t="n">
        <v>0.73931</v>
      </c>
      <c r="K1361" s="35" t="n">
        <v>-0.25868</v>
      </c>
      <c r="L1361" s="35" t="n">
        <v>0.57242</v>
      </c>
      <c r="M1361" s="35" t="n">
        <v>-1.70932</v>
      </c>
      <c r="N1361" s="35" t="n">
        <v>-0.38732</v>
      </c>
      <c r="O1361" s="35" t="n">
        <v>0.30192</v>
      </c>
      <c r="P1361" s="35" t="n">
        <v>0.64437</v>
      </c>
      <c r="Q1361" s="35" t="n">
        <v>0.9717</v>
      </c>
      <c r="R1361" s="35" t="n">
        <v>-0.07753</v>
      </c>
    </row>
    <row r="1362" customFormat="false" ht="15" hidden="false" customHeight="false" outlineLevel="0" collapsed="false">
      <c r="A1362" s="4" t="n">
        <v>1361</v>
      </c>
      <c r="B1362" s="4" t="s">
        <v>1708</v>
      </c>
      <c r="C1362" s="35" t="n">
        <v>1.35624</v>
      </c>
      <c r="D1362" s="35" t="n">
        <v>2.42888</v>
      </c>
      <c r="E1362" s="35" t="n">
        <v>0.71991</v>
      </c>
      <c r="F1362" s="35" t="n">
        <v>1.3094</v>
      </c>
      <c r="G1362" s="35" t="n">
        <v>-1.78638</v>
      </c>
      <c r="H1362" s="35" t="n">
        <v>-0.26307</v>
      </c>
      <c r="I1362" s="35" t="n">
        <v>1.12579</v>
      </c>
      <c r="J1362" s="35" t="n">
        <v>2.21333</v>
      </c>
      <c r="K1362" s="35" t="n">
        <v>1.32338</v>
      </c>
      <c r="L1362" s="35" t="n">
        <v>-2.08409</v>
      </c>
      <c r="M1362" s="35" t="n">
        <v>-0.34224</v>
      </c>
      <c r="N1362" s="35" t="n">
        <v>0.28265</v>
      </c>
      <c r="O1362" s="35" t="n">
        <v>0.78133</v>
      </c>
      <c r="P1362" s="35" t="n">
        <v>-0.73476</v>
      </c>
      <c r="Q1362" s="35" t="n">
        <v>0.48213</v>
      </c>
      <c r="R1362" s="35" t="n">
        <v>0.40912</v>
      </c>
    </row>
    <row r="1363" customFormat="false" ht="15" hidden="false" customHeight="false" outlineLevel="0" collapsed="false">
      <c r="A1363" s="4" t="n">
        <v>1362</v>
      </c>
      <c r="B1363" s="4" t="s">
        <v>1709</v>
      </c>
      <c r="C1363" s="35" t="n">
        <v>-1.207</v>
      </c>
      <c r="D1363" s="35" t="n">
        <v>-1.07893</v>
      </c>
      <c r="E1363" s="35" t="n">
        <v>0.21672</v>
      </c>
      <c r="F1363" s="35" t="n">
        <v>-0.88594</v>
      </c>
      <c r="G1363" s="35" t="n">
        <v>-0.12949</v>
      </c>
      <c r="H1363" s="35" t="n">
        <v>-0.74209</v>
      </c>
      <c r="I1363" s="35" t="n">
        <v>0.10375</v>
      </c>
      <c r="J1363" s="35" t="n">
        <v>0.28735</v>
      </c>
      <c r="K1363" s="35" t="n">
        <v>1.04668</v>
      </c>
      <c r="L1363" s="35" t="n">
        <v>0.06631</v>
      </c>
      <c r="M1363" s="35" t="n">
        <v>-0.04183</v>
      </c>
      <c r="N1363" s="35" t="n">
        <v>-0.23112</v>
      </c>
      <c r="O1363" s="35" t="n">
        <v>-0.01161</v>
      </c>
      <c r="P1363" s="35" t="n">
        <v>-0.7055</v>
      </c>
      <c r="Q1363" s="35" t="n">
        <v>-0.42323</v>
      </c>
      <c r="R1363" s="35" t="n">
        <v>-0.31087</v>
      </c>
    </row>
    <row r="1364" customFormat="false" ht="15" hidden="false" customHeight="false" outlineLevel="0" collapsed="false">
      <c r="A1364" s="4" t="n">
        <v>1363</v>
      </c>
      <c r="B1364" s="4" t="s">
        <v>1710</v>
      </c>
      <c r="C1364" s="35" t="n">
        <v>-0.83306</v>
      </c>
      <c r="D1364" s="35" t="n">
        <v>-2.63912</v>
      </c>
      <c r="E1364" s="35" t="n">
        <v>1.34101</v>
      </c>
      <c r="F1364" s="35" t="n">
        <v>-3.72208</v>
      </c>
      <c r="G1364" s="35" t="n">
        <v>-2.13481</v>
      </c>
      <c r="H1364" s="35" t="n">
        <v>1.00175</v>
      </c>
      <c r="I1364" s="35" t="n">
        <v>1.78873</v>
      </c>
      <c r="J1364" s="35" t="n">
        <v>1.96819</v>
      </c>
      <c r="K1364" s="35" t="n">
        <v>-0.50358</v>
      </c>
      <c r="L1364" s="35" t="n">
        <v>1.5299</v>
      </c>
      <c r="M1364" s="35" t="n">
        <v>2.76891</v>
      </c>
      <c r="N1364" s="35" t="n">
        <v>-1.47813</v>
      </c>
      <c r="O1364" s="35" t="n">
        <v>4.21941</v>
      </c>
      <c r="P1364" s="35" t="n">
        <v>1.21629</v>
      </c>
      <c r="Q1364" s="35" t="n">
        <v>-3.70729</v>
      </c>
      <c r="R1364" s="35" t="n">
        <v>-0.59998</v>
      </c>
    </row>
    <row r="1365" customFormat="false" ht="15" hidden="false" customHeight="false" outlineLevel="0" collapsed="false">
      <c r="A1365" s="4" t="n">
        <v>1364</v>
      </c>
      <c r="B1365" s="4" t="s">
        <v>1711</v>
      </c>
      <c r="C1365" s="35" t="n">
        <v>1.66605</v>
      </c>
      <c r="D1365" s="35" t="n">
        <v>-0.74719</v>
      </c>
      <c r="E1365" s="35" t="n">
        <v>2.50999</v>
      </c>
      <c r="F1365" s="35" t="n">
        <v>-0.76612</v>
      </c>
      <c r="G1365" s="35" t="n">
        <v>-1.30929</v>
      </c>
      <c r="H1365" s="35" t="n">
        <v>-0.35991</v>
      </c>
      <c r="I1365" s="35" t="n">
        <v>1.08909</v>
      </c>
      <c r="J1365" s="35" t="n">
        <v>2.073</v>
      </c>
      <c r="K1365" s="35" t="n">
        <v>0.10763</v>
      </c>
      <c r="L1365" s="35" t="n">
        <v>0.20436</v>
      </c>
      <c r="M1365" s="35" t="n">
        <v>3.13766</v>
      </c>
      <c r="N1365" s="35" t="n">
        <v>1.04935</v>
      </c>
      <c r="O1365" s="35" t="n">
        <v>-0.18665</v>
      </c>
      <c r="P1365" s="35" t="n">
        <v>-1.91257</v>
      </c>
      <c r="Q1365" s="35" t="n">
        <v>-2.10955</v>
      </c>
      <c r="R1365" s="35" t="n">
        <v>0.12878</v>
      </c>
    </row>
    <row r="1366" customFormat="false" ht="15" hidden="false" customHeight="false" outlineLevel="0" collapsed="false">
      <c r="A1366" s="4" t="n">
        <v>1365</v>
      </c>
      <c r="B1366" s="4" t="s">
        <v>1712</v>
      </c>
      <c r="C1366" s="35" t="n">
        <v>0.88242</v>
      </c>
      <c r="D1366" s="35" t="n">
        <v>1.29627</v>
      </c>
      <c r="E1366" s="35" t="n">
        <v>-1.07335</v>
      </c>
      <c r="F1366" s="35" t="n">
        <v>0.33337</v>
      </c>
      <c r="G1366" s="35" t="n">
        <v>-1.24922</v>
      </c>
      <c r="H1366" s="35" t="n">
        <v>0.20111</v>
      </c>
      <c r="I1366" s="35" t="n">
        <v>1.0844</v>
      </c>
      <c r="J1366" s="35" t="n">
        <v>2.42828</v>
      </c>
      <c r="K1366" s="35" t="n">
        <v>-2.38579</v>
      </c>
      <c r="L1366" s="35" t="n">
        <v>1.33956</v>
      </c>
      <c r="M1366" s="35" t="n">
        <v>0.03345</v>
      </c>
      <c r="N1366" s="35" t="n">
        <v>0.43749</v>
      </c>
      <c r="O1366" s="35" t="n">
        <v>-1.478</v>
      </c>
      <c r="P1366" s="35" t="n">
        <v>1.61301</v>
      </c>
      <c r="Q1366" s="35" t="n">
        <v>0.0458</v>
      </c>
      <c r="R1366" s="35" t="n">
        <v>0.80405</v>
      </c>
    </row>
    <row r="1367" customFormat="false" ht="15" hidden="false" customHeight="false" outlineLevel="0" collapsed="false">
      <c r="A1367" s="4" t="n">
        <v>1366</v>
      </c>
      <c r="B1367" s="4" t="s">
        <v>1713</v>
      </c>
      <c r="C1367" s="35" t="n">
        <v>-2.62906</v>
      </c>
      <c r="D1367" s="35" t="n">
        <v>-3.43807</v>
      </c>
      <c r="E1367" s="35" t="n">
        <v>-1.41435</v>
      </c>
      <c r="F1367" s="35" t="n">
        <v>0.65876</v>
      </c>
      <c r="G1367" s="35" t="n">
        <v>0.54132</v>
      </c>
      <c r="H1367" s="35" t="n">
        <v>-1.53682</v>
      </c>
      <c r="I1367" s="35" t="n">
        <v>0.22559</v>
      </c>
      <c r="J1367" s="35" t="n">
        <v>2.14272</v>
      </c>
      <c r="K1367" s="35" t="n">
        <v>-0.99827</v>
      </c>
      <c r="L1367" s="35" t="n">
        <v>0.10489</v>
      </c>
      <c r="M1367" s="35" t="n">
        <v>-1.42827</v>
      </c>
      <c r="N1367" s="35" t="n">
        <v>0.40295</v>
      </c>
      <c r="O1367" s="35" t="n">
        <v>-2.26667</v>
      </c>
      <c r="P1367" s="35" t="n">
        <v>0.93489</v>
      </c>
      <c r="Q1367" s="35" t="n">
        <v>-1.98083</v>
      </c>
      <c r="R1367" s="35" t="n">
        <v>-4.41333</v>
      </c>
    </row>
    <row r="1368" customFormat="false" ht="15" hidden="false" customHeight="false" outlineLevel="0" collapsed="false">
      <c r="A1368" s="4" t="n">
        <v>1367</v>
      </c>
      <c r="B1368" s="4" t="s">
        <v>1714</v>
      </c>
      <c r="C1368" s="35" t="n">
        <v>-0.83973</v>
      </c>
      <c r="D1368" s="35" t="n">
        <v>0.65762</v>
      </c>
      <c r="E1368" s="35" t="n">
        <v>1.88191</v>
      </c>
      <c r="F1368" s="35" t="n">
        <v>-2.69953</v>
      </c>
      <c r="G1368" s="35" t="n">
        <v>-1.20732</v>
      </c>
      <c r="H1368" s="35" t="n">
        <v>-1.19664</v>
      </c>
      <c r="I1368" s="35" t="n">
        <v>-0.19717</v>
      </c>
      <c r="J1368" s="35" t="n">
        <v>0.94751</v>
      </c>
      <c r="K1368" s="35" t="n">
        <v>1.18993</v>
      </c>
      <c r="L1368" s="35" t="n">
        <v>2.55686</v>
      </c>
      <c r="M1368" s="35" t="n">
        <v>-0.07508</v>
      </c>
      <c r="N1368" s="35" t="n">
        <v>-0.32263</v>
      </c>
      <c r="O1368" s="35" t="n">
        <v>-2.21181</v>
      </c>
      <c r="P1368" s="35" t="n">
        <v>0.10634</v>
      </c>
      <c r="Q1368" s="35" t="n">
        <v>-0.28066</v>
      </c>
      <c r="R1368" s="35" t="n">
        <v>0.63268</v>
      </c>
    </row>
    <row r="1369" customFormat="false" ht="15" hidden="false" customHeight="false" outlineLevel="0" collapsed="false">
      <c r="A1369" s="4" t="n">
        <v>1368</v>
      </c>
      <c r="B1369" s="4" t="s">
        <v>1715</v>
      </c>
      <c r="C1369" s="35" t="n">
        <v>-2.11216</v>
      </c>
      <c r="D1369" s="35" t="n">
        <v>-0.47133</v>
      </c>
      <c r="E1369" s="35" t="n">
        <v>1.70083</v>
      </c>
      <c r="F1369" s="35" t="n">
        <v>-0.16816</v>
      </c>
      <c r="G1369" s="35" t="n">
        <v>-2.82515</v>
      </c>
      <c r="H1369" s="35" t="n">
        <v>0.58065</v>
      </c>
      <c r="I1369" s="35" t="n">
        <v>3.88999</v>
      </c>
      <c r="J1369" s="35" t="n">
        <v>-1.55523</v>
      </c>
      <c r="K1369" s="35" t="n">
        <v>-0.16704</v>
      </c>
      <c r="L1369" s="35" t="n">
        <v>0.55479</v>
      </c>
      <c r="M1369" s="35" t="n">
        <v>0.59683</v>
      </c>
      <c r="N1369" s="35" t="n">
        <v>-1.03917</v>
      </c>
      <c r="O1369" s="35" t="n">
        <v>2.01052</v>
      </c>
      <c r="P1369" s="35" t="n">
        <v>2.04791</v>
      </c>
      <c r="Q1369" s="35" t="n">
        <v>-0.78885</v>
      </c>
      <c r="R1369" s="35" t="n">
        <v>-0.13251</v>
      </c>
    </row>
    <row r="1370" customFormat="false" ht="15" hidden="false" customHeight="false" outlineLevel="0" collapsed="false">
      <c r="A1370" s="4" t="n">
        <v>1369</v>
      </c>
      <c r="B1370" s="4" t="s">
        <v>1716</v>
      </c>
      <c r="C1370" s="35" t="n">
        <v>0.51512</v>
      </c>
      <c r="D1370" s="35" t="n">
        <v>-0.58956</v>
      </c>
      <c r="E1370" s="35" t="n">
        <v>0.3363</v>
      </c>
      <c r="F1370" s="35" t="n">
        <v>0.51986</v>
      </c>
      <c r="G1370" s="35" t="n">
        <v>-0.06447</v>
      </c>
      <c r="H1370" s="35" t="n">
        <v>-0.56117</v>
      </c>
      <c r="I1370" s="35" t="n">
        <v>0.01142</v>
      </c>
      <c r="J1370" s="35" t="n">
        <v>0.0055</v>
      </c>
      <c r="K1370" s="35" t="n">
        <v>-0.63772</v>
      </c>
      <c r="L1370" s="35" t="n">
        <v>-0.60982</v>
      </c>
      <c r="M1370" s="35" t="n">
        <v>-0.71459</v>
      </c>
      <c r="N1370" s="35" t="n">
        <v>-0.78245</v>
      </c>
      <c r="O1370" s="35" t="n">
        <v>0.33914</v>
      </c>
      <c r="P1370" s="35" t="n">
        <v>-0.03338</v>
      </c>
      <c r="Q1370" s="35" t="n">
        <v>-0.16199</v>
      </c>
      <c r="R1370" s="35" t="n">
        <v>-0.55911</v>
      </c>
    </row>
    <row r="1371" customFormat="false" ht="15" hidden="false" customHeight="false" outlineLevel="0" collapsed="false">
      <c r="A1371" s="4" t="n">
        <v>1370</v>
      </c>
      <c r="B1371" s="4" t="s">
        <v>1717</v>
      </c>
      <c r="C1371" s="35" t="n">
        <v>1.76136</v>
      </c>
      <c r="D1371" s="35" t="n">
        <v>-0.50863</v>
      </c>
      <c r="E1371" s="35" t="n">
        <v>0.41511</v>
      </c>
      <c r="F1371" s="35" t="n">
        <v>-0.28504</v>
      </c>
      <c r="G1371" s="35" t="n">
        <v>-1.09521</v>
      </c>
      <c r="H1371" s="35" t="n">
        <v>0.13747</v>
      </c>
      <c r="I1371" s="35" t="n">
        <v>0.79046</v>
      </c>
      <c r="J1371" s="35" t="n">
        <v>1.5666</v>
      </c>
      <c r="K1371" s="35" t="n">
        <v>-0.25623</v>
      </c>
      <c r="L1371" s="35" t="n">
        <v>-0.38631</v>
      </c>
      <c r="M1371" s="35" t="n">
        <v>-0.7749</v>
      </c>
      <c r="N1371" s="35" t="n">
        <v>0.07093</v>
      </c>
      <c r="O1371" s="35" t="n">
        <v>-2.49106</v>
      </c>
      <c r="P1371" s="35" t="n">
        <v>-1.16526</v>
      </c>
      <c r="Q1371" s="35" t="n">
        <v>0.01057</v>
      </c>
      <c r="R1371" s="35" t="n">
        <v>-0.50056</v>
      </c>
    </row>
    <row r="1372" customFormat="false" ht="15" hidden="false" customHeight="false" outlineLevel="0" collapsed="false">
      <c r="A1372" s="4" t="n">
        <v>1371</v>
      </c>
      <c r="B1372" s="4" t="s">
        <v>1718</v>
      </c>
      <c r="C1372" s="35" t="n">
        <v>-0.69553</v>
      </c>
      <c r="D1372" s="35" t="n">
        <v>-0.86445</v>
      </c>
      <c r="E1372" s="35" t="n">
        <v>0.44287</v>
      </c>
      <c r="F1372" s="35" t="n">
        <v>-2.77591</v>
      </c>
      <c r="G1372" s="35" t="n">
        <v>0.42108</v>
      </c>
      <c r="H1372" s="35" t="n">
        <v>-1.30355</v>
      </c>
      <c r="I1372" s="35" t="n">
        <v>-2.26074</v>
      </c>
      <c r="J1372" s="35" t="n">
        <v>0.2607</v>
      </c>
      <c r="K1372" s="35" t="n">
        <v>-4.61906</v>
      </c>
      <c r="L1372" s="35" t="n">
        <v>-0.44624</v>
      </c>
      <c r="M1372" s="35" t="n">
        <v>-1.75328</v>
      </c>
      <c r="N1372" s="35" t="n">
        <v>1.05196</v>
      </c>
      <c r="O1372" s="35" t="n">
        <v>-1.23291</v>
      </c>
      <c r="P1372" s="35" t="n">
        <v>1.58465</v>
      </c>
      <c r="Q1372" s="35" t="n">
        <v>-2.14439</v>
      </c>
      <c r="R1372" s="35" t="n">
        <v>0.86193</v>
      </c>
    </row>
    <row r="1373" customFormat="false" ht="15" hidden="false" customHeight="false" outlineLevel="0" collapsed="false">
      <c r="A1373" s="4" t="n">
        <v>1372</v>
      </c>
      <c r="B1373" s="4" t="s">
        <v>1719</v>
      </c>
      <c r="C1373" s="35" t="n">
        <v>1.25825</v>
      </c>
      <c r="D1373" s="35" t="n">
        <v>-0.10249</v>
      </c>
      <c r="E1373" s="35" t="n">
        <v>2.13488</v>
      </c>
      <c r="F1373" s="35" t="n">
        <v>2.8459</v>
      </c>
      <c r="G1373" s="35" t="n">
        <v>-1.29421</v>
      </c>
      <c r="H1373" s="35" t="n">
        <v>-2.40201</v>
      </c>
      <c r="I1373" s="35" t="n">
        <v>0.7724</v>
      </c>
      <c r="J1373" s="35" t="n">
        <v>1.62309</v>
      </c>
      <c r="K1373" s="35" t="n">
        <v>1.90963</v>
      </c>
      <c r="L1373" s="35" t="n">
        <v>0.14441</v>
      </c>
      <c r="M1373" s="35" t="n">
        <v>-1.9426</v>
      </c>
      <c r="N1373" s="35" t="n">
        <v>0.27251</v>
      </c>
      <c r="O1373" s="35" t="n">
        <v>1.65861</v>
      </c>
      <c r="P1373" s="35" t="n">
        <v>2.49039</v>
      </c>
      <c r="Q1373" s="35" t="n">
        <v>-1.82044</v>
      </c>
      <c r="R1373" s="35" t="n">
        <v>0.52997</v>
      </c>
    </row>
    <row r="1374" customFormat="false" ht="15" hidden="false" customHeight="false" outlineLevel="0" collapsed="false">
      <c r="A1374" s="4" t="n">
        <v>1373</v>
      </c>
      <c r="B1374" s="4" t="s">
        <v>1720</v>
      </c>
      <c r="C1374" s="35" t="n">
        <v>-0.93765</v>
      </c>
      <c r="D1374" s="35" t="n">
        <v>0.75765</v>
      </c>
      <c r="E1374" s="35" t="n">
        <v>1.54984</v>
      </c>
      <c r="F1374" s="35" t="n">
        <v>2.06307</v>
      </c>
      <c r="G1374" s="35" t="n">
        <v>-1.09244</v>
      </c>
      <c r="H1374" s="35" t="n">
        <v>-0.64577</v>
      </c>
      <c r="I1374" s="35" t="n">
        <v>0.54736</v>
      </c>
      <c r="J1374" s="35" t="n">
        <v>0.25728</v>
      </c>
      <c r="K1374" s="35" t="n">
        <v>0.02633</v>
      </c>
      <c r="L1374" s="35" t="n">
        <v>-2.86367</v>
      </c>
      <c r="M1374" s="35" t="n">
        <v>-1.52116</v>
      </c>
      <c r="N1374" s="35" t="n">
        <v>-0.40014</v>
      </c>
      <c r="O1374" s="35" t="n">
        <v>0.22736</v>
      </c>
      <c r="P1374" s="35" t="n">
        <v>0.19133</v>
      </c>
      <c r="Q1374" s="35" t="n">
        <v>0.46855</v>
      </c>
      <c r="R1374" s="35" t="n">
        <v>-0.45931</v>
      </c>
    </row>
    <row r="1375" customFormat="false" ht="15" hidden="false" customHeight="false" outlineLevel="0" collapsed="false">
      <c r="A1375" s="4" t="n">
        <v>1374</v>
      </c>
      <c r="B1375" s="4" t="s">
        <v>1721</v>
      </c>
      <c r="C1375" s="35" t="n">
        <v>3.37826</v>
      </c>
      <c r="D1375" s="35" t="n">
        <v>-3.1343</v>
      </c>
      <c r="E1375" s="35" t="n">
        <v>2.04844</v>
      </c>
      <c r="F1375" s="35" t="n">
        <v>0.94448</v>
      </c>
      <c r="G1375" s="35" t="n">
        <v>2.04668</v>
      </c>
      <c r="H1375" s="35" t="n">
        <v>-0.97966</v>
      </c>
      <c r="I1375" s="35" t="n">
        <v>-2.21672</v>
      </c>
      <c r="J1375" s="35" t="n">
        <v>-0.31927</v>
      </c>
      <c r="K1375" s="35" t="n">
        <v>-0.51964</v>
      </c>
      <c r="L1375" s="35" t="n">
        <v>0.83233</v>
      </c>
      <c r="M1375" s="35" t="n">
        <v>-2.92836</v>
      </c>
      <c r="N1375" s="35" t="n">
        <v>-1.91719</v>
      </c>
      <c r="O1375" s="35" t="n">
        <v>0.55868</v>
      </c>
      <c r="P1375" s="35" t="n">
        <v>-0.4054</v>
      </c>
      <c r="Q1375" s="35" t="n">
        <v>1.0494</v>
      </c>
      <c r="R1375" s="35" t="n">
        <v>-1.28896</v>
      </c>
    </row>
    <row r="1376" customFormat="false" ht="15" hidden="false" customHeight="false" outlineLevel="0" collapsed="false">
      <c r="A1376" s="4" t="n">
        <v>1375</v>
      </c>
      <c r="B1376" s="4" t="s">
        <v>1722</v>
      </c>
      <c r="C1376" s="35" t="n">
        <v>-0.64276</v>
      </c>
      <c r="D1376" s="35" t="n">
        <v>0.76372</v>
      </c>
      <c r="E1376" s="35" t="n">
        <v>-0.23263</v>
      </c>
      <c r="F1376" s="35" t="n">
        <v>1.99634</v>
      </c>
      <c r="G1376" s="35" t="n">
        <v>1.6314</v>
      </c>
      <c r="H1376" s="35" t="n">
        <v>0.27477</v>
      </c>
      <c r="I1376" s="35" t="n">
        <v>1.10844</v>
      </c>
      <c r="J1376" s="35" t="n">
        <v>3.76029</v>
      </c>
      <c r="K1376" s="35" t="n">
        <v>-0.49082</v>
      </c>
      <c r="L1376" s="35" t="n">
        <v>-4.22178</v>
      </c>
      <c r="M1376" s="35" t="n">
        <v>-1.92818</v>
      </c>
      <c r="N1376" s="35" t="n">
        <v>-1.58321</v>
      </c>
      <c r="O1376" s="35" t="n">
        <v>-0.37352</v>
      </c>
      <c r="P1376" s="35" t="n">
        <v>0.20502</v>
      </c>
      <c r="Q1376" s="35" t="n">
        <v>-0.20448</v>
      </c>
      <c r="R1376" s="35" t="n">
        <v>1.70668</v>
      </c>
    </row>
    <row r="1377" customFormat="false" ht="15" hidden="false" customHeight="false" outlineLevel="0" collapsed="false">
      <c r="A1377" s="4" t="n">
        <v>1376</v>
      </c>
      <c r="B1377" s="4" t="s">
        <v>1723</v>
      </c>
      <c r="C1377" s="35" t="n">
        <v>-2.09608</v>
      </c>
      <c r="D1377" s="35" t="n">
        <v>0.50156</v>
      </c>
      <c r="E1377" s="35" t="n">
        <v>0.35347</v>
      </c>
      <c r="F1377" s="35" t="n">
        <v>0.04375</v>
      </c>
      <c r="G1377" s="35" t="n">
        <v>-0.56851</v>
      </c>
      <c r="H1377" s="35" t="n">
        <v>-1.50475</v>
      </c>
      <c r="I1377" s="35" t="n">
        <v>-3.59276</v>
      </c>
      <c r="J1377" s="35" t="n">
        <v>-0.16048</v>
      </c>
      <c r="K1377" s="35" t="n">
        <v>-1.79494</v>
      </c>
      <c r="L1377" s="35" t="n">
        <v>0.47912</v>
      </c>
      <c r="M1377" s="35" t="n">
        <v>-1.12155</v>
      </c>
      <c r="N1377" s="35" t="n">
        <v>2.14967</v>
      </c>
      <c r="O1377" s="35" t="n">
        <v>1.01246</v>
      </c>
      <c r="P1377" s="35" t="n">
        <v>-0.2969</v>
      </c>
      <c r="Q1377" s="35" t="n">
        <v>-0.1388</v>
      </c>
      <c r="R1377" s="35" t="n">
        <v>-0.63596</v>
      </c>
    </row>
    <row r="1378" customFormat="false" ht="15" hidden="false" customHeight="false" outlineLevel="0" collapsed="false">
      <c r="A1378" s="4" t="n">
        <v>1377</v>
      </c>
      <c r="B1378" s="4" t="s">
        <v>1724</v>
      </c>
      <c r="C1378" s="35" t="n">
        <v>-0.59371</v>
      </c>
      <c r="D1378" s="35" t="n">
        <v>0.08104</v>
      </c>
      <c r="E1378" s="35" t="n">
        <v>-0.27733</v>
      </c>
      <c r="F1378" s="35" t="n">
        <v>0.25285</v>
      </c>
      <c r="G1378" s="35" t="n">
        <v>-0.98993</v>
      </c>
      <c r="H1378" s="35" t="n">
        <v>-0.18276</v>
      </c>
      <c r="I1378" s="35" t="n">
        <v>0.06506</v>
      </c>
      <c r="J1378" s="35" t="n">
        <v>-2.18063</v>
      </c>
      <c r="K1378" s="35" t="n">
        <v>-3.80891</v>
      </c>
      <c r="L1378" s="35" t="n">
        <v>0.44666</v>
      </c>
      <c r="M1378" s="35" t="n">
        <v>-1.90574</v>
      </c>
      <c r="N1378" s="35" t="n">
        <v>0.07878</v>
      </c>
      <c r="O1378" s="35" t="n">
        <v>2.37031</v>
      </c>
      <c r="P1378" s="35" t="n">
        <v>-0.32649</v>
      </c>
      <c r="Q1378" s="35" t="n">
        <v>0.33846</v>
      </c>
      <c r="R1378" s="35" t="n">
        <v>-0.24979</v>
      </c>
    </row>
    <row r="1379" customFormat="false" ht="15" hidden="false" customHeight="false" outlineLevel="0" collapsed="false">
      <c r="A1379" s="4" t="n">
        <v>1378</v>
      </c>
      <c r="B1379" s="4" t="s">
        <v>1725</v>
      </c>
      <c r="C1379" s="35" t="n">
        <v>1.26628</v>
      </c>
      <c r="D1379" s="35" t="n">
        <v>0.76712</v>
      </c>
      <c r="E1379" s="35" t="n">
        <v>-0.61555</v>
      </c>
      <c r="F1379" s="35" t="n">
        <v>2.86676</v>
      </c>
      <c r="G1379" s="35" t="n">
        <v>-1.21155</v>
      </c>
      <c r="H1379" s="35" t="n">
        <v>-0.49348</v>
      </c>
      <c r="I1379" s="35" t="n">
        <v>-0.21672</v>
      </c>
      <c r="J1379" s="35" t="n">
        <v>1.27472</v>
      </c>
      <c r="K1379" s="35" t="n">
        <v>-1.64036</v>
      </c>
      <c r="L1379" s="35" t="n">
        <v>-0.62866</v>
      </c>
      <c r="M1379" s="35" t="n">
        <v>-1.26577</v>
      </c>
      <c r="N1379" s="35" t="n">
        <v>-2.85601</v>
      </c>
      <c r="O1379" s="35" t="n">
        <v>-0.70365</v>
      </c>
      <c r="P1379" s="35" t="n">
        <v>2.47245</v>
      </c>
      <c r="Q1379" s="35" t="n">
        <v>-1.34736</v>
      </c>
      <c r="R1379" s="35" t="n">
        <v>-1.00731</v>
      </c>
    </row>
    <row r="1380" customFormat="false" ht="15" hidden="false" customHeight="false" outlineLevel="0" collapsed="false">
      <c r="A1380" s="4" t="n">
        <v>1379</v>
      </c>
      <c r="B1380" s="4" t="s">
        <v>1726</v>
      </c>
      <c r="C1380" s="35" t="n">
        <v>-1.1382</v>
      </c>
      <c r="D1380" s="35" t="n">
        <v>-0.51993</v>
      </c>
      <c r="E1380" s="35" t="n">
        <v>0.15835</v>
      </c>
      <c r="F1380" s="35" t="n">
        <v>-1.26934</v>
      </c>
      <c r="G1380" s="35" t="n">
        <v>-0.45453</v>
      </c>
      <c r="H1380" s="35" t="n">
        <v>0.78713</v>
      </c>
      <c r="I1380" s="35" t="n">
        <v>1.52513</v>
      </c>
      <c r="J1380" s="35" t="n">
        <v>-1.19782</v>
      </c>
      <c r="K1380" s="35" t="n">
        <v>-0.47289</v>
      </c>
      <c r="L1380" s="35" t="n">
        <v>-1.81608</v>
      </c>
      <c r="M1380" s="35" t="n">
        <v>0.26804</v>
      </c>
      <c r="N1380" s="35" t="n">
        <v>0.56731</v>
      </c>
      <c r="O1380" s="35" t="n">
        <v>-1.44067</v>
      </c>
      <c r="P1380" s="35" t="n">
        <v>0.89826</v>
      </c>
      <c r="Q1380" s="35" t="n">
        <v>-0.73569</v>
      </c>
      <c r="R1380" s="35" t="n">
        <v>-0.53268</v>
      </c>
    </row>
    <row r="1381" customFormat="false" ht="15" hidden="false" customHeight="false" outlineLevel="0" collapsed="false">
      <c r="A1381" s="4" t="n">
        <v>1380</v>
      </c>
      <c r="B1381" s="4" t="s">
        <v>1727</v>
      </c>
      <c r="C1381" s="35" t="n">
        <v>-0.24423</v>
      </c>
      <c r="D1381" s="35" t="n">
        <v>-1.15385</v>
      </c>
      <c r="E1381" s="35" t="n">
        <v>-0.38949</v>
      </c>
      <c r="F1381" s="35" t="n">
        <v>-1.03169</v>
      </c>
      <c r="G1381" s="35" t="n">
        <v>-0.60017</v>
      </c>
      <c r="H1381" s="35" t="n">
        <v>3.40726</v>
      </c>
      <c r="I1381" s="35" t="n">
        <v>0.39225</v>
      </c>
      <c r="J1381" s="35" t="n">
        <v>2.1907</v>
      </c>
      <c r="K1381" s="35" t="n">
        <v>-0.40347</v>
      </c>
      <c r="L1381" s="35" t="n">
        <v>0.3621</v>
      </c>
      <c r="M1381" s="35" t="n">
        <v>0.98041</v>
      </c>
      <c r="N1381" s="35" t="n">
        <v>0.75994</v>
      </c>
      <c r="O1381" s="35" t="n">
        <v>-1.31049</v>
      </c>
      <c r="P1381" s="35" t="n">
        <v>0.70408</v>
      </c>
      <c r="Q1381" s="35" t="n">
        <v>-0.38995</v>
      </c>
      <c r="R1381" s="35" t="n">
        <v>-1.61837</v>
      </c>
    </row>
    <row r="1382" customFormat="false" ht="15" hidden="false" customHeight="false" outlineLevel="0" collapsed="false">
      <c r="A1382" s="4" t="n">
        <v>1381</v>
      </c>
      <c r="B1382" s="4" t="s">
        <v>1728</v>
      </c>
      <c r="C1382" s="35" t="n">
        <v>-1.83652</v>
      </c>
      <c r="D1382" s="35" t="n">
        <v>-1.69518</v>
      </c>
      <c r="E1382" s="35" t="n">
        <v>1.21911</v>
      </c>
      <c r="F1382" s="35" t="n">
        <v>-0.62504</v>
      </c>
      <c r="G1382" s="35" t="n">
        <v>-2.15791</v>
      </c>
      <c r="H1382" s="35" t="n">
        <v>0.148</v>
      </c>
      <c r="I1382" s="35" t="n">
        <v>-0.55917</v>
      </c>
      <c r="J1382" s="35" t="n">
        <v>0.23884</v>
      </c>
      <c r="K1382" s="35" t="n">
        <v>-1.30276</v>
      </c>
      <c r="L1382" s="35" t="n">
        <v>-0.81903</v>
      </c>
      <c r="M1382" s="35" t="n">
        <v>-1.89054</v>
      </c>
      <c r="N1382" s="35" t="n">
        <v>0.47406</v>
      </c>
      <c r="O1382" s="35" t="n">
        <v>-0.25979</v>
      </c>
      <c r="P1382" s="35" t="n">
        <v>0.49217</v>
      </c>
      <c r="Q1382" s="35" t="n">
        <v>0.26411</v>
      </c>
      <c r="R1382" s="35" t="n">
        <v>-1.98135</v>
      </c>
    </row>
    <row r="1383" customFormat="false" ht="15" hidden="false" customHeight="false" outlineLevel="0" collapsed="false">
      <c r="A1383" s="4" t="n">
        <v>1382</v>
      </c>
      <c r="B1383" s="4" t="s">
        <v>1729</v>
      </c>
      <c r="C1383" s="35" t="n">
        <v>1.64068</v>
      </c>
      <c r="D1383" s="35" t="n">
        <v>-1.83932</v>
      </c>
      <c r="E1383" s="35" t="n">
        <v>0.47316</v>
      </c>
      <c r="F1383" s="35" t="n">
        <v>-2.384</v>
      </c>
      <c r="G1383" s="35" t="n">
        <v>-0.00853</v>
      </c>
      <c r="H1383" s="35" t="n">
        <v>0.08902</v>
      </c>
      <c r="I1383" s="35" t="n">
        <v>0.0397</v>
      </c>
      <c r="J1383" s="35" t="n">
        <v>0.71479</v>
      </c>
      <c r="K1383" s="35" t="n">
        <v>-1.9942</v>
      </c>
      <c r="L1383" s="35" t="n">
        <v>-1.39249</v>
      </c>
      <c r="M1383" s="35" t="n">
        <v>-0.6542</v>
      </c>
      <c r="N1383" s="35" t="n">
        <v>0.06729</v>
      </c>
      <c r="O1383" s="35" t="n">
        <v>-1.54737</v>
      </c>
      <c r="P1383" s="35" t="n">
        <v>1.15308</v>
      </c>
      <c r="Q1383" s="35" t="n">
        <v>-0.22557</v>
      </c>
      <c r="R1383" s="35" t="n">
        <v>-1.04969</v>
      </c>
    </row>
    <row r="1384" customFormat="false" ht="15" hidden="false" customHeight="false" outlineLevel="0" collapsed="false">
      <c r="A1384" s="4" t="n">
        <v>1383</v>
      </c>
      <c r="B1384" s="4" t="s">
        <v>1730</v>
      </c>
      <c r="C1384" s="35" t="n">
        <v>-0.64853</v>
      </c>
      <c r="D1384" s="35" t="n">
        <v>0.42347</v>
      </c>
      <c r="E1384" s="35" t="n">
        <v>-1.71632</v>
      </c>
      <c r="F1384" s="35" t="n">
        <v>0.50896</v>
      </c>
      <c r="G1384" s="35" t="n">
        <v>-2.02403</v>
      </c>
      <c r="H1384" s="35" t="n">
        <v>-0.64374</v>
      </c>
      <c r="I1384" s="35" t="n">
        <v>-0.2358</v>
      </c>
      <c r="J1384" s="35" t="n">
        <v>-0.57714</v>
      </c>
      <c r="K1384" s="35" t="n">
        <v>-1.45722</v>
      </c>
      <c r="L1384" s="35" t="n">
        <v>-1.08318</v>
      </c>
      <c r="M1384" s="35" t="n">
        <v>0.85429</v>
      </c>
      <c r="N1384" s="35" t="n">
        <v>-0.06767</v>
      </c>
      <c r="O1384" s="35" t="n">
        <v>-1.3045</v>
      </c>
      <c r="P1384" s="35" t="n">
        <v>0.44299</v>
      </c>
      <c r="Q1384" s="35" t="n">
        <v>1.61406</v>
      </c>
      <c r="R1384" s="35" t="n">
        <v>-0.89221</v>
      </c>
    </row>
    <row r="1385" customFormat="false" ht="15" hidden="false" customHeight="false" outlineLevel="0" collapsed="false">
      <c r="A1385" s="4" t="n">
        <v>1384</v>
      </c>
      <c r="B1385" s="4" t="s">
        <v>1731</v>
      </c>
      <c r="C1385" s="35" t="n">
        <v>-0.45043</v>
      </c>
      <c r="D1385" s="35" t="n">
        <v>0.99303</v>
      </c>
      <c r="E1385" s="35" t="n">
        <v>-0.61607</v>
      </c>
      <c r="F1385" s="35" t="n">
        <v>-0.34138</v>
      </c>
      <c r="G1385" s="35" t="n">
        <v>0.0561</v>
      </c>
      <c r="H1385" s="35" t="n">
        <v>-0.88312</v>
      </c>
      <c r="I1385" s="35" t="n">
        <v>-0.8138</v>
      </c>
      <c r="J1385" s="35" t="n">
        <v>0.14559</v>
      </c>
      <c r="K1385" s="35" t="n">
        <v>-0.77201</v>
      </c>
      <c r="L1385" s="35" t="n">
        <v>0.03784</v>
      </c>
      <c r="M1385" s="35" t="n">
        <v>0.6635</v>
      </c>
      <c r="N1385" s="35" t="n">
        <v>0.843</v>
      </c>
      <c r="O1385" s="35" t="n">
        <v>-0.76183</v>
      </c>
      <c r="P1385" s="35" t="n">
        <v>2.30401</v>
      </c>
      <c r="Q1385" s="35" t="n">
        <v>-1.62079</v>
      </c>
      <c r="R1385" s="35" t="n">
        <v>-0.00027</v>
      </c>
    </row>
    <row r="1386" customFormat="false" ht="15" hidden="false" customHeight="false" outlineLevel="0" collapsed="false">
      <c r="A1386" s="4" t="n">
        <v>1385</v>
      </c>
      <c r="B1386" s="4" t="s">
        <v>1732</v>
      </c>
      <c r="C1386" s="35" t="n">
        <v>-0.29086</v>
      </c>
      <c r="D1386" s="35" t="n">
        <v>1.32219</v>
      </c>
      <c r="E1386" s="35" t="n">
        <v>0.63697</v>
      </c>
      <c r="F1386" s="35" t="n">
        <v>0.62571</v>
      </c>
      <c r="G1386" s="35" t="n">
        <v>0.68166</v>
      </c>
      <c r="H1386" s="35" t="n">
        <v>-0.79483</v>
      </c>
      <c r="I1386" s="35" t="n">
        <v>-0.34789</v>
      </c>
      <c r="J1386" s="35" t="n">
        <v>0.61456</v>
      </c>
      <c r="K1386" s="35" t="n">
        <v>-0.41901</v>
      </c>
      <c r="L1386" s="35" t="n">
        <v>1.56229</v>
      </c>
      <c r="M1386" s="35" t="n">
        <v>-0.93701</v>
      </c>
      <c r="N1386" s="35" t="n">
        <v>0.37532</v>
      </c>
      <c r="O1386" s="35" t="n">
        <v>-0.59189</v>
      </c>
      <c r="P1386" s="35" t="n">
        <v>-0.23465</v>
      </c>
      <c r="Q1386" s="35" t="n">
        <v>0.3982</v>
      </c>
      <c r="R1386" s="35" t="n">
        <v>0.40994</v>
      </c>
    </row>
    <row r="1387" customFormat="false" ht="15" hidden="false" customHeight="false" outlineLevel="0" collapsed="false">
      <c r="A1387" s="4" t="n">
        <v>1386</v>
      </c>
      <c r="B1387" s="4" t="s">
        <v>1733</v>
      </c>
      <c r="C1387" s="35" t="n">
        <v>-1.31692</v>
      </c>
      <c r="D1387" s="35" t="n">
        <v>0.50351</v>
      </c>
      <c r="E1387" s="35" t="n">
        <v>1.07933</v>
      </c>
      <c r="F1387" s="35" t="n">
        <v>3.21831</v>
      </c>
      <c r="G1387" s="35" t="n">
        <v>-0.60111</v>
      </c>
      <c r="H1387" s="35" t="n">
        <v>-0.26082</v>
      </c>
      <c r="I1387" s="35" t="n">
        <v>-0.00213</v>
      </c>
      <c r="J1387" s="35" t="n">
        <v>-0.68773</v>
      </c>
      <c r="K1387" s="35" t="n">
        <v>0.0248</v>
      </c>
      <c r="L1387" s="35" t="n">
        <v>0.11497</v>
      </c>
      <c r="M1387" s="35" t="n">
        <v>0.37116</v>
      </c>
      <c r="N1387" s="35" t="n">
        <v>0.6779</v>
      </c>
      <c r="O1387" s="35" t="n">
        <v>-2.22909</v>
      </c>
      <c r="P1387" s="35" t="n">
        <v>-1.25945</v>
      </c>
      <c r="Q1387" s="35" t="n">
        <v>0.7377</v>
      </c>
      <c r="R1387" s="35" t="n">
        <v>-2.42245</v>
      </c>
    </row>
    <row r="1388" customFormat="false" ht="15" hidden="false" customHeight="false" outlineLevel="0" collapsed="false">
      <c r="A1388" s="4" t="n">
        <v>1387</v>
      </c>
      <c r="B1388" s="4" t="s">
        <v>1734</v>
      </c>
      <c r="C1388" s="35" t="n">
        <v>-2.73293</v>
      </c>
      <c r="D1388" s="35" t="n">
        <v>1.78612</v>
      </c>
      <c r="E1388" s="35" t="n">
        <v>1.67365</v>
      </c>
      <c r="F1388" s="35" t="n">
        <v>1.33661</v>
      </c>
      <c r="G1388" s="35" t="n">
        <v>-0.52755</v>
      </c>
      <c r="H1388" s="35" t="n">
        <v>3.32989</v>
      </c>
      <c r="I1388" s="35" t="n">
        <v>0.64952</v>
      </c>
      <c r="J1388" s="35" t="n">
        <v>1.77569</v>
      </c>
      <c r="K1388" s="35" t="n">
        <v>0.26475</v>
      </c>
      <c r="L1388" s="35" t="n">
        <v>-3.71719</v>
      </c>
      <c r="M1388" s="35" t="n">
        <v>-1.689</v>
      </c>
      <c r="N1388" s="35" t="n">
        <v>0.35149</v>
      </c>
      <c r="O1388" s="35" t="n">
        <v>-0.48657</v>
      </c>
      <c r="P1388" s="35" t="n">
        <v>4.92621</v>
      </c>
      <c r="Q1388" s="35" t="n">
        <v>1.5547</v>
      </c>
      <c r="R1388" s="35" t="n">
        <v>-0.88921</v>
      </c>
    </row>
    <row r="1389" customFormat="false" ht="15" hidden="false" customHeight="false" outlineLevel="0" collapsed="false">
      <c r="A1389" s="4" t="n">
        <v>1388</v>
      </c>
      <c r="B1389" s="4" t="s">
        <v>1735</v>
      </c>
      <c r="C1389" s="35" t="n">
        <v>-0.06604</v>
      </c>
      <c r="D1389" s="35" t="n">
        <v>0.18819</v>
      </c>
      <c r="E1389" s="35" t="n">
        <v>0.68833</v>
      </c>
      <c r="F1389" s="35" t="n">
        <v>0.10811</v>
      </c>
      <c r="G1389" s="35" t="n">
        <v>-3.62461</v>
      </c>
      <c r="H1389" s="35" t="n">
        <v>-1.95225</v>
      </c>
      <c r="I1389" s="35" t="n">
        <v>0.00852</v>
      </c>
      <c r="J1389" s="35" t="n">
        <v>0.386</v>
      </c>
      <c r="K1389" s="35" t="n">
        <v>-4.47973</v>
      </c>
      <c r="L1389" s="35" t="n">
        <v>-1.30684</v>
      </c>
      <c r="M1389" s="35" t="n">
        <v>0.35762</v>
      </c>
      <c r="N1389" s="35" t="n">
        <v>0.62877</v>
      </c>
      <c r="O1389" s="35" t="n">
        <v>1.46644</v>
      </c>
      <c r="P1389" s="35" t="n">
        <v>0.84822</v>
      </c>
      <c r="Q1389" s="35" t="n">
        <v>-4.34377</v>
      </c>
      <c r="R1389" s="35" t="n">
        <v>1.65812</v>
      </c>
    </row>
    <row r="1390" customFormat="false" ht="15" hidden="false" customHeight="false" outlineLevel="0" collapsed="false">
      <c r="A1390" s="4" t="n">
        <v>1389</v>
      </c>
      <c r="B1390" s="4" t="s">
        <v>1736</v>
      </c>
      <c r="C1390" s="35" t="n">
        <v>-2.57354</v>
      </c>
      <c r="D1390" s="35" t="n">
        <v>0.84785</v>
      </c>
      <c r="E1390" s="35" t="n">
        <v>0.09282</v>
      </c>
      <c r="F1390" s="35" t="n">
        <v>-0.3421</v>
      </c>
      <c r="G1390" s="35" t="n">
        <v>-2.65483</v>
      </c>
      <c r="H1390" s="35" t="n">
        <v>-2.41428</v>
      </c>
      <c r="I1390" s="35" t="n">
        <v>0.57028</v>
      </c>
      <c r="J1390" s="35" t="n">
        <v>2.35359</v>
      </c>
      <c r="K1390" s="35" t="n">
        <v>4.76389</v>
      </c>
      <c r="L1390" s="35" t="n">
        <v>2.50603</v>
      </c>
      <c r="M1390" s="35" t="n">
        <v>0.1705</v>
      </c>
      <c r="N1390" s="35" t="n">
        <v>1.37631</v>
      </c>
      <c r="O1390" s="35" t="n">
        <v>-0.82466</v>
      </c>
      <c r="P1390" s="35" t="n">
        <v>1.23818</v>
      </c>
      <c r="Q1390" s="35" t="n">
        <v>-3.36039</v>
      </c>
      <c r="R1390" s="35" t="n">
        <v>1.46238</v>
      </c>
    </row>
    <row r="1391" customFormat="false" ht="15" hidden="false" customHeight="false" outlineLevel="0" collapsed="false">
      <c r="A1391" s="4" t="n">
        <v>1390</v>
      </c>
      <c r="B1391" s="4" t="s">
        <v>1737</v>
      </c>
      <c r="C1391" s="35" t="n">
        <v>0.48568</v>
      </c>
      <c r="D1391" s="35" t="n">
        <v>2.2443</v>
      </c>
      <c r="E1391" s="35" t="n">
        <v>-2.57935</v>
      </c>
      <c r="F1391" s="35" t="n">
        <v>-0.55483</v>
      </c>
      <c r="G1391" s="35" t="n">
        <v>-3.00162</v>
      </c>
      <c r="H1391" s="35" t="n">
        <v>-0.7927</v>
      </c>
      <c r="I1391" s="35" t="n">
        <v>0.85429</v>
      </c>
      <c r="J1391" s="35" t="n">
        <v>3.34562</v>
      </c>
      <c r="K1391" s="35" t="n">
        <v>-1.87237</v>
      </c>
      <c r="L1391" s="35" t="n">
        <v>1.85675</v>
      </c>
      <c r="M1391" s="35" t="n">
        <v>1.39216</v>
      </c>
      <c r="N1391" s="35" t="n">
        <v>0.50136</v>
      </c>
      <c r="O1391" s="35" t="n">
        <v>0.53991</v>
      </c>
      <c r="P1391" s="35" t="n">
        <v>0.37737</v>
      </c>
      <c r="Q1391" s="35" t="n">
        <v>-0.33165</v>
      </c>
      <c r="R1391" s="35" t="n">
        <v>3.39482</v>
      </c>
    </row>
    <row r="1392" customFormat="false" ht="15" hidden="false" customHeight="false" outlineLevel="0" collapsed="false">
      <c r="A1392" s="4" t="n">
        <v>1391</v>
      </c>
      <c r="B1392" s="4" t="s">
        <v>1738</v>
      </c>
      <c r="C1392" s="35" t="n">
        <v>0.9009</v>
      </c>
      <c r="D1392" s="35" t="n">
        <v>-1.75681</v>
      </c>
      <c r="E1392" s="35" t="n">
        <v>0.74165</v>
      </c>
      <c r="F1392" s="35" t="n">
        <v>-0.79286</v>
      </c>
      <c r="G1392" s="35" t="n">
        <v>-0.80906</v>
      </c>
      <c r="H1392" s="35" t="n">
        <v>3.70061</v>
      </c>
      <c r="I1392" s="35" t="n">
        <v>-1.4135</v>
      </c>
      <c r="J1392" s="35" t="n">
        <v>0.33549</v>
      </c>
      <c r="K1392" s="35" t="n">
        <v>1.26066</v>
      </c>
      <c r="L1392" s="35" t="n">
        <v>-2.03647</v>
      </c>
      <c r="M1392" s="35" t="n">
        <v>-1.75141</v>
      </c>
      <c r="N1392" s="35" t="n">
        <v>3.68126</v>
      </c>
      <c r="O1392" s="35" t="n">
        <v>0.01392</v>
      </c>
      <c r="P1392" s="35" t="n">
        <v>0.23981</v>
      </c>
      <c r="Q1392" s="35" t="n">
        <v>-2.65942</v>
      </c>
      <c r="R1392" s="35" t="n">
        <v>0.24343</v>
      </c>
    </row>
    <row r="1393" customFormat="false" ht="15" hidden="false" customHeight="false" outlineLevel="0" collapsed="false">
      <c r="A1393" s="4" t="n">
        <v>1392</v>
      </c>
      <c r="B1393" s="4" t="s">
        <v>1739</v>
      </c>
      <c r="C1393" s="35" t="n">
        <v>-0.33583</v>
      </c>
      <c r="D1393" s="35" t="n">
        <v>0.05952</v>
      </c>
      <c r="E1393" s="35" t="n">
        <v>0.33394</v>
      </c>
      <c r="F1393" s="35" t="n">
        <v>-1.32034</v>
      </c>
      <c r="G1393" s="35" t="n">
        <v>-0.03178</v>
      </c>
      <c r="H1393" s="35" t="n">
        <v>-0.24305</v>
      </c>
      <c r="I1393" s="35" t="n">
        <v>-0.07574</v>
      </c>
      <c r="J1393" s="35" t="n">
        <v>-1.52888</v>
      </c>
      <c r="K1393" s="35" t="n">
        <v>-1.28938</v>
      </c>
      <c r="L1393" s="35" t="n">
        <v>-0.26438</v>
      </c>
      <c r="M1393" s="35" t="n">
        <v>0.79724</v>
      </c>
      <c r="N1393" s="35" t="n">
        <v>0.18398</v>
      </c>
      <c r="O1393" s="35" t="n">
        <v>0.81807</v>
      </c>
      <c r="P1393" s="35" t="n">
        <v>-1.67619</v>
      </c>
      <c r="Q1393" s="35" t="n">
        <v>0.49608</v>
      </c>
      <c r="R1393" s="35" t="n">
        <v>1.17571</v>
      </c>
    </row>
    <row r="1394" customFormat="false" ht="15" hidden="false" customHeight="false" outlineLevel="0" collapsed="false">
      <c r="A1394" s="4" t="n">
        <v>1393</v>
      </c>
      <c r="B1394" s="4" t="s">
        <v>1740</v>
      </c>
      <c r="C1394" s="35" t="n">
        <v>-3.50056</v>
      </c>
      <c r="D1394" s="35" t="n">
        <v>0.03638</v>
      </c>
      <c r="E1394" s="35" t="n">
        <v>1.05997</v>
      </c>
      <c r="F1394" s="35" t="n">
        <v>3.85086</v>
      </c>
      <c r="G1394" s="35" t="n">
        <v>1.42889</v>
      </c>
      <c r="H1394" s="35" t="n">
        <v>0.09327</v>
      </c>
      <c r="I1394" s="35" t="n">
        <v>0.32299</v>
      </c>
      <c r="J1394" s="35" t="n">
        <v>1.63106</v>
      </c>
      <c r="K1394" s="35" t="n">
        <v>0.77715</v>
      </c>
      <c r="L1394" s="35" t="n">
        <v>0.74379</v>
      </c>
      <c r="M1394" s="35" t="n">
        <v>0.59373</v>
      </c>
      <c r="N1394" s="35" t="n">
        <v>-2.68369</v>
      </c>
      <c r="O1394" s="35" t="n">
        <v>0.28469</v>
      </c>
      <c r="P1394" s="35" t="n">
        <v>3.30605</v>
      </c>
      <c r="Q1394" s="35" t="n">
        <v>0.96737</v>
      </c>
      <c r="R1394" s="35" t="n">
        <v>1.41948</v>
      </c>
    </row>
    <row r="1395" customFormat="false" ht="15" hidden="false" customHeight="false" outlineLevel="0" collapsed="false">
      <c r="A1395" s="4" t="n">
        <v>1394</v>
      </c>
      <c r="B1395" s="4" t="s">
        <v>1741</v>
      </c>
      <c r="C1395" s="35" t="n">
        <v>1.68744</v>
      </c>
      <c r="D1395" s="35" t="n">
        <v>0.85322</v>
      </c>
      <c r="E1395" s="35" t="n">
        <v>-3.80564</v>
      </c>
      <c r="F1395" s="35" t="n">
        <v>-0.93946</v>
      </c>
      <c r="G1395" s="35" t="n">
        <v>-1.05951</v>
      </c>
      <c r="H1395" s="35" t="n">
        <v>1.89345</v>
      </c>
      <c r="I1395" s="35" t="n">
        <v>2.26256</v>
      </c>
      <c r="J1395" s="35" t="n">
        <v>1.52207</v>
      </c>
      <c r="K1395" s="35" t="n">
        <v>-0.58781</v>
      </c>
      <c r="L1395" s="35" t="n">
        <v>-1.68411</v>
      </c>
      <c r="M1395" s="35" t="n">
        <v>-0.59906</v>
      </c>
      <c r="N1395" s="35" t="n">
        <v>2.07268</v>
      </c>
      <c r="O1395" s="35" t="n">
        <v>-1.69533</v>
      </c>
      <c r="P1395" s="35" t="n">
        <v>1.11648</v>
      </c>
      <c r="Q1395" s="35" t="n">
        <v>-1.28934</v>
      </c>
      <c r="R1395" s="35" t="n">
        <v>3.44712</v>
      </c>
    </row>
    <row r="1396" customFormat="false" ht="15" hidden="false" customHeight="false" outlineLevel="0" collapsed="false">
      <c r="A1396" s="4" t="n">
        <v>1395</v>
      </c>
      <c r="B1396" s="4" t="s">
        <v>1742</v>
      </c>
      <c r="C1396" s="35" t="n">
        <v>0.02215</v>
      </c>
      <c r="D1396" s="35" t="n">
        <v>0.77241</v>
      </c>
      <c r="E1396" s="35" t="n">
        <v>2.11828</v>
      </c>
      <c r="F1396" s="35" t="n">
        <v>1.27823</v>
      </c>
      <c r="G1396" s="35" t="n">
        <v>2.12537</v>
      </c>
      <c r="H1396" s="35" t="n">
        <v>1.02046</v>
      </c>
      <c r="I1396" s="35" t="n">
        <v>0.32245</v>
      </c>
      <c r="J1396" s="35" t="n">
        <v>0.31754</v>
      </c>
      <c r="K1396" s="35" t="n">
        <v>0.02793</v>
      </c>
      <c r="L1396" s="35" t="n">
        <v>-1.25179</v>
      </c>
      <c r="M1396" s="35" t="n">
        <v>-2.5503</v>
      </c>
      <c r="N1396" s="35" t="n">
        <v>-1.59681</v>
      </c>
      <c r="O1396" s="35" t="n">
        <v>0.37061</v>
      </c>
      <c r="P1396" s="35" t="n">
        <v>1.64103</v>
      </c>
      <c r="Q1396" s="35" t="n">
        <v>1.28639</v>
      </c>
      <c r="R1396" s="35" t="n">
        <v>-0.73916</v>
      </c>
    </row>
    <row r="1397" customFormat="false" ht="15" hidden="false" customHeight="false" outlineLevel="0" collapsed="false">
      <c r="A1397" s="4" t="n">
        <v>1396</v>
      </c>
      <c r="B1397" s="4" t="s">
        <v>1743</v>
      </c>
      <c r="C1397" s="35" t="n">
        <v>1.11192</v>
      </c>
      <c r="D1397" s="35" t="n">
        <v>3.16384</v>
      </c>
      <c r="E1397" s="35" t="n">
        <v>3.47768</v>
      </c>
      <c r="F1397" s="35" t="n">
        <v>-4.01769</v>
      </c>
      <c r="G1397" s="35" t="n">
        <v>-1.79739</v>
      </c>
      <c r="H1397" s="35" t="n">
        <v>1.13022</v>
      </c>
      <c r="I1397" s="35" t="n">
        <v>4.54009</v>
      </c>
      <c r="J1397" s="35" t="n">
        <v>-1.16253</v>
      </c>
      <c r="K1397" s="35" t="n">
        <v>4.17124</v>
      </c>
      <c r="L1397" s="35" t="n">
        <v>-0.91959</v>
      </c>
      <c r="M1397" s="35" t="n">
        <v>-2.99065</v>
      </c>
      <c r="N1397" s="35" t="n">
        <v>3.40336</v>
      </c>
      <c r="O1397" s="35" t="n">
        <v>0.23696</v>
      </c>
      <c r="P1397" s="35" t="n">
        <v>0.31362</v>
      </c>
      <c r="Q1397" s="35" t="n">
        <v>-1.65674</v>
      </c>
      <c r="R1397" s="35" t="n">
        <v>-0.4102</v>
      </c>
    </row>
    <row r="1398" customFormat="false" ht="15" hidden="false" customHeight="false" outlineLevel="0" collapsed="false">
      <c r="A1398" s="4" t="n">
        <v>1397</v>
      </c>
      <c r="B1398" s="4" t="s">
        <v>1744</v>
      </c>
      <c r="C1398" s="35" t="n">
        <v>1.19703</v>
      </c>
      <c r="D1398" s="35" t="n">
        <v>0.41268</v>
      </c>
      <c r="E1398" s="35" t="n">
        <v>-3.25543</v>
      </c>
      <c r="F1398" s="35" t="n">
        <v>-1.07706</v>
      </c>
      <c r="G1398" s="35" t="n">
        <v>-0.29597</v>
      </c>
      <c r="H1398" s="35" t="n">
        <v>-0.07152</v>
      </c>
      <c r="I1398" s="35" t="n">
        <v>1.0716</v>
      </c>
      <c r="J1398" s="35" t="n">
        <v>1.05123</v>
      </c>
      <c r="K1398" s="35" t="n">
        <v>-0.80729</v>
      </c>
      <c r="L1398" s="35" t="n">
        <v>0.06315</v>
      </c>
      <c r="M1398" s="35" t="n">
        <v>-1.88321</v>
      </c>
      <c r="N1398" s="35" t="n">
        <v>-0.24336</v>
      </c>
      <c r="O1398" s="35" t="n">
        <v>-0.35891</v>
      </c>
      <c r="P1398" s="35" t="n">
        <v>0.50059</v>
      </c>
      <c r="Q1398" s="35" t="n">
        <v>-1.43926</v>
      </c>
      <c r="R1398" s="35" t="n">
        <v>-0.1774</v>
      </c>
    </row>
    <row r="1399" customFormat="false" ht="15" hidden="false" customHeight="false" outlineLevel="0" collapsed="false">
      <c r="A1399" s="4" t="n">
        <v>1398</v>
      </c>
      <c r="B1399" s="4" t="s">
        <v>1745</v>
      </c>
      <c r="C1399" s="35" t="n">
        <v>1.02628</v>
      </c>
      <c r="D1399" s="35" t="n">
        <v>0.5013</v>
      </c>
      <c r="E1399" s="35" t="n">
        <v>-2.53996</v>
      </c>
      <c r="F1399" s="35" t="n">
        <v>-0.0556</v>
      </c>
      <c r="G1399" s="35" t="n">
        <v>-1.71716</v>
      </c>
      <c r="H1399" s="35" t="n">
        <v>-0.61905</v>
      </c>
      <c r="I1399" s="35" t="n">
        <v>1.51792</v>
      </c>
      <c r="J1399" s="35" t="n">
        <v>1.60836</v>
      </c>
      <c r="K1399" s="35" t="n">
        <v>-0.76849</v>
      </c>
      <c r="L1399" s="35" t="n">
        <v>0.12222</v>
      </c>
      <c r="M1399" s="35" t="n">
        <v>-1.18145</v>
      </c>
      <c r="N1399" s="35" t="n">
        <v>-0.00285</v>
      </c>
      <c r="O1399" s="35" t="n">
        <v>0.08725</v>
      </c>
      <c r="P1399" s="35" t="n">
        <v>1.95349</v>
      </c>
      <c r="Q1399" s="35" t="n">
        <v>-1.83795</v>
      </c>
      <c r="R1399" s="35" t="n">
        <v>2.48397</v>
      </c>
    </row>
    <row r="1400" customFormat="false" ht="15" hidden="false" customHeight="false" outlineLevel="0" collapsed="false">
      <c r="A1400" s="4" t="n">
        <v>1399</v>
      </c>
      <c r="B1400" s="4" t="s">
        <v>1746</v>
      </c>
      <c r="C1400" s="35" t="n">
        <v>2.89394</v>
      </c>
      <c r="D1400" s="35" t="n">
        <v>0.01708</v>
      </c>
      <c r="E1400" s="35" t="n">
        <v>0.65318</v>
      </c>
      <c r="F1400" s="35" t="n">
        <v>3.07175</v>
      </c>
      <c r="G1400" s="35" t="n">
        <v>2.1439</v>
      </c>
      <c r="H1400" s="35" t="n">
        <v>1.68372</v>
      </c>
      <c r="I1400" s="35" t="n">
        <v>-2.29813</v>
      </c>
      <c r="J1400" s="35" t="n">
        <v>-1.23365</v>
      </c>
      <c r="K1400" s="35" t="n">
        <v>-2.45892</v>
      </c>
      <c r="L1400" s="35" t="n">
        <v>-0.83473</v>
      </c>
      <c r="M1400" s="35" t="n">
        <v>3.97493</v>
      </c>
      <c r="N1400" s="35" t="n">
        <v>1.34774</v>
      </c>
      <c r="O1400" s="35" t="n">
        <v>2.1091</v>
      </c>
      <c r="P1400" s="35" t="n">
        <v>4.42698</v>
      </c>
      <c r="Q1400" s="35" t="n">
        <v>-1.56579</v>
      </c>
      <c r="R1400" s="35" t="n">
        <v>-1.44479</v>
      </c>
    </row>
    <row r="1401" customFormat="false" ht="15" hidden="false" customHeight="false" outlineLevel="0" collapsed="false">
      <c r="A1401" s="4" t="n">
        <v>1400</v>
      </c>
      <c r="B1401" s="4" t="s">
        <v>1747</v>
      </c>
      <c r="C1401" s="35" t="n">
        <v>1.4553</v>
      </c>
      <c r="D1401" s="35" t="n">
        <v>1.85915</v>
      </c>
      <c r="E1401" s="35" t="n">
        <v>-0.70063</v>
      </c>
      <c r="F1401" s="35" t="n">
        <v>1.58621</v>
      </c>
      <c r="G1401" s="35" t="n">
        <v>-2.8596</v>
      </c>
      <c r="H1401" s="35" t="n">
        <v>2.25594</v>
      </c>
      <c r="I1401" s="35" t="n">
        <v>-0.05638</v>
      </c>
      <c r="J1401" s="35" t="n">
        <v>-0.27988</v>
      </c>
      <c r="K1401" s="35" t="n">
        <v>2.09197</v>
      </c>
      <c r="L1401" s="35" t="n">
        <v>1.41994</v>
      </c>
      <c r="M1401" s="35" t="n">
        <v>-3.01005</v>
      </c>
      <c r="N1401" s="35" t="n">
        <v>0.18401</v>
      </c>
      <c r="O1401" s="35" t="n">
        <v>-2.77112</v>
      </c>
      <c r="P1401" s="35" t="n">
        <v>-3.70119</v>
      </c>
      <c r="Q1401" s="35" t="n">
        <v>-0.23473</v>
      </c>
      <c r="R1401" s="35" t="n">
        <v>1.01524</v>
      </c>
    </row>
    <row r="1402" customFormat="false" ht="15" hidden="false" customHeight="false" outlineLevel="0" collapsed="false">
      <c r="A1402" s="4" t="n">
        <v>1401</v>
      </c>
      <c r="B1402" s="4" t="s">
        <v>1748</v>
      </c>
      <c r="C1402" s="35" t="n">
        <v>1.29193</v>
      </c>
      <c r="D1402" s="35" t="n">
        <v>1.55776</v>
      </c>
      <c r="E1402" s="35" t="n">
        <v>-1.99108</v>
      </c>
      <c r="F1402" s="35" t="n">
        <v>1.4047</v>
      </c>
      <c r="G1402" s="35" t="n">
        <v>-1.20034</v>
      </c>
      <c r="H1402" s="35" t="n">
        <v>-1.10948</v>
      </c>
      <c r="I1402" s="35" t="n">
        <v>0.78299</v>
      </c>
      <c r="J1402" s="35" t="n">
        <v>-0.68973</v>
      </c>
      <c r="K1402" s="35" t="n">
        <v>-0.08416</v>
      </c>
      <c r="L1402" s="35" t="n">
        <v>-2.34857</v>
      </c>
      <c r="M1402" s="35" t="n">
        <v>-1.19755</v>
      </c>
      <c r="N1402" s="35" t="n">
        <v>0.71498</v>
      </c>
      <c r="O1402" s="35" t="n">
        <v>0.59882</v>
      </c>
      <c r="P1402" s="35" t="n">
        <v>-1.18213</v>
      </c>
      <c r="Q1402" s="35" t="n">
        <v>-1.54395</v>
      </c>
      <c r="R1402" s="35" t="n">
        <v>-1.24942</v>
      </c>
    </row>
    <row r="1403" customFormat="false" ht="15" hidden="false" customHeight="false" outlineLevel="0" collapsed="false">
      <c r="A1403" s="4" t="n">
        <v>1402</v>
      </c>
      <c r="B1403" s="4" t="s">
        <v>1749</v>
      </c>
      <c r="C1403" s="35" t="n">
        <v>0.40524</v>
      </c>
      <c r="D1403" s="35" t="n">
        <v>3.598</v>
      </c>
      <c r="E1403" s="35" t="n">
        <v>2.54825</v>
      </c>
      <c r="F1403" s="35" t="n">
        <v>-0.80794</v>
      </c>
      <c r="G1403" s="35" t="n">
        <v>-2.26737</v>
      </c>
      <c r="H1403" s="35" t="n">
        <v>-1.01841</v>
      </c>
      <c r="I1403" s="35" t="n">
        <v>-0.74296</v>
      </c>
      <c r="J1403" s="35" t="n">
        <v>-1.72924</v>
      </c>
      <c r="K1403" s="35" t="n">
        <v>0.71033</v>
      </c>
      <c r="L1403" s="35" t="n">
        <v>-0.46824</v>
      </c>
      <c r="M1403" s="35" t="n">
        <v>-1.1532</v>
      </c>
      <c r="N1403" s="35" t="n">
        <v>-2.20342</v>
      </c>
      <c r="O1403" s="35" t="n">
        <v>0.13329</v>
      </c>
      <c r="P1403" s="35" t="n">
        <v>-2.2642</v>
      </c>
      <c r="Q1403" s="35" t="n">
        <v>1.12923</v>
      </c>
      <c r="R1403" s="35" t="n">
        <v>-0.78339</v>
      </c>
    </row>
    <row r="1404" customFormat="false" ht="15" hidden="false" customHeight="false" outlineLevel="0" collapsed="false">
      <c r="A1404" s="4" t="n">
        <v>1403</v>
      </c>
      <c r="B1404" s="4" t="s">
        <v>1750</v>
      </c>
      <c r="C1404" s="35" t="n">
        <v>2.97667</v>
      </c>
      <c r="D1404" s="35" t="n">
        <v>1.67983</v>
      </c>
      <c r="E1404" s="35" t="n">
        <v>-0.14845</v>
      </c>
      <c r="F1404" s="35" t="n">
        <v>1.68046</v>
      </c>
      <c r="G1404" s="35" t="n">
        <v>-0.66975</v>
      </c>
      <c r="H1404" s="35" t="n">
        <v>0.26988</v>
      </c>
      <c r="I1404" s="35" t="n">
        <v>-0.52909</v>
      </c>
      <c r="J1404" s="35" t="n">
        <v>2.93253</v>
      </c>
      <c r="K1404" s="35" t="n">
        <v>-0.48788</v>
      </c>
      <c r="L1404" s="35" t="n">
        <v>-1.19669</v>
      </c>
      <c r="M1404" s="35" t="n">
        <v>-3.04671</v>
      </c>
      <c r="N1404" s="35" t="n">
        <v>-0.63256</v>
      </c>
      <c r="O1404" s="35" t="n">
        <v>0.9441</v>
      </c>
      <c r="P1404" s="35" t="n">
        <v>0.20203</v>
      </c>
      <c r="Q1404" s="35" t="n">
        <v>-0.84788</v>
      </c>
      <c r="R1404" s="35" t="n">
        <v>4.13837</v>
      </c>
    </row>
    <row r="1405" customFormat="false" ht="15" hidden="false" customHeight="false" outlineLevel="0" collapsed="false">
      <c r="A1405" s="4" t="n">
        <v>1404</v>
      </c>
      <c r="B1405" s="4" t="s">
        <v>1751</v>
      </c>
      <c r="C1405" s="35" t="n">
        <v>0.67685</v>
      </c>
      <c r="D1405" s="35" t="n">
        <v>0.55442</v>
      </c>
      <c r="E1405" s="35" t="n">
        <v>-1.7015</v>
      </c>
      <c r="F1405" s="35" t="n">
        <v>-0.63743</v>
      </c>
      <c r="G1405" s="35" t="n">
        <v>0.85547</v>
      </c>
      <c r="H1405" s="35" t="n">
        <v>2.10305</v>
      </c>
      <c r="I1405" s="35" t="n">
        <v>-0.08116</v>
      </c>
      <c r="J1405" s="35" t="n">
        <v>0.56681</v>
      </c>
      <c r="K1405" s="35" t="n">
        <v>-0.07434</v>
      </c>
      <c r="L1405" s="35" t="n">
        <v>-0.44219</v>
      </c>
      <c r="M1405" s="35" t="n">
        <v>-2.42229</v>
      </c>
      <c r="N1405" s="35" t="n">
        <v>1.76414</v>
      </c>
      <c r="O1405" s="35" t="n">
        <v>-0.14186</v>
      </c>
      <c r="P1405" s="35" t="n">
        <v>-0.79536</v>
      </c>
      <c r="Q1405" s="35" t="n">
        <v>-1.19856</v>
      </c>
      <c r="R1405" s="35" t="n">
        <v>-1.82569</v>
      </c>
    </row>
    <row r="1406" customFormat="false" ht="15" hidden="false" customHeight="false" outlineLevel="0" collapsed="false">
      <c r="A1406" s="4" t="n">
        <v>1405</v>
      </c>
      <c r="B1406" s="4" t="s">
        <v>1752</v>
      </c>
      <c r="C1406" s="35" t="n">
        <v>1.1239</v>
      </c>
      <c r="D1406" s="35" t="n">
        <v>-2.49801</v>
      </c>
      <c r="E1406" s="35" t="n">
        <v>1.44644</v>
      </c>
      <c r="F1406" s="35" t="n">
        <v>-1.41029</v>
      </c>
      <c r="G1406" s="35" t="n">
        <v>-1.27021</v>
      </c>
      <c r="H1406" s="35" t="n">
        <v>1.06375</v>
      </c>
      <c r="I1406" s="35" t="n">
        <v>-1.39</v>
      </c>
      <c r="J1406" s="35" t="n">
        <v>-2.89852</v>
      </c>
      <c r="K1406" s="35" t="n">
        <v>-1.34596</v>
      </c>
      <c r="L1406" s="35" t="n">
        <v>0.1724</v>
      </c>
      <c r="M1406" s="35" t="n">
        <v>3.05549</v>
      </c>
      <c r="N1406" s="35" t="n">
        <v>-3.0744</v>
      </c>
      <c r="O1406" s="35" t="n">
        <v>-2.97391</v>
      </c>
      <c r="P1406" s="35" t="n">
        <v>3.12881</v>
      </c>
      <c r="Q1406" s="35" t="n">
        <v>-1.39257</v>
      </c>
      <c r="R1406" s="35" t="n">
        <v>-0.79812</v>
      </c>
    </row>
    <row r="1407" customFormat="false" ht="15" hidden="false" customHeight="false" outlineLevel="0" collapsed="false">
      <c r="A1407" s="4" t="n">
        <v>1406</v>
      </c>
      <c r="B1407" s="4" t="s">
        <v>1753</v>
      </c>
      <c r="C1407" s="35" t="n">
        <v>0.00994</v>
      </c>
      <c r="D1407" s="35" t="n">
        <v>0.37933</v>
      </c>
      <c r="E1407" s="35" t="n">
        <v>0.25872</v>
      </c>
      <c r="F1407" s="35" t="n">
        <v>-3.93069</v>
      </c>
      <c r="G1407" s="35" t="n">
        <v>-1.57179</v>
      </c>
      <c r="H1407" s="35" t="n">
        <v>-1.07802</v>
      </c>
      <c r="I1407" s="35" t="n">
        <v>1.05415</v>
      </c>
      <c r="J1407" s="35" t="n">
        <v>0.65502</v>
      </c>
      <c r="K1407" s="35" t="n">
        <v>0.24394</v>
      </c>
      <c r="L1407" s="35" t="n">
        <v>4.81607</v>
      </c>
      <c r="M1407" s="35" t="n">
        <v>0.54991</v>
      </c>
      <c r="N1407" s="35" t="n">
        <v>-0.06385</v>
      </c>
      <c r="O1407" s="35" t="n">
        <v>-0.06707</v>
      </c>
      <c r="P1407" s="35" t="n">
        <v>1.16835</v>
      </c>
      <c r="Q1407" s="35" t="n">
        <v>-0.63361</v>
      </c>
      <c r="R1407" s="35" t="n">
        <v>1.95256</v>
      </c>
    </row>
    <row r="1408" customFormat="false" ht="15" hidden="false" customHeight="false" outlineLevel="0" collapsed="false">
      <c r="A1408" s="4" t="n">
        <v>1407</v>
      </c>
      <c r="B1408" s="4" t="s">
        <v>1754</v>
      </c>
      <c r="C1408" s="35" t="n">
        <v>-0.27294</v>
      </c>
      <c r="D1408" s="35" t="n">
        <v>-1.9932</v>
      </c>
      <c r="E1408" s="35" t="n">
        <v>-0.1724</v>
      </c>
      <c r="F1408" s="35" t="n">
        <v>-0.12218</v>
      </c>
      <c r="G1408" s="35" t="n">
        <v>-1.57408</v>
      </c>
      <c r="H1408" s="35" t="n">
        <v>0.81075</v>
      </c>
      <c r="I1408" s="35" t="n">
        <v>-0.34895</v>
      </c>
      <c r="J1408" s="35" t="n">
        <v>0.95865</v>
      </c>
      <c r="K1408" s="35" t="n">
        <v>-2.04885</v>
      </c>
      <c r="L1408" s="35" t="n">
        <v>-0.61772</v>
      </c>
      <c r="M1408" s="35" t="n">
        <v>-1.94795</v>
      </c>
      <c r="N1408" s="35" t="n">
        <v>1.18937</v>
      </c>
      <c r="O1408" s="35" t="n">
        <v>-0.84144</v>
      </c>
      <c r="P1408" s="35" t="n">
        <v>1.9352</v>
      </c>
      <c r="Q1408" s="35" t="n">
        <v>-0.38417</v>
      </c>
      <c r="R1408" s="35" t="n">
        <v>-1.74195</v>
      </c>
    </row>
    <row r="1409" customFormat="false" ht="15" hidden="false" customHeight="false" outlineLevel="0" collapsed="false">
      <c r="A1409" s="4" t="n">
        <v>1408</v>
      </c>
      <c r="B1409" s="4" t="s">
        <v>1755</v>
      </c>
      <c r="C1409" s="35" t="n">
        <v>-1.1625</v>
      </c>
      <c r="D1409" s="35" t="n">
        <v>1.15352</v>
      </c>
      <c r="E1409" s="35" t="n">
        <v>0.09311</v>
      </c>
      <c r="F1409" s="35" t="n">
        <v>-0.04715</v>
      </c>
      <c r="G1409" s="35" t="n">
        <v>-2.61247</v>
      </c>
      <c r="H1409" s="35" t="n">
        <v>0.64246</v>
      </c>
      <c r="I1409" s="35" t="n">
        <v>0.79462</v>
      </c>
      <c r="J1409" s="35" t="n">
        <v>2.47328</v>
      </c>
      <c r="K1409" s="35" t="n">
        <v>-0.62878</v>
      </c>
      <c r="L1409" s="35" t="n">
        <v>-1.08672</v>
      </c>
      <c r="M1409" s="35" t="n">
        <v>0.11015</v>
      </c>
      <c r="N1409" s="35" t="n">
        <v>-0.44636</v>
      </c>
      <c r="O1409" s="35" t="n">
        <v>1.01304</v>
      </c>
      <c r="P1409" s="35" t="n">
        <v>1.46444</v>
      </c>
      <c r="Q1409" s="35" t="n">
        <v>-1.64197</v>
      </c>
      <c r="R1409" s="35" t="n">
        <v>2.08638</v>
      </c>
    </row>
    <row r="1410" customFormat="false" ht="15" hidden="false" customHeight="false" outlineLevel="0" collapsed="false">
      <c r="A1410" s="4" t="n">
        <v>1409</v>
      </c>
      <c r="B1410" s="4" t="s">
        <v>1756</v>
      </c>
      <c r="C1410" s="35" t="n">
        <v>1.31468</v>
      </c>
      <c r="D1410" s="35" t="n">
        <v>2.53651</v>
      </c>
      <c r="E1410" s="35" t="n">
        <v>1.53349</v>
      </c>
      <c r="F1410" s="35" t="n">
        <v>1.53372</v>
      </c>
      <c r="G1410" s="35" t="n">
        <v>1.08263</v>
      </c>
      <c r="H1410" s="35" t="n">
        <v>1.68299</v>
      </c>
      <c r="I1410" s="35" t="n">
        <v>-2.3373</v>
      </c>
      <c r="J1410" s="35" t="n">
        <v>2.0511</v>
      </c>
      <c r="K1410" s="35" t="n">
        <v>-0.76842</v>
      </c>
      <c r="L1410" s="35" t="n">
        <v>2.15268</v>
      </c>
      <c r="M1410" s="35" t="n">
        <v>-0.81547</v>
      </c>
      <c r="N1410" s="35" t="n">
        <v>1.15665</v>
      </c>
      <c r="O1410" s="35" t="n">
        <v>-3.39348</v>
      </c>
      <c r="P1410" s="35" t="n">
        <v>-3.16248</v>
      </c>
      <c r="Q1410" s="35" t="n">
        <v>1.69807</v>
      </c>
      <c r="R1410" s="35" t="n">
        <v>-1.15815</v>
      </c>
    </row>
    <row r="1411" customFormat="false" ht="15" hidden="false" customHeight="false" outlineLevel="0" collapsed="false">
      <c r="A1411" s="4" t="n">
        <v>1410</v>
      </c>
      <c r="B1411" s="4" t="s">
        <v>1757</v>
      </c>
      <c r="C1411" s="35" t="n">
        <v>-1.03347</v>
      </c>
      <c r="D1411" s="35" t="n">
        <v>0.86492</v>
      </c>
      <c r="E1411" s="35" t="n">
        <v>-1.69968</v>
      </c>
      <c r="F1411" s="35" t="n">
        <v>-3.89687</v>
      </c>
      <c r="G1411" s="35" t="n">
        <v>-0.00208</v>
      </c>
      <c r="H1411" s="35" t="n">
        <v>1.45494</v>
      </c>
      <c r="I1411" s="35" t="n">
        <v>-1.36864</v>
      </c>
      <c r="J1411" s="35" t="n">
        <v>3.36254</v>
      </c>
      <c r="K1411" s="35" t="n">
        <v>-0.20849</v>
      </c>
      <c r="L1411" s="35" t="n">
        <v>-3.06423</v>
      </c>
      <c r="M1411" s="35" t="n">
        <v>-0.38197</v>
      </c>
      <c r="N1411" s="35" t="n">
        <v>5.02408</v>
      </c>
      <c r="O1411" s="35" t="n">
        <v>0.38715</v>
      </c>
      <c r="P1411" s="35" t="n">
        <v>-0.82731</v>
      </c>
      <c r="Q1411" s="35" t="n">
        <v>-5.3307</v>
      </c>
      <c r="R1411" s="35" t="n">
        <v>0.93959</v>
      </c>
    </row>
    <row r="1412" customFormat="false" ht="15" hidden="false" customHeight="false" outlineLevel="0" collapsed="false">
      <c r="A1412" s="4" t="n">
        <v>1411</v>
      </c>
      <c r="B1412" s="4" t="s">
        <v>1758</v>
      </c>
      <c r="C1412" s="35" t="n">
        <v>-2.18691</v>
      </c>
      <c r="D1412" s="35" t="n">
        <v>-0.10363</v>
      </c>
      <c r="E1412" s="35" t="n">
        <v>-1.87843</v>
      </c>
      <c r="F1412" s="35" t="n">
        <v>-1.25376</v>
      </c>
      <c r="G1412" s="35" t="n">
        <v>-0.46498</v>
      </c>
      <c r="H1412" s="35" t="n">
        <v>-1.29457</v>
      </c>
      <c r="I1412" s="35" t="n">
        <v>1.18898</v>
      </c>
      <c r="J1412" s="35" t="n">
        <v>1.13837</v>
      </c>
      <c r="K1412" s="35" t="n">
        <v>-1.06014</v>
      </c>
      <c r="L1412" s="35" t="n">
        <v>-0.24343</v>
      </c>
      <c r="M1412" s="35" t="n">
        <v>1.28423</v>
      </c>
      <c r="N1412" s="35" t="n">
        <v>-2.57599</v>
      </c>
      <c r="O1412" s="35" t="n">
        <v>1.98526</v>
      </c>
      <c r="P1412" s="35" t="n">
        <v>0.98741</v>
      </c>
      <c r="Q1412" s="35" t="n">
        <v>0.54304</v>
      </c>
      <c r="R1412" s="35" t="n">
        <v>2.25862</v>
      </c>
    </row>
    <row r="1413" customFormat="false" ht="15" hidden="false" customHeight="false" outlineLevel="0" collapsed="false">
      <c r="A1413" s="4" t="n">
        <v>1412</v>
      </c>
      <c r="B1413" s="4" t="s">
        <v>1759</v>
      </c>
      <c r="C1413" s="35" t="n">
        <v>0.26956</v>
      </c>
      <c r="D1413" s="35" t="n">
        <v>1.75201</v>
      </c>
      <c r="E1413" s="35" t="n">
        <v>-5.14439</v>
      </c>
      <c r="F1413" s="35" t="n">
        <v>-1.52834</v>
      </c>
      <c r="G1413" s="35" t="n">
        <v>-1.59903</v>
      </c>
      <c r="H1413" s="35" t="n">
        <v>-0.08446</v>
      </c>
      <c r="I1413" s="35" t="n">
        <v>2.21174</v>
      </c>
      <c r="J1413" s="35" t="n">
        <v>5.02721</v>
      </c>
      <c r="K1413" s="35" t="n">
        <v>-3.63214</v>
      </c>
      <c r="L1413" s="35" t="n">
        <v>-1.86851</v>
      </c>
      <c r="M1413" s="35" t="n">
        <v>-3.07813</v>
      </c>
      <c r="N1413" s="35" t="n">
        <v>0.78771</v>
      </c>
      <c r="O1413" s="35" t="n">
        <v>-0.39142</v>
      </c>
      <c r="P1413" s="35" t="n">
        <v>1.82246</v>
      </c>
      <c r="Q1413" s="35" t="n">
        <v>-2.66618</v>
      </c>
      <c r="R1413" s="35" t="n">
        <v>2.28638</v>
      </c>
    </row>
    <row r="1414" customFormat="false" ht="15" hidden="false" customHeight="false" outlineLevel="0" collapsed="false">
      <c r="A1414" s="4" t="n">
        <v>1413</v>
      </c>
      <c r="B1414" s="4" t="s">
        <v>1760</v>
      </c>
      <c r="C1414" s="35" t="n">
        <v>0.70115</v>
      </c>
      <c r="D1414" s="35" t="n">
        <v>0.00391</v>
      </c>
      <c r="E1414" s="35" t="n">
        <v>-0.18902</v>
      </c>
      <c r="F1414" s="35" t="n">
        <v>-0.5175</v>
      </c>
      <c r="G1414" s="35" t="n">
        <v>0.67867</v>
      </c>
      <c r="H1414" s="35" t="n">
        <v>-0.78572</v>
      </c>
      <c r="I1414" s="35" t="n">
        <v>0.20536</v>
      </c>
      <c r="J1414" s="35" t="n">
        <v>2.47473</v>
      </c>
      <c r="K1414" s="35" t="n">
        <v>0.19235</v>
      </c>
      <c r="L1414" s="35" t="n">
        <v>-0.75672</v>
      </c>
      <c r="M1414" s="35" t="n">
        <v>-1.17864</v>
      </c>
      <c r="N1414" s="35" t="n">
        <v>-0.03657</v>
      </c>
      <c r="O1414" s="35" t="n">
        <v>-0.01457</v>
      </c>
      <c r="P1414" s="35" t="n">
        <v>0.76113</v>
      </c>
      <c r="Q1414" s="35" t="n">
        <v>-0.18352</v>
      </c>
      <c r="R1414" s="35" t="n">
        <v>1.83848</v>
      </c>
    </row>
    <row r="1415" customFormat="false" ht="15" hidden="false" customHeight="false" outlineLevel="0" collapsed="false">
      <c r="A1415" s="4" t="n">
        <v>1414</v>
      </c>
      <c r="B1415" s="4" t="s">
        <v>1761</v>
      </c>
      <c r="C1415" s="35" t="n">
        <v>0.90505</v>
      </c>
      <c r="D1415" s="35" t="n">
        <v>0.54476</v>
      </c>
      <c r="E1415" s="35" t="n">
        <v>-4.76116</v>
      </c>
      <c r="F1415" s="35" t="n">
        <v>-0.37643</v>
      </c>
      <c r="G1415" s="35" t="n">
        <v>2.02921</v>
      </c>
      <c r="H1415" s="35" t="n">
        <v>-2.37695</v>
      </c>
      <c r="I1415" s="35" t="n">
        <v>-1.23408</v>
      </c>
      <c r="J1415" s="35" t="n">
        <v>4.12846</v>
      </c>
      <c r="K1415" s="35" t="n">
        <v>-0.56087</v>
      </c>
      <c r="L1415" s="35" t="n">
        <v>-2.08068</v>
      </c>
      <c r="M1415" s="35" t="n">
        <v>-2.10071</v>
      </c>
      <c r="N1415" s="35" t="n">
        <v>0.10201</v>
      </c>
      <c r="O1415" s="35" t="n">
        <v>0.92205</v>
      </c>
      <c r="P1415" s="35" t="n">
        <v>1.34884</v>
      </c>
      <c r="Q1415" s="35" t="n">
        <v>0.02528</v>
      </c>
      <c r="R1415" s="35" t="n">
        <v>2.58333</v>
      </c>
    </row>
    <row r="1416" customFormat="false" ht="15" hidden="false" customHeight="false" outlineLevel="0" collapsed="false">
      <c r="A1416" s="4" t="n">
        <v>1415</v>
      </c>
      <c r="B1416" s="4" t="s">
        <v>1762</v>
      </c>
      <c r="C1416" s="35" t="n">
        <v>-1.34818</v>
      </c>
      <c r="D1416" s="35" t="n">
        <v>3.39903</v>
      </c>
      <c r="E1416" s="35" t="n">
        <v>-0.88017</v>
      </c>
      <c r="F1416" s="35" t="n">
        <v>1.17568</v>
      </c>
      <c r="G1416" s="35" t="n">
        <v>0.27724</v>
      </c>
      <c r="H1416" s="35" t="n">
        <v>3.8297</v>
      </c>
      <c r="I1416" s="35" t="n">
        <v>-0.7554</v>
      </c>
      <c r="J1416" s="35" t="n">
        <v>5.66651</v>
      </c>
      <c r="K1416" s="35" t="n">
        <v>-2.49212</v>
      </c>
      <c r="L1416" s="35" t="n">
        <v>-2.6939</v>
      </c>
      <c r="M1416" s="35" t="n">
        <v>-2.04208</v>
      </c>
      <c r="N1416" s="35" t="n">
        <v>2.97912</v>
      </c>
      <c r="O1416" s="35" t="n">
        <v>-0.87263</v>
      </c>
      <c r="P1416" s="35" t="n">
        <v>-0.72346</v>
      </c>
      <c r="Q1416" s="35" t="n">
        <v>-1.61621</v>
      </c>
      <c r="R1416" s="35" t="n">
        <v>-1.22977</v>
      </c>
    </row>
    <row r="1417" customFormat="false" ht="15" hidden="false" customHeight="false" outlineLevel="0" collapsed="false">
      <c r="A1417" s="4" t="n">
        <v>1416</v>
      </c>
      <c r="B1417" s="4" t="s">
        <v>1763</v>
      </c>
      <c r="C1417" s="35" t="n">
        <v>1.65093</v>
      </c>
      <c r="D1417" s="35" t="n">
        <v>-0.29211</v>
      </c>
      <c r="E1417" s="35" t="n">
        <v>-1.25711</v>
      </c>
      <c r="F1417" s="35" t="n">
        <v>1.26911</v>
      </c>
      <c r="G1417" s="35" t="n">
        <v>-1.54298</v>
      </c>
      <c r="H1417" s="35" t="n">
        <v>1.07902</v>
      </c>
      <c r="I1417" s="35" t="n">
        <v>1.0589</v>
      </c>
      <c r="J1417" s="35" t="n">
        <v>-2.50499</v>
      </c>
      <c r="K1417" s="35" t="n">
        <v>-0.60451</v>
      </c>
      <c r="L1417" s="35" t="n">
        <v>0.3281</v>
      </c>
      <c r="M1417" s="35" t="n">
        <v>-0.53076</v>
      </c>
      <c r="N1417" s="35" t="n">
        <v>4.22462</v>
      </c>
      <c r="O1417" s="35" t="n">
        <v>-0.88791</v>
      </c>
      <c r="P1417" s="35" t="n">
        <v>-2.38612</v>
      </c>
      <c r="Q1417" s="35" t="n">
        <v>-2.06763</v>
      </c>
      <c r="R1417" s="35" t="n">
        <v>1.26122</v>
      </c>
    </row>
    <row r="1418" customFormat="false" ht="15" hidden="false" customHeight="false" outlineLevel="0" collapsed="false">
      <c r="A1418" s="4" t="n">
        <v>1417</v>
      </c>
      <c r="B1418" s="4" t="s">
        <v>1764</v>
      </c>
      <c r="C1418" s="35" t="n">
        <v>0.20408</v>
      </c>
      <c r="D1418" s="35" t="n">
        <v>-1.27075</v>
      </c>
      <c r="E1418" s="35" t="n">
        <v>1.69261</v>
      </c>
      <c r="F1418" s="35" t="n">
        <v>-0.22043</v>
      </c>
      <c r="G1418" s="35" t="n">
        <v>-1.47377</v>
      </c>
      <c r="H1418" s="35" t="n">
        <v>-1.31384</v>
      </c>
      <c r="I1418" s="35" t="n">
        <v>-1.26995</v>
      </c>
      <c r="J1418" s="35" t="n">
        <v>0.68393</v>
      </c>
      <c r="K1418" s="35" t="n">
        <v>-0.68925</v>
      </c>
      <c r="L1418" s="35" t="n">
        <v>1.17472</v>
      </c>
      <c r="M1418" s="35" t="n">
        <v>-1.9678</v>
      </c>
      <c r="N1418" s="35" t="n">
        <v>-3.02512</v>
      </c>
      <c r="O1418" s="35" t="n">
        <v>-1.29017</v>
      </c>
      <c r="P1418" s="35" t="n">
        <v>0.35288</v>
      </c>
      <c r="Q1418" s="35" t="n">
        <v>-0.6656</v>
      </c>
      <c r="R1418" s="35" t="n">
        <v>-0.13735</v>
      </c>
    </row>
    <row r="1419" customFormat="false" ht="15" hidden="false" customHeight="false" outlineLevel="0" collapsed="false">
      <c r="A1419" s="4" t="n">
        <v>1418</v>
      </c>
      <c r="B1419" s="4" t="s">
        <v>1765</v>
      </c>
      <c r="C1419" s="35" t="n">
        <v>0.41954</v>
      </c>
      <c r="D1419" s="35" t="n">
        <v>0.09922</v>
      </c>
      <c r="E1419" s="35" t="n">
        <v>0.84987</v>
      </c>
      <c r="F1419" s="35" t="n">
        <v>-3.69512</v>
      </c>
      <c r="G1419" s="35" t="n">
        <v>-0.17278</v>
      </c>
      <c r="H1419" s="35" t="n">
        <v>-1.01063</v>
      </c>
      <c r="I1419" s="35" t="n">
        <v>3.0132</v>
      </c>
      <c r="J1419" s="35" t="n">
        <v>0.73008</v>
      </c>
      <c r="K1419" s="35" t="n">
        <v>-0.2633</v>
      </c>
      <c r="L1419" s="35" t="n">
        <v>-0.54791</v>
      </c>
      <c r="M1419" s="35" t="n">
        <v>-2.06559</v>
      </c>
      <c r="N1419" s="35" t="n">
        <v>1.2368</v>
      </c>
      <c r="O1419" s="35" t="n">
        <v>-0.22298</v>
      </c>
      <c r="P1419" s="35" t="n">
        <v>-0.47465</v>
      </c>
      <c r="Q1419" s="35" t="n">
        <v>-2.12836</v>
      </c>
      <c r="R1419" s="35" t="n">
        <v>0.26409</v>
      </c>
    </row>
    <row r="1420" customFormat="false" ht="15" hidden="false" customHeight="false" outlineLevel="0" collapsed="false">
      <c r="A1420" s="4" t="n">
        <v>1419</v>
      </c>
      <c r="B1420" s="4" t="s">
        <v>1766</v>
      </c>
      <c r="C1420" s="35" t="n">
        <v>1.73874</v>
      </c>
      <c r="D1420" s="35" t="n">
        <v>-0.69437</v>
      </c>
      <c r="E1420" s="35" t="n">
        <v>0.74893</v>
      </c>
      <c r="F1420" s="35" t="n">
        <v>0.66437</v>
      </c>
      <c r="G1420" s="35" t="n">
        <v>-0.46106</v>
      </c>
      <c r="H1420" s="35" t="n">
        <v>-3.31523</v>
      </c>
      <c r="I1420" s="35" t="n">
        <v>-2.35821</v>
      </c>
      <c r="J1420" s="35" t="n">
        <v>1.81192</v>
      </c>
      <c r="K1420" s="35" t="n">
        <v>-1.80128</v>
      </c>
      <c r="L1420" s="35" t="n">
        <v>1.78486</v>
      </c>
      <c r="M1420" s="35" t="n">
        <v>-2.36164</v>
      </c>
      <c r="N1420" s="35" t="n">
        <v>0.94454</v>
      </c>
      <c r="O1420" s="35" t="n">
        <v>-2.10685</v>
      </c>
      <c r="P1420" s="35" t="n">
        <v>-0.99567</v>
      </c>
      <c r="Q1420" s="35" t="n">
        <v>0.85557</v>
      </c>
      <c r="R1420" s="35" t="n">
        <v>-0.47142</v>
      </c>
    </row>
    <row r="1421" customFormat="false" ht="15" hidden="false" customHeight="false" outlineLevel="0" collapsed="false">
      <c r="A1421" s="4" t="n">
        <v>1420</v>
      </c>
      <c r="B1421" s="4" t="s">
        <v>1767</v>
      </c>
      <c r="C1421" s="35" t="n">
        <v>-0.4827</v>
      </c>
      <c r="D1421" s="35" t="n">
        <v>0.62057</v>
      </c>
      <c r="E1421" s="35" t="n">
        <v>1.84395</v>
      </c>
      <c r="F1421" s="35" t="n">
        <v>-0.46063</v>
      </c>
      <c r="G1421" s="35" t="n">
        <v>-1.90107</v>
      </c>
      <c r="H1421" s="35" t="n">
        <v>0.23864</v>
      </c>
      <c r="I1421" s="35" t="n">
        <v>0.90196</v>
      </c>
      <c r="J1421" s="35" t="n">
        <v>-2.5299</v>
      </c>
      <c r="K1421" s="35" t="n">
        <v>1.14324</v>
      </c>
      <c r="L1421" s="35" t="n">
        <v>-0.60007</v>
      </c>
      <c r="M1421" s="35" t="n">
        <v>0.41379</v>
      </c>
      <c r="N1421" s="35" t="n">
        <v>-1.11991</v>
      </c>
      <c r="O1421" s="35" t="n">
        <v>0.50806</v>
      </c>
      <c r="P1421" s="35" t="n">
        <v>-0.39785</v>
      </c>
      <c r="Q1421" s="35" t="n">
        <v>-0.95259</v>
      </c>
      <c r="R1421" s="35" t="n">
        <v>-1.47218</v>
      </c>
    </row>
    <row r="1422" customFormat="false" ht="15" hidden="false" customHeight="false" outlineLevel="0" collapsed="false">
      <c r="A1422" s="4" t="n">
        <v>1421</v>
      </c>
      <c r="B1422" s="4" t="s">
        <v>1768</v>
      </c>
      <c r="C1422" s="35" t="n">
        <v>-0.91629</v>
      </c>
      <c r="D1422" s="35" t="n">
        <v>0.37141</v>
      </c>
      <c r="E1422" s="35" t="n">
        <v>1.97131</v>
      </c>
      <c r="F1422" s="35" t="n">
        <v>0.70251</v>
      </c>
      <c r="G1422" s="35" t="n">
        <v>-0.53999</v>
      </c>
      <c r="H1422" s="35" t="n">
        <v>-0.94811</v>
      </c>
      <c r="I1422" s="35" t="n">
        <v>1.62095</v>
      </c>
      <c r="J1422" s="35" t="n">
        <v>2.44086</v>
      </c>
      <c r="K1422" s="35" t="n">
        <v>1.76264</v>
      </c>
      <c r="L1422" s="35" t="n">
        <v>0.90892</v>
      </c>
      <c r="M1422" s="35" t="n">
        <v>-0.01598</v>
      </c>
      <c r="N1422" s="35" t="n">
        <v>-2.71364</v>
      </c>
      <c r="O1422" s="35" t="n">
        <v>1.38766</v>
      </c>
      <c r="P1422" s="35" t="n">
        <v>1.72128</v>
      </c>
      <c r="Q1422" s="35" t="n">
        <v>-2.25231</v>
      </c>
      <c r="R1422" s="35" t="n">
        <v>1.33006</v>
      </c>
    </row>
    <row r="1423" customFormat="false" ht="15" hidden="false" customHeight="false" outlineLevel="0" collapsed="false">
      <c r="A1423" s="4" t="n">
        <v>1422</v>
      </c>
      <c r="B1423" s="4" t="s">
        <v>1769</v>
      </c>
      <c r="C1423" s="35" t="n">
        <v>-2.99805</v>
      </c>
      <c r="D1423" s="35" t="n">
        <v>-1.46738</v>
      </c>
      <c r="E1423" s="35" t="n">
        <v>1.26503</v>
      </c>
      <c r="F1423" s="35" t="n">
        <v>1.09423</v>
      </c>
      <c r="G1423" s="35" t="n">
        <v>-1.01018</v>
      </c>
      <c r="H1423" s="35" t="n">
        <v>0.47562</v>
      </c>
      <c r="I1423" s="35" t="n">
        <v>0.76505</v>
      </c>
      <c r="J1423" s="35" t="n">
        <v>0.9916</v>
      </c>
      <c r="K1423" s="35" t="n">
        <v>-0.0359</v>
      </c>
      <c r="L1423" s="35" t="n">
        <v>-2.07519</v>
      </c>
      <c r="M1423" s="35" t="n">
        <v>-0.80784</v>
      </c>
      <c r="N1423" s="35" t="n">
        <v>0.65321</v>
      </c>
      <c r="O1423" s="35" t="n">
        <v>-2.50126</v>
      </c>
      <c r="P1423" s="35" t="n">
        <v>1.50427</v>
      </c>
      <c r="Q1423" s="35" t="n">
        <v>1.51696</v>
      </c>
      <c r="R1423" s="35" t="n">
        <v>0.71462</v>
      </c>
    </row>
    <row r="1424" customFormat="false" ht="15" hidden="false" customHeight="false" outlineLevel="0" collapsed="false">
      <c r="A1424" s="4" t="n">
        <v>1423</v>
      </c>
      <c r="B1424" s="4" t="s">
        <v>1770</v>
      </c>
      <c r="C1424" s="35" t="n">
        <v>0.69224</v>
      </c>
      <c r="D1424" s="35" t="n">
        <v>3.23332</v>
      </c>
      <c r="E1424" s="35" t="n">
        <v>2.05859</v>
      </c>
      <c r="F1424" s="35" t="n">
        <v>0.73651</v>
      </c>
      <c r="G1424" s="35" t="n">
        <v>-1.68075</v>
      </c>
      <c r="H1424" s="35" t="n">
        <v>-0.82757</v>
      </c>
      <c r="I1424" s="35" t="n">
        <v>0.07182</v>
      </c>
      <c r="J1424" s="35" t="n">
        <v>-0.12529</v>
      </c>
      <c r="K1424" s="35" t="n">
        <v>1.37634</v>
      </c>
      <c r="L1424" s="35" t="n">
        <v>-2.09084</v>
      </c>
      <c r="M1424" s="35" t="n">
        <v>0.18038</v>
      </c>
      <c r="N1424" s="35" t="n">
        <v>0.98324</v>
      </c>
      <c r="O1424" s="35" t="n">
        <v>-0.1789</v>
      </c>
      <c r="P1424" s="35" t="n">
        <v>-1.39289</v>
      </c>
      <c r="Q1424" s="35" t="n">
        <v>2.85306</v>
      </c>
      <c r="R1424" s="35" t="n">
        <v>0.87189</v>
      </c>
    </row>
    <row r="1425" customFormat="false" ht="15" hidden="false" customHeight="false" outlineLevel="0" collapsed="false">
      <c r="A1425" s="4" t="n">
        <v>1424</v>
      </c>
      <c r="B1425" s="4" t="s">
        <v>1771</v>
      </c>
      <c r="C1425" s="35" t="n">
        <v>-1.90716</v>
      </c>
      <c r="D1425" s="35" t="n">
        <v>0.22871</v>
      </c>
      <c r="E1425" s="35" t="n">
        <v>-0.08223</v>
      </c>
      <c r="F1425" s="35" t="n">
        <v>1.63875</v>
      </c>
      <c r="G1425" s="35" t="n">
        <v>1.70757</v>
      </c>
      <c r="H1425" s="35" t="n">
        <v>0.61827</v>
      </c>
      <c r="I1425" s="35" t="n">
        <v>2.36886</v>
      </c>
      <c r="J1425" s="35" t="n">
        <v>-1.00723</v>
      </c>
      <c r="K1425" s="35" t="n">
        <v>-0.14588</v>
      </c>
      <c r="L1425" s="35" t="n">
        <v>1.4886</v>
      </c>
      <c r="M1425" s="35" t="n">
        <v>0.7545</v>
      </c>
      <c r="N1425" s="35" t="n">
        <v>-0.78487</v>
      </c>
      <c r="O1425" s="35" t="n">
        <v>0.56293</v>
      </c>
      <c r="P1425" s="35" t="n">
        <v>-2.1387</v>
      </c>
      <c r="Q1425" s="35" t="n">
        <v>1.15488</v>
      </c>
      <c r="R1425" s="35" t="n">
        <v>-2.49941</v>
      </c>
    </row>
    <row r="1426" customFormat="false" ht="15" hidden="false" customHeight="false" outlineLevel="0" collapsed="false">
      <c r="A1426" s="4" t="n">
        <v>1425</v>
      </c>
      <c r="B1426" s="4" t="s">
        <v>1772</v>
      </c>
      <c r="C1426" s="35" t="n">
        <v>-3.17505</v>
      </c>
      <c r="D1426" s="35" t="n">
        <v>-1.18992</v>
      </c>
      <c r="E1426" s="35" t="n">
        <v>3.03822</v>
      </c>
      <c r="F1426" s="35" t="n">
        <v>1.34242</v>
      </c>
      <c r="G1426" s="35" t="n">
        <v>-0.54967</v>
      </c>
      <c r="H1426" s="35" t="n">
        <v>-1.02199</v>
      </c>
      <c r="I1426" s="35" t="n">
        <v>-0.24174</v>
      </c>
      <c r="J1426" s="35" t="n">
        <v>-1.24336</v>
      </c>
      <c r="K1426" s="35" t="n">
        <v>-0.90107</v>
      </c>
      <c r="L1426" s="35" t="n">
        <v>0.22195</v>
      </c>
      <c r="M1426" s="35" t="n">
        <v>-3.0936</v>
      </c>
      <c r="N1426" s="35" t="n">
        <v>2.08078</v>
      </c>
      <c r="O1426" s="35" t="n">
        <v>1.07965</v>
      </c>
      <c r="P1426" s="35" t="n">
        <v>-0.0458</v>
      </c>
      <c r="Q1426" s="35" t="n">
        <v>-1.3492</v>
      </c>
      <c r="R1426" s="35" t="n">
        <v>-1.45336</v>
      </c>
    </row>
    <row r="1427" customFormat="false" ht="15" hidden="false" customHeight="false" outlineLevel="0" collapsed="false">
      <c r="A1427" s="4" t="n">
        <v>1426</v>
      </c>
      <c r="B1427" s="4" t="s">
        <v>1773</v>
      </c>
      <c r="C1427" s="35" t="n">
        <v>-1.72309</v>
      </c>
      <c r="D1427" s="35" t="n">
        <v>-1.30283</v>
      </c>
      <c r="E1427" s="35" t="n">
        <v>-0.35434</v>
      </c>
      <c r="F1427" s="35" t="n">
        <v>1.8355</v>
      </c>
      <c r="G1427" s="35" t="n">
        <v>-0.28992</v>
      </c>
      <c r="H1427" s="35" t="n">
        <v>-0.71884</v>
      </c>
      <c r="I1427" s="35" t="n">
        <v>1.61893</v>
      </c>
      <c r="J1427" s="35" t="n">
        <v>0.74166</v>
      </c>
      <c r="K1427" s="35" t="n">
        <v>-0.4294</v>
      </c>
      <c r="L1427" s="35" t="n">
        <v>-1.47555</v>
      </c>
      <c r="M1427" s="35" t="n">
        <v>-0.52677</v>
      </c>
      <c r="N1427" s="35" t="n">
        <v>0.42755</v>
      </c>
      <c r="O1427" s="35" t="n">
        <v>-1.97201</v>
      </c>
      <c r="P1427" s="35" t="n">
        <v>-1.03149</v>
      </c>
      <c r="Q1427" s="35" t="n">
        <v>-2.23681</v>
      </c>
      <c r="R1427" s="35" t="n">
        <v>0.57074</v>
      </c>
    </row>
    <row r="1428" customFormat="false" ht="15" hidden="false" customHeight="false" outlineLevel="0" collapsed="false">
      <c r="A1428" s="4" t="n">
        <v>1427</v>
      </c>
      <c r="B1428" s="4" t="s">
        <v>1774</v>
      </c>
      <c r="C1428" s="35" t="n">
        <v>-0.12245</v>
      </c>
      <c r="D1428" s="35" t="n">
        <v>0.56239</v>
      </c>
      <c r="E1428" s="35" t="n">
        <v>1.70157</v>
      </c>
      <c r="F1428" s="35" t="n">
        <v>-0.67464</v>
      </c>
      <c r="G1428" s="35" t="n">
        <v>0.79589</v>
      </c>
      <c r="H1428" s="35" t="n">
        <v>-0.36538</v>
      </c>
      <c r="I1428" s="35" t="n">
        <v>0.39356</v>
      </c>
      <c r="J1428" s="35" t="n">
        <v>1.40909</v>
      </c>
      <c r="K1428" s="35" t="n">
        <v>-0.22809</v>
      </c>
      <c r="L1428" s="35" t="n">
        <v>-1.8027</v>
      </c>
      <c r="M1428" s="35" t="n">
        <v>-1.03236</v>
      </c>
      <c r="N1428" s="35" t="n">
        <v>-2.31237</v>
      </c>
      <c r="O1428" s="35" t="n">
        <v>-0.3864</v>
      </c>
      <c r="P1428" s="35" t="n">
        <v>2.01979</v>
      </c>
      <c r="Q1428" s="35" t="n">
        <v>1.33355</v>
      </c>
      <c r="R1428" s="35" t="n">
        <v>0.07794</v>
      </c>
    </row>
    <row r="1429" customFormat="false" ht="15" hidden="false" customHeight="false" outlineLevel="0" collapsed="false">
      <c r="A1429" s="4" t="n">
        <v>1428</v>
      </c>
      <c r="B1429" s="4" t="s">
        <v>1775</v>
      </c>
      <c r="C1429" s="35" t="n">
        <v>0.89205</v>
      </c>
      <c r="D1429" s="35" t="n">
        <v>-1.19289</v>
      </c>
      <c r="E1429" s="35" t="n">
        <v>0.73402</v>
      </c>
      <c r="F1429" s="35" t="n">
        <v>-0.96716</v>
      </c>
      <c r="G1429" s="35" t="n">
        <v>-0.15582</v>
      </c>
      <c r="H1429" s="35" t="n">
        <v>0.33114</v>
      </c>
      <c r="I1429" s="35" t="n">
        <v>-0.78447</v>
      </c>
      <c r="J1429" s="35" t="n">
        <v>-0.47397</v>
      </c>
      <c r="K1429" s="35" t="n">
        <v>0.28422</v>
      </c>
      <c r="L1429" s="35" t="n">
        <v>-2.78289</v>
      </c>
      <c r="M1429" s="35" t="n">
        <v>0.75389</v>
      </c>
      <c r="N1429" s="35" t="n">
        <v>-0.52716</v>
      </c>
      <c r="O1429" s="35" t="n">
        <v>-1.33022</v>
      </c>
      <c r="P1429" s="35" t="n">
        <v>0.84761</v>
      </c>
      <c r="Q1429" s="35" t="n">
        <v>-1.44597</v>
      </c>
      <c r="R1429" s="35" t="n">
        <v>-0.65999</v>
      </c>
    </row>
    <row r="1430" customFormat="false" ht="15" hidden="false" customHeight="false" outlineLevel="0" collapsed="false">
      <c r="A1430" s="4" t="n">
        <v>1429</v>
      </c>
      <c r="B1430" s="4" t="s">
        <v>1776</v>
      </c>
      <c r="C1430" s="35" t="n">
        <v>0.28755</v>
      </c>
      <c r="D1430" s="35" t="n">
        <v>-0.2185</v>
      </c>
      <c r="E1430" s="35" t="n">
        <v>0.88794</v>
      </c>
      <c r="F1430" s="35" t="n">
        <v>1.2361</v>
      </c>
      <c r="G1430" s="35" t="n">
        <v>-1.56763</v>
      </c>
      <c r="H1430" s="35" t="n">
        <v>-1.46035</v>
      </c>
      <c r="I1430" s="35" t="n">
        <v>-0.76191</v>
      </c>
      <c r="J1430" s="35" t="n">
        <v>-2.06494</v>
      </c>
      <c r="K1430" s="35" t="n">
        <v>-0.46266</v>
      </c>
      <c r="L1430" s="35" t="n">
        <v>3.5822</v>
      </c>
      <c r="M1430" s="35" t="n">
        <v>0.31452</v>
      </c>
      <c r="N1430" s="35" t="n">
        <v>-1.47186</v>
      </c>
      <c r="O1430" s="35" t="n">
        <v>-1.36538</v>
      </c>
      <c r="P1430" s="35" t="n">
        <v>0.32788</v>
      </c>
      <c r="Q1430" s="35" t="n">
        <v>-0.44152</v>
      </c>
      <c r="R1430" s="35" t="n">
        <v>-0.43671</v>
      </c>
    </row>
    <row r="1431" customFormat="false" ht="15" hidden="false" customHeight="false" outlineLevel="0" collapsed="false">
      <c r="A1431" s="4" t="n">
        <v>1430</v>
      </c>
      <c r="B1431" s="4" t="s">
        <v>1777</v>
      </c>
      <c r="C1431" s="35" t="n">
        <v>2.02162</v>
      </c>
      <c r="D1431" s="35" t="n">
        <v>0.29874</v>
      </c>
      <c r="E1431" s="35" t="n">
        <v>4.21524</v>
      </c>
      <c r="F1431" s="35" t="n">
        <v>-0.58036</v>
      </c>
      <c r="G1431" s="35" t="n">
        <v>-1.69514</v>
      </c>
      <c r="H1431" s="35" t="n">
        <v>2.81815</v>
      </c>
      <c r="I1431" s="35" t="n">
        <v>0.49873</v>
      </c>
      <c r="J1431" s="35" t="n">
        <v>0.62706</v>
      </c>
      <c r="K1431" s="35" t="n">
        <v>-1.72411</v>
      </c>
      <c r="L1431" s="35" t="n">
        <v>-1.71271</v>
      </c>
      <c r="M1431" s="35" t="n">
        <v>-2.00625</v>
      </c>
      <c r="N1431" s="35" t="n">
        <v>-0.09301</v>
      </c>
      <c r="O1431" s="35" t="n">
        <v>-2.50653</v>
      </c>
      <c r="P1431" s="35" t="n">
        <v>2.65634</v>
      </c>
      <c r="Q1431" s="35" t="n">
        <v>-0.8653</v>
      </c>
      <c r="R1431" s="35" t="n">
        <v>0.1139</v>
      </c>
    </row>
    <row r="1432" customFormat="false" ht="15" hidden="false" customHeight="false" outlineLevel="0" collapsed="false">
      <c r="A1432" s="4" t="n">
        <v>1431</v>
      </c>
      <c r="B1432" s="4" t="s">
        <v>1778</v>
      </c>
      <c r="C1432" s="35" t="n">
        <v>-0.52407</v>
      </c>
      <c r="D1432" s="35" t="n">
        <v>-0.35425</v>
      </c>
      <c r="E1432" s="35" t="n">
        <v>2.97611</v>
      </c>
      <c r="F1432" s="35" t="n">
        <v>-1.74547</v>
      </c>
      <c r="G1432" s="35" t="n">
        <v>-1.11087</v>
      </c>
      <c r="H1432" s="35" t="n">
        <v>0.97504</v>
      </c>
      <c r="I1432" s="35" t="n">
        <v>-0.33606</v>
      </c>
      <c r="J1432" s="35" t="n">
        <v>-2.60908</v>
      </c>
      <c r="K1432" s="35" t="n">
        <v>-0.26746</v>
      </c>
      <c r="L1432" s="35" t="n">
        <v>0.00984</v>
      </c>
      <c r="M1432" s="35" t="n">
        <v>-0.17289</v>
      </c>
      <c r="N1432" s="35" t="n">
        <v>0.64828</v>
      </c>
      <c r="O1432" s="35" t="n">
        <v>0.42804</v>
      </c>
      <c r="P1432" s="35" t="n">
        <v>-0.30438</v>
      </c>
      <c r="Q1432" s="35" t="n">
        <v>0.31832</v>
      </c>
      <c r="R1432" s="35" t="n">
        <v>-2.03182</v>
      </c>
    </row>
    <row r="1433" customFormat="false" ht="15" hidden="false" customHeight="false" outlineLevel="0" collapsed="false">
      <c r="A1433" s="4" t="n">
        <v>1432</v>
      </c>
      <c r="B1433" s="4" t="s">
        <v>1779</v>
      </c>
      <c r="C1433" s="35" t="n">
        <v>-1.73183</v>
      </c>
      <c r="D1433" s="35" t="n">
        <v>0.66781</v>
      </c>
      <c r="E1433" s="35" t="n">
        <v>0.11071</v>
      </c>
      <c r="F1433" s="35" t="n">
        <v>1.29128</v>
      </c>
      <c r="G1433" s="35" t="n">
        <v>-2.01543</v>
      </c>
      <c r="H1433" s="35" t="n">
        <v>-1.54786</v>
      </c>
      <c r="I1433" s="35" t="n">
        <v>-0.61117</v>
      </c>
      <c r="J1433" s="35" t="n">
        <v>0.13222</v>
      </c>
      <c r="K1433" s="35" t="n">
        <v>-0.81226</v>
      </c>
      <c r="L1433" s="35" t="n">
        <v>0.37805</v>
      </c>
      <c r="M1433" s="35" t="n">
        <v>0.49176</v>
      </c>
      <c r="N1433" s="35" t="n">
        <v>0.24816</v>
      </c>
      <c r="O1433" s="35" t="n">
        <v>-1.03171</v>
      </c>
      <c r="P1433" s="35" t="n">
        <v>-0.49167</v>
      </c>
      <c r="Q1433" s="35" t="n">
        <v>-1.64655</v>
      </c>
      <c r="R1433" s="35" t="n">
        <v>-0.23197</v>
      </c>
    </row>
    <row r="1434" customFormat="false" ht="15" hidden="false" customHeight="false" outlineLevel="0" collapsed="false">
      <c r="A1434" s="4" t="n">
        <v>1433</v>
      </c>
      <c r="B1434" s="4" t="s">
        <v>1780</v>
      </c>
      <c r="C1434" s="35" t="n">
        <v>-0.36832</v>
      </c>
      <c r="D1434" s="35" t="n">
        <v>1.31262</v>
      </c>
      <c r="E1434" s="35" t="n">
        <v>-2.37564</v>
      </c>
      <c r="F1434" s="35" t="n">
        <v>0.66241</v>
      </c>
      <c r="G1434" s="35" t="n">
        <v>-0.97305</v>
      </c>
      <c r="H1434" s="35" t="n">
        <v>-1.19232</v>
      </c>
      <c r="I1434" s="35" t="n">
        <v>2.13662</v>
      </c>
      <c r="J1434" s="35" t="n">
        <v>-0.62265</v>
      </c>
      <c r="K1434" s="35" t="n">
        <v>-8E-005</v>
      </c>
      <c r="L1434" s="35" t="n">
        <v>-2.1516</v>
      </c>
      <c r="M1434" s="35" t="n">
        <v>-3.3122</v>
      </c>
      <c r="N1434" s="35" t="n">
        <v>0.77508</v>
      </c>
      <c r="O1434" s="35" t="n">
        <v>-0.83733</v>
      </c>
      <c r="P1434" s="35" t="n">
        <v>-0.69571</v>
      </c>
      <c r="Q1434" s="35" t="n">
        <v>-0.7976</v>
      </c>
      <c r="R1434" s="35" t="n">
        <v>-0.32781</v>
      </c>
    </row>
    <row r="1435" customFormat="false" ht="15" hidden="false" customHeight="false" outlineLevel="0" collapsed="false">
      <c r="A1435" s="4" t="n">
        <v>1434</v>
      </c>
      <c r="B1435" s="4" t="s">
        <v>1781</v>
      </c>
      <c r="C1435" s="35" t="n">
        <v>1.88305</v>
      </c>
      <c r="D1435" s="35" t="n">
        <v>1.19585</v>
      </c>
      <c r="E1435" s="35" t="n">
        <v>0.4888</v>
      </c>
      <c r="F1435" s="35" t="n">
        <v>0.34824</v>
      </c>
      <c r="G1435" s="35" t="n">
        <v>0.66241</v>
      </c>
      <c r="H1435" s="35" t="n">
        <v>-0.80333</v>
      </c>
      <c r="I1435" s="35" t="n">
        <v>3.12188</v>
      </c>
      <c r="J1435" s="35" t="n">
        <v>-1.51159</v>
      </c>
      <c r="K1435" s="35" t="n">
        <v>0.43641</v>
      </c>
      <c r="L1435" s="35" t="n">
        <v>0.55373</v>
      </c>
      <c r="M1435" s="35" t="n">
        <v>1.65</v>
      </c>
      <c r="N1435" s="35" t="n">
        <v>-2.53716</v>
      </c>
      <c r="O1435" s="35" t="n">
        <v>0.95755</v>
      </c>
      <c r="P1435" s="35" t="n">
        <v>1.56647</v>
      </c>
      <c r="Q1435" s="35" t="n">
        <v>-0.29452</v>
      </c>
      <c r="R1435" s="35" t="n">
        <v>-0.31481</v>
      </c>
    </row>
    <row r="1436" customFormat="false" ht="15" hidden="false" customHeight="false" outlineLevel="0" collapsed="false">
      <c r="A1436" s="4" t="n">
        <v>1435</v>
      </c>
      <c r="B1436" s="4" t="s">
        <v>1782</v>
      </c>
      <c r="C1436" s="35" t="n">
        <v>-0.10681</v>
      </c>
      <c r="D1436" s="35" t="n">
        <v>0.53647</v>
      </c>
      <c r="E1436" s="35" t="n">
        <v>0.25566</v>
      </c>
      <c r="F1436" s="35" t="n">
        <v>-2.53906</v>
      </c>
      <c r="G1436" s="35" t="n">
        <v>-0.54991</v>
      </c>
      <c r="H1436" s="35" t="n">
        <v>-0.74086</v>
      </c>
      <c r="I1436" s="35" t="n">
        <v>1.05352</v>
      </c>
      <c r="J1436" s="35" t="n">
        <v>1.451</v>
      </c>
      <c r="K1436" s="35" t="n">
        <v>-0.50357</v>
      </c>
      <c r="L1436" s="35" t="n">
        <v>0.55518</v>
      </c>
      <c r="M1436" s="35" t="n">
        <v>0.52375</v>
      </c>
      <c r="N1436" s="35" t="n">
        <v>0.24216</v>
      </c>
      <c r="O1436" s="35" t="n">
        <v>-1.82442</v>
      </c>
      <c r="P1436" s="35" t="n">
        <v>1.71173</v>
      </c>
      <c r="Q1436" s="35" t="n">
        <v>0.54047</v>
      </c>
      <c r="R1436" s="35" t="n">
        <v>-1.33067</v>
      </c>
    </row>
    <row r="1437" customFormat="false" ht="15" hidden="false" customHeight="false" outlineLevel="0" collapsed="false">
      <c r="A1437" s="4" t="n">
        <v>1436</v>
      </c>
      <c r="B1437" s="4" t="s">
        <v>1783</v>
      </c>
      <c r="C1437" s="35" t="n">
        <v>-0.04649</v>
      </c>
      <c r="D1437" s="35" t="n">
        <v>3.66371</v>
      </c>
      <c r="E1437" s="35" t="n">
        <v>0.08397</v>
      </c>
      <c r="F1437" s="35" t="n">
        <v>1.21643</v>
      </c>
      <c r="G1437" s="35" t="n">
        <v>-0.54599</v>
      </c>
      <c r="H1437" s="35" t="n">
        <v>0.67981</v>
      </c>
      <c r="I1437" s="35" t="n">
        <v>-1.3776</v>
      </c>
      <c r="J1437" s="35" t="n">
        <v>3.92446</v>
      </c>
      <c r="K1437" s="35" t="n">
        <v>-0.02575</v>
      </c>
      <c r="L1437" s="35" t="n">
        <v>-1.37649</v>
      </c>
      <c r="M1437" s="35" t="n">
        <v>-0.83933</v>
      </c>
      <c r="N1437" s="35" t="n">
        <v>-0.91544</v>
      </c>
      <c r="O1437" s="35" t="n">
        <v>-2.11489</v>
      </c>
      <c r="P1437" s="35" t="n">
        <v>1.74693</v>
      </c>
      <c r="Q1437" s="35" t="n">
        <v>1.13832</v>
      </c>
      <c r="R1437" s="35" t="n">
        <v>-0.3313</v>
      </c>
    </row>
    <row r="1438" customFormat="false" ht="15" hidden="false" customHeight="false" outlineLevel="0" collapsed="false">
      <c r="A1438" s="4" t="n">
        <v>1437</v>
      </c>
      <c r="B1438" s="4" t="s">
        <v>1784</v>
      </c>
      <c r="C1438" s="35" t="n">
        <v>-1.18297</v>
      </c>
      <c r="D1438" s="35" t="n">
        <v>0.64578</v>
      </c>
      <c r="E1438" s="35" t="n">
        <v>0.94891</v>
      </c>
      <c r="F1438" s="35" t="n">
        <v>0.1383</v>
      </c>
      <c r="G1438" s="35" t="n">
        <v>-0.63786</v>
      </c>
      <c r="H1438" s="35" t="n">
        <v>0.98241</v>
      </c>
      <c r="I1438" s="35" t="n">
        <v>0.91967</v>
      </c>
      <c r="J1438" s="35" t="n">
        <v>0.59083</v>
      </c>
      <c r="K1438" s="35" t="n">
        <v>-0.3723</v>
      </c>
      <c r="L1438" s="35" t="n">
        <v>-0.92131</v>
      </c>
      <c r="M1438" s="35" t="n">
        <v>1.39072</v>
      </c>
      <c r="N1438" s="35" t="n">
        <v>2.31036</v>
      </c>
      <c r="O1438" s="35" t="n">
        <v>-1.40369</v>
      </c>
      <c r="P1438" s="35" t="n">
        <v>0.25387</v>
      </c>
      <c r="Q1438" s="35" t="n">
        <v>0.0883</v>
      </c>
      <c r="R1438" s="35" t="n">
        <v>-1.02756</v>
      </c>
    </row>
    <row r="1439" customFormat="false" ht="15" hidden="false" customHeight="false" outlineLevel="0" collapsed="false">
      <c r="A1439" s="4" t="n">
        <v>1438</v>
      </c>
      <c r="B1439" s="4" t="s">
        <v>1785</v>
      </c>
      <c r="C1439" s="35" t="n">
        <v>-4.27025</v>
      </c>
      <c r="D1439" s="35" t="n">
        <v>0.56335</v>
      </c>
      <c r="E1439" s="35" t="n">
        <v>-0.32512</v>
      </c>
      <c r="F1439" s="35" t="n">
        <v>-1.5787</v>
      </c>
      <c r="G1439" s="35" t="n">
        <v>-3.54203</v>
      </c>
      <c r="H1439" s="35" t="n">
        <v>0.91709</v>
      </c>
      <c r="I1439" s="35" t="n">
        <v>-0.22843</v>
      </c>
      <c r="J1439" s="35" t="n">
        <v>3.56637</v>
      </c>
      <c r="K1439" s="35" t="n">
        <v>0.53888</v>
      </c>
      <c r="L1439" s="35" t="n">
        <v>0.34987</v>
      </c>
      <c r="M1439" s="35" t="n">
        <v>1.31687</v>
      </c>
      <c r="N1439" s="35" t="n">
        <v>-0.20175</v>
      </c>
      <c r="O1439" s="35" t="n">
        <v>-2.2169</v>
      </c>
      <c r="P1439" s="35" t="n">
        <v>-0.21572</v>
      </c>
      <c r="Q1439" s="35" t="n">
        <v>-0.8972</v>
      </c>
      <c r="R1439" s="35" t="n">
        <v>-0.78162</v>
      </c>
    </row>
    <row r="1440" customFormat="false" ht="15" hidden="false" customHeight="false" outlineLevel="0" collapsed="false">
      <c r="A1440" s="4" t="n">
        <v>1439</v>
      </c>
      <c r="B1440" s="4" t="s">
        <v>1786</v>
      </c>
      <c r="C1440" s="35" t="n">
        <v>-2.88463</v>
      </c>
      <c r="D1440" s="35" t="n">
        <v>1.50958</v>
      </c>
      <c r="E1440" s="35" t="n">
        <v>-1.66852</v>
      </c>
      <c r="F1440" s="35" t="n">
        <v>0.24518</v>
      </c>
      <c r="G1440" s="35" t="n">
        <v>-1.04371</v>
      </c>
      <c r="H1440" s="35" t="n">
        <v>1.52207</v>
      </c>
      <c r="I1440" s="35" t="n">
        <v>2.31022</v>
      </c>
      <c r="J1440" s="35" t="n">
        <v>0.59627</v>
      </c>
      <c r="K1440" s="35" t="n">
        <v>-1.70743</v>
      </c>
      <c r="L1440" s="35" t="n">
        <v>-2.8646</v>
      </c>
      <c r="M1440" s="35" t="n">
        <v>-2.82699</v>
      </c>
      <c r="N1440" s="35" t="n">
        <v>-2.62797</v>
      </c>
      <c r="O1440" s="35" t="n">
        <v>-0.98689</v>
      </c>
      <c r="P1440" s="35" t="n">
        <v>-0.04008</v>
      </c>
      <c r="Q1440" s="35" t="n">
        <v>-2.87808</v>
      </c>
      <c r="R1440" s="35" t="n">
        <v>1.43249</v>
      </c>
    </row>
    <row r="1441" customFormat="false" ht="15" hidden="false" customHeight="false" outlineLevel="0" collapsed="false">
      <c r="A1441" s="4" t="n">
        <v>1440</v>
      </c>
      <c r="B1441" s="4" t="s">
        <v>1787</v>
      </c>
      <c r="C1441" s="35" t="n">
        <v>0.55718</v>
      </c>
      <c r="D1441" s="35" t="n">
        <v>0.87927</v>
      </c>
      <c r="E1441" s="35" t="n">
        <v>2.31278</v>
      </c>
      <c r="F1441" s="35" t="n">
        <v>-3.63274</v>
      </c>
      <c r="G1441" s="35" t="n">
        <v>-1.76829</v>
      </c>
      <c r="H1441" s="35" t="n">
        <v>-0.61759</v>
      </c>
      <c r="I1441" s="35" t="n">
        <v>0.58937</v>
      </c>
      <c r="J1441" s="35" t="n">
        <v>1.25489</v>
      </c>
      <c r="K1441" s="35" t="n">
        <v>0.34025</v>
      </c>
      <c r="L1441" s="35" t="n">
        <v>-0.61194</v>
      </c>
      <c r="M1441" s="35" t="n">
        <v>2.45675</v>
      </c>
      <c r="N1441" s="35" t="n">
        <v>-0.97581</v>
      </c>
      <c r="O1441" s="35" t="n">
        <v>0.39597</v>
      </c>
      <c r="P1441" s="35" t="n">
        <v>1.0997</v>
      </c>
      <c r="Q1441" s="35" t="n">
        <v>-0.36217</v>
      </c>
      <c r="R1441" s="35" t="n">
        <v>-0.72806</v>
      </c>
    </row>
    <row r="1442" customFormat="false" ht="15" hidden="false" customHeight="false" outlineLevel="0" collapsed="false">
      <c r="A1442" s="4" t="n">
        <v>1441</v>
      </c>
      <c r="B1442" s="4" t="s">
        <v>1788</v>
      </c>
      <c r="C1442" s="35" t="n">
        <v>-2.03782</v>
      </c>
      <c r="D1442" s="35" t="n">
        <v>1.4738</v>
      </c>
      <c r="E1442" s="35" t="n">
        <v>-0.03637</v>
      </c>
      <c r="F1442" s="35" t="n">
        <v>0.69105</v>
      </c>
      <c r="G1442" s="35" t="n">
        <v>0.52235</v>
      </c>
      <c r="H1442" s="35" t="n">
        <v>-0.78817</v>
      </c>
      <c r="I1442" s="35" t="n">
        <v>-0.5515</v>
      </c>
      <c r="J1442" s="35" t="n">
        <v>-2.0164</v>
      </c>
      <c r="K1442" s="35" t="n">
        <v>-2.79733</v>
      </c>
      <c r="L1442" s="35" t="n">
        <v>-3.41424</v>
      </c>
      <c r="M1442" s="35" t="n">
        <v>-1.88326</v>
      </c>
      <c r="N1442" s="35" t="n">
        <v>4.90786</v>
      </c>
      <c r="O1442" s="35" t="n">
        <v>-0.44955</v>
      </c>
      <c r="P1442" s="35" t="n">
        <v>0.80472</v>
      </c>
      <c r="Q1442" s="35" t="n">
        <v>-1.7108</v>
      </c>
      <c r="R1442" s="35" t="n">
        <v>0.24037</v>
      </c>
    </row>
    <row r="1443" customFormat="false" ht="15" hidden="false" customHeight="false" outlineLevel="0" collapsed="false">
      <c r="A1443" s="4" t="n">
        <v>1442</v>
      </c>
      <c r="B1443" s="4" t="s">
        <v>1789</v>
      </c>
      <c r="C1443" s="35" t="n">
        <v>-3.73495</v>
      </c>
      <c r="D1443" s="35" t="n">
        <v>1.29672</v>
      </c>
      <c r="E1443" s="35" t="n">
        <v>-1.26089</v>
      </c>
      <c r="F1443" s="35" t="n">
        <v>0.78704</v>
      </c>
      <c r="G1443" s="35" t="n">
        <v>-3.86471</v>
      </c>
      <c r="H1443" s="35" t="n">
        <v>1.18418</v>
      </c>
      <c r="I1443" s="35" t="n">
        <v>-1.41232</v>
      </c>
      <c r="J1443" s="35" t="n">
        <v>0.25184</v>
      </c>
      <c r="K1443" s="35" t="n">
        <v>0.39138</v>
      </c>
      <c r="L1443" s="35" t="n">
        <v>0.01447</v>
      </c>
      <c r="M1443" s="35" t="n">
        <v>3.25704</v>
      </c>
      <c r="N1443" s="35" t="n">
        <v>-2.43243</v>
      </c>
      <c r="O1443" s="35" t="n">
        <v>-0.26028</v>
      </c>
      <c r="P1443" s="35" t="n">
        <v>2.55237</v>
      </c>
      <c r="Q1443" s="35" t="n">
        <v>-0.95721</v>
      </c>
      <c r="R1443" s="35" t="n">
        <v>1.26541</v>
      </c>
    </row>
    <row r="1444" customFormat="false" ht="15" hidden="false" customHeight="false" outlineLevel="0" collapsed="false">
      <c r="A1444" s="4" t="n">
        <v>1443</v>
      </c>
      <c r="B1444" s="4" t="s">
        <v>1790</v>
      </c>
      <c r="C1444" s="35" t="n">
        <v>0.41984</v>
      </c>
      <c r="D1444" s="35" t="n">
        <v>2.16332</v>
      </c>
      <c r="E1444" s="35" t="n">
        <v>-0.02699</v>
      </c>
      <c r="F1444" s="35" t="n">
        <v>0.13007</v>
      </c>
      <c r="G1444" s="35" t="n">
        <v>-4.32979</v>
      </c>
      <c r="H1444" s="35" t="n">
        <v>-3.28875</v>
      </c>
      <c r="I1444" s="35" t="n">
        <v>-0.80672</v>
      </c>
      <c r="J1444" s="35" t="n">
        <v>0.59086</v>
      </c>
      <c r="K1444" s="35" t="n">
        <v>-0.11302</v>
      </c>
      <c r="L1444" s="35" t="n">
        <v>0.6991</v>
      </c>
      <c r="M1444" s="35" t="n">
        <v>-3.19626</v>
      </c>
      <c r="N1444" s="35" t="n">
        <v>-1.5618</v>
      </c>
      <c r="O1444" s="35" t="n">
        <v>0.25986</v>
      </c>
      <c r="P1444" s="35" t="n">
        <v>1.61085</v>
      </c>
      <c r="Q1444" s="35" t="n">
        <v>-4.08203</v>
      </c>
      <c r="R1444" s="35" t="n">
        <v>-0.80214</v>
      </c>
    </row>
    <row r="1445" customFormat="false" ht="15" hidden="false" customHeight="false" outlineLevel="0" collapsed="false">
      <c r="A1445" s="4" t="n">
        <v>1444</v>
      </c>
      <c r="B1445" s="4" t="s">
        <v>1791</v>
      </c>
      <c r="C1445" s="35" t="n">
        <v>-0.41233</v>
      </c>
      <c r="D1445" s="35" t="n">
        <v>0.44186</v>
      </c>
      <c r="E1445" s="35" t="n">
        <v>1.68643</v>
      </c>
      <c r="F1445" s="35" t="n">
        <v>-0.16656</v>
      </c>
      <c r="G1445" s="35" t="n">
        <v>-0.23401</v>
      </c>
      <c r="H1445" s="35" t="n">
        <v>-2.39887</v>
      </c>
      <c r="I1445" s="35" t="n">
        <v>-0.46918</v>
      </c>
      <c r="J1445" s="35" t="n">
        <v>0.20067</v>
      </c>
      <c r="K1445" s="35" t="n">
        <v>-0.12194</v>
      </c>
      <c r="L1445" s="35" t="n">
        <v>2.05572</v>
      </c>
      <c r="M1445" s="35" t="n">
        <v>-1.30976</v>
      </c>
      <c r="N1445" s="35" t="n">
        <v>1.14121</v>
      </c>
      <c r="O1445" s="35" t="n">
        <v>0.31377</v>
      </c>
      <c r="P1445" s="35" t="n">
        <v>-0.08477</v>
      </c>
      <c r="Q1445" s="35" t="n">
        <v>-0.49271</v>
      </c>
      <c r="R1445" s="35" t="n">
        <v>-0.86861</v>
      </c>
    </row>
    <row r="1446" customFormat="false" ht="15" hidden="false" customHeight="false" outlineLevel="0" collapsed="false">
      <c r="A1446" s="4" t="n">
        <v>1445</v>
      </c>
      <c r="B1446" s="4" t="s">
        <v>1792</v>
      </c>
      <c r="C1446" s="35" t="n">
        <v>-1.94189</v>
      </c>
      <c r="D1446" s="35" t="n">
        <v>-0.13076</v>
      </c>
      <c r="E1446" s="35" t="n">
        <v>-1.75824</v>
      </c>
      <c r="F1446" s="35" t="n">
        <v>0.26532</v>
      </c>
      <c r="G1446" s="35" t="n">
        <v>-1.09222</v>
      </c>
      <c r="H1446" s="35" t="n">
        <v>-0.29466</v>
      </c>
      <c r="I1446" s="35" t="n">
        <v>2.5186</v>
      </c>
      <c r="J1446" s="35" t="n">
        <v>-0.4421</v>
      </c>
      <c r="K1446" s="35" t="n">
        <v>-0.67412</v>
      </c>
      <c r="L1446" s="35" t="n">
        <v>0.10971</v>
      </c>
      <c r="M1446" s="35" t="n">
        <v>-0.41662</v>
      </c>
      <c r="N1446" s="35" t="n">
        <v>-1.01019</v>
      </c>
      <c r="O1446" s="35" t="n">
        <v>3.09731</v>
      </c>
      <c r="P1446" s="35" t="n">
        <v>-0.17874</v>
      </c>
      <c r="Q1446" s="35" t="n">
        <v>-1.53779</v>
      </c>
      <c r="R1446" s="35" t="n">
        <v>-0.4213</v>
      </c>
    </row>
    <row r="1447" customFormat="false" ht="15" hidden="false" customHeight="false" outlineLevel="0" collapsed="false">
      <c r="A1447" s="4" t="n">
        <v>1446</v>
      </c>
      <c r="B1447" s="4" t="s">
        <v>1793</v>
      </c>
      <c r="C1447" s="35" t="n">
        <v>-1.40476</v>
      </c>
      <c r="D1447" s="35" t="n">
        <v>-0.44174</v>
      </c>
      <c r="E1447" s="35" t="n">
        <v>-1.43627</v>
      </c>
      <c r="F1447" s="35" t="n">
        <v>-0.63027</v>
      </c>
      <c r="G1447" s="35" t="n">
        <v>-0.79826</v>
      </c>
      <c r="H1447" s="35" t="n">
        <v>-0.88169</v>
      </c>
      <c r="I1447" s="35" t="n">
        <v>-2.79309</v>
      </c>
      <c r="J1447" s="35" t="n">
        <v>1.92403</v>
      </c>
      <c r="K1447" s="35" t="n">
        <v>-0.40361</v>
      </c>
      <c r="L1447" s="35" t="n">
        <v>-0.42807</v>
      </c>
      <c r="M1447" s="35" t="n">
        <v>-1.59078</v>
      </c>
      <c r="N1447" s="35" t="n">
        <v>0.62187</v>
      </c>
      <c r="O1447" s="35" t="n">
        <v>0.21648</v>
      </c>
      <c r="P1447" s="35" t="n">
        <v>1.04918</v>
      </c>
      <c r="Q1447" s="35" t="n">
        <v>-0.85102</v>
      </c>
      <c r="R1447" s="35" t="n">
        <v>-0.08072</v>
      </c>
    </row>
    <row r="1448" customFormat="false" ht="15" hidden="false" customHeight="false" outlineLevel="0" collapsed="false">
      <c r="A1448" s="4" t="n">
        <v>1447</v>
      </c>
      <c r="B1448" s="4" t="s">
        <v>1794</v>
      </c>
      <c r="C1448" s="35" t="n">
        <v>-2.46192</v>
      </c>
      <c r="D1448" s="35" t="n">
        <v>-1.1368</v>
      </c>
      <c r="E1448" s="35" t="n">
        <v>-1.06071</v>
      </c>
      <c r="F1448" s="35" t="n">
        <v>-2.60097</v>
      </c>
      <c r="G1448" s="35" t="n">
        <v>0.67599</v>
      </c>
      <c r="H1448" s="35" t="n">
        <v>-0.15591</v>
      </c>
      <c r="I1448" s="35" t="n">
        <v>0.09843</v>
      </c>
      <c r="J1448" s="35" t="n">
        <v>-0.89394</v>
      </c>
      <c r="K1448" s="35" t="n">
        <v>-0.4059</v>
      </c>
      <c r="L1448" s="35" t="n">
        <v>2.8092</v>
      </c>
      <c r="M1448" s="35" t="n">
        <v>1.14822</v>
      </c>
      <c r="N1448" s="35" t="n">
        <v>0.47075</v>
      </c>
      <c r="O1448" s="35" t="n">
        <v>-0.39598</v>
      </c>
      <c r="P1448" s="35" t="n">
        <v>1.74246</v>
      </c>
      <c r="Q1448" s="35" t="n">
        <v>2.06231</v>
      </c>
      <c r="R1448" s="35" t="n">
        <v>1.49457</v>
      </c>
    </row>
    <row r="1449" customFormat="false" ht="15" hidden="false" customHeight="false" outlineLevel="0" collapsed="false">
      <c r="A1449" s="4" t="n">
        <v>1448</v>
      </c>
      <c r="B1449" s="4" t="s">
        <v>1795</v>
      </c>
      <c r="C1449" s="35" t="n">
        <v>1.40769</v>
      </c>
      <c r="D1449" s="35" t="n">
        <v>2.28875</v>
      </c>
      <c r="E1449" s="35" t="n">
        <v>-3.15078</v>
      </c>
      <c r="F1449" s="35" t="n">
        <v>1.23522</v>
      </c>
      <c r="G1449" s="35" t="n">
        <v>-0.0453</v>
      </c>
      <c r="H1449" s="35" t="n">
        <v>1.53411</v>
      </c>
      <c r="I1449" s="35" t="n">
        <v>0.45511</v>
      </c>
      <c r="J1449" s="35" t="n">
        <v>6.0764</v>
      </c>
      <c r="K1449" s="35" t="n">
        <v>-3.86309</v>
      </c>
      <c r="L1449" s="35" t="n">
        <v>-2.84628</v>
      </c>
      <c r="M1449" s="35" t="n">
        <v>1.16172</v>
      </c>
      <c r="N1449" s="35" t="n">
        <v>2.4226</v>
      </c>
      <c r="O1449" s="35" t="n">
        <v>0.20511</v>
      </c>
      <c r="P1449" s="35" t="n">
        <v>3.8828</v>
      </c>
      <c r="Q1449" s="35" t="n">
        <v>-3.694</v>
      </c>
      <c r="R1449" s="35" t="n">
        <v>7.60373</v>
      </c>
    </row>
    <row r="1450" customFormat="false" ht="15" hidden="false" customHeight="false" outlineLevel="0" collapsed="false">
      <c r="A1450" s="4" t="n">
        <v>1449</v>
      </c>
      <c r="B1450" s="4" t="s">
        <v>1796</v>
      </c>
      <c r="C1450" s="35" t="n">
        <v>-0.62244</v>
      </c>
      <c r="D1450" s="35" t="n">
        <v>-0.76627</v>
      </c>
      <c r="E1450" s="35" t="n">
        <v>1.33964</v>
      </c>
      <c r="F1450" s="35" t="n">
        <v>3.07166</v>
      </c>
      <c r="G1450" s="35" t="n">
        <v>0.51559</v>
      </c>
      <c r="H1450" s="35" t="n">
        <v>-0.9703</v>
      </c>
      <c r="I1450" s="35" t="n">
        <v>-0.45222</v>
      </c>
      <c r="J1450" s="35" t="n">
        <v>1.43521</v>
      </c>
      <c r="K1450" s="35" t="n">
        <v>-1.21979</v>
      </c>
      <c r="L1450" s="35" t="n">
        <v>0.11335</v>
      </c>
      <c r="M1450" s="35" t="n">
        <v>2.35386</v>
      </c>
      <c r="N1450" s="35" t="n">
        <v>-1.37659</v>
      </c>
      <c r="O1450" s="35" t="n">
        <v>-0.18761</v>
      </c>
      <c r="P1450" s="35" t="n">
        <v>2.34258</v>
      </c>
      <c r="Q1450" s="35" t="n">
        <v>-1.44416</v>
      </c>
      <c r="R1450" s="35" t="n">
        <v>2.43653</v>
      </c>
    </row>
    <row r="1451" customFormat="false" ht="15" hidden="false" customHeight="false" outlineLevel="0" collapsed="false">
      <c r="A1451" s="4" t="n">
        <v>1450</v>
      </c>
      <c r="B1451" s="4" t="s">
        <v>1797</v>
      </c>
      <c r="C1451" s="35" t="n">
        <v>-0.98947</v>
      </c>
      <c r="D1451" s="35" t="n">
        <v>1.09037</v>
      </c>
      <c r="E1451" s="35" t="n">
        <v>0.30474</v>
      </c>
      <c r="F1451" s="35" t="n">
        <v>-0.56262</v>
      </c>
      <c r="G1451" s="35" t="n">
        <v>-1.03449</v>
      </c>
      <c r="H1451" s="35" t="n">
        <v>3.07926</v>
      </c>
      <c r="I1451" s="35" t="n">
        <v>0.92271</v>
      </c>
      <c r="J1451" s="35" t="n">
        <v>0.59197</v>
      </c>
      <c r="K1451" s="35" t="n">
        <v>-0.86543</v>
      </c>
      <c r="L1451" s="35" t="n">
        <v>-1.57038</v>
      </c>
      <c r="M1451" s="35" t="n">
        <v>-1.18465</v>
      </c>
      <c r="N1451" s="35" t="n">
        <v>2.08074</v>
      </c>
      <c r="O1451" s="35" t="n">
        <v>-0.25843</v>
      </c>
      <c r="P1451" s="35" t="n">
        <v>1.43534</v>
      </c>
      <c r="Q1451" s="35" t="n">
        <v>-0.23511</v>
      </c>
      <c r="R1451" s="35" t="n">
        <v>-0.46303</v>
      </c>
    </row>
    <row r="1452" customFormat="false" ht="15" hidden="false" customHeight="false" outlineLevel="0" collapsed="false">
      <c r="A1452" s="4" t="n">
        <v>1451</v>
      </c>
      <c r="B1452" s="4" t="s">
        <v>1798</v>
      </c>
      <c r="C1452" s="35" t="n">
        <v>-0.12519</v>
      </c>
      <c r="D1452" s="35" t="n">
        <v>2.86277</v>
      </c>
      <c r="E1452" s="35" t="n">
        <v>-0.99185</v>
      </c>
      <c r="F1452" s="35" t="n">
        <v>-2.82853</v>
      </c>
      <c r="G1452" s="35" t="n">
        <v>0.57623</v>
      </c>
      <c r="H1452" s="35" t="n">
        <v>-1.82756</v>
      </c>
      <c r="I1452" s="35" t="n">
        <v>-1.56919</v>
      </c>
      <c r="J1452" s="35" t="n">
        <v>0.7828</v>
      </c>
      <c r="K1452" s="35" t="n">
        <v>0.04638</v>
      </c>
      <c r="L1452" s="35" t="n">
        <v>-0.77285</v>
      </c>
      <c r="M1452" s="35" t="n">
        <v>-0.69023</v>
      </c>
      <c r="N1452" s="35" t="n">
        <v>-0.05622</v>
      </c>
      <c r="O1452" s="35" t="n">
        <v>0.94146</v>
      </c>
      <c r="P1452" s="35" t="n">
        <v>-0.79123</v>
      </c>
      <c r="Q1452" s="35" t="n">
        <v>1.05224</v>
      </c>
      <c r="R1452" s="35" t="n">
        <v>-0.44965</v>
      </c>
    </row>
    <row r="1453" customFormat="false" ht="15" hidden="false" customHeight="false" outlineLevel="0" collapsed="false">
      <c r="A1453" s="4" t="n">
        <v>1452</v>
      </c>
      <c r="B1453" s="4" t="s">
        <v>1799</v>
      </c>
      <c r="C1453" s="35" t="n">
        <v>-0.69368</v>
      </c>
      <c r="D1453" s="35" t="n">
        <v>-0.61875</v>
      </c>
      <c r="E1453" s="35" t="n">
        <v>0.97397</v>
      </c>
      <c r="F1453" s="35" t="n">
        <v>3.3491</v>
      </c>
      <c r="G1453" s="35" t="n">
        <v>-0.28963</v>
      </c>
      <c r="H1453" s="35" t="n">
        <v>1.59572</v>
      </c>
      <c r="I1453" s="35" t="n">
        <v>0.39875</v>
      </c>
      <c r="J1453" s="35" t="n">
        <v>3.00509</v>
      </c>
      <c r="K1453" s="35" t="n">
        <v>-1.06143</v>
      </c>
      <c r="L1453" s="35" t="n">
        <v>-0.21585</v>
      </c>
      <c r="M1453" s="35" t="n">
        <v>-2.18537</v>
      </c>
      <c r="N1453" s="35" t="n">
        <v>-0.19264</v>
      </c>
      <c r="O1453" s="35" t="n">
        <v>0.42576</v>
      </c>
      <c r="P1453" s="35" t="n">
        <v>0.51843</v>
      </c>
      <c r="Q1453" s="35" t="n">
        <v>-0.61311</v>
      </c>
      <c r="R1453" s="35" t="n">
        <v>-1.05769</v>
      </c>
    </row>
    <row r="1454" customFormat="false" ht="15" hidden="false" customHeight="false" outlineLevel="0" collapsed="false">
      <c r="A1454" s="4" t="n">
        <v>1453</v>
      </c>
      <c r="B1454" s="4" t="s">
        <v>1800</v>
      </c>
      <c r="C1454" s="35" t="n">
        <v>-0.36895</v>
      </c>
      <c r="D1454" s="35" t="n">
        <v>-0.52429</v>
      </c>
      <c r="E1454" s="35" t="n">
        <v>2.04294</v>
      </c>
      <c r="F1454" s="35" t="n">
        <v>-1.28422</v>
      </c>
      <c r="G1454" s="35" t="n">
        <v>1.71787</v>
      </c>
      <c r="H1454" s="35" t="n">
        <v>1.46317</v>
      </c>
      <c r="I1454" s="35" t="n">
        <v>0.93504</v>
      </c>
      <c r="J1454" s="35" t="n">
        <v>3.24182</v>
      </c>
      <c r="K1454" s="35" t="n">
        <v>-0.05555</v>
      </c>
      <c r="L1454" s="35" t="n">
        <v>-1.6326</v>
      </c>
      <c r="M1454" s="35" t="n">
        <v>-0.54643</v>
      </c>
      <c r="N1454" s="35" t="n">
        <v>-0.7074</v>
      </c>
      <c r="O1454" s="35" t="n">
        <v>-0.50892</v>
      </c>
      <c r="P1454" s="35" t="n">
        <v>0.45858</v>
      </c>
      <c r="Q1454" s="35" t="n">
        <v>1.30297</v>
      </c>
      <c r="R1454" s="35" t="n">
        <v>1.57444</v>
      </c>
    </row>
    <row r="1455" customFormat="false" ht="15" hidden="false" customHeight="false" outlineLevel="0" collapsed="false">
      <c r="A1455" s="4" t="n">
        <v>1454</v>
      </c>
      <c r="B1455" s="4" t="s">
        <v>1801</v>
      </c>
      <c r="C1455" s="35" t="n">
        <v>0.07413</v>
      </c>
      <c r="D1455" s="35" t="n">
        <v>-1.18242</v>
      </c>
      <c r="E1455" s="35" t="n">
        <v>-0.74819</v>
      </c>
      <c r="F1455" s="35" t="n">
        <v>-0.90905</v>
      </c>
      <c r="G1455" s="35" t="n">
        <v>-0.78896</v>
      </c>
      <c r="H1455" s="35" t="n">
        <v>1.49344</v>
      </c>
      <c r="I1455" s="35" t="n">
        <v>0.74208</v>
      </c>
      <c r="J1455" s="35" t="n">
        <v>-0.64389</v>
      </c>
      <c r="K1455" s="35" t="n">
        <v>0.48072</v>
      </c>
      <c r="L1455" s="35" t="n">
        <v>-0.38596</v>
      </c>
      <c r="M1455" s="35" t="n">
        <v>0.24771</v>
      </c>
      <c r="N1455" s="35" t="n">
        <v>2.95154</v>
      </c>
      <c r="O1455" s="35" t="n">
        <v>-0.48869</v>
      </c>
      <c r="P1455" s="35" t="n">
        <v>-3.46555</v>
      </c>
      <c r="Q1455" s="35" t="n">
        <v>0.04437</v>
      </c>
      <c r="R1455" s="35" t="n">
        <v>1.03729</v>
      </c>
    </row>
    <row r="1456" customFormat="false" ht="15" hidden="false" customHeight="false" outlineLevel="0" collapsed="false">
      <c r="A1456" s="4" t="n">
        <v>1455</v>
      </c>
      <c r="B1456" s="4" t="s">
        <v>1802</v>
      </c>
      <c r="C1456" s="35" t="n">
        <v>0.61589</v>
      </c>
      <c r="D1456" s="35" t="n">
        <v>1.78947</v>
      </c>
      <c r="E1456" s="35" t="n">
        <v>0.1087</v>
      </c>
      <c r="F1456" s="35" t="n">
        <v>0.01017</v>
      </c>
      <c r="G1456" s="35" t="n">
        <v>-2.38885</v>
      </c>
      <c r="H1456" s="35" t="n">
        <v>2.64015</v>
      </c>
      <c r="I1456" s="35" t="n">
        <v>1.03764</v>
      </c>
      <c r="J1456" s="35" t="n">
        <v>0.21566</v>
      </c>
      <c r="K1456" s="35" t="n">
        <v>0.2838</v>
      </c>
      <c r="L1456" s="35" t="n">
        <v>-3.1566</v>
      </c>
      <c r="M1456" s="35" t="n">
        <v>-0.05528</v>
      </c>
      <c r="N1456" s="35" t="n">
        <v>2.11741</v>
      </c>
      <c r="O1456" s="35" t="n">
        <v>-1.9985</v>
      </c>
      <c r="P1456" s="35" t="n">
        <v>-0.16888</v>
      </c>
      <c r="Q1456" s="35" t="n">
        <v>0.18532</v>
      </c>
      <c r="R1456" s="35" t="n">
        <v>-2.51558</v>
      </c>
    </row>
    <row r="1457" customFormat="false" ht="15" hidden="false" customHeight="false" outlineLevel="0" collapsed="false">
      <c r="A1457" s="4" t="n">
        <v>1456</v>
      </c>
      <c r="B1457" s="4" t="s">
        <v>1803</v>
      </c>
      <c r="C1457" s="35" t="n">
        <v>0.93296</v>
      </c>
      <c r="D1457" s="35" t="n">
        <v>-0.27736</v>
      </c>
      <c r="E1457" s="35" t="n">
        <v>0.65012</v>
      </c>
      <c r="F1457" s="35" t="n">
        <v>-0.6297</v>
      </c>
      <c r="G1457" s="35" t="n">
        <v>-1.14663</v>
      </c>
      <c r="H1457" s="35" t="n">
        <v>-2.33615</v>
      </c>
      <c r="I1457" s="35" t="n">
        <v>0.39866</v>
      </c>
      <c r="J1457" s="35" t="n">
        <v>-0.26676</v>
      </c>
      <c r="K1457" s="35" t="n">
        <v>-1.76678</v>
      </c>
      <c r="L1457" s="35" t="n">
        <v>-2.04137</v>
      </c>
      <c r="M1457" s="35" t="n">
        <v>-0.68204</v>
      </c>
      <c r="N1457" s="35" t="n">
        <v>-0.5529</v>
      </c>
      <c r="O1457" s="35" t="n">
        <v>-0.07646</v>
      </c>
      <c r="P1457" s="35" t="n">
        <v>-1.80616</v>
      </c>
      <c r="Q1457" s="35" t="n">
        <v>-0.97316</v>
      </c>
      <c r="R1457" s="35" t="n">
        <v>0.54769</v>
      </c>
    </row>
    <row r="1458" customFormat="false" ht="15" hidden="false" customHeight="false" outlineLevel="0" collapsed="false">
      <c r="A1458" s="4" t="n">
        <v>1457</v>
      </c>
      <c r="B1458" s="4" t="s">
        <v>1804</v>
      </c>
      <c r="C1458" s="35" t="n">
        <v>0.83097</v>
      </c>
      <c r="D1458" s="35" t="n">
        <v>1.64288</v>
      </c>
      <c r="E1458" s="35" t="n">
        <v>0.95477</v>
      </c>
      <c r="F1458" s="35" t="n">
        <v>-2.58675</v>
      </c>
      <c r="G1458" s="35" t="n">
        <v>0.89762</v>
      </c>
      <c r="H1458" s="35" t="n">
        <v>-0.98661</v>
      </c>
      <c r="I1458" s="35" t="n">
        <v>-0.61637</v>
      </c>
      <c r="J1458" s="35" t="n">
        <v>-1.79179</v>
      </c>
      <c r="K1458" s="35" t="n">
        <v>1.31025</v>
      </c>
      <c r="L1458" s="35" t="n">
        <v>-2.64652</v>
      </c>
      <c r="M1458" s="35" t="n">
        <v>0.10403</v>
      </c>
      <c r="N1458" s="35" t="n">
        <v>0.94345</v>
      </c>
      <c r="O1458" s="35" t="n">
        <v>-0.85318</v>
      </c>
      <c r="P1458" s="35" t="n">
        <v>-3.69237</v>
      </c>
      <c r="Q1458" s="35" t="n">
        <v>-1.37993</v>
      </c>
      <c r="R1458" s="35" t="n">
        <v>-1.27544</v>
      </c>
    </row>
    <row r="1459" customFormat="false" ht="15" hidden="false" customHeight="false" outlineLevel="0" collapsed="false">
      <c r="A1459" s="4" t="n">
        <v>1458</v>
      </c>
      <c r="B1459" s="4" t="s">
        <v>1805</v>
      </c>
      <c r="C1459" s="35" t="n">
        <v>0.50191</v>
      </c>
      <c r="D1459" s="35" t="n">
        <v>5.65433</v>
      </c>
      <c r="E1459" s="35" t="n">
        <v>1.78009</v>
      </c>
      <c r="F1459" s="35" t="n">
        <v>-0.29229</v>
      </c>
      <c r="G1459" s="35" t="n">
        <v>-2.30649</v>
      </c>
      <c r="H1459" s="35" t="n">
        <v>1.99344</v>
      </c>
      <c r="I1459" s="35" t="n">
        <v>-0.66087</v>
      </c>
      <c r="J1459" s="35" t="n">
        <v>3.70767</v>
      </c>
      <c r="K1459" s="35" t="n">
        <v>1.53411</v>
      </c>
      <c r="L1459" s="35" t="n">
        <v>0.39831</v>
      </c>
      <c r="M1459" s="35" t="n">
        <v>2.60583</v>
      </c>
      <c r="N1459" s="35" t="n">
        <v>1.95794</v>
      </c>
      <c r="O1459" s="35" t="n">
        <v>2.04473</v>
      </c>
      <c r="P1459" s="35" t="n">
        <v>4.72005</v>
      </c>
      <c r="Q1459" s="35" t="n">
        <v>-4.44733</v>
      </c>
      <c r="R1459" s="35" t="n">
        <v>0.21469</v>
      </c>
    </row>
    <row r="1460" customFormat="false" ht="15" hidden="false" customHeight="false" outlineLevel="0" collapsed="false">
      <c r="A1460" s="4" t="n">
        <v>1459</v>
      </c>
      <c r="B1460" s="4" t="s">
        <v>1806</v>
      </c>
      <c r="C1460" s="35" t="n">
        <v>-0.38369</v>
      </c>
      <c r="D1460" s="35" t="n">
        <v>0.03885</v>
      </c>
      <c r="E1460" s="35" t="n">
        <v>1.72019</v>
      </c>
      <c r="F1460" s="35" t="n">
        <v>-0.61759</v>
      </c>
      <c r="G1460" s="35" t="n">
        <v>0.49879</v>
      </c>
      <c r="H1460" s="35" t="n">
        <v>-0.26184</v>
      </c>
      <c r="I1460" s="35" t="n">
        <v>2.37771</v>
      </c>
      <c r="J1460" s="35" t="n">
        <v>-0.76421</v>
      </c>
      <c r="K1460" s="35" t="n">
        <v>-1.31378</v>
      </c>
      <c r="L1460" s="35" t="n">
        <v>-0.20965</v>
      </c>
      <c r="M1460" s="35" t="n">
        <v>-1.81012</v>
      </c>
      <c r="N1460" s="35" t="n">
        <v>0.24183</v>
      </c>
      <c r="O1460" s="35" t="n">
        <v>0.0536</v>
      </c>
      <c r="P1460" s="35" t="n">
        <v>-0.58341</v>
      </c>
      <c r="Q1460" s="35" t="n">
        <v>0.01698</v>
      </c>
      <c r="R1460" s="35" t="n">
        <v>0.68933</v>
      </c>
    </row>
    <row r="1461" customFormat="false" ht="15" hidden="false" customHeight="false" outlineLevel="0" collapsed="false">
      <c r="A1461" s="4" t="n">
        <v>1460</v>
      </c>
      <c r="B1461" s="4" t="s">
        <v>1807</v>
      </c>
      <c r="C1461" s="35" t="n">
        <v>0.52214</v>
      </c>
      <c r="D1461" s="35" t="n">
        <v>1.00344</v>
      </c>
      <c r="E1461" s="35" t="n">
        <v>-0.95123</v>
      </c>
      <c r="F1461" s="35" t="n">
        <v>2.72998</v>
      </c>
      <c r="G1461" s="35" t="n">
        <v>0.46848</v>
      </c>
      <c r="H1461" s="35" t="n">
        <v>-2.14717</v>
      </c>
      <c r="I1461" s="35" t="n">
        <v>-1.50791</v>
      </c>
      <c r="J1461" s="35" t="n">
        <v>-0.60384</v>
      </c>
      <c r="K1461" s="35" t="n">
        <v>-2.39741</v>
      </c>
      <c r="L1461" s="35" t="n">
        <v>-1.82132</v>
      </c>
      <c r="M1461" s="35" t="n">
        <v>0.71674</v>
      </c>
      <c r="N1461" s="35" t="n">
        <v>-1.34483</v>
      </c>
      <c r="O1461" s="35" t="n">
        <v>-2.46028</v>
      </c>
      <c r="P1461" s="35" t="n">
        <v>1.88894</v>
      </c>
      <c r="Q1461" s="35" t="n">
        <v>-2.49855</v>
      </c>
      <c r="R1461" s="35" t="n">
        <v>-0.0393</v>
      </c>
    </row>
    <row r="1462" customFormat="false" ht="15" hidden="false" customHeight="false" outlineLevel="0" collapsed="false">
      <c r="A1462" s="4" t="n">
        <v>1461</v>
      </c>
      <c r="B1462" s="4" t="s">
        <v>1808</v>
      </c>
      <c r="C1462" s="35" t="n">
        <v>-2.00734</v>
      </c>
      <c r="D1462" s="35" t="n">
        <v>-2.9025</v>
      </c>
      <c r="E1462" s="35" t="n">
        <v>1.93826</v>
      </c>
      <c r="F1462" s="35" t="n">
        <v>-3.71449</v>
      </c>
      <c r="G1462" s="35" t="n">
        <v>0.23364</v>
      </c>
      <c r="H1462" s="35" t="n">
        <v>-2.1687</v>
      </c>
      <c r="I1462" s="35" t="n">
        <v>1.11243</v>
      </c>
      <c r="J1462" s="35" t="n">
        <v>1.53999</v>
      </c>
      <c r="K1462" s="35" t="n">
        <v>0.15894</v>
      </c>
      <c r="L1462" s="35" t="n">
        <v>1.7717</v>
      </c>
      <c r="M1462" s="35" t="n">
        <v>1.28574</v>
      </c>
      <c r="N1462" s="35" t="n">
        <v>-1.3674</v>
      </c>
      <c r="O1462" s="35" t="n">
        <v>0.52304</v>
      </c>
      <c r="P1462" s="35" t="n">
        <v>-1.83788</v>
      </c>
      <c r="Q1462" s="35" t="n">
        <v>1.32603</v>
      </c>
      <c r="R1462" s="35" t="n">
        <v>1.02755</v>
      </c>
    </row>
    <row r="1463" customFormat="false" ht="15" hidden="false" customHeight="false" outlineLevel="0" collapsed="false">
      <c r="A1463" s="4" t="n">
        <v>1462</v>
      </c>
      <c r="B1463" s="4" t="s">
        <v>1809</v>
      </c>
      <c r="C1463" s="35" t="n">
        <v>-1.82619</v>
      </c>
      <c r="D1463" s="35" t="n">
        <v>2.23652</v>
      </c>
      <c r="E1463" s="35" t="n">
        <v>-4.28861</v>
      </c>
      <c r="F1463" s="35" t="n">
        <v>-0.51266</v>
      </c>
      <c r="G1463" s="35" t="n">
        <v>0.0056</v>
      </c>
      <c r="H1463" s="35" t="n">
        <v>-1.85497</v>
      </c>
      <c r="I1463" s="35" t="n">
        <v>3.22061</v>
      </c>
      <c r="J1463" s="35" t="n">
        <v>2.05784</v>
      </c>
      <c r="K1463" s="35" t="n">
        <v>0.07987</v>
      </c>
      <c r="L1463" s="35" t="n">
        <v>-0.9828</v>
      </c>
      <c r="M1463" s="35" t="n">
        <v>0.1525</v>
      </c>
      <c r="N1463" s="35" t="n">
        <v>-1.03843</v>
      </c>
      <c r="O1463" s="35" t="n">
        <v>-0.04658</v>
      </c>
      <c r="P1463" s="35" t="n">
        <v>6.25189</v>
      </c>
      <c r="Q1463" s="35" t="n">
        <v>2.93428</v>
      </c>
      <c r="R1463" s="35" t="n">
        <v>0.55639</v>
      </c>
    </row>
    <row r="1464" customFormat="false" ht="15" hidden="false" customHeight="false" outlineLevel="0" collapsed="false">
      <c r="A1464" s="4" t="n">
        <v>1463</v>
      </c>
      <c r="B1464" s="4" t="s">
        <v>1810</v>
      </c>
      <c r="C1464" s="35" t="n">
        <v>-0.10007</v>
      </c>
      <c r="D1464" s="35" t="n">
        <v>-0.92146</v>
      </c>
      <c r="E1464" s="35" t="n">
        <v>-0.08973</v>
      </c>
      <c r="F1464" s="35" t="n">
        <v>-2.94953</v>
      </c>
      <c r="G1464" s="35" t="n">
        <v>-1.83578</v>
      </c>
      <c r="H1464" s="35" t="n">
        <v>-0.6651</v>
      </c>
      <c r="I1464" s="35" t="n">
        <v>2.19983</v>
      </c>
      <c r="J1464" s="35" t="n">
        <v>0.59144</v>
      </c>
      <c r="K1464" s="35" t="n">
        <v>1.46834</v>
      </c>
      <c r="L1464" s="35" t="n">
        <v>0.34343</v>
      </c>
      <c r="M1464" s="35" t="n">
        <v>-0.54798</v>
      </c>
      <c r="N1464" s="35" t="n">
        <v>-0.35422</v>
      </c>
      <c r="O1464" s="35" t="n">
        <v>1.40166</v>
      </c>
      <c r="P1464" s="35" t="n">
        <v>-0.75688</v>
      </c>
      <c r="Q1464" s="35" t="n">
        <v>-1.76004</v>
      </c>
      <c r="R1464" s="35" t="n">
        <v>-0.1202</v>
      </c>
    </row>
    <row r="1465" customFormat="false" ht="15" hidden="false" customHeight="false" outlineLevel="0" collapsed="false">
      <c r="A1465" s="4" t="n">
        <v>1464</v>
      </c>
      <c r="B1465" s="4" t="s">
        <v>1811</v>
      </c>
      <c r="C1465" s="35" t="n">
        <v>-0.00868</v>
      </c>
      <c r="D1465" s="35" t="n">
        <v>2.1671</v>
      </c>
      <c r="E1465" s="35" t="n">
        <v>1.40497</v>
      </c>
      <c r="F1465" s="35" t="n">
        <v>0.45019</v>
      </c>
      <c r="G1465" s="35" t="n">
        <v>-0.66283</v>
      </c>
      <c r="H1465" s="35" t="n">
        <v>-0.38641</v>
      </c>
      <c r="I1465" s="35" t="n">
        <v>-0.49078</v>
      </c>
      <c r="J1465" s="35" t="n">
        <v>0.08957</v>
      </c>
      <c r="K1465" s="35" t="n">
        <v>-1.61922</v>
      </c>
      <c r="L1465" s="35" t="n">
        <v>1.95309</v>
      </c>
      <c r="M1465" s="35" t="n">
        <v>-3.9039</v>
      </c>
      <c r="N1465" s="35" t="n">
        <v>-4.15334</v>
      </c>
      <c r="O1465" s="35" t="n">
        <v>-1.94202</v>
      </c>
      <c r="P1465" s="35" t="n">
        <v>0.76175</v>
      </c>
      <c r="Q1465" s="35" t="n">
        <v>1.01216</v>
      </c>
      <c r="R1465" s="35" t="n">
        <v>-1.17876</v>
      </c>
    </row>
    <row r="1466" customFormat="false" ht="15" hidden="false" customHeight="false" outlineLevel="0" collapsed="false">
      <c r="A1466" s="4" t="n">
        <v>1465</v>
      </c>
      <c r="B1466" s="4" t="s">
        <v>1812</v>
      </c>
      <c r="C1466" s="35" t="n">
        <v>-3.26147</v>
      </c>
      <c r="D1466" s="35" t="n">
        <v>0.67336</v>
      </c>
      <c r="E1466" s="35" t="n">
        <v>1.21518</v>
      </c>
      <c r="F1466" s="35" t="n">
        <v>-1.69749</v>
      </c>
      <c r="G1466" s="35" t="n">
        <v>0.59536</v>
      </c>
      <c r="H1466" s="35" t="n">
        <v>0.54754</v>
      </c>
      <c r="I1466" s="35" t="n">
        <v>0.01946</v>
      </c>
      <c r="J1466" s="35" t="n">
        <v>1.42934</v>
      </c>
      <c r="K1466" s="35" t="n">
        <v>-1.11673</v>
      </c>
      <c r="L1466" s="35" t="n">
        <v>0.6901</v>
      </c>
      <c r="M1466" s="35" t="n">
        <v>0.33895</v>
      </c>
      <c r="N1466" s="35" t="n">
        <v>-1.41293</v>
      </c>
      <c r="O1466" s="35" t="n">
        <v>-4.06244</v>
      </c>
      <c r="P1466" s="35" t="n">
        <v>3.83393</v>
      </c>
      <c r="Q1466" s="35" t="n">
        <v>-0.84293</v>
      </c>
      <c r="R1466" s="35" t="n">
        <v>-4.62565</v>
      </c>
    </row>
    <row r="1467" customFormat="false" ht="15" hidden="false" customHeight="false" outlineLevel="0" collapsed="false">
      <c r="A1467" s="4" t="n">
        <v>1466</v>
      </c>
      <c r="B1467" s="4" t="s">
        <v>1813</v>
      </c>
      <c r="C1467" s="35" t="n">
        <v>0.07175</v>
      </c>
      <c r="D1467" s="35" t="n">
        <v>0.48754</v>
      </c>
      <c r="E1467" s="35" t="n">
        <v>0.48724</v>
      </c>
      <c r="F1467" s="35" t="n">
        <v>-1.6482</v>
      </c>
      <c r="G1467" s="35" t="n">
        <v>-0.82264</v>
      </c>
      <c r="H1467" s="35" t="n">
        <v>-2.92541</v>
      </c>
      <c r="I1467" s="35" t="n">
        <v>2.0762</v>
      </c>
      <c r="J1467" s="35" t="n">
        <v>1.08953</v>
      </c>
      <c r="K1467" s="35" t="n">
        <v>0.79499</v>
      </c>
      <c r="L1467" s="35" t="n">
        <v>-0.78838</v>
      </c>
      <c r="M1467" s="35" t="n">
        <v>-0.15483</v>
      </c>
      <c r="N1467" s="35" t="n">
        <v>0.39525</v>
      </c>
      <c r="O1467" s="35" t="n">
        <v>0.83141</v>
      </c>
      <c r="P1467" s="35" t="n">
        <v>0.75948</v>
      </c>
      <c r="Q1467" s="35" t="n">
        <v>-0.91665</v>
      </c>
      <c r="R1467" s="35" t="n">
        <v>-1.14591</v>
      </c>
    </row>
    <row r="1468" customFormat="false" ht="15" hidden="false" customHeight="false" outlineLevel="0" collapsed="false">
      <c r="A1468" s="4" t="n">
        <v>1467</v>
      </c>
      <c r="B1468" s="4" t="s">
        <v>1814</v>
      </c>
      <c r="C1468" s="35" t="n">
        <v>-0.55092</v>
      </c>
      <c r="D1468" s="35" t="n">
        <v>2.65022</v>
      </c>
      <c r="E1468" s="35" t="n">
        <v>2.88203</v>
      </c>
      <c r="F1468" s="35" t="n">
        <v>-2.01825</v>
      </c>
      <c r="G1468" s="35" t="n">
        <v>-2.23311</v>
      </c>
      <c r="H1468" s="35" t="n">
        <v>-0.84883</v>
      </c>
      <c r="I1468" s="35" t="n">
        <v>-0.82899</v>
      </c>
      <c r="J1468" s="35" t="n">
        <v>-0.54702</v>
      </c>
      <c r="K1468" s="35" t="n">
        <v>0.10259</v>
      </c>
      <c r="L1468" s="35" t="n">
        <v>-1.4979</v>
      </c>
      <c r="M1468" s="35" t="n">
        <v>-2.78637</v>
      </c>
      <c r="N1468" s="35" t="n">
        <v>-0.66074</v>
      </c>
      <c r="O1468" s="35" t="n">
        <v>-0.2394</v>
      </c>
      <c r="P1468" s="35" t="n">
        <v>-0.85799</v>
      </c>
      <c r="Q1468" s="35" t="n">
        <v>-1.38564</v>
      </c>
      <c r="R1468" s="35" t="n">
        <v>-1.62208</v>
      </c>
    </row>
    <row r="1469" customFormat="false" ht="15" hidden="false" customHeight="false" outlineLevel="0" collapsed="false">
      <c r="A1469" s="4" t="n">
        <v>1468</v>
      </c>
      <c r="B1469" s="4" t="s">
        <v>1815</v>
      </c>
      <c r="C1469" s="35" t="n">
        <v>-0.83385</v>
      </c>
      <c r="D1469" s="35" t="n">
        <v>-0.45679</v>
      </c>
      <c r="E1469" s="35" t="n">
        <v>-0.61652</v>
      </c>
      <c r="F1469" s="35" t="n">
        <v>-0.01704</v>
      </c>
      <c r="G1469" s="35" t="n">
        <v>-0.39458</v>
      </c>
      <c r="H1469" s="35" t="n">
        <v>-0.18538</v>
      </c>
      <c r="I1469" s="35" t="n">
        <v>-2.94048</v>
      </c>
      <c r="J1469" s="35" t="n">
        <v>-0.40565</v>
      </c>
      <c r="K1469" s="35" t="n">
        <v>1.9433</v>
      </c>
      <c r="L1469" s="35" t="n">
        <v>-2.05725</v>
      </c>
      <c r="M1469" s="35" t="n">
        <v>-0.32523</v>
      </c>
      <c r="N1469" s="35" t="n">
        <v>0.38286</v>
      </c>
      <c r="O1469" s="35" t="n">
        <v>-0.87682</v>
      </c>
      <c r="P1469" s="35" t="n">
        <v>2.92717</v>
      </c>
      <c r="Q1469" s="35" t="n">
        <v>-0.87066</v>
      </c>
      <c r="R1469" s="35" t="n">
        <v>0.94554</v>
      </c>
    </row>
    <row r="1470" customFormat="false" ht="15" hidden="false" customHeight="false" outlineLevel="0" collapsed="false">
      <c r="A1470" s="4" t="n">
        <v>1469</v>
      </c>
      <c r="B1470" s="4" t="s">
        <v>1816</v>
      </c>
      <c r="C1470" s="35" t="n">
        <v>0.80363</v>
      </c>
      <c r="D1470" s="35" t="n">
        <v>0.20189</v>
      </c>
      <c r="E1470" s="35" t="n">
        <v>1.10168</v>
      </c>
      <c r="F1470" s="35" t="n">
        <v>2.19902</v>
      </c>
      <c r="G1470" s="35" t="n">
        <v>3.0912</v>
      </c>
      <c r="H1470" s="35" t="n">
        <v>-2.17698</v>
      </c>
      <c r="I1470" s="35" t="n">
        <v>0.59978</v>
      </c>
      <c r="J1470" s="35" t="n">
        <v>-3.39933</v>
      </c>
      <c r="K1470" s="35" t="n">
        <v>-2.09627</v>
      </c>
      <c r="L1470" s="35" t="n">
        <v>-4.45507</v>
      </c>
      <c r="M1470" s="35" t="n">
        <v>-4.87844</v>
      </c>
      <c r="N1470" s="35" t="n">
        <v>-1.05033</v>
      </c>
      <c r="O1470" s="35" t="n">
        <v>0.42083</v>
      </c>
      <c r="P1470" s="35" t="n">
        <v>1.01913</v>
      </c>
      <c r="Q1470" s="35" t="n">
        <v>4.96408</v>
      </c>
      <c r="R1470" s="35" t="n">
        <v>0.8175</v>
      </c>
    </row>
    <row r="1471" customFormat="false" ht="15" hidden="false" customHeight="false" outlineLevel="0" collapsed="false">
      <c r="A1471" s="4" t="n">
        <v>1470</v>
      </c>
      <c r="B1471" s="4" t="s">
        <v>1817</v>
      </c>
      <c r="C1471" s="35" t="n">
        <v>-0.67203</v>
      </c>
      <c r="D1471" s="35" t="n">
        <v>-2.35624</v>
      </c>
      <c r="E1471" s="35" t="n">
        <v>0.0101</v>
      </c>
      <c r="F1471" s="35" t="n">
        <v>-0.2236</v>
      </c>
      <c r="G1471" s="35" t="n">
        <v>-1.26358</v>
      </c>
      <c r="H1471" s="35" t="n">
        <v>1.37058</v>
      </c>
      <c r="I1471" s="35" t="n">
        <v>1.83754</v>
      </c>
      <c r="J1471" s="35" t="n">
        <v>-0.55059</v>
      </c>
      <c r="K1471" s="35" t="n">
        <v>-4.73992</v>
      </c>
      <c r="L1471" s="35" t="n">
        <v>1.1793</v>
      </c>
      <c r="M1471" s="35" t="n">
        <v>1.51944</v>
      </c>
      <c r="N1471" s="35" t="n">
        <v>-3.80852</v>
      </c>
      <c r="O1471" s="35" t="n">
        <v>-0.61973</v>
      </c>
      <c r="P1471" s="35" t="n">
        <v>2.54631</v>
      </c>
      <c r="Q1471" s="35" t="n">
        <v>-1.80155</v>
      </c>
      <c r="R1471" s="35" t="n">
        <v>-0.17929</v>
      </c>
    </row>
    <row r="1472" customFormat="false" ht="15" hidden="false" customHeight="false" outlineLevel="0" collapsed="false">
      <c r="A1472" s="4" t="n">
        <v>1471</v>
      </c>
      <c r="B1472" s="4" t="s">
        <v>1818</v>
      </c>
      <c r="C1472" s="35" t="n">
        <v>1.13984</v>
      </c>
      <c r="D1472" s="35" t="n">
        <v>-1.09379</v>
      </c>
      <c r="E1472" s="35" t="n">
        <v>-0.66647</v>
      </c>
      <c r="F1472" s="35" t="n">
        <v>0.72334</v>
      </c>
      <c r="G1472" s="35" t="n">
        <v>0.70711</v>
      </c>
      <c r="H1472" s="35" t="n">
        <v>-1.53487</v>
      </c>
      <c r="I1472" s="35" t="n">
        <v>0.03267</v>
      </c>
      <c r="J1472" s="35" t="n">
        <v>1.14065</v>
      </c>
      <c r="K1472" s="35" t="n">
        <v>-1.71923</v>
      </c>
      <c r="L1472" s="35" t="n">
        <v>0.17195</v>
      </c>
      <c r="M1472" s="35" t="n">
        <v>0.19857</v>
      </c>
      <c r="N1472" s="35" t="n">
        <v>-1.0167</v>
      </c>
      <c r="O1472" s="35" t="n">
        <v>0.33897</v>
      </c>
      <c r="P1472" s="35" t="n">
        <v>0.41498</v>
      </c>
      <c r="Q1472" s="35" t="n">
        <v>1.78312</v>
      </c>
      <c r="R1472" s="35" t="n">
        <v>-0.80249</v>
      </c>
    </row>
    <row r="1473" customFormat="false" ht="15" hidden="false" customHeight="false" outlineLevel="0" collapsed="false">
      <c r="A1473" s="4" t="n">
        <v>1472</v>
      </c>
      <c r="B1473" s="4" t="s">
        <v>1819</v>
      </c>
      <c r="C1473" s="35" t="n">
        <v>-0.62497</v>
      </c>
      <c r="D1473" s="35" t="n">
        <v>0.59035</v>
      </c>
      <c r="E1473" s="35" t="n">
        <v>0.56167</v>
      </c>
      <c r="F1473" s="35" t="n">
        <v>-1.77365</v>
      </c>
      <c r="G1473" s="35" t="n">
        <v>-1.90656</v>
      </c>
      <c r="H1473" s="35" t="n">
        <v>-0.335</v>
      </c>
      <c r="I1473" s="35" t="n">
        <v>0.8826</v>
      </c>
      <c r="J1473" s="35" t="n">
        <v>1.41682</v>
      </c>
      <c r="K1473" s="35" t="n">
        <v>0.3781</v>
      </c>
      <c r="L1473" s="35" t="n">
        <v>-0.37748</v>
      </c>
      <c r="M1473" s="35" t="n">
        <v>-2.52561</v>
      </c>
      <c r="N1473" s="35" t="n">
        <v>-0.03471</v>
      </c>
      <c r="O1473" s="35" t="n">
        <v>0.3527</v>
      </c>
      <c r="P1473" s="35" t="n">
        <v>0.04165</v>
      </c>
      <c r="Q1473" s="35" t="n">
        <v>-1.60569</v>
      </c>
      <c r="R1473" s="35" t="n">
        <v>0.32405</v>
      </c>
    </row>
    <row r="1474" customFormat="false" ht="15" hidden="false" customHeight="false" outlineLevel="0" collapsed="false">
      <c r="A1474" s="4" t="n">
        <v>1473</v>
      </c>
      <c r="B1474" s="4" t="s">
        <v>1820</v>
      </c>
      <c r="C1474" s="35" t="n">
        <v>0.49528</v>
      </c>
      <c r="D1474" s="35" t="n">
        <v>-0.28326</v>
      </c>
      <c r="E1474" s="35" t="n">
        <v>-2.92665</v>
      </c>
      <c r="F1474" s="35" t="n">
        <v>-1.32933</v>
      </c>
      <c r="G1474" s="35" t="n">
        <v>1.66676</v>
      </c>
      <c r="H1474" s="35" t="n">
        <v>-0.90972</v>
      </c>
      <c r="I1474" s="35" t="n">
        <v>0.85197</v>
      </c>
      <c r="J1474" s="35" t="n">
        <v>2.42328</v>
      </c>
      <c r="K1474" s="35" t="n">
        <v>-2.32265</v>
      </c>
      <c r="L1474" s="35" t="n">
        <v>-1.01432</v>
      </c>
      <c r="M1474" s="35" t="n">
        <v>-1.70999</v>
      </c>
      <c r="N1474" s="35" t="n">
        <v>1.36456</v>
      </c>
      <c r="O1474" s="35" t="n">
        <v>-1.55249</v>
      </c>
      <c r="P1474" s="35" t="n">
        <v>0.98322</v>
      </c>
      <c r="Q1474" s="35" t="n">
        <v>-0.68418</v>
      </c>
      <c r="R1474" s="35" t="n">
        <v>-0.49784</v>
      </c>
    </row>
    <row r="1475" customFormat="false" ht="15" hidden="false" customHeight="false" outlineLevel="0" collapsed="false">
      <c r="A1475" s="4" t="n">
        <v>1474</v>
      </c>
      <c r="B1475" s="4" t="s">
        <v>1821</v>
      </c>
      <c r="C1475" s="35" t="n">
        <v>-1.82733</v>
      </c>
      <c r="D1475" s="35" t="n">
        <v>1.10733</v>
      </c>
      <c r="E1475" s="35" t="n">
        <v>5.75348</v>
      </c>
      <c r="F1475" s="35" t="n">
        <v>3.52081</v>
      </c>
      <c r="G1475" s="35" t="n">
        <v>-1.58578</v>
      </c>
      <c r="H1475" s="35" t="n">
        <v>-0.97418</v>
      </c>
      <c r="I1475" s="35" t="n">
        <v>-1.23239</v>
      </c>
      <c r="J1475" s="35" t="n">
        <v>1.24652</v>
      </c>
      <c r="K1475" s="35" t="n">
        <v>-1.51016</v>
      </c>
      <c r="L1475" s="35" t="n">
        <v>-0.92297</v>
      </c>
      <c r="M1475" s="35" t="n">
        <v>-1.26577</v>
      </c>
      <c r="N1475" s="35" t="n">
        <v>-5.04952</v>
      </c>
      <c r="O1475" s="35" t="n">
        <v>-1.74816</v>
      </c>
      <c r="P1475" s="35" t="n">
        <v>6.1421</v>
      </c>
      <c r="Q1475" s="35" t="n">
        <v>-2.23581</v>
      </c>
      <c r="R1475" s="35" t="n">
        <v>2.19397</v>
      </c>
    </row>
    <row r="1476" customFormat="false" ht="15" hidden="false" customHeight="false" outlineLevel="0" collapsed="false">
      <c r="A1476" s="4" t="n">
        <v>1475</v>
      </c>
      <c r="B1476" s="4" t="s">
        <v>1822</v>
      </c>
      <c r="C1476" s="35" t="n">
        <v>-3.11548</v>
      </c>
      <c r="D1476" s="35" t="n">
        <v>-0.5387</v>
      </c>
      <c r="E1476" s="35" t="n">
        <v>1.37446</v>
      </c>
      <c r="F1476" s="35" t="n">
        <v>0.12635</v>
      </c>
      <c r="G1476" s="35" t="n">
        <v>-0.61821</v>
      </c>
      <c r="H1476" s="35" t="n">
        <v>2.03914</v>
      </c>
      <c r="I1476" s="35" t="n">
        <v>-1.67142</v>
      </c>
      <c r="J1476" s="35" t="n">
        <v>0.40153</v>
      </c>
      <c r="K1476" s="35" t="n">
        <v>-0.68552</v>
      </c>
      <c r="L1476" s="35" t="n">
        <v>0.11091</v>
      </c>
      <c r="M1476" s="35" t="n">
        <v>-2.18011</v>
      </c>
      <c r="N1476" s="35" t="n">
        <v>-0.33148</v>
      </c>
      <c r="O1476" s="35" t="n">
        <v>-0.39178</v>
      </c>
      <c r="P1476" s="35" t="n">
        <v>-0.02126</v>
      </c>
      <c r="Q1476" s="35" t="n">
        <v>-0.30094</v>
      </c>
      <c r="R1476" s="35" t="n">
        <v>-0.0016</v>
      </c>
    </row>
    <row r="1477" customFormat="false" ht="15" hidden="false" customHeight="false" outlineLevel="0" collapsed="false">
      <c r="A1477" s="4" t="n">
        <v>1476</v>
      </c>
      <c r="B1477" s="4" t="s">
        <v>1823</v>
      </c>
      <c r="C1477" s="35" t="n">
        <v>-4.26637</v>
      </c>
      <c r="D1477" s="35" t="n">
        <v>2.16877</v>
      </c>
      <c r="E1477" s="35" t="n">
        <v>2.1071</v>
      </c>
      <c r="F1477" s="35" t="n">
        <v>3.45588</v>
      </c>
      <c r="G1477" s="35" t="n">
        <v>-3.10505</v>
      </c>
      <c r="H1477" s="35" t="n">
        <v>-0.22985</v>
      </c>
      <c r="I1477" s="35" t="n">
        <v>-0.1619</v>
      </c>
      <c r="J1477" s="35" t="n">
        <v>-1.0742</v>
      </c>
      <c r="K1477" s="35" t="n">
        <v>0.23704</v>
      </c>
      <c r="L1477" s="35" t="n">
        <v>-1.78038</v>
      </c>
      <c r="M1477" s="35" t="n">
        <v>-1.76811</v>
      </c>
      <c r="N1477" s="35" t="n">
        <v>-2.5504</v>
      </c>
      <c r="O1477" s="35" t="n">
        <v>-1.0476</v>
      </c>
      <c r="P1477" s="35" t="n">
        <v>-0.27369</v>
      </c>
      <c r="Q1477" s="35" t="n">
        <v>-0.45532</v>
      </c>
      <c r="R1477" s="35" t="n">
        <v>1.00039</v>
      </c>
    </row>
    <row r="1478" customFormat="false" ht="15" hidden="false" customHeight="false" outlineLevel="0" collapsed="false">
      <c r="A1478" s="4" t="n">
        <v>1477</v>
      </c>
      <c r="B1478" s="4" t="s">
        <v>1824</v>
      </c>
      <c r="C1478" s="35" t="n">
        <v>-2.07622</v>
      </c>
      <c r="D1478" s="35" t="n">
        <v>0.60153</v>
      </c>
      <c r="E1478" s="35" t="n">
        <v>-2.68883</v>
      </c>
      <c r="F1478" s="35" t="n">
        <v>1.28692</v>
      </c>
      <c r="G1478" s="35" t="n">
        <v>-1.33871</v>
      </c>
      <c r="H1478" s="35" t="n">
        <v>2.79558</v>
      </c>
      <c r="I1478" s="35" t="n">
        <v>1.89788</v>
      </c>
      <c r="J1478" s="35" t="n">
        <v>-0.0025</v>
      </c>
      <c r="K1478" s="35" t="n">
        <v>-1.63883</v>
      </c>
      <c r="L1478" s="35" t="n">
        <v>0.3282</v>
      </c>
      <c r="M1478" s="35" t="n">
        <v>-0.98879</v>
      </c>
      <c r="N1478" s="35" t="n">
        <v>-0.22362</v>
      </c>
      <c r="O1478" s="35" t="n">
        <v>-2.73617</v>
      </c>
      <c r="P1478" s="35" t="n">
        <v>-0.71834</v>
      </c>
      <c r="Q1478" s="35" t="n">
        <v>-3.48746</v>
      </c>
      <c r="R1478" s="35" t="n">
        <v>-1.79324</v>
      </c>
    </row>
    <row r="1479" customFormat="false" ht="15" hidden="false" customHeight="false" outlineLevel="0" collapsed="false">
      <c r="A1479" s="4" t="n">
        <v>1478</v>
      </c>
      <c r="B1479" s="4" t="s">
        <v>1825</v>
      </c>
      <c r="C1479" s="35" t="n">
        <v>-0.05649</v>
      </c>
      <c r="D1479" s="35" t="n">
        <v>0.45791</v>
      </c>
      <c r="E1479" s="35" t="n">
        <v>1.11135</v>
      </c>
      <c r="F1479" s="35" t="n">
        <v>-1.02469</v>
      </c>
      <c r="G1479" s="35" t="n">
        <v>0.55619</v>
      </c>
      <c r="H1479" s="35" t="n">
        <v>0.16123</v>
      </c>
      <c r="I1479" s="35" t="n">
        <v>2.30562</v>
      </c>
      <c r="J1479" s="35" t="n">
        <v>0.80791</v>
      </c>
      <c r="K1479" s="35" t="n">
        <v>-1.15074</v>
      </c>
      <c r="L1479" s="35" t="n">
        <v>-0.06689</v>
      </c>
      <c r="M1479" s="35" t="n">
        <v>0.57397</v>
      </c>
      <c r="N1479" s="35" t="n">
        <v>1.74975</v>
      </c>
      <c r="O1479" s="35" t="n">
        <v>-0.41914</v>
      </c>
      <c r="P1479" s="35" t="n">
        <v>-0.80263</v>
      </c>
      <c r="Q1479" s="35" t="n">
        <v>-0.08243</v>
      </c>
      <c r="R1479" s="35" t="n">
        <v>-0.3644</v>
      </c>
    </row>
    <row r="1480" customFormat="false" ht="15" hidden="false" customHeight="false" outlineLevel="0" collapsed="false">
      <c r="A1480" s="4" t="n">
        <v>1479</v>
      </c>
      <c r="B1480" s="4" t="s">
        <v>1826</v>
      </c>
      <c r="C1480" s="35" t="n">
        <v>1.26721</v>
      </c>
      <c r="D1480" s="35" t="n">
        <v>-1.28288</v>
      </c>
      <c r="E1480" s="35" t="n">
        <v>0.83501</v>
      </c>
      <c r="F1480" s="35" t="n">
        <v>-1.53579</v>
      </c>
      <c r="G1480" s="35" t="n">
        <v>-0.90261</v>
      </c>
      <c r="H1480" s="35" t="n">
        <v>0.52372</v>
      </c>
      <c r="I1480" s="35" t="n">
        <v>2.21596</v>
      </c>
      <c r="J1480" s="35" t="n">
        <v>2.39399</v>
      </c>
      <c r="K1480" s="35" t="n">
        <v>-0.27774</v>
      </c>
      <c r="L1480" s="35" t="n">
        <v>1.07113</v>
      </c>
      <c r="M1480" s="35" t="n">
        <v>0.19851</v>
      </c>
      <c r="N1480" s="35" t="n">
        <v>-1.27677</v>
      </c>
      <c r="O1480" s="35" t="n">
        <v>0.32739</v>
      </c>
      <c r="P1480" s="35" t="n">
        <v>0.80859</v>
      </c>
      <c r="Q1480" s="35" t="n">
        <v>-0.2265</v>
      </c>
      <c r="R1480" s="35" t="n">
        <v>-1.14809</v>
      </c>
    </row>
    <row r="1481" customFormat="false" ht="15" hidden="false" customHeight="false" outlineLevel="0" collapsed="false">
      <c r="A1481" s="4" t="n">
        <v>1480</v>
      </c>
      <c r="B1481" s="4" t="s">
        <v>1827</v>
      </c>
      <c r="C1481" s="35" t="n">
        <v>0.73208</v>
      </c>
      <c r="D1481" s="35" t="n">
        <v>3.22375</v>
      </c>
      <c r="E1481" s="35" t="n">
        <v>-3.07207</v>
      </c>
      <c r="F1481" s="35" t="n">
        <v>2.56516</v>
      </c>
      <c r="G1481" s="35" t="n">
        <v>2.32942</v>
      </c>
      <c r="H1481" s="35" t="n">
        <v>-1.70578</v>
      </c>
      <c r="I1481" s="35" t="n">
        <v>-1.23207</v>
      </c>
      <c r="J1481" s="35" t="n">
        <v>-1.13036</v>
      </c>
      <c r="K1481" s="35" t="n">
        <v>-0.4514</v>
      </c>
      <c r="L1481" s="35" t="n">
        <v>-1.37491</v>
      </c>
      <c r="M1481" s="35" t="n">
        <v>-0.10958</v>
      </c>
      <c r="N1481" s="35" t="n">
        <v>-1.99181</v>
      </c>
      <c r="O1481" s="35" t="n">
        <v>-0.10132</v>
      </c>
      <c r="P1481" s="35" t="n">
        <v>-1.1816</v>
      </c>
      <c r="Q1481" s="35" t="n">
        <v>0.98887</v>
      </c>
      <c r="R1481" s="35" t="n">
        <v>1.06179</v>
      </c>
    </row>
    <row r="1482" customFormat="false" ht="15" hidden="false" customHeight="false" outlineLevel="0" collapsed="false">
      <c r="A1482" s="4" t="n">
        <v>1481</v>
      </c>
      <c r="B1482" s="4" t="s">
        <v>1828</v>
      </c>
      <c r="C1482" s="35" t="n">
        <v>-1.72184</v>
      </c>
      <c r="D1482" s="35" t="n">
        <v>-0.5079</v>
      </c>
      <c r="E1482" s="35" t="n">
        <v>0.37358</v>
      </c>
      <c r="F1482" s="35" t="n">
        <v>6.00205</v>
      </c>
      <c r="G1482" s="35" t="n">
        <v>0.82304</v>
      </c>
      <c r="H1482" s="35" t="n">
        <v>-0.57571</v>
      </c>
      <c r="I1482" s="35" t="n">
        <v>0.92993</v>
      </c>
      <c r="J1482" s="35" t="n">
        <v>1.94652</v>
      </c>
      <c r="K1482" s="35" t="n">
        <v>-4.79173</v>
      </c>
      <c r="L1482" s="35" t="n">
        <v>4.00949</v>
      </c>
      <c r="M1482" s="35" t="n">
        <v>-1.8111</v>
      </c>
      <c r="N1482" s="35" t="n">
        <v>0.76781</v>
      </c>
      <c r="O1482" s="35" t="n">
        <v>-1.55402</v>
      </c>
      <c r="P1482" s="35" t="n">
        <v>-0.99983</v>
      </c>
      <c r="Q1482" s="35" t="n">
        <v>0.5796</v>
      </c>
      <c r="R1482" s="35" t="n">
        <v>-1.61197</v>
      </c>
    </row>
    <row r="1483" customFormat="false" ht="15" hidden="false" customHeight="false" outlineLevel="0" collapsed="false">
      <c r="A1483" s="4" t="n">
        <v>1482</v>
      </c>
      <c r="B1483" s="4" t="s">
        <v>1829</v>
      </c>
      <c r="C1483" s="35" t="n">
        <v>2.00839</v>
      </c>
      <c r="D1483" s="35" t="n">
        <v>-0.49171</v>
      </c>
      <c r="E1483" s="35" t="n">
        <v>1.52087</v>
      </c>
      <c r="F1483" s="35" t="n">
        <v>1.63142</v>
      </c>
      <c r="G1483" s="35" t="n">
        <v>-2.96477</v>
      </c>
      <c r="H1483" s="35" t="n">
        <v>-2.15782</v>
      </c>
      <c r="I1483" s="35" t="n">
        <v>-2.47307</v>
      </c>
      <c r="J1483" s="35" t="n">
        <v>-0.22845</v>
      </c>
      <c r="K1483" s="35" t="n">
        <v>-0.74067</v>
      </c>
      <c r="L1483" s="35" t="n">
        <v>2.80272</v>
      </c>
      <c r="M1483" s="35" t="n">
        <v>-1.62233</v>
      </c>
      <c r="N1483" s="35" t="n">
        <v>-4.3997</v>
      </c>
      <c r="O1483" s="35" t="n">
        <v>-0.61037</v>
      </c>
      <c r="P1483" s="35" t="n">
        <v>-1.30466</v>
      </c>
      <c r="Q1483" s="35" t="n">
        <v>1.3137</v>
      </c>
      <c r="R1483" s="35" t="n">
        <v>-1.77928</v>
      </c>
    </row>
    <row r="1484" customFormat="false" ht="15" hidden="false" customHeight="false" outlineLevel="0" collapsed="false">
      <c r="A1484" s="4" t="n">
        <v>1483</v>
      </c>
      <c r="B1484" s="4" t="s">
        <v>1830</v>
      </c>
      <c r="C1484" s="35" t="n">
        <v>0.53533</v>
      </c>
      <c r="D1484" s="35" t="n">
        <v>-2.21293</v>
      </c>
      <c r="E1484" s="35" t="n">
        <v>2.04192</v>
      </c>
      <c r="F1484" s="35" t="n">
        <v>-1.36218</v>
      </c>
      <c r="G1484" s="35" t="n">
        <v>-1.21638</v>
      </c>
      <c r="H1484" s="35" t="n">
        <v>-1.11486</v>
      </c>
      <c r="I1484" s="35" t="n">
        <v>-0.09018</v>
      </c>
      <c r="J1484" s="35" t="n">
        <v>1.07114</v>
      </c>
      <c r="K1484" s="35" t="n">
        <v>-1.24439</v>
      </c>
      <c r="L1484" s="35" t="n">
        <v>-0.78788</v>
      </c>
      <c r="M1484" s="35" t="n">
        <v>-1.5173</v>
      </c>
      <c r="N1484" s="35" t="n">
        <v>-1.38286</v>
      </c>
      <c r="O1484" s="35" t="n">
        <v>-0.94488</v>
      </c>
      <c r="P1484" s="35" t="n">
        <v>2.74347</v>
      </c>
      <c r="Q1484" s="35" t="n">
        <v>-0.86985</v>
      </c>
      <c r="R1484" s="35" t="n">
        <v>-1.23566</v>
      </c>
    </row>
    <row r="1485" customFormat="false" ht="15" hidden="false" customHeight="false" outlineLevel="0" collapsed="false">
      <c r="A1485" s="4" t="n">
        <v>1484</v>
      </c>
      <c r="B1485" s="4" t="s">
        <v>1831</v>
      </c>
      <c r="C1485" s="35" t="n">
        <v>-0.57445</v>
      </c>
      <c r="D1485" s="35" t="n">
        <v>-0.05445</v>
      </c>
      <c r="E1485" s="35" t="n">
        <v>1.71361</v>
      </c>
      <c r="F1485" s="35" t="n">
        <v>3.18532</v>
      </c>
      <c r="G1485" s="35" t="n">
        <v>-2.16113</v>
      </c>
      <c r="H1485" s="35" t="n">
        <v>-0.43935</v>
      </c>
      <c r="I1485" s="35" t="n">
        <v>2.54971</v>
      </c>
      <c r="J1485" s="35" t="n">
        <v>1.24458</v>
      </c>
      <c r="K1485" s="35" t="n">
        <v>-1.35702</v>
      </c>
      <c r="L1485" s="35" t="n">
        <v>0.18751</v>
      </c>
      <c r="M1485" s="35" t="n">
        <v>1.64246</v>
      </c>
      <c r="N1485" s="35" t="n">
        <v>0.57582</v>
      </c>
      <c r="O1485" s="35" t="n">
        <v>0.65421</v>
      </c>
      <c r="P1485" s="35" t="n">
        <v>0.10925</v>
      </c>
      <c r="Q1485" s="35" t="n">
        <v>0.1101</v>
      </c>
      <c r="R1485" s="35" t="n">
        <v>0.33935</v>
      </c>
    </row>
    <row r="1486" customFormat="false" ht="15" hidden="false" customHeight="false" outlineLevel="0" collapsed="false">
      <c r="A1486" s="4" t="n">
        <v>1485</v>
      </c>
      <c r="B1486" s="4" t="s">
        <v>1832</v>
      </c>
      <c r="C1486" s="35" t="n">
        <v>2.59175</v>
      </c>
      <c r="D1486" s="35" t="n">
        <v>-0.01285</v>
      </c>
      <c r="E1486" s="35" t="n">
        <v>0.95982</v>
      </c>
      <c r="F1486" s="35" t="n">
        <v>4.26487</v>
      </c>
      <c r="G1486" s="35" t="n">
        <v>1.94163</v>
      </c>
      <c r="H1486" s="35" t="n">
        <v>-0.00983</v>
      </c>
      <c r="I1486" s="35" t="n">
        <v>1.42758</v>
      </c>
      <c r="J1486" s="35" t="n">
        <v>1.98423</v>
      </c>
      <c r="K1486" s="35" t="n">
        <v>-1.08294</v>
      </c>
      <c r="L1486" s="35" t="n">
        <v>-2.46643</v>
      </c>
      <c r="M1486" s="35" t="n">
        <v>0.46607</v>
      </c>
      <c r="N1486" s="35" t="n">
        <v>-2.302</v>
      </c>
      <c r="O1486" s="35" t="n">
        <v>-0.84884</v>
      </c>
      <c r="P1486" s="35" t="n">
        <v>-0.79423</v>
      </c>
      <c r="Q1486" s="35" t="n">
        <v>-2.09199</v>
      </c>
      <c r="R1486" s="35" t="n">
        <v>-1.76705</v>
      </c>
    </row>
    <row r="1487" customFormat="false" ht="15" hidden="false" customHeight="false" outlineLevel="0" collapsed="false">
      <c r="A1487" s="4" t="n">
        <v>1486</v>
      </c>
      <c r="B1487" s="4" t="s">
        <v>1833</v>
      </c>
      <c r="C1487" s="35" t="n">
        <v>0.25376</v>
      </c>
      <c r="D1487" s="35" t="n">
        <v>0.25792</v>
      </c>
      <c r="E1487" s="35" t="n">
        <v>-0.44801</v>
      </c>
      <c r="F1487" s="35" t="n">
        <v>-0.50503</v>
      </c>
      <c r="G1487" s="35" t="n">
        <v>-1.12509</v>
      </c>
      <c r="H1487" s="35" t="n">
        <v>-0.71769</v>
      </c>
      <c r="I1487" s="35" t="n">
        <v>-1.28235</v>
      </c>
      <c r="J1487" s="35" t="n">
        <v>2.43503</v>
      </c>
      <c r="K1487" s="35" t="n">
        <v>2.11065</v>
      </c>
      <c r="L1487" s="35" t="n">
        <v>-0.63289</v>
      </c>
      <c r="M1487" s="35" t="n">
        <v>1.00016</v>
      </c>
      <c r="N1487" s="35" t="n">
        <v>-2.7103</v>
      </c>
      <c r="O1487" s="35" t="n">
        <v>-1.26351</v>
      </c>
      <c r="P1487" s="35" t="n">
        <v>-0.89129</v>
      </c>
      <c r="Q1487" s="35" t="n">
        <v>-0.95306</v>
      </c>
      <c r="R1487" s="35" t="n">
        <v>-0.10834</v>
      </c>
    </row>
    <row r="1488" customFormat="false" ht="15" hidden="false" customHeight="false" outlineLevel="0" collapsed="false">
      <c r="A1488" s="4" t="n">
        <v>1487</v>
      </c>
      <c r="B1488" s="4" t="s">
        <v>1834</v>
      </c>
      <c r="C1488" s="35" t="n">
        <v>-2.25911</v>
      </c>
      <c r="D1488" s="35" t="n">
        <v>-0.12146</v>
      </c>
      <c r="E1488" s="35" t="n">
        <v>-1.73522</v>
      </c>
      <c r="F1488" s="35" t="n">
        <v>-1.40559</v>
      </c>
      <c r="G1488" s="35" t="n">
        <v>-0.31874</v>
      </c>
      <c r="H1488" s="35" t="n">
        <v>-0.29422</v>
      </c>
      <c r="I1488" s="35" t="n">
        <v>1.54744</v>
      </c>
      <c r="J1488" s="35" t="n">
        <v>0.12188</v>
      </c>
      <c r="K1488" s="35" t="n">
        <v>-2.77451</v>
      </c>
      <c r="L1488" s="35" t="n">
        <v>2.13086</v>
      </c>
      <c r="M1488" s="35" t="n">
        <v>1.7304</v>
      </c>
      <c r="N1488" s="35" t="n">
        <v>2.09913</v>
      </c>
      <c r="O1488" s="35" t="n">
        <v>-2.06866</v>
      </c>
      <c r="P1488" s="35" t="n">
        <v>0.00271</v>
      </c>
      <c r="Q1488" s="35" t="n">
        <v>3.99719</v>
      </c>
      <c r="R1488" s="35" t="n">
        <v>-0.78569</v>
      </c>
    </row>
    <row r="1489" customFormat="false" ht="15" hidden="false" customHeight="false" outlineLevel="0" collapsed="false">
      <c r="A1489" s="4" t="n">
        <v>1488</v>
      </c>
      <c r="B1489" s="4" t="s">
        <v>1835</v>
      </c>
      <c r="C1489" s="35" t="n">
        <v>-1.13832</v>
      </c>
      <c r="D1489" s="35" t="n">
        <v>1.00365</v>
      </c>
      <c r="E1489" s="35" t="n">
        <v>2.97312</v>
      </c>
      <c r="F1489" s="35" t="n">
        <v>0.07188</v>
      </c>
      <c r="G1489" s="35" t="n">
        <v>1.57707</v>
      </c>
      <c r="H1489" s="35" t="n">
        <v>-2.28322</v>
      </c>
      <c r="I1489" s="35" t="n">
        <v>1.75739</v>
      </c>
      <c r="J1489" s="35" t="n">
        <v>1.51707</v>
      </c>
      <c r="K1489" s="35" t="n">
        <v>-1.80776</v>
      </c>
      <c r="L1489" s="35" t="n">
        <v>1.99419</v>
      </c>
      <c r="M1489" s="35" t="n">
        <v>-0.40707</v>
      </c>
      <c r="N1489" s="35" t="n">
        <v>0.03502</v>
      </c>
      <c r="O1489" s="35" t="n">
        <v>0.51122</v>
      </c>
      <c r="P1489" s="35" t="n">
        <v>-1.07783</v>
      </c>
      <c r="Q1489" s="35" t="n">
        <v>-0.98624</v>
      </c>
      <c r="R1489" s="35" t="n">
        <v>-0.81993</v>
      </c>
    </row>
    <row r="1490" customFormat="false" ht="15" hidden="false" customHeight="false" outlineLevel="0" collapsed="false">
      <c r="A1490" s="4" t="n">
        <v>1489</v>
      </c>
      <c r="B1490" s="4" t="s">
        <v>1836</v>
      </c>
      <c r="C1490" s="35" t="n">
        <v>0.85342</v>
      </c>
      <c r="D1490" s="35" t="n">
        <v>4.84993</v>
      </c>
      <c r="E1490" s="35" t="n">
        <v>1.25665</v>
      </c>
      <c r="F1490" s="35" t="n">
        <v>-3.19265</v>
      </c>
      <c r="G1490" s="35" t="n">
        <v>-0.15964</v>
      </c>
      <c r="H1490" s="35" t="n">
        <v>0.04431</v>
      </c>
      <c r="I1490" s="35" t="n">
        <v>-1.36781</v>
      </c>
      <c r="J1490" s="35" t="n">
        <v>-1.22287</v>
      </c>
      <c r="K1490" s="35" t="n">
        <v>2.90727</v>
      </c>
      <c r="L1490" s="35" t="n">
        <v>0.10409</v>
      </c>
      <c r="M1490" s="35" t="n">
        <v>-1.31587</v>
      </c>
      <c r="N1490" s="35" t="n">
        <v>1.83857</v>
      </c>
      <c r="O1490" s="35" t="n">
        <v>-0.16192</v>
      </c>
      <c r="P1490" s="35" t="n">
        <v>-0.17178</v>
      </c>
      <c r="Q1490" s="35" t="n">
        <v>0.7565</v>
      </c>
      <c r="R1490" s="35" t="n">
        <v>-1.77047</v>
      </c>
    </row>
    <row r="1491" customFormat="false" ht="15" hidden="false" customHeight="false" outlineLevel="0" collapsed="false">
      <c r="A1491" s="4" t="n">
        <v>1490</v>
      </c>
      <c r="B1491" s="4" t="s">
        <v>54</v>
      </c>
      <c r="C1491" s="35" t="n">
        <v>-1.76346</v>
      </c>
      <c r="D1491" s="35" t="n">
        <v>1.60316</v>
      </c>
      <c r="E1491" s="35" t="n">
        <v>0.59665</v>
      </c>
      <c r="F1491" s="35" t="n">
        <v>-1.48118</v>
      </c>
      <c r="G1491" s="35" t="n">
        <v>-2.45447</v>
      </c>
      <c r="H1491" s="35" t="n">
        <v>0.63032</v>
      </c>
      <c r="I1491" s="35" t="n">
        <v>-1.51319</v>
      </c>
      <c r="J1491" s="35" t="n">
        <v>-4.36859</v>
      </c>
      <c r="K1491" s="35" t="n">
        <v>1.34154</v>
      </c>
      <c r="L1491" s="35" t="n">
        <v>0.5695</v>
      </c>
      <c r="M1491" s="35" t="n">
        <v>1.10327</v>
      </c>
      <c r="N1491" s="35" t="n">
        <v>0.36804</v>
      </c>
      <c r="O1491" s="35" t="n">
        <v>-0.98829</v>
      </c>
      <c r="P1491" s="35" t="n">
        <v>-2.72809</v>
      </c>
      <c r="Q1491" s="35" t="n">
        <v>1.36047</v>
      </c>
      <c r="R1491" s="35" t="n">
        <v>-2.40981</v>
      </c>
    </row>
    <row r="1492" customFormat="false" ht="15" hidden="false" customHeight="false" outlineLevel="0" collapsed="false">
      <c r="A1492" s="4" t="n">
        <v>1491</v>
      </c>
      <c r="B1492" s="4" t="s">
        <v>55</v>
      </c>
      <c r="C1492" s="35" t="n">
        <v>0.8676</v>
      </c>
      <c r="D1492" s="35" t="n">
        <v>-2.48009</v>
      </c>
      <c r="E1492" s="35" t="n">
        <v>2.44397</v>
      </c>
      <c r="F1492" s="35" t="n">
        <v>-0.95178</v>
      </c>
      <c r="G1492" s="35" t="n">
        <v>-0.14695</v>
      </c>
      <c r="H1492" s="35" t="n">
        <v>-0.59088</v>
      </c>
      <c r="I1492" s="35" t="n">
        <v>-1.10541</v>
      </c>
      <c r="J1492" s="35" t="n">
        <v>3.07254</v>
      </c>
      <c r="K1492" s="35" t="n">
        <v>-0.17528</v>
      </c>
      <c r="L1492" s="35" t="n">
        <v>-0.0514</v>
      </c>
      <c r="M1492" s="35" t="n">
        <v>3.08607</v>
      </c>
      <c r="N1492" s="35" t="n">
        <v>1.03136</v>
      </c>
      <c r="O1492" s="35" t="n">
        <v>-0.16113</v>
      </c>
      <c r="P1492" s="35" t="n">
        <v>-1.35821</v>
      </c>
      <c r="Q1492" s="35" t="n">
        <v>-0.29553</v>
      </c>
      <c r="R1492" s="35" t="n">
        <v>-1.30229</v>
      </c>
    </row>
    <row r="1493" customFormat="false" ht="15" hidden="false" customHeight="false" outlineLevel="0" collapsed="false">
      <c r="A1493" s="4" t="n">
        <v>1492</v>
      </c>
      <c r="B1493" s="4" t="s">
        <v>1837</v>
      </c>
      <c r="C1493" s="35" t="n">
        <v>0.20481</v>
      </c>
      <c r="D1493" s="35" t="n">
        <v>-0.40225</v>
      </c>
      <c r="E1493" s="35" t="n">
        <v>1.1642</v>
      </c>
      <c r="F1493" s="35" t="n">
        <v>-0.33525</v>
      </c>
      <c r="G1493" s="35" t="n">
        <v>0.47103</v>
      </c>
      <c r="H1493" s="35" t="n">
        <v>1.51358</v>
      </c>
      <c r="I1493" s="35" t="n">
        <v>1.72362</v>
      </c>
      <c r="J1493" s="35" t="n">
        <v>0.71514</v>
      </c>
      <c r="K1493" s="35" t="n">
        <v>0.87953</v>
      </c>
      <c r="L1493" s="35" t="n">
        <v>0.96409</v>
      </c>
      <c r="M1493" s="35" t="n">
        <v>-2.35131</v>
      </c>
      <c r="N1493" s="35" t="n">
        <v>2.47371</v>
      </c>
      <c r="O1493" s="35" t="n">
        <v>-0.53629</v>
      </c>
      <c r="P1493" s="35" t="n">
        <v>-2.50491</v>
      </c>
      <c r="Q1493" s="35" t="n">
        <v>-0.43293</v>
      </c>
      <c r="R1493" s="35" t="n">
        <v>-0.00683</v>
      </c>
    </row>
    <row r="1494" customFormat="false" ht="15" hidden="false" customHeight="false" outlineLevel="0" collapsed="false">
      <c r="A1494" s="4" t="n">
        <v>1493</v>
      </c>
      <c r="B1494" s="4" t="s">
        <v>1838</v>
      </c>
      <c r="C1494" s="35" t="n">
        <v>0.41769</v>
      </c>
      <c r="D1494" s="35" t="n">
        <v>2.64948</v>
      </c>
      <c r="E1494" s="35" t="n">
        <v>1.89063</v>
      </c>
      <c r="F1494" s="35" t="n">
        <v>-1.64524</v>
      </c>
      <c r="G1494" s="35" t="n">
        <v>-5.30853</v>
      </c>
      <c r="H1494" s="35" t="n">
        <v>-0.66051</v>
      </c>
      <c r="I1494" s="35" t="n">
        <v>-1.0933</v>
      </c>
      <c r="J1494" s="35" t="n">
        <v>2.26748</v>
      </c>
      <c r="K1494" s="35" t="n">
        <v>-4.66947</v>
      </c>
      <c r="L1494" s="35" t="n">
        <v>3.82667</v>
      </c>
      <c r="M1494" s="35" t="n">
        <v>-0.54611</v>
      </c>
      <c r="N1494" s="35" t="n">
        <v>0.40253</v>
      </c>
      <c r="O1494" s="35" t="n">
        <v>-2.57566</v>
      </c>
      <c r="P1494" s="35" t="n">
        <v>-0.12028</v>
      </c>
      <c r="Q1494" s="35" t="n">
        <v>1.41083</v>
      </c>
      <c r="R1494" s="35" t="n">
        <v>2.61284</v>
      </c>
    </row>
    <row r="1495" customFormat="false" ht="15" hidden="false" customHeight="false" outlineLevel="0" collapsed="false">
      <c r="A1495" s="4" t="n">
        <v>1494</v>
      </c>
      <c r="B1495" s="4" t="s">
        <v>1839</v>
      </c>
      <c r="C1495" s="35" t="n">
        <v>0.74788</v>
      </c>
      <c r="D1495" s="35" t="n">
        <v>-0.06458</v>
      </c>
      <c r="E1495" s="35" t="n">
        <v>5.76704</v>
      </c>
      <c r="F1495" s="35" t="n">
        <v>-4.80615</v>
      </c>
      <c r="G1495" s="35" t="n">
        <v>-3.19946</v>
      </c>
      <c r="H1495" s="35" t="n">
        <v>-5.35256</v>
      </c>
      <c r="I1495" s="35" t="n">
        <v>3.26117</v>
      </c>
      <c r="J1495" s="35" t="n">
        <v>-0.24519</v>
      </c>
      <c r="K1495" s="35" t="n">
        <v>-5.09349</v>
      </c>
      <c r="L1495" s="35" t="n">
        <v>2.11731</v>
      </c>
      <c r="M1495" s="35" t="n">
        <v>-4.86225</v>
      </c>
      <c r="N1495" s="35" t="n">
        <v>0.57049</v>
      </c>
      <c r="O1495" s="35" t="n">
        <v>0.26342</v>
      </c>
      <c r="P1495" s="35" t="n">
        <v>-1.36148</v>
      </c>
      <c r="Q1495" s="35" t="n">
        <v>-0.49288</v>
      </c>
      <c r="R1495" s="35" t="n">
        <v>1.73582</v>
      </c>
    </row>
    <row r="1496" customFormat="false" ht="15" hidden="false" customHeight="false" outlineLevel="0" collapsed="false">
      <c r="A1496" s="4" t="n">
        <v>1495</v>
      </c>
      <c r="B1496" s="4" t="s">
        <v>1840</v>
      </c>
      <c r="C1496" s="35" t="n">
        <v>-2.20894</v>
      </c>
      <c r="D1496" s="35" t="n">
        <v>-0.12291</v>
      </c>
      <c r="E1496" s="35" t="n">
        <v>1.29742</v>
      </c>
      <c r="F1496" s="35" t="n">
        <v>-1.44462</v>
      </c>
      <c r="G1496" s="35" t="n">
        <v>-0.64471</v>
      </c>
      <c r="H1496" s="35" t="n">
        <v>1.91721</v>
      </c>
      <c r="I1496" s="35" t="n">
        <v>1.07102</v>
      </c>
      <c r="J1496" s="35" t="n">
        <v>-2.13706</v>
      </c>
      <c r="K1496" s="35" t="n">
        <v>2.09122</v>
      </c>
      <c r="L1496" s="35" t="n">
        <v>0.46807</v>
      </c>
      <c r="M1496" s="35" t="n">
        <v>2.47077</v>
      </c>
      <c r="N1496" s="35" t="n">
        <v>-0.93962</v>
      </c>
      <c r="O1496" s="35" t="n">
        <v>-0.09378</v>
      </c>
      <c r="P1496" s="35" t="n">
        <v>0.77991</v>
      </c>
      <c r="Q1496" s="35" t="n">
        <v>-2.07964</v>
      </c>
      <c r="R1496" s="35" t="n">
        <v>0.43684</v>
      </c>
    </row>
    <row r="1497" customFormat="false" ht="15" hidden="false" customHeight="false" outlineLevel="0" collapsed="false">
      <c r="A1497" s="4" t="n">
        <v>1496</v>
      </c>
      <c r="B1497" s="4" t="s">
        <v>1841</v>
      </c>
      <c r="C1497" s="35" t="n">
        <v>-0.93601</v>
      </c>
      <c r="D1497" s="35" t="n">
        <v>0.94629</v>
      </c>
      <c r="E1497" s="35" t="n">
        <v>-0.05695</v>
      </c>
      <c r="F1497" s="35" t="n">
        <v>-1.62652</v>
      </c>
      <c r="G1497" s="35" t="n">
        <v>-3.75337</v>
      </c>
      <c r="H1497" s="35" t="n">
        <v>-1.23825</v>
      </c>
      <c r="I1497" s="35" t="n">
        <v>-0.44673</v>
      </c>
      <c r="J1497" s="35" t="n">
        <v>0.44584</v>
      </c>
      <c r="K1497" s="35" t="n">
        <v>-4.90743</v>
      </c>
      <c r="L1497" s="35" t="n">
        <v>-0.20028</v>
      </c>
      <c r="M1497" s="35" t="n">
        <v>-0.26352</v>
      </c>
      <c r="N1497" s="35" t="n">
        <v>1.07928</v>
      </c>
      <c r="O1497" s="35" t="n">
        <v>2.3406</v>
      </c>
      <c r="P1497" s="35" t="n">
        <v>-0.1001</v>
      </c>
      <c r="Q1497" s="35" t="n">
        <v>-1.27595</v>
      </c>
      <c r="R1497" s="35" t="n">
        <v>-0.00916</v>
      </c>
    </row>
    <row r="1498" customFormat="false" ht="15" hidden="false" customHeight="false" outlineLevel="0" collapsed="false">
      <c r="A1498" s="4" t="n">
        <v>1497</v>
      </c>
      <c r="B1498" s="4" t="s">
        <v>1842</v>
      </c>
      <c r="C1498" s="35" t="n">
        <v>2.34884</v>
      </c>
      <c r="D1498" s="35" t="n">
        <v>2.51001</v>
      </c>
      <c r="E1498" s="35" t="n">
        <v>-0.97612</v>
      </c>
      <c r="F1498" s="35" t="n">
        <v>-4.58364</v>
      </c>
      <c r="G1498" s="35" t="n">
        <v>-1.59333</v>
      </c>
      <c r="H1498" s="35" t="n">
        <v>-1.06254</v>
      </c>
      <c r="I1498" s="35" t="n">
        <v>-0.19341</v>
      </c>
      <c r="J1498" s="35" t="n">
        <v>-0.96519</v>
      </c>
      <c r="K1498" s="35" t="n">
        <v>-0.59345</v>
      </c>
      <c r="L1498" s="35" t="n">
        <v>-0.2432</v>
      </c>
      <c r="M1498" s="35" t="n">
        <v>-2.48142</v>
      </c>
      <c r="N1498" s="35" t="n">
        <v>1.24457</v>
      </c>
      <c r="O1498" s="35" t="n">
        <v>1.82571</v>
      </c>
      <c r="P1498" s="35" t="n">
        <v>-1.51702</v>
      </c>
      <c r="Q1498" s="35" t="n">
        <v>-2.14651</v>
      </c>
      <c r="R1498" s="35" t="n">
        <v>0.18679</v>
      </c>
    </row>
    <row r="1499" customFormat="false" ht="15" hidden="false" customHeight="false" outlineLevel="0" collapsed="false">
      <c r="A1499" s="4" t="n">
        <v>1498</v>
      </c>
      <c r="B1499" s="4" t="s">
        <v>1843</v>
      </c>
      <c r="C1499" s="35" t="n">
        <v>1.20359</v>
      </c>
      <c r="D1499" s="35" t="n">
        <v>-0.4834</v>
      </c>
      <c r="E1499" s="35" t="n">
        <v>1.9098</v>
      </c>
      <c r="F1499" s="35" t="n">
        <v>1.41104</v>
      </c>
      <c r="G1499" s="35" t="n">
        <v>0.7951</v>
      </c>
      <c r="H1499" s="35" t="n">
        <v>-1.02913</v>
      </c>
      <c r="I1499" s="35" t="n">
        <v>-0.36501</v>
      </c>
      <c r="J1499" s="35" t="n">
        <v>1.28829</v>
      </c>
      <c r="K1499" s="35" t="n">
        <v>-0.85038</v>
      </c>
      <c r="L1499" s="35" t="n">
        <v>0.09872</v>
      </c>
      <c r="M1499" s="35" t="n">
        <v>-0.22619</v>
      </c>
      <c r="N1499" s="35" t="n">
        <v>1.34848</v>
      </c>
      <c r="O1499" s="35" t="n">
        <v>-0.14515</v>
      </c>
      <c r="P1499" s="35" t="n">
        <v>-1.06808</v>
      </c>
      <c r="Q1499" s="35" t="n">
        <v>0.17291</v>
      </c>
      <c r="R1499" s="35" t="n">
        <v>-0.38718</v>
      </c>
    </row>
    <row r="1500" customFormat="false" ht="15" hidden="false" customHeight="false" outlineLevel="0" collapsed="false">
      <c r="A1500" s="4" t="n">
        <v>1499</v>
      </c>
      <c r="B1500" s="4" t="s">
        <v>1844</v>
      </c>
      <c r="C1500" s="35" t="n">
        <v>0.52808</v>
      </c>
      <c r="D1500" s="35" t="n">
        <v>-1.15599</v>
      </c>
      <c r="E1500" s="35" t="n">
        <v>-0.58275</v>
      </c>
      <c r="F1500" s="35" t="n">
        <v>-0.35414</v>
      </c>
      <c r="G1500" s="35" t="n">
        <v>-2.9059</v>
      </c>
      <c r="H1500" s="35" t="n">
        <v>-2.79503</v>
      </c>
      <c r="I1500" s="35" t="n">
        <v>0.02667</v>
      </c>
      <c r="J1500" s="35" t="n">
        <v>1.71593</v>
      </c>
      <c r="K1500" s="35" t="n">
        <v>0.73742</v>
      </c>
      <c r="L1500" s="35" t="n">
        <v>3.01404</v>
      </c>
      <c r="M1500" s="35" t="n">
        <v>-1.46492</v>
      </c>
      <c r="N1500" s="35" t="n">
        <v>-2.74817</v>
      </c>
      <c r="O1500" s="35" t="n">
        <v>-3.39884</v>
      </c>
      <c r="P1500" s="35" t="n">
        <v>-1.81705</v>
      </c>
      <c r="Q1500" s="35" t="n">
        <v>0.20032</v>
      </c>
      <c r="R1500" s="35" t="n">
        <v>-0.65181</v>
      </c>
    </row>
    <row r="1501" customFormat="false" ht="15" hidden="false" customHeight="false" outlineLevel="0" collapsed="false">
      <c r="A1501" s="4" t="n">
        <v>1500</v>
      </c>
      <c r="B1501" s="4" t="s">
        <v>1845</v>
      </c>
      <c r="C1501" s="35" t="n">
        <v>0.42744</v>
      </c>
      <c r="D1501" s="35" t="n">
        <v>1.86994</v>
      </c>
      <c r="E1501" s="35" t="n">
        <v>1.77778</v>
      </c>
      <c r="F1501" s="35" t="n">
        <v>1.9812</v>
      </c>
      <c r="G1501" s="35" t="n">
        <v>0.22231</v>
      </c>
      <c r="H1501" s="35" t="n">
        <v>-0.47274</v>
      </c>
      <c r="I1501" s="35" t="n">
        <v>-1.53755</v>
      </c>
      <c r="J1501" s="35" t="n">
        <v>-2.41675</v>
      </c>
      <c r="K1501" s="35" t="n">
        <v>0.22048</v>
      </c>
      <c r="L1501" s="35" t="n">
        <v>-0.46846</v>
      </c>
      <c r="M1501" s="35" t="n">
        <v>-1.41356</v>
      </c>
      <c r="N1501" s="35" t="n">
        <v>0.4314</v>
      </c>
      <c r="O1501" s="35" t="n">
        <v>0.37693</v>
      </c>
      <c r="P1501" s="35" t="n">
        <v>0.40167</v>
      </c>
      <c r="Q1501" s="35" t="n">
        <v>-0.60585</v>
      </c>
      <c r="R1501" s="35" t="n">
        <v>-0.42804</v>
      </c>
    </row>
    <row r="1502" customFormat="false" ht="15" hidden="false" customHeight="false" outlineLevel="0" collapsed="false">
      <c r="A1502" s="4" t="n">
        <v>1501</v>
      </c>
      <c r="B1502" s="4" t="s">
        <v>1846</v>
      </c>
      <c r="C1502" s="35" t="n">
        <v>1.39131</v>
      </c>
      <c r="D1502" s="35" t="n">
        <v>-0.24717</v>
      </c>
      <c r="E1502" s="35" t="n">
        <v>-1.41514</v>
      </c>
      <c r="F1502" s="35" t="n">
        <v>-3.77297</v>
      </c>
      <c r="G1502" s="35" t="n">
        <v>-0.74553</v>
      </c>
      <c r="H1502" s="35" t="n">
        <v>-1.21667</v>
      </c>
      <c r="I1502" s="35" t="n">
        <v>-1.85527</v>
      </c>
      <c r="J1502" s="35" t="n">
        <v>2.53748</v>
      </c>
      <c r="K1502" s="35" t="n">
        <v>0.83086</v>
      </c>
      <c r="L1502" s="35" t="n">
        <v>-1.2437</v>
      </c>
      <c r="M1502" s="35" t="n">
        <v>-1.60301</v>
      </c>
      <c r="N1502" s="35" t="n">
        <v>0.92137</v>
      </c>
      <c r="O1502" s="35" t="n">
        <v>-1.04178</v>
      </c>
      <c r="P1502" s="35" t="n">
        <v>1.07819</v>
      </c>
      <c r="Q1502" s="35" t="n">
        <v>-2.77321</v>
      </c>
      <c r="R1502" s="35" t="n">
        <v>-3.46453</v>
      </c>
    </row>
    <row r="1503" customFormat="false" ht="15" hidden="false" customHeight="false" outlineLevel="0" collapsed="false">
      <c r="A1503" s="4" t="n">
        <v>1502</v>
      </c>
      <c r="B1503" s="4" t="s">
        <v>1847</v>
      </c>
      <c r="C1503" s="35" t="n">
        <v>-0.22793</v>
      </c>
      <c r="D1503" s="35" t="n">
        <v>2.22854</v>
      </c>
      <c r="E1503" s="35" t="n">
        <v>2.06183</v>
      </c>
      <c r="F1503" s="35" t="n">
        <v>0.18083</v>
      </c>
      <c r="G1503" s="35" t="n">
        <v>-0.64911</v>
      </c>
      <c r="H1503" s="35" t="n">
        <v>3.52688</v>
      </c>
      <c r="I1503" s="35" t="n">
        <v>0.65102</v>
      </c>
      <c r="J1503" s="35" t="n">
        <v>0.29664</v>
      </c>
      <c r="K1503" s="35" t="n">
        <v>2.66957</v>
      </c>
      <c r="L1503" s="35" t="n">
        <v>-2.388</v>
      </c>
      <c r="M1503" s="35" t="n">
        <v>2.77422</v>
      </c>
      <c r="N1503" s="35" t="n">
        <v>3.06641</v>
      </c>
      <c r="O1503" s="35" t="n">
        <v>2.31382</v>
      </c>
      <c r="P1503" s="35" t="n">
        <v>0.93286</v>
      </c>
      <c r="Q1503" s="35" t="n">
        <v>-0.23258</v>
      </c>
      <c r="R1503" s="35" t="n">
        <v>1.15477</v>
      </c>
    </row>
    <row r="1504" customFormat="false" ht="15" hidden="false" customHeight="false" outlineLevel="0" collapsed="false">
      <c r="A1504" s="4" t="n">
        <v>1503</v>
      </c>
      <c r="B1504" s="4" t="s">
        <v>1848</v>
      </c>
      <c r="C1504" s="35" t="n">
        <v>-0.04565</v>
      </c>
      <c r="D1504" s="35" t="n">
        <v>0.49368</v>
      </c>
      <c r="E1504" s="35" t="n">
        <v>2.21547</v>
      </c>
      <c r="F1504" s="35" t="n">
        <v>0.72678</v>
      </c>
      <c r="G1504" s="35" t="n">
        <v>-0.51897</v>
      </c>
      <c r="H1504" s="35" t="n">
        <v>0.10126</v>
      </c>
      <c r="I1504" s="35" t="n">
        <v>0.5414</v>
      </c>
      <c r="J1504" s="35" t="n">
        <v>1.95512</v>
      </c>
      <c r="K1504" s="35" t="n">
        <v>1.16267</v>
      </c>
      <c r="L1504" s="35" t="n">
        <v>0.59809</v>
      </c>
      <c r="M1504" s="35" t="n">
        <v>0.1911</v>
      </c>
      <c r="N1504" s="35" t="n">
        <v>1.80518</v>
      </c>
      <c r="O1504" s="35" t="n">
        <v>0.47727</v>
      </c>
      <c r="P1504" s="35" t="n">
        <v>0.93634</v>
      </c>
      <c r="Q1504" s="35" t="n">
        <v>-0.42363</v>
      </c>
      <c r="R1504" s="35" t="n">
        <v>2.69469</v>
      </c>
    </row>
    <row r="1505" customFormat="false" ht="15" hidden="false" customHeight="false" outlineLevel="0" collapsed="false">
      <c r="A1505" s="4" t="n">
        <v>1504</v>
      </c>
      <c r="B1505" s="4" t="s">
        <v>1849</v>
      </c>
      <c r="C1505" s="35" t="n">
        <v>1.36432</v>
      </c>
      <c r="D1505" s="35" t="n">
        <v>-0.28288</v>
      </c>
      <c r="E1505" s="35" t="n">
        <v>0.62004</v>
      </c>
      <c r="F1505" s="35" t="n">
        <v>0.71883</v>
      </c>
      <c r="G1505" s="35" t="n">
        <v>-1.60423</v>
      </c>
      <c r="H1505" s="35" t="n">
        <v>2.83813</v>
      </c>
      <c r="I1505" s="35" t="n">
        <v>-0.79531</v>
      </c>
      <c r="J1505" s="35" t="n">
        <v>-0.01134</v>
      </c>
      <c r="K1505" s="35" t="n">
        <v>1.58555</v>
      </c>
      <c r="L1505" s="35" t="n">
        <v>-2.19552</v>
      </c>
      <c r="M1505" s="35" t="n">
        <v>-1.37646</v>
      </c>
      <c r="N1505" s="35" t="n">
        <v>-0.75517</v>
      </c>
      <c r="O1505" s="35" t="n">
        <v>0.61025</v>
      </c>
      <c r="P1505" s="35" t="n">
        <v>-0.21628</v>
      </c>
      <c r="Q1505" s="35" t="n">
        <v>0.52047</v>
      </c>
      <c r="R1505" s="35" t="n">
        <v>3.2847</v>
      </c>
    </row>
    <row r="1506" customFormat="false" ht="15" hidden="false" customHeight="false" outlineLevel="0" collapsed="false">
      <c r="A1506" s="4" t="n">
        <v>1505</v>
      </c>
      <c r="B1506" s="4" t="s">
        <v>1850</v>
      </c>
      <c r="C1506" s="35" t="n">
        <v>-3.7842</v>
      </c>
      <c r="D1506" s="35" t="n">
        <v>0.07549</v>
      </c>
      <c r="E1506" s="35" t="n">
        <v>2.20205</v>
      </c>
      <c r="F1506" s="35" t="n">
        <v>-2.86427</v>
      </c>
      <c r="G1506" s="35" t="n">
        <v>-1.20183</v>
      </c>
      <c r="H1506" s="35" t="n">
        <v>-0.24477</v>
      </c>
      <c r="I1506" s="35" t="n">
        <v>1.22554</v>
      </c>
      <c r="J1506" s="35" t="n">
        <v>-3.66899</v>
      </c>
      <c r="K1506" s="35" t="n">
        <v>0.14699</v>
      </c>
      <c r="L1506" s="35" t="n">
        <v>-2.02133</v>
      </c>
      <c r="M1506" s="35" t="n">
        <v>1.44156</v>
      </c>
      <c r="N1506" s="35" t="n">
        <v>-0.02999</v>
      </c>
      <c r="O1506" s="35" t="n">
        <v>0.46587</v>
      </c>
      <c r="P1506" s="35" t="n">
        <v>-0.60678</v>
      </c>
      <c r="Q1506" s="35" t="n">
        <v>0.00269</v>
      </c>
      <c r="R1506" s="35" t="n">
        <v>-2.26151</v>
      </c>
    </row>
    <row r="1507" customFormat="false" ht="15" hidden="false" customHeight="false" outlineLevel="0" collapsed="false">
      <c r="A1507" s="4" t="n">
        <v>1506</v>
      </c>
      <c r="B1507" s="4" t="s">
        <v>1851</v>
      </c>
      <c r="C1507" s="35" t="n">
        <v>0.38308</v>
      </c>
      <c r="D1507" s="35" t="n">
        <v>-1.78303</v>
      </c>
      <c r="E1507" s="35" t="n">
        <v>-0.76087</v>
      </c>
      <c r="F1507" s="35" t="n">
        <v>1.81931</v>
      </c>
      <c r="G1507" s="35" t="n">
        <v>0.75767</v>
      </c>
      <c r="H1507" s="35" t="n">
        <v>1.67624</v>
      </c>
      <c r="I1507" s="35" t="n">
        <v>-0.80482</v>
      </c>
      <c r="J1507" s="35" t="n">
        <v>-0.25124</v>
      </c>
      <c r="K1507" s="35" t="n">
        <v>0.70928</v>
      </c>
      <c r="L1507" s="35" t="n">
        <v>0.30799</v>
      </c>
      <c r="M1507" s="35" t="n">
        <v>0.14802</v>
      </c>
      <c r="N1507" s="35" t="n">
        <v>0.0028</v>
      </c>
      <c r="O1507" s="35" t="n">
        <v>-0.5132</v>
      </c>
      <c r="P1507" s="35" t="n">
        <v>-1.368</v>
      </c>
      <c r="Q1507" s="35" t="n">
        <v>0.3924</v>
      </c>
      <c r="R1507" s="35" t="n">
        <v>-0.61273</v>
      </c>
    </row>
    <row r="1508" customFormat="false" ht="15" hidden="false" customHeight="false" outlineLevel="0" collapsed="false">
      <c r="A1508" s="4" t="n">
        <v>1507</v>
      </c>
      <c r="B1508" s="4" t="s">
        <v>1852</v>
      </c>
      <c r="C1508" s="35" t="n">
        <v>2.37635</v>
      </c>
      <c r="D1508" s="35" t="n">
        <v>-0.16887</v>
      </c>
      <c r="E1508" s="35" t="n">
        <v>-0.27486</v>
      </c>
      <c r="F1508" s="35" t="n">
        <v>0.49729</v>
      </c>
      <c r="G1508" s="35" t="n">
        <v>-0.10928</v>
      </c>
      <c r="H1508" s="35" t="n">
        <v>0.82577</v>
      </c>
      <c r="I1508" s="35" t="n">
        <v>0.47994</v>
      </c>
      <c r="J1508" s="35" t="n">
        <v>0.50934</v>
      </c>
      <c r="K1508" s="35" t="n">
        <v>0.23728</v>
      </c>
      <c r="L1508" s="35" t="n">
        <v>-0.44892</v>
      </c>
      <c r="M1508" s="35" t="n">
        <v>-0.22534</v>
      </c>
      <c r="N1508" s="35" t="n">
        <v>-0.64924</v>
      </c>
      <c r="O1508" s="35" t="n">
        <v>0.48732</v>
      </c>
      <c r="P1508" s="35" t="n">
        <v>-0.00481</v>
      </c>
      <c r="Q1508" s="35" t="n">
        <v>-0.62849</v>
      </c>
      <c r="R1508" s="35" t="n">
        <v>0.99612</v>
      </c>
    </row>
    <row r="1509" customFormat="false" ht="15" hidden="false" customHeight="false" outlineLevel="0" collapsed="false">
      <c r="A1509" s="4" t="n">
        <v>1508</v>
      </c>
      <c r="B1509" s="4" t="s">
        <v>1853</v>
      </c>
      <c r="C1509" s="35" t="n">
        <v>-2.94649</v>
      </c>
      <c r="D1509" s="35" t="n">
        <v>-0.80749</v>
      </c>
      <c r="E1509" s="35" t="n">
        <v>2.07687</v>
      </c>
      <c r="F1509" s="35" t="n">
        <v>0.79164</v>
      </c>
      <c r="G1509" s="35" t="n">
        <v>-0.73093</v>
      </c>
      <c r="H1509" s="35" t="n">
        <v>0.39464</v>
      </c>
      <c r="I1509" s="35" t="n">
        <v>0.10034</v>
      </c>
      <c r="J1509" s="35" t="n">
        <v>1.77597</v>
      </c>
      <c r="K1509" s="35" t="n">
        <v>-2.62732</v>
      </c>
      <c r="L1509" s="35" t="n">
        <v>-0.57204</v>
      </c>
      <c r="M1509" s="35" t="n">
        <v>-0.94456</v>
      </c>
      <c r="N1509" s="35" t="n">
        <v>-0.16077</v>
      </c>
      <c r="O1509" s="35" t="n">
        <v>-1.34702</v>
      </c>
      <c r="P1509" s="35" t="n">
        <v>-1.44483</v>
      </c>
      <c r="Q1509" s="35" t="n">
        <v>0.58951</v>
      </c>
      <c r="R1509" s="35" t="n">
        <v>0.53658</v>
      </c>
    </row>
    <row r="1510" customFormat="false" ht="15" hidden="false" customHeight="false" outlineLevel="0" collapsed="false">
      <c r="A1510" s="4" t="n">
        <v>1509</v>
      </c>
      <c r="B1510" s="4" t="s">
        <v>1854</v>
      </c>
      <c r="C1510" s="35" t="n">
        <v>-0.2967</v>
      </c>
      <c r="D1510" s="35" t="n">
        <v>0.2658</v>
      </c>
      <c r="E1510" s="35" t="n">
        <v>-1.33368</v>
      </c>
      <c r="F1510" s="35" t="n">
        <v>-0.05485</v>
      </c>
      <c r="G1510" s="35" t="n">
        <v>-2.88625</v>
      </c>
      <c r="H1510" s="35" t="n">
        <v>-1.1339</v>
      </c>
      <c r="I1510" s="35" t="n">
        <v>0.93602</v>
      </c>
      <c r="J1510" s="35" t="n">
        <v>-1.69756</v>
      </c>
      <c r="K1510" s="35" t="n">
        <v>1.39343</v>
      </c>
      <c r="L1510" s="35" t="n">
        <v>-1.01015</v>
      </c>
      <c r="M1510" s="35" t="n">
        <v>-1.37373</v>
      </c>
      <c r="N1510" s="35" t="n">
        <v>0.14293</v>
      </c>
      <c r="O1510" s="35" t="n">
        <v>1.25708</v>
      </c>
      <c r="P1510" s="35" t="n">
        <v>0.34955</v>
      </c>
      <c r="Q1510" s="35" t="n">
        <v>0.22443</v>
      </c>
      <c r="R1510" s="35" t="n">
        <v>-0.26268</v>
      </c>
    </row>
    <row r="1511" customFormat="false" ht="15" hidden="false" customHeight="false" outlineLevel="0" collapsed="false">
      <c r="A1511" s="4" t="n">
        <v>1510</v>
      </c>
      <c r="B1511" s="4" t="s">
        <v>1855</v>
      </c>
      <c r="C1511" s="35" t="n">
        <v>-1.20234</v>
      </c>
      <c r="D1511" s="35" t="n">
        <v>0.4142</v>
      </c>
      <c r="E1511" s="35" t="n">
        <v>-1.14015</v>
      </c>
      <c r="F1511" s="35" t="n">
        <v>-1.51162</v>
      </c>
      <c r="G1511" s="35" t="n">
        <v>-1.83249</v>
      </c>
      <c r="H1511" s="35" t="n">
        <v>-1.57769</v>
      </c>
      <c r="I1511" s="35" t="n">
        <v>0.7628</v>
      </c>
      <c r="J1511" s="35" t="n">
        <v>-0.39003</v>
      </c>
      <c r="K1511" s="35" t="n">
        <v>0.98209</v>
      </c>
      <c r="L1511" s="35" t="n">
        <v>-2.16991</v>
      </c>
      <c r="M1511" s="35" t="n">
        <v>1.01661</v>
      </c>
      <c r="N1511" s="35" t="n">
        <v>0.53817</v>
      </c>
      <c r="O1511" s="35" t="n">
        <v>0.63247</v>
      </c>
      <c r="P1511" s="35" t="n">
        <v>0.22512</v>
      </c>
      <c r="Q1511" s="35" t="n">
        <v>-2.18778</v>
      </c>
      <c r="R1511" s="35" t="n">
        <v>-2.86299</v>
      </c>
    </row>
    <row r="1512" customFormat="false" ht="15" hidden="false" customHeight="false" outlineLevel="0" collapsed="false">
      <c r="A1512" s="4" t="n">
        <v>1511</v>
      </c>
      <c r="B1512" s="4" t="s">
        <v>1856</v>
      </c>
      <c r="C1512" s="35" t="n">
        <v>-0.24114</v>
      </c>
      <c r="D1512" s="35" t="n">
        <v>0.42512</v>
      </c>
      <c r="E1512" s="35" t="n">
        <v>0.99182</v>
      </c>
      <c r="F1512" s="35" t="n">
        <v>-0.27812</v>
      </c>
      <c r="G1512" s="35" t="n">
        <v>0.42423</v>
      </c>
      <c r="H1512" s="35" t="n">
        <v>-0.21591</v>
      </c>
      <c r="I1512" s="35" t="n">
        <v>0.85065</v>
      </c>
      <c r="J1512" s="35" t="n">
        <v>-0.47823</v>
      </c>
      <c r="K1512" s="35" t="n">
        <v>-0.99127</v>
      </c>
      <c r="L1512" s="35" t="n">
        <v>-0.93162</v>
      </c>
      <c r="M1512" s="35" t="n">
        <v>-1.7664</v>
      </c>
      <c r="N1512" s="35" t="n">
        <v>0.11779</v>
      </c>
      <c r="O1512" s="35" t="n">
        <v>-0.19461</v>
      </c>
      <c r="P1512" s="35" t="n">
        <v>1.16234</v>
      </c>
      <c r="Q1512" s="35" t="n">
        <v>0.9804</v>
      </c>
      <c r="R1512" s="35" t="n">
        <v>1.20861</v>
      </c>
    </row>
    <row r="1513" customFormat="false" ht="15" hidden="false" customHeight="false" outlineLevel="0" collapsed="false">
      <c r="A1513" s="4" t="n">
        <v>1512</v>
      </c>
      <c r="B1513" s="4" t="s">
        <v>1857</v>
      </c>
      <c r="C1513" s="35" t="n">
        <v>0.82347</v>
      </c>
      <c r="D1513" s="35" t="n">
        <v>0.18967</v>
      </c>
      <c r="E1513" s="35" t="n">
        <v>1.71723</v>
      </c>
      <c r="F1513" s="35" t="n">
        <v>0.39459</v>
      </c>
      <c r="G1513" s="35" t="n">
        <v>-2.19128</v>
      </c>
      <c r="H1513" s="35" t="n">
        <v>-1.25495</v>
      </c>
      <c r="I1513" s="35" t="n">
        <v>0.97952</v>
      </c>
      <c r="J1513" s="35" t="n">
        <v>0.1429</v>
      </c>
      <c r="K1513" s="35" t="n">
        <v>-0.37834</v>
      </c>
      <c r="L1513" s="35" t="n">
        <v>0.69949</v>
      </c>
      <c r="M1513" s="35" t="n">
        <v>2.44471</v>
      </c>
      <c r="N1513" s="35" t="n">
        <v>-0.32838</v>
      </c>
      <c r="O1513" s="35" t="n">
        <v>0.96401</v>
      </c>
      <c r="P1513" s="35" t="n">
        <v>1.9531</v>
      </c>
      <c r="Q1513" s="35" t="n">
        <v>-0.40116</v>
      </c>
      <c r="R1513" s="35" t="n">
        <v>-1.24707</v>
      </c>
    </row>
    <row r="1514" customFormat="false" ht="15" hidden="false" customHeight="false" outlineLevel="0" collapsed="false">
      <c r="A1514" s="4" t="n">
        <v>1513</v>
      </c>
      <c r="B1514" s="4" t="s">
        <v>1858</v>
      </c>
      <c r="C1514" s="35" t="n">
        <v>-1.38812</v>
      </c>
      <c r="D1514" s="35" t="n">
        <v>-1.86871</v>
      </c>
      <c r="E1514" s="35" t="n">
        <v>2.28466</v>
      </c>
      <c r="F1514" s="35" t="n">
        <v>1.79021</v>
      </c>
      <c r="G1514" s="35" t="n">
        <v>-0.49631</v>
      </c>
      <c r="H1514" s="35" t="n">
        <v>-1.27102</v>
      </c>
      <c r="I1514" s="35" t="n">
        <v>3.42383</v>
      </c>
      <c r="J1514" s="35" t="n">
        <v>1.79262</v>
      </c>
      <c r="K1514" s="35" t="n">
        <v>0.86834</v>
      </c>
      <c r="L1514" s="35" t="n">
        <v>4.5879</v>
      </c>
      <c r="M1514" s="35" t="n">
        <v>-2.87915</v>
      </c>
      <c r="N1514" s="35" t="n">
        <v>-0.05833</v>
      </c>
      <c r="O1514" s="35" t="n">
        <v>-0.33023</v>
      </c>
      <c r="P1514" s="35" t="n">
        <v>-0.62962</v>
      </c>
      <c r="Q1514" s="35" t="n">
        <v>1.04409</v>
      </c>
      <c r="R1514" s="35" t="n">
        <v>-1.39678</v>
      </c>
    </row>
    <row r="1515" customFormat="false" ht="15" hidden="false" customHeight="false" outlineLevel="0" collapsed="false">
      <c r="A1515" s="4" t="n">
        <v>1514</v>
      </c>
      <c r="B1515" s="4" t="s">
        <v>1859</v>
      </c>
      <c r="C1515" s="35" t="n">
        <v>-2.98086</v>
      </c>
      <c r="D1515" s="35" t="n">
        <v>0.10583</v>
      </c>
      <c r="E1515" s="35" t="n">
        <v>-0.42658</v>
      </c>
      <c r="F1515" s="35" t="n">
        <v>0.76484</v>
      </c>
      <c r="G1515" s="35" t="n">
        <v>-1.42604</v>
      </c>
      <c r="H1515" s="35" t="n">
        <v>0.97095</v>
      </c>
      <c r="I1515" s="35" t="n">
        <v>0.90535</v>
      </c>
      <c r="J1515" s="35" t="n">
        <v>2.41476</v>
      </c>
      <c r="K1515" s="35" t="n">
        <v>0.30756</v>
      </c>
      <c r="L1515" s="35" t="n">
        <v>3.30744</v>
      </c>
      <c r="M1515" s="35" t="n">
        <v>2.5736</v>
      </c>
      <c r="N1515" s="35" t="n">
        <v>0.67195</v>
      </c>
      <c r="O1515" s="35" t="n">
        <v>-0.87359</v>
      </c>
      <c r="P1515" s="35" t="n">
        <v>-1.86141</v>
      </c>
      <c r="Q1515" s="35" t="n">
        <v>0.44124</v>
      </c>
      <c r="R1515" s="35" t="n">
        <v>-0.00791</v>
      </c>
    </row>
    <row r="1516" customFormat="false" ht="15" hidden="false" customHeight="false" outlineLevel="0" collapsed="false">
      <c r="A1516" s="4" t="n">
        <v>1515</v>
      </c>
      <c r="B1516" s="4" t="s">
        <v>1860</v>
      </c>
      <c r="C1516" s="35" t="n">
        <v>-1.70002</v>
      </c>
      <c r="D1516" s="35" t="n">
        <v>-0.34831</v>
      </c>
      <c r="E1516" s="35" t="n">
        <v>2.23597</v>
      </c>
      <c r="F1516" s="35" t="n">
        <v>-0.79251</v>
      </c>
      <c r="G1516" s="35" t="n">
        <v>0.48443</v>
      </c>
      <c r="H1516" s="35" t="n">
        <v>0.94883</v>
      </c>
      <c r="I1516" s="35" t="n">
        <v>1.11676</v>
      </c>
      <c r="J1516" s="35" t="n">
        <v>4.68409</v>
      </c>
      <c r="K1516" s="35" t="n">
        <v>-0.81242</v>
      </c>
      <c r="L1516" s="35" t="n">
        <v>-1.79222</v>
      </c>
      <c r="M1516" s="35" t="n">
        <v>0.30664</v>
      </c>
      <c r="N1516" s="35" t="n">
        <v>1.71158</v>
      </c>
      <c r="O1516" s="35" t="n">
        <v>-3.50753</v>
      </c>
      <c r="P1516" s="35" t="n">
        <v>3.80976</v>
      </c>
      <c r="Q1516" s="35" t="n">
        <v>0.18562</v>
      </c>
      <c r="R1516" s="35" t="n">
        <v>1.91747</v>
      </c>
    </row>
    <row r="1517" customFormat="false" ht="15" hidden="false" customHeight="false" outlineLevel="0" collapsed="false">
      <c r="A1517" s="4" t="n">
        <v>1516</v>
      </c>
      <c r="B1517" s="4" t="s">
        <v>1861</v>
      </c>
      <c r="C1517" s="35" t="n">
        <v>0.77273</v>
      </c>
      <c r="D1517" s="35" t="n">
        <v>1.28905</v>
      </c>
      <c r="E1517" s="35" t="n">
        <v>1.64721</v>
      </c>
      <c r="F1517" s="35" t="n">
        <v>-0.58455</v>
      </c>
      <c r="G1517" s="35" t="n">
        <v>-3.23391</v>
      </c>
      <c r="H1517" s="35" t="n">
        <v>-1.34111</v>
      </c>
      <c r="I1517" s="35" t="n">
        <v>-0.53168</v>
      </c>
      <c r="J1517" s="35" t="n">
        <v>2.05674</v>
      </c>
      <c r="K1517" s="35" t="n">
        <v>-0.52898</v>
      </c>
      <c r="L1517" s="35" t="n">
        <v>2.66797</v>
      </c>
      <c r="M1517" s="35" t="n">
        <v>-0.30958</v>
      </c>
      <c r="N1517" s="35" t="n">
        <v>-1.18471</v>
      </c>
      <c r="O1517" s="35" t="n">
        <v>-2.87546</v>
      </c>
      <c r="P1517" s="35" t="n">
        <v>-0.76976</v>
      </c>
      <c r="Q1517" s="35" t="n">
        <v>0.71236</v>
      </c>
      <c r="R1517" s="35" t="n">
        <v>-2.25905</v>
      </c>
    </row>
    <row r="1518" customFormat="false" ht="15" hidden="false" customHeight="false" outlineLevel="0" collapsed="false">
      <c r="A1518" s="4" t="n">
        <v>1517</v>
      </c>
      <c r="B1518" s="4" t="s">
        <v>1862</v>
      </c>
      <c r="C1518" s="35" t="n">
        <v>-3.20669</v>
      </c>
      <c r="D1518" s="35" t="n">
        <v>-1.94636</v>
      </c>
      <c r="E1518" s="35" t="n">
        <v>-1.53649</v>
      </c>
      <c r="F1518" s="35" t="n">
        <v>-0.47459</v>
      </c>
      <c r="G1518" s="35" t="n">
        <v>-0.50179</v>
      </c>
      <c r="H1518" s="35" t="n">
        <v>2.09885</v>
      </c>
      <c r="I1518" s="35" t="n">
        <v>1.63154</v>
      </c>
      <c r="J1518" s="35" t="n">
        <v>-0.58578</v>
      </c>
      <c r="K1518" s="35" t="n">
        <v>-2.26756</v>
      </c>
      <c r="L1518" s="35" t="n">
        <v>-0.58767</v>
      </c>
      <c r="M1518" s="35" t="n">
        <v>-0.13282</v>
      </c>
      <c r="N1518" s="35" t="n">
        <v>-1.67791</v>
      </c>
      <c r="O1518" s="35" t="n">
        <v>1.35879</v>
      </c>
      <c r="P1518" s="35" t="n">
        <v>1.08825</v>
      </c>
      <c r="Q1518" s="35" t="n">
        <v>-1.50415</v>
      </c>
      <c r="R1518" s="35" t="n">
        <v>-0.53062</v>
      </c>
    </row>
    <row r="1519" customFormat="false" ht="15" hidden="false" customHeight="false" outlineLevel="0" collapsed="false">
      <c r="A1519" s="4" t="n">
        <v>1518</v>
      </c>
      <c r="B1519" s="4" t="s">
        <v>1863</v>
      </c>
      <c r="C1519" s="35" t="n">
        <v>-1.55497</v>
      </c>
      <c r="D1519" s="35" t="n">
        <v>0.44552</v>
      </c>
      <c r="E1519" s="35" t="n">
        <v>0.67294</v>
      </c>
      <c r="F1519" s="35" t="n">
        <v>-0.25571</v>
      </c>
      <c r="G1519" s="35" t="n">
        <v>-2.99022</v>
      </c>
      <c r="H1519" s="35" t="n">
        <v>-1.42105</v>
      </c>
      <c r="I1519" s="35" t="n">
        <v>0.443</v>
      </c>
      <c r="J1519" s="35" t="n">
        <v>2.19267</v>
      </c>
      <c r="K1519" s="35" t="n">
        <v>-3.97838</v>
      </c>
      <c r="L1519" s="35" t="n">
        <v>-2.90068</v>
      </c>
      <c r="M1519" s="35" t="n">
        <v>0.71469</v>
      </c>
      <c r="N1519" s="35" t="n">
        <v>5.33052</v>
      </c>
      <c r="O1519" s="35" t="n">
        <v>-0.14058</v>
      </c>
      <c r="P1519" s="35" t="n">
        <v>-1.75319</v>
      </c>
      <c r="Q1519" s="35" t="n">
        <v>-4.29938</v>
      </c>
      <c r="R1519" s="35" t="n">
        <v>-1.14338</v>
      </c>
    </row>
    <row r="1520" customFormat="false" ht="15" hidden="false" customHeight="false" outlineLevel="0" collapsed="false">
      <c r="A1520" s="4" t="n">
        <v>1519</v>
      </c>
      <c r="B1520" s="4" t="s">
        <v>1864</v>
      </c>
      <c r="C1520" s="35" t="n">
        <v>3.6326</v>
      </c>
      <c r="D1520" s="35" t="n">
        <v>-1.45491</v>
      </c>
      <c r="E1520" s="35" t="n">
        <v>0.36523</v>
      </c>
      <c r="F1520" s="35" t="n">
        <v>-0.11872</v>
      </c>
      <c r="G1520" s="35" t="n">
        <v>1.67754</v>
      </c>
      <c r="H1520" s="35" t="n">
        <v>-1.4705</v>
      </c>
      <c r="I1520" s="35" t="n">
        <v>-1.84476</v>
      </c>
      <c r="J1520" s="35" t="n">
        <v>1.862</v>
      </c>
      <c r="K1520" s="35" t="n">
        <v>-0.17508</v>
      </c>
      <c r="L1520" s="35" t="n">
        <v>-1.52182</v>
      </c>
      <c r="M1520" s="35" t="n">
        <v>1.97409</v>
      </c>
      <c r="N1520" s="35" t="n">
        <v>2.2136</v>
      </c>
      <c r="O1520" s="35" t="n">
        <v>-1.73516</v>
      </c>
      <c r="P1520" s="35" t="n">
        <v>-1.62224</v>
      </c>
      <c r="Q1520" s="35" t="n">
        <v>0.17102</v>
      </c>
      <c r="R1520" s="35" t="n">
        <v>-3.20905</v>
      </c>
    </row>
    <row r="1521" customFormat="false" ht="15" hidden="false" customHeight="false" outlineLevel="0" collapsed="false">
      <c r="A1521" s="4" t="n">
        <v>1520</v>
      </c>
      <c r="B1521" s="4" t="s">
        <v>1865</v>
      </c>
      <c r="C1521" s="35" t="n">
        <v>-0.74136</v>
      </c>
      <c r="D1521" s="35" t="n">
        <v>1.67528</v>
      </c>
      <c r="E1521" s="35" t="n">
        <v>-0.14974</v>
      </c>
      <c r="F1521" s="35" t="n">
        <v>-0.28253</v>
      </c>
      <c r="G1521" s="35" t="n">
        <v>-0.74114</v>
      </c>
      <c r="H1521" s="35" t="n">
        <v>-0.16426</v>
      </c>
      <c r="I1521" s="35" t="n">
        <v>-0.62098</v>
      </c>
      <c r="J1521" s="35" t="n">
        <v>-0.90985</v>
      </c>
      <c r="K1521" s="35" t="n">
        <v>0.61724</v>
      </c>
      <c r="L1521" s="35" t="n">
        <v>-1.83707</v>
      </c>
      <c r="M1521" s="35" t="n">
        <v>-0.11627</v>
      </c>
      <c r="N1521" s="35" t="n">
        <v>-0.49482</v>
      </c>
      <c r="O1521" s="35" t="n">
        <v>-1.09749</v>
      </c>
      <c r="P1521" s="35" t="n">
        <v>-1.78358</v>
      </c>
      <c r="Q1521" s="35" t="n">
        <v>0.43784</v>
      </c>
      <c r="R1521" s="35" t="n">
        <v>1.06412</v>
      </c>
    </row>
    <row r="1522" customFormat="false" ht="15" hidden="false" customHeight="false" outlineLevel="0" collapsed="false">
      <c r="A1522" s="4" t="n">
        <v>1521</v>
      </c>
      <c r="B1522" s="4" t="s">
        <v>1866</v>
      </c>
      <c r="C1522" s="35" t="n">
        <v>0.92902</v>
      </c>
      <c r="D1522" s="35" t="n">
        <v>1.75289</v>
      </c>
      <c r="E1522" s="35" t="n">
        <v>-1.65367</v>
      </c>
      <c r="F1522" s="35" t="n">
        <v>-1.77012</v>
      </c>
      <c r="G1522" s="35" t="n">
        <v>2.40516</v>
      </c>
      <c r="H1522" s="35" t="n">
        <v>-0.02901</v>
      </c>
      <c r="I1522" s="35" t="n">
        <v>0.36196</v>
      </c>
      <c r="J1522" s="35" t="n">
        <v>2.96206</v>
      </c>
      <c r="K1522" s="35" t="n">
        <v>0.52837</v>
      </c>
      <c r="L1522" s="35" t="n">
        <v>-1.74038</v>
      </c>
      <c r="M1522" s="35" t="n">
        <v>-0.59012</v>
      </c>
      <c r="N1522" s="35" t="n">
        <v>0.99839</v>
      </c>
      <c r="O1522" s="35" t="n">
        <v>0.07956</v>
      </c>
      <c r="P1522" s="35" t="n">
        <v>2.7525</v>
      </c>
      <c r="Q1522" s="35" t="n">
        <v>1.039</v>
      </c>
      <c r="R1522" s="35" t="n">
        <v>-1.37829</v>
      </c>
    </row>
    <row r="1523" customFormat="false" ht="15" hidden="false" customHeight="false" outlineLevel="0" collapsed="false">
      <c r="A1523" s="4" t="n">
        <v>1522</v>
      </c>
      <c r="B1523" s="4" t="s">
        <v>1867</v>
      </c>
      <c r="C1523" s="35" t="n">
        <v>-0.5771</v>
      </c>
      <c r="D1523" s="35" t="n">
        <v>1.09239</v>
      </c>
      <c r="E1523" s="35" t="n">
        <v>-0.87154</v>
      </c>
      <c r="F1523" s="35" t="n">
        <v>1.2144</v>
      </c>
      <c r="G1523" s="35" t="n">
        <v>-0.29211</v>
      </c>
      <c r="H1523" s="35" t="n">
        <v>-0.35106</v>
      </c>
      <c r="I1523" s="35" t="n">
        <v>1.33377</v>
      </c>
      <c r="J1523" s="35" t="n">
        <v>-0.91133</v>
      </c>
      <c r="K1523" s="35" t="n">
        <v>0.50232</v>
      </c>
      <c r="L1523" s="35" t="n">
        <v>0.65599</v>
      </c>
      <c r="M1523" s="35" t="n">
        <v>-1.10024</v>
      </c>
      <c r="N1523" s="35" t="n">
        <v>2.04938</v>
      </c>
      <c r="O1523" s="35" t="n">
        <v>1.16631</v>
      </c>
      <c r="P1523" s="35" t="n">
        <v>-1.84668</v>
      </c>
      <c r="Q1523" s="35" t="n">
        <v>-1.71302</v>
      </c>
      <c r="R1523" s="35" t="n">
        <v>0.42312</v>
      </c>
    </row>
    <row r="1524" customFormat="false" ht="15" hidden="false" customHeight="false" outlineLevel="0" collapsed="false">
      <c r="A1524" s="4" t="n">
        <v>1523</v>
      </c>
      <c r="B1524" s="4" t="s">
        <v>1868</v>
      </c>
      <c r="C1524" s="35" t="n">
        <v>-0.9217</v>
      </c>
      <c r="D1524" s="35" t="n">
        <v>0.39927</v>
      </c>
      <c r="E1524" s="35" t="n">
        <v>-0.33716</v>
      </c>
      <c r="F1524" s="35" t="n">
        <v>-1.68742</v>
      </c>
      <c r="G1524" s="35" t="n">
        <v>-1.08539</v>
      </c>
      <c r="H1524" s="35" t="n">
        <v>3.69126</v>
      </c>
      <c r="I1524" s="35" t="n">
        <v>-1.44809</v>
      </c>
      <c r="J1524" s="35" t="n">
        <v>-0.26775</v>
      </c>
      <c r="K1524" s="35" t="n">
        <v>-0.7138</v>
      </c>
      <c r="L1524" s="35" t="n">
        <v>-0.76715</v>
      </c>
      <c r="M1524" s="35" t="n">
        <v>-1.09511</v>
      </c>
      <c r="N1524" s="35" t="n">
        <v>1.79502</v>
      </c>
      <c r="O1524" s="35" t="n">
        <v>-1.03607</v>
      </c>
      <c r="P1524" s="35" t="n">
        <v>-6.71864</v>
      </c>
      <c r="Q1524" s="35" t="n">
        <v>0.25021</v>
      </c>
      <c r="R1524" s="35" t="n">
        <v>-0.68159</v>
      </c>
    </row>
    <row r="1525" customFormat="false" ht="15" hidden="false" customHeight="false" outlineLevel="0" collapsed="false">
      <c r="A1525" s="4" t="n">
        <v>1524</v>
      </c>
      <c r="B1525" s="4" t="s">
        <v>1869</v>
      </c>
      <c r="C1525" s="35" t="n">
        <v>-0.09597</v>
      </c>
      <c r="D1525" s="35" t="n">
        <v>-1.28736</v>
      </c>
      <c r="E1525" s="35" t="n">
        <v>-1.80046</v>
      </c>
      <c r="F1525" s="35" t="n">
        <v>0.40675</v>
      </c>
      <c r="G1525" s="35" t="n">
        <v>-0.89457</v>
      </c>
      <c r="H1525" s="35" t="n">
        <v>-1.16854</v>
      </c>
      <c r="I1525" s="35" t="n">
        <v>-0.70729</v>
      </c>
      <c r="J1525" s="35" t="n">
        <v>0.35389</v>
      </c>
      <c r="K1525" s="35" t="n">
        <v>0.45708</v>
      </c>
      <c r="L1525" s="35" t="n">
        <v>-0.62245</v>
      </c>
      <c r="M1525" s="35" t="n">
        <v>0.90063</v>
      </c>
      <c r="N1525" s="35" t="n">
        <v>1.24279</v>
      </c>
      <c r="O1525" s="35" t="n">
        <v>0.07648</v>
      </c>
      <c r="P1525" s="35" t="n">
        <v>-1.79441</v>
      </c>
      <c r="Q1525" s="35" t="n">
        <v>-1.19213</v>
      </c>
      <c r="R1525" s="35" t="n">
        <v>-1.23542</v>
      </c>
    </row>
    <row r="1526" customFormat="false" ht="15" hidden="false" customHeight="false" outlineLevel="0" collapsed="false">
      <c r="A1526" s="4" t="n">
        <v>1525</v>
      </c>
      <c r="B1526" s="4" t="s">
        <v>1870</v>
      </c>
      <c r="C1526" s="35" t="n">
        <v>-0.07409</v>
      </c>
      <c r="D1526" s="35" t="n">
        <v>0.51827</v>
      </c>
      <c r="E1526" s="35" t="n">
        <v>-0.38712</v>
      </c>
      <c r="F1526" s="35" t="n">
        <v>0.66929</v>
      </c>
      <c r="G1526" s="35" t="n">
        <v>-0.88196</v>
      </c>
      <c r="H1526" s="35" t="n">
        <v>-1.0065</v>
      </c>
      <c r="I1526" s="35" t="n">
        <v>-1.00415</v>
      </c>
      <c r="J1526" s="35" t="n">
        <v>-2.1265</v>
      </c>
      <c r="K1526" s="35" t="n">
        <v>-0.26491</v>
      </c>
      <c r="L1526" s="35" t="n">
        <v>0.54698</v>
      </c>
      <c r="M1526" s="35" t="n">
        <v>-0.00868</v>
      </c>
      <c r="N1526" s="35" t="n">
        <v>-2.6119</v>
      </c>
      <c r="O1526" s="35" t="n">
        <v>-0.72548</v>
      </c>
      <c r="P1526" s="35" t="n">
        <v>1.14607</v>
      </c>
      <c r="Q1526" s="35" t="n">
        <v>1.42624</v>
      </c>
      <c r="R1526" s="35" t="n">
        <v>-0.95076</v>
      </c>
    </row>
    <row r="1527" customFormat="false" ht="15" hidden="false" customHeight="false" outlineLevel="0" collapsed="false">
      <c r="A1527" s="4" t="n">
        <v>1526</v>
      </c>
      <c r="B1527" s="4" t="s">
        <v>1871</v>
      </c>
      <c r="C1527" s="35" t="n">
        <v>-0.95301</v>
      </c>
      <c r="D1527" s="35" t="n">
        <v>-1.39985</v>
      </c>
      <c r="E1527" s="35" t="n">
        <v>0.5064</v>
      </c>
      <c r="F1527" s="35" t="n">
        <v>-0.35933</v>
      </c>
      <c r="G1527" s="35" t="n">
        <v>-1.50574</v>
      </c>
      <c r="H1527" s="35" t="n">
        <v>-2.92409</v>
      </c>
      <c r="I1527" s="35" t="n">
        <v>0.84767</v>
      </c>
      <c r="J1527" s="35" t="n">
        <v>-0.93607</v>
      </c>
      <c r="K1527" s="35" t="n">
        <v>2.30149</v>
      </c>
      <c r="L1527" s="35" t="n">
        <v>2.22555</v>
      </c>
      <c r="M1527" s="35" t="n">
        <v>-1.69553</v>
      </c>
      <c r="N1527" s="35" t="n">
        <v>-1.74688</v>
      </c>
      <c r="O1527" s="35" t="n">
        <v>2.57462</v>
      </c>
      <c r="P1527" s="35" t="n">
        <v>-0.64239</v>
      </c>
      <c r="Q1527" s="35" t="n">
        <v>-3.94504</v>
      </c>
      <c r="R1527" s="35" t="n">
        <v>2.75637</v>
      </c>
    </row>
    <row r="1528" customFormat="false" ht="15" hidden="false" customHeight="false" outlineLevel="0" collapsed="false">
      <c r="A1528" s="4" t="n">
        <v>1527</v>
      </c>
      <c r="B1528" s="4" t="s">
        <v>1872</v>
      </c>
      <c r="C1528" s="35" t="n">
        <v>-3.09868</v>
      </c>
      <c r="D1528" s="35" t="n">
        <v>-1.89511</v>
      </c>
      <c r="E1528" s="35" t="n">
        <v>0.87173</v>
      </c>
      <c r="F1528" s="35" t="n">
        <v>0.23466</v>
      </c>
      <c r="G1528" s="35" t="n">
        <v>-3.41336</v>
      </c>
      <c r="H1528" s="35" t="n">
        <v>0.75861</v>
      </c>
      <c r="I1528" s="35" t="n">
        <v>-2.16102</v>
      </c>
      <c r="J1528" s="35" t="n">
        <v>0.1305</v>
      </c>
      <c r="K1528" s="35" t="n">
        <v>5.97787</v>
      </c>
      <c r="L1528" s="35" t="n">
        <v>0.00223</v>
      </c>
      <c r="M1528" s="35" t="n">
        <v>1.47444</v>
      </c>
      <c r="N1528" s="35" t="n">
        <v>-2.22889</v>
      </c>
      <c r="O1528" s="35" t="n">
        <v>-2.03981</v>
      </c>
      <c r="P1528" s="35" t="n">
        <v>-1.09308</v>
      </c>
      <c r="Q1528" s="35" t="n">
        <v>2.37789</v>
      </c>
      <c r="R1528" s="35" t="n">
        <v>-2.31967</v>
      </c>
    </row>
    <row r="1529" customFormat="false" ht="15" hidden="false" customHeight="false" outlineLevel="0" collapsed="false">
      <c r="A1529" s="4" t="n">
        <v>1528</v>
      </c>
      <c r="B1529" s="4" t="s">
        <v>1873</v>
      </c>
      <c r="C1529" s="35" t="n">
        <v>-0.58102</v>
      </c>
      <c r="D1529" s="35" t="n">
        <v>0.40708</v>
      </c>
      <c r="E1529" s="35" t="n">
        <v>0.25428</v>
      </c>
      <c r="F1529" s="35" t="n">
        <v>-1.38371</v>
      </c>
      <c r="G1529" s="35" t="n">
        <v>-0.55975</v>
      </c>
      <c r="H1529" s="35" t="n">
        <v>-2.7722</v>
      </c>
      <c r="I1529" s="35" t="n">
        <v>-2.38454</v>
      </c>
      <c r="J1529" s="35" t="n">
        <v>3.96888</v>
      </c>
      <c r="K1529" s="35" t="n">
        <v>1.80434</v>
      </c>
      <c r="L1529" s="35" t="n">
        <v>-0.44655</v>
      </c>
      <c r="M1529" s="35" t="n">
        <v>-0.66295</v>
      </c>
      <c r="N1529" s="35" t="n">
        <v>1.17817</v>
      </c>
      <c r="O1529" s="35" t="n">
        <v>-2.42564</v>
      </c>
      <c r="P1529" s="35" t="n">
        <v>0.46227</v>
      </c>
      <c r="Q1529" s="35" t="n">
        <v>-0.28657</v>
      </c>
      <c r="R1529" s="35" t="n">
        <v>-0.06517</v>
      </c>
    </row>
    <row r="1530" customFormat="false" ht="15" hidden="false" customHeight="false" outlineLevel="0" collapsed="false">
      <c r="A1530" s="4" t="n">
        <v>1529</v>
      </c>
      <c r="B1530" s="4" t="s">
        <v>1874</v>
      </c>
      <c r="C1530" s="35" t="n">
        <v>2.59803</v>
      </c>
      <c r="D1530" s="35" t="n">
        <v>-0.82556</v>
      </c>
      <c r="E1530" s="35" t="n">
        <v>3.4784</v>
      </c>
      <c r="F1530" s="35" t="n">
        <v>0.35143</v>
      </c>
      <c r="G1530" s="35" t="n">
        <v>0.25243</v>
      </c>
      <c r="H1530" s="35" t="n">
        <v>0.3871</v>
      </c>
      <c r="I1530" s="35" t="n">
        <v>0.32194</v>
      </c>
      <c r="J1530" s="35" t="n">
        <v>-1.01826</v>
      </c>
      <c r="K1530" s="35" t="n">
        <v>0.98893</v>
      </c>
      <c r="L1530" s="35" t="n">
        <v>-2.65195</v>
      </c>
      <c r="M1530" s="35" t="n">
        <v>0.38569</v>
      </c>
      <c r="N1530" s="35" t="n">
        <v>6.43818</v>
      </c>
      <c r="O1530" s="35" t="n">
        <v>-3.51551</v>
      </c>
      <c r="P1530" s="35" t="n">
        <v>-0.29218</v>
      </c>
      <c r="Q1530" s="35" t="n">
        <v>0.23526</v>
      </c>
      <c r="R1530" s="35" t="n">
        <v>0.23398</v>
      </c>
    </row>
    <row r="1531" customFormat="false" ht="15" hidden="false" customHeight="false" outlineLevel="0" collapsed="false">
      <c r="A1531" s="4" t="n">
        <v>1530</v>
      </c>
      <c r="B1531" s="4" t="s">
        <v>1875</v>
      </c>
      <c r="C1531" s="35" t="n">
        <v>0.56505</v>
      </c>
      <c r="D1531" s="35" t="n">
        <v>-0.47082</v>
      </c>
      <c r="E1531" s="35" t="n">
        <v>3.31763</v>
      </c>
      <c r="F1531" s="35" t="n">
        <v>-2.07871</v>
      </c>
      <c r="G1531" s="35" t="n">
        <v>-0.50038</v>
      </c>
      <c r="H1531" s="35" t="n">
        <v>-2.71488</v>
      </c>
      <c r="I1531" s="35" t="n">
        <v>2.58336</v>
      </c>
      <c r="J1531" s="35" t="n">
        <v>-0.06157</v>
      </c>
      <c r="K1531" s="35" t="n">
        <v>2.07047</v>
      </c>
      <c r="L1531" s="35" t="n">
        <v>1.98886</v>
      </c>
      <c r="M1531" s="35" t="n">
        <v>3.33757</v>
      </c>
      <c r="N1531" s="35" t="n">
        <v>-1.09572</v>
      </c>
      <c r="O1531" s="35" t="n">
        <v>0.22022</v>
      </c>
      <c r="P1531" s="35" t="n">
        <v>1.49983</v>
      </c>
      <c r="Q1531" s="35" t="n">
        <v>-0.05068</v>
      </c>
      <c r="R1531" s="35" t="n">
        <v>1.31995</v>
      </c>
    </row>
    <row r="1532" customFormat="false" ht="15" hidden="false" customHeight="false" outlineLevel="0" collapsed="false">
      <c r="A1532" s="4" t="n">
        <v>1531</v>
      </c>
      <c r="B1532" s="4" t="s">
        <v>1876</v>
      </c>
      <c r="C1532" s="35" t="n">
        <v>0.59725</v>
      </c>
      <c r="D1532" s="35" t="n">
        <v>1.79449</v>
      </c>
      <c r="E1532" s="35" t="n">
        <v>2.6339</v>
      </c>
      <c r="F1532" s="35" t="n">
        <v>-0.72502</v>
      </c>
      <c r="G1532" s="35" t="n">
        <v>-0.06265</v>
      </c>
      <c r="H1532" s="35" t="n">
        <v>-1.6211</v>
      </c>
      <c r="I1532" s="35" t="n">
        <v>-1.33003</v>
      </c>
      <c r="J1532" s="35" t="n">
        <v>1.20552</v>
      </c>
      <c r="K1532" s="35" t="n">
        <v>-1.28289</v>
      </c>
      <c r="L1532" s="35" t="n">
        <v>-1.50734</v>
      </c>
      <c r="M1532" s="35" t="n">
        <v>0.94858</v>
      </c>
      <c r="N1532" s="35" t="n">
        <v>2.47941</v>
      </c>
      <c r="O1532" s="35" t="n">
        <v>-1.78922</v>
      </c>
      <c r="P1532" s="35" t="n">
        <v>2.56039</v>
      </c>
      <c r="Q1532" s="35" t="n">
        <v>-0.30513</v>
      </c>
      <c r="R1532" s="35" t="n">
        <v>3.08077</v>
      </c>
    </row>
    <row r="1533" customFormat="false" ht="15" hidden="false" customHeight="false" outlineLevel="0" collapsed="false">
      <c r="A1533" s="4" t="n">
        <v>1532</v>
      </c>
      <c r="B1533" s="4" t="s">
        <v>1877</v>
      </c>
      <c r="C1533" s="35" t="n">
        <v>-0.12542</v>
      </c>
      <c r="D1533" s="35" t="n">
        <v>0.01937</v>
      </c>
      <c r="E1533" s="35" t="n">
        <v>1.10609</v>
      </c>
      <c r="F1533" s="35" t="n">
        <v>-0.972</v>
      </c>
      <c r="G1533" s="35" t="n">
        <v>-2.79946</v>
      </c>
      <c r="H1533" s="35" t="n">
        <v>-2.40169</v>
      </c>
      <c r="I1533" s="35" t="n">
        <v>1.29819</v>
      </c>
      <c r="J1533" s="35" t="n">
        <v>-0.62784</v>
      </c>
      <c r="K1533" s="35" t="n">
        <v>-2.98769</v>
      </c>
      <c r="L1533" s="35" t="n">
        <v>-0.21021</v>
      </c>
      <c r="M1533" s="35" t="n">
        <v>1.4752</v>
      </c>
      <c r="N1533" s="35" t="n">
        <v>0.81978</v>
      </c>
      <c r="O1533" s="35" t="n">
        <v>-0.21872</v>
      </c>
      <c r="P1533" s="35" t="n">
        <v>2.01166</v>
      </c>
      <c r="Q1533" s="35" t="n">
        <v>-3.86019</v>
      </c>
      <c r="R1533" s="35" t="n">
        <v>-1.05143</v>
      </c>
    </row>
    <row r="1534" customFormat="false" ht="15" hidden="false" customHeight="false" outlineLevel="0" collapsed="false">
      <c r="A1534" s="4" t="n">
        <v>1533</v>
      </c>
      <c r="B1534" s="4" t="s">
        <v>1878</v>
      </c>
      <c r="C1534" s="35" t="n">
        <v>-0.94474</v>
      </c>
      <c r="D1534" s="35" t="n">
        <v>3.99573</v>
      </c>
      <c r="E1534" s="35" t="n">
        <v>3.38264</v>
      </c>
      <c r="F1534" s="35" t="n">
        <v>2.45191</v>
      </c>
      <c r="G1534" s="35" t="n">
        <v>1.00772</v>
      </c>
      <c r="H1534" s="35" t="n">
        <v>-0.84252</v>
      </c>
      <c r="I1534" s="35" t="n">
        <v>-0.81296</v>
      </c>
      <c r="J1534" s="35" t="n">
        <v>0.18837</v>
      </c>
      <c r="K1534" s="35" t="n">
        <v>-0.29012</v>
      </c>
      <c r="L1534" s="35" t="n">
        <v>-0.32328</v>
      </c>
      <c r="M1534" s="35" t="n">
        <v>1.0023</v>
      </c>
      <c r="N1534" s="35" t="n">
        <v>-1.38868</v>
      </c>
      <c r="O1534" s="35" t="n">
        <v>-0.3381</v>
      </c>
      <c r="P1534" s="35" t="n">
        <v>-0.3059</v>
      </c>
      <c r="Q1534" s="35" t="n">
        <v>1.76372</v>
      </c>
      <c r="R1534" s="35" t="n">
        <v>1.8211</v>
      </c>
    </row>
    <row r="1535" customFormat="false" ht="15" hidden="false" customHeight="false" outlineLevel="0" collapsed="false">
      <c r="A1535" s="4" t="n">
        <v>1534</v>
      </c>
      <c r="B1535" s="4" t="s">
        <v>1879</v>
      </c>
      <c r="C1535" s="35" t="n">
        <v>-1.40309</v>
      </c>
      <c r="D1535" s="35" t="n">
        <v>2.15142</v>
      </c>
      <c r="E1535" s="35" t="n">
        <v>-0.21942</v>
      </c>
      <c r="F1535" s="35" t="n">
        <v>-2.11889</v>
      </c>
      <c r="G1535" s="35" t="n">
        <v>-0.82091</v>
      </c>
      <c r="H1535" s="35" t="n">
        <v>3.86825</v>
      </c>
      <c r="I1535" s="35" t="n">
        <v>-1.11884</v>
      </c>
      <c r="J1535" s="35" t="n">
        <v>-1.06416</v>
      </c>
      <c r="K1535" s="35" t="n">
        <v>-3.93988</v>
      </c>
      <c r="L1535" s="35" t="n">
        <v>-3.27755</v>
      </c>
      <c r="M1535" s="35" t="n">
        <v>0.91093</v>
      </c>
      <c r="N1535" s="35" t="n">
        <v>3.54412</v>
      </c>
      <c r="O1535" s="35" t="n">
        <v>0.54641</v>
      </c>
      <c r="P1535" s="35" t="n">
        <v>0.22105</v>
      </c>
      <c r="Q1535" s="35" t="n">
        <v>-1.28947</v>
      </c>
      <c r="R1535" s="35" t="n">
        <v>1.19435</v>
      </c>
    </row>
    <row r="1536" customFormat="false" ht="15" hidden="false" customHeight="false" outlineLevel="0" collapsed="false">
      <c r="A1536" s="4" t="n">
        <v>1535</v>
      </c>
      <c r="B1536" s="4" t="s">
        <v>1880</v>
      </c>
      <c r="C1536" s="35" t="n">
        <v>0.723</v>
      </c>
      <c r="D1536" s="35" t="n">
        <v>-2.69467</v>
      </c>
      <c r="E1536" s="35" t="n">
        <v>-2.96461</v>
      </c>
      <c r="F1536" s="35" t="n">
        <v>2.36319</v>
      </c>
      <c r="G1536" s="35" t="n">
        <v>5.23162</v>
      </c>
      <c r="H1536" s="35" t="n">
        <v>2.01935</v>
      </c>
      <c r="I1536" s="35" t="n">
        <v>1.25034</v>
      </c>
      <c r="J1536" s="35" t="n">
        <v>-1.23636</v>
      </c>
      <c r="K1536" s="35" t="n">
        <v>-2.51339</v>
      </c>
      <c r="L1536" s="35" t="n">
        <v>0.50018</v>
      </c>
      <c r="M1536" s="35" t="n">
        <v>-1.69372</v>
      </c>
      <c r="N1536" s="35" t="n">
        <v>-0.89051</v>
      </c>
      <c r="O1536" s="35" t="n">
        <v>-0.43644</v>
      </c>
      <c r="P1536" s="35" t="n">
        <v>6.3543</v>
      </c>
      <c r="Q1536" s="35" t="n">
        <v>-0.242</v>
      </c>
      <c r="R1536" s="35" t="n">
        <v>0.85135</v>
      </c>
    </row>
    <row r="1537" customFormat="false" ht="15" hidden="false" customHeight="false" outlineLevel="0" collapsed="false">
      <c r="A1537" s="4" t="n">
        <v>1536</v>
      </c>
      <c r="B1537" s="4" t="s">
        <v>1881</v>
      </c>
      <c r="C1537" s="35" t="n">
        <v>-0.6861</v>
      </c>
      <c r="D1537" s="35" t="n">
        <v>1.81952</v>
      </c>
      <c r="E1537" s="35" t="n">
        <v>-3.14418</v>
      </c>
      <c r="F1537" s="35" t="n">
        <v>-0.66374</v>
      </c>
      <c r="G1537" s="35" t="n">
        <v>-0.91074</v>
      </c>
      <c r="H1537" s="35" t="n">
        <v>-1.73403</v>
      </c>
      <c r="I1537" s="35" t="n">
        <v>1.20911</v>
      </c>
      <c r="J1537" s="35" t="n">
        <v>5.16573</v>
      </c>
      <c r="K1537" s="35" t="n">
        <v>-2.11111</v>
      </c>
      <c r="L1537" s="35" t="n">
        <v>-2.11906</v>
      </c>
      <c r="M1537" s="35" t="n">
        <v>1.60183</v>
      </c>
      <c r="N1537" s="35" t="n">
        <v>-1.01102</v>
      </c>
      <c r="O1537" s="35" t="n">
        <v>-3.5435</v>
      </c>
      <c r="P1537" s="35" t="n">
        <v>-0.29689</v>
      </c>
      <c r="Q1537" s="35" t="n">
        <v>-0.93406</v>
      </c>
      <c r="R1537" s="35" t="n">
        <v>-0.9494</v>
      </c>
    </row>
    <row r="1538" customFormat="false" ht="15" hidden="false" customHeight="false" outlineLevel="0" collapsed="false">
      <c r="A1538" s="4" t="n">
        <v>1537</v>
      </c>
      <c r="B1538" s="4" t="s">
        <v>1882</v>
      </c>
      <c r="C1538" s="35" t="n">
        <v>1.34391</v>
      </c>
      <c r="D1538" s="35" t="n">
        <v>-2.25381</v>
      </c>
      <c r="E1538" s="35" t="n">
        <v>-1.58369</v>
      </c>
      <c r="F1538" s="35" t="n">
        <v>-1.7632</v>
      </c>
      <c r="G1538" s="35" t="n">
        <v>-2.68234</v>
      </c>
      <c r="H1538" s="35" t="n">
        <v>0.96095</v>
      </c>
      <c r="I1538" s="35" t="n">
        <v>-2.47232</v>
      </c>
      <c r="J1538" s="35" t="n">
        <v>3.1609</v>
      </c>
      <c r="K1538" s="35" t="n">
        <v>-2.26131</v>
      </c>
      <c r="L1538" s="35" t="n">
        <v>0.39902</v>
      </c>
      <c r="M1538" s="35" t="n">
        <v>-3.07451</v>
      </c>
      <c r="N1538" s="35" t="n">
        <v>-1.22569</v>
      </c>
      <c r="O1538" s="35" t="n">
        <v>-0.66901</v>
      </c>
      <c r="P1538" s="35" t="n">
        <v>-2.91934</v>
      </c>
      <c r="Q1538" s="35" t="n">
        <v>0.02053</v>
      </c>
      <c r="R1538" s="35" t="n">
        <v>1.13411</v>
      </c>
    </row>
    <row r="1539" customFormat="false" ht="15" hidden="false" customHeight="false" outlineLevel="0" collapsed="false">
      <c r="A1539" s="4" t="n">
        <v>1538</v>
      </c>
      <c r="B1539" s="4" t="s">
        <v>1883</v>
      </c>
      <c r="C1539" s="35" t="n">
        <v>1.66569</v>
      </c>
      <c r="D1539" s="35" t="n">
        <v>1.60085</v>
      </c>
      <c r="E1539" s="35" t="n">
        <v>3.21357</v>
      </c>
      <c r="F1539" s="35" t="n">
        <v>0.69435</v>
      </c>
      <c r="G1539" s="35" t="n">
        <v>-1.97907</v>
      </c>
      <c r="H1539" s="35" t="n">
        <v>0.03779</v>
      </c>
      <c r="I1539" s="35" t="n">
        <v>0.89354</v>
      </c>
      <c r="J1539" s="35" t="n">
        <v>2.27135</v>
      </c>
      <c r="K1539" s="35" t="n">
        <v>-1.41587</v>
      </c>
      <c r="L1539" s="35" t="n">
        <v>-0.57819</v>
      </c>
      <c r="M1539" s="35" t="n">
        <v>-2.9185</v>
      </c>
      <c r="N1539" s="35" t="n">
        <v>-2.25998</v>
      </c>
      <c r="O1539" s="35" t="n">
        <v>0.03537</v>
      </c>
      <c r="P1539" s="35" t="n">
        <v>-3.07288</v>
      </c>
      <c r="Q1539" s="35" t="n">
        <v>-2.89732</v>
      </c>
      <c r="R1539" s="35" t="n">
        <v>-0.47067</v>
      </c>
    </row>
    <row r="1540" customFormat="false" ht="15" hidden="false" customHeight="false" outlineLevel="0" collapsed="false">
      <c r="A1540" s="4" t="n">
        <v>1539</v>
      </c>
      <c r="B1540" s="4" t="s">
        <v>1884</v>
      </c>
      <c r="C1540" s="35" t="n">
        <v>-3.35505</v>
      </c>
      <c r="D1540" s="35" t="n">
        <v>-0.31011</v>
      </c>
      <c r="E1540" s="35" t="n">
        <v>-3.08844</v>
      </c>
      <c r="F1540" s="35" t="n">
        <v>-4.65941</v>
      </c>
      <c r="G1540" s="35" t="n">
        <v>-1.50069</v>
      </c>
      <c r="H1540" s="35" t="n">
        <v>-1.2745</v>
      </c>
      <c r="I1540" s="35" t="n">
        <v>0.82255</v>
      </c>
      <c r="J1540" s="35" t="n">
        <v>0.68225</v>
      </c>
      <c r="K1540" s="35" t="n">
        <v>-0.92478</v>
      </c>
      <c r="L1540" s="35" t="n">
        <v>-2.15123</v>
      </c>
      <c r="M1540" s="35" t="n">
        <v>-0.23665</v>
      </c>
      <c r="N1540" s="35" t="n">
        <v>2.80676</v>
      </c>
      <c r="O1540" s="35" t="n">
        <v>-1.21377</v>
      </c>
      <c r="P1540" s="35" t="n">
        <v>-3.26608</v>
      </c>
      <c r="Q1540" s="35" t="n">
        <v>2.23577</v>
      </c>
      <c r="R1540" s="35" t="n">
        <v>-4.3966</v>
      </c>
    </row>
    <row r="1541" customFormat="false" ht="15" hidden="false" customHeight="false" outlineLevel="0" collapsed="false">
      <c r="A1541" s="4" t="n">
        <v>1540</v>
      </c>
      <c r="B1541" s="4" t="s">
        <v>1885</v>
      </c>
      <c r="C1541" s="35" t="n">
        <v>-2.23348</v>
      </c>
      <c r="D1541" s="35" t="n">
        <v>3.0795</v>
      </c>
      <c r="E1541" s="35" t="n">
        <v>2.12812</v>
      </c>
      <c r="F1541" s="35" t="n">
        <v>2.10308</v>
      </c>
      <c r="G1541" s="35" t="n">
        <v>0.41362</v>
      </c>
      <c r="H1541" s="35" t="n">
        <v>0.13944</v>
      </c>
      <c r="I1541" s="35" t="n">
        <v>-1.04105</v>
      </c>
      <c r="J1541" s="35" t="n">
        <v>1.65753</v>
      </c>
      <c r="K1541" s="35" t="n">
        <v>-1.33751</v>
      </c>
      <c r="L1541" s="35" t="n">
        <v>0.56864</v>
      </c>
      <c r="M1541" s="35" t="n">
        <v>-3.42513</v>
      </c>
      <c r="N1541" s="35" t="n">
        <v>1.2232</v>
      </c>
      <c r="O1541" s="35" t="n">
        <v>-1.12657</v>
      </c>
      <c r="P1541" s="35" t="n">
        <v>0.81216</v>
      </c>
      <c r="Q1541" s="35" t="n">
        <v>2.66465</v>
      </c>
      <c r="R1541" s="35" t="n">
        <v>-0.58247</v>
      </c>
    </row>
    <row r="1542" customFormat="false" ht="15" hidden="false" customHeight="false" outlineLevel="0" collapsed="false">
      <c r="A1542" s="4" t="n">
        <v>1541</v>
      </c>
      <c r="B1542" s="4" t="s">
        <v>1886</v>
      </c>
      <c r="C1542" s="35" t="n">
        <v>2.98088</v>
      </c>
      <c r="D1542" s="35" t="n">
        <v>3.72907</v>
      </c>
      <c r="E1542" s="35" t="n">
        <v>-0.44616</v>
      </c>
      <c r="F1542" s="35" t="n">
        <v>2.71591</v>
      </c>
      <c r="G1542" s="35" t="n">
        <v>-1.05275</v>
      </c>
      <c r="H1542" s="35" t="n">
        <v>-0.23156</v>
      </c>
      <c r="I1542" s="35" t="n">
        <v>1.21583</v>
      </c>
      <c r="J1542" s="35" t="n">
        <v>1.7679</v>
      </c>
      <c r="K1542" s="35" t="n">
        <v>0.27976</v>
      </c>
      <c r="L1542" s="35" t="n">
        <v>-0.56202</v>
      </c>
      <c r="M1542" s="35" t="n">
        <v>-1.40174</v>
      </c>
      <c r="N1542" s="35" t="n">
        <v>0.67815</v>
      </c>
      <c r="O1542" s="35" t="n">
        <v>-0.05351</v>
      </c>
      <c r="P1542" s="35" t="n">
        <v>1.26352</v>
      </c>
      <c r="Q1542" s="35" t="n">
        <v>-3.94682</v>
      </c>
      <c r="R1542" s="35" t="n">
        <v>-1.41554</v>
      </c>
    </row>
    <row r="1543" customFormat="false" ht="15" hidden="false" customHeight="false" outlineLevel="0" collapsed="false">
      <c r="A1543" s="4" t="n">
        <v>1542</v>
      </c>
      <c r="B1543" s="4" t="s">
        <v>1887</v>
      </c>
      <c r="C1543" s="35" t="n">
        <v>-1.50484</v>
      </c>
      <c r="D1543" s="35" t="n">
        <v>0.23804</v>
      </c>
      <c r="E1543" s="35" t="n">
        <v>1.02194</v>
      </c>
      <c r="F1543" s="35" t="n">
        <v>-0.27904</v>
      </c>
      <c r="G1543" s="35" t="n">
        <v>-0.6822</v>
      </c>
      <c r="H1543" s="35" t="n">
        <v>-0.04044</v>
      </c>
      <c r="I1543" s="35" t="n">
        <v>0.17322</v>
      </c>
      <c r="J1543" s="35" t="n">
        <v>1.94339</v>
      </c>
      <c r="K1543" s="35" t="n">
        <v>-2.9917</v>
      </c>
      <c r="L1543" s="35" t="n">
        <v>-2.29279</v>
      </c>
      <c r="M1543" s="35" t="n">
        <v>-0.55609</v>
      </c>
      <c r="N1543" s="35" t="n">
        <v>-3.71242</v>
      </c>
      <c r="O1543" s="35" t="n">
        <v>-0.45841</v>
      </c>
      <c r="P1543" s="35" t="n">
        <v>1.07882</v>
      </c>
      <c r="Q1543" s="35" t="n">
        <v>3.42872</v>
      </c>
      <c r="R1543" s="35" t="n">
        <v>1.49035</v>
      </c>
    </row>
    <row r="1544" customFormat="false" ht="15" hidden="false" customHeight="false" outlineLevel="0" collapsed="false">
      <c r="A1544" s="4" t="n">
        <v>1543</v>
      </c>
      <c r="B1544" s="4" t="s">
        <v>1888</v>
      </c>
      <c r="C1544" s="35" t="n">
        <v>0.27779</v>
      </c>
      <c r="D1544" s="35" t="n">
        <v>1.33684</v>
      </c>
      <c r="E1544" s="35" t="n">
        <v>-0.3199</v>
      </c>
      <c r="F1544" s="35" t="n">
        <v>-2.73486</v>
      </c>
      <c r="G1544" s="35" t="n">
        <v>2.16363</v>
      </c>
      <c r="H1544" s="35" t="n">
        <v>0.98744</v>
      </c>
      <c r="I1544" s="35" t="n">
        <v>1.74007</v>
      </c>
      <c r="J1544" s="35" t="n">
        <v>0.27266</v>
      </c>
      <c r="K1544" s="35" t="n">
        <v>-1.57386</v>
      </c>
      <c r="L1544" s="35" t="n">
        <v>-0.94013</v>
      </c>
      <c r="M1544" s="35" t="n">
        <v>0.17813</v>
      </c>
      <c r="N1544" s="35" t="n">
        <v>0.88824</v>
      </c>
      <c r="O1544" s="35" t="n">
        <v>-0.54927</v>
      </c>
      <c r="P1544" s="35" t="n">
        <v>-1.43038</v>
      </c>
      <c r="Q1544" s="35" t="n">
        <v>0.70358</v>
      </c>
      <c r="R1544" s="35" t="n">
        <v>-1.71017</v>
      </c>
    </row>
    <row r="1545" customFormat="false" ht="15" hidden="false" customHeight="false" outlineLevel="0" collapsed="false">
      <c r="A1545" s="4" t="n">
        <v>1544</v>
      </c>
      <c r="B1545" s="4" t="s">
        <v>1889</v>
      </c>
      <c r="C1545" s="35" t="n">
        <v>-0.04355</v>
      </c>
      <c r="D1545" s="35" t="n">
        <v>2.97143</v>
      </c>
      <c r="E1545" s="35" t="n">
        <v>1.5895</v>
      </c>
      <c r="F1545" s="35" t="n">
        <v>1.14849</v>
      </c>
      <c r="G1545" s="35" t="n">
        <v>-2.80831</v>
      </c>
      <c r="H1545" s="35" t="n">
        <v>-1.55182</v>
      </c>
      <c r="I1545" s="35" t="n">
        <v>-2.99705</v>
      </c>
      <c r="J1545" s="35" t="n">
        <v>2.31012</v>
      </c>
      <c r="K1545" s="35" t="n">
        <v>-1.07982</v>
      </c>
      <c r="L1545" s="35" t="n">
        <v>2.66071</v>
      </c>
      <c r="M1545" s="35" t="n">
        <v>0.25927</v>
      </c>
      <c r="N1545" s="35" t="n">
        <v>0.54136</v>
      </c>
      <c r="O1545" s="35" t="n">
        <v>1.80181</v>
      </c>
      <c r="P1545" s="35" t="n">
        <v>-0.76114</v>
      </c>
      <c r="Q1545" s="35" t="n">
        <v>1.07173</v>
      </c>
      <c r="R1545" s="35" t="n">
        <v>6.21816</v>
      </c>
    </row>
    <row r="1546" customFormat="false" ht="15" hidden="false" customHeight="false" outlineLevel="0" collapsed="false">
      <c r="A1546" s="4" t="n">
        <v>1545</v>
      </c>
      <c r="B1546" s="4" t="s">
        <v>1890</v>
      </c>
      <c r="C1546" s="35" t="n">
        <v>-0.17951</v>
      </c>
      <c r="D1546" s="35" t="n">
        <v>0.93481</v>
      </c>
      <c r="E1546" s="35" t="n">
        <v>-1.07678</v>
      </c>
      <c r="F1546" s="35" t="n">
        <v>2.29051</v>
      </c>
      <c r="G1546" s="35" t="n">
        <v>0.79933</v>
      </c>
      <c r="H1546" s="35" t="n">
        <v>0.17449</v>
      </c>
      <c r="I1546" s="35" t="n">
        <v>1.03949</v>
      </c>
      <c r="J1546" s="35" t="n">
        <v>0.19614</v>
      </c>
      <c r="K1546" s="35" t="n">
        <v>2.76124</v>
      </c>
      <c r="L1546" s="35" t="n">
        <v>-0.26386</v>
      </c>
      <c r="M1546" s="35" t="n">
        <v>-0.29922</v>
      </c>
      <c r="N1546" s="35" t="n">
        <v>-0.13137</v>
      </c>
      <c r="O1546" s="35" t="n">
        <v>-0.0256</v>
      </c>
      <c r="P1546" s="35" t="n">
        <v>-1.18254</v>
      </c>
      <c r="Q1546" s="35" t="n">
        <v>1.08357</v>
      </c>
      <c r="R1546" s="35" t="n">
        <v>-1.04883</v>
      </c>
    </row>
    <row r="1547" customFormat="false" ht="15" hidden="false" customHeight="false" outlineLevel="0" collapsed="false">
      <c r="A1547" s="4" t="n">
        <v>1546</v>
      </c>
      <c r="B1547" s="4" t="s">
        <v>1891</v>
      </c>
      <c r="C1547" s="35" t="n">
        <v>1.73072</v>
      </c>
      <c r="D1547" s="35" t="n">
        <v>1.26099</v>
      </c>
      <c r="E1547" s="35" t="n">
        <v>0.685</v>
      </c>
      <c r="F1547" s="35" t="n">
        <v>-0.76847</v>
      </c>
      <c r="G1547" s="35" t="n">
        <v>-1.25524</v>
      </c>
      <c r="H1547" s="35" t="n">
        <v>-2.9558</v>
      </c>
      <c r="I1547" s="35" t="n">
        <v>-2.43545</v>
      </c>
      <c r="J1547" s="35" t="n">
        <v>3.71597</v>
      </c>
      <c r="K1547" s="35" t="n">
        <v>4.76704</v>
      </c>
      <c r="L1547" s="35" t="n">
        <v>1.60134</v>
      </c>
      <c r="M1547" s="35" t="n">
        <v>-1.59953</v>
      </c>
      <c r="N1547" s="35" t="n">
        <v>-2.14885</v>
      </c>
      <c r="O1547" s="35" t="n">
        <v>2.9285</v>
      </c>
      <c r="P1547" s="35" t="n">
        <v>0.76256</v>
      </c>
      <c r="Q1547" s="35" t="n">
        <v>5.49119</v>
      </c>
      <c r="R1547" s="35" t="n">
        <v>0.62614</v>
      </c>
    </row>
    <row r="1548" customFormat="false" ht="15" hidden="false" customHeight="false" outlineLevel="0" collapsed="false">
      <c r="A1548" s="4" t="n">
        <v>1547</v>
      </c>
      <c r="B1548" s="4" t="s">
        <v>1892</v>
      </c>
      <c r="C1548" s="35" t="n">
        <v>-0.03561</v>
      </c>
      <c r="D1548" s="35" t="n">
        <v>-0.00035</v>
      </c>
      <c r="E1548" s="35" t="n">
        <v>2.11261</v>
      </c>
      <c r="F1548" s="35" t="n">
        <v>0.73126</v>
      </c>
      <c r="G1548" s="35" t="n">
        <v>1.30407</v>
      </c>
      <c r="H1548" s="35" t="n">
        <v>0.56031</v>
      </c>
      <c r="I1548" s="35" t="n">
        <v>2.43751</v>
      </c>
      <c r="J1548" s="35" t="n">
        <v>2.41116</v>
      </c>
      <c r="K1548" s="35" t="n">
        <v>1.12946</v>
      </c>
      <c r="L1548" s="35" t="n">
        <v>-1.44772</v>
      </c>
      <c r="M1548" s="35" t="n">
        <v>0.55339</v>
      </c>
      <c r="N1548" s="35" t="n">
        <v>5.51502</v>
      </c>
      <c r="O1548" s="35" t="n">
        <v>1.04465</v>
      </c>
      <c r="P1548" s="35" t="n">
        <v>1.45199</v>
      </c>
      <c r="Q1548" s="35" t="n">
        <v>-3.49378</v>
      </c>
      <c r="R1548" s="35" t="n">
        <v>0.65173</v>
      </c>
    </row>
    <row r="1549" customFormat="false" ht="15" hidden="false" customHeight="false" outlineLevel="0" collapsed="false">
      <c r="A1549" s="4" t="n">
        <v>1548</v>
      </c>
      <c r="B1549" s="4" t="s">
        <v>1893</v>
      </c>
      <c r="C1549" s="35" t="n">
        <v>1.88144</v>
      </c>
      <c r="D1549" s="35" t="n">
        <v>0.66738</v>
      </c>
      <c r="E1549" s="35" t="n">
        <v>1.3813</v>
      </c>
      <c r="F1549" s="35" t="n">
        <v>-2.01346</v>
      </c>
      <c r="G1549" s="35" t="n">
        <v>-0.55393</v>
      </c>
      <c r="H1549" s="35" t="n">
        <v>-2.09566</v>
      </c>
      <c r="I1549" s="35" t="n">
        <v>1.12356</v>
      </c>
      <c r="J1549" s="35" t="n">
        <v>-1.33586</v>
      </c>
      <c r="K1549" s="35" t="n">
        <v>-0.96696</v>
      </c>
      <c r="L1549" s="35" t="n">
        <v>-1.06885</v>
      </c>
      <c r="M1549" s="35" t="n">
        <v>-4.93221</v>
      </c>
      <c r="N1549" s="35" t="n">
        <v>-3.45546</v>
      </c>
      <c r="O1549" s="35" t="n">
        <v>-1.91831</v>
      </c>
      <c r="P1549" s="35" t="n">
        <v>-1.62731</v>
      </c>
      <c r="Q1549" s="35" t="n">
        <v>0.66</v>
      </c>
      <c r="R1549" s="35" t="n">
        <v>-1.34271</v>
      </c>
    </row>
    <row r="1550" customFormat="false" ht="15" hidden="false" customHeight="false" outlineLevel="0" collapsed="false">
      <c r="A1550" s="4" t="n">
        <v>1549</v>
      </c>
      <c r="B1550" s="4" t="s">
        <v>1894</v>
      </c>
      <c r="C1550" s="35" t="n">
        <v>1.44905</v>
      </c>
      <c r="D1550" s="35" t="n">
        <v>0.58822</v>
      </c>
      <c r="E1550" s="35" t="n">
        <v>2.24673</v>
      </c>
      <c r="F1550" s="35" t="n">
        <v>0.02651</v>
      </c>
      <c r="G1550" s="35" t="n">
        <v>-0.34526</v>
      </c>
      <c r="H1550" s="35" t="n">
        <v>-0.38776</v>
      </c>
      <c r="I1550" s="35" t="n">
        <v>1.92088</v>
      </c>
      <c r="J1550" s="35" t="n">
        <v>0.50879</v>
      </c>
      <c r="K1550" s="35" t="n">
        <v>0.2021</v>
      </c>
      <c r="L1550" s="35" t="n">
        <v>-4.29096</v>
      </c>
      <c r="M1550" s="35" t="n">
        <v>-0.30947</v>
      </c>
      <c r="N1550" s="35" t="n">
        <v>-2.04453</v>
      </c>
      <c r="O1550" s="35" t="n">
        <v>1.24224</v>
      </c>
      <c r="P1550" s="35" t="n">
        <v>1.10383</v>
      </c>
      <c r="Q1550" s="35" t="n">
        <v>-2.04503</v>
      </c>
      <c r="R1550" s="35" t="n">
        <v>0.40503</v>
      </c>
    </row>
    <row r="1551" customFormat="false" ht="15" hidden="false" customHeight="false" outlineLevel="0" collapsed="false">
      <c r="A1551" s="4" t="n">
        <v>1550</v>
      </c>
      <c r="B1551" s="4" t="s">
        <v>1895</v>
      </c>
      <c r="C1551" s="35" t="n">
        <v>1.6979</v>
      </c>
      <c r="D1551" s="35" t="n">
        <v>4.49048</v>
      </c>
      <c r="E1551" s="35" t="n">
        <v>0.74442</v>
      </c>
      <c r="F1551" s="35" t="n">
        <v>1.28314</v>
      </c>
      <c r="G1551" s="35" t="n">
        <v>-2.77621</v>
      </c>
      <c r="H1551" s="35" t="n">
        <v>-1.02769</v>
      </c>
      <c r="I1551" s="35" t="n">
        <v>0.29256</v>
      </c>
      <c r="J1551" s="35" t="n">
        <v>-2.67245</v>
      </c>
      <c r="K1551" s="35" t="n">
        <v>2.011</v>
      </c>
      <c r="L1551" s="35" t="n">
        <v>-2.32079</v>
      </c>
      <c r="M1551" s="35" t="n">
        <v>-3.42702</v>
      </c>
      <c r="N1551" s="35" t="n">
        <v>-0.65514</v>
      </c>
      <c r="O1551" s="35" t="n">
        <v>-0.02829</v>
      </c>
      <c r="P1551" s="35" t="n">
        <v>0.91931</v>
      </c>
      <c r="Q1551" s="35" t="n">
        <v>0.58123</v>
      </c>
      <c r="R1551" s="35" t="n">
        <v>1.05209</v>
      </c>
    </row>
    <row r="1552" customFormat="false" ht="15" hidden="false" customHeight="false" outlineLevel="0" collapsed="false">
      <c r="A1552" s="4" t="n">
        <v>1551</v>
      </c>
      <c r="B1552" s="4" t="s">
        <v>1896</v>
      </c>
      <c r="C1552" s="35" t="n">
        <v>-3.80407</v>
      </c>
      <c r="D1552" s="35" t="n">
        <v>-0.0245</v>
      </c>
      <c r="E1552" s="35" t="n">
        <v>2.47501</v>
      </c>
      <c r="F1552" s="35" t="n">
        <v>1.87725</v>
      </c>
      <c r="G1552" s="35" t="n">
        <v>-2.30009</v>
      </c>
      <c r="H1552" s="35" t="n">
        <v>-2.19374</v>
      </c>
      <c r="I1552" s="35" t="n">
        <v>-2.47011</v>
      </c>
      <c r="J1552" s="35" t="n">
        <v>-2.13953</v>
      </c>
      <c r="K1552" s="35" t="n">
        <v>0.53466</v>
      </c>
      <c r="L1552" s="35" t="n">
        <v>-3.43246</v>
      </c>
      <c r="M1552" s="35" t="n">
        <v>-3.79468</v>
      </c>
      <c r="N1552" s="35" t="n">
        <v>-0.93378</v>
      </c>
      <c r="O1552" s="35" t="n">
        <v>-3.20363</v>
      </c>
      <c r="P1552" s="35" t="n">
        <v>1.77615</v>
      </c>
      <c r="Q1552" s="35" t="n">
        <v>0.75607</v>
      </c>
      <c r="R1552" s="35" t="n">
        <v>-2.47011</v>
      </c>
    </row>
    <row r="1553" customFormat="false" ht="15" hidden="false" customHeight="false" outlineLevel="0" collapsed="false">
      <c r="A1553" s="4" t="n">
        <v>1552</v>
      </c>
      <c r="B1553" s="4" t="s">
        <v>1897</v>
      </c>
      <c r="C1553" s="35" t="n">
        <v>1.71014</v>
      </c>
      <c r="D1553" s="35" t="n">
        <v>2.34962</v>
      </c>
      <c r="E1553" s="35" t="n">
        <v>-0.22351</v>
      </c>
      <c r="F1553" s="35" t="n">
        <v>-1.99054</v>
      </c>
      <c r="G1553" s="35" t="n">
        <v>-3.24096</v>
      </c>
      <c r="H1553" s="35" t="n">
        <v>-1.47649</v>
      </c>
      <c r="I1553" s="35" t="n">
        <v>-0.0548</v>
      </c>
      <c r="J1553" s="35" t="n">
        <v>1.80081</v>
      </c>
      <c r="K1553" s="35" t="n">
        <v>2.38285</v>
      </c>
      <c r="L1553" s="35" t="n">
        <v>1.22195</v>
      </c>
      <c r="M1553" s="35" t="n">
        <v>-1.7257</v>
      </c>
      <c r="N1553" s="35" t="n">
        <v>1.65108</v>
      </c>
      <c r="O1553" s="35" t="n">
        <v>0.32398</v>
      </c>
      <c r="P1553" s="35" t="n">
        <v>-1.00644</v>
      </c>
      <c r="Q1553" s="35" t="n">
        <v>0.10016</v>
      </c>
      <c r="R1553" s="35" t="n">
        <v>2.13721</v>
      </c>
    </row>
    <row r="1554" customFormat="false" ht="15" hidden="false" customHeight="false" outlineLevel="0" collapsed="false">
      <c r="A1554" s="4" t="n">
        <v>1553</v>
      </c>
      <c r="B1554" s="4" t="s">
        <v>1898</v>
      </c>
      <c r="C1554" s="35" t="n">
        <v>2.12921</v>
      </c>
      <c r="D1554" s="35" t="n">
        <v>0.0285</v>
      </c>
      <c r="E1554" s="35" t="n">
        <v>0.602</v>
      </c>
      <c r="F1554" s="35" t="n">
        <v>-0.44984</v>
      </c>
      <c r="G1554" s="35" t="n">
        <v>-2.19879</v>
      </c>
      <c r="H1554" s="35" t="n">
        <v>0.97096</v>
      </c>
      <c r="I1554" s="35" t="n">
        <v>-0.87565</v>
      </c>
      <c r="J1554" s="35" t="n">
        <v>1.70308</v>
      </c>
      <c r="K1554" s="35" t="n">
        <v>-2.98641</v>
      </c>
      <c r="L1554" s="35" t="n">
        <v>0.6892</v>
      </c>
      <c r="M1554" s="35" t="n">
        <v>1.43284</v>
      </c>
      <c r="N1554" s="35" t="n">
        <v>0.00931</v>
      </c>
      <c r="O1554" s="35" t="n">
        <v>1.73474</v>
      </c>
      <c r="P1554" s="35" t="n">
        <v>1.14297</v>
      </c>
      <c r="Q1554" s="35" t="n">
        <v>-2.26383</v>
      </c>
      <c r="R1554" s="35" t="n">
        <v>6.63287</v>
      </c>
    </row>
    <row r="1555" customFormat="false" ht="15" hidden="false" customHeight="false" outlineLevel="0" collapsed="false">
      <c r="A1555" s="4" t="n">
        <v>1554</v>
      </c>
      <c r="B1555" s="4" t="s">
        <v>1899</v>
      </c>
      <c r="C1555" s="35" t="n">
        <v>-0.43574</v>
      </c>
      <c r="D1555" s="35" t="n">
        <v>0.6921</v>
      </c>
      <c r="E1555" s="35" t="n">
        <v>-0.40251</v>
      </c>
      <c r="F1555" s="35" t="n">
        <v>0.65455</v>
      </c>
      <c r="G1555" s="35" t="n">
        <v>-4.89488</v>
      </c>
      <c r="H1555" s="35" t="n">
        <v>0.14568</v>
      </c>
      <c r="I1555" s="35" t="n">
        <v>-2.51263</v>
      </c>
      <c r="J1555" s="35" t="n">
        <v>-0.85149</v>
      </c>
      <c r="K1555" s="35" t="n">
        <v>-3.15631</v>
      </c>
      <c r="L1555" s="35" t="n">
        <v>-1.8788</v>
      </c>
      <c r="M1555" s="35" t="n">
        <v>0.04809</v>
      </c>
      <c r="N1555" s="35" t="n">
        <v>0.08496</v>
      </c>
      <c r="O1555" s="35" t="n">
        <v>0.28624</v>
      </c>
      <c r="P1555" s="35" t="n">
        <v>-1.77371</v>
      </c>
      <c r="Q1555" s="35" t="n">
        <v>1.03665</v>
      </c>
      <c r="R1555" s="35" t="n">
        <v>1.42175</v>
      </c>
    </row>
    <row r="1556" customFormat="false" ht="15" hidden="false" customHeight="false" outlineLevel="0" collapsed="false">
      <c r="A1556" s="4" t="n">
        <v>1555</v>
      </c>
      <c r="B1556" s="4" t="s">
        <v>1900</v>
      </c>
      <c r="C1556" s="35" t="n">
        <v>3.06015</v>
      </c>
      <c r="D1556" s="35" t="n">
        <v>-1.68143</v>
      </c>
      <c r="E1556" s="35" t="n">
        <v>3.07938</v>
      </c>
      <c r="F1556" s="35" t="n">
        <v>1.7955</v>
      </c>
      <c r="G1556" s="35" t="n">
        <v>-0.38131</v>
      </c>
      <c r="H1556" s="35" t="n">
        <v>-0.71832</v>
      </c>
      <c r="I1556" s="35" t="n">
        <v>-2.30615</v>
      </c>
      <c r="J1556" s="35" t="n">
        <v>-1.79999</v>
      </c>
      <c r="K1556" s="35" t="n">
        <v>-0.28508</v>
      </c>
      <c r="L1556" s="35" t="n">
        <v>3.10923</v>
      </c>
      <c r="M1556" s="35" t="n">
        <v>0.99973</v>
      </c>
      <c r="N1556" s="35" t="n">
        <v>0.4056</v>
      </c>
      <c r="O1556" s="35" t="n">
        <v>-2.07178</v>
      </c>
      <c r="P1556" s="35" t="n">
        <v>4.15829</v>
      </c>
      <c r="Q1556" s="35" t="n">
        <v>-2.33538</v>
      </c>
      <c r="R1556" s="35" t="n">
        <v>-3.6401</v>
      </c>
    </row>
    <row r="1557" customFormat="false" ht="15" hidden="false" customHeight="false" outlineLevel="0" collapsed="false">
      <c r="A1557" s="4" t="n">
        <v>1556</v>
      </c>
      <c r="B1557" s="4" t="s">
        <v>1901</v>
      </c>
      <c r="C1557" s="35" t="n">
        <v>-1.14998</v>
      </c>
      <c r="D1557" s="35" t="n">
        <v>2.29963</v>
      </c>
      <c r="E1557" s="35" t="n">
        <v>-2.81934</v>
      </c>
      <c r="F1557" s="35" t="n">
        <v>-7E-005</v>
      </c>
      <c r="G1557" s="35" t="n">
        <v>-0.02354</v>
      </c>
      <c r="H1557" s="35" t="n">
        <v>-4.13145</v>
      </c>
      <c r="I1557" s="35" t="n">
        <v>1.44025</v>
      </c>
      <c r="J1557" s="35" t="n">
        <v>-0.16776</v>
      </c>
      <c r="K1557" s="35" t="n">
        <v>0.71425</v>
      </c>
      <c r="L1557" s="35" t="n">
        <v>-2.00656</v>
      </c>
      <c r="M1557" s="35" t="n">
        <v>-1.6753</v>
      </c>
      <c r="N1557" s="35" t="n">
        <v>1.7743</v>
      </c>
      <c r="O1557" s="35" t="n">
        <v>-1.82826</v>
      </c>
      <c r="P1557" s="35" t="n">
        <v>0.36423</v>
      </c>
      <c r="Q1557" s="35" t="n">
        <v>-2.11092</v>
      </c>
      <c r="R1557" s="35" t="n">
        <v>-3.39709</v>
      </c>
    </row>
    <row r="1558" customFormat="false" ht="15" hidden="false" customHeight="false" outlineLevel="0" collapsed="false">
      <c r="A1558" s="4" t="n">
        <v>1557</v>
      </c>
      <c r="B1558" s="4" t="s">
        <v>1902</v>
      </c>
      <c r="C1558" s="35" t="n">
        <v>1.21131</v>
      </c>
      <c r="D1558" s="35" t="n">
        <v>-0.41544</v>
      </c>
      <c r="E1558" s="35" t="n">
        <v>-2.27303</v>
      </c>
      <c r="F1558" s="35" t="n">
        <v>-0.08395</v>
      </c>
      <c r="G1558" s="35" t="n">
        <v>-0.67751</v>
      </c>
      <c r="H1558" s="35" t="n">
        <v>-0.66658</v>
      </c>
      <c r="I1558" s="35" t="n">
        <v>-0.66479</v>
      </c>
      <c r="J1558" s="35" t="n">
        <v>-0.06523</v>
      </c>
      <c r="K1558" s="35" t="n">
        <v>-0.33229</v>
      </c>
      <c r="L1558" s="35" t="n">
        <v>-0.37278</v>
      </c>
      <c r="M1558" s="35" t="n">
        <v>-1.66135</v>
      </c>
      <c r="N1558" s="35" t="n">
        <v>0.94672</v>
      </c>
      <c r="O1558" s="35" t="n">
        <v>-0.46404</v>
      </c>
      <c r="P1558" s="35" t="n">
        <v>-1.06288</v>
      </c>
      <c r="Q1558" s="35" t="n">
        <v>-1.21695</v>
      </c>
      <c r="R1558" s="35" t="n">
        <v>-0.60976</v>
      </c>
    </row>
    <row r="1559" customFormat="false" ht="15" hidden="false" customHeight="false" outlineLevel="0" collapsed="false">
      <c r="A1559" s="4" t="n">
        <v>1558</v>
      </c>
      <c r="B1559" s="4" t="s">
        <v>1903</v>
      </c>
      <c r="C1559" s="35" t="n">
        <v>-1.74861</v>
      </c>
      <c r="D1559" s="35" t="n">
        <v>-0.18552</v>
      </c>
      <c r="E1559" s="35" t="n">
        <v>0.48043</v>
      </c>
      <c r="F1559" s="35" t="n">
        <v>-1.94908</v>
      </c>
      <c r="G1559" s="35" t="n">
        <v>-0.54387</v>
      </c>
      <c r="H1559" s="35" t="n">
        <v>-0.60187</v>
      </c>
      <c r="I1559" s="35" t="n">
        <v>0.95928</v>
      </c>
      <c r="J1559" s="35" t="n">
        <v>1.81531</v>
      </c>
      <c r="K1559" s="35" t="n">
        <v>2.65018</v>
      </c>
      <c r="L1559" s="35" t="n">
        <v>0.00443</v>
      </c>
      <c r="M1559" s="35" t="n">
        <v>1.61184</v>
      </c>
      <c r="N1559" s="35" t="n">
        <v>1.66461</v>
      </c>
      <c r="O1559" s="35" t="n">
        <v>1.40681</v>
      </c>
      <c r="P1559" s="35" t="n">
        <v>-0.56235</v>
      </c>
      <c r="Q1559" s="35" t="n">
        <v>0.19023</v>
      </c>
      <c r="R1559" s="35" t="n">
        <v>1.48691</v>
      </c>
    </row>
    <row r="1560" customFormat="false" ht="15" hidden="false" customHeight="false" outlineLevel="0" collapsed="false">
      <c r="A1560" s="4" t="n">
        <v>1559</v>
      </c>
      <c r="B1560" s="4" t="s">
        <v>1904</v>
      </c>
      <c r="C1560" s="35" t="n">
        <v>1.43975</v>
      </c>
      <c r="D1560" s="35" t="n">
        <v>-1.20876</v>
      </c>
      <c r="E1560" s="35" t="n">
        <v>-0.90639</v>
      </c>
      <c r="F1560" s="35" t="n">
        <v>1.32225</v>
      </c>
      <c r="G1560" s="35" t="n">
        <v>1.65223</v>
      </c>
      <c r="H1560" s="35" t="n">
        <v>0.70472</v>
      </c>
      <c r="I1560" s="35" t="n">
        <v>-1.81077</v>
      </c>
      <c r="J1560" s="35" t="n">
        <v>-1.51244</v>
      </c>
      <c r="K1560" s="35" t="n">
        <v>0.48672</v>
      </c>
      <c r="L1560" s="35" t="n">
        <v>1.01228</v>
      </c>
      <c r="M1560" s="35" t="n">
        <v>-0.3018</v>
      </c>
      <c r="N1560" s="35" t="n">
        <v>-0.20552</v>
      </c>
      <c r="O1560" s="35" t="n">
        <v>-0.28573</v>
      </c>
      <c r="P1560" s="35" t="n">
        <v>0.87602</v>
      </c>
      <c r="Q1560" s="35" t="n">
        <v>0.77568</v>
      </c>
      <c r="R1560" s="35" t="n">
        <v>-1.42801</v>
      </c>
    </row>
    <row r="1561" customFormat="false" ht="15" hidden="false" customHeight="false" outlineLevel="0" collapsed="false">
      <c r="A1561" s="4" t="n">
        <v>1560</v>
      </c>
      <c r="B1561" s="4" t="s">
        <v>1905</v>
      </c>
      <c r="C1561" s="35" t="n">
        <v>0.43042</v>
      </c>
      <c r="D1561" s="35" t="n">
        <v>0.13197</v>
      </c>
      <c r="E1561" s="35" t="n">
        <v>-0.37831</v>
      </c>
      <c r="F1561" s="35" t="n">
        <v>-1.63347</v>
      </c>
      <c r="G1561" s="35" t="n">
        <v>-0.0519</v>
      </c>
      <c r="H1561" s="35" t="n">
        <v>2.55763</v>
      </c>
      <c r="I1561" s="35" t="n">
        <v>-1.16144</v>
      </c>
      <c r="J1561" s="35" t="n">
        <v>-1.12526</v>
      </c>
      <c r="K1561" s="35" t="n">
        <v>0.39408</v>
      </c>
      <c r="L1561" s="35" t="n">
        <v>0.93888</v>
      </c>
      <c r="M1561" s="35" t="n">
        <v>0.99296</v>
      </c>
      <c r="N1561" s="35" t="n">
        <v>-1.33482</v>
      </c>
      <c r="O1561" s="35" t="n">
        <v>3.43538</v>
      </c>
      <c r="P1561" s="35" t="n">
        <v>0.01643</v>
      </c>
      <c r="Q1561" s="35" t="n">
        <v>-0.0364</v>
      </c>
      <c r="R1561" s="35" t="n">
        <v>2.37951</v>
      </c>
    </row>
    <row r="1562" customFormat="false" ht="15" hidden="false" customHeight="false" outlineLevel="0" collapsed="false">
      <c r="A1562" s="4" t="n">
        <v>1561</v>
      </c>
      <c r="B1562" s="4" t="s">
        <v>1906</v>
      </c>
      <c r="C1562" s="35" t="n">
        <v>-0.82104</v>
      </c>
      <c r="D1562" s="35" t="n">
        <v>1.40768</v>
      </c>
      <c r="E1562" s="35" t="n">
        <v>-0.36584</v>
      </c>
      <c r="F1562" s="35" t="n">
        <v>-2.16031</v>
      </c>
      <c r="G1562" s="35" t="n">
        <v>0.53387</v>
      </c>
      <c r="H1562" s="35" t="n">
        <v>1.6716</v>
      </c>
      <c r="I1562" s="35" t="n">
        <v>-0.3181</v>
      </c>
      <c r="J1562" s="35" t="n">
        <v>-1.37455</v>
      </c>
      <c r="K1562" s="35" t="n">
        <v>0.64396</v>
      </c>
      <c r="L1562" s="35" t="n">
        <v>-0.81478</v>
      </c>
      <c r="M1562" s="35" t="n">
        <v>3.30421</v>
      </c>
      <c r="N1562" s="35" t="n">
        <v>3.6869</v>
      </c>
      <c r="O1562" s="35" t="n">
        <v>2.04263</v>
      </c>
      <c r="P1562" s="35" t="n">
        <v>-2.1494</v>
      </c>
      <c r="Q1562" s="35" t="n">
        <v>0.53429</v>
      </c>
      <c r="R1562" s="35" t="n">
        <v>0.3607</v>
      </c>
    </row>
    <row r="1563" customFormat="false" ht="15" hidden="false" customHeight="false" outlineLevel="0" collapsed="false">
      <c r="A1563" s="4" t="n">
        <v>1562</v>
      </c>
      <c r="B1563" s="4" t="s">
        <v>1907</v>
      </c>
      <c r="C1563" s="35" t="n">
        <v>-0.27249</v>
      </c>
      <c r="D1563" s="35" t="n">
        <v>0.00371</v>
      </c>
      <c r="E1563" s="35" t="n">
        <v>-3.29524</v>
      </c>
      <c r="F1563" s="35" t="n">
        <v>-0.72254</v>
      </c>
      <c r="G1563" s="35" t="n">
        <v>0.98178</v>
      </c>
      <c r="H1563" s="35" t="n">
        <v>-1.78677</v>
      </c>
      <c r="I1563" s="35" t="n">
        <v>-2.95674</v>
      </c>
      <c r="J1563" s="35" t="n">
        <v>-0.92198</v>
      </c>
      <c r="K1563" s="35" t="n">
        <v>0.87437</v>
      </c>
      <c r="L1563" s="35" t="n">
        <v>-2.24431</v>
      </c>
      <c r="M1563" s="35" t="n">
        <v>0.44656</v>
      </c>
      <c r="N1563" s="35" t="n">
        <v>0.11743</v>
      </c>
      <c r="O1563" s="35" t="n">
        <v>0.07511</v>
      </c>
      <c r="P1563" s="35" t="n">
        <v>-2.74988</v>
      </c>
      <c r="Q1563" s="35" t="n">
        <v>2.05285</v>
      </c>
      <c r="R1563" s="35" t="n">
        <v>-0.56865</v>
      </c>
    </row>
    <row r="1564" customFormat="false" ht="15" hidden="false" customHeight="false" outlineLevel="0" collapsed="false">
      <c r="A1564" s="4" t="n">
        <v>1563</v>
      </c>
      <c r="B1564" s="4" t="s">
        <v>1908</v>
      </c>
      <c r="C1564" s="35" t="n">
        <v>-0.30795</v>
      </c>
      <c r="D1564" s="35" t="n">
        <v>-1.95125</v>
      </c>
      <c r="E1564" s="35" t="n">
        <v>0.2067</v>
      </c>
      <c r="F1564" s="35" t="n">
        <v>-2.259</v>
      </c>
      <c r="G1564" s="35" t="n">
        <v>0.76792</v>
      </c>
      <c r="H1564" s="35" t="n">
        <v>-1.76122</v>
      </c>
      <c r="I1564" s="35" t="n">
        <v>-0.45035</v>
      </c>
      <c r="J1564" s="35" t="n">
        <v>-1.63282</v>
      </c>
      <c r="K1564" s="35" t="n">
        <v>2.68057</v>
      </c>
      <c r="L1564" s="35" t="n">
        <v>-2.66926</v>
      </c>
      <c r="M1564" s="35" t="n">
        <v>1.33758</v>
      </c>
      <c r="N1564" s="35" t="n">
        <v>-0.55609</v>
      </c>
      <c r="O1564" s="35" t="n">
        <v>1.1128</v>
      </c>
      <c r="P1564" s="35" t="n">
        <v>-1.7974</v>
      </c>
      <c r="Q1564" s="35" t="n">
        <v>1.75697</v>
      </c>
      <c r="R1564" s="35" t="n">
        <v>-0.15315</v>
      </c>
    </row>
    <row r="1565" customFormat="false" ht="15" hidden="false" customHeight="false" outlineLevel="0" collapsed="false">
      <c r="A1565" s="4" t="n">
        <v>1564</v>
      </c>
      <c r="B1565" s="4" t="s">
        <v>1909</v>
      </c>
      <c r="C1565" s="35" t="n">
        <v>1.56432</v>
      </c>
      <c r="D1565" s="35" t="n">
        <v>0.89651</v>
      </c>
      <c r="E1565" s="35" t="n">
        <v>-1.95286</v>
      </c>
      <c r="F1565" s="35" t="n">
        <v>0.78567</v>
      </c>
      <c r="G1565" s="35" t="n">
        <v>0.91133</v>
      </c>
      <c r="H1565" s="35" t="n">
        <v>1.08783</v>
      </c>
      <c r="I1565" s="35" t="n">
        <v>-1.71884</v>
      </c>
      <c r="J1565" s="35" t="n">
        <v>-1.95621</v>
      </c>
      <c r="K1565" s="35" t="n">
        <v>1.81686</v>
      </c>
      <c r="L1565" s="35" t="n">
        <v>-1.0074</v>
      </c>
      <c r="M1565" s="35" t="n">
        <v>-0.22059</v>
      </c>
      <c r="N1565" s="35" t="n">
        <v>0.01447</v>
      </c>
      <c r="O1565" s="35" t="n">
        <v>-0.46526</v>
      </c>
      <c r="P1565" s="35" t="n">
        <v>0.00349</v>
      </c>
      <c r="Q1565" s="35" t="n">
        <v>-0.68918</v>
      </c>
      <c r="R1565" s="35" t="n">
        <v>1.03135</v>
      </c>
    </row>
    <row r="1566" customFormat="false" ht="15" hidden="false" customHeight="false" outlineLevel="0" collapsed="false">
      <c r="A1566" s="4" t="n">
        <v>1565</v>
      </c>
      <c r="B1566" s="4" t="s">
        <v>1910</v>
      </c>
      <c r="C1566" s="35" t="n">
        <v>4.05444</v>
      </c>
      <c r="D1566" s="35" t="n">
        <v>-1.88279</v>
      </c>
      <c r="E1566" s="35" t="n">
        <v>-0.32068</v>
      </c>
      <c r="F1566" s="35" t="n">
        <v>0.16216</v>
      </c>
      <c r="G1566" s="35" t="n">
        <v>1.32343</v>
      </c>
      <c r="H1566" s="35" t="n">
        <v>0.33853</v>
      </c>
      <c r="I1566" s="35" t="n">
        <v>-1.23897</v>
      </c>
      <c r="J1566" s="35" t="n">
        <v>0.87039</v>
      </c>
      <c r="K1566" s="35" t="n">
        <v>-0.79634</v>
      </c>
      <c r="L1566" s="35" t="n">
        <v>-0.67204</v>
      </c>
      <c r="M1566" s="35" t="n">
        <v>1.65907</v>
      </c>
      <c r="N1566" s="35" t="n">
        <v>-0.02539</v>
      </c>
      <c r="O1566" s="35" t="n">
        <v>0.8803</v>
      </c>
      <c r="P1566" s="35" t="n">
        <v>-2.25106</v>
      </c>
      <c r="Q1566" s="35" t="n">
        <v>-1.15568</v>
      </c>
      <c r="R1566" s="35" t="n">
        <v>-1.45262</v>
      </c>
    </row>
    <row r="1567" customFormat="false" ht="15" hidden="false" customHeight="false" outlineLevel="0" collapsed="false">
      <c r="A1567" s="4" t="n">
        <v>1566</v>
      </c>
      <c r="B1567" s="4" t="s">
        <v>1911</v>
      </c>
      <c r="C1567" s="35" t="n">
        <v>2.78513</v>
      </c>
      <c r="D1567" s="35" t="n">
        <v>0.68669</v>
      </c>
      <c r="E1567" s="35" t="n">
        <v>0.92503</v>
      </c>
      <c r="F1567" s="35" t="n">
        <v>0.69656</v>
      </c>
      <c r="G1567" s="35" t="n">
        <v>-0.98442</v>
      </c>
      <c r="H1567" s="35" t="n">
        <v>-1.29588</v>
      </c>
      <c r="I1567" s="35" t="n">
        <v>-1.54265</v>
      </c>
      <c r="J1567" s="35" t="n">
        <v>2.2263</v>
      </c>
      <c r="K1567" s="35" t="n">
        <v>-1.91493</v>
      </c>
      <c r="L1567" s="35" t="n">
        <v>-1.23246</v>
      </c>
      <c r="M1567" s="35" t="n">
        <v>0.03675</v>
      </c>
      <c r="N1567" s="35" t="n">
        <v>-0.10288</v>
      </c>
      <c r="O1567" s="35" t="n">
        <v>-2.36918</v>
      </c>
      <c r="P1567" s="35" t="n">
        <v>3.1061</v>
      </c>
      <c r="Q1567" s="35" t="n">
        <v>-2.58035</v>
      </c>
      <c r="R1567" s="35" t="n">
        <v>-0.66772</v>
      </c>
    </row>
    <row r="1568" customFormat="false" ht="15" hidden="false" customHeight="false" outlineLevel="0" collapsed="false">
      <c r="A1568" s="4" t="n">
        <v>1567</v>
      </c>
      <c r="B1568" s="4" t="s">
        <v>1912</v>
      </c>
      <c r="C1568" s="35" t="n">
        <v>-1.78879</v>
      </c>
      <c r="D1568" s="35" t="n">
        <v>-0.05788</v>
      </c>
      <c r="E1568" s="35" t="n">
        <v>-0.72218</v>
      </c>
      <c r="F1568" s="35" t="n">
        <v>1.66146</v>
      </c>
      <c r="G1568" s="35" t="n">
        <v>0.59803</v>
      </c>
      <c r="H1568" s="35" t="n">
        <v>2.15266</v>
      </c>
      <c r="I1568" s="35" t="n">
        <v>1.56853</v>
      </c>
      <c r="J1568" s="35" t="n">
        <v>-0.10109</v>
      </c>
      <c r="K1568" s="35" t="n">
        <v>1.12461</v>
      </c>
      <c r="L1568" s="35" t="n">
        <v>0.71225</v>
      </c>
      <c r="M1568" s="35" t="n">
        <v>-2.36861</v>
      </c>
      <c r="N1568" s="35" t="n">
        <v>-1.06525</v>
      </c>
      <c r="O1568" s="35" t="n">
        <v>1.59827</v>
      </c>
      <c r="P1568" s="35" t="n">
        <v>-0.80124</v>
      </c>
      <c r="Q1568" s="35" t="n">
        <v>0.2772</v>
      </c>
      <c r="R1568" s="35" t="n">
        <v>2</v>
      </c>
    </row>
    <row r="1569" customFormat="false" ht="15" hidden="false" customHeight="false" outlineLevel="0" collapsed="false">
      <c r="A1569" s="4" t="n">
        <v>1568</v>
      </c>
      <c r="B1569" s="4" t="s">
        <v>1913</v>
      </c>
      <c r="C1569" s="35" t="n">
        <v>-2.17284</v>
      </c>
      <c r="D1569" s="35" t="n">
        <v>0.51946</v>
      </c>
      <c r="E1569" s="35" t="n">
        <v>2.38782</v>
      </c>
      <c r="F1569" s="35" t="n">
        <v>-0.96806</v>
      </c>
      <c r="G1569" s="35" t="n">
        <v>-0.51902</v>
      </c>
      <c r="H1569" s="35" t="n">
        <v>-3.54249</v>
      </c>
      <c r="I1569" s="35" t="n">
        <v>2.83606</v>
      </c>
      <c r="J1569" s="35" t="n">
        <v>0.01983</v>
      </c>
      <c r="K1569" s="35" t="n">
        <v>-0.81772</v>
      </c>
      <c r="L1569" s="35" t="n">
        <v>-2.37068</v>
      </c>
      <c r="M1569" s="35" t="n">
        <v>0.66587</v>
      </c>
      <c r="N1569" s="35" t="n">
        <v>0.12017</v>
      </c>
      <c r="O1569" s="35" t="n">
        <v>0.79621</v>
      </c>
      <c r="P1569" s="35" t="n">
        <v>2.32087</v>
      </c>
      <c r="Q1569" s="35" t="n">
        <v>-2.02931</v>
      </c>
      <c r="R1569" s="35" t="n">
        <v>-1.29923</v>
      </c>
    </row>
    <row r="1570" customFormat="false" ht="15" hidden="false" customHeight="false" outlineLevel="0" collapsed="false">
      <c r="A1570" s="4" t="n">
        <v>1569</v>
      </c>
      <c r="B1570" s="4" t="s">
        <v>1914</v>
      </c>
      <c r="C1570" s="35" t="n">
        <v>-0.15814</v>
      </c>
      <c r="D1570" s="35" t="n">
        <v>0.25921</v>
      </c>
      <c r="E1570" s="35" t="n">
        <v>0.33573</v>
      </c>
      <c r="F1570" s="35" t="n">
        <v>0.45353</v>
      </c>
      <c r="G1570" s="35" t="n">
        <v>-1.10422</v>
      </c>
      <c r="H1570" s="35" t="n">
        <v>0.33092</v>
      </c>
      <c r="I1570" s="35" t="n">
        <v>0.10829</v>
      </c>
      <c r="J1570" s="35" t="n">
        <v>-1.63678</v>
      </c>
      <c r="K1570" s="35" t="n">
        <v>-0.65159</v>
      </c>
      <c r="L1570" s="35" t="n">
        <v>-0.10362</v>
      </c>
      <c r="M1570" s="35" t="n">
        <v>0.81974</v>
      </c>
      <c r="N1570" s="35" t="n">
        <v>0.0563</v>
      </c>
      <c r="O1570" s="35" t="n">
        <v>-1.20884</v>
      </c>
      <c r="P1570" s="35" t="n">
        <v>-1.08857</v>
      </c>
      <c r="Q1570" s="35" t="n">
        <v>-0.83442</v>
      </c>
      <c r="R1570" s="35" t="n">
        <v>-2.92687</v>
      </c>
    </row>
    <row r="1571" customFormat="false" ht="15" hidden="false" customHeight="false" outlineLevel="0" collapsed="false">
      <c r="A1571" s="4" t="n">
        <v>1570</v>
      </c>
      <c r="B1571" s="4" t="s">
        <v>1915</v>
      </c>
      <c r="C1571" s="35" t="n">
        <v>1.30729</v>
      </c>
      <c r="D1571" s="35" t="n">
        <v>-0.14263</v>
      </c>
      <c r="E1571" s="35" t="n">
        <v>3.19023</v>
      </c>
      <c r="F1571" s="35" t="n">
        <v>-1.53189</v>
      </c>
      <c r="G1571" s="35" t="n">
        <v>-1.58449</v>
      </c>
      <c r="H1571" s="35" t="n">
        <v>0.36959</v>
      </c>
      <c r="I1571" s="35" t="n">
        <v>1.66474</v>
      </c>
      <c r="J1571" s="35" t="n">
        <v>2.05584</v>
      </c>
      <c r="K1571" s="35" t="n">
        <v>2.54774</v>
      </c>
      <c r="L1571" s="35" t="n">
        <v>-0.37099</v>
      </c>
      <c r="M1571" s="35" t="n">
        <v>0.64807</v>
      </c>
      <c r="N1571" s="35" t="n">
        <v>-0.08046</v>
      </c>
      <c r="O1571" s="35" t="n">
        <v>-1.1836</v>
      </c>
      <c r="P1571" s="35" t="n">
        <v>0.80513</v>
      </c>
      <c r="Q1571" s="35" t="n">
        <v>-0.64156</v>
      </c>
      <c r="R1571" s="35" t="n">
        <v>-1.71832</v>
      </c>
    </row>
    <row r="1572" customFormat="false" ht="15" hidden="false" customHeight="false" outlineLevel="0" collapsed="false">
      <c r="A1572" s="4" t="n">
        <v>1571</v>
      </c>
      <c r="B1572" s="4" t="s">
        <v>1916</v>
      </c>
      <c r="C1572" s="35" t="n">
        <v>0.4952</v>
      </c>
      <c r="D1572" s="35" t="n">
        <v>2.45249</v>
      </c>
      <c r="E1572" s="35" t="n">
        <v>3.12394</v>
      </c>
      <c r="F1572" s="35" t="n">
        <v>-0.8779</v>
      </c>
      <c r="G1572" s="35" t="n">
        <v>3.07487</v>
      </c>
      <c r="H1572" s="35" t="n">
        <v>-0.11902</v>
      </c>
      <c r="I1572" s="35" t="n">
        <v>-0.90754</v>
      </c>
      <c r="J1572" s="35" t="n">
        <v>-2.59634</v>
      </c>
      <c r="K1572" s="35" t="n">
        <v>-0.7565</v>
      </c>
      <c r="L1572" s="35" t="n">
        <v>-3.83927</v>
      </c>
      <c r="M1572" s="35" t="n">
        <v>0.67054</v>
      </c>
      <c r="N1572" s="35" t="n">
        <v>0.98082</v>
      </c>
      <c r="O1572" s="35" t="n">
        <v>-3.98889</v>
      </c>
      <c r="P1572" s="35" t="n">
        <v>-0.40965</v>
      </c>
      <c r="Q1572" s="35" t="n">
        <v>0.9424</v>
      </c>
      <c r="R1572" s="35" t="n">
        <v>-1.24155</v>
      </c>
    </row>
    <row r="1573" customFormat="false" ht="15" hidden="false" customHeight="false" outlineLevel="0" collapsed="false">
      <c r="A1573" s="4" t="n">
        <v>1572</v>
      </c>
      <c r="B1573" s="4" t="s">
        <v>1917</v>
      </c>
      <c r="C1573" s="35" t="n">
        <v>0.13319</v>
      </c>
      <c r="D1573" s="35" t="n">
        <v>1.71588</v>
      </c>
      <c r="E1573" s="35" t="n">
        <v>2.79216</v>
      </c>
      <c r="F1573" s="35" t="n">
        <v>0.45564</v>
      </c>
      <c r="G1573" s="35" t="n">
        <v>0.64525</v>
      </c>
      <c r="H1573" s="35" t="n">
        <v>0.07777</v>
      </c>
      <c r="I1573" s="35" t="n">
        <v>1.12293</v>
      </c>
      <c r="J1573" s="35" t="n">
        <v>2.41388</v>
      </c>
      <c r="K1573" s="35" t="n">
        <v>-1.15036</v>
      </c>
      <c r="L1573" s="35" t="n">
        <v>-4.24967</v>
      </c>
      <c r="M1573" s="35" t="n">
        <v>-1.16944</v>
      </c>
      <c r="N1573" s="35" t="n">
        <v>-1.04922</v>
      </c>
      <c r="O1573" s="35" t="n">
        <v>2.28146</v>
      </c>
      <c r="P1573" s="35" t="n">
        <v>-1.723</v>
      </c>
      <c r="Q1573" s="35" t="n">
        <v>0.5201</v>
      </c>
      <c r="R1573" s="35" t="n">
        <v>-0.21941</v>
      </c>
    </row>
    <row r="1574" customFormat="false" ht="15" hidden="false" customHeight="false" outlineLevel="0" collapsed="false">
      <c r="A1574" s="4" t="n">
        <v>1573</v>
      </c>
      <c r="B1574" s="4" t="s">
        <v>1918</v>
      </c>
      <c r="C1574" s="35" t="n">
        <v>0.57033</v>
      </c>
      <c r="D1574" s="35" t="n">
        <v>2.16777</v>
      </c>
      <c r="E1574" s="35" t="n">
        <v>3.27115</v>
      </c>
      <c r="F1574" s="35" t="n">
        <v>-0.11431</v>
      </c>
      <c r="G1574" s="35" t="n">
        <v>-3.5372</v>
      </c>
      <c r="H1574" s="35" t="n">
        <v>-3.07746</v>
      </c>
      <c r="I1574" s="35" t="n">
        <v>1.63587</v>
      </c>
      <c r="J1574" s="35" t="n">
        <v>2.39571</v>
      </c>
      <c r="K1574" s="35" t="n">
        <v>-3.44574</v>
      </c>
      <c r="L1574" s="35" t="n">
        <v>-4.83126</v>
      </c>
      <c r="M1574" s="35" t="n">
        <v>1.48363</v>
      </c>
      <c r="N1574" s="35" t="n">
        <v>-0.7596</v>
      </c>
      <c r="O1574" s="35" t="n">
        <v>4.99131</v>
      </c>
      <c r="P1574" s="35" t="n">
        <v>0.37255</v>
      </c>
      <c r="Q1574" s="35" t="n">
        <v>-1.31539</v>
      </c>
      <c r="R1574" s="35" t="n">
        <v>-1.3476</v>
      </c>
    </row>
    <row r="1575" customFormat="false" ht="15" hidden="false" customHeight="false" outlineLevel="0" collapsed="false">
      <c r="A1575" s="4" t="n">
        <v>1574</v>
      </c>
      <c r="B1575" s="4" t="s">
        <v>1919</v>
      </c>
      <c r="C1575" s="35" t="n">
        <v>-3.2891</v>
      </c>
      <c r="D1575" s="35" t="n">
        <v>4.29142</v>
      </c>
      <c r="E1575" s="35" t="n">
        <v>4.46224</v>
      </c>
      <c r="F1575" s="35" t="n">
        <v>-1.74162</v>
      </c>
      <c r="G1575" s="35" t="n">
        <v>2.86571</v>
      </c>
      <c r="H1575" s="35" t="n">
        <v>-0.4187</v>
      </c>
      <c r="I1575" s="35" t="n">
        <v>1.35979</v>
      </c>
      <c r="J1575" s="35" t="n">
        <v>3.503</v>
      </c>
      <c r="K1575" s="35" t="n">
        <v>0.36939</v>
      </c>
      <c r="L1575" s="35" t="n">
        <v>-2.2263</v>
      </c>
      <c r="M1575" s="35" t="n">
        <v>-3.83839</v>
      </c>
      <c r="N1575" s="35" t="n">
        <v>1.04068</v>
      </c>
      <c r="O1575" s="35" t="n">
        <v>-0.35946</v>
      </c>
      <c r="P1575" s="35" t="n">
        <v>-1.31845</v>
      </c>
      <c r="Q1575" s="35" t="n">
        <v>-0.77848</v>
      </c>
      <c r="R1575" s="35" t="n">
        <v>3.02989</v>
      </c>
    </row>
    <row r="1576" customFormat="false" ht="15" hidden="false" customHeight="false" outlineLevel="0" collapsed="false">
      <c r="A1576" s="4" t="n">
        <v>1575</v>
      </c>
      <c r="B1576" s="4" t="s">
        <v>1920</v>
      </c>
      <c r="C1576" s="35" t="n">
        <v>-0.57764</v>
      </c>
      <c r="D1576" s="35" t="n">
        <v>2.30293</v>
      </c>
      <c r="E1576" s="35" t="n">
        <v>-2.58173</v>
      </c>
      <c r="F1576" s="35" t="n">
        <v>3.04989</v>
      </c>
      <c r="G1576" s="35" t="n">
        <v>0.12123</v>
      </c>
      <c r="H1576" s="35" t="n">
        <v>-1.28694</v>
      </c>
      <c r="I1576" s="35" t="n">
        <v>1.11529</v>
      </c>
      <c r="J1576" s="35" t="n">
        <v>-1.29702</v>
      </c>
      <c r="K1576" s="35" t="n">
        <v>0.48268</v>
      </c>
      <c r="L1576" s="35" t="n">
        <v>-3.04019</v>
      </c>
      <c r="M1576" s="35" t="n">
        <v>-1.81955</v>
      </c>
      <c r="N1576" s="35" t="n">
        <v>-0.15204</v>
      </c>
      <c r="O1576" s="35" t="n">
        <v>-0.32613</v>
      </c>
      <c r="P1576" s="35" t="n">
        <v>0.40403</v>
      </c>
      <c r="Q1576" s="35" t="n">
        <v>-0.57621</v>
      </c>
      <c r="R1576" s="35" t="n">
        <v>-0.0534</v>
      </c>
    </row>
    <row r="1577" customFormat="false" ht="15" hidden="false" customHeight="false" outlineLevel="0" collapsed="false">
      <c r="A1577" s="4" t="n">
        <v>1576</v>
      </c>
      <c r="B1577" s="4" t="s">
        <v>1921</v>
      </c>
      <c r="C1577" s="35" t="n">
        <v>-2.16812</v>
      </c>
      <c r="D1577" s="35" t="n">
        <v>-0.47052</v>
      </c>
      <c r="E1577" s="35" t="n">
        <v>0.68704</v>
      </c>
      <c r="F1577" s="35" t="n">
        <v>-1.15185</v>
      </c>
      <c r="G1577" s="35" t="n">
        <v>0.01932</v>
      </c>
      <c r="H1577" s="35" t="n">
        <v>-0.18432</v>
      </c>
      <c r="I1577" s="35" t="n">
        <v>2.32281</v>
      </c>
      <c r="J1577" s="35" t="n">
        <v>-1.83126</v>
      </c>
      <c r="K1577" s="35" t="n">
        <v>4.94633</v>
      </c>
      <c r="L1577" s="35" t="n">
        <v>-0.77414</v>
      </c>
      <c r="M1577" s="35" t="n">
        <v>-1.2293</v>
      </c>
      <c r="N1577" s="35" t="n">
        <v>4.23632</v>
      </c>
      <c r="O1577" s="35" t="n">
        <v>-1.15182</v>
      </c>
      <c r="P1577" s="35" t="n">
        <v>1.79037</v>
      </c>
      <c r="Q1577" s="35" t="n">
        <v>-5.39983</v>
      </c>
      <c r="R1577" s="35" t="n">
        <v>-0.67484</v>
      </c>
    </row>
    <row r="1578" customFormat="false" ht="15" hidden="false" customHeight="false" outlineLevel="0" collapsed="false">
      <c r="A1578" s="4" t="n">
        <v>1577</v>
      </c>
      <c r="B1578" s="4" t="s">
        <v>1922</v>
      </c>
      <c r="C1578" s="35" t="n">
        <v>-3.16816</v>
      </c>
      <c r="D1578" s="35" t="n">
        <v>4.64364</v>
      </c>
      <c r="E1578" s="35" t="n">
        <v>2.90275</v>
      </c>
      <c r="F1578" s="35" t="n">
        <v>2.26476</v>
      </c>
      <c r="G1578" s="35" t="n">
        <v>-2.15923</v>
      </c>
      <c r="H1578" s="35" t="n">
        <v>2.76347</v>
      </c>
      <c r="I1578" s="35" t="n">
        <v>-1.59027</v>
      </c>
      <c r="J1578" s="35" t="n">
        <v>4.15109</v>
      </c>
      <c r="K1578" s="35" t="n">
        <v>-0.36975</v>
      </c>
      <c r="L1578" s="35" t="n">
        <v>-1.44633</v>
      </c>
      <c r="M1578" s="35" t="n">
        <v>2.08631</v>
      </c>
      <c r="N1578" s="35" t="n">
        <v>-2.09344</v>
      </c>
      <c r="O1578" s="35" t="n">
        <v>-1.9129</v>
      </c>
      <c r="P1578" s="35" t="n">
        <v>5.26915</v>
      </c>
      <c r="Q1578" s="35" t="n">
        <v>3.88731</v>
      </c>
      <c r="R1578" s="35" t="n">
        <v>-0.94341</v>
      </c>
    </row>
    <row r="1579" customFormat="false" ht="15" hidden="false" customHeight="false" outlineLevel="0" collapsed="false">
      <c r="A1579" s="4" t="n">
        <v>1578</v>
      </c>
      <c r="B1579" s="4" t="s">
        <v>1923</v>
      </c>
      <c r="C1579" s="35" t="n">
        <v>-1.63233</v>
      </c>
      <c r="D1579" s="35" t="n">
        <v>4.94263</v>
      </c>
      <c r="E1579" s="35" t="n">
        <v>-2.07524</v>
      </c>
      <c r="F1579" s="35" t="n">
        <v>-1.91934</v>
      </c>
      <c r="G1579" s="35" t="n">
        <v>-2.90387</v>
      </c>
      <c r="H1579" s="35" t="n">
        <v>-0.9741</v>
      </c>
      <c r="I1579" s="35" t="n">
        <v>1.98632</v>
      </c>
      <c r="J1579" s="35" t="n">
        <v>0.72714</v>
      </c>
      <c r="K1579" s="35" t="n">
        <v>0.08798</v>
      </c>
      <c r="L1579" s="35" t="n">
        <v>-0.91429</v>
      </c>
      <c r="M1579" s="35" t="n">
        <v>-0.71913</v>
      </c>
      <c r="N1579" s="35" t="n">
        <v>-0.47537</v>
      </c>
      <c r="O1579" s="35" t="n">
        <v>0.77104</v>
      </c>
      <c r="P1579" s="35" t="n">
        <v>0.77977</v>
      </c>
      <c r="Q1579" s="35" t="n">
        <v>0.38742</v>
      </c>
      <c r="R1579" s="35" t="n">
        <v>0.00597</v>
      </c>
    </row>
    <row r="1580" customFormat="false" ht="15" hidden="false" customHeight="false" outlineLevel="0" collapsed="false">
      <c r="A1580" s="4" t="n">
        <v>1579</v>
      </c>
      <c r="B1580" s="4" t="s">
        <v>1924</v>
      </c>
      <c r="C1580" s="35" t="n">
        <v>-2.2514</v>
      </c>
      <c r="D1580" s="35" t="n">
        <v>-0.55288</v>
      </c>
      <c r="E1580" s="35" t="n">
        <v>-1.99926</v>
      </c>
      <c r="F1580" s="35" t="n">
        <v>1.22625</v>
      </c>
      <c r="G1580" s="35" t="n">
        <v>1.37286</v>
      </c>
      <c r="H1580" s="35" t="n">
        <v>1.10027</v>
      </c>
      <c r="I1580" s="35" t="n">
        <v>-1.53881</v>
      </c>
      <c r="J1580" s="35" t="n">
        <v>1.25814</v>
      </c>
      <c r="K1580" s="35" t="n">
        <v>0.10499</v>
      </c>
      <c r="L1580" s="35" t="n">
        <v>1.02972</v>
      </c>
      <c r="M1580" s="35" t="n">
        <v>-1.56504</v>
      </c>
      <c r="N1580" s="35" t="n">
        <v>-0.52432</v>
      </c>
      <c r="O1580" s="35" t="n">
        <v>-0.94641</v>
      </c>
      <c r="P1580" s="35" t="n">
        <v>1.06085</v>
      </c>
      <c r="Q1580" s="35" t="n">
        <v>0.11453</v>
      </c>
      <c r="R1580" s="35" t="n">
        <v>-4.30427</v>
      </c>
    </row>
    <row r="1581" customFormat="false" ht="15" hidden="false" customHeight="false" outlineLevel="0" collapsed="false">
      <c r="A1581" s="4" t="n">
        <v>1580</v>
      </c>
      <c r="B1581" s="4" t="s">
        <v>1925</v>
      </c>
      <c r="C1581" s="35" t="n">
        <v>-2.68805</v>
      </c>
      <c r="D1581" s="35" t="n">
        <v>0.53977</v>
      </c>
      <c r="E1581" s="35" t="n">
        <v>-1.96981</v>
      </c>
      <c r="F1581" s="35" t="n">
        <v>1.30725</v>
      </c>
      <c r="G1581" s="35" t="n">
        <v>-0.48514</v>
      </c>
      <c r="H1581" s="35" t="n">
        <v>0.79231</v>
      </c>
      <c r="I1581" s="35" t="n">
        <v>3.30583</v>
      </c>
      <c r="J1581" s="35" t="n">
        <v>0.85997</v>
      </c>
      <c r="K1581" s="35" t="n">
        <v>7.89442</v>
      </c>
      <c r="L1581" s="35" t="n">
        <v>-0.1345</v>
      </c>
      <c r="M1581" s="35" t="n">
        <v>-2.61364</v>
      </c>
      <c r="N1581" s="35" t="n">
        <v>-3.83871</v>
      </c>
      <c r="O1581" s="35" t="n">
        <v>-0.55281</v>
      </c>
      <c r="P1581" s="35" t="n">
        <v>2.8283</v>
      </c>
      <c r="Q1581" s="35" t="n">
        <v>1.35531</v>
      </c>
      <c r="R1581" s="35" t="n">
        <v>-5.72285</v>
      </c>
    </row>
    <row r="1582" customFormat="false" ht="15" hidden="false" customHeight="false" outlineLevel="0" collapsed="false">
      <c r="A1582" s="4" t="n">
        <v>1581</v>
      </c>
      <c r="B1582" s="4" t="s">
        <v>1926</v>
      </c>
      <c r="C1582" s="35" t="n">
        <v>-0.49465</v>
      </c>
      <c r="D1582" s="35" t="n">
        <v>-1.28177</v>
      </c>
      <c r="E1582" s="35" t="n">
        <v>-1.28467</v>
      </c>
      <c r="F1582" s="35" t="n">
        <v>0.44513</v>
      </c>
      <c r="G1582" s="35" t="n">
        <v>0.36998</v>
      </c>
      <c r="H1582" s="35" t="n">
        <v>0.89014</v>
      </c>
      <c r="I1582" s="35" t="n">
        <v>-1.60411</v>
      </c>
      <c r="J1582" s="35" t="n">
        <v>-2.02453</v>
      </c>
      <c r="K1582" s="35" t="n">
        <v>-0.74531</v>
      </c>
      <c r="L1582" s="35" t="n">
        <v>-1.39809</v>
      </c>
      <c r="M1582" s="35" t="n">
        <v>0.98999</v>
      </c>
      <c r="N1582" s="35" t="n">
        <v>4.07477</v>
      </c>
      <c r="O1582" s="35" t="n">
        <v>0.58282</v>
      </c>
      <c r="P1582" s="35" t="n">
        <v>3.0025</v>
      </c>
      <c r="Q1582" s="35" t="n">
        <v>-3.20192</v>
      </c>
      <c r="R1582" s="35" t="n">
        <v>0.76546</v>
      </c>
    </row>
    <row r="1583" customFormat="false" ht="15" hidden="false" customHeight="false" outlineLevel="0" collapsed="false">
      <c r="A1583" s="4" t="n">
        <v>1582</v>
      </c>
      <c r="B1583" s="4" t="s">
        <v>1927</v>
      </c>
      <c r="C1583" s="35" t="n">
        <v>-3.6681</v>
      </c>
      <c r="D1583" s="35" t="n">
        <v>1.9908</v>
      </c>
      <c r="E1583" s="35" t="n">
        <v>3.35786</v>
      </c>
      <c r="F1583" s="35" t="n">
        <v>1.61434</v>
      </c>
      <c r="G1583" s="35" t="n">
        <v>-2.8476</v>
      </c>
      <c r="H1583" s="35" t="n">
        <v>-4.32938</v>
      </c>
      <c r="I1583" s="35" t="n">
        <v>-1.2819</v>
      </c>
      <c r="J1583" s="35" t="n">
        <v>-1.11029</v>
      </c>
      <c r="K1583" s="35" t="n">
        <v>0.247</v>
      </c>
      <c r="L1583" s="35" t="n">
        <v>-3.82723</v>
      </c>
      <c r="M1583" s="35" t="n">
        <v>6.48022</v>
      </c>
      <c r="N1583" s="35" t="n">
        <v>-0.51596</v>
      </c>
      <c r="O1583" s="35" t="n">
        <v>-0.35111</v>
      </c>
      <c r="P1583" s="35" t="n">
        <v>2.58776</v>
      </c>
      <c r="Q1583" s="35" t="n">
        <v>-1.67559</v>
      </c>
      <c r="R1583" s="35" t="n">
        <v>-5.43586</v>
      </c>
    </row>
    <row r="1584" customFormat="false" ht="15" hidden="false" customHeight="false" outlineLevel="0" collapsed="false">
      <c r="A1584" s="4" t="n">
        <v>1583</v>
      </c>
      <c r="B1584" s="4" t="s">
        <v>1928</v>
      </c>
      <c r="C1584" s="35" t="n">
        <v>3.0692</v>
      </c>
      <c r="D1584" s="35" t="n">
        <v>1.95926</v>
      </c>
      <c r="E1584" s="35" t="n">
        <v>0.60479</v>
      </c>
      <c r="F1584" s="35" t="n">
        <v>-0.6926</v>
      </c>
      <c r="G1584" s="35" t="n">
        <v>-3.88719</v>
      </c>
      <c r="H1584" s="35" t="n">
        <v>-0.04885</v>
      </c>
      <c r="I1584" s="35" t="n">
        <v>-2.47898</v>
      </c>
      <c r="J1584" s="35" t="n">
        <v>2.42383</v>
      </c>
      <c r="K1584" s="35" t="n">
        <v>-1.69963</v>
      </c>
      <c r="L1584" s="35" t="n">
        <v>-0.44952</v>
      </c>
      <c r="M1584" s="35" t="n">
        <v>-0.83664</v>
      </c>
      <c r="N1584" s="35" t="n">
        <v>-4.97643</v>
      </c>
      <c r="O1584" s="35" t="n">
        <v>-1.38542</v>
      </c>
      <c r="P1584" s="35" t="n">
        <v>-0.90911</v>
      </c>
      <c r="Q1584" s="35" t="n">
        <v>-0.08851</v>
      </c>
      <c r="R1584" s="35" t="n">
        <v>-0.88963</v>
      </c>
    </row>
    <row r="1585" customFormat="false" ht="15" hidden="false" customHeight="false" outlineLevel="0" collapsed="false">
      <c r="A1585" s="4" t="n">
        <v>1584</v>
      </c>
      <c r="B1585" s="4" t="s">
        <v>1929</v>
      </c>
      <c r="C1585" s="35" t="n">
        <v>0.08888</v>
      </c>
      <c r="D1585" s="35" t="n">
        <v>2.83631</v>
      </c>
      <c r="E1585" s="35" t="n">
        <v>-0.88037</v>
      </c>
      <c r="F1585" s="35" t="n">
        <v>3.05291</v>
      </c>
      <c r="G1585" s="35" t="n">
        <v>-2.19739</v>
      </c>
      <c r="H1585" s="35" t="n">
        <v>0.20356</v>
      </c>
      <c r="I1585" s="35" t="n">
        <v>-1.55643</v>
      </c>
      <c r="J1585" s="35" t="n">
        <v>-0.03044</v>
      </c>
      <c r="K1585" s="35" t="n">
        <v>-1.00776</v>
      </c>
      <c r="L1585" s="35" t="n">
        <v>-4.55541</v>
      </c>
      <c r="M1585" s="35" t="n">
        <v>-1.72727</v>
      </c>
      <c r="N1585" s="35" t="n">
        <v>3.90056</v>
      </c>
      <c r="O1585" s="35" t="n">
        <v>-2.52332</v>
      </c>
      <c r="P1585" s="35" t="n">
        <v>2.98675</v>
      </c>
      <c r="Q1585" s="35" t="n">
        <v>-1.6643</v>
      </c>
      <c r="R1585" s="35" t="n">
        <v>-1.66523</v>
      </c>
    </row>
    <row r="1586" customFormat="false" ht="15" hidden="false" customHeight="false" outlineLevel="0" collapsed="false">
      <c r="A1586" s="4" t="n">
        <v>1585</v>
      </c>
      <c r="B1586" s="4" t="s">
        <v>1930</v>
      </c>
      <c r="C1586" s="35" t="n">
        <v>0.83827</v>
      </c>
      <c r="D1586" s="35" t="n">
        <v>1.85289</v>
      </c>
      <c r="E1586" s="35" t="n">
        <v>-2.16528</v>
      </c>
      <c r="F1586" s="35" t="n">
        <v>-2.14414</v>
      </c>
      <c r="G1586" s="35" t="n">
        <v>1.7967</v>
      </c>
      <c r="H1586" s="35" t="n">
        <v>-1.15823</v>
      </c>
      <c r="I1586" s="35" t="n">
        <v>-1.00382</v>
      </c>
      <c r="J1586" s="35" t="n">
        <v>-1.10143</v>
      </c>
      <c r="K1586" s="35" t="n">
        <v>-4.0175</v>
      </c>
      <c r="L1586" s="35" t="n">
        <v>-0.15824</v>
      </c>
      <c r="M1586" s="35" t="n">
        <v>-0.50519</v>
      </c>
      <c r="N1586" s="35" t="n">
        <v>-2.16128</v>
      </c>
      <c r="O1586" s="35" t="n">
        <v>1.25741</v>
      </c>
      <c r="P1586" s="35" t="n">
        <v>-1.66022</v>
      </c>
      <c r="Q1586" s="35" t="n">
        <v>0.81517</v>
      </c>
      <c r="R1586" s="35" t="n">
        <v>-0.35629</v>
      </c>
    </row>
    <row r="1587" customFormat="false" ht="15" hidden="false" customHeight="false" outlineLevel="0" collapsed="false">
      <c r="A1587" s="4" t="n">
        <v>1586</v>
      </c>
      <c r="B1587" s="4" t="s">
        <v>1931</v>
      </c>
      <c r="C1587" s="35" t="n">
        <v>0.6102</v>
      </c>
      <c r="D1587" s="35" t="n">
        <v>1.22664</v>
      </c>
      <c r="E1587" s="35" t="n">
        <v>-0.1513</v>
      </c>
      <c r="F1587" s="35" t="n">
        <v>2.17287</v>
      </c>
      <c r="G1587" s="35" t="n">
        <v>-1.19083</v>
      </c>
      <c r="H1587" s="35" t="n">
        <v>-1.39285</v>
      </c>
      <c r="I1587" s="35" t="n">
        <v>-1.38447</v>
      </c>
      <c r="J1587" s="35" t="n">
        <v>-0.49844</v>
      </c>
      <c r="K1587" s="35" t="n">
        <v>-0.77463</v>
      </c>
      <c r="L1587" s="35" t="n">
        <v>-1.54582</v>
      </c>
      <c r="M1587" s="35" t="n">
        <v>-1.42806</v>
      </c>
      <c r="N1587" s="35" t="n">
        <v>0.67281</v>
      </c>
      <c r="O1587" s="35" t="n">
        <v>-0.29382</v>
      </c>
      <c r="P1587" s="35" t="n">
        <v>-1.1407</v>
      </c>
      <c r="Q1587" s="35" t="n">
        <v>-1.26235</v>
      </c>
      <c r="R1587" s="35" t="n">
        <v>-0.53262</v>
      </c>
    </row>
    <row r="1588" customFormat="false" ht="15" hidden="false" customHeight="false" outlineLevel="0" collapsed="false">
      <c r="A1588" s="4" t="n">
        <v>1587</v>
      </c>
      <c r="B1588" s="4" t="s">
        <v>1932</v>
      </c>
      <c r="C1588" s="35" t="n">
        <v>-0.2259</v>
      </c>
      <c r="D1588" s="35" t="n">
        <v>-0.89292</v>
      </c>
      <c r="E1588" s="35" t="n">
        <v>1.07298</v>
      </c>
      <c r="F1588" s="35" t="n">
        <v>-4.31789</v>
      </c>
      <c r="G1588" s="35" t="n">
        <v>-2.86212</v>
      </c>
      <c r="H1588" s="35" t="n">
        <v>-0.34446</v>
      </c>
      <c r="I1588" s="35" t="n">
        <v>2.34705</v>
      </c>
      <c r="J1588" s="35" t="n">
        <v>0.57572</v>
      </c>
      <c r="K1588" s="35" t="n">
        <v>0.27522</v>
      </c>
      <c r="L1588" s="35" t="n">
        <v>-0.64284</v>
      </c>
      <c r="M1588" s="35" t="n">
        <v>-0.71819</v>
      </c>
      <c r="N1588" s="35" t="n">
        <v>-3.81183</v>
      </c>
      <c r="O1588" s="35" t="n">
        <v>3.12902</v>
      </c>
      <c r="P1588" s="35" t="n">
        <v>-1.49287</v>
      </c>
      <c r="Q1588" s="35" t="n">
        <v>-1.13354</v>
      </c>
      <c r="R1588" s="35" t="n">
        <v>0.85203</v>
      </c>
    </row>
    <row r="1589" customFormat="false" ht="15" hidden="false" customHeight="false" outlineLevel="0" collapsed="false">
      <c r="A1589" s="4" t="n">
        <v>1588</v>
      </c>
      <c r="B1589" s="4" t="s">
        <v>1933</v>
      </c>
      <c r="C1589" s="35" t="n">
        <v>-0.94711</v>
      </c>
      <c r="D1589" s="35" t="n">
        <v>-1.91412</v>
      </c>
      <c r="E1589" s="35" t="n">
        <v>1.54833</v>
      </c>
      <c r="F1589" s="35" t="n">
        <v>-0.64358</v>
      </c>
      <c r="G1589" s="35" t="n">
        <v>2.7309</v>
      </c>
      <c r="H1589" s="35" t="n">
        <v>3.87402</v>
      </c>
      <c r="I1589" s="35" t="n">
        <v>0.35869</v>
      </c>
      <c r="J1589" s="35" t="n">
        <v>-6.90635</v>
      </c>
      <c r="K1589" s="35" t="n">
        <v>-1.29633</v>
      </c>
      <c r="L1589" s="35" t="n">
        <v>1.43388</v>
      </c>
      <c r="M1589" s="35" t="n">
        <v>-3.75954</v>
      </c>
      <c r="N1589" s="35" t="n">
        <v>0.87524</v>
      </c>
      <c r="O1589" s="35" t="n">
        <v>-3.30199</v>
      </c>
      <c r="P1589" s="35" t="n">
        <v>-2.97811</v>
      </c>
      <c r="Q1589" s="35" t="n">
        <v>0.14581</v>
      </c>
      <c r="R1589" s="35" t="n">
        <v>4.14143</v>
      </c>
    </row>
    <row r="1590" customFormat="false" ht="15" hidden="false" customHeight="false" outlineLevel="0" collapsed="false">
      <c r="A1590" s="4" t="n">
        <v>1589</v>
      </c>
      <c r="B1590" s="4" t="s">
        <v>1934</v>
      </c>
      <c r="C1590" s="35" t="n">
        <v>1.28811</v>
      </c>
      <c r="D1590" s="35" t="n">
        <v>-0.86963</v>
      </c>
      <c r="E1590" s="35" t="n">
        <v>-0.57393</v>
      </c>
      <c r="F1590" s="35" t="n">
        <v>2.72126</v>
      </c>
      <c r="G1590" s="35" t="n">
        <v>-0.22984</v>
      </c>
      <c r="H1590" s="35" t="n">
        <v>-2.21174</v>
      </c>
      <c r="I1590" s="35" t="n">
        <v>-1.29412</v>
      </c>
      <c r="J1590" s="35" t="n">
        <v>2.82552</v>
      </c>
      <c r="K1590" s="35" t="n">
        <v>1.14369</v>
      </c>
      <c r="L1590" s="35" t="n">
        <v>-0.37764</v>
      </c>
      <c r="M1590" s="35" t="n">
        <v>0.24149</v>
      </c>
      <c r="N1590" s="35" t="n">
        <v>-0.40348</v>
      </c>
      <c r="O1590" s="35" t="n">
        <v>1.02405</v>
      </c>
      <c r="P1590" s="35" t="n">
        <v>2.21474</v>
      </c>
      <c r="Q1590" s="35" t="n">
        <v>0.49517</v>
      </c>
      <c r="R1590" s="35" t="n">
        <v>-2.12499</v>
      </c>
    </row>
    <row r="1591" customFormat="false" ht="15" hidden="false" customHeight="false" outlineLevel="0" collapsed="false">
      <c r="A1591" s="4" t="n">
        <v>1590</v>
      </c>
      <c r="B1591" s="4" t="s">
        <v>1935</v>
      </c>
      <c r="C1591" s="35" t="n">
        <v>-4.1354</v>
      </c>
      <c r="D1591" s="35" t="n">
        <v>-3.00831</v>
      </c>
      <c r="E1591" s="35" t="n">
        <v>-2.81734</v>
      </c>
      <c r="F1591" s="35" t="n">
        <v>0.81586</v>
      </c>
      <c r="G1591" s="35" t="n">
        <v>0.78513</v>
      </c>
      <c r="H1591" s="35" t="n">
        <v>0.2585</v>
      </c>
      <c r="I1591" s="35" t="n">
        <v>3.37593</v>
      </c>
      <c r="J1591" s="35" t="n">
        <v>-1.7425</v>
      </c>
      <c r="K1591" s="35" t="n">
        <v>2.53986</v>
      </c>
      <c r="L1591" s="35" t="n">
        <v>0.35894</v>
      </c>
      <c r="M1591" s="35" t="n">
        <v>-3.02676</v>
      </c>
      <c r="N1591" s="35" t="n">
        <v>-1.53471</v>
      </c>
      <c r="O1591" s="35" t="n">
        <v>0.0984</v>
      </c>
      <c r="P1591" s="35" t="n">
        <v>-1.78393</v>
      </c>
      <c r="Q1591" s="35" t="n">
        <v>-2.13644</v>
      </c>
      <c r="R1591" s="35" t="n">
        <v>-0.96184</v>
      </c>
    </row>
    <row r="1592" customFormat="false" ht="15" hidden="false" customHeight="false" outlineLevel="0" collapsed="false">
      <c r="A1592" s="4" t="n">
        <v>1591</v>
      </c>
      <c r="B1592" s="4" t="s">
        <v>1936</v>
      </c>
      <c r="C1592" s="35" t="n">
        <v>1.17715</v>
      </c>
      <c r="D1592" s="35" t="n">
        <v>-0.09127</v>
      </c>
      <c r="E1592" s="35" t="n">
        <v>1.84348</v>
      </c>
      <c r="F1592" s="35" t="n">
        <v>-1.48175</v>
      </c>
      <c r="G1592" s="35" t="n">
        <v>2.46458</v>
      </c>
      <c r="H1592" s="35" t="n">
        <v>-1.28996</v>
      </c>
      <c r="I1592" s="35" t="n">
        <v>1.68806</v>
      </c>
      <c r="J1592" s="35" t="n">
        <v>-0.95267</v>
      </c>
      <c r="K1592" s="35" t="n">
        <v>3.89816</v>
      </c>
      <c r="L1592" s="35" t="n">
        <v>-1.50131</v>
      </c>
      <c r="M1592" s="35" t="n">
        <v>-4.72714</v>
      </c>
      <c r="N1592" s="35" t="n">
        <v>1.06777</v>
      </c>
      <c r="O1592" s="35" t="n">
        <v>3.5933</v>
      </c>
      <c r="P1592" s="35" t="n">
        <v>-0.75161</v>
      </c>
      <c r="Q1592" s="35" t="n">
        <v>-1.60778</v>
      </c>
      <c r="R1592" s="35" t="n">
        <v>0.97262</v>
      </c>
    </row>
    <row r="1593" customFormat="false" ht="15" hidden="false" customHeight="false" outlineLevel="0" collapsed="false">
      <c r="A1593" s="4" t="n">
        <v>1592</v>
      </c>
      <c r="B1593" s="4" t="s">
        <v>1937</v>
      </c>
      <c r="C1593" s="35" t="n">
        <v>-2.30975</v>
      </c>
      <c r="D1593" s="35" t="n">
        <v>0.41693</v>
      </c>
      <c r="E1593" s="35" t="n">
        <v>1.65786</v>
      </c>
      <c r="F1593" s="35" t="n">
        <v>-0.79029</v>
      </c>
      <c r="G1593" s="35" t="n">
        <v>0.32265</v>
      </c>
      <c r="H1593" s="35" t="n">
        <v>0.78173</v>
      </c>
      <c r="I1593" s="35" t="n">
        <v>3.69896</v>
      </c>
      <c r="J1593" s="35" t="n">
        <v>-1.00569</v>
      </c>
      <c r="K1593" s="35" t="n">
        <v>1.89037</v>
      </c>
      <c r="L1593" s="35" t="n">
        <v>-2.78128</v>
      </c>
      <c r="M1593" s="35" t="n">
        <v>0.60408</v>
      </c>
      <c r="N1593" s="35" t="n">
        <v>-1.99538</v>
      </c>
      <c r="O1593" s="35" t="n">
        <v>-3.4987</v>
      </c>
      <c r="P1593" s="35" t="n">
        <v>-0.81052</v>
      </c>
      <c r="Q1593" s="35" t="n">
        <v>0.6387</v>
      </c>
      <c r="R1593" s="35" t="n">
        <v>0.47034</v>
      </c>
    </row>
    <row r="1594" customFormat="false" ht="15" hidden="false" customHeight="false" outlineLevel="0" collapsed="false">
      <c r="A1594" s="4" t="n">
        <v>1593</v>
      </c>
      <c r="B1594" s="4" t="s">
        <v>1938</v>
      </c>
      <c r="C1594" s="35" t="n">
        <v>-2.07326</v>
      </c>
      <c r="D1594" s="35" t="n">
        <v>1.35424</v>
      </c>
      <c r="E1594" s="35" t="n">
        <v>0.24072</v>
      </c>
      <c r="F1594" s="35" t="n">
        <v>-0.09318</v>
      </c>
      <c r="G1594" s="35" t="n">
        <v>-0.38997</v>
      </c>
      <c r="H1594" s="35" t="n">
        <v>-3.33411</v>
      </c>
      <c r="I1594" s="35" t="n">
        <v>1.12739</v>
      </c>
      <c r="J1594" s="35" t="n">
        <v>-1.95871</v>
      </c>
      <c r="K1594" s="35" t="n">
        <v>-0.12847</v>
      </c>
      <c r="L1594" s="35" t="n">
        <v>0.61271</v>
      </c>
      <c r="M1594" s="35" t="n">
        <v>0.53062</v>
      </c>
      <c r="N1594" s="35" t="n">
        <v>2.03036</v>
      </c>
      <c r="O1594" s="35" t="n">
        <v>-0.53416</v>
      </c>
      <c r="P1594" s="35" t="n">
        <v>-1.44702</v>
      </c>
      <c r="Q1594" s="35" t="n">
        <v>-1.77578</v>
      </c>
      <c r="R1594" s="35" t="n">
        <v>0.22637</v>
      </c>
    </row>
    <row r="1595" customFormat="false" ht="15" hidden="false" customHeight="false" outlineLevel="0" collapsed="false">
      <c r="A1595" s="4" t="n">
        <v>1594</v>
      </c>
      <c r="B1595" s="4" t="s">
        <v>1939</v>
      </c>
      <c r="C1595" s="35" t="n">
        <v>-1.88071</v>
      </c>
      <c r="D1595" s="35" t="n">
        <v>3.40374</v>
      </c>
      <c r="E1595" s="35" t="n">
        <v>-1.71305</v>
      </c>
      <c r="F1595" s="35" t="n">
        <v>-2.0155</v>
      </c>
      <c r="G1595" s="35" t="n">
        <v>-1.44509</v>
      </c>
      <c r="H1595" s="35" t="n">
        <v>-1.24937</v>
      </c>
      <c r="I1595" s="35" t="n">
        <v>0.2109</v>
      </c>
      <c r="J1595" s="35" t="n">
        <v>-1.301</v>
      </c>
      <c r="K1595" s="35" t="n">
        <v>3.1225</v>
      </c>
      <c r="L1595" s="35" t="n">
        <v>-2.60669</v>
      </c>
      <c r="M1595" s="35" t="n">
        <v>-3.91191</v>
      </c>
      <c r="N1595" s="35" t="n">
        <v>2.07015</v>
      </c>
      <c r="O1595" s="35" t="n">
        <v>-0.36446</v>
      </c>
      <c r="P1595" s="35" t="n">
        <v>-1.84974</v>
      </c>
      <c r="Q1595" s="35" t="n">
        <v>0.46253</v>
      </c>
      <c r="R1595" s="35" t="n">
        <v>5.26078</v>
      </c>
    </row>
    <row r="1596" customFormat="false" ht="15" hidden="false" customHeight="false" outlineLevel="0" collapsed="false">
      <c r="A1596" s="4" t="n">
        <v>1595</v>
      </c>
      <c r="B1596" s="4" t="s">
        <v>1940</v>
      </c>
      <c r="C1596" s="35" t="n">
        <v>-0.67993</v>
      </c>
      <c r="D1596" s="35" t="n">
        <v>0.39331</v>
      </c>
      <c r="E1596" s="35" t="n">
        <v>2.16067</v>
      </c>
      <c r="F1596" s="35" t="n">
        <v>-2.57332</v>
      </c>
      <c r="G1596" s="35" t="n">
        <v>-4.37453</v>
      </c>
      <c r="H1596" s="35" t="n">
        <v>0.43029</v>
      </c>
      <c r="I1596" s="35" t="n">
        <v>1.9614</v>
      </c>
      <c r="J1596" s="35" t="n">
        <v>3.10546</v>
      </c>
      <c r="K1596" s="35" t="n">
        <v>-1.93655</v>
      </c>
      <c r="L1596" s="35" t="n">
        <v>-0.10764</v>
      </c>
      <c r="M1596" s="35" t="n">
        <v>5.4027</v>
      </c>
      <c r="N1596" s="35" t="n">
        <v>-2.9923</v>
      </c>
      <c r="O1596" s="35" t="n">
        <v>-0.60517</v>
      </c>
      <c r="P1596" s="35" t="n">
        <v>3.24976</v>
      </c>
      <c r="Q1596" s="35" t="n">
        <v>-0.20131</v>
      </c>
      <c r="R1596" s="35" t="n">
        <v>3.59609</v>
      </c>
    </row>
    <row r="1597" customFormat="false" ht="15" hidden="false" customHeight="false" outlineLevel="0" collapsed="false">
      <c r="A1597" s="4" t="n">
        <v>1596</v>
      </c>
      <c r="B1597" s="4" t="s">
        <v>1941</v>
      </c>
      <c r="C1597" s="35" t="n">
        <v>-1.06908</v>
      </c>
      <c r="D1597" s="35" t="n">
        <v>-0.78385</v>
      </c>
      <c r="E1597" s="35" t="n">
        <v>-1.46234</v>
      </c>
      <c r="F1597" s="35" t="n">
        <v>-3.19635</v>
      </c>
      <c r="G1597" s="35" t="n">
        <v>1.51336</v>
      </c>
      <c r="H1597" s="35" t="n">
        <v>-0.35307</v>
      </c>
      <c r="I1597" s="35" t="n">
        <v>-0.3658</v>
      </c>
      <c r="J1597" s="35" t="n">
        <v>-1.39137</v>
      </c>
      <c r="K1597" s="35" t="n">
        <v>-1.82027</v>
      </c>
      <c r="L1597" s="35" t="n">
        <v>0.8518</v>
      </c>
      <c r="M1597" s="35" t="n">
        <v>0.56899</v>
      </c>
      <c r="N1597" s="35" t="n">
        <v>1.26262</v>
      </c>
      <c r="O1597" s="35" t="n">
        <v>0.9133</v>
      </c>
      <c r="P1597" s="35" t="n">
        <v>-0.25574</v>
      </c>
      <c r="Q1597" s="35" t="n">
        <v>3.85981</v>
      </c>
      <c r="R1597" s="35" t="n">
        <v>2.86993</v>
      </c>
    </row>
    <row r="1598" customFormat="false" ht="15" hidden="false" customHeight="false" outlineLevel="0" collapsed="false">
      <c r="A1598" s="4" t="n">
        <v>1597</v>
      </c>
      <c r="B1598" s="4" t="s">
        <v>1942</v>
      </c>
      <c r="C1598" s="35" t="n">
        <v>1.3705</v>
      </c>
      <c r="D1598" s="35" t="n">
        <v>0.36222</v>
      </c>
      <c r="E1598" s="35" t="n">
        <v>0.24129</v>
      </c>
      <c r="F1598" s="35" t="n">
        <v>-1.58329</v>
      </c>
      <c r="G1598" s="35" t="n">
        <v>-1.40681</v>
      </c>
      <c r="H1598" s="35" t="n">
        <v>1.58852</v>
      </c>
      <c r="I1598" s="35" t="n">
        <v>1.50533</v>
      </c>
      <c r="J1598" s="35" t="n">
        <v>2.3649</v>
      </c>
      <c r="K1598" s="35" t="n">
        <v>-4.09883</v>
      </c>
      <c r="L1598" s="35" t="n">
        <v>-1.26144</v>
      </c>
      <c r="M1598" s="35" t="n">
        <v>-0.14701</v>
      </c>
      <c r="N1598" s="35" t="n">
        <v>-1.12748</v>
      </c>
      <c r="O1598" s="35" t="n">
        <v>0.23381</v>
      </c>
      <c r="P1598" s="35" t="n">
        <v>1.87847</v>
      </c>
      <c r="Q1598" s="35" t="n">
        <v>-0.62745</v>
      </c>
      <c r="R1598" s="35" t="n">
        <v>0.92612</v>
      </c>
    </row>
    <row r="1599" customFormat="false" ht="15" hidden="false" customHeight="false" outlineLevel="0" collapsed="false">
      <c r="A1599" s="4" t="n">
        <v>1598</v>
      </c>
      <c r="B1599" s="4" t="s">
        <v>1943</v>
      </c>
      <c r="C1599" s="35" t="n">
        <v>-3.36014</v>
      </c>
      <c r="D1599" s="35" t="n">
        <v>2.83527</v>
      </c>
      <c r="E1599" s="35" t="n">
        <v>-1.11547</v>
      </c>
      <c r="F1599" s="35" t="n">
        <v>-1.58306</v>
      </c>
      <c r="G1599" s="35" t="n">
        <v>-2.68984</v>
      </c>
      <c r="H1599" s="35" t="n">
        <v>-1.00012</v>
      </c>
      <c r="I1599" s="35" t="n">
        <v>1.79378</v>
      </c>
      <c r="J1599" s="35" t="n">
        <v>3.22172</v>
      </c>
      <c r="K1599" s="35" t="n">
        <v>-1.6449</v>
      </c>
      <c r="L1599" s="35" t="n">
        <v>-2.96914</v>
      </c>
      <c r="M1599" s="35" t="n">
        <v>-1.01252</v>
      </c>
      <c r="N1599" s="35" t="n">
        <v>1.1434</v>
      </c>
      <c r="O1599" s="35" t="n">
        <v>2.62894</v>
      </c>
      <c r="P1599" s="35" t="n">
        <v>-5.60086</v>
      </c>
      <c r="Q1599" s="35" t="n">
        <v>-1.91651</v>
      </c>
      <c r="R1599" s="35" t="n">
        <v>0.67328</v>
      </c>
    </row>
    <row r="1600" customFormat="false" ht="15" hidden="false" customHeight="false" outlineLevel="0" collapsed="false">
      <c r="A1600" s="4" t="n">
        <v>1599</v>
      </c>
      <c r="B1600" s="4" t="s">
        <v>1944</v>
      </c>
      <c r="C1600" s="35" t="n">
        <v>-3.53748</v>
      </c>
      <c r="D1600" s="35" t="n">
        <v>-0.61042</v>
      </c>
      <c r="E1600" s="35" t="n">
        <v>-0.80592</v>
      </c>
      <c r="F1600" s="35" t="n">
        <v>-1.25901</v>
      </c>
      <c r="G1600" s="35" t="n">
        <v>2.76964</v>
      </c>
      <c r="H1600" s="35" t="n">
        <v>-2.64772</v>
      </c>
      <c r="I1600" s="35" t="n">
        <v>0.95362</v>
      </c>
      <c r="J1600" s="35" t="n">
        <v>-0.52326</v>
      </c>
      <c r="K1600" s="35" t="n">
        <v>0.27007</v>
      </c>
      <c r="L1600" s="35" t="n">
        <v>-0.76789</v>
      </c>
      <c r="M1600" s="35" t="n">
        <v>3.89683</v>
      </c>
      <c r="N1600" s="35" t="n">
        <v>1.0626</v>
      </c>
      <c r="O1600" s="35" t="n">
        <v>0.21616</v>
      </c>
      <c r="P1600" s="35" t="n">
        <v>-4.39813</v>
      </c>
      <c r="Q1600" s="35" t="n">
        <v>1.86904</v>
      </c>
      <c r="R1600" s="35" t="n">
        <v>0.44086</v>
      </c>
    </row>
    <row r="1601" customFormat="false" ht="15" hidden="false" customHeight="false" outlineLevel="0" collapsed="false">
      <c r="A1601" s="4" t="n">
        <v>1600</v>
      </c>
      <c r="B1601" s="4" t="s">
        <v>1945</v>
      </c>
      <c r="C1601" s="35" t="n">
        <v>0.06031</v>
      </c>
      <c r="D1601" s="35" t="n">
        <v>0.81679</v>
      </c>
      <c r="E1601" s="35" t="n">
        <v>-0.04576</v>
      </c>
      <c r="F1601" s="35" t="n">
        <v>-0.18697</v>
      </c>
      <c r="G1601" s="35" t="n">
        <v>0.7334</v>
      </c>
      <c r="H1601" s="35" t="n">
        <v>1.04231</v>
      </c>
      <c r="I1601" s="35" t="n">
        <v>-1.1177</v>
      </c>
      <c r="J1601" s="35" t="n">
        <v>-0.99311</v>
      </c>
      <c r="K1601" s="35" t="n">
        <v>1.89803</v>
      </c>
      <c r="L1601" s="35" t="n">
        <v>-1.74257</v>
      </c>
      <c r="M1601" s="35" t="n">
        <v>1.914</v>
      </c>
      <c r="N1601" s="35" t="n">
        <v>0.761</v>
      </c>
      <c r="O1601" s="35" t="n">
        <v>0.2905</v>
      </c>
      <c r="P1601" s="35" t="n">
        <v>0.226</v>
      </c>
      <c r="Q1601" s="35" t="n">
        <v>0.1683</v>
      </c>
      <c r="R1601" s="35" t="n">
        <v>0.33747</v>
      </c>
    </row>
    <row r="1602" customFormat="false" ht="15" hidden="false" customHeight="false" outlineLevel="0" collapsed="false">
      <c r="A1602" s="4" t="n">
        <v>1601</v>
      </c>
      <c r="B1602" s="4" t="s">
        <v>1946</v>
      </c>
      <c r="C1602" s="35" t="n">
        <v>-2.462</v>
      </c>
      <c r="D1602" s="35" t="n">
        <v>-1.03403</v>
      </c>
      <c r="E1602" s="35" t="n">
        <v>-0.59558</v>
      </c>
      <c r="F1602" s="35" t="n">
        <v>-3.40105</v>
      </c>
      <c r="G1602" s="35" t="n">
        <v>-3.77092</v>
      </c>
      <c r="H1602" s="35" t="n">
        <v>-0.27083</v>
      </c>
      <c r="I1602" s="35" t="n">
        <v>2.59341</v>
      </c>
      <c r="J1602" s="35" t="n">
        <v>0.91767</v>
      </c>
      <c r="K1602" s="35" t="n">
        <v>-1.59397</v>
      </c>
      <c r="L1602" s="35" t="n">
        <v>1.72112</v>
      </c>
      <c r="M1602" s="35" t="n">
        <v>-2.02292</v>
      </c>
      <c r="N1602" s="35" t="n">
        <v>-2.76855</v>
      </c>
      <c r="O1602" s="35" t="n">
        <v>-0.24363</v>
      </c>
      <c r="P1602" s="35" t="n">
        <v>1.62889</v>
      </c>
      <c r="Q1602" s="35" t="n">
        <v>-1.87178</v>
      </c>
      <c r="R1602" s="35" t="n">
        <v>2.63272</v>
      </c>
    </row>
    <row r="1603" customFormat="false" ht="15" hidden="false" customHeight="false" outlineLevel="0" collapsed="false">
      <c r="A1603" s="4" t="n">
        <v>1602</v>
      </c>
      <c r="B1603" s="4" t="s">
        <v>1947</v>
      </c>
      <c r="C1603" s="35" t="n">
        <v>-0.0773</v>
      </c>
      <c r="D1603" s="35" t="n">
        <v>1.67674</v>
      </c>
      <c r="E1603" s="35" t="n">
        <v>-0.73203</v>
      </c>
      <c r="F1603" s="35" t="n">
        <v>-2.51939</v>
      </c>
      <c r="G1603" s="35" t="n">
        <v>-2.27285</v>
      </c>
      <c r="H1603" s="35" t="n">
        <v>-4.79011</v>
      </c>
      <c r="I1603" s="35" t="n">
        <v>2.06514</v>
      </c>
      <c r="J1603" s="35" t="n">
        <v>-1.04195</v>
      </c>
      <c r="K1603" s="35" t="n">
        <v>-0.33574</v>
      </c>
      <c r="L1603" s="35" t="n">
        <v>1.13156</v>
      </c>
      <c r="M1603" s="35" t="n">
        <v>0.15448</v>
      </c>
      <c r="N1603" s="35" t="n">
        <v>-2.12764</v>
      </c>
      <c r="O1603" s="35" t="n">
        <v>0.86514</v>
      </c>
      <c r="P1603" s="35" t="n">
        <v>1.07808</v>
      </c>
      <c r="Q1603" s="35" t="n">
        <v>-1.22423</v>
      </c>
      <c r="R1603" s="35" t="n">
        <v>1.4267</v>
      </c>
    </row>
    <row r="1604" customFormat="false" ht="15" hidden="false" customHeight="false" outlineLevel="0" collapsed="false">
      <c r="A1604" s="4" t="n">
        <v>1603</v>
      </c>
      <c r="B1604" s="4" t="s">
        <v>1948</v>
      </c>
      <c r="C1604" s="35" t="n">
        <v>0.48901</v>
      </c>
      <c r="D1604" s="35" t="n">
        <v>1.77182</v>
      </c>
      <c r="E1604" s="35" t="n">
        <v>-1.14128</v>
      </c>
      <c r="F1604" s="35" t="n">
        <v>1.62441</v>
      </c>
      <c r="G1604" s="35" t="n">
        <v>-2.52041</v>
      </c>
      <c r="H1604" s="35" t="n">
        <v>1.46762</v>
      </c>
      <c r="I1604" s="35" t="n">
        <v>1.54215</v>
      </c>
      <c r="J1604" s="35" t="n">
        <v>0.31369</v>
      </c>
      <c r="K1604" s="35" t="n">
        <v>-2.87323</v>
      </c>
      <c r="L1604" s="35" t="n">
        <v>0.27229</v>
      </c>
      <c r="M1604" s="35" t="n">
        <v>1.91702</v>
      </c>
      <c r="N1604" s="35" t="n">
        <v>-0.66183</v>
      </c>
      <c r="O1604" s="35" t="n">
        <v>0.48098</v>
      </c>
      <c r="P1604" s="35" t="n">
        <v>1.0224</v>
      </c>
      <c r="Q1604" s="35" t="n">
        <v>-1.93806</v>
      </c>
      <c r="R1604" s="35" t="n">
        <v>-1.30148</v>
      </c>
    </row>
    <row r="1605" customFormat="false" ht="15" hidden="false" customHeight="false" outlineLevel="0" collapsed="false">
      <c r="A1605" s="4" t="n">
        <v>1604</v>
      </c>
      <c r="B1605" s="4" t="s">
        <v>1949</v>
      </c>
      <c r="C1605" s="35" t="n">
        <v>0.27358</v>
      </c>
      <c r="D1605" s="35" t="n">
        <v>-1.5517</v>
      </c>
      <c r="E1605" s="35" t="n">
        <v>0.40874</v>
      </c>
      <c r="F1605" s="35" t="n">
        <v>0.00648</v>
      </c>
      <c r="G1605" s="35" t="n">
        <v>2.6339</v>
      </c>
      <c r="H1605" s="35" t="n">
        <v>0.85182</v>
      </c>
      <c r="I1605" s="35" t="n">
        <v>-0.06485</v>
      </c>
      <c r="J1605" s="35" t="n">
        <v>-1.14703</v>
      </c>
      <c r="K1605" s="35" t="n">
        <v>2.8408</v>
      </c>
      <c r="L1605" s="35" t="n">
        <v>-0.62104</v>
      </c>
      <c r="M1605" s="35" t="n">
        <v>-2.56095</v>
      </c>
      <c r="N1605" s="35" t="n">
        <v>-2.49455</v>
      </c>
      <c r="O1605" s="35" t="n">
        <v>2.48678</v>
      </c>
      <c r="P1605" s="35" t="n">
        <v>-1.38077</v>
      </c>
      <c r="Q1605" s="35" t="n">
        <v>0.67422</v>
      </c>
      <c r="R1605" s="35" t="n">
        <v>1.24472</v>
      </c>
    </row>
    <row r="1606" customFormat="false" ht="15" hidden="false" customHeight="false" outlineLevel="0" collapsed="false">
      <c r="A1606" s="4" t="n">
        <v>1605</v>
      </c>
      <c r="B1606" s="4" t="s">
        <v>1950</v>
      </c>
      <c r="C1606" s="35" t="n">
        <v>1.1183</v>
      </c>
      <c r="D1606" s="35" t="n">
        <v>2.51205</v>
      </c>
      <c r="E1606" s="35" t="n">
        <v>0.77148</v>
      </c>
      <c r="F1606" s="35" t="n">
        <v>-2.53982</v>
      </c>
      <c r="G1606" s="35" t="n">
        <v>0.29941</v>
      </c>
      <c r="H1606" s="35" t="n">
        <v>2.84817</v>
      </c>
      <c r="I1606" s="35" t="n">
        <v>-1.32318</v>
      </c>
      <c r="J1606" s="35" t="n">
        <v>1.74061</v>
      </c>
      <c r="K1606" s="35" t="n">
        <v>0.20804</v>
      </c>
      <c r="L1606" s="35" t="n">
        <v>1.18574</v>
      </c>
      <c r="M1606" s="35" t="n">
        <v>-0.13081</v>
      </c>
      <c r="N1606" s="35" t="n">
        <v>-0.26766</v>
      </c>
      <c r="O1606" s="35" t="n">
        <v>-0.10137</v>
      </c>
      <c r="P1606" s="35" t="n">
        <v>0.79309</v>
      </c>
      <c r="Q1606" s="35" t="n">
        <v>0.53786</v>
      </c>
      <c r="R1606" s="35" t="n">
        <v>0.07303</v>
      </c>
    </row>
    <row r="1607" customFormat="false" ht="15" hidden="false" customHeight="false" outlineLevel="0" collapsed="false">
      <c r="A1607" s="4" t="n">
        <v>1606</v>
      </c>
      <c r="B1607" s="4" t="s">
        <v>1951</v>
      </c>
      <c r="C1607" s="35" t="n">
        <v>0.25867</v>
      </c>
      <c r="D1607" s="35" t="n">
        <v>2.44748</v>
      </c>
      <c r="E1607" s="35" t="n">
        <v>1.33446</v>
      </c>
      <c r="F1607" s="35" t="n">
        <v>1.32383</v>
      </c>
      <c r="G1607" s="35" t="n">
        <v>-1.1338</v>
      </c>
      <c r="H1607" s="35" t="n">
        <v>2.14085</v>
      </c>
      <c r="I1607" s="35" t="n">
        <v>-0.76765</v>
      </c>
      <c r="J1607" s="35" t="n">
        <v>0.39717</v>
      </c>
      <c r="K1607" s="35" t="n">
        <v>-2.29249</v>
      </c>
      <c r="L1607" s="35" t="n">
        <v>-1.10781</v>
      </c>
      <c r="M1607" s="35" t="n">
        <v>-2.33172</v>
      </c>
      <c r="N1607" s="35" t="n">
        <v>1.85303</v>
      </c>
      <c r="O1607" s="35" t="n">
        <v>-0.7052</v>
      </c>
      <c r="P1607" s="35" t="n">
        <v>2.80206</v>
      </c>
      <c r="Q1607" s="35" t="n">
        <v>-5.13254</v>
      </c>
      <c r="R1607" s="35" t="n">
        <v>-0.99068</v>
      </c>
    </row>
    <row r="1608" customFormat="false" ht="15" hidden="false" customHeight="false" outlineLevel="0" collapsed="false">
      <c r="A1608" s="4" t="n">
        <v>1607</v>
      </c>
      <c r="B1608" s="4" t="s">
        <v>1952</v>
      </c>
      <c r="C1608" s="35" t="n">
        <v>-2.79839</v>
      </c>
      <c r="D1608" s="35" t="n">
        <v>-0.21319</v>
      </c>
      <c r="E1608" s="35" t="n">
        <v>0.54126</v>
      </c>
      <c r="F1608" s="35" t="n">
        <v>-4.2525</v>
      </c>
      <c r="G1608" s="35" t="n">
        <v>-2.21241</v>
      </c>
      <c r="H1608" s="35" t="n">
        <v>1.94431</v>
      </c>
      <c r="I1608" s="35" t="n">
        <v>1.81665</v>
      </c>
      <c r="J1608" s="35" t="n">
        <v>-0.88265</v>
      </c>
      <c r="K1608" s="35" t="n">
        <v>-0.8476</v>
      </c>
      <c r="L1608" s="35" t="n">
        <v>-1.24765</v>
      </c>
      <c r="M1608" s="35" t="n">
        <v>-1.62423</v>
      </c>
      <c r="N1608" s="35" t="n">
        <v>-0.36964</v>
      </c>
      <c r="O1608" s="35" t="n">
        <v>-0.41342</v>
      </c>
      <c r="P1608" s="35" t="n">
        <v>-5.01757</v>
      </c>
      <c r="Q1608" s="35" t="n">
        <v>0.1442</v>
      </c>
      <c r="R1608" s="35" t="n">
        <v>1.30766</v>
      </c>
    </row>
    <row r="1609" customFormat="false" ht="15" hidden="false" customHeight="false" outlineLevel="0" collapsed="false">
      <c r="A1609" s="4" t="n">
        <v>1608</v>
      </c>
      <c r="B1609" s="4" t="s">
        <v>1953</v>
      </c>
      <c r="C1609" s="35" t="n">
        <v>1.37336</v>
      </c>
      <c r="D1609" s="35" t="n">
        <v>2.41465</v>
      </c>
      <c r="E1609" s="35" t="n">
        <v>0.76672</v>
      </c>
      <c r="F1609" s="35" t="n">
        <v>0.28812</v>
      </c>
      <c r="G1609" s="35" t="n">
        <v>-0.91753</v>
      </c>
      <c r="H1609" s="35" t="n">
        <v>-0.86323</v>
      </c>
      <c r="I1609" s="35" t="n">
        <v>-0.20227</v>
      </c>
      <c r="J1609" s="35" t="n">
        <v>2.32992</v>
      </c>
      <c r="K1609" s="35" t="n">
        <v>1.46692</v>
      </c>
      <c r="L1609" s="35" t="n">
        <v>2.1963</v>
      </c>
      <c r="M1609" s="35" t="n">
        <v>0.58621</v>
      </c>
      <c r="N1609" s="35" t="n">
        <v>-3.77364</v>
      </c>
      <c r="O1609" s="35" t="n">
        <v>-2.16046</v>
      </c>
      <c r="P1609" s="35" t="n">
        <v>-2.0466</v>
      </c>
      <c r="Q1609" s="35" t="n">
        <v>1.38323</v>
      </c>
      <c r="R1609" s="35" t="n">
        <v>2.49593</v>
      </c>
    </row>
    <row r="1610" customFormat="false" ht="15" hidden="false" customHeight="false" outlineLevel="0" collapsed="false">
      <c r="A1610" s="4" t="n">
        <v>1609</v>
      </c>
      <c r="B1610" s="4" t="s">
        <v>1954</v>
      </c>
      <c r="C1610" s="35" t="n">
        <v>0.11405</v>
      </c>
      <c r="D1610" s="35" t="n">
        <v>2.38574</v>
      </c>
      <c r="E1610" s="35" t="n">
        <v>-0.60864</v>
      </c>
      <c r="F1610" s="35" t="n">
        <v>-0.50477</v>
      </c>
      <c r="G1610" s="35" t="n">
        <v>-0.83999</v>
      </c>
      <c r="H1610" s="35" t="n">
        <v>3.52073</v>
      </c>
      <c r="I1610" s="35" t="n">
        <v>-0.19241</v>
      </c>
      <c r="J1610" s="35" t="n">
        <v>0.60987</v>
      </c>
      <c r="K1610" s="35" t="n">
        <v>-2.39863</v>
      </c>
      <c r="L1610" s="35" t="n">
        <v>-0.54526</v>
      </c>
      <c r="M1610" s="35" t="n">
        <v>0.68479</v>
      </c>
      <c r="N1610" s="35" t="n">
        <v>2.35644</v>
      </c>
      <c r="O1610" s="35" t="n">
        <v>-1.74494</v>
      </c>
      <c r="P1610" s="35" t="n">
        <v>-1.36817</v>
      </c>
      <c r="Q1610" s="35" t="n">
        <v>-1.97694</v>
      </c>
      <c r="R1610" s="35" t="n">
        <v>-1.85754</v>
      </c>
    </row>
    <row r="1611" customFormat="false" ht="15" hidden="false" customHeight="false" outlineLevel="0" collapsed="false">
      <c r="A1611" s="4" t="n">
        <v>1610</v>
      </c>
      <c r="B1611" s="4" t="s">
        <v>1955</v>
      </c>
      <c r="C1611" s="35" t="n">
        <v>-3.67681</v>
      </c>
      <c r="D1611" s="35" t="n">
        <v>-2.84123</v>
      </c>
      <c r="E1611" s="35" t="n">
        <v>3.76723</v>
      </c>
      <c r="F1611" s="35" t="n">
        <v>0.10977</v>
      </c>
      <c r="G1611" s="35" t="n">
        <v>0.60055</v>
      </c>
      <c r="H1611" s="35" t="n">
        <v>-1.30479</v>
      </c>
      <c r="I1611" s="35" t="n">
        <v>2.66475</v>
      </c>
      <c r="J1611" s="35" t="n">
        <v>-3.21087</v>
      </c>
      <c r="K1611" s="35" t="n">
        <v>0.44235</v>
      </c>
      <c r="L1611" s="35" t="n">
        <v>-4.73292</v>
      </c>
      <c r="M1611" s="35" t="n">
        <v>1.2461</v>
      </c>
      <c r="N1611" s="35" t="n">
        <v>-2.24395</v>
      </c>
      <c r="O1611" s="35" t="n">
        <v>3.52751</v>
      </c>
      <c r="P1611" s="35" t="n">
        <v>2.65399</v>
      </c>
      <c r="Q1611" s="35" t="n">
        <v>-0.66671</v>
      </c>
      <c r="R1611" s="35" t="n">
        <v>0.49597</v>
      </c>
    </row>
    <row r="1612" customFormat="false" ht="15" hidden="false" customHeight="false" outlineLevel="0" collapsed="false">
      <c r="A1612" s="4" t="n">
        <v>1611</v>
      </c>
      <c r="B1612" s="4" t="s">
        <v>1956</v>
      </c>
      <c r="C1612" s="35" t="n">
        <v>0.26426</v>
      </c>
      <c r="D1612" s="35" t="n">
        <v>3.38522</v>
      </c>
      <c r="E1612" s="35" t="n">
        <v>0.82882</v>
      </c>
      <c r="F1612" s="35" t="n">
        <v>-3.04938</v>
      </c>
      <c r="G1612" s="35" t="n">
        <v>-0.12607</v>
      </c>
      <c r="H1612" s="35" t="n">
        <v>-2.02453</v>
      </c>
      <c r="I1612" s="35" t="n">
        <v>6.53736</v>
      </c>
      <c r="J1612" s="35" t="n">
        <v>1.21162</v>
      </c>
      <c r="K1612" s="35" t="n">
        <v>0.35561</v>
      </c>
      <c r="L1612" s="35" t="n">
        <v>-2.63174</v>
      </c>
      <c r="M1612" s="35" t="n">
        <v>-1.74798</v>
      </c>
      <c r="N1612" s="35" t="n">
        <v>2.97095</v>
      </c>
      <c r="O1612" s="35" t="n">
        <v>-5.36356</v>
      </c>
      <c r="P1612" s="35" t="n">
        <v>3.14719</v>
      </c>
      <c r="Q1612" s="35" t="n">
        <v>0.25403</v>
      </c>
      <c r="R1612" s="35" t="n">
        <v>-2.08829</v>
      </c>
    </row>
    <row r="1613" customFormat="false" ht="15" hidden="false" customHeight="false" outlineLevel="0" collapsed="false">
      <c r="A1613" s="4" t="n">
        <v>1612</v>
      </c>
      <c r="B1613" s="4" t="s">
        <v>1957</v>
      </c>
      <c r="C1613" s="35" t="n">
        <v>0.71358</v>
      </c>
      <c r="D1613" s="35" t="n">
        <v>4.46154</v>
      </c>
      <c r="E1613" s="35" t="n">
        <v>-0.34253</v>
      </c>
      <c r="F1613" s="35" t="n">
        <v>-2.8241</v>
      </c>
      <c r="G1613" s="35" t="n">
        <v>0.0689</v>
      </c>
      <c r="H1613" s="35" t="n">
        <v>-3.18676</v>
      </c>
      <c r="I1613" s="35" t="n">
        <v>-0.56636</v>
      </c>
      <c r="J1613" s="35" t="n">
        <v>-0.75379</v>
      </c>
      <c r="K1613" s="35" t="n">
        <v>0.66329</v>
      </c>
      <c r="L1613" s="35" t="n">
        <v>-1.72542</v>
      </c>
      <c r="M1613" s="35" t="n">
        <v>-0.72312</v>
      </c>
      <c r="N1613" s="35" t="n">
        <v>-0.29349</v>
      </c>
      <c r="O1613" s="35" t="n">
        <v>1.73629</v>
      </c>
      <c r="P1613" s="35" t="n">
        <v>-0.83413</v>
      </c>
      <c r="Q1613" s="35" t="n">
        <v>-2.54986</v>
      </c>
      <c r="R1613" s="35" t="n">
        <v>0.80132</v>
      </c>
    </row>
    <row r="1614" customFormat="false" ht="15" hidden="false" customHeight="false" outlineLevel="0" collapsed="false">
      <c r="A1614" s="4" t="n">
        <v>1613</v>
      </c>
      <c r="B1614" s="4" t="s">
        <v>1958</v>
      </c>
      <c r="C1614" s="35" t="n">
        <v>-2.74089</v>
      </c>
      <c r="D1614" s="35" t="n">
        <v>-0.0705</v>
      </c>
      <c r="E1614" s="35" t="n">
        <v>-2.82816</v>
      </c>
      <c r="F1614" s="35" t="n">
        <v>-2.53502</v>
      </c>
      <c r="G1614" s="35" t="n">
        <v>2.6823</v>
      </c>
      <c r="H1614" s="35" t="n">
        <v>-1.85817</v>
      </c>
      <c r="I1614" s="35" t="n">
        <v>-0.21504</v>
      </c>
      <c r="J1614" s="35" t="n">
        <v>4.77396</v>
      </c>
      <c r="K1614" s="35" t="n">
        <v>-1.1171</v>
      </c>
      <c r="L1614" s="35" t="n">
        <v>-1.95551</v>
      </c>
      <c r="M1614" s="35" t="n">
        <v>-4.63195</v>
      </c>
      <c r="N1614" s="35" t="n">
        <v>3.14846</v>
      </c>
      <c r="O1614" s="35" t="n">
        <v>2.2181</v>
      </c>
      <c r="P1614" s="35" t="n">
        <v>0.84121</v>
      </c>
      <c r="Q1614" s="35" t="n">
        <v>-0.90538</v>
      </c>
      <c r="R1614" s="35" t="n">
        <v>1.02966</v>
      </c>
    </row>
    <row r="1615" customFormat="false" ht="15" hidden="false" customHeight="false" outlineLevel="0" collapsed="false">
      <c r="A1615" s="4" t="n">
        <v>1614</v>
      </c>
      <c r="B1615" s="4" t="s">
        <v>1959</v>
      </c>
      <c r="C1615" s="35" t="n">
        <v>1.22292</v>
      </c>
      <c r="D1615" s="35" t="n">
        <v>-2.58142</v>
      </c>
      <c r="E1615" s="35" t="n">
        <v>-2.96892</v>
      </c>
      <c r="F1615" s="35" t="n">
        <v>-1.80614</v>
      </c>
      <c r="G1615" s="35" t="n">
        <v>0.0878</v>
      </c>
      <c r="H1615" s="35" t="n">
        <v>0.48993</v>
      </c>
      <c r="I1615" s="35" t="n">
        <v>0.49008</v>
      </c>
      <c r="J1615" s="35" t="n">
        <v>2.1449</v>
      </c>
      <c r="K1615" s="35" t="n">
        <v>2.22435</v>
      </c>
      <c r="L1615" s="35" t="n">
        <v>2.09819</v>
      </c>
      <c r="M1615" s="35" t="n">
        <v>0.67062</v>
      </c>
      <c r="N1615" s="35" t="n">
        <v>0.32157</v>
      </c>
      <c r="O1615" s="35" t="n">
        <v>0.95447</v>
      </c>
      <c r="P1615" s="35" t="n">
        <v>1.55816</v>
      </c>
      <c r="Q1615" s="35" t="n">
        <v>-0.23231</v>
      </c>
      <c r="R1615" s="35" t="n">
        <v>2.8391</v>
      </c>
    </row>
    <row r="1616" customFormat="false" ht="15" hidden="false" customHeight="false" outlineLevel="0" collapsed="false">
      <c r="A1616" s="4" t="n">
        <v>1615</v>
      </c>
      <c r="B1616" s="4" t="s">
        <v>1960</v>
      </c>
      <c r="C1616" s="35" t="n">
        <v>0.05051</v>
      </c>
      <c r="D1616" s="35" t="n">
        <v>-0.03579</v>
      </c>
      <c r="E1616" s="35" t="n">
        <v>-0.46153</v>
      </c>
      <c r="F1616" s="35" t="n">
        <v>-1.47724</v>
      </c>
      <c r="G1616" s="35" t="n">
        <v>0.07582</v>
      </c>
      <c r="H1616" s="35" t="n">
        <v>3.43816</v>
      </c>
      <c r="I1616" s="35" t="n">
        <v>1.01654</v>
      </c>
      <c r="J1616" s="35" t="n">
        <v>1.82358</v>
      </c>
      <c r="K1616" s="35" t="n">
        <v>-0.93269</v>
      </c>
      <c r="L1616" s="35" t="n">
        <v>-0.88151</v>
      </c>
      <c r="M1616" s="35" t="n">
        <v>-0.76239</v>
      </c>
      <c r="N1616" s="35" t="n">
        <v>0.72243</v>
      </c>
      <c r="O1616" s="35" t="n">
        <v>-0.10372</v>
      </c>
      <c r="P1616" s="35" t="n">
        <v>0.41865</v>
      </c>
      <c r="Q1616" s="35" t="n">
        <v>-1.34106</v>
      </c>
      <c r="R1616" s="35" t="n">
        <v>1.11045</v>
      </c>
    </row>
    <row r="1617" customFormat="false" ht="15" hidden="false" customHeight="false" outlineLevel="0" collapsed="false">
      <c r="A1617" s="4" t="n">
        <v>1616</v>
      </c>
      <c r="B1617" s="4" t="s">
        <v>1961</v>
      </c>
      <c r="C1617" s="35" t="n">
        <v>-0.62575</v>
      </c>
      <c r="D1617" s="35" t="n">
        <v>0.96599</v>
      </c>
      <c r="E1617" s="35" t="n">
        <v>-1.15981</v>
      </c>
      <c r="F1617" s="35" t="n">
        <v>-2.31</v>
      </c>
      <c r="G1617" s="35" t="n">
        <v>-0.56877</v>
      </c>
      <c r="H1617" s="35" t="n">
        <v>1.01082</v>
      </c>
      <c r="I1617" s="35" t="n">
        <v>-0.72925</v>
      </c>
      <c r="J1617" s="35" t="n">
        <v>-1.45016</v>
      </c>
      <c r="K1617" s="35" t="n">
        <v>-2.27564</v>
      </c>
      <c r="L1617" s="35" t="n">
        <v>0.53418</v>
      </c>
      <c r="M1617" s="35" t="n">
        <v>0.6185</v>
      </c>
      <c r="N1617" s="35" t="n">
        <v>-0.68588</v>
      </c>
      <c r="O1617" s="35" t="n">
        <v>1.01651</v>
      </c>
      <c r="P1617" s="35" t="n">
        <v>-0.99937</v>
      </c>
      <c r="Q1617" s="35" t="n">
        <v>-0.77676</v>
      </c>
      <c r="R1617" s="35" t="n">
        <v>1.39654</v>
      </c>
    </row>
    <row r="1618" customFormat="false" ht="15" hidden="false" customHeight="false" outlineLevel="0" collapsed="false">
      <c r="A1618" s="4" t="n">
        <v>1617</v>
      </c>
      <c r="B1618" s="4" t="s">
        <v>1962</v>
      </c>
      <c r="C1618" s="35" t="n">
        <v>-2.37104</v>
      </c>
      <c r="D1618" s="35" t="n">
        <v>-1.83389</v>
      </c>
      <c r="E1618" s="35" t="n">
        <v>1.35573</v>
      </c>
      <c r="F1618" s="35" t="n">
        <v>-0.15969</v>
      </c>
      <c r="G1618" s="35" t="n">
        <v>-3.90857</v>
      </c>
      <c r="H1618" s="35" t="n">
        <v>-0.21148</v>
      </c>
      <c r="I1618" s="35" t="n">
        <v>0.43375</v>
      </c>
      <c r="J1618" s="35" t="n">
        <v>-0.43357</v>
      </c>
      <c r="K1618" s="35" t="n">
        <v>-0.64045</v>
      </c>
      <c r="L1618" s="35" t="n">
        <v>0.42127</v>
      </c>
      <c r="M1618" s="35" t="n">
        <v>0.70106</v>
      </c>
      <c r="N1618" s="35" t="n">
        <v>-1.41913</v>
      </c>
      <c r="O1618" s="35" t="n">
        <v>-0.89466</v>
      </c>
      <c r="P1618" s="35" t="n">
        <v>-1.28237</v>
      </c>
      <c r="Q1618" s="35" t="n">
        <v>-2.2096</v>
      </c>
      <c r="R1618" s="35" t="n">
        <v>-0.32137</v>
      </c>
    </row>
    <row r="1619" customFormat="false" ht="15" hidden="false" customHeight="false" outlineLevel="0" collapsed="false">
      <c r="A1619" s="4" t="n">
        <v>1618</v>
      </c>
      <c r="B1619" s="4" t="s">
        <v>1963</v>
      </c>
      <c r="C1619" s="35" t="n">
        <v>2.1186</v>
      </c>
      <c r="D1619" s="35" t="n">
        <v>-1.93183</v>
      </c>
      <c r="E1619" s="35" t="n">
        <v>-1.59593</v>
      </c>
      <c r="F1619" s="35" t="n">
        <v>0.10839</v>
      </c>
      <c r="G1619" s="35" t="n">
        <v>2.77498</v>
      </c>
      <c r="H1619" s="35" t="n">
        <v>0.8226</v>
      </c>
      <c r="I1619" s="35" t="n">
        <v>3.12021</v>
      </c>
      <c r="J1619" s="35" t="n">
        <v>-1.17721</v>
      </c>
      <c r="K1619" s="35" t="n">
        <v>-0.35334</v>
      </c>
      <c r="L1619" s="35" t="n">
        <v>0.04128</v>
      </c>
      <c r="M1619" s="35" t="n">
        <v>0.98494</v>
      </c>
      <c r="N1619" s="35" t="n">
        <v>-0.90291</v>
      </c>
      <c r="O1619" s="35" t="n">
        <v>0.45071</v>
      </c>
      <c r="P1619" s="35" t="n">
        <v>0.9751</v>
      </c>
      <c r="Q1619" s="35" t="n">
        <v>1.11868</v>
      </c>
      <c r="R1619" s="35" t="n">
        <v>0.19638</v>
      </c>
    </row>
    <row r="1620" customFormat="false" ht="15" hidden="false" customHeight="false" outlineLevel="0" collapsed="false">
      <c r="A1620" s="4" t="n">
        <v>1619</v>
      </c>
      <c r="B1620" s="4" t="s">
        <v>1964</v>
      </c>
      <c r="C1620" s="35" t="n">
        <v>0.20227</v>
      </c>
      <c r="D1620" s="35" t="n">
        <v>-0.36021</v>
      </c>
      <c r="E1620" s="35" t="n">
        <v>-0.36236</v>
      </c>
      <c r="F1620" s="35" t="n">
        <v>0.43018</v>
      </c>
      <c r="G1620" s="35" t="n">
        <v>0.77526</v>
      </c>
      <c r="H1620" s="35" t="n">
        <v>-0.28654</v>
      </c>
      <c r="I1620" s="35" t="n">
        <v>0.76565</v>
      </c>
      <c r="J1620" s="35" t="n">
        <v>1.9556</v>
      </c>
      <c r="K1620" s="35" t="n">
        <v>-1.88124</v>
      </c>
      <c r="L1620" s="35" t="n">
        <v>-0.90662</v>
      </c>
      <c r="M1620" s="35" t="n">
        <v>0.97466</v>
      </c>
      <c r="N1620" s="35" t="n">
        <v>1.67925</v>
      </c>
      <c r="O1620" s="35" t="n">
        <v>0.63244</v>
      </c>
      <c r="P1620" s="35" t="n">
        <v>1.23877</v>
      </c>
      <c r="Q1620" s="35" t="n">
        <v>-1.00866</v>
      </c>
      <c r="R1620" s="35" t="n">
        <v>0.76714</v>
      </c>
    </row>
    <row r="1621" customFormat="false" ht="15" hidden="false" customHeight="false" outlineLevel="0" collapsed="false">
      <c r="A1621" s="4" t="n">
        <v>1620</v>
      </c>
      <c r="B1621" s="4" t="s">
        <v>1965</v>
      </c>
      <c r="C1621" s="35" t="n">
        <v>-0.04105</v>
      </c>
      <c r="D1621" s="35" t="n">
        <v>0.83633</v>
      </c>
      <c r="E1621" s="35" t="n">
        <v>-1.43475</v>
      </c>
      <c r="F1621" s="35" t="n">
        <v>-1.60966</v>
      </c>
      <c r="G1621" s="35" t="n">
        <v>0.67862</v>
      </c>
      <c r="H1621" s="35" t="n">
        <v>-0.74023</v>
      </c>
      <c r="I1621" s="35" t="n">
        <v>0.2456</v>
      </c>
      <c r="J1621" s="35" t="n">
        <v>0.89984</v>
      </c>
      <c r="K1621" s="35" t="n">
        <v>0.1916</v>
      </c>
      <c r="L1621" s="35" t="n">
        <v>0.75195</v>
      </c>
      <c r="M1621" s="35" t="n">
        <v>-2.73901</v>
      </c>
      <c r="N1621" s="35" t="n">
        <v>-0.67667</v>
      </c>
      <c r="O1621" s="35" t="n">
        <v>0.47716</v>
      </c>
      <c r="P1621" s="35" t="n">
        <v>0.49701</v>
      </c>
      <c r="Q1621" s="35" t="n">
        <v>0.76122</v>
      </c>
      <c r="R1621" s="35" t="n">
        <v>2.37747</v>
      </c>
    </row>
    <row r="1622" customFormat="false" ht="15" hidden="false" customHeight="false" outlineLevel="0" collapsed="false">
      <c r="A1622" s="4" t="n">
        <v>1621</v>
      </c>
      <c r="B1622" s="4" t="s">
        <v>1966</v>
      </c>
      <c r="C1622" s="35" t="n">
        <v>-0.06283</v>
      </c>
      <c r="D1622" s="35" t="n">
        <v>-0.58668</v>
      </c>
      <c r="E1622" s="35" t="n">
        <v>1.09291</v>
      </c>
      <c r="F1622" s="35" t="n">
        <v>-1.36391</v>
      </c>
      <c r="G1622" s="35" t="n">
        <v>-0.28701</v>
      </c>
      <c r="H1622" s="35" t="n">
        <v>0.15902</v>
      </c>
      <c r="I1622" s="35" t="n">
        <v>2.70445</v>
      </c>
      <c r="J1622" s="35" t="n">
        <v>0.30877</v>
      </c>
      <c r="K1622" s="35" t="n">
        <v>-1.10838</v>
      </c>
      <c r="L1622" s="35" t="n">
        <v>-2.40051</v>
      </c>
      <c r="M1622" s="35" t="n">
        <v>-1.04817</v>
      </c>
      <c r="N1622" s="35" t="n">
        <v>-0.58634</v>
      </c>
      <c r="O1622" s="35" t="n">
        <v>0.68873</v>
      </c>
      <c r="P1622" s="35" t="n">
        <v>1.28155</v>
      </c>
      <c r="Q1622" s="35" t="n">
        <v>-0.30323</v>
      </c>
      <c r="R1622" s="35" t="n">
        <v>-0.71677</v>
      </c>
    </row>
    <row r="1623" customFormat="false" ht="15" hidden="false" customHeight="false" outlineLevel="0" collapsed="false">
      <c r="A1623" s="4" t="n">
        <v>1622</v>
      </c>
      <c r="B1623" s="4" t="s">
        <v>1967</v>
      </c>
      <c r="C1623" s="35" t="n">
        <v>-3.30959</v>
      </c>
      <c r="D1623" s="35" t="n">
        <v>1.17014</v>
      </c>
      <c r="E1623" s="35" t="n">
        <v>2.5289</v>
      </c>
      <c r="F1623" s="35" t="n">
        <v>-1.90385</v>
      </c>
      <c r="G1623" s="35" t="n">
        <v>-1.64324</v>
      </c>
      <c r="H1623" s="35" t="n">
        <v>-0.3234</v>
      </c>
      <c r="I1623" s="35" t="n">
        <v>-0.96955</v>
      </c>
      <c r="J1623" s="35" t="n">
        <v>3.06989</v>
      </c>
      <c r="K1623" s="35" t="n">
        <v>0.77226</v>
      </c>
      <c r="L1623" s="35" t="n">
        <v>1.44435</v>
      </c>
      <c r="M1623" s="35" t="n">
        <v>0.91404</v>
      </c>
      <c r="N1623" s="35" t="n">
        <v>0.406</v>
      </c>
      <c r="O1623" s="35" t="n">
        <v>-0.04319</v>
      </c>
      <c r="P1623" s="35" t="n">
        <v>-2.16659</v>
      </c>
      <c r="Q1623" s="35" t="n">
        <v>1.72892</v>
      </c>
      <c r="R1623" s="35" t="n">
        <v>-0.90626</v>
      </c>
    </row>
    <row r="1624" customFormat="false" ht="15" hidden="false" customHeight="false" outlineLevel="0" collapsed="false">
      <c r="A1624" s="4" t="n">
        <v>1623</v>
      </c>
      <c r="B1624" s="4" t="s">
        <v>1968</v>
      </c>
      <c r="C1624" s="35" t="n">
        <v>2.43572</v>
      </c>
      <c r="D1624" s="35" t="n">
        <v>-0.70434</v>
      </c>
      <c r="E1624" s="35" t="n">
        <v>-0.24943</v>
      </c>
      <c r="F1624" s="35" t="n">
        <v>1.67374</v>
      </c>
      <c r="G1624" s="35" t="n">
        <v>-1.55814</v>
      </c>
      <c r="H1624" s="35" t="n">
        <v>1.59041</v>
      </c>
      <c r="I1624" s="35" t="n">
        <v>0.00596</v>
      </c>
      <c r="J1624" s="35" t="n">
        <v>3.57116</v>
      </c>
      <c r="K1624" s="35" t="n">
        <v>-0.33482</v>
      </c>
      <c r="L1624" s="35" t="n">
        <v>-0.16055</v>
      </c>
      <c r="M1624" s="35" t="n">
        <v>-4.61069</v>
      </c>
      <c r="N1624" s="35" t="n">
        <v>1.99474</v>
      </c>
      <c r="O1624" s="35" t="n">
        <v>-1.42685</v>
      </c>
      <c r="P1624" s="35" t="n">
        <v>-0.83776</v>
      </c>
      <c r="Q1624" s="35" t="n">
        <v>2.25885</v>
      </c>
      <c r="R1624" s="35" t="n">
        <v>3.33471</v>
      </c>
    </row>
    <row r="1625" customFormat="false" ht="15" hidden="false" customHeight="false" outlineLevel="0" collapsed="false">
      <c r="A1625" s="4" t="n">
        <v>1624</v>
      </c>
      <c r="B1625" s="4" t="s">
        <v>1969</v>
      </c>
      <c r="C1625" s="35" t="n">
        <v>0.38864</v>
      </c>
      <c r="D1625" s="35" t="n">
        <v>0.77368</v>
      </c>
      <c r="E1625" s="35" t="n">
        <v>0.65617</v>
      </c>
      <c r="F1625" s="35" t="n">
        <v>0.47799</v>
      </c>
      <c r="G1625" s="35" t="n">
        <v>0.79958</v>
      </c>
      <c r="H1625" s="35" t="n">
        <v>-1.30717</v>
      </c>
      <c r="I1625" s="35" t="n">
        <v>2.45108</v>
      </c>
      <c r="J1625" s="35" t="n">
        <v>-0.83455</v>
      </c>
      <c r="K1625" s="35" t="n">
        <v>0.02243</v>
      </c>
      <c r="L1625" s="35" t="n">
        <v>1.16344</v>
      </c>
      <c r="M1625" s="35" t="n">
        <v>0.90363</v>
      </c>
      <c r="N1625" s="35" t="n">
        <v>-0.04567</v>
      </c>
      <c r="O1625" s="35" t="n">
        <v>-1.00548</v>
      </c>
      <c r="P1625" s="35" t="n">
        <v>-1.33485</v>
      </c>
      <c r="Q1625" s="35" t="n">
        <v>1.27147</v>
      </c>
      <c r="R1625" s="35" t="n">
        <v>-0.75838</v>
      </c>
    </row>
    <row r="1626" customFormat="false" ht="15" hidden="false" customHeight="false" outlineLevel="0" collapsed="false">
      <c r="A1626" s="4" t="n">
        <v>1625</v>
      </c>
      <c r="B1626" s="4" t="s">
        <v>1970</v>
      </c>
      <c r="C1626" s="35" t="n">
        <v>-1.33133</v>
      </c>
      <c r="D1626" s="35" t="n">
        <v>-1.05402</v>
      </c>
      <c r="E1626" s="35" t="n">
        <v>0.39284</v>
      </c>
      <c r="F1626" s="35" t="n">
        <v>-0.24354</v>
      </c>
      <c r="G1626" s="35" t="n">
        <v>-1.29415</v>
      </c>
      <c r="H1626" s="35" t="n">
        <v>1.49371</v>
      </c>
      <c r="I1626" s="35" t="n">
        <v>1.12923</v>
      </c>
      <c r="J1626" s="35" t="n">
        <v>0.56441</v>
      </c>
      <c r="K1626" s="35" t="n">
        <v>-0.06467</v>
      </c>
      <c r="L1626" s="35" t="n">
        <v>-0.01882</v>
      </c>
      <c r="M1626" s="35" t="n">
        <v>-0.57328</v>
      </c>
      <c r="N1626" s="35" t="n">
        <v>0.16288</v>
      </c>
      <c r="O1626" s="35" t="n">
        <v>1.18464</v>
      </c>
      <c r="P1626" s="35" t="n">
        <v>1.09317</v>
      </c>
      <c r="Q1626" s="35" t="n">
        <v>-0.27951</v>
      </c>
      <c r="R1626" s="35" t="n">
        <v>0.28289</v>
      </c>
    </row>
    <row r="1627" customFormat="false" ht="15" hidden="false" customHeight="false" outlineLevel="0" collapsed="false">
      <c r="A1627" s="4" t="n">
        <v>1626</v>
      </c>
      <c r="B1627" s="4" t="s">
        <v>1971</v>
      </c>
      <c r="C1627" s="35" t="n">
        <v>0.33109</v>
      </c>
      <c r="D1627" s="35" t="n">
        <v>0.47026</v>
      </c>
      <c r="E1627" s="35" t="n">
        <v>-3.41339</v>
      </c>
      <c r="F1627" s="35" t="n">
        <v>0.75314</v>
      </c>
      <c r="G1627" s="35" t="n">
        <v>0.1023</v>
      </c>
      <c r="H1627" s="35" t="n">
        <v>0.11168</v>
      </c>
      <c r="I1627" s="35" t="n">
        <v>-4.12562</v>
      </c>
      <c r="J1627" s="35" t="n">
        <v>-0.13744</v>
      </c>
      <c r="K1627" s="35" t="n">
        <v>-1.49995</v>
      </c>
      <c r="L1627" s="35" t="n">
        <v>-0.43905</v>
      </c>
      <c r="M1627" s="35" t="n">
        <v>-1.79686</v>
      </c>
      <c r="N1627" s="35" t="n">
        <v>-0.48098</v>
      </c>
      <c r="O1627" s="35" t="n">
        <v>-1.40308</v>
      </c>
      <c r="P1627" s="35" t="n">
        <v>-0.50835</v>
      </c>
      <c r="Q1627" s="35" t="n">
        <v>0.14246</v>
      </c>
      <c r="R1627" s="35" t="n">
        <v>0.27144</v>
      </c>
    </row>
    <row r="1628" customFormat="false" ht="15" hidden="false" customHeight="false" outlineLevel="0" collapsed="false">
      <c r="A1628" s="4" t="n">
        <v>1627</v>
      </c>
      <c r="B1628" s="4" t="s">
        <v>1972</v>
      </c>
      <c r="C1628" s="35" t="n">
        <v>2.19957</v>
      </c>
      <c r="D1628" s="35" t="n">
        <v>1.90586</v>
      </c>
      <c r="E1628" s="35" t="n">
        <v>-1.36229</v>
      </c>
      <c r="F1628" s="35" t="n">
        <v>-2.41369</v>
      </c>
      <c r="G1628" s="35" t="n">
        <v>-0.42364</v>
      </c>
      <c r="H1628" s="35" t="n">
        <v>1.68241</v>
      </c>
      <c r="I1628" s="35" t="n">
        <v>4.37989</v>
      </c>
      <c r="J1628" s="35" t="n">
        <v>0.17739</v>
      </c>
      <c r="K1628" s="35" t="n">
        <v>0.60181</v>
      </c>
      <c r="L1628" s="35" t="n">
        <v>-0.6087</v>
      </c>
      <c r="M1628" s="35" t="n">
        <v>-4.64474</v>
      </c>
      <c r="N1628" s="35" t="n">
        <v>4.20318</v>
      </c>
      <c r="O1628" s="35" t="n">
        <v>-2.89514</v>
      </c>
      <c r="P1628" s="35" t="n">
        <v>-0.98963</v>
      </c>
      <c r="Q1628" s="35" t="n">
        <v>-1.36</v>
      </c>
      <c r="R1628" s="35" t="n">
        <v>-2.25061</v>
      </c>
    </row>
    <row r="1629" customFormat="false" ht="15" hidden="false" customHeight="false" outlineLevel="0" collapsed="false">
      <c r="A1629" s="4" t="n">
        <v>1628</v>
      </c>
      <c r="B1629" s="4" t="s">
        <v>1973</v>
      </c>
      <c r="C1629" s="35" t="n">
        <v>-1.58549</v>
      </c>
      <c r="D1629" s="35" t="n">
        <v>1.09322</v>
      </c>
      <c r="E1629" s="35" t="n">
        <v>-0.56864</v>
      </c>
      <c r="F1629" s="35" t="n">
        <v>0.5911</v>
      </c>
      <c r="G1629" s="35" t="n">
        <v>-0.45152</v>
      </c>
      <c r="H1629" s="35" t="n">
        <v>-1.85644</v>
      </c>
      <c r="I1629" s="35" t="n">
        <v>-0.02903</v>
      </c>
      <c r="J1629" s="35" t="n">
        <v>-0.39342</v>
      </c>
      <c r="K1629" s="35" t="n">
        <v>0.1429</v>
      </c>
      <c r="L1629" s="35" t="n">
        <v>2.38772</v>
      </c>
      <c r="M1629" s="35" t="n">
        <v>0.90993</v>
      </c>
      <c r="N1629" s="35" t="n">
        <v>-1.72222</v>
      </c>
      <c r="O1629" s="35" t="n">
        <v>-1.06403</v>
      </c>
      <c r="P1629" s="35" t="n">
        <v>2.77838</v>
      </c>
      <c r="Q1629" s="35" t="n">
        <v>-0.58709</v>
      </c>
      <c r="R1629" s="35" t="n">
        <v>0.18562</v>
      </c>
    </row>
    <row r="1630" customFormat="false" ht="15" hidden="false" customHeight="false" outlineLevel="0" collapsed="false">
      <c r="A1630" s="4" t="n">
        <v>1629</v>
      </c>
      <c r="B1630" s="4" t="s">
        <v>1974</v>
      </c>
      <c r="C1630" s="35" t="n">
        <v>4.10607</v>
      </c>
      <c r="D1630" s="35" t="n">
        <v>-0.44373</v>
      </c>
      <c r="E1630" s="35" t="n">
        <v>2.27356</v>
      </c>
      <c r="F1630" s="35" t="n">
        <v>0.68705</v>
      </c>
      <c r="G1630" s="35" t="n">
        <v>0.48059</v>
      </c>
      <c r="H1630" s="35" t="n">
        <v>-2.31265</v>
      </c>
      <c r="I1630" s="35" t="n">
        <v>-3.34392</v>
      </c>
      <c r="J1630" s="35" t="n">
        <v>3.47635</v>
      </c>
      <c r="K1630" s="35" t="n">
        <v>-2.41021</v>
      </c>
      <c r="L1630" s="35" t="n">
        <v>1.50467</v>
      </c>
      <c r="M1630" s="35" t="n">
        <v>-2.08098</v>
      </c>
      <c r="N1630" s="35" t="n">
        <v>2.44357</v>
      </c>
      <c r="O1630" s="35" t="n">
        <v>-3.29985</v>
      </c>
      <c r="P1630" s="35" t="n">
        <v>-1.29245</v>
      </c>
      <c r="Q1630" s="35" t="n">
        <v>-0.70865</v>
      </c>
      <c r="R1630" s="35" t="n">
        <v>-1.62725</v>
      </c>
    </row>
    <row r="1631" customFormat="false" ht="15" hidden="false" customHeight="false" outlineLevel="0" collapsed="false">
      <c r="A1631" s="4" t="n">
        <v>1630</v>
      </c>
      <c r="B1631" s="4" t="s">
        <v>1975</v>
      </c>
      <c r="C1631" s="35" t="n">
        <v>-2.73129</v>
      </c>
      <c r="D1631" s="35" t="n">
        <v>-1.09257</v>
      </c>
      <c r="E1631" s="35" t="n">
        <v>1.4509</v>
      </c>
      <c r="F1631" s="35" t="n">
        <v>-3.11837</v>
      </c>
      <c r="G1631" s="35" t="n">
        <v>-0.58801</v>
      </c>
      <c r="H1631" s="35" t="n">
        <v>-5.01897</v>
      </c>
      <c r="I1631" s="35" t="n">
        <v>1.50469</v>
      </c>
      <c r="J1631" s="35" t="n">
        <v>1.87453</v>
      </c>
      <c r="K1631" s="35" t="n">
        <v>-1.05153</v>
      </c>
      <c r="L1631" s="35" t="n">
        <v>-0.44966</v>
      </c>
      <c r="M1631" s="35" t="n">
        <v>1.69787</v>
      </c>
      <c r="N1631" s="35" t="n">
        <v>1.0826</v>
      </c>
      <c r="O1631" s="35" t="n">
        <v>-0.28257</v>
      </c>
      <c r="P1631" s="35" t="n">
        <v>-1.33188</v>
      </c>
      <c r="Q1631" s="35" t="n">
        <v>-2.89166</v>
      </c>
      <c r="R1631" s="35" t="n">
        <v>1.78132</v>
      </c>
    </row>
    <row r="1632" customFormat="false" ht="15" hidden="false" customHeight="false" outlineLevel="0" collapsed="false">
      <c r="A1632" s="4" t="n">
        <v>1631</v>
      </c>
      <c r="B1632" s="4" t="s">
        <v>1976</v>
      </c>
      <c r="C1632" s="35" t="n">
        <v>0.51514</v>
      </c>
      <c r="D1632" s="35" t="n">
        <v>4.59238</v>
      </c>
      <c r="E1632" s="35" t="n">
        <v>-1.14572</v>
      </c>
      <c r="F1632" s="35" t="n">
        <v>0.07888</v>
      </c>
      <c r="G1632" s="35" t="n">
        <v>-3.48235</v>
      </c>
      <c r="H1632" s="35" t="n">
        <v>0.64014</v>
      </c>
      <c r="I1632" s="35" t="n">
        <v>-0.04386</v>
      </c>
      <c r="J1632" s="35" t="n">
        <v>1.1837</v>
      </c>
      <c r="K1632" s="35" t="n">
        <v>0.75636</v>
      </c>
      <c r="L1632" s="35" t="n">
        <v>-3.3165</v>
      </c>
      <c r="M1632" s="35" t="n">
        <v>-0.38722</v>
      </c>
      <c r="N1632" s="35" t="n">
        <v>-0.5874</v>
      </c>
      <c r="O1632" s="35" t="n">
        <v>1.86791</v>
      </c>
      <c r="P1632" s="35" t="n">
        <v>-0.98843</v>
      </c>
      <c r="Q1632" s="35" t="n">
        <v>-0.05587</v>
      </c>
      <c r="R1632" s="35" t="n">
        <v>-0.48628</v>
      </c>
    </row>
    <row r="1633" customFormat="false" ht="15" hidden="false" customHeight="false" outlineLevel="0" collapsed="false">
      <c r="A1633" s="4" t="n">
        <v>1632</v>
      </c>
      <c r="B1633" s="4" t="s">
        <v>1977</v>
      </c>
      <c r="C1633" s="35" t="n">
        <v>3.76746</v>
      </c>
      <c r="D1633" s="35" t="n">
        <v>-0.85517</v>
      </c>
      <c r="E1633" s="35" t="n">
        <v>-1.90471</v>
      </c>
      <c r="F1633" s="35" t="n">
        <v>-1.09043</v>
      </c>
      <c r="G1633" s="35" t="n">
        <v>-1.69392</v>
      </c>
      <c r="H1633" s="35" t="n">
        <v>-0.92492</v>
      </c>
      <c r="I1633" s="35" t="n">
        <v>2.18394</v>
      </c>
      <c r="J1633" s="35" t="n">
        <v>-0.71334</v>
      </c>
      <c r="K1633" s="35" t="n">
        <v>-0.00844</v>
      </c>
      <c r="L1633" s="35" t="n">
        <v>1.22342</v>
      </c>
      <c r="M1633" s="35" t="n">
        <v>0.35371</v>
      </c>
      <c r="N1633" s="35" t="n">
        <v>-1.54045</v>
      </c>
      <c r="O1633" s="35" t="n">
        <v>-1.98154</v>
      </c>
      <c r="P1633" s="35" t="n">
        <v>-3.29495</v>
      </c>
      <c r="Q1633" s="35" t="n">
        <v>-1.16649</v>
      </c>
      <c r="R1633" s="35" t="n">
        <v>0.28309</v>
      </c>
    </row>
    <row r="1634" customFormat="false" ht="15" hidden="false" customHeight="false" outlineLevel="0" collapsed="false">
      <c r="A1634" s="4" t="n">
        <v>1633</v>
      </c>
      <c r="B1634" s="4" t="s">
        <v>1978</v>
      </c>
      <c r="C1634" s="35" t="n">
        <v>1.62325</v>
      </c>
      <c r="D1634" s="35" t="n">
        <v>2.61688</v>
      </c>
      <c r="E1634" s="35" t="n">
        <v>3.64819</v>
      </c>
      <c r="F1634" s="35" t="n">
        <v>4.05855</v>
      </c>
      <c r="G1634" s="35" t="n">
        <v>-3.19978</v>
      </c>
      <c r="H1634" s="35" t="n">
        <v>-3.69916</v>
      </c>
      <c r="I1634" s="35" t="n">
        <v>-3.92883</v>
      </c>
      <c r="J1634" s="35" t="n">
        <v>6.12588</v>
      </c>
      <c r="K1634" s="35" t="n">
        <v>-2.25776</v>
      </c>
      <c r="L1634" s="35" t="n">
        <v>-0.1943</v>
      </c>
      <c r="M1634" s="35" t="n">
        <v>-3.58561</v>
      </c>
      <c r="N1634" s="35" t="n">
        <v>1.40996</v>
      </c>
      <c r="O1634" s="35" t="n">
        <v>0.10291</v>
      </c>
      <c r="P1634" s="35" t="n">
        <v>1.85938</v>
      </c>
      <c r="Q1634" s="35" t="n">
        <v>-4.71696</v>
      </c>
      <c r="R1634" s="35" t="n">
        <v>0.35098</v>
      </c>
    </row>
    <row r="1635" customFormat="false" ht="15" hidden="false" customHeight="false" outlineLevel="0" collapsed="false">
      <c r="A1635" s="4" t="n">
        <v>1634</v>
      </c>
      <c r="B1635" s="4" t="s">
        <v>1979</v>
      </c>
      <c r="C1635" s="35" t="n">
        <v>1.70083</v>
      </c>
      <c r="D1635" s="35" t="n">
        <v>3.4745</v>
      </c>
      <c r="E1635" s="35" t="n">
        <v>-0.59839</v>
      </c>
      <c r="F1635" s="35" t="n">
        <v>3.82592</v>
      </c>
      <c r="G1635" s="35" t="n">
        <v>-1.80423</v>
      </c>
      <c r="H1635" s="35" t="n">
        <v>-0.56984</v>
      </c>
      <c r="I1635" s="35" t="n">
        <v>0.10022</v>
      </c>
      <c r="J1635" s="35" t="n">
        <v>-1.88031</v>
      </c>
      <c r="K1635" s="35" t="n">
        <v>-2.68597</v>
      </c>
      <c r="L1635" s="35" t="n">
        <v>-2.75039</v>
      </c>
      <c r="M1635" s="35" t="n">
        <v>-5.74447</v>
      </c>
      <c r="N1635" s="35" t="n">
        <v>-1.00962</v>
      </c>
      <c r="O1635" s="35" t="n">
        <v>-2.68466</v>
      </c>
      <c r="P1635" s="35" t="n">
        <v>0.03005</v>
      </c>
      <c r="Q1635" s="35" t="n">
        <v>-0.82624</v>
      </c>
      <c r="R1635" s="35" t="n">
        <v>-0.29657</v>
      </c>
    </row>
    <row r="1636" customFormat="false" ht="15" hidden="false" customHeight="false" outlineLevel="0" collapsed="false">
      <c r="A1636" s="4" t="n">
        <v>1635</v>
      </c>
      <c r="B1636" s="4" t="s">
        <v>1980</v>
      </c>
      <c r="C1636" s="35" t="n">
        <v>-0.72946</v>
      </c>
      <c r="D1636" s="35" t="n">
        <v>1.86127</v>
      </c>
      <c r="E1636" s="35" t="n">
        <v>0.20331</v>
      </c>
      <c r="F1636" s="35" t="n">
        <v>-1.08874</v>
      </c>
      <c r="G1636" s="35" t="n">
        <v>-0.69901</v>
      </c>
      <c r="H1636" s="35" t="n">
        <v>5.88293</v>
      </c>
      <c r="I1636" s="35" t="n">
        <v>0.15001</v>
      </c>
      <c r="J1636" s="35" t="n">
        <v>-0.56312</v>
      </c>
      <c r="K1636" s="35" t="n">
        <v>-5.51938</v>
      </c>
      <c r="L1636" s="35" t="n">
        <v>-3.74685</v>
      </c>
      <c r="M1636" s="35" t="n">
        <v>-2.39522</v>
      </c>
      <c r="N1636" s="35" t="n">
        <v>-1.50017</v>
      </c>
      <c r="O1636" s="35" t="n">
        <v>-1.75028</v>
      </c>
      <c r="P1636" s="35" t="n">
        <v>0.0518</v>
      </c>
      <c r="Q1636" s="35" t="n">
        <v>2.22189</v>
      </c>
      <c r="R1636" s="35" t="n">
        <v>-3.69582</v>
      </c>
    </row>
    <row r="1637" customFormat="false" ht="15" hidden="false" customHeight="false" outlineLevel="0" collapsed="false">
      <c r="A1637" s="4" t="n">
        <v>1636</v>
      </c>
      <c r="B1637" s="4" t="s">
        <v>1981</v>
      </c>
      <c r="C1637" s="35" t="n">
        <v>1.33748</v>
      </c>
      <c r="D1637" s="35" t="n">
        <v>-1.1563</v>
      </c>
      <c r="E1637" s="35" t="n">
        <v>1.39857</v>
      </c>
      <c r="F1637" s="35" t="n">
        <v>-3.00188</v>
      </c>
      <c r="G1637" s="35" t="n">
        <v>-0.10693</v>
      </c>
      <c r="H1637" s="35" t="n">
        <v>1.43476</v>
      </c>
      <c r="I1637" s="35" t="n">
        <v>0.81219</v>
      </c>
      <c r="J1637" s="35" t="n">
        <v>2.57194</v>
      </c>
      <c r="K1637" s="35" t="n">
        <v>-2.2471</v>
      </c>
      <c r="L1637" s="35" t="n">
        <v>0.73513</v>
      </c>
      <c r="M1637" s="35" t="n">
        <v>2.28831</v>
      </c>
      <c r="N1637" s="35" t="n">
        <v>-0.55016</v>
      </c>
      <c r="O1637" s="35" t="n">
        <v>0.18813</v>
      </c>
      <c r="P1637" s="35" t="n">
        <v>-0.26373</v>
      </c>
      <c r="Q1637" s="35" t="n">
        <v>-1.9833</v>
      </c>
      <c r="R1637" s="35" t="n">
        <v>1.21878</v>
      </c>
    </row>
    <row r="1638" customFormat="false" ht="15" hidden="false" customHeight="false" outlineLevel="0" collapsed="false">
      <c r="A1638" s="4" t="n">
        <v>1637</v>
      </c>
      <c r="B1638" s="4" t="s">
        <v>1982</v>
      </c>
      <c r="C1638" s="35" t="n">
        <v>0.51037</v>
      </c>
      <c r="D1638" s="35" t="n">
        <v>0.87202</v>
      </c>
      <c r="E1638" s="35" t="n">
        <v>-0.39979</v>
      </c>
      <c r="F1638" s="35" t="n">
        <v>0.63815</v>
      </c>
      <c r="G1638" s="35" t="n">
        <v>-0.73434</v>
      </c>
      <c r="H1638" s="35" t="n">
        <v>-1.64862</v>
      </c>
      <c r="I1638" s="35" t="n">
        <v>0.75852</v>
      </c>
      <c r="J1638" s="35" t="n">
        <v>1.20421</v>
      </c>
      <c r="K1638" s="35" t="n">
        <v>-3.90478</v>
      </c>
      <c r="L1638" s="35" t="n">
        <v>-1.46426</v>
      </c>
      <c r="M1638" s="35" t="n">
        <v>-2.43754</v>
      </c>
      <c r="N1638" s="35" t="n">
        <v>-2.22685</v>
      </c>
      <c r="O1638" s="35" t="n">
        <v>0.00292</v>
      </c>
      <c r="P1638" s="35" t="n">
        <v>-3.26603</v>
      </c>
      <c r="Q1638" s="35" t="n">
        <v>-4.35056</v>
      </c>
      <c r="R1638" s="35" t="n">
        <v>1.72382</v>
      </c>
    </row>
    <row r="1639" customFormat="false" ht="15" hidden="false" customHeight="false" outlineLevel="0" collapsed="false">
      <c r="A1639" s="4" t="n">
        <v>1638</v>
      </c>
      <c r="B1639" s="4" t="s">
        <v>1983</v>
      </c>
      <c r="C1639" s="35" t="n">
        <v>-2.43509</v>
      </c>
      <c r="D1639" s="35" t="n">
        <v>0.34975</v>
      </c>
      <c r="E1639" s="35" t="n">
        <v>1.41473</v>
      </c>
      <c r="F1639" s="35" t="n">
        <v>0.51307</v>
      </c>
      <c r="G1639" s="35" t="n">
        <v>-1.61792</v>
      </c>
      <c r="H1639" s="35" t="n">
        <v>-1.24521</v>
      </c>
      <c r="I1639" s="35" t="n">
        <v>0.94501</v>
      </c>
      <c r="J1639" s="35" t="n">
        <v>0.35294</v>
      </c>
      <c r="K1639" s="35" t="n">
        <v>2.2726</v>
      </c>
      <c r="L1639" s="35" t="n">
        <v>1.44967</v>
      </c>
      <c r="M1639" s="35" t="n">
        <v>0.27691</v>
      </c>
      <c r="N1639" s="35" t="n">
        <v>0.12575</v>
      </c>
      <c r="O1639" s="35" t="n">
        <v>0.10557</v>
      </c>
      <c r="P1639" s="35" t="n">
        <v>2.27057</v>
      </c>
      <c r="Q1639" s="35" t="n">
        <v>-1.26036</v>
      </c>
      <c r="R1639" s="35" t="n">
        <v>-0.79946</v>
      </c>
    </row>
    <row r="1640" customFormat="false" ht="15" hidden="false" customHeight="false" outlineLevel="0" collapsed="false">
      <c r="A1640" s="4" t="n">
        <v>1639</v>
      </c>
      <c r="B1640" s="4" t="s">
        <v>1984</v>
      </c>
      <c r="C1640" s="35" t="n">
        <v>2.44472</v>
      </c>
      <c r="D1640" s="35" t="n">
        <v>-2.29371</v>
      </c>
      <c r="E1640" s="35" t="n">
        <v>-0.87539</v>
      </c>
      <c r="F1640" s="35" t="n">
        <v>1.7315</v>
      </c>
      <c r="G1640" s="35" t="n">
        <v>0.34271</v>
      </c>
      <c r="H1640" s="35" t="n">
        <v>1.16002</v>
      </c>
      <c r="I1640" s="35" t="n">
        <v>1.3762</v>
      </c>
      <c r="J1640" s="35" t="n">
        <v>1.26057</v>
      </c>
      <c r="K1640" s="35" t="n">
        <v>0.87509</v>
      </c>
      <c r="L1640" s="35" t="n">
        <v>1.27903</v>
      </c>
      <c r="M1640" s="35" t="n">
        <v>1.38333</v>
      </c>
      <c r="N1640" s="35" t="n">
        <v>1.08127</v>
      </c>
      <c r="O1640" s="35" t="n">
        <v>1.16725</v>
      </c>
      <c r="P1640" s="35" t="n">
        <v>3.59736</v>
      </c>
      <c r="Q1640" s="35" t="n">
        <v>-1.51478</v>
      </c>
      <c r="R1640" s="35" t="n">
        <v>-0.12583</v>
      </c>
    </row>
    <row r="1641" customFormat="false" ht="15" hidden="false" customHeight="false" outlineLevel="0" collapsed="false">
      <c r="A1641" s="4" t="n">
        <v>1640</v>
      </c>
      <c r="B1641" s="4" t="s">
        <v>1985</v>
      </c>
      <c r="C1641" s="35" t="n">
        <v>2.10129</v>
      </c>
      <c r="D1641" s="35" t="n">
        <v>1.09505</v>
      </c>
      <c r="E1641" s="35" t="n">
        <v>0.41538</v>
      </c>
      <c r="F1641" s="35" t="n">
        <v>0.63129</v>
      </c>
      <c r="G1641" s="35" t="n">
        <v>-1.90155</v>
      </c>
      <c r="H1641" s="35" t="n">
        <v>1.18533</v>
      </c>
      <c r="I1641" s="35" t="n">
        <v>1.03845</v>
      </c>
      <c r="J1641" s="35" t="n">
        <v>0.98367</v>
      </c>
      <c r="K1641" s="35" t="n">
        <v>-1.61321</v>
      </c>
      <c r="L1641" s="35" t="n">
        <v>-0.208</v>
      </c>
      <c r="M1641" s="35" t="n">
        <v>-1.23366</v>
      </c>
      <c r="N1641" s="35" t="n">
        <v>-1.18962</v>
      </c>
      <c r="O1641" s="35" t="n">
        <v>-3.83504</v>
      </c>
      <c r="P1641" s="35" t="n">
        <v>1.79583</v>
      </c>
      <c r="Q1641" s="35" t="n">
        <v>-1.0004</v>
      </c>
      <c r="R1641" s="35" t="n">
        <v>-0.78867</v>
      </c>
    </row>
    <row r="1642" customFormat="false" ht="15" hidden="false" customHeight="false" outlineLevel="0" collapsed="false">
      <c r="A1642" s="4" t="n">
        <v>1641</v>
      </c>
      <c r="B1642" s="4" t="s">
        <v>1986</v>
      </c>
      <c r="C1642" s="35" t="n">
        <v>1.32603</v>
      </c>
      <c r="D1642" s="35" t="n">
        <v>-0.20116</v>
      </c>
      <c r="E1642" s="35" t="n">
        <v>-3.16607</v>
      </c>
      <c r="F1642" s="35" t="n">
        <v>0.4385</v>
      </c>
      <c r="G1642" s="35" t="n">
        <v>-0.39268</v>
      </c>
      <c r="H1642" s="35" t="n">
        <v>0.88573</v>
      </c>
      <c r="I1642" s="35" t="n">
        <v>0.40425</v>
      </c>
      <c r="J1642" s="35" t="n">
        <v>1.48875</v>
      </c>
      <c r="K1642" s="35" t="n">
        <v>-1.02115</v>
      </c>
      <c r="L1642" s="35" t="n">
        <v>-0.61296</v>
      </c>
      <c r="M1642" s="35" t="n">
        <v>-1.2826</v>
      </c>
      <c r="N1642" s="35" t="n">
        <v>3.10454</v>
      </c>
      <c r="O1642" s="35" t="n">
        <v>0.73871</v>
      </c>
      <c r="P1642" s="35" t="n">
        <v>-0.04185</v>
      </c>
      <c r="Q1642" s="35" t="n">
        <v>-1.59157</v>
      </c>
      <c r="R1642" s="35" t="n">
        <v>1.14718</v>
      </c>
    </row>
    <row r="1643" customFormat="false" ht="15" hidden="false" customHeight="false" outlineLevel="0" collapsed="false">
      <c r="A1643" s="4" t="n">
        <v>1642</v>
      </c>
      <c r="B1643" s="4" t="s">
        <v>1987</v>
      </c>
      <c r="C1643" s="35" t="n">
        <v>-0.64669</v>
      </c>
      <c r="D1643" s="35" t="n">
        <v>0.90944</v>
      </c>
      <c r="E1643" s="35" t="n">
        <v>-0.34179</v>
      </c>
      <c r="F1643" s="35" t="n">
        <v>-0.21844</v>
      </c>
      <c r="G1643" s="35" t="n">
        <v>0.58232</v>
      </c>
      <c r="H1643" s="35" t="n">
        <v>1.61824</v>
      </c>
      <c r="I1643" s="35" t="n">
        <v>0.1167</v>
      </c>
      <c r="J1643" s="35" t="n">
        <v>-0.35947</v>
      </c>
      <c r="K1643" s="35" t="n">
        <v>1.20683</v>
      </c>
      <c r="L1643" s="35" t="n">
        <v>0.19077</v>
      </c>
      <c r="M1643" s="35" t="n">
        <v>-1.34316</v>
      </c>
      <c r="N1643" s="35" t="n">
        <v>-2.10871</v>
      </c>
      <c r="O1643" s="35" t="n">
        <v>0.71331</v>
      </c>
      <c r="P1643" s="35" t="n">
        <v>-0.13063</v>
      </c>
      <c r="Q1643" s="35" t="n">
        <v>2.44947</v>
      </c>
      <c r="R1643" s="35" t="n">
        <v>0.93957</v>
      </c>
    </row>
    <row r="1644" customFormat="false" ht="15" hidden="false" customHeight="false" outlineLevel="0" collapsed="false">
      <c r="A1644" s="4" t="n">
        <v>1643</v>
      </c>
      <c r="B1644" s="4" t="s">
        <v>1988</v>
      </c>
      <c r="C1644" s="35" t="n">
        <v>-1.36507</v>
      </c>
      <c r="D1644" s="35" t="n">
        <v>-0.06465</v>
      </c>
      <c r="E1644" s="35" t="n">
        <v>1.68419</v>
      </c>
      <c r="F1644" s="35" t="n">
        <v>-0.31086</v>
      </c>
      <c r="G1644" s="35" t="n">
        <v>-1.49309</v>
      </c>
      <c r="H1644" s="35" t="n">
        <v>0.59469</v>
      </c>
      <c r="I1644" s="35" t="n">
        <v>0.69272</v>
      </c>
      <c r="J1644" s="35" t="n">
        <v>-0.17797</v>
      </c>
      <c r="K1644" s="35" t="n">
        <v>-0.72071</v>
      </c>
      <c r="L1644" s="35" t="n">
        <v>-0.39964</v>
      </c>
      <c r="M1644" s="35" t="n">
        <v>-0.51244</v>
      </c>
      <c r="N1644" s="35" t="n">
        <v>-0.61991</v>
      </c>
      <c r="O1644" s="35" t="n">
        <v>-0.23044</v>
      </c>
      <c r="P1644" s="35" t="n">
        <v>-0.68344</v>
      </c>
      <c r="Q1644" s="35" t="n">
        <v>-0.5784</v>
      </c>
      <c r="R1644" s="35" t="n">
        <v>-1.51625</v>
      </c>
    </row>
    <row r="1645" customFormat="false" ht="15" hidden="false" customHeight="false" outlineLevel="0" collapsed="false">
      <c r="A1645" s="4" t="n">
        <v>1644</v>
      </c>
      <c r="B1645" s="4" t="s">
        <v>1989</v>
      </c>
      <c r="C1645" s="35" t="n">
        <v>4.06717</v>
      </c>
      <c r="D1645" s="35" t="n">
        <v>1.22217</v>
      </c>
      <c r="E1645" s="35" t="n">
        <v>-1.49946</v>
      </c>
      <c r="F1645" s="35" t="n">
        <v>2.04462</v>
      </c>
      <c r="G1645" s="35" t="n">
        <v>1.68635</v>
      </c>
      <c r="H1645" s="35" t="n">
        <v>1.36013</v>
      </c>
      <c r="I1645" s="35" t="n">
        <v>-0.13955</v>
      </c>
      <c r="J1645" s="35" t="n">
        <v>-0.37097</v>
      </c>
      <c r="K1645" s="35" t="n">
        <v>-1.70262</v>
      </c>
      <c r="L1645" s="35" t="n">
        <v>0.48577</v>
      </c>
      <c r="M1645" s="35" t="n">
        <v>-1.6532</v>
      </c>
      <c r="N1645" s="35" t="n">
        <v>-0.1178</v>
      </c>
      <c r="O1645" s="35" t="n">
        <v>-0.06744</v>
      </c>
      <c r="P1645" s="35" t="n">
        <v>1.0005</v>
      </c>
      <c r="Q1645" s="35" t="n">
        <v>0.27641</v>
      </c>
      <c r="R1645" s="35" t="n">
        <v>-0.90372</v>
      </c>
    </row>
    <row r="1646" customFormat="false" ht="15" hidden="false" customHeight="false" outlineLevel="0" collapsed="false">
      <c r="A1646" s="4" t="n">
        <v>1645</v>
      </c>
      <c r="B1646" s="4" t="s">
        <v>1990</v>
      </c>
      <c r="C1646" s="35" t="n">
        <v>0.97838</v>
      </c>
      <c r="D1646" s="35" t="n">
        <v>2.59962</v>
      </c>
      <c r="E1646" s="35" t="n">
        <v>0.84365</v>
      </c>
      <c r="F1646" s="35" t="n">
        <v>2.66056</v>
      </c>
      <c r="G1646" s="35" t="n">
        <v>-3.70017</v>
      </c>
      <c r="H1646" s="35" t="n">
        <v>-1.50157</v>
      </c>
      <c r="I1646" s="35" t="n">
        <v>-0.07968</v>
      </c>
      <c r="J1646" s="35" t="n">
        <v>1.45479</v>
      </c>
      <c r="K1646" s="35" t="n">
        <v>-0.79731</v>
      </c>
      <c r="L1646" s="35" t="n">
        <v>-0.16031</v>
      </c>
      <c r="M1646" s="35" t="n">
        <v>-0.71431</v>
      </c>
      <c r="N1646" s="35" t="n">
        <v>0.80878</v>
      </c>
      <c r="O1646" s="35" t="n">
        <v>-0.39791</v>
      </c>
      <c r="P1646" s="35" t="n">
        <v>0.88099</v>
      </c>
      <c r="Q1646" s="35" t="n">
        <v>-1.00851</v>
      </c>
      <c r="R1646" s="35" t="n">
        <v>1.33157</v>
      </c>
    </row>
    <row r="1647" customFormat="false" ht="15" hidden="false" customHeight="false" outlineLevel="0" collapsed="false">
      <c r="A1647" s="4" t="n">
        <v>1646</v>
      </c>
      <c r="B1647" s="4" t="s">
        <v>1991</v>
      </c>
      <c r="C1647" s="35" t="n">
        <v>-4.55377</v>
      </c>
      <c r="D1647" s="35" t="n">
        <v>3.65323</v>
      </c>
      <c r="E1647" s="35" t="n">
        <v>-1.78622</v>
      </c>
      <c r="F1647" s="35" t="n">
        <v>-4.81356</v>
      </c>
      <c r="G1647" s="35" t="n">
        <v>0.46857</v>
      </c>
      <c r="H1647" s="35" t="n">
        <v>-1.72644</v>
      </c>
      <c r="I1647" s="35" t="n">
        <v>-1.5949</v>
      </c>
      <c r="J1647" s="35" t="n">
        <v>2.67949</v>
      </c>
      <c r="K1647" s="35" t="n">
        <v>-1.78251</v>
      </c>
      <c r="L1647" s="35" t="n">
        <v>-2.31039</v>
      </c>
      <c r="M1647" s="35" t="n">
        <v>1.20462</v>
      </c>
      <c r="N1647" s="35" t="n">
        <v>1.0824</v>
      </c>
      <c r="O1647" s="35" t="n">
        <v>-3.23754</v>
      </c>
      <c r="P1647" s="35" t="n">
        <v>1.06919</v>
      </c>
      <c r="Q1647" s="35" t="n">
        <v>0.59431</v>
      </c>
      <c r="R1647" s="35" t="n">
        <v>-2.23678</v>
      </c>
    </row>
    <row r="1648" customFormat="false" ht="15" hidden="false" customHeight="false" outlineLevel="0" collapsed="false">
      <c r="A1648" s="4" t="n">
        <v>1647</v>
      </c>
      <c r="B1648" s="4" t="s">
        <v>1992</v>
      </c>
      <c r="C1648" s="35" t="n">
        <v>-4.47886</v>
      </c>
      <c r="D1648" s="35" t="n">
        <v>0.85839</v>
      </c>
      <c r="E1648" s="35" t="n">
        <v>-0.91416</v>
      </c>
      <c r="F1648" s="35" t="n">
        <v>-0.93898</v>
      </c>
      <c r="G1648" s="35" t="n">
        <v>-1.40195</v>
      </c>
      <c r="H1648" s="35" t="n">
        <v>-0.57878</v>
      </c>
      <c r="I1648" s="35" t="n">
        <v>2.46604</v>
      </c>
      <c r="J1648" s="35" t="n">
        <v>0.32656</v>
      </c>
      <c r="K1648" s="35" t="n">
        <v>-0.34001</v>
      </c>
      <c r="L1648" s="35" t="n">
        <v>1.74223</v>
      </c>
      <c r="M1648" s="35" t="n">
        <v>-2.44644</v>
      </c>
      <c r="N1648" s="35" t="n">
        <v>-1.69767</v>
      </c>
      <c r="O1648" s="35" t="n">
        <v>0.65975</v>
      </c>
      <c r="P1648" s="35" t="n">
        <v>-1.63732</v>
      </c>
      <c r="Q1648" s="35" t="n">
        <v>1.30297</v>
      </c>
      <c r="R1648" s="35" t="n">
        <v>0.19903</v>
      </c>
    </row>
    <row r="1649" customFormat="false" ht="15" hidden="false" customHeight="false" outlineLevel="0" collapsed="false">
      <c r="A1649" s="4" t="n">
        <v>1648</v>
      </c>
      <c r="B1649" s="4" t="s">
        <v>1993</v>
      </c>
      <c r="C1649" s="35" t="n">
        <v>2.60677</v>
      </c>
      <c r="D1649" s="35" t="n">
        <v>-2.23851</v>
      </c>
      <c r="E1649" s="35" t="n">
        <v>-0.32238</v>
      </c>
      <c r="F1649" s="35" t="n">
        <v>1.79225</v>
      </c>
      <c r="G1649" s="35" t="n">
        <v>-2.86829</v>
      </c>
      <c r="H1649" s="35" t="n">
        <v>-6.01908</v>
      </c>
      <c r="I1649" s="35" t="n">
        <v>-0.26963</v>
      </c>
      <c r="J1649" s="35" t="n">
        <v>0.38937</v>
      </c>
      <c r="K1649" s="35" t="n">
        <v>-2.22656</v>
      </c>
      <c r="L1649" s="35" t="n">
        <v>-0.20376</v>
      </c>
      <c r="M1649" s="35" t="n">
        <v>-0.9073</v>
      </c>
      <c r="N1649" s="35" t="n">
        <v>-3.4216</v>
      </c>
      <c r="O1649" s="35" t="n">
        <v>1.42882</v>
      </c>
      <c r="P1649" s="35" t="n">
        <v>-0.6941</v>
      </c>
      <c r="Q1649" s="35" t="n">
        <v>-4.87154</v>
      </c>
      <c r="R1649" s="35" t="n">
        <v>-0.24268</v>
      </c>
    </row>
    <row r="1650" customFormat="false" ht="15" hidden="false" customHeight="false" outlineLevel="0" collapsed="false">
      <c r="A1650" s="4" t="n">
        <v>1649</v>
      </c>
      <c r="B1650" s="4" t="s">
        <v>1994</v>
      </c>
      <c r="C1650" s="35" t="n">
        <v>-2.4944</v>
      </c>
      <c r="D1650" s="35" t="n">
        <v>0.31136</v>
      </c>
      <c r="E1650" s="35" t="n">
        <v>1.03588</v>
      </c>
      <c r="F1650" s="35" t="n">
        <v>0.03572</v>
      </c>
      <c r="G1650" s="35" t="n">
        <v>-3.28633</v>
      </c>
      <c r="H1650" s="35" t="n">
        <v>-1.16933</v>
      </c>
      <c r="I1650" s="35" t="n">
        <v>3.46023</v>
      </c>
      <c r="J1650" s="35" t="n">
        <v>1.91549</v>
      </c>
      <c r="K1650" s="35" t="n">
        <v>2.09387</v>
      </c>
      <c r="L1650" s="35" t="n">
        <v>-0.85369</v>
      </c>
      <c r="M1650" s="35" t="n">
        <v>-2.39914</v>
      </c>
      <c r="N1650" s="35" t="n">
        <v>-1.06605</v>
      </c>
      <c r="O1650" s="35" t="n">
        <v>-2.24259</v>
      </c>
      <c r="P1650" s="35" t="n">
        <v>-1.37469</v>
      </c>
      <c r="Q1650" s="35" t="n">
        <v>-3.05801</v>
      </c>
      <c r="R1650" s="35" t="n">
        <v>2.88882</v>
      </c>
    </row>
    <row r="1651" customFormat="false" ht="15" hidden="false" customHeight="false" outlineLevel="0" collapsed="false">
      <c r="A1651" s="4" t="n">
        <v>1650</v>
      </c>
      <c r="B1651" s="4" t="s">
        <v>1995</v>
      </c>
      <c r="C1651" s="35" t="n">
        <v>-2.41182</v>
      </c>
      <c r="D1651" s="35" t="n">
        <v>1.19068</v>
      </c>
      <c r="E1651" s="35" t="n">
        <v>-1.7838</v>
      </c>
      <c r="F1651" s="35" t="n">
        <v>-4.15147</v>
      </c>
      <c r="G1651" s="35" t="n">
        <v>2.36228</v>
      </c>
      <c r="H1651" s="35" t="n">
        <v>0.91353</v>
      </c>
      <c r="I1651" s="35" t="n">
        <v>1.69885</v>
      </c>
      <c r="J1651" s="35" t="n">
        <v>1.21847</v>
      </c>
      <c r="K1651" s="35" t="n">
        <v>-0.78063</v>
      </c>
      <c r="L1651" s="35" t="n">
        <v>-3.1568</v>
      </c>
      <c r="M1651" s="35" t="n">
        <v>-0.52519</v>
      </c>
      <c r="N1651" s="35" t="n">
        <v>2.13191</v>
      </c>
      <c r="O1651" s="35" t="n">
        <v>1.47413</v>
      </c>
      <c r="P1651" s="35" t="n">
        <v>0.60173</v>
      </c>
      <c r="Q1651" s="35" t="n">
        <v>2.31621</v>
      </c>
      <c r="R1651" s="35" t="n">
        <v>0.68399</v>
      </c>
    </row>
    <row r="1652" customFormat="false" ht="15" hidden="false" customHeight="false" outlineLevel="0" collapsed="false">
      <c r="A1652" s="4" t="n">
        <v>1651</v>
      </c>
      <c r="B1652" s="4" t="s">
        <v>1996</v>
      </c>
      <c r="C1652" s="35" t="n">
        <v>-0.76731</v>
      </c>
      <c r="D1652" s="35" t="n">
        <v>0.68416</v>
      </c>
      <c r="E1652" s="35" t="n">
        <v>1.38671</v>
      </c>
      <c r="F1652" s="35" t="n">
        <v>-4.92976</v>
      </c>
      <c r="G1652" s="35" t="n">
        <v>-0.97177</v>
      </c>
      <c r="H1652" s="35" t="n">
        <v>-2.51587</v>
      </c>
      <c r="I1652" s="35" t="n">
        <v>0.0706</v>
      </c>
      <c r="J1652" s="35" t="n">
        <v>1.9476</v>
      </c>
      <c r="K1652" s="35" t="n">
        <v>-2.3131</v>
      </c>
      <c r="L1652" s="35" t="n">
        <v>-2.25142</v>
      </c>
      <c r="M1652" s="35" t="n">
        <v>-0.1269</v>
      </c>
      <c r="N1652" s="35" t="n">
        <v>-1.02695</v>
      </c>
      <c r="O1652" s="35" t="n">
        <v>1.10807</v>
      </c>
      <c r="P1652" s="35" t="n">
        <v>-5.68275</v>
      </c>
      <c r="Q1652" s="35" t="n">
        <v>-0.83738</v>
      </c>
      <c r="R1652" s="35" t="n">
        <v>0.81263</v>
      </c>
    </row>
    <row r="1653" customFormat="false" ht="15" hidden="false" customHeight="false" outlineLevel="0" collapsed="false">
      <c r="A1653" s="4" t="n">
        <v>1652</v>
      </c>
      <c r="B1653" s="4" t="s">
        <v>1997</v>
      </c>
      <c r="C1653" s="35" t="n">
        <v>2.49637</v>
      </c>
      <c r="D1653" s="35" t="n">
        <v>2.19723</v>
      </c>
      <c r="E1653" s="35" t="n">
        <v>-3.75246</v>
      </c>
      <c r="F1653" s="35" t="n">
        <v>-0.94622</v>
      </c>
      <c r="G1653" s="35" t="n">
        <v>-1.38117</v>
      </c>
      <c r="H1653" s="35" t="n">
        <v>-2.00799</v>
      </c>
      <c r="I1653" s="35" t="n">
        <v>3.04315</v>
      </c>
      <c r="J1653" s="35" t="n">
        <v>-0.64336</v>
      </c>
      <c r="K1653" s="35" t="n">
        <v>1.43669</v>
      </c>
      <c r="L1653" s="35" t="n">
        <v>2.36059</v>
      </c>
      <c r="M1653" s="35" t="n">
        <v>-0.84105</v>
      </c>
      <c r="N1653" s="35" t="n">
        <v>3.02821</v>
      </c>
      <c r="O1653" s="35" t="n">
        <v>-2.82582</v>
      </c>
      <c r="P1653" s="35" t="n">
        <v>-0.98116</v>
      </c>
      <c r="Q1653" s="35" t="n">
        <v>0.51607</v>
      </c>
      <c r="R1653" s="35" t="n">
        <v>0.61488</v>
      </c>
    </row>
    <row r="1654" customFormat="false" ht="15" hidden="false" customHeight="false" outlineLevel="0" collapsed="false">
      <c r="A1654" s="4" t="n">
        <v>1653</v>
      </c>
      <c r="B1654" s="4" t="s">
        <v>1998</v>
      </c>
      <c r="C1654" s="35" t="n">
        <v>0.45706</v>
      </c>
      <c r="D1654" s="35" t="n">
        <v>5.06398</v>
      </c>
      <c r="E1654" s="35" t="n">
        <v>-2.36192</v>
      </c>
      <c r="F1654" s="35" t="n">
        <v>5.22398</v>
      </c>
      <c r="G1654" s="35" t="n">
        <v>1.25108</v>
      </c>
      <c r="H1654" s="35" t="n">
        <v>0.40852</v>
      </c>
      <c r="I1654" s="35" t="n">
        <v>-3.21334</v>
      </c>
      <c r="J1654" s="35" t="n">
        <v>0.43092</v>
      </c>
      <c r="K1654" s="35" t="n">
        <v>-2.32749</v>
      </c>
      <c r="L1654" s="35" t="n">
        <v>2.18246</v>
      </c>
      <c r="M1654" s="35" t="n">
        <v>0.08427</v>
      </c>
      <c r="N1654" s="35" t="n">
        <v>-0.80167</v>
      </c>
      <c r="O1654" s="35" t="n">
        <v>-0.1646</v>
      </c>
      <c r="P1654" s="35" t="n">
        <v>1.78336</v>
      </c>
      <c r="Q1654" s="35" t="n">
        <v>1.46677</v>
      </c>
      <c r="R1654" s="35" t="n">
        <v>-2.29557</v>
      </c>
    </row>
    <row r="1655" customFormat="false" ht="15" hidden="false" customHeight="false" outlineLevel="0" collapsed="false">
      <c r="A1655" s="4" t="n">
        <v>1654</v>
      </c>
      <c r="B1655" s="4" t="s">
        <v>1999</v>
      </c>
      <c r="C1655" s="35" t="n">
        <v>1.32018</v>
      </c>
      <c r="D1655" s="35" t="n">
        <v>1.15648</v>
      </c>
      <c r="E1655" s="35" t="n">
        <v>0.33851</v>
      </c>
      <c r="F1655" s="35" t="n">
        <v>3.39588</v>
      </c>
      <c r="G1655" s="35" t="n">
        <v>-0.63361</v>
      </c>
      <c r="H1655" s="35" t="n">
        <v>-0.22465</v>
      </c>
      <c r="I1655" s="35" t="n">
        <v>-1.38297</v>
      </c>
      <c r="J1655" s="35" t="n">
        <v>-2.83997</v>
      </c>
      <c r="K1655" s="35" t="n">
        <v>0.02312</v>
      </c>
      <c r="L1655" s="35" t="n">
        <v>1.74888</v>
      </c>
      <c r="M1655" s="35" t="n">
        <v>-2.16891</v>
      </c>
      <c r="N1655" s="35" t="n">
        <v>-0.83055</v>
      </c>
      <c r="O1655" s="35" t="n">
        <v>0.28961</v>
      </c>
      <c r="P1655" s="35" t="n">
        <v>1.85251</v>
      </c>
      <c r="Q1655" s="35" t="n">
        <v>-1.8423</v>
      </c>
      <c r="R1655" s="35" t="n">
        <v>-0.75942</v>
      </c>
    </row>
    <row r="1656" customFormat="false" ht="15" hidden="false" customHeight="false" outlineLevel="0" collapsed="false">
      <c r="A1656" s="4" t="n">
        <v>1655</v>
      </c>
      <c r="B1656" s="4" t="s">
        <v>2000</v>
      </c>
      <c r="C1656" s="35" t="n">
        <v>-3.59901</v>
      </c>
      <c r="D1656" s="35" t="n">
        <v>3.34897</v>
      </c>
      <c r="E1656" s="35" t="n">
        <v>4.18737</v>
      </c>
      <c r="F1656" s="35" t="n">
        <v>1.53211</v>
      </c>
      <c r="G1656" s="35" t="n">
        <v>-7.0487</v>
      </c>
      <c r="H1656" s="35" t="n">
        <v>-0.21654</v>
      </c>
      <c r="I1656" s="35" t="n">
        <v>-1.98173</v>
      </c>
      <c r="J1656" s="35" t="n">
        <v>2.62016</v>
      </c>
      <c r="K1656" s="35" t="n">
        <v>-3.07835</v>
      </c>
      <c r="L1656" s="35" t="n">
        <v>-2.64647</v>
      </c>
      <c r="M1656" s="35" t="n">
        <v>-0.96482</v>
      </c>
      <c r="N1656" s="35" t="n">
        <v>-0.23673</v>
      </c>
      <c r="O1656" s="35" t="n">
        <v>-5.74913</v>
      </c>
      <c r="P1656" s="35" t="n">
        <v>7.41987</v>
      </c>
      <c r="Q1656" s="35" t="n">
        <v>-2.55603</v>
      </c>
      <c r="R1656" s="35" t="n">
        <v>-3.79962</v>
      </c>
    </row>
    <row r="1657" customFormat="false" ht="15" hidden="false" customHeight="false" outlineLevel="0" collapsed="false">
      <c r="A1657" s="4" t="n">
        <v>1656</v>
      </c>
      <c r="B1657" s="4" t="s">
        <v>2001</v>
      </c>
      <c r="C1657" s="35" t="n">
        <v>-1.90004</v>
      </c>
      <c r="D1657" s="35" t="n">
        <v>-0.37559</v>
      </c>
      <c r="E1657" s="35" t="n">
        <v>-1.85558</v>
      </c>
      <c r="F1657" s="35" t="n">
        <v>-3.33061</v>
      </c>
      <c r="G1657" s="35" t="n">
        <v>-3.89482</v>
      </c>
      <c r="H1657" s="35" t="n">
        <v>1.77164</v>
      </c>
      <c r="I1657" s="35" t="n">
        <v>2.49698</v>
      </c>
      <c r="J1657" s="35" t="n">
        <v>7.21621</v>
      </c>
      <c r="K1657" s="35" t="n">
        <v>-1.17814</v>
      </c>
      <c r="L1657" s="35" t="n">
        <v>1.24458</v>
      </c>
      <c r="M1657" s="35" t="n">
        <v>-0.12056</v>
      </c>
      <c r="N1657" s="35" t="n">
        <v>-0.6111</v>
      </c>
      <c r="O1657" s="35" t="n">
        <v>-0.20591</v>
      </c>
      <c r="P1657" s="35" t="n">
        <v>2.48508</v>
      </c>
      <c r="Q1657" s="35" t="n">
        <v>-1.61843</v>
      </c>
      <c r="R1657" s="35" t="n">
        <v>0.16095</v>
      </c>
    </row>
    <row r="1658" customFormat="false" ht="15" hidden="false" customHeight="false" outlineLevel="0" collapsed="false">
      <c r="A1658" s="4" t="n">
        <v>1657</v>
      </c>
      <c r="B1658" s="4" t="s">
        <v>2002</v>
      </c>
      <c r="C1658" s="35" t="n">
        <v>0.13102</v>
      </c>
      <c r="D1658" s="35" t="n">
        <v>-0.46284</v>
      </c>
      <c r="E1658" s="35" t="n">
        <v>0.98587</v>
      </c>
      <c r="F1658" s="35" t="n">
        <v>1.33189</v>
      </c>
      <c r="G1658" s="35" t="n">
        <v>-1.52592</v>
      </c>
      <c r="H1658" s="35" t="n">
        <v>-0.86029</v>
      </c>
      <c r="I1658" s="35" t="n">
        <v>4.80261</v>
      </c>
      <c r="J1658" s="35" t="n">
        <v>1.84668</v>
      </c>
      <c r="K1658" s="35" t="n">
        <v>0.38053</v>
      </c>
      <c r="L1658" s="35" t="n">
        <v>-0.02034</v>
      </c>
      <c r="M1658" s="35" t="n">
        <v>1.76027</v>
      </c>
      <c r="N1658" s="35" t="n">
        <v>1.25974</v>
      </c>
      <c r="O1658" s="35" t="n">
        <v>-3.82889</v>
      </c>
      <c r="P1658" s="35" t="n">
        <v>-0.8375</v>
      </c>
      <c r="Q1658" s="35" t="n">
        <v>-1.17888</v>
      </c>
      <c r="R1658" s="35" t="n">
        <v>1.40796</v>
      </c>
    </row>
    <row r="1659" customFormat="false" ht="15" hidden="false" customHeight="false" outlineLevel="0" collapsed="false">
      <c r="A1659" s="4" t="n">
        <v>1658</v>
      </c>
      <c r="B1659" s="4" t="s">
        <v>2003</v>
      </c>
      <c r="C1659" s="35" t="n">
        <v>0.95581</v>
      </c>
      <c r="D1659" s="35" t="n">
        <v>0.86561</v>
      </c>
      <c r="E1659" s="35" t="n">
        <v>-1.86342</v>
      </c>
      <c r="F1659" s="35" t="n">
        <v>0.51955</v>
      </c>
      <c r="G1659" s="35" t="n">
        <v>2.28452</v>
      </c>
      <c r="H1659" s="35" t="n">
        <v>1.56205</v>
      </c>
      <c r="I1659" s="35" t="n">
        <v>1.15515</v>
      </c>
      <c r="J1659" s="35" t="n">
        <v>0.29459</v>
      </c>
      <c r="K1659" s="35" t="n">
        <v>0.73669</v>
      </c>
      <c r="L1659" s="35" t="n">
        <v>-3.1313</v>
      </c>
      <c r="M1659" s="35" t="n">
        <v>-0.76875</v>
      </c>
      <c r="N1659" s="35" t="n">
        <v>0.61531</v>
      </c>
      <c r="O1659" s="35" t="n">
        <v>-1.206</v>
      </c>
      <c r="P1659" s="35" t="n">
        <v>0.09726</v>
      </c>
      <c r="Q1659" s="35" t="n">
        <v>1.34255</v>
      </c>
      <c r="R1659" s="35" t="n">
        <v>-1.14107</v>
      </c>
    </row>
    <row r="1660" customFormat="false" ht="15" hidden="false" customHeight="false" outlineLevel="0" collapsed="false">
      <c r="A1660" s="4" t="n">
        <v>1659</v>
      </c>
      <c r="B1660" s="4" t="s">
        <v>2004</v>
      </c>
      <c r="C1660" s="35" t="n">
        <v>0.80226</v>
      </c>
      <c r="D1660" s="35" t="n">
        <v>-1.30005</v>
      </c>
      <c r="E1660" s="35" t="n">
        <v>0.78667</v>
      </c>
      <c r="F1660" s="35" t="n">
        <v>-0.26914</v>
      </c>
      <c r="G1660" s="35" t="n">
        <v>1.42622</v>
      </c>
      <c r="H1660" s="35" t="n">
        <v>1.32374</v>
      </c>
      <c r="I1660" s="35" t="n">
        <v>1.18139</v>
      </c>
      <c r="J1660" s="35" t="n">
        <v>-0.69974</v>
      </c>
      <c r="K1660" s="35" t="n">
        <v>2.16488</v>
      </c>
      <c r="L1660" s="35" t="n">
        <v>-0.07545</v>
      </c>
      <c r="M1660" s="35" t="n">
        <v>-0.05233</v>
      </c>
      <c r="N1660" s="35" t="n">
        <v>0.96303</v>
      </c>
      <c r="O1660" s="35" t="n">
        <v>-1.53738</v>
      </c>
      <c r="P1660" s="35" t="n">
        <v>0.54026</v>
      </c>
      <c r="Q1660" s="35" t="n">
        <v>0.12914</v>
      </c>
      <c r="R1660" s="35" t="n">
        <v>-1.40048</v>
      </c>
    </row>
    <row r="1661" customFormat="false" ht="15" hidden="false" customHeight="false" outlineLevel="0" collapsed="false">
      <c r="A1661" s="4" t="n">
        <v>1660</v>
      </c>
      <c r="B1661" s="4" t="s">
        <v>2005</v>
      </c>
      <c r="C1661" s="35" t="n">
        <v>-2.60908</v>
      </c>
      <c r="D1661" s="35" t="n">
        <v>2.80229</v>
      </c>
      <c r="E1661" s="35" t="n">
        <v>1.83573</v>
      </c>
      <c r="F1661" s="35" t="n">
        <v>-3.18351</v>
      </c>
      <c r="G1661" s="35" t="n">
        <v>-5.92511</v>
      </c>
      <c r="H1661" s="35" t="n">
        <v>-0.82081</v>
      </c>
      <c r="I1661" s="35" t="n">
        <v>3.67293</v>
      </c>
      <c r="J1661" s="35" t="n">
        <v>-0.23689</v>
      </c>
      <c r="K1661" s="35" t="n">
        <v>-2.54332</v>
      </c>
      <c r="L1661" s="35" t="n">
        <v>0.46646</v>
      </c>
      <c r="M1661" s="35" t="n">
        <v>-3.61272</v>
      </c>
      <c r="N1661" s="35" t="n">
        <v>0.07988</v>
      </c>
      <c r="O1661" s="35" t="n">
        <v>-0.66405</v>
      </c>
      <c r="P1661" s="35" t="n">
        <v>2.24421</v>
      </c>
      <c r="Q1661" s="35" t="n">
        <v>-2.7671</v>
      </c>
      <c r="R1661" s="35" t="n">
        <v>1.51956</v>
      </c>
    </row>
    <row r="1662" customFormat="false" ht="15" hidden="false" customHeight="false" outlineLevel="0" collapsed="false">
      <c r="A1662" s="4" t="n">
        <v>1661</v>
      </c>
      <c r="B1662" s="4" t="s">
        <v>2006</v>
      </c>
      <c r="C1662" s="35" t="n">
        <v>-2.24678</v>
      </c>
      <c r="D1662" s="35" t="n">
        <v>2.10368</v>
      </c>
      <c r="E1662" s="35" t="n">
        <v>1.56036</v>
      </c>
      <c r="F1662" s="35" t="n">
        <v>-2.21781</v>
      </c>
      <c r="G1662" s="35" t="n">
        <v>-0.62557</v>
      </c>
      <c r="H1662" s="35" t="n">
        <v>0.11701</v>
      </c>
      <c r="I1662" s="35" t="n">
        <v>2.56352</v>
      </c>
      <c r="J1662" s="35" t="n">
        <v>0.69093</v>
      </c>
      <c r="K1662" s="35" t="n">
        <v>-2.89014</v>
      </c>
      <c r="L1662" s="35" t="n">
        <v>-2.45654</v>
      </c>
      <c r="M1662" s="35" t="n">
        <v>-0.98763</v>
      </c>
      <c r="N1662" s="35" t="n">
        <v>1.80552</v>
      </c>
      <c r="O1662" s="35" t="n">
        <v>-0.53586</v>
      </c>
      <c r="P1662" s="35" t="n">
        <v>-0.26786</v>
      </c>
      <c r="Q1662" s="35" t="n">
        <v>3.54367</v>
      </c>
      <c r="R1662" s="35" t="n">
        <v>0.66527</v>
      </c>
    </row>
    <row r="1663" customFormat="false" ht="15" hidden="false" customHeight="false" outlineLevel="0" collapsed="false">
      <c r="A1663" s="4" t="n">
        <v>1662</v>
      </c>
      <c r="B1663" s="4" t="s">
        <v>2007</v>
      </c>
      <c r="C1663" s="35" t="n">
        <v>2.64851</v>
      </c>
      <c r="D1663" s="35" t="n">
        <v>2.63557</v>
      </c>
      <c r="E1663" s="35" t="n">
        <v>-0.24479</v>
      </c>
      <c r="F1663" s="35" t="n">
        <v>-2.31881</v>
      </c>
      <c r="G1663" s="35" t="n">
        <v>1.40831</v>
      </c>
      <c r="H1663" s="35" t="n">
        <v>-0.87395</v>
      </c>
      <c r="I1663" s="35" t="n">
        <v>1.65716</v>
      </c>
      <c r="J1663" s="35" t="n">
        <v>-0.61002</v>
      </c>
      <c r="K1663" s="35" t="n">
        <v>0.7256</v>
      </c>
      <c r="L1663" s="35" t="n">
        <v>2.19396</v>
      </c>
      <c r="M1663" s="35" t="n">
        <v>-2.47126</v>
      </c>
      <c r="N1663" s="35" t="n">
        <v>-0.25921</v>
      </c>
      <c r="O1663" s="35" t="n">
        <v>0.3366</v>
      </c>
      <c r="P1663" s="35" t="n">
        <v>-1.13301</v>
      </c>
      <c r="Q1663" s="35" t="n">
        <v>-0.97883</v>
      </c>
      <c r="R1663" s="35" t="n">
        <v>-0.50691</v>
      </c>
    </row>
    <row r="1664" customFormat="false" ht="15" hidden="false" customHeight="false" outlineLevel="0" collapsed="false">
      <c r="A1664" s="4" t="n">
        <v>1663</v>
      </c>
      <c r="B1664" s="4" t="s">
        <v>2008</v>
      </c>
      <c r="C1664" s="35" t="n">
        <v>-0.44843</v>
      </c>
      <c r="D1664" s="35" t="n">
        <v>0.78746</v>
      </c>
      <c r="E1664" s="35" t="n">
        <v>0.41412</v>
      </c>
      <c r="F1664" s="35" t="n">
        <v>4.45451</v>
      </c>
      <c r="G1664" s="35" t="n">
        <v>2.69636</v>
      </c>
      <c r="H1664" s="35" t="n">
        <v>-0.75874</v>
      </c>
      <c r="I1664" s="35" t="n">
        <v>1.08299</v>
      </c>
      <c r="J1664" s="35" t="n">
        <v>-0.60166</v>
      </c>
      <c r="K1664" s="35" t="n">
        <v>1.66295</v>
      </c>
      <c r="L1664" s="35" t="n">
        <v>-1.24405</v>
      </c>
      <c r="M1664" s="35" t="n">
        <v>-2.29907</v>
      </c>
      <c r="N1664" s="35" t="n">
        <v>-0.19575</v>
      </c>
      <c r="O1664" s="35" t="n">
        <v>4.77673</v>
      </c>
      <c r="P1664" s="35" t="n">
        <v>-5.84214</v>
      </c>
      <c r="Q1664" s="35" t="n">
        <v>0.49049</v>
      </c>
      <c r="R1664" s="35" t="n">
        <v>-1.4601</v>
      </c>
    </row>
    <row r="1665" customFormat="false" ht="15" hidden="false" customHeight="false" outlineLevel="0" collapsed="false">
      <c r="A1665" s="4" t="n">
        <v>1664</v>
      </c>
      <c r="B1665" s="4" t="s">
        <v>2009</v>
      </c>
      <c r="C1665" s="35" t="n">
        <v>4.48781</v>
      </c>
      <c r="D1665" s="35" t="n">
        <v>0.82427</v>
      </c>
      <c r="E1665" s="35" t="n">
        <v>-1.07315</v>
      </c>
      <c r="F1665" s="35" t="n">
        <v>-0.18984</v>
      </c>
      <c r="G1665" s="35" t="n">
        <v>-0.46561</v>
      </c>
      <c r="H1665" s="35" t="n">
        <v>0.20361</v>
      </c>
      <c r="I1665" s="35" t="n">
        <v>-2.27164</v>
      </c>
      <c r="J1665" s="35" t="n">
        <v>0.42261</v>
      </c>
      <c r="K1665" s="35" t="n">
        <v>2.39197</v>
      </c>
      <c r="L1665" s="35" t="n">
        <v>-0.57407</v>
      </c>
      <c r="M1665" s="35" t="n">
        <v>1.18291</v>
      </c>
      <c r="N1665" s="35" t="n">
        <v>0.34692</v>
      </c>
      <c r="O1665" s="35" t="n">
        <v>-0.02421</v>
      </c>
      <c r="P1665" s="35" t="n">
        <v>1.54513</v>
      </c>
      <c r="Q1665" s="35" t="n">
        <v>2.56957</v>
      </c>
      <c r="R1665" s="35" t="n">
        <v>-0.30642</v>
      </c>
    </row>
    <row r="1666" customFormat="false" ht="15" hidden="false" customHeight="false" outlineLevel="0" collapsed="false">
      <c r="A1666" s="4" t="n">
        <v>1665</v>
      </c>
      <c r="B1666" s="4" t="s">
        <v>2010</v>
      </c>
      <c r="C1666" s="35" t="n">
        <v>0.76856</v>
      </c>
      <c r="D1666" s="35" t="n">
        <v>-3.52263</v>
      </c>
      <c r="E1666" s="35" t="n">
        <v>2.12509</v>
      </c>
      <c r="F1666" s="35" t="n">
        <v>0.55016</v>
      </c>
      <c r="G1666" s="35" t="n">
        <v>-0.61781</v>
      </c>
      <c r="H1666" s="35" t="n">
        <v>-4.26295</v>
      </c>
      <c r="I1666" s="35" t="n">
        <v>-0.9456</v>
      </c>
      <c r="J1666" s="35" t="n">
        <v>2.02723</v>
      </c>
      <c r="K1666" s="35" t="n">
        <v>-0.16145</v>
      </c>
      <c r="L1666" s="35" t="n">
        <v>-0.24481</v>
      </c>
      <c r="M1666" s="35" t="n">
        <v>-0.34461</v>
      </c>
      <c r="N1666" s="35" t="n">
        <v>0.3159</v>
      </c>
      <c r="O1666" s="35" t="n">
        <v>-1.42451</v>
      </c>
      <c r="P1666" s="35" t="n">
        <v>-0.13945</v>
      </c>
      <c r="Q1666" s="35" t="n">
        <v>-0.63993</v>
      </c>
      <c r="R1666" s="35" t="n">
        <v>1.30392</v>
      </c>
    </row>
    <row r="1667" customFormat="false" ht="15" hidden="false" customHeight="false" outlineLevel="0" collapsed="false">
      <c r="A1667" s="4" t="n">
        <v>1666</v>
      </c>
      <c r="B1667" s="4" t="s">
        <v>2011</v>
      </c>
      <c r="C1667" s="35" t="n">
        <v>1.034</v>
      </c>
      <c r="D1667" s="35" t="n">
        <v>2.28388</v>
      </c>
      <c r="E1667" s="35" t="n">
        <v>0.4848</v>
      </c>
      <c r="F1667" s="35" t="n">
        <v>-1.02748</v>
      </c>
      <c r="G1667" s="35" t="n">
        <v>-1.43485</v>
      </c>
      <c r="H1667" s="35" t="n">
        <v>-1.41927</v>
      </c>
      <c r="I1667" s="35" t="n">
        <v>1.80667</v>
      </c>
      <c r="J1667" s="35" t="n">
        <v>5.01557</v>
      </c>
      <c r="K1667" s="35" t="n">
        <v>1.18979</v>
      </c>
      <c r="L1667" s="35" t="n">
        <v>-4.67603</v>
      </c>
      <c r="M1667" s="35" t="n">
        <v>-1.6525</v>
      </c>
      <c r="N1667" s="35" t="n">
        <v>-0.9367</v>
      </c>
      <c r="O1667" s="35" t="n">
        <v>0.55293</v>
      </c>
      <c r="P1667" s="35" t="n">
        <v>-0.5343</v>
      </c>
      <c r="Q1667" s="35" t="n">
        <v>2.08409</v>
      </c>
      <c r="R1667" s="35" t="n">
        <v>1.56795</v>
      </c>
    </row>
    <row r="1668" customFormat="false" ht="15" hidden="false" customHeight="false" outlineLevel="0" collapsed="false">
      <c r="A1668" s="4" t="n">
        <v>1667</v>
      </c>
      <c r="B1668" s="4" t="s">
        <v>2012</v>
      </c>
      <c r="C1668" s="35" t="n">
        <v>2.01445</v>
      </c>
      <c r="D1668" s="35" t="n">
        <v>-0.5513</v>
      </c>
      <c r="E1668" s="35" t="n">
        <v>-0.44491</v>
      </c>
      <c r="F1668" s="35" t="n">
        <v>0.14893</v>
      </c>
      <c r="G1668" s="35" t="n">
        <v>-0.61005</v>
      </c>
      <c r="H1668" s="35" t="n">
        <v>0.51814</v>
      </c>
      <c r="I1668" s="35" t="n">
        <v>-0.31291</v>
      </c>
      <c r="J1668" s="35" t="n">
        <v>0.43828</v>
      </c>
      <c r="K1668" s="35" t="n">
        <v>0.37702</v>
      </c>
      <c r="L1668" s="35" t="n">
        <v>-0.92812</v>
      </c>
      <c r="M1668" s="35" t="n">
        <v>0.44419</v>
      </c>
      <c r="N1668" s="35" t="n">
        <v>-0.35452</v>
      </c>
      <c r="O1668" s="35" t="n">
        <v>-0.58046</v>
      </c>
      <c r="P1668" s="35" t="n">
        <v>-1.92451</v>
      </c>
      <c r="Q1668" s="35" t="n">
        <v>1.40135</v>
      </c>
      <c r="R1668" s="35" t="n">
        <v>0.8191</v>
      </c>
    </row>
    <row r="1669" customFormat="false" ht="15" hidden="false" customHeight="false" outlineLevel="0" collapsed="false">
      <c r="A1669" s="4" t="n">
        <v>1668</v>
      </c>
      <c r="B1669" s="4" t="s">
        <v>2013</v>
      </c>
      <c r="C1669" s="35" t="n">
        <v>-6.04586</v>
      </c>
      <c r="D1669" s="35" t="n">
        <v>1.88916</v>
      </c>
      <c r="E1669" s="35" t="n">
        <v>-0.43023</v>
      </c>
      <c r="F1669" s="35" t="n">
        <v>-0.74464</v>
      </c>
      <c r="G1669" s="35" t="n">
        <v>-0.03668</v>
      </c>
      <c r="H1669" s="35" t="n">
        <v>1.5761</v>
      </c>
      <c r="I1669" s="35" t="n">
        <v>3.63567</v>
      </c>
      <c r="J1669" s="35" t="n">
        <v>-1.80058</v>
      </c>
      <c r="K1669" s="35" t="n">
        <v>-0.9306</v>
      </c>
      <c r="L1669" s="35" t="n">
        <v>-0.61383</v>
      </c>
      <c r="M1669" s="35" t="n">
        <v>-0.35323</v>
      </c>
      <c r="N1669" s="35" t="n">
        <v>-2.58463</v>
      </c>
      <c r="O1669" s="35" t="n">
        <v>3.2041</v>
      </c>
      <c r="P1669" s="35" t="n">
        <v>1.86475</v>
      </c>
      <c r="Q1669" s="35" t="n">
        <v>-3.81804</v>
      </c>
      <c r="R1669" s="35" t="n">
        <v>1.77893</v>
      </c>
    </row>
    <row r="1670" customFormat="false" ht="15" hidden="false" customHeight="false" outlineLevel="0" collapsed="false">
      <c r="A1670" s="4" t="n">
        <v>1669</v>
      </c>
      <c r="B1670" s="4" t="s">
        <v>2014</v>
      </c>
      <c r="C1670" s="35" t="n">
        <v>-0.60439</v>
      </c>
      <c r="D1670" s="35" t="n">
        <v>-2.55642</v>
      </c>
      <c r="E1670" s="35" t="n">
        <v>-2.41925</v>
      </c>
      <c r="F1670" s="35" t="n">
        <v>3.50486</v>
      </c>
      <c r="G1670" s="35" t="n">
        <v>2.62286</v>
      </c>
      <c r="H1670" s="35" t="n">
        <v>-0.61501</v>
      </c>
      <c r="I1670" s="35" t="n">
        <v>-0.41174</v>
      </c>
      <c r="J1670" s="35" t="n">
        <v>2.8138</v>
      </c>
      <c r="K1670" s="35" t="n">
        <v>-1.43953</v>
      </c>
      <c r="L1670" s="35" t="n">
        <v>-0.80727</v>
      </c>
      <c r="M1670" s="35" t="n">
        <v>-0.36434</v>
      </c>
      <c r="N1670" s="35" t="n">
        <v>-1.03771</v>
      </c>
      <c r="O1670" s="35" t="n">
        <v>-1.37244</v>
      </c>
      <c r="P1670" s="35" t="n">
        <v>1.125</v>
      </c>
      <c r="Q1670" s="35" t="n">
        <v>0.14216</v>
      </c>
      <c r="R1670" s="35" t="n">
        <v>2.57561</v>
      </c>
    </row>
    <row r="1671" customFormat="false" ht="15" hidden="false" customHeight="false" outlineLevel="0" collapsed="false">
      <c r="A1671" s="4" t="n">
        <v>1670</v>
      </c>
      <c r="B1671" s="4" t="s">
        <v>2015</v>
      </c>
      <c r="C1671" s="35" t="n">
        <v>0.89048</v>
      </c>
      <c r="D1671" s="35" t="n">
        <v>2.51109</v>
      </c>
      <c r="E1671" s="35" t="n">
        <v>-0.26652</v>
      </c>
      <c r="F1671" s="35" t="n">
        <v>-3.60558</v>
      </c>
      <c r="G1671" s="35" t="n">
        <v>-1.28416</v>
      </c>
      <c r="H1671" s="35" t="n">
        <v>-2.03621</v>
      </c>
      <c r="I1671" s="35" t="n">
        <v>1.02492</v>
      </c>
      <c r="J1671" s="35" t="n">
        <v>1.58204</v>
      </c>
      <c r="K1671" s="35" t="n">
        <v>0.75212</v>
      </c>
      <c r="L1671" s="35" t="n">
        <v>0.62812</v>
      </c>
      <c r="M1671" s="35" t="n">
        <v>-0.09125</v>
      </c>
      <c r="N1671" s="35" t="n">
        <v>-0.34242</v>
      </c>
      <c r="O1671" s="35" t="n">
        <v>-0.15923</v>
      </c>
      <c r="P1671" s="35" t="n">
        <v>1.23979</v>
      </c>
      <c r="Q1671" s="35" t="n">
        <v>-1.0277</v>
      </c>
      <c r="R1671" s="35" t="n">
        <v>-1.46379</v>
      </c>
    </row>
    <row r="1672" customFormat="false" ht="15" hidden="false" customHeight="false" outlineLevel="0" collapsed="false">
      <c r="A1672" s="4" t="n">
        <v>1671</v>
      </c>
      <c r="B1672" s="4" t="s">
        <v>2016</v>
      </c>
      <c r="C1672" s="35" t="n">
        <v>0.00778</v>
      </c>
      <c r="D1672" s="35" t="n">
        <v>-1.93681</v>
      </c>
      <c r="E1672" s="35" t="n">
        <v>0.15389</v>
      </c>
      <c r="F1672" s="35" t="n">
        <v>1.28537</v>
      </c>
      <c r="G1672" s="35" t="n">
        <v>-1.71461</v>
      </c>
      <c r="H1672" s="35" t="n">
        <v>-2.52737</v>
      </c>
      <c r="I1672" s="35" t="n">
        <v>1.58781</v>
      </c>
      <c r="J1672" s="35" t="n">
        <v>0.08331</v>
      </c>
      <c r="K1672" s="35" t="n">
        <v>1.015</v>
      </c>
      <c r="L1672" s="35" t="n">
        <v>2.99197</v>
      </c>
      <c r="M1672" s="35" t="n">
        <v>-0.87961</v>
      </c>
      <c r="N1672" s="35" t="n">
        <v>0.98126</v>
      </c>
      <c r="O1672" s="35" t="n">
        <v>-1.11837</v>
      </c>
      <c r="P1672" s="35" t="n">
        <v>-0.35993</v>
      </c>
      <c r="Q1672" s="35" t="n">
        <v>2.22289</v>
      </c>
      <c r="R1672" s="35" t="n">
        <v>-0.56512</v>
      </c>
    </row>
    <row r="1673" customFormat="false" ht="15" hidden="false" customHeight="false" outlineLevel="0" collapsed="false">
      <c r="A1673" s="4" t="n">
        <v>1672</v>
      </c>
      <c r="B1673" s="4" t="s">
        <v>2017</v>
      </c>
      <c r="C1673" s="35" t="n">
        <v>-3.55795</v>
      </c>
      <c r="D1673" s="35" t="n">
        <v>2.24807</v>
      </c>
      <c r="E1673" s="35" t="n">
        <v>-0.71651</v>
      </c>
      <c r="F1673" s="35" t="n">
        <v>2.7274</v>
      </c>
      <c r="G1673" s="35" t="n">
        <v>0.80158</v>
      </c>
      <c r="H1673" s="35" t="n">
        <v>-0.03468</v>
      </c>
      <c r="I1673" s="35" t="n">
        <v>0.03023</v>
      </c>
      <c r="J1673" s="35" t="n">
        <v>-0.74874</v>
      </c>
      <c r="K1673" s="35" t="n">
        <v>-0.31438</v>
      </c>
      <c r="L1673" s="35" t="n">
        <v>0.33855</v>
      </c>
      <c r="M1673" s="35" t="n">
        <v>-1.5307</v>
      </c>
      <c r="N1673" s="35" t="n">
        <v>0.27641</v>
      </c>
      <c r="O1673" s="35" t="n">
        <v>-0.41898</v>
      </c>
      <c r="P1673" s="35" t="n">
        <v>0.18441</v>
      </c>
      <c r="Q1673" s="35" t="n">
        <v>-1.14979</v>
      </c>
      <c r="R1673" s="35" t="n">
        <v>0.17971</v>
      </c>
    </row>
    <row r="1674" customFormat="false" ht="15" hidden="false" customHeight="false" outlineLevel="0" collapsed="false">
      <c r="A1674" s="4" t="n">
        <v>1673</v>
      </c>
      <c r="B1674" s="4" t="s">
        <v>2018</v>
      </c>
      <c r="C1674" s="35" t="n">
        <v>-1.03955</v>
      </c>
      <c r="D1674" s="35" t="n">
        <v>0.11907</v>
      </c>
      <c r="E1674" s="35" t="n">
        <v>-0.55955</v>
      </c>
      <c r="F1674" s="35" t="n">
        <v>2.5854</v>
      </c>
      <c r="G1674" s="35" t="n">
        <v>2.48513</v>
      </c>
      <c r="H1674" s="35" t="n">
        <v>-0.71785</v>
      </c>
      <c r="I1674" s="35" t="n">
        <v>-1.17183</v>
      </c>
      <c r="J1674" s="35" t="n">
        <v>-0.44779</v>
      </c>
      <c r="K1674" s="35" t="n">
        <v>-2.07696</v>
      </c>
      <c r="L1674" s="35" t="n">
        <v>1.35461</v>
      </c>
      <c r="M1674" s="35" t="n">
        <v>-1.72035</v>
      </c>
      <c r="N1674" s="35" t="n">
        <v>1.94976</v>
      </c>
      <c r="O1674" s="35" t="n">
        <v>1.61905</v>
      </c>
      <c r="P1674" s="35" t="n">
        <v>0.24448</v>
      </c>
      <c r="Q1674" s="35" t="n">
        <v>-0.20987</v>
      </c>
      <c r="R1674" s="35" t="n">
        <v>2.15156</v>
      </c>
    </row>
    <row r="1675" customFormat="false" ht="15" hidden="false" customHeight="false" outlineLevel="0" collapsed="false">
      <c r="A1675" s="4" t="n">
        <v>1674</v>
      </c>
      <c r="B1675" s="4" t="s">
        <v>2019</v>
      </c>
      <c r="C1675" s="35" t="n">
        <v>-2.22192</v>
      </c>
      <c r="D1675" s="35" t="n">
        <v>-2.33812</v>
      </c>
      <c r="E1675" s="35" t="n">
        <v>-0.43334</v>
      </c>
      <c r="F1675" s="35" t="n">
        <v>-0.18077</v>
      </c>
      <c r="G1675" s="35" t="n">
        <v>-0.33031</v>
      </c>
      <c r="H1675" s="35" t="n">
        <v>-3.98887</v>
      </c>
      <c r="I1675" s="35" t="n">
        <v>-3.06891</v>
      </c>
      <c r="J1675" s="35" t="n">
        <v>2.62899</v>
      </c>
      <c r="K1675" s="35" t="n">
        <v>2.63358</v>
      </c>
      <c r="L1675" s="35" t="n">
        <v>-2.71718</v>
      </c>
      <c r="M1675" s="35" t="n">
        <v>-0.65326</v>
      </c>
      <c r="N1675" s="35" t="n">
        <v>0.14188</v>
      </c>
      <c r="O1675" s="35" t="n">
        <v>-4.48934</v>
      </c>
      <c r="P1675" s="35" t="n">
        <v>-2.40213</v>
      </c>
      <c r="Q1675" s="35" t="n">
        <v>0.27631</v>
      </c>
      <c r="R1675" s="35" t="n">
        <v>1.44382</v>
      </c>
    </row>
    <row r="1676" customFormat="false" ht="15" hidden="false" customHeight="false" outlineLevel="0" collapsed="false">
      <c r="A1676" s="4" t="n">
        <v>1675</v>
      </c>
      <c r="B1676" s="4" t="s">
        <v>2020</v>
      </c>
      <c r="C1676" s="35" t="n">
        <v>1.06844</v>
      </c>
      <c r="D1676" s="35" t="n">
        <v>-2.21865</v>
      </c>
      <c r="E1676" s="35" t="n">
        <v>-1.28459</v>
      </c>
      <c r="F1676" s="35" t="n">
        <v>1.40546</v>
      </c>
      <c r="G1676" s="35" t="n">
        <v>2.58536</v>
      </c>
      <c r="H1676" s="35" t="n">
        <v>3.09741</v>
      </c>
      <c r="I1676" s="35" t="n">
        <v>0.20633</v>
      </c>
      <c r="J1676" s="35" t="n">
        <v>-0.04528</v>
      </c>
      <c r="K1676" s="35" t="n">
        <v>3.02956</v>
      </c>
      <c r="L1676" s="35" t="n">
        <v>0.2603</v>
      </c>
      <c r="M1676" s="35" t="n">
        <v>-0.53878</v>
      </c>
      <c r="N1676" s="35" t="n">
        <v>0.87071</v>
      </c>
      <c r="O1676" s="35" t="n">
        <v>-0.37864</v>
      </c>
      <c r="P1676" s="35" t="n">
        <v>2.107</v>
      </c>
      <c r="Q1676" s="35" t="n">
        <v>1.52338</v>
      </c>
      <c r="R1676" s="35" t="n">
        <v>-0.24688</v>
      </c>
    </row>
    <row r="1677" customFormat="false" ht="15" hidden="false" customHeight="false" outlineLevel="0" collapsed="false">
      <c r="A1677" s="4" t="n">
        <v>1676</v>
      </c>
      <c r="B1677" s="4" t="s">
        <v>2021</v>
      </c>
      <c r="C1677" s="35" t="n">
        <v>-1.28686</v>
      </c>
      <c r="D1677" s="35" t="n">
        <v>0.11136</v>
      </c>
      <c r="E1677" s="35" t="n">
        <v>-0.55908</v>
      </c>
      <c r="F1677" s="35" t="n">
        <v>-0.00305</v>
      </c>
      <c r="G1677" s="35" t="n">
        <v>-1.54741</v>
      </c>
      <c r="H1677" s="35" t="n">
        <v>-1.64591</v>
      </c>
      <c r="I1677" s="35" t="n">
        <v>0.91976</v>
      </c>
      <c r="J1677" s="35" t="n">
        <v>0.32294</v>
      </c>
      <c r="K1677" s="35" t="n">
        <v>-0.50579</v>
      </c>
      <c r="L1677" s="35" t="n">
        <v>-1.65511</v>
      </c>
      <c r="M1677" s="35" t="n">
        <v>0.27728</v>
      </c>
      <c r="N1677" s="35" t="n">
        <v>3.78219</v>
      </c>
      <c r="O1677" s="35" t="n">
        <v>-0.08232</v>
      </c>
      <c r="P1677" s="35" t="n">
        <v>1.19438</v>
      </c>
      <c r="Q1677" s="35" t="n">
        <v>-3.77874</v>
      </c>
      <c r="R1677" s="35" t="n">
        <v>-1.73286</v>
      </c>
    </row>
    <row r="1678" customFormat="false" ht="15" hidden="false" customHeight="false" outlineLevel="0" collapsed="false">
      <c r="A1678" s="4" t="n">
        <v>1677</v>
      </c>
      <c r="B1678" s="4" t="s">
        <v>2022</v>
      </c>
      <c r="C1678" s="35" t="n">
        <v>0.52082</v>
      </c>
      <c r="D1678" s="35" t="n">
        <v>0.38665</v>
      </c>
      <c r="E1678" s="35" t="n">
        <v>1.11079</v>
      </c>
      <c r="F1678" s="35" t="n">
        <v>1.66194</v>
      </c>
      <c r="G1678" s="35" t="n">
        <v>2.92258</v>
      </c>
      <c r="H1678" s="35" t="n">
        <v>2.33275</v>
      </c>
      <c r="I1678" s="35" t="n">
        <v>-0.55358</v>
      </c>
      <c r="J1678" s="35" t="n">
        <v>-0.60372</v>
      </c>
      <c r="K1678" s="35" t="n">
        <v>-0.84318</v>
      </c>
      <c r="L1678" s="35" t="n">
        <v>1.14366</v>
      </c>
      <c r="M1678" s="35" t="n">
        <v>-0.51829</v>
      </c>
      <c r="N1678" s="35" t="n">
        <v>1.01272</v>
      </c>
      <c r="O1678" s="35" t="n">
        <v>1.65636</v>
      </c>
      <c r="P1678" s="35" t="n">
        <v>-2.21236</v>
      </c>
      <c r="Q1678" s="35" t="n">
        <v>0.91665</v>
      </c>
      <c r="R1678" s="35" t="n">
        <v>0.36978</v>
      </c>
    </row>
    <row r="1679" customFormat="false" ht="15" hidden="false" customHeight="false" outlineLevel="0" collapsed="false">
      <c r="A1679" s="4" t="n">
        <v>1678</v>
      </c>
      <c r="B1679" s="4" t="s">
        <v>2023</v>
      </c>
      <c r="C1679" s="35" t="n">
        <v>-5.24154</v>
      </c>
      <c r="D1679" s="35" t="n">
        <v>-0.74922</v>
      </c>
      <c r="E1679" s="35" t="n">
        <v>-0.56761</v>
      </c>
      <c r="F1679" s="35" t="n">
        <v>3.03262</v>
      </c>
      <c r="G1679" s="35" t="n">
        <v>1.72126</v>
      </c>
      <c r="H1679" s="35" t="n">
        <v>1.94163</v>
      </c>
      <c r="I1679" s="35" t="n">
        <v>-0.53992</v>
      </c>
      <c r="J1679" s="35" t="n">
        <v>1.74826</v>
      </c>
      <c r="K1679" s="35" t="n">
        <v>0.82445</v>
      </c>
      <c r="L1679" s="35" t="n">
        <v>-0.91722</v>
      </c>
      <c r="M1679" s="35" t="n">
        <v>2.64828</v>
      </c>
      <c r="N1679" s="35" t="n">
        <v>5.32026</v>
      </c>
      <c r="O1679" s="35" t="n">
        <v>0.46771</v>
      </c>
      <c r="P1679" s="35" t="n">
        <v>1.55</v>
      </c>
      <c r="Q1679" s="35" t="n">
        <v>-5.37227</v>
      </c>
      <c r="R1679" s="35" t="n">
        <v>-2.60601</v>
      </c>
    </row>
    <row r="1680" customFormat="false" ht="15" hidden="false" customHeight="false" outlineLevel="0" collapsed="false">
      <c r="A1680" s="4" t="n">
        <v>1679</v>
      </c>
      <c r="B1680" s="4" t="s">
        <v>2024</v>
      </c>
      <c r="C1680" s="35" t="n">
        <v>0.02913</v>
      </c>
      <c r="D1680" s="35" t="n">
        <v>-1.36705</v>
      </c>
      <c r="E1680" s="35" t="n">
        <v>0.20046</v>
      </c>
      <c r="F1680" s="35" t="n">
        <v>0.59529</v>
      </c>
      <c r="G1680" s="35" t="n">
        <v>0.80358</v>
      </c>
      <c r="H1680" s="35" t="n">
        <v>2.54204</v>
      </c>
      <c r="I1680" s="35" t="n">
        <v>-0.0945</v>
      </c>
      <c r="J1680" s="35" t="n">
        <v>-1.46569</v>
      </c>
      <c r="K1680" s="35" t="n">
        <v>-0.63595</v>
      </c>
      <c r="L1680" s="35" t="n">
        <v>-0.60042</v>
      </c>
      <c r="M1680" s="35" t="n">
        <v>1.17522</v>
      </c>
      <c r="N1680" s="35" t="n">
        <v>-2.518</v>
      </c>
      <c r="O1680" s="35" t="n">
        <v>2.89117</v>
      </c>
      <c r="P1680" s="35" t="n">
        <v>0.71778</v>
      </c>
      <c r="Q1680" s="35" t="n">
        <v>2.90297</v>
      </c>
      <c r="R1680" s="35" t="n">
        <v>-2.07056</v>
      </c>
    </row>
    <row r="1681" customFormat="false" ht="15" hidden="false" customHeight="false" outlineLevel="0" collapsed="false">
      <c r="A1681" s="4" t="n">
        <v>1680</v>
      </c>
      <c r="B1681" s="4" t="s">
        <v>2025</v>
      </c>
      <c r="C1681" s="35" t="n">
        <v>-2.7509</v>
      </c>
      <c r="D1681" s="35" t="n">
        <v>-1.22559</v>
      </c>
      <c r="E1681" s="35" t="n">
        <v>-1.8475</v>
      </c>
      <c r="F1681" s="35" t="n">
        <v>-0.55252</v>
      </c>
      <c r="G1681" s="35" t="n">
        <v>-0.87835</v>
      </c>
      <c r="H1681" s="35" t="n">
        <v>0.17502</v>
      </c>
      <c r="I1681" s="35" t="n">
        <v>1.6481</v>
      </c>
      <c r="J1681" s="35" t="n">
        <v>-0.94517</v>
      </c>
      <c r="K1681" s="35" t="n">
        <v>-2.12578</v>
      </c>
      <c r="L1681" s="35" t="n">
        <v>-3.08909</v>
      </c>
      <c r="M1681" s="35" t="n">
        <v>0.59503</v>
      </c>
      <c r="N1681" s="35" t="n">
        <v>0.75538</v>
      </c>
      <c r="O1681" s="35" t="n">
        <v>1.99279</v>
      </c>
      <c r="P1681" s="35" t="n">
        <v>-0.31187</v>
      </c>
      <c r="Q1681" s="35" t="n">
        <v>-0.84657</v>
      </c>
      <c r="R1681" s="35" t="n">
        <v>-1.87642</v>
      </c>
    </row>
    <row r="1682" customFormat="false" ht="15" hidden="false" customHeight="false" outlineLevel="0" collapsed="false">
      <c r="A1682" s="4" t="n">
        <v>1681</v>
      </c>
      <c r="B1682" s="4" t="s">
        <v>2026</v>
      </c>
      <c r="C1682" s="35" t="n">
        <v>-1.56225</v>
      </c>
      <c r="D1682" s="35" t="n">
        <v>0.20534</v>
      </c>
      <c r="E1682" s="35" t="n">
        <v>0.70704</v>
      </c>
      <c r="F1682" s="35" t="n">
        <v>-1.56626</v>
      </c>
      <c r="G1682" s="35" t="n">
        <v>-0.83221</v>
      </c>
      <c r="H1682" s="35" t="n">
        <v>-0.9669</v>
      </c>
      <c r="I1682" s="35" t="n">
        <v>2.20982</v>
      </c>
      <c r="J1682" s="35" t="n">
        <v>-1.80016</v>
      </c>
      <c r="K1682" s="35" t="n">
        <v>-1.26123</v>
      </c>
      <c r="L1682" s="35" t="n">
        <v>1.74998</v>
      </c>
      <c r="M1682" s="35" t="n">
        <v>-5.21357</v>
      </c>
      <c r="N1682" s="35" t="n">
        <v>-6.98541</v>
      </c>
      <c r="O1682" s="35" t="n">
        <v>-2.01847</v>
      </c>
      <c r="P1682" s="35" t="n">
        <v>2.81056</v>
      </c>
      <c r="Q1682" s="35" t="n">
        <v>1.44536</v>
      </c>
      <c r="R1682" s="35" t="n">
        <v>-2.64366</v>
      </c>
    </row>
    <row r="1683" customFormat="false" ht="15" hidden="false" customHeight="false" outlineLevel="0" collapsed="false">
      <c r="A1683" s="4" t="n">
        <v>1682</v>
      </c>
      <c r="B1683" s="4" t="s">
        <v>2027</v>
      </c>
      <c r="C1683" s="35" t="n">
        <v>0.99688</v>
      </c>
      <c r="D1683" s="35" t="n">
        <v>0.5305</v>
      </c>
      <c r="E1683" s="35" t="n">
        <v>2.17965</v>
      </c>
      <c r="F1683" s="35" t="n">
        <v>0.58676</v>
      </c>
      <c r="G1683" s="35" t="n">
        <v>0.73663</v>
      </c>
      <c r="H1683" s="35" t="n">
        <v>-0.6788</v>
      </c>
      <c r="I1683" s="35" t="n">
        <v>0.64782</v>
      </c>
      <c r="J1683" s="35" t="n">
        <v>3.39326</v>
      </c>
      <c r="K1683" s="35" t="n">
        <v>0.15529</v>
      </c>
      <c r="L1683" s="35" t="n">
        <v>0.99462</v>
      </c>
      <c r="M1683" s="35" t="n">
        <v>-0.18044</v>
      </c>
      <c r="N1683" s="35" t="n">
        <v>2.99118</v>
      </c>
      <c r="O1683" s="35" t="n">
        <v>-0.30565</v>
      </c>
      <c r="P1683" s="35" t="n">
        <v>-1.44125</v>
      </c>
      <c r="Q1683" s="35" t="n">
        <v>-1.5325</v>
      </c>
      <c r="R1683" s="35" t="n">
        <v>0.4979</v>
      </c>
    </row>
    <row r="1684" customFormat="false" ht="15" hidden="false" customHeight="false" outlineLevel="0" collapsed="false">
      <c r="A1684" s="4" t="n">
        <v>1683</v>
      </c>
      <c r="B1684" s="4" t="s">
        <v>2028</v>
      </c>
      <c r="C1684" s="35" t="n">
        <v>0.84172</v>
      </c>
      <c r="D1684" s="35" t="n">
        <v>-1.41154</v>
      </c>
      <c r="E1684" s="35" t="n">
        <v>0.35733</v>
      </c>
      <c r="F1684" s="35" t="n">
        <v>-1.23516</v>
      </c>
      <c r="G1684" s="35" t="n">
        <v>-0.96008</v>
      </c>
      <c r="H1684" s="35" t="n">
        <v>-0.64713</v>
      </c>
      <c r="I1684" s="35" t="n">
        <v>3.7034</v>
      </c>
      <c r="J1684" s="35" t="n">
        <v>2.54728</v>
      </c>
      <c r="K1684" s="35" t="n">
        <v>-0.33205</v>
      </c>
      <c r="L1684" s="35" t="n">
        <v>-5.07445</v>
      </c>
      <c r="M1684" s="35" t="n">
        <v>-2.09215</v>
      </c>
      <c r="N1684" s="35" t="n">
        <v>-1.1704</v>
      </c>
      <c r="O1684" s="35" t="n">
        <v>-2.15518</v>
      </c>
      <c r="P1684" s="35" t="n">
        <v>-1.02868</v>
      </c>
      <c r="Q1684" s="35" t="n">
        <v>-1.07941</v>
      </c>
      <c r="R1684" s="35" t="n">
        <v>-2.58541</v>
      </c>
    </row>
    <row r="1685" customFormat="false" ht="15" hidden="false" customHeight="false" outlineLevel="0" collapsed="false">
      <c r="A1685" s="4" t="n">
        <v>1684</v>
      </c>
      <c r="B1685" s="4" t="s">
        <v>2029</v>
      </c>
      <c r="C1685" s="35" t="n">
        <v>-0.3313</v>
      </c>
      <c r="D1685" s="35" t="n">
        <v>-0.06387</v>
      </c>
      <c r="E1685" s="35" t="n">
        <v>-0.12063</v>
      </c>
      <c r="F1685" s="35" t="n">
        <v>-1.13378</v>
      </c>
      <c r="G1685" s="35" t="n">
        <v>0.46716</v>
      </c>
      <c r="H1685" s="35" t="n">
        <v>-1.5962</v>
      </c>
      <c r="I1685" s="35" t="n">
        <v>-1.2558</v>
      </c>
      <c r="J1685" s="35" t="n">
        <v>-3.61824</v>
      </c>
      <c r="K1685" s="35" t="n">
        <v>-3.56916</v>
      </c>
      <c r="L1685" s="35" t="n">
        <v>-1.53927</v>
      </c>
      <c r="M1685" s="35" t="n">
        <v>-0.92737</v>
      </c>
      <c r="N1685" s="35" t="n">
        <v>-1.74475</v>
      </c>
      <c r="O1685" s="35" t="n">
        <v>-2.25668</v>
      </c>
      <c r="P1685" s="35" t="n">
        <v>-0.89293</v>
      </c>
      <c r="Q1685" s="35" t="n">
        <v>-1.37183</v>
      </c>
      <c r="R1685" s="35" t="n">
        <v>0.92705</v>
      </c>
    </row>
    <row r="1686" customFormat="false" ht="15" hidden="false" customHeight="false" outlineLevel="0" collapsed="false">
      <c r="A1686" s="4" t="n">
        <v>1685</v>
      </c>
      <c r="B1686" s="4" t="s">
        <v>2030</v>
      </c>
      <c r="C1686" s="35" t="n">
        <v>-2.92393</v>
      </c>
      <c r="D1686" s="35" t="n">
        <v>5.37136</v>
      </c>
      <c r="E1686" s="35" t="n">
        <v>0.22777</v>
      </c>
      <c r="F1686" s="35" t="n">
        <v>1.23317</v>
      </c>
      <c r="G1686" s="35" t="n">
        <v>-1.70517</v>
      </c>
      <c r="H1686" s="35" t="n">
        <v>-0.53348</v>
      </c>
      <c r="I1686" s="35" t="n">
        <v>0.49782</v>
      </c>
      <c r="J1686" s="35" t="n">
        <v>0.08766</v>
      </c>
      <c r="K1686" s="35" t="n">
        <v>2.84647</v>
      </c>
      <c r="L1686" s="35" t="n">
        <v>-1.83211</v>
      </c>
      <c r="M1686" s="35" t="n">
        <v>-0.8025</v>
      </c>
      <c r="N1686" s="35" t="n">
        <v>3.47652</v>
      </c>
      <c r="O1686" s="35" t="n">
        <v>-2.43214</v>
      </c>
      <c r="P1686" s="35" t="n">
        <v>3.91347</v>
      </c>
      <c r="Q1686" s="35" t="n">
        <v>-2.66174</v>
      </c>
      <c r="R1686" s="35" t="n">
        <v>-2.32722</v>
      </c>
    </row>
    <row r="1687" customFormat="false" ht="15" hidden="false" customHeight="false" outlineLevel="0" collapsed="false">
      <c r="A1687" s="4" t="n">
        <v>1686</v>
      </c>
      <c r="B1687" s="4" t="s">
        <v>2031</v>
      </c>
      <c r="C1687" s="35" t="n">
        <v>2.13352</v>
      </c>
      <c r="D1687" s="35" t="n">
        <v>0.98069</v>
      </c>
      <c r="E1687" s="35" t="n">
        <v>-1.24177</v>
      </c>
      <c r="F1687" s="35" t="n">
        <v>0.81561</v>
      </c>
      <c r="G1687" s="35" t="n">
        <v>0.31583</v>
      </c>
      <c r="H1687" s="35" t="n">
        <v>0.59672</v>
      </c>
      <c r="I1687" s="35" t="n">
        <v>2.45048</v>
      </c>
      <c r="J1687" s="35" t="n">
        <v>-0.22705</v>
      </c>
      <c r="K1687" s="35" t="n">
        <v>-0.33012</v>
      </c>
      <c r="L1687" s="35" t="n">
        <v>1.79702</v>
      </c>
      <c r="M1687" s="35" t="n">
        <v>-2.15698</v>
      </c>
      <c r="N1687" s="35" t="n">
        <v>-2.32855</v>
      </c>
      <c r="O1687" s="35" t="n">
        <v>1.1328</v>
      </c>
      <c r="P1687" s="35" t="n">
        <v>-0.5998</v>
      </c>
      <c r="Q1687" s="35" t="n">
        <v>3.30957</v>
      </c>
      <c r="R1687" s="35" t="n">
        <v>2.06371</v>
      </c>
    </row>
    <row r="1688" customFormat="false" ht="15" hidden="false" customHeight="false" outlineLevel="0" collapsed="false">
      <c r="A1688" s="4" t="n">
        <v>1687</v>
      </c>
      <c r="B1688" s="4" t="s">
        <v>2032</v>
      </c>
      <c r="C1688" s="35" t="n">
        <v>-2.25829</v>
      </c>
      <c r="D1688" s="35" t="n">
        <v>0.21219</v>
      </c>
      <c r="E1688" s="35" t="n">
        <v>1.00055</v>
      </c>
      <c r="F1688" s="35" t="n">
        <v>0.31502</v>
      </c>
      <c r="G1688" s="35" t="n">
        <v>0.16432</v>
      </c>
      <c r="H1688" s="35" t="n">
        <v>-1.7425</v>
      </c>
      <c r="I1688" s="35" t="n">
        <v>2.87352</v>
      </c>
      <c r="J1688" s="35" t="n">
        <v>3.61339</v>
      </c>
      <c r="K1688" s="35" t="n">
        <v>-3.2501</v>
      </c>
      <c r="L1688" s="35" t="n">
        <v>-2.64545</v>
      </c>
      <c r="M1688" s="35" t="n">
        <v>-2.14972</v>
      </c>
      <c r="N1688" s="35" t="n">
        <v>-0.49184</v>
      </c>
      <c r="O1688" s="35" t="n">
        <v>-0.12757</v>
      </c>
      <c r="P1688" s="35" t="n">
        <v>1.23388</v>
      </c>
      <c r="Q1688" s="35" t="n">
        <v>0.30372</v>
      </c>
      <c r="R1688" s="35" t="n">
        <v>0.8348</v>
      </c>
    </row>
    <row r="1689" customFormat="false" ht="15" hidden="false" customHeight="false" outlineLevel="0" collapsed="false">
      <c r="A1689" s="4" t="n">
        <v>1688</v>
      </c>
      <c r="B1689" s="4" t="s">
        <v>2033</v>
      </c>
      <c r="C1689" s="35" t="n">
        <v>3.53584</v>
      </c>
      <c r="D1689" s="35" t="n">
        <v>-1.64184</v>
      </c>
      <c r="E1689" s="35" t="n">
        <v>-3.31327</v>
      </c>
      <c r="F1689" s="35" t="n">
        <v>0.58792</v>
      </c>
      <c r="G1689" s="35" t="n">
        <v>2.3015</v>
      </c>
      <c r="H1689" s="35" t="n">
        <v>-0.24614</v>
      </c>
      <c r="I1689" s="35" t="n">
        <v>1.1078</v>
      </c>
      <c r="J1689" s="35" t="n">
        <v>3.34039</v>
      </c>
      <c r="K1689" s="35" t="n">
        <v>-1.33795</v>
      </c>
      <c r="L1689" s="35" t="n">
        <v>1.40303</v>
      </c>
      <c r="M1689" s="35" t="n">
        <v>-4.17223</v>
      </c>
      <c r="N1689" s="35" t="n">
        <v>0.4327</v>
      </c>
      <c r="O1689" s="35" t="n">
        <v>-1.05791</v>
      </c>
      <c r="P1689" s="35" t="n">
        <v>0.05727</v>
      </c>
      <c r="Q1689" s="35" t="n">
        <v>-2.31199</v>
      </c>
      <c r="R1689" s="35" t="n">
        <v>-2.12729</v>
      </c>
    </row>
    <row r="1690" customFormat="false" ht="15" hidden="false" customHeight="false" outlineLevel="0" collapsed="false">
      <c r="A1690" s="4" t="n">
        <v>1689</v>
      </c>
      <c r="B1690" s="4" t="s">
        <v>2034</v>
      </c>
      <c r="C1690" s="35" t="n">
        <v>-2.54803</v>
      </c>
      <c r="D1690" s="35" t="n">
        <v>0.93435</v>
      </c>
      <c r="E1690" s="35" t="n">
        <v>-2.49257</v>
      </c>
      <c r="F1690" s="35" t="n">
        <v>-1.66925</v>
      </c>
      <c r="G1690" s="35" t="n">
        <v>1.59982</v>
      </c>
      <c r="H1690" s="35" t="n">
        <v>-1.17294</v>
      </c>
      <c r="I1690" s="35" t="n">
        <v>1.79158</v>
      </c>
      <c r="J1690" s="35" t="n">
        <v>-2.65584</v>
      </c>
      <c r="K1690" s="35" t="n">
        <v>5.94553</v>
      </c>
      <c r="L1690" s="35" t="n">
        <v>0.27977</v>
      </c>
      <c r="M1690" s="35" t="n">
        <v>0.22201</v>
      </c>
      <c r="N1690" s="35" t="n">
        <v>2.00319</v>
      </c>
      <c r="O1690" s="35" t="n">
        <v>3.27892</v>
      </c>
      <c r="P1690" s="35" t="n">
        <v>4.80991</v>
      </c>
      <c r="Q1690" s="35" t="n">
        <v>-0.55983</v>
      </c>
      <c r="R1690" s="35" t="n">
        <v>-0.36593</v>
      </c>
    </row>
    <row r="1691" customFormat="false" ht="15" hidden="false" customHeight="false" outlineLevel="0" collapsed="false">
      <c r="A1691" s="4" t="n">
        <v>1690</v>
      </c>
      <c r="B1691" s="4" t="s">
        <v>2035</v>
      </c>
      <c r="C1691" s="35" t="n">
        <v>-2.25653</v>
      </c>
      <c r="D1691" s="35" t="n">
        <v>2.35377</v>
      </c>
      <c r="E1691" s="35" t="n">
        <v>2.20299</v>
      </c>
      <c r="F1691" s="35" t="n">
        <v>0.97225</v>
      </c>
      <c r="G1691" s="35" t="n">
        <v>-0.0733</v>
      </c>
      <c r="H1691" s="35" t="n">
        <v>-2.84107</v>
      </c>
      <c r="I1691" s="35" t="n">
        <v>2.05186</v>
      </c>
      <c r="J1691" s="35" t="n">
        <v>2.50772</v>
      </c>
      <c r="K1691" s="35" t="n">
        <v>0.31074</v>
      </c>
      <c r="L1691" s="35" t="n">
        <v>-0.99728</v>
      </c>
      <c r="M1691" s="35" t="n">
        <v>-1.48475</v>
      </c>
      <c r="N1691" s="35" t="n">
        <v>0.87941</v>
      </c>
      <c r="O1691" s="35" t="n">
        <v>0.29283</v>
      </c>
      <c r="P1691" s="35" t="n">
        <v>-0.30952</v>
      </c>
      <c r="Q1691" s="35" t="n">
        <v>2.04445</v>
      </c>
      <c r="R1691" s="35" t="n">
        <v>-0.82087</v>
      </c>
    </row>
    <row r="1692" customFormat="false" ht="15" hidden="false" customHeight="false" outlineLevel="0" collapsed="false">
      <c r="A1692" s="4" t="n">
        <v>1691</v>
      </c>
      <c r="B1692" s="4" t="s">
        <v>2036</v>
      </c>
      <c r="C1692" s="35" t="n">
        <v>1.01762</v>
      </c>
      <c r="D1692" s="35" t="n">
        <v>1.00701</v>
      </c>
      <c r="E1692" s="35" t="n">
        <v>-1.33772</v>
      </c>
      <c r="F1692" s="35" t="n">
        <v>0.85354</v>
      </c>
      <c r="G1692" s="35" t="n">
        <v>-0.74572</v>
      </c>
      <c r="H1692" s="35" t="n">
        <v>1.2758</v>
      </c>
      <c r="I1692" s="35" t="n">
        <v>-0.9488</v>
      </c>
      <c r="J1692" s="35" t="n">
        <v>1.25822</v>
      </c>
      <c r="K1692" s="35" t="n">
        <v>-0.29241</v>
      </c>
      <c r="L1692" s="35" t="n">
        <v>-0.74176</v>
      </c>
      <c r="M1692" s="35" t="n">
        <v>-0.6437</v>
      </c>
      <c r="N1692" s="35" t="n">
        <v>-0.26246</v>
      </c>
      <c r="O1692" s="35" t="n">
        <v>1.40199</v>
      </c>
      <c r="P1692" s="35" t="n">
        <v>-0.41365</v>
      </c>
      <c r="Q1692" s="35" t="n">
        <v>-2.11601</v>
      </c>
      <c r="R1692" s="35" t="n">
        <v>0.27175</v>
      </c>
    </row>
    <row r="1693" customFormat="false" ht="15" hidden="false" customHeight="false" outlineLevel="0" collapsed="false">
      <c r="A1693" s="4" t="n">
        <v>1692</v>
      </c>
      <c r="B1693" s="4" t="s">
        <v>2037</v>
      </c>
      <c r="C1693" s="35" t="n">
        <v>-0.58783</v>
      </c>
      <c r="D1693" s="35" t="n">
        <v>0.64246</v>
      </c>
      <c r="E1693" s="35" t="n">
        <v>0.26658</v>
      </c>
      <c r="F1693" s="35" t="n">
        <v>0.911</v>
      </c>
      <c r="G1693" s="35" t="n">
        <v>-0.24243</v>
      </c>
      <c r="H1693" s="35" t="n">
        <v>-3.81318</v>
      </c>
      <c r="I1693" s="35" t="n">
        <v>6.13287</v>
      </c>
      <c r="J1693" s="35" t="n">
        <v>0.23427</v>
      </c>
      <c r="K1693" s="35" t="n">
        <v>-2.39742</v>
      </c>
      <c r="L1693" s="35" t="n">
        <v>-5.21035</v>
      </c>
      <c r="M1693" s="35" t="n">
        <v>-0.25224</v>
      </c>
      <c r="N1693" s="35" t="n">
        <v>-3.49649</v>
      </c>
      <c r="O1693" s="35" t="n">
        <v>3.55273</v>
      </c>
      <c r="P1693" s="35" t="n">
        <v>3.15712</v>
      </c>
      <c r="Q1693" s="35" t="n">
        <v>-2.86049</v>
      </c>
      <c r="R1693" s="35" t="n">
        <v>0.80711</v>
      </c>
    </row>
    <row r="1694" customFormat="false" ht="15" hidden="false" customHeight="false" outlineLevel="0" collapsed="false">
      <c r="A1694" s="4" t="n">
        <v>1693</v>
      </c>
      <c r="B1694" s="4" t="s">
        <v>2038</v>
      </c>
      <c r="C1694" s="35" t="n">
        <v>3.41451</v>
      </c>
      <c r="D1694" s="35" t="n">
        <v>-0.39756</v>
      </c>
      <c r="E1694" s="35" t="n">
        <v>0.42506</v>
      </c>
      <c r="F1694" s="35" t="n">
        <v>-1.71709</v>
      </c>
      <c r="G1694" s="35" t="n">
        <v>0.7828</v>
      </c>
      <c r="H1694" s="35" t="n">
        <v>0.9566</v>
      </c>
      <c r="I1694" s="35" t="n">
        <v>-3.63032</v>
      </c>
      <c r="J1694" s="35" t="n">
        <v>0.46572</v>
      </c>
      <c r="K1694" s="35" t="n">
        <v>-3.25271</v>
      </c>
      <c r="L1694" s="35" t="n">
        <v>-1.61325</v>
      </c>
      <c r="M1694" s="35" t="n">
        <v>0.51131</v>
      </c>
      <c r="N1694" s="35" t="n">
        <v>0.67179</v>
      </c>
      <c r="O1694" s="35" t="n">
        <v>0.56812</v>
      </c>
      <c r="P1694" s="35" t="n">
        <v>-3.2511</v>
      </c>
      <c r="Q1694" s="35" t="n">
        <v>-2.2826</v>
      </c>
      <c r="R1694" s="35" t="n">
        <v>1.93956</v>
      </c>
    </row>
    <row r="1695" customFormat="false" ht="15" hidden="false" customHeight="false" outlineLevel="0" collapsed="false">
      <c r="A1695" s="4" t="n">
        <v>1694</v>
      </c>
      <c r="B1695" s="4" t="s">
        <v>2039</v>
      </c>
      <c r="C1695" s="35" t="n">
        <v>1.50657</v>
      </c>
      <c r="D1695" s="35" t="n">
        <v>1.22242</v>
      </c>
      <c r="E1695" s="35" t="n">
        <v>4.44869</v>
      </c>
      <c r="F1695" s="35" t="n">
        <v>0.24436</v>
      </c>
      <c r="G1695" s="35" t="n">
        <v>0.07907</v>
      </c>
      <c r="H1695" s="35" t="n">
        <v>2.36033</v>
      </c>
      <c r="I1695" s="35" t="n">
        <v>0.52223</v>
      </c>
      <c r="J1695" s="35" t="n">
        <v>1.27763</v>
      </c>
      <c r="K1695" s="35" t="n">
        <v>-1.01907</v>
      </c>
      <c r="L1695" s="35" t="n">
        <v>1.05716</v>
      </c>
      <c r="M1695" s="35" t="n">
        <v>0.81612</v>
      </c>
      <c r="N1695" s="35" t="n">
        <v>-0.50076</v>
      </c>
      <c r="O1695" s="35" t="n">
        <v>-4.73975</v>
      </c>
      <c r="P1695" s="35" t="n">
        <v>-1.27037</v>
      </c>
      <c r="Q1695" s="35" t="n">
        <v>0.02524</v>
      </c>
      <c r="R1695" s="35" t="n">
        <v>-3.01101</v>
      </c>
    </row>
    <row r="1696" customFormat="false" ht="15" hidden="false" customHeight="false" outlineLevel="0" collapsed="false">
      <c r="A1696" s="4" t="n">
        <v>1695</v>
      </c>
      <c r="B1696" s="4" t="s">
        <v>2040</v>
      </c>
      <c r="C1696" s="35" t="n">
        <v>-0.32891</v>
      </c>
      <c r="D1696" s="35" t="n">
        <v>-0.40052</v>
      </c>
      <c r="E1696" s="35" t="n">
        <v>-1.77745</v>
      </c>
      <c r="F1696" s="35" t="n">
        <v>0.51125</v>
      </c>
      <c r="G1696" s="35" t="n">
        <v>-0.9623</v>
      </c>
      <c r="H1696" s="35" t="n">
        <v>-0.94839</v>
      </c>
      <c r="I1696" s="35" t="n">
        <v>-0.74924</v>
      </c>
      <c r="J1696" s="35" t="n">
        <v>0.5223</v>
      </c>
      <c r="K1696" s="35" t="n">
        <v>-1.46496</v>
      </c>
      <c r="L1696" s="35" t="n">
        <v>-4.62481</v>
      </c>
      <c r="M1696" s="35" t="n">
        <v>-1.40504</v>
      </c>
      <c r="N1696" s="35" t="n">
        <v>1.41659</v>
      </c>
      <c r="O1696" s="35" t="n">
        <v>-1.48066</v>
      </c>
      <c r="P1696" s="35" t="n">
        <v>0.96375</v>
      </c>
      <c r="Q1696" s="35" t="n">
        <v>-0.22344</v>
      </c>
      <c r="R1696" s="35" t="n">
        <v>-3.65599</v>
      </c>
    </row>
    <row r="1697" customFormat="false" ht="15" hidden="false" customHeight="false" outlineLevel="0" collapsed="false">
      <c r="A1697" s="4" t="n">
        <v>1696</v>
      </c>
      <c r="B1697" s="4" t="s">
        <v>2041</v>
      </c>
      <c r="C1697" s="35" t="n">
        <v>-0.96353</v>
      </c>
      <c r="D1697" s="35" t="n">
        <v>-0.29478</v>
      </c>
      <c r="E1697" s="35" t="n">
        <v>-0.83029</v>
      </c>
      <c r="F1697" s="35" t="n">
        <v>-1.47605</v>
      </c>
      <c r="G1697" s="35" t="n">
        <v>0.55614</v>
      </c>
      <c r="H1697" s="35" t="n">
        <v>0.41823</v>
      </c>
      <c r="I1697" s="35" t="n">
        <v>0.33869</v>
      </c>
      <c r="J1697" s="35" t="n">
        <v>-2.00029</v>
      </c>
      <c r="K1697" s="35" t="n">
        <v>-0.25668</v>
      </c>
      <c r="L1697" s="35" t="n">
        <v>-2.58572</v>
      </c>
      <c r="M1697" s="35" t="n">
        <v>3.11203</v>
      </c>
      <c r="N1697" s="35" t="n">
        <v>6.02291</v>
      </c>
      <c r="O1697" s="35" t="n">
        <v>-1.57957</v>
      </c>
      <c r="P1697" s="35" t="n">
        <v>-1.46255</v>
      </c>
      <c r="Q1697" s="35" t="n">
        <v>-2.9259</v>
      </c>
      <c r="R1697" s="35" t="n">
        <v>0.34348</v>
      </c>
    </row>
    <row r="1698" customFormat="false" ht="15" hidden="false" customHeight="false" outlineLevel="0" collapsed="false">
      <c r="A1698" s="4" t="n">
        <v>1697</v>
      </c>
      <c r="B1698" s="4" t="s">
        <v>2042</v>
      </c>
      <c r="C1698" s="35" t="n">
        <v>-2.12237</v>
      </c>
      <c r="D1698" s="35" t="n">
        <v>-4.18733</v>
      </c>
      <c r="E1698" s="35" t="n">
        <v>0.22592</v>
      </c>
      <c r="F1698" s="35" t="n">
        <v>4.81222</v>
      </c>
      <c r="G1698" s="35" t="n">
        <v>-3.73201</v>
      </c>
      <c r="H1698" s="35" t="n">
        <v>-1.95433</v>
      </c>
      <c r="I1698" s="35" t="n">
        <v>-0.55087</v>
      </c>
      <c r="J1698" s="35" t="n">
        <v>-1.52749</v>
      </c>
      <c r="K1698" s="35" t="n">
        <v>-3.50832</v>
      </c>
      <c r="L1698" s="35" t="n">
        <v>0.04732</v>
      </c>
      <c r="M1698" s="35" t="n">
        <v>2.0233</v>
      </c>
      <c r="N1698" s="35" t="n">
        <v>0.78932</v>
      </c>
      <c r="O1698" s="35" t="n">
        <v>-1.79198</v>
      </c>
      <c r="P1698" s="35" t="n">
        <v>1.62482</v>
      </c>
      <c r="Q1698" s="35" t="n">
        <v>-2.34104</v>
      </c>
      <c r="R1698" s="35" t="n">
        <v>-0.29862</v>
      </c>
    </row>
    <row r="1699" customFormat="false" ht="15" hidden="false" customHeight="false" outlineLevel="0" collapsed="false">
      <c r="A1699" s="4" t="n">
        <v>1698</v>
      </c>
      <c r="B1699" s="4" t="s">
        <v>2043</v>
      </c>
      <c r="C1699" s="35" t="n">
        <v>-1.84756</v>
      </c>
      <c r="D1699" s="35" t="n">
        <v>0.11128</v>
      </c>
      <c r="E1699" s="35" t="n">
        <v>-3.13449</v>
      </c>
      <c r="F1699" s="35" t="n">
        <v>1.55169</v>
      </c>
      <c r="G1699" s="35" t="n">
        <v>-1.14348</v>
      </c>
      <c r="H1699" s="35" t="n">
        <v>0.34819</v>
      </c>
      <c r="I1699" s="35" t="n">
        <v>0.37474</v>
      </c>
      <c r="J1699" s="35" t="n">
        <v>-0.04187</v>
      </c>
      <c r="K1699" s="35" t="n">
        <v>1.7855</v>
      </c>
      <c r="L1699" s="35" t="n">
        <v>-1.93694</v>
      </c>
      <c r="M1699" s="35" t="n">
        <v>2.57024</v>
      </c>
      <c r="N1699" s="35" t="n">
        <v>-0.22827</v>
      </c>
      <c r="O1699" s="35" t="n">
        <v>1.88443</v>
      </c>
      <c r="P1699" s="35" t="n">
        <v>-1.12337</v>
      </c>
      <c r="Q1699" s="35" t="n">
        <v>-3.52692</v>
      </c>
      <c r="R1699" s="35" t="n">
        <v>0.70169</v>
      </c>
    </row>
    <row r="1700" customFormat="false" ht="15" hidden="false" customHeight="false" outlineLevel="0" collapsed="false">
      <c r="A1700" s="4" t="n">
        <v>1699</v>
      </c>
      <c r="B1700" s="4" t="s">
        <v>2044</v>
      </c>
      <c r="C1700" s="35" t="n">
        <v>-1.66906</v>
      </c>
      <c r="D1700" s="35" t="n">
        <v>-0.54269</v>
      </c>
      <c r="E1700" s="35" t="n">
        <v>2.22092</v>
      </c>
      <c r="F1700" s="35" t="n">
        <v>-0.02182</v>
      </c>
      <c r="G1700" s="35" t="n">
        <v>-0.72923</v>
      </c>
      <c r="H1700" s="35" t="n">
        <v>0.43575</v>
      </c>
      <c r="I1700" s="35" t="n">
        <v>0.21669</v>
      </c>
      <c r="J1700" s="35" t="n">
        <v>1.24935</v>
      </c>
      <c r="K1700" s="35" t="n">
        <v>-4.40539</v>
      </c>
      <c r="L1700" s="35" t="n">
        <v>-1.82982</v>
      </c>
      <c r="M1700" s="35" t="n">
        <v>-0.65697</v>
      </c>
      <c r="N1700" s="35" t="n">
        <v>-0.35353</v>
      </c>
      <c r="O1700" s="35" t="n">
        <v>-2.10855</v>
      </c>
      <c r="P1700" s="35" t="n">
        <v>0.35268</v>
      </c>
      <c r="Q1700" s="35" t="n">
        <v>-1.99877</v>
      </c>
      <c r="R1700" s="35" t="n">
        <v>1.95662</v>
      </c>
    </row>
    <row r="1701" customFormat="false" ht="15" hidden="false" customHeight="false" outlineLevel="0" collapsed="false">
      <c r="A1701" s="4" t="n">
        <v>1700</v>
      </c>
      <c r="B1701" s="4" t="s">
        <v>2045</v>
      </c>
      <c r="C1701" s="35" t="n">
        <v>-0.50998</v>
      </c>
      <c r="D1701" s="35" t="n">
        <v>0.23592</v>
      </c>
      <c r="E1701" s="35" t="n">
        <v>0.65343</v>
      </c>
      <c r="F1701" s="35" t="n">
        <v>-1.14977</v>
      </c>
      <c r="G1701" s="35" t="n">
        <v>0.65334</v>
      </c>
      <c r="H1701" s="35" t="n">
        <v>1.89553</v>
      </c>
      <c r="I1701" s="35" t="n">
        <v>0.11186</v>
      </c>
      <c r="J1701" s="35" t="n">
        <v>-0.64476</v>
      </c>
      <c r="K1701" s="35" t="n">
        <v>0.41958</v>
      </c>
      <c r="L1701" s="35" t="n">
        <v>0.92954</v>
      </c>
      <c r="M1701" s="35" t="n">
        <v>0.79853</v>
      </c>
      <c r="N1701" s="35" t="n">
        <v>3.261</v>
      </c>
      <c r="O1701" s="35" t="n">
        <v>-1.1191</v>
      </c>
      <c r="P1701" s="35" t="n">
        <v>0.70736</v>
      </c>
      <c r="Q1701" s="35" t="n">
        <v>0.23323</v>
      </c>
      <c r="R1701" s="35" t="n">
        <v>-1.06166</v>
      </c>
    </row>
    <row r="1702" customFormat="false" ht="15" hidden="false" customHeight="false" outlineLevel="0" collapsed="false">
      <c r="A1702" s="4" t="n">
        <v>1701</v>
      </c>
      <c r="B1702" s="4" t="s">
        <v>2046</v>
      </c>
      <c r="C1702" s="35" t="n">
        <v>0.5713</v>
      </c>
      <c r="D1702" s="35" t="n">
        <v>-1.09787</v>
      </c>
      <c r="E1702" s="35" t="n">
        <v>-1.54653</v>
      </c>
      <c r="F1702" s="35" t="n">
        <v>6.23862</v>
      </c>
      <c r="G1702" s="35" t="n">
        <v>-1.31174</v>
      </c>
      <c r="H1702" s="35" t="n">
        <v>1.38648</v>
      </c>
      <c r="I1702" s="35" t="n">
        <v>-2.31646</v>
      </c>
      <c r="J1702" s="35" t="n">
        <v>5.09481</v>
      </c>
      <c r="K1702" s="35" t="n">
        <v>-1.61103</v>
      </c>
      <c r="L1702" s="35" t="n">
        <v>3.13256</v>
      </c>
      <c r="M1702" s="35" t="n">
        <v>-3.452</v>
      </c>
      <c r="N1702" s="35" t="n">
        <v>-3.27722</v>
      </c>
      <c r="O1702" s="35" t="n">
        <v>-3.39257</v>
      </c>
      <c r="P1702" s="35" t="n">
        <v>0.64781</v>
      </c>
      <c r="Q1702" s="35" t="n">
        <v>-1.79499</v>
      </c>
      <c r="R1702" s="35" t="n">
        <v>-1.1142</v>
      </c>
    </row>
    <row r="1703" customFormat="false" ht="15" hidden="false" customHeight="false" outlineLevel="0" collapsed="false">
      <c r="A1703" s="4" t="n">
        <v>1702</v>
      </c>
      <c r="B1703" s="4" t="s">
        <v>2047</v>
      </c>
      <c r="C1703" s="35" t="n">
        <v>1.52253</v>
      </c>
      <c r="D1703" s="35" t="n">
        <v>-0.10075</v>
      </c>
      <c r="E1703" s="35" t="n">
        <v>0.46876</v>
      </c>
      <c r="F1703" s="35" t="n">
        <v>-3.73857</v>
      </c>
      <c r="G1703" s="35" t="n">
        <v>-2.36476</v>
      </c>
      <c r="H1703" s="35" t="n">
        <v>-1.54386</v>
      </c>
      <c r="I1703" s="35" t="n">
        <v>-1.66468</v>
      </c>
      <c r="J1703" s="35" t="n">
        <v>3.22346</v>
      </c>
      <c r="K1703" s="35" t="n">
        <v>1.32788</v>
      </c>
      <c r="L1703" s="35" t="n">
        <v>0.90889</v>
      </c>
      <c r="M1703" s="35" t="n">
        <v>0.02643</v>
      </c>
      <c r="N1703" s="35" t="n">
        <v>1.65919</v>
      </c>
      <c r="O1703" s="35" t="n">
        <v>0.35483</v>
      </c>
      <c r="P1703" s="35" t="n">
        <v>0.39486</v>
      </c>
      <c r="Q1703" s="35" t="n">
        <v>-1.93376</v>
      </c>
      <c r="R1703" s="35" t="n">
        <v>1.78485</v>
      </c>
    </row>
    <row r="1704" customFormat="false" ht="15" hidden="false" customHeight="false" outlineLevel="0" collapsed="false">
      <c r="A1704" s="4" t="n">
        <v>1703</v>
      </c>
      <c r="B1704" s="4" t="s">
        <v>2048</v>
      </c>
      <c r="C1704" s="35" t="n">
        <v>1.45289</v>
      </c>
      <c r="D1704" s="35" t="n">
        <v>0.45228</v>
      </c>
      <c r="E1704" s="35" t="n">
        <v>0.07453</v>
      </c>
      <c r="F1704" s="35" t="n">
        <v>1.88389</v>
      </c>
      <c r="G1704" s="35" t="n">
        <v>1.63488</v>
      </c>
      <c r="H1704" s="35" t="n">
        <v>0.95993</v>
      </c>
      <c r="I1704" s="35" t="n">
        <v>0.91158</v>
      </c>
      <c r="J1704" s="35" t="n">
        <v>0.76577</v>
      </c>
      <c r="K1704" s="35" t="n">
        <v>-0.99941</v>
      </c>
      <c r="L1704" s="35" t="n">
        <v>0.18296</v>
      </c>
      <c r="M1704" s="35" t="n">
        <v>-0.29493</v>
      </c>
      <c r="N1704" s="35" t="n">
        <v>0.46198</v>
      </c>
      <c r="O1704" s="35" t="n">
        <v>0.05598</v>
      </c>
      <c r="P1704" s="35" t="n">
        <v>-2.65642</v>
      </c>
      <c r="Q1704" s="35" t="n">
        <v>1.29657</v>
      </c>
      <c r="R1704" s="35" t="n">
        <v>-0.36209</v>
      </c>
    </row>
    <row r="1705" customFormat="false" ht="15" hidden="false" customHeight="false" outlineLevel="0" collapsed="false">
      <c r="A1705" s="4" t="n">
        <v>1704</v>
      </c>
      <c r="B1705" s="4" t="s">
        <v>2049</v>
      </c>
      <c r="C1705" s="35" t="n">
        <v>0.72065</v>
      </c>
      <c r="D1705" s="35" t="n">
        <v>0.43743</v>
      </c>
      <c r="E1705" s="35" t="n">
        <v>0.8299</v>
      </c>
      <c r="F1705" s="35" t="n">
        <v>-0.44853</v>
      </c>
      <c r="G1705" s="35" t="n">
        <v>-0.11208</v>
      </c>
      <c r="H1705" s="35" t="n">
        <v>0.49766</v>
      </c>
      <c r="I1705" s="35" t="n">
        <v>-1.48576</v>
      </c>
      <c r="J1705" s="35" t="n">
        <v>1.71607</v>
      </c>
      <c r="K1705" s="35" t="n">
        <v>0.45145</v>
      </c>
      <c r="L1705" s="35" t="n">
        <v>-0.43356</v>
      </c>
      <c r="M1705" s="35" t="n">
        <v>0.30721</v>
      </c>
      <c r="N1705" s="35" t="n">
        <v>1.81947</v>
      </c>
      <c r="O1705" s="35" t="n">
        <v>1.30872</v>
      </c>
      <c r="P1705" s="35" t="n">
        <v>0.38063</v>
      </c>
      <c r="Q1705" s="35" t="n">
        <v>-0.27197</v>
      </c>
      <c r="R1705" s="35" t="n">
        <v>2.45382</v>
      </c>
    </row>
    <row r="1706" customFormat="false" ht="15" hidden="false" customHeight="false" outlineLevel="0" collapsed="false">
      <c r="A1706" s="4" t="n">
        <v>1705</v>
      </c>
      <c r="B1706" s="4" t="s">
        <v>2050</v>
      </c>
      <c r="C1706" s="35" t="n">
        <v>-0.90537</v>
      </c>
      <c r="D1706" s="35" t="n">
        <v>-1.1094</v>
      </c>
      <c r="E1706" s="35" t="n">
        <v>-1.18113</v>
      </c>
      <c r="F1706" s="35" t="n">
        <v>-0.87706</v>
      </c>
      <c r="G1706" s="35" t="n">
        <v>-0.23266</v>
      </c>
      <c r="H1706" s="35" t="n">
        <v>-2.60736</v>
      </c>
      <c r="I1706" s="35" t="n">
        <v>-1.51934</v>
      </c>
      <c r="J1706" s="35" t="n">
        <v>-0.3187</v>
      </c>
      <c r="K1706" s="35" t="n">
        <v>1.063</v>
      </c>
      <c r="L1706" s="35" t="n">
        <v>2.29478</v>
      </c>
      <c r="M1706" s="35" t="n">
        <v>2.29642</v>
      </c>
      <c r="N1706" s="35" t="n">
        <v>-0.81989</v>
      </c>
      <c r="O1706" s="35" t="n">
        <v>-0.53978</v>
      </c>
      <c r="P1706" s="35" t="n">
        <v>-0.26746</v>
      </c>
      <c r="Q1706" s="35" t="n">
        <v>0.23241</v>
      </c>
      <c r="R1706" s="35" t="n">
        <v>-0.95773</v>
      </c>
    </row>
    <row r="1707" customFormat="false" ht="15" hidden="false" customHeight="false" outlineLevel="0" collapsed="false">
      <c r="A1707" s="4" t="n">
        <v>1706</v>
      </c>
      <c r="B1707" s="4" t="s">
        <v>2051</v>
      </c>
      <c r="C1707" s="35" t="n">
        <v>0.54643</v>
      </c>
      <c r="D1707" s="35" t="n">
        <v>-3.64328</v>
      </c>
      <c r="E1707" s="35" t="n">
        <v>4.10657</v>
      </c>
      <c r="F1707" s="35" t="n">
        <v>1.22768</v>
      </c>
      <c r="G1707" s="35" t="n">
        <v>0.64717</v>
      </c>
      <c r="H1707" s="35" t="n">
        <v>-2.42073</v>
      </c>
      <c r="I1707" s="35" t="n">
        <v>-0.87825</v>
      </c>
      <c r="J1707" s="35" t="n">
        <v>-1.9534</v>
      </c>
      <c r="K1707" s="35" t="n">
        <v>-0.41022</v>
      </c>
      <c r="L1707" s="35" t="n">
        <v>-2.3492</v>
      </c>
      <c r="M1707" s="35" t="n">
        <v>-2.78849</v>
      </c>
      <c r="N1707" s="35" t="n">
        <v>3.01282</v>
      </c>
      <c r="O1707" s="35" t="n">
        <v>1.48349</v>
      </c>
      <c r="P1707" s="35" t="n">
        <v>-2.45424</v>
      </c>
      <c r="Q1707" s="35" t="n">
        <v>-0.04607</v>
      </c>
      <c r="R1707" s="35" t="n">
        <v>-0.31134</v>
      </c>
    </row>
    <row r="1708" customFormat="false" ht="15" hidden="false" customHeight="false" outlineLevel="0" collapsed="false">
      <c r="A1708" s="4" t="n">
        <v>1707</v>
      </c>
      <c r="B1708" s="4" t="s">
        <v>2052</v>
      </c>
      <c r="C1708" s="35" t="n">
        <v>0.90655</v>
      </c>
      <c r="D1708" s="35" t="n">
        <v>-0.10294</v>
      </c>
      <c r="E1708" s="35" t="n">
        <v>0.46626</v>
      </c>
      <c r="F1708" s="35" t="n">
        <v>1.47174</v>
      </c>
      <c r="G1708" s="35" t="n">
        <v>0.35945</v>
      </c>
      <c r="H1708" s="35" t="n">
        <v>-1.50636</v>
      </c>
      <c r="I1708" s="35" t="n">
        <v>-2.077</v>
      </c>
      <c r="J1708" s="35" t="n">
        <v>3.8741</v>
      </c>
      <c r="K1708" s="35" t="n">
        <v>0.53645</v>
      </c>
      <c r="L1708" s="35" t="n">
        <v>-0.92745</v>
      </c>
      <c r="M1708" s="35" t="n">
        <v>-0.07564</v>
      </c>
      <c r="N1708" s="35" t="n">
        <v>0.59262</v>
      </c>
      <c r="O1708" s="35" t="n">
        <v>-1.66008</v>
      </c>
      <c r="P1708" s="35" t="n">
        <v>0.71755</v>
      </c>
      <c r="Q1708" s="35" t="n">
        <v>-0.90793</v>
      </c>
      <c r="R1708" s="35" t="n">
        <v>-0.89475</v>
      </c>
    </row>
    <row r="1709" customFormat="false" ht="15" hidden="false" customHeight="false" outlineLevel="0" collapsed="false">
      <c r="A1709" s="4" t="n">
        <v>1708</v>
      </c>
      <c r="B1709" s="4" t="s">
        <v>2053</v>
      </c>
      <c r="C1709" s="35" t="n">
        <v>-1.43928</v>
      </c>
      <c r="D1709" s="35" t="n">
        <v>-1.64624</v>
      </c>
      <c r="E1709" s="35" t="n">
        <v>0.71846</v>
      </c>
      <c r="F1709" s="35" t="n">
        <v>-0.8315</v>
      </c>
      <c r="G1709" s="35" t="n">
        <v>-0.87358</v>
      </c>
      <c r="H1709" s="35" t="n">
        <v>-0.22771</v>
      </c>
      <c r="I1709" s="35" t="n">
        <v>2.09641</v>
      </c>
      <c r="J1709" s="35" t="n">
        <v>2.14627</v>
      </c>
      <c r="K1709" s="35" t="n">
        <v>-0.68982</v>
      </c>
      <c r="L1709" s="35" t="n">
        <v>-1.69133</v>
      </c>
      <c r="M1709" s="35" t="n">
        <v>0.66641</v>
      </c>
      <c r="N1709" s="35" t="n">
        <v>-0.66463</v>
      </c>
      <c r="O1709" s="35" t="n">
        <v>1.74805</v>
      </c>
      <c r="P1709" s="35" t="n">
        <v>-1.79067</v>
      </c>
      <c r="Q1709" s="35" t="n">
        <v>0.11317</v>
      </c>
      <c r="R1709" s="35" t="n">
        <v>1.29328</v>
      </c>
    </row>
    <row r="1710" customFormat="false" ht="15" hidden="false" customHeight="false" outlineLevel="0" collapsed="false">
      <c r="A1710" s="4" t="n">
        <v>1709</v>
      </c>
      <c r="B1710" s="4" t="s">
        <v>2054</v>
      </c>
      <c r="C1710" s="35" t="n">
        <v>0.32417</v>
      </c>
      <c r="D1710" s="35" t="n">
        <v>1.77797</v>
      </c>
      <c r="E1710" s="35" t="n">
        <v>-1.5469</v>
      </c>
      <c r="F1710" s="35" t="n">
        <v>-3.11093</v>
      </c>
      <c r="G1710" s="35" t="n">
        <v>-0.19224</v>
      </c>
      <c r="H1710" s="35" t="n">
        <v>-3.33883</v>
      </c>
      <c r="I1710" s="35" t="n">
        <v>0.29977</v>
      </c>
      <c r="J1710" s="35" t="n">
        <v>1.17094</v>
      </c>
      <c r="K1710" s="35" t="n">
        <v>1.97056</v>
      </c>
      <c r="L1710" s="35" t="n">
        <v>4.07521</v>
      </c>
      <c r="M1710" s="35" t="n">
        <v>-0.17588</v>
      </c>
      <c r="N1710" s="35" t="n">
        <v>-5.92019</v>
      </c>
      <c r="O1710" s="35" t="n">
        <v>0.00596</v>
      </c>
      <c r="P1710" s="35" t="n">
        <v>-1.14306</v>
      </c>
      <c r="Q1710" s="35" t="n">
        <v>0.26213</v>
      </c>
      <c r="R1710" s="35" t="n">
        <v>0.28346</v>
      </c>
    </row>
    <row r="1711" customFormat="false" ht="15" hidden="false" customHeight="false" outlineLevel="0" collapsed="false">
      <c r="A1711" s="4" t="n">
        <v>1710</v>
      </c>
      <c r="B1711" s="4" t="s">
        <v>2055</v>
      </c>
      <c r="C1711" s="35" t="n">
        <v>3.23803</v>
      </c>
      <c r="D1711" s="35" t="n">
        <v>0.82668</v>
      </c>
      <c r="E1711" s="35" t="n">
        <v>2.23606</v>
      </c>
      <c r="F1711" s="35" t="n">
        <v>0.42077</v>
      </c>
      <c r="G1711" s="35" t="n">
        <v>-2.89207</v>
      </c>
      <c r="H1711" s="35" t="n">
        <v>0.96676</v>
      </c>
      <c r="I1711" s="35" t="n">
        <v>0.46524</v>
      </c>
      <c r="J1711" s="35" t="n">
        <v>-0.87116</v>
      </c>
      <c r="K1711" s="35" t="n">
        <v>-1.70797</v>
      </c>
      <c r="L1711" s="35" t="n">
        <v>1.10047</v>
      </c>
      <c r="M1711" s="35" t="n">
        <v>1.59157</v>
      </c>
      <c r="N1711" s="35" t="n">
        <v>-0.96041</v>
      </c>
      <c r="O1711" s="35" t="n">
        <v>-1.25895</v>
      </c>
      <c r="P1711" s="35" t="n">
        <v>-3.0702</v>
      </c>
      <c r="Q1711" s="35" t="n">
        <v>0.76502</v>
      </c>
      <c r="R1711" s="35" t="n">
        <v>4.75387</v>
      </c>
    </row>
    <row r="1712" customFormat="false" ht="15" hidden="false" customHeight="false" outlineLevel="0" collapsed="false">
      <c r="A1712" s="4" t="n">
        <v>1711</v>
      </c>
      <c r="B1712" s="4" t="s">
        <v>2056</v>
      </c>
      <c r="C1712" s="35" t="n">
        <v>-0.94106</v>
      </c>
      <c r="D1712" s="35" t="n">
        <v>0.65746</v>
      </c>
      <c r="E1712" s="35" t="n">
        <v>-1.46321</v>
      </c>
      <c r="F1712" s="35" t="n">
        <v>1.03128</v>
      </c>
      <c r="G1712" s="35" t="n">
        <v>-1.44687</v>
      </c>
      <c r="H1712" s="35" t="n">
        <v>-2.99696</v>
      </c>
      <c r="I1712" s="35" t="n">
        <v>1.46049</v>
      </c>
      <c r="J1712" s="35" t="n">
        <v>1.72578</v>
      </c>
      <c r="K1712" s="35" t="n">
        <v>0.36678</v>
      </c>
      <c r="L1712" s="35" t="n">
        <v>-0.52085</v>
      </c>
      <c r="M1712" s="35" t="n">
        <v>1.07833</v>
      </c>
      <c r="N1712" s="35" t="n">
        <v>-1.25557</v>
      </c>
      <c r="O1712" s="35" t="n">
        <v>2.3507</v>
      </c>
      <c r="P1712" s="35" t="n">
        <v>-0.83587</v>
      </c>
      <c r="Q1712" s="35" t="n">
        <v>-3.29822</v>
      </c>
      <c r="R1712" s="35" t="n">
        <v>1.06865</v>
      </c>
    </row>
    <row r="1713" customFormat="false" ht="15" hidden="false" customHeight="false" outlineLevel="0" collapsed="false">
      <c r="A1713" s="4" t="n">
        <v>1712</v>
      </c>
      <c r="B1713" s="4" t="s">
        <v>2057</v>
      </c>
      <c r="C1713" s="35" t="n">
        <v>-4.85552</v>
      </c>
      <c r="D1713" s="35" t="n">
        <v>0.90883</v>
      </c>
      <c r="E1713" s="35" t="n">
        <v>-0.49175</v>
      </c>
      <c r="F1713" s="35" t="n">
        <v>-2.48156</v>
      </c>
      <c r="G1713" s="35" t="n">
        <v>-1.00699</v>
      </c>
      <c r="H1713" s="35" t="n">
        <v>-0.91515</v>
      </c>
      <c r="I1713" s="35" t="n">
        <v>0.07767</v>
      </c>
      <c r="J1713" s="35" t="n">
        <v>2.81994</v>
      </c>
      <c r="K1713" s="35" t="n">
        <v>-2.46957</v>
      </c>
      <c r="L1713" s="35" t="n">
        <v>-4.07782</v>
      </c>
      <c r="M1713" s="35" t="n">
        <v>2.9916</v>
      </c>
      <c r="N1713" s="35" t="n">
        <v>2.11031</v>
      </c>
      <c r="O1713" s="35" t="n">
        <v>-0.92907</v>
      </c>
      <c r="P1713" s="35" t="n">
        <v>-3.00849</v>
      </c>
      <c r="Q1713" s="35" t="n">
        <v>-0.14072</v>
      </c>
      <c r="R1713" s="35" t="n">
        <v>-3.0389</v>
      </c>
    </row>
    <row r="1714" customFormat="false" ht="15" hidden="false" customHeight="false" outlineLevel="0" collapsed="false">
      <c r="A1714" s="4" t="n">
        <v>1713</v>
      </c>
      <c r="B1714" s="4" t="s">
        <v>2058</v>
      </c>
      <c r="C1714" s="35" t="n">
        <v>5.36338</v>
      </c>
      <c r="D1714" s="35" t="n">
        <v>-1.71964</v>
      </c>
      <c r="E1714" s="35" t="n">
        <v>-0.40858</v>
      </c>
      <c r="F1714" s="35" t="n">
        <v>-1.50746</v>
      </c>
      <c r="G1714" s="35" t="n">
        <v>2.4264</v>
      </c>
      <c r="H1714" s="35" t="n">
        <v>1.99181</v>
      </c>
      <c r="I1714" s="35" t="n">
        <v>-0.51361</v>
      </c>
      <c r="J1714" s="35" t="n">
        <v>0.53074</v>
      </c>
      <c r="K1714" s="35" t="n">
        <v>-0.61151</v>
      </c>
      <c r="L1714" s="35" t="n">
        <v>1.51363</v>
      </c>
      <c r="M1714" s="35" t="n">
        <v>-0.9277</v>
      </c>
      <c r="N1714" s="35" t="n">
        <v>0.16043</v>
      </c>
      <c r="O1714" s="35" t="n">
        <v>1.42597</v>
      </c>
      <c r="P1714" s="35" t="n">
        <v>-1.00751</v>
      </c>
      <c r="Q1714" s="35" t="n">
        <v>1.55682</v>
      </c>
      <c r="R1714" s="35" t="n">
        <v>-0.03261</v>
      </c>
    </row>
    <row r="1715" customFormat="false" ht="15" hidden="false" customHeight="false" outlineLevel="0" collapsed="false">
      <c r="A1715" s="4" t="n">
        <v>1714</v>
      </c>
      <c r="B1715" s="4" t="s">
        <v>2059</v>
      </c>
      <c r="C1715" s="35" t="n">
        <v>2.82115</v>
      </c>
      <c r="D1715" s="35" t="n">
        <v>-1.03186</v>
      </c>
      <c r="E1715" s="35" t="n">
        <v>2.41984</v>
      </c>
      <c r="F1715" s="35" t="n">
        <v>1.88673</v>
      </c>
      <c r="G1715" s="35" t="n">
        <v>-1.68267</v>
      </c>
      <c r="H1715" s="35" t="n">
        <v>-0.48814</v>
      </c>
      <c r="I1715" s="35" t="n">
        <v>1.12958</v>
      </c>
      <c r="J1715" s="35" t="n">
        <v>2.23967</v>
      </c>
      <c r="K1715" s="35" t="n">
        <v>1.07496</v>
      </c>
      <c r="L1715" s="35" t="n">
        <v>0.31644</v>
      </c>
      <c r="M1715" s="35" t="n">
        <v>-0.40563</v>
      </c>
      <c r="N1715" s="35" t="n">
        <v>1.95181</v>
      </c>
      <c r="O1715" s="35" t="n">
        <v>-2.34551</v>
      </c>
      <c r="P1715" s="35" t="n">
        <v>-1.76111</v>
      </c>
      <c r="Q1715" s="35" t="n">
        <v>0.87619</v>
      </c>
      <c r="R1715" s="35" t="n">
        <v>-1.06659</v>
      </c>
    </row>
    <row r="1716" customFormat="false" ht="15" hidden="false" customHeight="false" outlineLevel="0" collapsed="false">
      <c r="A1716" s="4" t="n">
        <v>1715</v>
      </c>
      <c r="B1716" s="4" t="s">
        <v>2060</v>
      </c>
      <c r="C1716" s="35" t="n">
        <v>-0.02849</v>
      </c>
      <c r="D1716" s="35" t="n">
        <v>-0.16971</v>
      </c>
      <c r="E1716" s="35" t="n">
        <v>-2.09143</v>
      </c>
      <c r="F1716" s="35" t="n">
        <v>-1.34026</v>
      </c>
      <c r="G1716" s="35" t="n">
        <v>-0.43759</v>
      </c>
      <c r="H1716" s="35" t="n">
        <v>0.8422</v>
      </c>
      <c r="I1716" s="35" t="n">
        <v>-1.87914</v>
      </c>
      <c r="J1716" s="35" t="n">
        <v>-1.95073</v>
      </c>
      <c r="K1716" s="35" t="n">
        <v>1.29598</v>
      </c>
      <c r="L1716" s="35" t="n">
        <v>-1.32265</v>
      </c>
      <c r="M1716" s="35" t="n">
        <v>-1.2078</v>
      </c>
      <c r="N1716" s="35" t="n">
        <v>-0.83548</v>
      </c>
      <c r="O1716" s="35" t="n">
        <v>0.61801</v>
      </c>
      <c r="P1716" s="35" t="n">
        <v>-3.92447</v>
      </c>
      <c r="Q1716" s="35" t="n">
        <v>3.10846</v>
      </c>
      <c r="R1716" s="35" t="n">
        <v>0.54728</v>
      </c>
    </row>
    <row r="1717" customFormat="false" ht="15" hidden="false" customHeight="false" outlineLevel="0" collapsed="false">
      <c r="A1717" s="4" t="n">
        <v>1716</v>
      </c>
      <c r="B1717" s="4" t="s">
        <v>2061</v>
      </c>
      <c r="C1717" s="35" t="n">
        <v>2.59565</v>
      </c>
      <c r="D1717" s="35" t="n">
        <v>-0.20957</v>
      </c>
      <c r="E1717" s="35" t="n">
        <v>1.34874</v>
      </c>
      <c r="F1717" s="35" t="n">
        <v>-0.94683</v>
      </c>
      <c r="G1717" s="35" t="n">
        <v>-1.8034</v>
      </c>
      <c r="H1717" s="35" t="n">
        <v>-0.92718</v>
      </c>
      <c r="I1717" s="35" t="n">
        <v>0.15712</v>
      </c>
      <c r="J1717" s="35" t="n">
        <v>1.06993</v>
      </c>
      <c r="K1717" s="35" t="n">
        <v>-1.17698</v>
      </c>
      <c r="L1717" s="35" t="n">
        <v>2.74093</v>
      </c>
      <c r="M1717" s="35" t="n">
        <v>-1.71268</v>
      </c>
      <c r="N1717" s="35" t="n">
        <v>0.32303</v>
      </c>
      <c r="O1717" s="35" t="n">
        <v>-2.06288</v>
      </c>
      <c r="P1717" s="35" t="n">
        <v>-1.45567</v>
      </c>
      <c r="Q1717" s="35" t="n">
        <v>-1.36183</v>
      </c>
      <c r="R1717" s="35" t="n">
        <v>-0.64534</v>
      </c>
    </row>
    <row r="1718" customFormat="false" ht="15" hidden="false" customHeight="false" outlineLevel="0" collapsed="false">
      <c r="A1718" s="4" t="n">
        <v>1717</v>
      </c>
      <c r="B1718" s="4" t="s">
        <v>2062</v>
      </c>
      <c r="C1718" s="35" t="n">
        <v>-3.48882</v>
      </c>
      <c r="D1718" s="35" t="n">
        <v>-2.08223</v>
      </c>
      <c r="E1718" s="35" t="n">
        <v>1.9045</v>
      </c>
      <c r="F1718" s="35" t="n">
        <v>0.05842</v>
      </c>
      <c r="G1718" s="35" t="n">
        <v>1.46439</v>
      </c>
      <c r="H1718" s="35" t="n">
        <v>0.01368</v>
      </c>
      <c r="I1718" s="35" t="n">
        <v>0.59153</v>
      </c>
      <c r="J1718" s="35" t="n">
        <v>3.84987</v>
      </c>
      <c r="K1718" s="35" t="n">
        <v>-0.84746</v>
      </c>
      <c r="L1718" s="35" t="n">
        <v>-1.77716</v>
      </c>
      <c r="M1718" s="35" t="n">
        <v>0.6825</v>
      </c>
      <c r="N1718" s="35" t="n">
        <v>0.17744</v>
      </c>
      <c r="O1718" s="35" t="n">
        <v>-1.2496</v>
      </c>
      <c r="P1718" s="35" t="n">
        <v>1.40123</v>
      </c>
      <c r="Q1718" s="35" t="n">
        <v>2.95336</v>
      </c>
      <c r="R1718" s="35" t="n">
        <v>3.36616</v>
      </c>
    </row>
    <row r="1719" customFormat="false" ht="15" hidden="false" customHeight="false" outlineLevel="0" collapsed="false">
      <c r="A1719" s="4" t="n">
        <v>1718</v>
      </c>
      <c r="B1719" s="4" t="s">
        <v>2063</v>
      </c>
      <c r="C1719" s="35" t="n">
        <v>-0.09961</v>
      </c>
      <c r="D1719" s="35" t="n">
        <v>1.45656</v>
      </c>
      <c r="E1719" s="35" t="n">
        <v>0.11488</v>
      </c>
      <c r="F1719" s="35" t="n">
        <v>-0.19482</v>
      </c>
      <c r="G1719" s="35" t="n">
        <v>-2.04566</v>
      </c>
      <c r="H1719" s="35" t="n">
        <v>0.94589</v>
      </c>
      <c r="I1719" s="35" t="n">
        <v>0.28039</v>
      </c>
      <c r="J1719" s="35" t="n">
        <v>2.68367</v>
      </c>
      <c r="K1719" s="35" t="n">
        <v>0.73075</v>
      </c>
      <c r="L1719" s="35" t="n">
        <v>2.4152</v>
      </c>
      <c r="M1719" s="35" t="n">
        <v>1.91201</v>
      </c>
      <c r="N1719" s="35" t="n">
        <v>1.04222</v>
      </c>
      <c r="O1719" s="35" t="n">
        <v>1.02946</v>
      </c>
      <c r="P1719" s="35" t="n">
        <v>0.53106</v>
      </c>
      <c r="Q1719" s="35" t="n">
        <v>-1.87964</v>
      </c>
      <c r="R1719" s="35" t="n">
        <v>-1.28872</v>
      </c>
    </row>
    <row r="1720" customFormat="false" ht="15" hidden="false" customHeight="false" outlineLevel="0" collapsed="false">
      <c r="A1720" s="4" t="n">
        <v>1719</v>
      </c>
      <c r="B1720" s="4" t="s">
        <v>2064</v>
      </c>
      <c r="C1720" s="35" t="n">
        <v>-0.19112</v>
      </c>
      <c r="D1720" s="35" t="n">
        <v>-0.5678</v>
      </c>
      <c r="E1720" s="35" t="n">
        <v>4.0072</v>
      </c>
      <c r="F1720" s="35" t="n">
        <v>0.05511</v>
      </c>
      <c r="G1720" s="35" t="n">
        <v>-1.8164</v>
      </c>
      <c r="H1720" s="35" t="n">
        <v>-2.71607</v>
      </c>
      <c r="I1720" s="35" t="n">
        <v>1.82532</v>
      </c>
      <c r="J1720" s="35" t="n">
        <v>0.2962</v>
      </c>
      <c r="K1720" s="35" t="n">
        <v>4.79409</v>
      </c>
      <c r="L1720" s="35" t="n">
        <v>-0.16178</v>
      </c>
      <c r="M1720" s="35" t="n">
        <v>0.34212</v>
      </c>
      <c r="N1720" s="35" t="n">
        <v>-1.43607</v>
      </c>
      <c r="O1720" s="35" t="n">
        <v>-1.6123</v>
      </c>
      <c r="P1720" s="35" t="n">
        <v>0.2382</v>
      </c>
      <c r="Q1720" s="35" t="n">
        <v>0.18114</v>
      </c>
      <c r="R1720" s="35" t="n">
        <v>-1.41347</v>
      </c>
    </row>
    <row r="1721" customFormat="false" ht="15" hidden="false" customHeight="false" outlineLevel="0" collapsed="false">
      <c r="A1721" s="4" t="n">
        <v>1720</v>
      </c>
      <c r="B1721" s="4" t="s">
        <v>2065</v>
      </c>
      <c r="C1721" s="35" t="n">
        <v>-1.89305</v>
      </c>
      <c r="D1721" s="35" t="n">
        <v>3.74379</v>
      </c>
      <c r="E1721" s="35" t="n">
        <v>3.07792</v>
      </c>
      <c r="F1721" s="35" t="n">
        <v>2.58134</v>
      </c>
      <c r="G1721" s="35" t="n">
        <v>-3.67749</v>
      </c>
      <c r="H1721" s="35" t="n">
        <v>1.80868</v>
      </c>
      <c r="I1721" s="35" t="n">
        <v>4.47627</v>
      </c>
      <c r="J1721" s="35" t="n">
        <v>4.42514</v>
      </c>
      <c r="K1721" s="35" t="n">
        <v>-0.02272</v>
      </c>
      <c r="L1721" s="35" t="n">
        <v>0.15177</v>
      </c>
      <c r="M1721" s="35" t="n">
        <v>-2.55801</v>
      </c>
      <c r="N1721" s="35" t="n">
        <v>-0.88708</v>
      </c>
      <c r="O1721" s="35" t="n">
        <v>-0.27211</v>
      </c>
      <c r="P1721" s="35" t="n">
        <v>-1.16705</v>
      </c>
      <c r="Q1721" s="35" t="n">
        <v>-1.85595</v>
      </c>
      <c r="R1721" s="35" t="n">
        <v>0.00538</v>
      </c>
    </row>
    <row r="1722" customFormat="false" ht="15" hidden="false" customHeight="false" outlineLevel="0" collapsed="false">
      <c r="A1722" s="4" t="n">
        <v>1721</v>
      </c>
      <c r="B1722" s="4" t="s">
        <v>2066</v>
      </c>
      <c r="C1722" s="35" t="n">
        <v>0.83311</v>
      </c>
      <c r="D1722" s="35" t="n">
        <v>0.09949</v>
      </c>
      <c r="E1722" s="35" t="n">
        <v>-1.82247</v>
      </c>
      <c r="F1722" s="35" t="n">
        <v>-1.4946</v>
      </c>
      <c r="G1722" s="35" t="n">
        <v>2.41102</v>
      </c>
      <c r="H1722" s="35" t="n">
        <v>1.09346</v>
      </c>
      <c r="I1722" s="35" t="n">
        <v>0.43139</v>
      </c>
      <c r="J1722" s="35" t="n">
        <v>-0.51579</v>
      </c>
      <c r="K1722" s="35" t="n">
        <v>-0.21306</v>
      </c>
      <c r="L1722" s="35" t="n">
        <v>-1.26842</v>
      </c>
      <c r="M1722" s="35" t="n">
        <v>0.64137</v>
      </c>
      <c r="N1722" s="35" t="n">
        <v>-1.6572</v>
      </c>
      <c r="O1722" s="35" t="n">
        <v>2.00816</v>
      </c>
      <c r="P1722" s="35" t="n">
        <v>-1.4572</v>
      </c>
      <c r="Q1722" s="35" t="n">
        <v>0.80326</v>
      </c>
      <c r="R1722" s="35" t="n">
        <v>-0.36502</v>
      </c>
    </row>
    <row r="1723" customFormat="false" ht="15" hidden="false" customHeight="false" outlineLevel="0" collapsed="false">
      <c r="A1723" s="4" t="n">
        <v>1722</v>
      </c>
      <c r="B1723" s="4" t="s">
        <v>2067</v>
      </c>
      <c r="C1723" s="35" t="n">
        <v>-0.06771</v>
      </c>
      <c r="D1723" s="35" t="n">
        <v>1.81874</v>
      </c>
      <c r="E1723" s="35" t="n">
        <v>-0.06738</v>
      </c>
      <c r="F1723" s="35" t="n">
        <v>-0.47944</v>
      </c>
      <c r="G1723" s="35" t="n">
        <v>-1.47959</v>
      </c>
      <c r="H1723" s="35" t="n">
        <v>-1.40213</v>
      </c>
      <c r="I1723" s="35" t="n">
        <v>-1.09273</v>
      </c>
      <c r="J1723" s="35" t="n">
        <v>2.15171</v>
      </c>
      <c r="K1723" s="35" t="n">
        <v>-0.54311</v>
      </c>
      <c r="L1723" s="35" t="n">
        <v>-1.19292</v>
      </c>
      <c r="M1723" s="35" t="n">
        <v>-1.93013</v>
      </c>
      <c r="N1723" s="35" t="n">
        <v>-0.77612</v>
      </c>
      <c r="O1723" s="35" t="n">
        <v>-1.6969</v>
      </c>
      <c r="P1723" s="35" t="n">
        <v>1.82941</v>
      </c>
      <c r="Q1723" s="35" t="n">
        <v>-1.6224</v>
      </c>
      <c r="R1723" s="35" t="n">
        <v>-1.41263</v>
      </c>
    </row>
    <row r="1724" customFormat="false" ht="15" hidden="false" customHeight="false" outlineLevel="0" collapsed="false">
      <c r="A1724" s="4" t="n">
        <v>1723</v>
      </c>
      <c r="B1724" s="4" t="s">
        <v>2068</v>
      </c>
      <c r="C1724" s="35" t="n">
        <v>-0.43845</v>
      </c>
      <c r="D1724" s="35" t="n">
        <v>0.16884</v>
      </c>
      <c r="E1724" s="35" t="n">
        <v>-0.36768</v>
      </c>
      <c r="F1724" s="35" t="n">
        <v>1.49688</v>
      </c>
      <c r="G1724" s="35" t="n">
        <v>-0.2142</v>
      </c>
      <c r="H1724" s="35" t="n">
        <v>-0.60436</v>
      </c>
      <c r="I1724" s="35" t="n">
        <v>-1.92435</v>
      </c>
      <c r="J1724" s="35" t="n">
        <v>-1.27644</v>
      </c>
      <c r="K1724" s="35" t="n">
        <v>1.55389</v>
      </c>
      <c r="L1724" s="35" t="n">
        <v>0.08387</v>
      </c>
      <c r="M1724" s="35" t="n">
        <v>2.22255</v>
      </c>
      <c r="N1724" s="35" t="n">
        <v>-2.8293</v>
      </c>
      <c r="O1724" s="35" t="n">
        <v>1.24654</v>
      </c>
      <c r="P1724" s="35" t="n">
        <v>-1.05781</v>
      </c>
      <c r="Q1724" s="35" t="n">
        <v>0.81632</v>
      </c>
      <c r="R1724" s="35" t="n">
        <v>3.03277</v>
      </c>
    </row>
    <row r="1725" customFormat="false" ht="15" hidden="false" customHeight="false" outlineLevel="0" collapsed="false">
      <c r="A1725" s="4" t="n">
        <v>1724</v>
      </c>
      <c r="B1725" s="4" t="s">
        <v>2069</v>
      </c>
      <c r="C1725" s="35" t="n">
        <v>-0.72432</v>
      </c>
      <c r="D1725" s="35" t="n">
        <v>1.46069</v>
      </c>
      <c r="E1725" s="35" t="n">
        <v>3.46165</v>
      </c>
      <c r="F1725" s="35" t="n">
        <v>-1.18544</v>
      </c>
      <c r="G1725" s="35" t="n">
        <v>-3.17516</v>
      </c>
      <c r="H1725" s="35" t="n">
        <v>-0.11589</v>
      </c>
      <c r="I1725" s="35" t="n">
        <v>-1.21513</v>
      </c>
      <c r="J1725" s="35" t="n">
        <v>2.26582</v>
      </c>
      <c r="K1725" s="35" t="n">
        <v>0.74894</v>
      </c>
      <c r="L1725" s="35" t="n">
        <v>1.10626</v>
      </c>
      <c r="M1725" s="35" t="n">
        <v>-1.03486</v>
      </c>
      <c r="N1725" s="35" t="n">
        <v>0.55184</v>
      </c>
      <c r="O1725" s="35" t="n">
        <v>-0.36476</v>
      </c>
      <c r="P1725" s="35" t="n">
        <v>-0.11721</v>
      </c>
      <c r="Q1725" s="35" t="n">
        <v>0.66593</v>
      </c>
      <c r="R1725" s="35" t="n">
        <v>0.82188</v>
      </c>
    </row>
    <row r="1726" customFormat="false" ht="15" hidden="false" customHeight="false" outlineLevel="0" collapsed="false">
      <c r="A1726" s="4" t="n">
        <v>1725</v>
      </c>
      <c r="B1726" s="4" t="s">
        <v>2070</v>
      </c>
      <c r="C1726" s="35" t="n">
        <v>-0.53941</v>
      </c>
      <c r="D1726" s="35" t="n">
        <v>-3.61769</v>
      </c>
      <c r="E1726" s="35" t="n">
        <v>0.41719</v>
      </c>
      <c r="F1726" s="35" t="n">
        <v>-1.23286</v>
      </c>
      <c r="G1726" s="35" t="n">
        <v>1.48548</v>
      </c>
      <c r="H1726" s="35" t="n">
        <v>2.26683</v>
      </c>
      <c r="I1726" s="35" t="n">
        <v>-0.28026</v>
      </c>
      <c r="J1726" s="35" t="n">
        <v>0.59066</v>
      </c>
      <c r="K1726" s="35" t="n">
        <v>-3.45493</v>
      </c>
      <c r="L1726" s="35" t="n">
        <v>1.63063</v>
      </c>
      <c r="M1726" s="35" t="n">
        <v>1.4582</v>
      </c>
      <c r="N1726" s="35" t="n">
        <v>-2.46506</v>
      </c>
      <c r="O1726" s="35" t="n">
        <v>-1.46326</v>
      </c>
      <c r="P1726" s="35" t="n">
        <v>0.53445</v>
      </c>
      <c r="Q1726" s="35" t="n">
        <v>0.40769</v>
      </c>
      <c r="R1726" s="35" t="n">
        <v>1.00839</v>
      </c>
    </row>
    <row r="1727" customFormat="false" ht="15" hidden="false" customHeight="false" outlineLevel="0" collapsed="false">
      <c r="A1727" s="4" t="n">
        <v>1726</v>
      </c>
      <c r="B1727" s="4" t="s">
        <v>2071</v>
      </c>
      <c r="C1727" s="35" t="n">
        <v>-2.4979</v>
      </c>
      <c r="D1727" s="35" t="n">
        <v>-3.13688</v>
      </c>
      <c r="E1727" s="35" t="n">
        <v>1.54165</v>
      </c>
      <c r="F1727" s="35" t="n">
        <v>-2.50616</v>
      </c>
      <c r="G1727" s="35" t="n">
        <v>-0.52648</v>
      </c>
      <c r="H1727" s="35" t="n">
        <v>1.52517</v>
      </c>
      <c r="I1727" s="35" t="n">
        <v>0.71206</v>
      </c>
      <c r="J1727" s="35" t="n">
        <v>1.86319</v>
      </c>
      <c r="K1727" s="35" t="n">
        <v>-3.49</v>
      </c>
      <c r="L1727" s="35" t="n">
        <v>0.35475</v>
      </c>
      <c r="M1727" s="35" t="n">
        <v>2.18101</v>
      </c>
      <c r="N1727" s="35" t="n">
        <v>0.76248</v>
      </c>
      <c r="O1727" s="35" t="n">
        <v>0.90407</v>
      </c>
      <c r="P1727" s="35" t="n">
        <v>2.59616</v>
      </c>
      <c r="Q1727" s="35" t="n">
        <v>-2.73355</v>
      </c>
      <c r="R1727" s="35" t="n">
        <v>1.17628</v>
      </c>
    </row>
    <row r="1728" customFormat="false" ht="15" hidden="false" customHeight="false" outlineLevel="0" collapsed="false">
      <c r="A1728" s="4" t="n">
        <v>1727</v>
      </c>
      <c r="B1728" s="4" t="s">
        <v>2072</v>
      </c>
      <c r="C1728" s="35" t="n">
        <v>2.15874</v>
      </c>
      <c r="D1728" s="35" t="n">
        <v>3.9256</v>
      </c>
      <c r="E1728" s="35" t="n">
        <v>0.1153</v>
      </c>
      <c r="F1728" s="35" t="n">
        <v>-1.90177</v>
      </c>
      <c r="G1728" s="35" t="n">
        <v>0.7882</v>
      </c>
      <c r="H1728" s="35" t="n">
        <v>0.79127</v>
      </c>
      <c r="I1728" s="35" t="n">
        <v>1.07947</v>
      </c>
      <c r="J1728" s="35" t="n">
        <v>2.00107</v>
      </c>
      <c r="K1728" s="35" t="n">
        <v>-1.66692</v>
      </c>
      <c r="L1728" s="35" t="n">
        <v>-1.12244</v>
      </c>
      <c r="M1728" s="35" t="n">
        <v>-0.96944</v>
      </c>
      <c r="N1728" s="35" t="n">
        <v>0.28886</v>
      </c>
      <c r="O1728" s="35" t="n">
        <v>2.59471</v>
      </c>
      <c r="P1728" s="35" t="n">
        <v>-1.06159</v>
      </c>
      <c r="Q1728" s="35" t="n">
        <v>0.8116</v>
      </c>
      <c r="R1728" s="35" t="n">
        <v>3.77221</v>
      </c>
    </row>
    <row r="1729" customFormat="false" ht="15" hidden="false" customHeight="false" outlineLevel="0" collapsed="false">
      <c r="A1729" s="4" t="n">
        <v>1728</v>
      </c>
      <c r="B1729" s="4" t="s">
        <v>2073</v>
      </c>
      <c r="C1729" s="35" t="n">
        <v>-0.27953</v>
      </c>
      <c r="D1729" s="35" t="n">
        <v>-0.2102</v>
      </c>
      <c r="E1729" s="35" t="n">
        <v>0.71528</v>
      </c>
      <c r="F1729" s="35" t="n">
        <v>2.45068</v>
      </c>
      <c r="G1729" s="35" t="n">
        <v>-0.56472</v>
      </c>
      <c r="H1729" s="35" t="n">
        <v>2.41156</v>
      </c>
      <c r="I1729" s="35" t="n">
        <v>0.23903</v>
      </c>
      <c r="J1729" s="35" t="n">
        <v>-0.56881</v>
      </c>
      <c r="K1729" s="35" t="n">
        <v>-1.20574</v>
      </c>
      <c r="L1729" s="35" t="n">
        <v>-0.32754</v>
      </c>
      <c r="M1729" s="35" t="n">
        <v>-1.70553</v>
      </c>
      <c r="N1729" s="35" t="n">
        <v>-0.01759</v>
      </c>
      <c r="O1729" s="35" t="n">
        <v>0.25541</v>
      </c>
      <c r="P1729" s="35" t="n">
        <v>2.23319</v>
      </c>
      <c r="Q1729" s="35" t="n">
        <v>-1.91731</v>
      </c>
      <c r="R1729" s="35" t="n">
        <v>-0.48159</v>
      </c>
    </row>
    <row r="1730" customFormat="false" ht="15" hidden="false" customHeight="false" outlineLevel="0" collapsed="false">
      <c r="A1730" s="4" t="n">
        <v>1729</v>
      </c>
      <c r="B1730" s="4" t="s">
        <v>2074</v>
      </c>
      <c r="C1730" s="35" t="n">
        <v>-0.67525</v>
      </c>
      <c r="D1730" s="35" t="n">
        <v>-0.15452</v>
      </c>
      <c r="E1730" s="35" t="n">
        <v>2.76246</v>
      </c>
      <c r="F1730" s="35" t="n">
        <v>3.02359</v>
      </c>
      <c r="G1730" s="35" t="n">
        <v>0.24569</v>
      </c>
      <c r="H1730" s="35" t="n">
        <v>-1.07363</v>
      </c>
      <c r="I1730" s="35" t="n">
        <v>-1.30914</v>
      </c>
      <c r="J1730" s="35" t="n">
        <v>-2.81285</v>
      </c>
      <c r="K1730" s="35" t="n">
        <v>1.29788</v>
      </c>
      <c r="L1730" s="35" t="n">
        <v>-1.00204</v>
      </c>
      <c r="M1730" s="35" t="n">
        <v>2.21234</v>
      </c>
      <c r="N1730" s="35" t="n">
        <v>-0.02688</v>
      </c>
      <c r="O1730" s="35" t="n">
        <v>1.03351</v>
      </c>
      <c r="P1730" s="35" t="n">
        <v>-2.12246</v>
      </c>
      <c r="Q1730" s="35" t="n">
        <v>1.23344</v>
      </c>
      <c r="R1730" s="35" t="n">
        <v>-1.05471</v>
      </c>
    </row>
    <row r="1731" customFormat="false" ht="15" hidden="false" customHeight="false" outlineLevel="0" collapsed="false">
      <c r="A1731" s="4" t="n">
        <v>1730</v>
      </c>
      <c r="B1731" s="4" t="s">
        <v>2075</v>
      </c>
      <c r="C1731" s="35" t="n">
        <v>0.04149</v>
      </c>
      <c r="D1731" s="35" t="n">
        <v>-0.98329</v>
      </c>
      <c r="E1731" s="35" t="n">
        <v>1.88867</v>
      </c>
      <c r="F1731" s="35" t="n">
        <v>-0.43239</v>
      </c>
      <c r="G1731" s="35" t="n">
        <v>-3.13796</v>
      </c>
      <c r="H1731" s="35" t="n">
        <v>-1.9331</v>
      </c>
      <c r="I1731" s="35" t="n">
        <v>3.99872</v>
      </c>
      <c r="J1731" s="35" t="n">
        <v>1.48338</v>
      </c>
      <c r="K1731" s="35" t="n">
        <v>-0.11504</v>
      </c>
      <c r="L1731" s="35" t="n">
        <v>-1.09794</v>
      </c>
      <c r="M1731" s="35" t="n">
        <v>0.0477</v>
      </c>
      <c r="N1731" s="35" t="n">
        <v>0.14519</v>
      </c>
      <c r="O1731" s="35" t="n">
        <v>-1.64911</v>
      </c>
      <c r="P1731" s="35" t="n">
        <v>-2.16108</v>
      </c>
      <c r="Q1731" s="35" t="n">
        <v>-2.59852</v>
      </c>
      <c r="R1731" s="35" t="n">
        <v>1.01927</v>
      </c>
    </row>
    <row r="1732" customFormat="false" ht="15" hidden="false" customHeight="false" outlineLevel="0" collapsed="false">
      <c r="A1732" s="4" t="n">
        <v>1731</v>
      </c>
      <c r="B1732" s="4" t="s">
        <v>2076</v>
      </c>
      <c r="C1732" s="35" t="n">
        <v>-0.88931</v>
      </c>
      <c r="D1732" s="35" t="n">
        <v>-1.4235</v>
      </c>
      <c r="E1732" s="35" t="n">
        <v>1.99898</v>
      </c>
      <c r="F1732" s="35" t="n">
        <v>-1.92329</v>
      </c>
      <c r="G1732" s="35" t="n">
        <v>-2.33409</v>
      </c>
      <c r="H1732" s="35" t="n">
        <v>0.62292</v>
      </c>
      <c r="I1732" s="35" t="n">
        <v>0.82335</v>
      </c>
      <c r="J1732" s="35" t="n">
        <v>3.04011</v>
      </c>
      <c r="K1732" s="35" t="n">
        <v>-0.34995</v>
      </c>
      <c r="L1732" s="35" t="n">
        <v>0.47176</v>
      </c>
      <c r="M1732" s="35" t="n">
        <v>0.64035</v>
      </c>
      <c r="N1732" s="35" t="n">
        <v>0.96688</v>
      </c>
      <c r="O1732" s="35" t="n">
        <v>-0.08997</v>
      </c>
      <c r="P1732" s="35" t="n">
        <v>0.13719</v>
      </c>
      <c r="Q1732" s="35" t="n">
        <v>-1.50771</v>
      </c>
      <c r="R1732" s="35" t="n">
        <v>-0.53165</v>
      </c>
    </row>
    <row r="1733" customFormat="false" ht="15" hidden="false" customHeight="false" outlineLevel="0" collapsed="false">
      <c r="A1733" s="4" t="n">
        <v>1732</v>
      </c>
      <c r="B1733" s="4" t="s">
        <v>2077</v>
      </c>
      <c r="C1733" s="35" t="n">
        <v>0.0298</v>
      </c>
      <c r="D1733" s="35" t="n">
        <v>-0.57765</v>
      </c>
      <c r="E1733" s="35" t="n">
        <v>1.79018</v>
      </c>
      <c r="F1733" s="35" t="n">
        <v>0.81476</v>
      </c>
      <c r="G1733" s="35" t="n">
        <v>-1.70977</v>
      </c>
      <c r="H1733" s="35" t="n">
        <v>-0.92202</v>
      </c>
      <c r="I1733" s="35" t="n">
        <v>-0.77424</v>
      </c>
      <c r="J1733" s="35" t="n">
        <v>-1.80327</v>
      </c>
      <c r="K1733" s="35" t="n">
        <v>-1.83117</v>
      </c>
      <c r="L1733" s="35" t="n">
        <v>1.01326</v>
      </c>
      <c r="M1733" s="35" t="n">
        <v>0.89888</v>
      </c>
      <c r="N1733" s="35" t="n">
        <v>0.32236</v>
      </c>
      <c r="O1733" s="35" t="n">
        <v>-0.14073</v>
      </c>
      <c r="P1733" s="35" t="n">
        <v>-0.56589</v>
      </c>
      <c r="Q1733" s="35" t="n">
        <v>-0.86647</v>
      </c>
      <c r="R1733" s="35" t="n">
        <v>-1.25852</v>
      </c>
    </row>
    <row r="1734" customFormat="false" ht="15" hidden="false" customHeight="false" outlineLevel="0" collapsed="false">
      <c r="A1734" s="4" t="n">
        <v>1733</v>
      </c>
      <c r="B1734" s="4" t="s">
        <v>2078</v>
      </c>
      <c r="C1734" s="35" t="n">
        <v>-5.95114</v>
      </c>
      <c r="D1734" s="35" t="n">
        <v>-0.29713</v>
      </c>
      <c r="E1734" s="35" t="n">
        <v>1.1288</v>
      </c>
      <c r="F1734" s="35" t="n">
        <v>-2.03698</v>
      </c>
      <c r="G1734" s="35" t="n">
        <v>0.28233</v>
      </c>
      <c r="H1734" s="35" t="n">
        <v>-4.36257</v>
      </c>
      <c r="I1734" s="35" t="n">
        <v>-0.8171</v>
      </c>
      <c r="J1734" s="35" t="n">
        <v>0.76448</v>
      </c>
      <c r="K1734" s="35" t="n">
        <v>-1.96951</v>
      </c>
      <c r="L1734" s="35" t="n">
        <v>-2.2712</v>
      </c>
      <c r="M1734" s="35" t="n">
        <v>2.55457</v>
      </c>
      <c r="N1734" s="35" t="n">
        <v>0.93015</v>
      </c>
      <c r="O1734" s="35" t="n">
        <v>-0.44048</v>
      </c>
      <c r="P1734" s="35" t="n">
        <v>1.44397</v>
      </c>
      <c r="Q1734" s="35" t="n">
        <v>-0.17191</v>
      </c>
      <c r="R1734" s="35" t="n">
        <v>0.66696</v>
      </c>
    </row>
    <row r="1735" customFormat="false" ht="15" hidden="false" customHeight="false" outlineLevel="0" collapsed="false">
      <c r="A1735" s="4" t="n">
        <v>1734</v>
      </c>
      <c r="B1735" s="4" t="s">
        <v>2079</v>
      </c>
      <c r="C1735" s="35" t="n">
        <v>-0.80487</v>
      </c>
      <c r="D1735" s="35" t="n">
        <v>-1.04498</v>
      </c>
      <c r="E1735" s="35" t="n">
        <v>0.1715</v>
      </c>
      <c r="F1735" s="35" t="n">
        <v>0.15251</v>
      </c>
      <c r="G1735" s="35" t="n">
        <v>-0.15258</v>
      </c>
      <c r="H1735" s="35" t="n">
        <v>-0.89961</v>
      </c>
      <c r="I1735" s="35" t="n">
        <v>0.20442</v>
      </c>
      <c r="J1735" s="35" t="n">
        <v>0.76686</v>
      </c>
      <c r="K1735" s="35" t="n">
        <v>-0.2763</v>
      </c>
      <c r="L1735" s="35" t="n">
        <v>0.53251</v>
      </c>
      <c r="M1735" s="35" t="n">
        <v>-0.22648</v>
      </c>
      <c r="N1735" s="35" t="n">
        <v>-0.49962</v>
      </c>
      <c r="O1735" s="35" t="n">
        <v>0.34019</v>
      </c>
      <c r="P1735" s="35" t="n">
        <v>0.58492</v>
      </c>
      <c r="Q1735" s="35" t="n">
        <v>1.09406</v>
      </c>
      <c r="R1735" s="35" t="n">
        <v>-1.3127</v>
      </c>
    </row>
    <row r="1736" customFormat="false" ht="15" hidden="false" customHeight="false" outlineLevel="0" collapsed="false">
      <c r="A1736" s="4" t="n">
        <v>1735</v>
      </c>
      <c r="B1736" s="4" t="s">
        <v>2080</v>
      </c>
      <c r="C1736" s="35" t="n">
        <v>2.39182</v>
      </c>
      <c r="D1736" s="35" t="n">
        <v>-1.26442</v>
      </c>
      <c r="E1736" s="35" t="n">
        <v>-2.62496</v>
      </c>
      <c r="F1736" s="35" t="n">
        <v>-0.16836</v>
      </c>
      <c r="G1736" s="35" t="n">
        <v>0.39636</v>
      </c>
      <c r="H1736" s="35" t="n">
        <v>-2.89272</v>
      </c>
      <c r="I1736" s="35" t="n">
        <v>-1.33983</v>
      </c>
      <c r="J1736" s="35" t="n">
        <v>-2.73505</v>
      </c>
      <c r="K1736" s="35" t="n">
        <v>-0.92728</v>
      </c>
      <c r="L1736" s="35" t="n">
        <v>1.45156</v>
      </c>
      <c r="M1736" s="35" t="n">
        <v>0.27518</v>
      </c>
      <c r="N1736" s="35" t="n">
        <v>-1.66477</v>
      </c>
      <c r="O1736" s="35" t="n">
        <v>1.80247</v>
      </c>
      <c r="P1736" s="35" t="n">
        <v>5.482</v>
      </c>
      <c r="Q1736" s="35" t="n">
        <v>1.24527</v>
      </c>
      <c r="R1736" s="35" t="n">
        <v>-1.37691</v>
      </c>
    </row>
    <row r="1737" customFormat="false" ht="15" hidden="false" customHeight="false" outlineLevel="0" collapsed="false">
      <c r="A1737" s="4" t="n">
        <v>1736</v>
      </c>
      <c r="B1737" s="4" t="s">
        <v>2081</v>
      </c>
      <c r="C1737" s="35" t="n">
        <v>-0.57995</v>
      </c>
      <c r="D1737" s="35" t="n">
        <v>-1.13249</v>
      </c>
      <c r="E1737" s="35" t="n">
        <v>1.36238</v>
      </c>
      <c r="F1737" s="35" t="n">
        <v>-3.25203</v>
      </c>
      <c r="G1737" s="35" t="n">
        <v>-3.40089</v>
      </c>
      <c r="H1737" s="35" t="n">
        <v>-4.70854</v>
      </c>
      <c r="I1737" s="35" t="n">
        <v>-0.80308</v>
      </c>
      <c r="J1737" s="35" t="n">
        <v>0.64617</v>
      </c>
      <c r="K1737" s="35" t="n">
        <v>-1.14309</v>
      </c>
      <c r="L1737" s="35" t="n">
        <v>0.35141</v>
      </c>
      <c r="M1737" s="35" t="n">
        <v>1.91244</v>
      </c>
      <c r="N1737" s="35" t="n">
        <v>1.78841</v>
      </c>
      <c r="O1737" s="35" t="n">
        <v>-2.00017</v>
      </c>
      <c r="P1737" s="35" t="n">
        <v>0.2966</v>
      </c>
      <c r="Q1737" s="35" t="n">
        <v>-1.13704</v>
      </c>
      <c r="R1737" s="35" t="n">
        <v>-2.9366</v>
      </c>
    </row>
    <row r="1738" customFormat="false" ht="15" hidden="false" customHeight="false" outlineLevel="0" collapsed="false">
      <c r="A1738" s="4" t="n">
        <v>1737</v>
      </c>
      <c r="B1738" s="4" t="s">
        <v>2082</v>
      </c>
      <c r="C1738" s="35" t="n">
        <v>1.13071</v>
      </c>
      <c r="D1738" s="35" t="n">
        <v>-0.40736</v>
      </c>
      <c r="E1738" s="35" t="n">
        <v>-1.05824</v>
      </c>
      <c r="F1738" s="35" t="n">
        <v>-1.50876</v>
      </c>
      <c r="G1738" s="35" t="n">
        <v>-0.9797</v>
      </c>
      <c r="H1738" s="35" t="n">
        <v>-1.27645</v>
      </c>
      <c r="I1738" s="35" t="n">
        <v>-0.77519</v>
      </c>
      <c r="J1738" s="35" t="n">
        <v>2.91296</v>
      </c>
      <c r="K1738" s="35" t="n">
        <v>-5.41988</v>
      </c>
      <c r="L1738" s="35" t="n">
        <v>0.66442</v>
      </c>
      <c r="M1738" s="35" t="n">
        <v>-1.22244</v>
      </c>
      <c r="N1738" s="35" t="n">
        <v>4.05755</v>
      </c>
      <c r="O1738" s="35" t="n">
        <v>1.65033</v>
      </c>
      <c r="P1738" s="35" t="n">
        <v>0.5061</v>
      </c>
      <c r="Q1738" s="35" t="n">
        <v>-1.49695</v>
      </c>
      <c r="R1738" s="35" t="n">
        <v>1.43044</v>
      </c>
    </row>
    <row r="1739" customFormat="false" ht="15" hidden="false" customHeight="false" outlineLevel="0" collapsed="false">
      <c r="A1739" s="4" t="n">
        <v>1738</v>
      </c>
      <c r="B1739" s="4" t="s">
        <v>2083</v>
      </c>
      <c r="C1739" s="35" t="n">
        <v>0.70884</v>
      </c>
      <c r="D1739" s="35" t="n">
        <v>1.58677</v>
      </c>
      <c r="E1739" s="35" t="n">
        <v>2.18479</v>
      </c>
      <c r="F1739" s="35" t="n">
        <v>-0.53528</v>
      </c>
      <c r="G1739" s="35" t="n">
        <v>-2.76503</v>
      </c>
      <c r="H1739" s="35" t="n">
        <v>-0.23969</v>
      </c>
      <c r="I1739" s="35" t="n">
        <v>0.84377</v>
      </c>
      <c r="J1739" s="35" t="n">
        <v>0.57668</v>
      </c>
      <c r="K1739" s="35" t="n">
        <v>-0.31747</v>
      </c>
      <c r="L1739" s="35" t="n">
        <v>0.49265</v>
      </c>
      <c r="M1739" s="35" t="n">
        <v>-1.60462</v>
      </c>
      <c r="N1739" s="35" t="n">
        <v>-2.44606</v>
      </c>
      <c r="O1739" s="35" t="n">
        <v>-1.99552</v>
      </c>
      <c r="P1739" s="35" t="n">
        <v>2.63325</v>
      </c>
      <c r="Q1739" s="35" t="n">
        <v>1.32358</v>
      </c>
      <c r="R1739" s="35" t="n">
        <v>1.74993</v>
      </c>
    </row>
    <row r="1740" customFormat="false" ht="15" hidden="false" customHeight="false" outlineLevel="0" collapsed="false">
      <c r="A1740" s="4" t="n">
        <v>1739</v>
      </c>
      <c r="B1740" s="4" t="s">
        <v>2084</v>
      </c>
      <c r="C1740" s="35" t="n">
        <v>0.37621</v>
      </c>
      <c r="D1740" s="35" t="n">
        <v>0.50262</v>
      </c>
      <c r="E1740" s="35" t="n">
        <v>0.14046</v>
      </c>
      <c r="F1740" s="35" t="n">
        <v>1.67686</v>
      </c>
      <c r="G1740" s="35" t="n">
        <v>-0.51916</v>
      </c>
      <c r="H1740" s="35" t="n">
        <v>1.45387</v>
      </c>
      <c r="I1740" s="35" t="n">
        <v>-0.17007</v>
      </c>
      <c r="J1740" s="35" t="n">
        <v>1.3584</v>
      </c>
      <c r="K1740" s="35" t="n">
        <v>-1.63218</v>
      </c>
      <c r="L1740" s="35" t="n">
        <v>-2.09876</v>
      </c>
      <c r="M1740" s="35" t="n">
        <v>-3.0458</v>
      </c>
      <c r="N1740" s="35" t="n">
        <v>-2.00424</v>
      </c>
      <c r="O1740" s="35" t="n">
        <v>-2.75715</v>
      </c>
      <c r="P1740" s="35" t="n">
        <v>-3.23165</v>
      </c>
      <c r="Q1740" s="35" t="n">
        <v>1.99171</v>
      </c>
      <c r="R1740" s="35" t="n">
        <v>0.33636</v>
      </c>
    </row>
    <row r="1741" customFormat="false" ht="15" hidden="false" customHeight="false" outlineLevel="0" collapsed="false">
      <c r="A1741" s="4" t="n">
        <v>1740</v>
      </c>
      <c r="B1741" s="4" t="s">
        <v>2085</v>
      </c>
      <c r="C1741" s="35" t="n">
        <v>-2.39082</v>
      </c>
      <c r="D1741" s="35" t="n">
        <v>3.84498</v>
      </c>
      <c r="E1741" s="35" t="n">
        <v>2.49498</v>
      </c>
      <c r="F1741" s="35" t="n">
        <v>-3.21847</v>
      </c>
      <c r="G1741" s="35" t="n">
        <v>1.40917</v>
      </c>
      <c r="H1741" s="35" t="n">
        <v>2.27588</v>
      </c>
      <c r="I1741" s="35" t="n">
        <v>2.82981</v>
      </c>
      <c r="J1741" s="35" t="n">
        <v>-1.11074</v>
      </c>
      <c r="K1741" s="35" t="n">
        <v>-0.31093</v>
      </c>
      <c r="L1741" s="35" t="n">
        <v>-1.93332</v>
      </c>
      <c r="M1741" s="35" t="n">
        <v>0.73505</v>
      </c>
      <c r="N1741" s="35" t="n">
        <v>4.75595</v>
      </c>
      <c r="O1741" s="35" t="n">
        <v>2.50661</v>
      </c>
      <c r="P1741" s="35" t="n">
        <v>0.72904</v>
      </c>
      <c r="Q1741" s="35" t="n">
        <v>0.7063</v>
      </c>
      <c r="R1741" s="35" t="n">
        <v>-1.15162</v>
      </c>
    </row>
    <row r="1742" customFormat="false" ht="15" hidden="false" customHeight="false" outlineLevel="0" collapsed="false">
      <c r="A1742" s="4" t="n">
        <v>1741</v>
      </c>
      <c r="B1742" s="4" t="s">
        <v>2086</v>
      </c>
      <c r="C1742" s="35" t="n">
        <v>0.12476</v>
      </c>
      <c r="D1742" s="35" t="n">
        <v>1.40611</v>
      </c>
      <c r="E1742" s="35" t="n">
        <v>1.2324</v>
      </c>
      <c r="F1742" s="35" t="n">
        <v>-0.06445</v>
      </c>
      <c r="G1742" s="35" t="n">
        <v>-0.02596</v>
      </c>
      <c r="H1742" s="35" t="n">
        <v>-1.42237</v>
      </c>
      <c r="I1742" s="35" t="n">
        <v>1.85707</v>
      </c>
      <c r="J1742" s="35" t="n">
        <v>-0.42723</v>
      </c>
      <c r="K1742" s="35" t="n">
        <v>0.08649</v>
      </c>
      <c r="L1742" s="35" t="n">
        <v>-0.62232</v>
      </c>
      <c r="M1742" s="35" t="n">
        <v>-1.55417</v>
      </c>
      <c r="N1742" s="35" t="n">
        <v>-1.19499</v>
      </c>
      <c r="O1742" s="35" t="n">
        <v>-1.8435</v>
      </c>
      <c r="P1742" s="35" t="n">
        <v>0.29397</v>
      </c>
      <c r="Q1742" s="35" t="n">
        <v>0.91757</v>
      </c>
      <c r="R1742" s="35" t="n">
        <v>1.18261</v>
      </c>
    </row>
    <row r="1743" customFormat="false" ht="15" hidden="false" customHeight="false" outlineLevel="0" collapsed="false">
      <c r="A1743" s="4" t="n">
        <v>1742</v>
      </c>
      <c r="B1743" s="4" t="s">
        <v>2087</v>
      </c>
      <c r="C1743" s="35" t="n">
        <v>-4.41043</v>
      </c>
      <c r="D1743" s="35" t="n">
        <v>2.15466</v>
      </c>
      <c r="E1743" s="35" t="n">
        <v>-0.34651</v>
      </c>
      <c r="F1743" s="35" t="n">
        <v>0.53282</v>
      </c>
      <c r="G1743" s="35" t="n">
        <v>1.84215</v>
      </c>
      <c r="H1743" s="35" t="n">
        <v>-3.50612</v>
      </c>
      <c r="I1743" s="35" t="n">
        <v>0.16185</v>
      </c>
      <c r="J1743" s="35" t="n">
        <v>-0.3603</v>
      </c>
      <c r="K1743" s="35" t="n">
        <v>-2.30869</v>
      </c>
      <c r="L1743" s="35" t="n">
        <v>-3.85042</v>
      </c>
      <c r="M1743" s="35" t="n">
        <v>3.49697</v>
      </c>
      <c r="N1743" s="35" t="n">
        <v>-0.29706</v>
      </c>
      <c r="O1743" s="35" t="n">
        <v>2.96273</v>
      </c>
      <c r="P1743" s="35" t="n">
        <v>5.44532</v>
      </c>
      <c r="Q1743" s="35" t="n">
        <v>0.35049</v>
      </c>
      <c r="R1743" s="35" t="n">
        <v>-2.71616</v>
      </c>
    </row>
    <row r="1744" customFormat="false" ht="15" hidden="false" customHeight="false" outlineLevel="0" collapsed="false">
      <c r="A1744" s="4" t="n">
        <v>1743</v>
      </c>
      <c r="B1744" s="4" t="s">
        <v>2088</v>
      </c>
      <c r="C1744" s="35" t="n">
        <v>-1.79975</v>
      </c>
      <c r="D1744" s="35" t="n">
        <v>-1.21731</v>
      </c>
      <c r="E1744" s="35" t="n">
        <v>2.45978</v>
      </c>
      <c r="F1744" s="35" t="n">
        <v>1.12909</v>
      </c>
      <c r="G1744" s="35" t="n">
        <v>0.75404</v>
      </c>
      <c r="H1744" s="35" t="n">
        <v>0.9169</v>
      </c>
      <c r="I1744" s="35" t="n">
        <v>0.19557</v>
      </c>
      <c r="J1744" s="35" t="n">
        <v>-2.26115</v>
      </c>
      <c r="K1744" s="35" t="n">
        <v>-5.90378</v>
      </c>
      <c r="L1744" s="35" t="n">
        <v>-1.13784</v>
      </c>
      <c r="M1744" s="35" t="n">
        <v>-0.85762</v>
      </c>
      <c r="N1744" s="35" t="n">
        <v>-0.41823</v>
      </c>
      <c r="O1744" s="35" t="n">
        <v>1.30293</v>
      </c>
      <c r="P1744" s="35" t="n">
        <v>1.42682</v>
      </c>
      <c r="Q1744" s="35" t="n">
        <v>-0.81814</v>
      </c>
      <c r="R1744" s="35" t="n">
        <v>1.83174</v>
      </c>
    </row>
    <row r="1745" customFormat="false" ht="15" hidden="false" customHeight="false" outlineLevel="0" collapsed="false">
      <c r="A1745" s="4" t="n">
        <v>1744</v>
      </c>
      <c r="B1745" s="4" t="s">
        <v>2089</v>
      </c>
      <c r="C1745" s="35" t="n">
        <v>-1.26158</v>
      </c>
      <c r="D1745" s="35" t="n">
        <v>1.48537</v>
      </c>
      <c r="E1745" s="35" t="n">
        <v>2.03711</v>
      </c>
      <c r="F1745" s="35" t="n">
        <v>-1.12651</v>
      </c>
      <c r="G1745" s="35" t="n">
        <v>-2.8961</v>
      </c>
      <c r="H1745" s="35" t="n">
        <v>-1.71739</v>
      </c>
      <c r="I1745" s="35" t="n">
        <v>-0.42181</v>
      </c>
      <c r="J1745" s="35" t="n">
        <v>-0.10676</v>
      </c>
      <c r="K1745" s="35" t="n">
        <v>1.70297</v>
      </c>
      <c r="L1745" s="35" t="n">
        <v>0.1295</v>
      </c>
      <c r="M1745" s="35" t="n">
        <v>-0.56981</v>
      </c>
      <c r="N1745" s="35" t="n">
        <v>0.18695</v>
      </c>
      <c r="O1745" s="35" t="n">
        <v>0.19214</v>
      </c>
      <c r="P1745" s="35" t="n">
        <v>-3.2177</v>
      </c>
      <c r="Q1745" s="35" t="n">
        <v>-0.73343</v>
      </c>
      <c r="R1745" s="35" t="n">
        <v>-0.11199</v>
      </c>
    </row>
    <row r="1746" customFormat="false" ht="15" hidden="false" customHeight="false" outlineLevel="0" collapsed="false">
      <c r="A1746" s="4" t="n">
        <v>1745</v>
      </c>
      <c r="B1746" s="4" t="s">
        <v>2090</v>
      </c>
      <c r="C1746" s="35" t="n">
        <v>-1.09982</v>
      </c>
      <c r="D1746" s="35" t="n">
        <v>0.68817</v>
      </c>
      <c r="E1746" s="35" t="n">
        <v>0.0307</v>
      </c>
      <c r="F1746" s="35" t="n">
        <v>3.36354</v>
      </c>
      <c r="G1746" s="35" t="n">
        <v>0.83099</v>
      </c>
      <c r="H1746" s="35" t="n">
        <v>0.72854</v>
      </c>
      <c r="I1746" s="35" t="n">
        <v>-1.18316</v>
      </c>
      <c r="J1746" s="35" t="n">
        <v>0.48254</v>
      </c>
      <c r="K1746" s="35" t="n">
        <v>-1.23613</v>
      </c>
      <c r="L1746" s="35" t="n">
        <v>-2.06806</v>
      </c>
      <c r="M1746" s="35" t="n">
        <v>-1.08343</v>
      </c>
      <c r="N1746" s="35" t="n">
        <v>-0.85404</v>
      </c>
      <c r="O1746" s="35" t="n">
        <v>1.3771</v>
      </c>
      <c r="P1746" s="35" t="n">
        <v>-1.26543</v>
      </c>
      <c r="Q1746" s="35" t="n">
        <v>-0.14048</v>
      </c>
      <c r="R1746" s="35" t="n">
        <v>4.33908</v>
      </c>
    </row>
    <row r="1747" customFormat="false" ht="15" hidden="false" customHeight="false" outlineLevel="0" collapsed="false">
      <c r="A1747" s="4" t="n">
        <v>1746</v>
      </c>
      <c r="B1747" s="4" t="s">
        <v>2091</v>
      </c>
      <c r="C1747" s="35" t="n">
        <v>1.65851</v>
      </c>
      <c r="D1747" s="35" t="n">
        <v>0.11258</v>
      </c>
      <c r="E1747" s="35" t="n">
        <v>-1.37288</v>
      </c>
      <c r="F1747" s="35" t="n">
        <v>-0.49811</v>
      </c>
      <c r="G1747" s="35" t="n">
        <v>0.27156</v>
      </c>
      <c r="H1747" s="35" t="n">
        <v>-0.35935</v>
      </c>
      <c r="I1747" s="35" t="n">
        <v>2.13078</v>
      </c>
      <c r="J1747" s="35" t="n">
        <v>1.93655</v>
      </c>
      <c r="K1747" s="35" t="n">
        <v>1.3513</v>
      </c>
      <c r="L1747" s="35" t="n">
        <v>-1.99835</v>
      </c>
      <c r="M1747" s="35" t="n">
        <v>-1.63176</v>
      </c>
      <c r="N1747" s="35" t="n">
        <v>1.29772</v>
      </c>
      <c r="O1747" s="35" t="n">
        <v>-2.47035</v>
      </c>
      <c r="P1747" s="35" t="n">
        <v>-2.01749</v>
      </c>
      <c r="Q1747" s="35" t="n">
        <v>-4.0438</v>
      </c>
      <c r="R1747" s="35" t="n">
        <v>-1.13937</v>
      </c>
    </row>
    <row r="1748" customFormat="false" ht="15" hidden="false" customHeight="false" outlineLevel="0" collapsed="false">
      <c r="A1748" s="4" t="n">
        <v>1747</v>
      </c>
      <c r="B1748" s="4" t="s">
        <v>2092</v>
      </c>
      <c r="C1748" s="35" t="n">
        <v>-0.78128</v>
      </c>
      <c r="D1748" s="35" t="n">
        <v>-0.82138</v>
      </c>
      <c r="E1748" s="35" t="n">
        <v>0.6605</v>
      </c>
      <c r="F1748" s="35" t="n">
        <v>1.44156</v>
      </c>
      <c r="G1748" s="35" t="n">
        <v>-1.75168</v>
      </c>
      <c r="H1748" s="35" t="n">
        <v>-2.58218</v>
      </c>
      <c r="I1748" s="35" t="n">
        <v>1.1277</v>
      </c>
      <c r="J1748" s="35" t="n">
        <v>-3.62799</v>
      </c>
      <c r="K1748" s="35" t="n">
        <v>-1.24401</v>
      </c>
      <c r="L1748" s="35" t="n">
        <v>-0.59978</v>
      </c>
      <c r="M1748" s="35" t="n">
        <v>-0.99536</v>
      </c>
      <c r="N1748" s="35" t="n">
        <v>-1.31018</v>
      </c>
      <c r="O1748" s="35" t="n">
        <v>-1.98787</v>
      </c>
      <c r="P1748" s="35" t="n">
        <v>-3.01075</v>
      </c>
      <c r="Q1748" s="35" t="n">
        <v>0.49602</v>
      </c>
      <c r="R1748" s="35" t="n">
        <v>-1.71751</v>
      </c>
    </row>
    <row r="1749" customFormat="false" ht="15" hidden="false" customHeight="false" outlineLevel="0" collapsed="false">
      <c r="A1749" s="4" t="n">
        <v>1748</v>
      </c>
      <c r="B1749" s="4" t="s">
        <v>2093</v>
      </c>
      <c r="C1749" s="35" t="n">
        <v>0.70671</v>
      </c>
      <c r="D1749" s="35" t="n">
        <v>0.72984</v>
      </c>
      <c r="E1749" s="35" t="n">
        <v>0.29186</v>
      </c>
      <c r="F1749" s="35" t="n">
        <v>-0.3825</v>
      </c>
      <c r="G1749" s="35" t="n">
        <v>0.07667</v>
      </c>
      <c r="H1749" s="35" t="n">
        <v>-0.26004</v>
      </c>
      <c r="I1749" s="35" t="n">
        <v>-1.79496</v>
      </c>
      <c r="J1749" s="35" t="n">
        <v>-0.53188</v>
      </c>
      <c r="K1749" s="35" t="n">
        <v>-0.82546</v>
      </c>
      <c r="L1749" s="35" t="n">
        <v>-1.09925</v>
      </c>
      <c r="M1749" s="35" t="n">
        <v>-2.09329</v>
      </c>
      <c r="N1749" s="35" t="n">
        <v>1.90432</v>
      </c>
      <c r="O1749" s="35" t="n">
        <v>-0.17482</v>
      </c>
      <c r="P1749" s="35" t="n">
        <v>-0.2017</v>
      </c>
      <c r="Q1749" s="35" t="n">
        <v>-1.94674</v>
      </c>
      <c r="R1749" s="35" t="n">
        <v>0.60757</v>
      </c>
    </row>
    <row r="1750" customFormat="false" ht="15" hidden="false" customHeight="false" outlineLevel="0" collapsed="false">
      <c r="A1750" s="4" t="n">
        <v>1749</v>
      </c>
      <c r="B1750" s="4" t="s">
        <v>2094</v>
      </c>
      <c r="C1750" s="35" t="n">
        <v>-0.04921</v>
      </c>
      <c r="D1750" s="35" t="n">
        <v>3.01496</v>
      </c>
      <c r="E1750" s="35" t="n">
        <v>-0.26504</v>
      </c>
      <c r="F1750" s="35" t="n">
        <v>-2.14489</v>
      </c>
      <c r="G1750" s="35" t="n">
        <v>-1.16669</v>
      </c>
      <c r="H1750" s="35" t="n">
        <v>-1.16715</v>
      </c>
      <c r="I1750" s="35" t="n">
        <v>0.1388</v>
      </c>
      <c r="J1750" s="35" t="n">
        <v>1.80262</v>
      </c>
      <c r="K1750" s="35" t="n">
        <v>4.57604</v>
      </c>
      <c r="L1750" s="35" t="n">
        <v>-0.15839</v>
      </c>
      <c r="M1750" s="35" t="n">
        <v>0.05001</v>
      </c>
      <c r="N1750" s="35" t="n">
        <v>2.31409</v>
      </c>
      <c r="O1750" s="35" t="n">
        <v>-0.59466</v>
      </c>
      <c r="P1750" s="35" t="n">
        <v>-3.53554</v>
      </c>
      <c r="Q1750" s="35" t="n">
        <v>3.69066</v>
      </c>
      <c r="R1750" s="35" t="n">
        <v>-1.07802</v>
      </c>
    </row>
    <row r="1751" customFormat="false" ht="15" hidden="false" customHeight="false" outlineLevel="0" collapsed="false">
      <c r="A1751" s="4" t="n">
        <v>1750</v>
      </c>
      <c r="B1751" s="4" t="s">
        <v>2095</v>
      </c>
      <c r="C1751" s="35" t="n">
        <v>2.88617</v>
      </c>
      <c r="D1751" s="35" t="n">
        <v>3.96663</v>
      </c>
      <c r="E1751" s="35" t="n">
        <v>0.7872</v>
      </c>
      <c r="F1751" s="35" t="n">
        <v>-4.04609</v>
      </c>
      <c r="G1751" s="35" t="n">
        <v>-0.5434</v>
      </c>
      <c r="H1751" s="35" t="n">
        <v>-2.39352</v>
      </c>
      <c r="I1751" s="35" t="n">
        <v>1.02224</v>
      </c>
      <c r="J1751" s="35" t="n">
        <v>2.86838</v>
      </c>
      <c r="K1751" s="35" t="n">
        <v>-1.75295</v>
      </c>
      <c r="L1751" s="35" t="n">
        <v>0.90865</v>
      </c>
      <c r="M1751" s="35" t="n">
        <v>-8.08577</v>
      </c>
      <c r="N1751" s="35" t="n">
        <v>-0.74242</v>
      </c>
      <c r="O1751" s="35" t="n">
        <v>1.54679</v>
      </c>
      <c r="P1751" s="35" t="n">
        <v>0.73416</v>
      </c>
      <c r="Q1751" s="35" t="n">
        <v>1.67303</v>
      </c>
      <c r="R1751" s="35" t="n">
        <v>0.66787</v>
      </c>
    </row>
    <row r="1752" customFormat="false" ht="15" hidden="false" customHeight="false" outlineLevel="0" collapsed="false">
      <c r="A1752" s="4" t="n">
        <v>1751</v>
      </c>
      <c r="B1752" s="4" t="s">
        <v>2096</v>
      </c>
      <c r="C1752" s="35" t="n">
        <v>0.92684</v>
      </c>
      <c r="D1752" s="35" t="n">
        <v>0.69501</v>
      </c>
      <c r="E1752" s="35" t="n">
        <v>-2.12818</v>
      </c>
      <c r="F1752" s="35" t="n">
        <v>2.64828</v>
      </c>
      <c r="G1752" s="35" t="n">
        <v>-0.82166</v>
      </c>
      <c r="H1752" s="35" t="n">
        <v>-0.37779</v>
      </c>
      <c r="I1752" s="35" t="n">
        <v>2.76073</v>
      </c>
      <c r="J1752" s="35" t="n">
        <v>3.0173</v>
      </c>
      <c r="K1752" s="35" t="n">
        <v>-0.68762</v>
      </c>
      <c r="L1752" s="35" t="n">
        <v>-3.78093</v>
      </c>
      <c r="M1752" s="35" t="n">
        <v>0.01324</v>
      </c>
      <c r="N1752" s="35" t="n">
        <v>-1.44491</v>
      </c>
      <c r="O1752" s="35" t="n">
        <v>0.68526</v>
      </c>
      <c r="P1752" s="35" t="n">
        <v>-0.15059</v>
      </c>
      <c r="Q1752" s="35" t="n">
        <v>-0.47652</v>
      </c>
      <c r="R1752" s="35" t="n">
        <v>0.06685</v>
      </c>
    </row>
    <row r="1753" customFormat="false" ht="15" hidden="false" customHeight="false" outlineLevel="0" collapsed="false">
      <c r="A1753" s="4" t="n">
        <v>1752</v>
      </c>
      <c r="B1753" s="4" t="s">
        <v>2097</v>
      </c>
      <c r="C1753" s="35" t="n">
        <v>0.21031</v>
      </c>
      <c r="D1753" s="35" t="n">
        <v>0.0656</v>
      </c>
      <c r="E1753" s="35" t="n">
        <v>-0.8503</v>
      </c>
      <c r="F1753" s="35" t="n">
        <v>3.36288</v>
      </c>
      <c r="G1753" s="35" t="n">
        <v>1.37364</v>
      </c>
      <c r="H1753" s="35" t="n">
        <v>0.11235</v>
      </c>
      <c r="I1753" s="35" t="n">
        <v>0.44751</v>
      </c>
      <c r="J1753" s="35" t="n">
        <v>1.31301</v>
      </c>
      <c r="K1753" s="35" t="n">
        <v>-4.21513</v>
      </c>
      <c r="L1753" s="35" t="n">
        <v>1.10517</v>
      </c>
      <c r="M1753" s="35" t="n">
        <v>2.34485</v>
      </c>
      <c r="N1753" s="35" t="n">
        <v>0.07503</v>
      </c>
      <c r="O1753" s="35" t="n">
        <v>-3.02075</v>
      </c>
      <c r="P1753" s="35" t="n">
        <v>-1.5081</v>
      </c>
      <c r="Q1753" s="35" t="n">
        <v>-0.89462</v>
      </c>
      <c r="R1753" s="35" t="n">
        <v>-3.04606</v>
      </c>
    </row>
    <row r="1754" customFormat="false" ht="15" hidden="false" customHeight="false" outlineLevel="0" collapsed="false">
      <c r="A1754" s="4" t="n">
        <v>1753</v>
      </c>
      <c r="B1754" s="4" t="s">
        <v>2098</v>
      </c>
      <c r="C1754" s="35" t="n">
        <v>1.46002</v>
      </c>
      <c r="D1754" s="35" t="n">
        <v>1.18638</v>
      </c>
      <c r="E1754" s="35" t="n">
        <v>0.77671</v>
      </c>
      <c r="F1754" s="35" t="n">
        <v>-1.48913</v>
      </c>
      <c r="G1754" s="35" t="n">
        <v>-0.59495</v>
      </c>
      <c r="H1754" s="35" t="n">
        <v>0.22174</v>
      </c>
      <c r="I1754" s="35" t="n">
        <v>1.11218</v>
      </c>
      <c r="J1754" s="35" t="n">
        <v>0.47932</v>
      </c>
      <c r="K1754" s="35" t="n">
        <v>0.68579</v>
      </c>
      <c r="L1754" s="35" t="n">
        <v>-0.54934</v>
      </c>
      <c r="M1754" s="35" t="n">
        <v>-0.4277</v>
      </c>
      <c r="N1754" s="35" t="n">
        <v>2.01081</v>
      </c>
      <c r="O1754" s="35" t="n">
        <v>0.20004</v>
      </c>
      <c r="P1754" s="35" t="n">
        <v>2.45572</v>
      </c>
      <c r="Q1754" s="35" t="n">
        <v>0.13162</v>
      </c>
      <c r="R1754" s="35" t="n">
        <v>2.17344</v>
      </c>
    </row>
    <row r="1755" customFormat="false" ht="15" hidden="false" customHeight="false" outlineLevel="0" collapsed="false">
      <c r="A1755" s="4" t="n">
        <v>1754</v>
      </c>
      <c r="B1755" s="4" t="s">
        <v>2099</v>
      </c>
      <c r="C1755" s="35" t="n">
        <v>-1.96015</v>
      </c>
      <c r="D1755" s="35" t="n">
        <v>1.8568</v>
      </c>
      <c r="E1755" s="35" t="n">
        <v>2.17424</v>
      </c>
      <c r="F1755" s="35" t="n">
        <v>0.25575</v>
      </c>
      <c r="G1755" s="35" t="n">
        <v>1.4459</v>
      </c>
      <c r="H1755" s="35" t="n">
        <v>-5.17897</v>
      </c>
      <c r="I1755" s="35" t="n">
        <v>1.8657</v>
      </c>
      <c r="J1755" s="35" t="n">
        <v>-1.3793</v>
      </c>
      <c r="K1755" s="35" t="n">
        <v>0.20302</v>
      </c>
      <c r="L1755" s="35" t="n">
        <v>-1.60416</v>
      </c>
      <c r="M1755" s="35" t="n">
        <v>-1.44743</v>
      </c>
      <c r="N1755" s="35" t="n">
        <v>1.55159</v>
      </c>
      <c r="O1755" s="35" t="n">
        <v>-0.97841</v>
      </c>
      <c r="P1755" s="35" t="n">
        <v>0.88549</v>
      </c>
      <c r="Q1755" s="35" t="n">
        <v>-0.20944</v>
      </c>
      <c r="R1755" s="35" t="n">
        <v>0.3596</v>
      </c>
    </row>
    <row r="1756" customFormat="false" ht="15" hidden="false" customHeight="false" outlineLevel="0" collapsed="false">
      <c r="A1756" s="4" t="n">
        <v>1755</v>
      </c>
      <c r="B1756" s="4" t="s">
        <v>2100</v>
      </c>
      <c r="C1756" s="35" t="n">
        <v>-0.81015</v>
      </c>
      <c r="D1756" s="35" t="n">
        <v>1.81764</v>
      </c>
      <c r="E1756" s="35" t="n">
        <v>-1.83288</v>
      </c>
      <c r="F1756" s="35" t="n">
        <v>3.74818</v>
      </c>
      <c r="G1756" s="35" t="n">
        <v>-2.03324</v>
      </c>
      <c r="H1756" s="35" t="n">
        <v>-0.23089</v>
      </c>
      <c r="I1756" s="35" t="n">
        <v>0.20089</v>
      </c>
      <c r="J1756" s="35" t="n">
        <v>0.95843</v>
      </c>
      <c r="K1756" s="35" t="n">
        <v>4.05206</v>
      </c>
      <c r="L1756" s="35" t="n">
        <v>1.38708</v>
      </c>
      <c r="M1756" s="35" t="n">
        <v>-2.53835</v>
      </c>
      <c r="N1756" s="35" t="n">
        <v>1.16714</v>
      </c>
      <c r="O1756" s="35" t="n">
        <v>-1.49272</v>
      </c>
      <c r="P1756" s="35" t="n">
        <v>1.18388</v>
      </c>
      <c r="Q1756" s="35" t="n">
        <v>3.32465</v>
      </c>
      <c r="R1756" s="35" t="n">
        <v>1.20475</v>
      </c>
    </row>
    <row r="1757" customFormat="false" ht="15" hidden="false" customHeight="false" outlineLevel="0" collapsed="false">
      <c r="A1757" s="4" t="n">
        <v>1756</v>
      </c>
      <c r="B1757" s="4" t="s">
        <v>2101</v>
      </c>
      <c r="C1757" s="35" t="n">
        <v>-4.211</v>
      </c>
      <c r="D1757" s="35" t="n">
        <v>1.03448</v>
      </c>
      <c r="E1757" s="35" t="n">
        <v>2.9151</v>
      </c>
      <c r="F1757" s="35" t="n">
        <v>1.28262</v>
      </c>
      <c r="G1757" s="35" t="n">
        <v>0.40884</v>
      </c>
      <c r="H1757" s="35" t="n">
        <v>-2.65306</v>
      </c>
      <c r="I1757" s="35" t="n">
        <v>2.43875</v>
      </c>
      <c r="J1757" s="35" t="n">
        <v>-1.6376</v>
      </c>
      <c r="K1757" s="35" t="n">
        <v>1.16057</v>
      </c>
      <c r="L1757" s="35" t="n">
        <v>-5.17055</v>
      </c>
      <c r="M1757" s="35" t="n">
        <v>2.45098</v>
      </c>
      <c r="N1757" s="35" t="n">
        <v>1.80234</v>
      </c>
      <c r="O1757" s="35" t="n">
        <v>0.83854</v>
      </c>
      <c r="P1757" s="35" t="n">
        <v>2.86403</v>
      </c>
      <c r="Q1757" s="35" t="n">
        <v>0.04833</v>
      </c>
      <c r="R1757" s="35" t="n">
        <v>-3.60039</v>
      </c>
    </row>
    <row r="1758" customFormat="false" ht="15" hidden="false" customHeight="false" outlineLevel="0" collapsed="false">
      <c r="A1758" s="4" t="n">
        <v>1757</v>
      </c>
      <c r="B1758" s="4" t="s">
        <v>2102</v>
      </c>
      <c r="C1758" s="35" t="n">
        <v>0.13497</v>
      </c>
      <c r="D1758" s="35" t="n">
        <v>-2.32133</v>
      </c>
      <c r="E1758" s="35" t="n">
        <v>2.54292</v>
      </c>
      <c r="F1758" s="35" t="n">
        <v>0.49211</v>
      </c>
      <c r="G1758" s="35" t="n">
        <v>-4.01782</v>
      </c>
      <c r="H1758" s="35" t="n">
        <v>-0.71249</v>
      </c>
      <c r="I1758" s="35" t="n">
        <v>1.05324</v>
      </c>
      <c r="J1758" s="35" t="n">
        <v>4.17624</v>
      </c>
      <c r="K1758" s="35" t="n">
        <v>0.77392</v>
      </c>
      <c r="L1758" s="35" t="n">
        <v>-1.84493</v>
      </c>
      <c r="M1758" s="35" t="n">
        <v>-1.60438</v>
      </c>
      <c r="N1758" s="35" t="n">
        <v>-0.53329</v>
      </c>
      <c r="O1758" s="35" t="n">
        <v>-4.1059</v>
      </c>
      <c r="P1758" s="35" t="n">
        <v>0.60405</v>
      </c>
      <c r="Q1758" s="35" t="n">
        <v>-1.01443</v>
      </c>
      <c r="R1758" s="35" t="n">
        <v>0.26396</v>
      </c>
    </row>
    <row r="1759" customFormat="false" ht="15" hidden="false" customHeight="false" outlineLevel="0" collapsed="false">
      <c r="A1759" s="4" t="n">
        <v>1758</v>
      </c>
      <c r="B1759" s="4" t="s">
        <v>2103</v>
      </c>
      <c r="C1759" s="35" t="n">
        <v>-1.08708</v>
      </c>
      <c r="D1759" s="35" t="n">
        <v>0.95266</v>
      </c>
      <c r="E1759" s="35" t="n">
        <v>2.03748</v>
      </c>
      <c r="F1759" s="35" t="n">
        <v>0.57164</v>
      </c>
      <c r="G1759" s="35" t="n">
        <v>0.49541</v>
      </c>
      <c r="H1759" s="35" t="n">
        <v>-0.41338</v>
      </c>
      <c r="I1759" s="35" t="n">
        <v>1.59527</v>
      </c>
      <c r="J1759" s="35" t="n">
        <v>1.66511</v>
      </c>
      <c r="K1759" s="35" t="n">
        <v>1.04893</v>
      </c>
      <c r="L1759" s="35" t="n">
        <v>1.39372</v>
      </c>
      <c r="M1759" s="35" t="n">
        <v>-0.92996</v>
      </c>
      <c r="N1759" s="35" t="n">
        <v>3.32676</v>
      </c>
      <c r="O1759" s="35" t="n">
        <v>-1.08426</v>
      </c>
      <c r="P1759" s="35" t="n">
        <v>-1.99198</v>
      </c>
      <c r="Q1759" s="35" t="n">
        <v>-1.15721</v>
      </c>
      <c r="R1759" s="35" t="n">
        <v>0.91679</v>
      </c>
    </row>
    <row r="1760" customFormat="false" ht="15" hidden="false" customHeight="false" outlineLevel="0" collapsed="false">
      <c r="A1760" s="4" t="n">
        <v>1759</v>
      </c>
      <c r="B1760" s="4" t="s">
        <v>2104</v>
      </c>
      <c r="C1760" s="35" t="n">
        <v>2.17373</v>
      </c>
      <c r="D1760" s="35" t="n">
        <v>-1.2647</v>
      </c>
      <c r="E1760" s="35" t="n">
        <v>1.95323</v>
      </c>
      <c r="F1760" s="35" t="n">
        <v>-0.7582</v>
      </c>
      <c r="G1760" s="35" t="n">
        <v>-0.4062</v>
      </c>
      <c r="H1760" s="35" t="n">
        <v>1.50364</v>
      </c>
      <c r="I1760" s="35" t="n">
        <v>-0.26468</v>
      </c>
      <c r="J1760" s="35" t="n">
        <v>-1.55407</v>
      </c>
      <c r="K1760" s="35" t="n">
        <v>-0.61544</v>
      </c>
      <c r="L1760" s="35" t="n">
        <v>-0.37221</v>
      </c>
      <c r="M1760" s="35" t="n">
        <v>2.10684</v>
      </c>
      <c r="N1760" s="35" t="n">
        <v>1.90427</v>
      </c>
      <c r="O1760" s="35" t="n">
        <v>0.30672</v>
      </c>
      <c r="P1760" s="35" t="n">
        <v>-0.51302</v>
      </c>
      <c r="Q1760" s="35" t="n">
        <v>-1.201</v>
      </c>
      <c r="R1760" s="35" t="n">
        <v>0.65072</v>
      </c>
    </row>
    <row r="1761" customFormat="false" ht="15" hidden="false" customHeight="false" outlineLevel="0" collapsed="false">
      <c r="A1761" s="4" t="n">
        <v>1760</v>
      </c>
      <c r="B1761" s="4" t="s">
        <v>2105</v>
      </c>
      <c r="C1761" s="35" t="n">
        <v>0.77382</v>
      </c>
      <c r="D1761" s="35" t="n">
        <v>2.25563</v>
      </c>
      <c r="E1761" s="35" t="n">
        <v>0.11537</v>
      </c>
      <c r="F1761" s="35" t="n">
        <v>4.1618</v>
      </c>
      <c r="G1761" s="35" t="n">
        <v>-0.2145</v>
      </c>
      <c r="H1761" s="35" t="n">
        <v>1.94497</v>
      </c>
      <c r="I1761" s="35" t="n">
        <v>0.47276</v>
      </c>
      <c r="J1761" s="35" t="n">
        <v>1.14942</v>
      </c>
      <c r="K1761" s="35" t="n">
        <v>-0.70588</v>
      </c>
      <c r="L1761" s="35" t="n">
        <v>-0.62012</v>
      </c>
      <c r="M1761" s="35" t="n">
        <v>-0.4693</v>
      </c>
      <c r="N1761" s="35" t="n">
        <v>0.8409</v>
      </c>
      <c r="O1761" s="35" t="n">
        <v>-1.01885</v>
      </c>
      <c r="P1761" s="35" t="n">
        <v>2.14356</v>
      </c>
      <c r="Q1761" s="35" t="n">
        <v>-3.00142</v>
      </c>
      <c r="R1761" s="35" t="n">
        <v>-1.45526</v>
      </c>
    </row>
    <row r="1762" customFormat="false" ht="15" hidden="false" customHeight="false" outlineLevel="0" collapsed="false">
      <c r="A1762" s="4" t="n">
        <v>1761</v>
      </c>
      <c r="B1762" s="4" t="s">
        <v>2106</v>
      </c>
      <c r="C1762" s="35" t="n">
        <v>-1.75536</v>
      </c>
      <c r="D1762" s="35" t="n">
        <v>0.10978</v>
      </c>
      <c r="E1762" s="35" t="n">
        <v>2.47959</v>
      </c>
      <c r="F1762" s="35" t="n">
        <v>1.53033</v>
      </c>
      <c r="G1762" s="35" t="n">
        <v>-0.89659</v>
      </c>
      <c r="H1762" s="35" t="n">
        <v>1.07422</v>
      </c>
      <c r="I1762" s="35" t="n">
        <v>1.73477</v>
      </c>
      <c r="J1762" s="35" t="n">
        <v>1.35709</v>
      </c>
      <c r="K1762" s="35" t="n">
        <v>-1.00799</v>
      </c>
      <c r="L1762" s="35" t="n">
        <v>-0.11122</v>
      </c>
      <c r="M1762" s="35" t="n">
        <v>0.70599</v>
      </c>
      <c r="N1762" s="35" t="n">
        <v>-0.43902</v>
      </c>
      <c r="O1762" s="35" t="n">
        <v>-2.58388</v>
      </c>
      <c r="P1762" s="35" t="n">
        <v>0.24803</v>
      </c>
      <c r="Q1762" s="35" t="n">
        <v>0.82667</v>
      </c>
      <c r="R1762" s="35" t="n">
        <v>-1.82646</v>
      </c>
    </row>
    <row r="1763" customFormat="false" ht="15" hidden="false" customHeight="false" outlineLevel="0" collapsed="false">
      <c r="A1763" s="4" t="n">
        <v>1762</v>
      </c>
      <c r="B1763" s="4" t="s">
        <v>2107</v>
      </c>
      <c r="C1763" s="35" t="n">
        <v>-6.1727</v>
      </c>
      <c r="D1763" s="35" t="n">
        <v>-1.02302</v>
      </c>
      <c r="E1763" s="35" t="n">
        <v>0.10799</v>
      </c>
      <c r="F1763" s="35" t="n">
        <v>0.29084</v>
      </c>
      <c r="G1763" s="35" t="n">
        <v>1.10512</v>
      </c>
      <c r="H1763" s="35" t="n">
        <v>-2.39917</v>
      </c>
      <c r="I1763" s="35" t="n">
        <v>1.68665</v>
      </c>
      <c r="J1763" s="35" t="n">
        <v>0.59618</v>
      </c>
      <c r="K1763" s="35" t="n">
        <v>1.39073</v>
      </c>
      <c r="L1763" s="35" t="n">
        <v>-2.7526</v>
      </c>
      <c r="M1763" s="35" t="n">
        <v>1.14409</v>
      </c>
      <c r="N1763" s="35" t="n">
        <v>0.96687</v>
      </c>
      <c r="O1763" s="35" t="n">
        <v>-2.99132</v>
      </c>
      <c r="P1763" s="35" t="n">
        <v>2.20984</v>
      </c>
      <c r="Q1763" s="35" t="n">
        <v>0.70304</v>
      </c>
      <c r="R1763" s="35" t="n">
        <v>1.14586</v>
      </c>
    </row>
    <row r="1764" customFormat="false" ht="15" hidden="false" customHeight="false" outlineLevel="0" collapsed="false">
      <c r="A1764" s="4" t="n">
        <v>1763</v>
      </c>
      <c r="B1764" s="4" t="s">
        <v>2108</v>
      </c>
      <c r="C1764" s="35" t="n">
        <v>-3.30284</v>
      </c>
      <c r="D1764" s="35" t="n">
        <v>-0.66545</v>
      </c>
      <c r="E1764" s="35" t="n">
        <v>3.32731</v>
      </c>
      <c r="F1764" s="35" t="n">
        <v>4.12497</v>
      </c>
      <c r="G1764" s="35" t="n">
        <v>-2.63231</v>
      </c>
      <c r="H1764" s="35" t="n">
        <v>-1.86493</v>
      </c>
      <c r="I1764" s="35" t="n">
        <v>-0.16006</v>
      </c>
      <c r="J1764" s="35" t="n">
        <v>-1.19007</v>
      </c>
      <c r="K1764" s="35" t="n">
        <v>0.14992</v>
      </c>
      <c r="L1764" s="35" t="n">
        <v>-2.16931</v>
      </c>
      <c r="M1764" s="35" t="n">
        <v>1.33051</v>
      </c>
      <c r="N1764" s="35" t="n">
        <v>0.27993</v>
      </c>
      <c r="O1764" s="35" t="n">
        <v>-3.64368</v>
      </c>
      <c r="P1764" s="35" t="n">
        <v>2.23127</v>
      </c>
      <c r="Q1764" s="35" t="n">
        <v>1.25166</v>
      </c>
      <c r="R1764" s="35" t="n">
        <v>-0.24766</v>
      </c>
    </row>
    <row r="1765" customFormat="false" ht="15" hidden="false" customHeight="false" outlineLevel="0" collapsed="false">
      <c r="A1765" s="4" t="n">
        <v>1764</v>
      </c>
      <c r="B1765" s="4" t="s">
        <v>2109</v>
      </c>
      <c r="C1765" s="35" t="n">
        <v>-0.4978</v>
      </c>
      <c r="D1765" s="35" t="n">
        <v>0.36982</v>
      </c>
      <c r="E1765" s="35" t="n">
        <v>0.85118</v>
      </c>
      <c r="F1765" s="35" t="n">
        <v>3.52591</v>
      </c>
      <c r="G1765" s="35" t="n">
        <v>-3.52874</v>
      </c>
      <c r="H1765" s="35" t="n">
        <v>0.42187</v>
      </c>
      <c r="I1765" s="35" t="n">
        <v>3.37733</v>
      </c>
      <c r="J1765" s="35" t="n">
        <v>-0.22796</v>
      </c>
      <c r="K1765" s="35" t="n">
        <v>0.39287</v>
      </c>
      <c r="L1765" s="35" t="n">
        <v>2.34699</v>
      </c>
      <c r="M1765" s="35" t="n">
        <v>1.88</v>
      </c>
      <c r="N1765" s="35" t="n">
        <v>-1.55339</v>
      </c>
      <c r="O1765" s="35" t="n">
        <v>1.88646</v>
      </c>
      <c r="P1765" s="35" t="n">
        <v>0.56011</v>
      </c>
      <c r="Q1765" s="35" t="n">
        <v>0.72571</v>
      </c>
      <c r="R1765" s="35" t="n">
        <v>1.10154</v>
      </c>
    </row>
    <row r="1766" customFormat="false" ht="15" hidden="false" customHeight="false" outlineLevel="0" collapsed="false">
      <c r="A1766" s="4" t="n">
        <v>1765</v>
      </c>
      <c r="B1766" s="4" t="s">
        <v>2110</v>
      </c>
      <c r="C1766" s="35" t="n">
        <v>1.83659</v>
      </c>
      <c r="D1766" s="35" t="n">
        <v>1.31524</v>
      </c>
      <c r="E1766" s="35" t="n">
        <v>0.12783</v>
      </c>
      <c r="F1766" s="35" t="n">
        <v>-0.76879</v>
      </c>
      <c r="G1766" s="35" t="n">
        <v>0.27534</v>
      </c>
      <c r="H1766" s="35" t="n">
        <v>-1.13877</v>
      </c>
      <c r="I1766" s="35" t="n">
        <v>3.13714</v>
      </c>
      <c r="J1766" s="35" t="n">
        <v>0.96377</v>
      </c>
      <c r="K1766" s="35" t="n">
        <v>-0.59805</v>
      </c>
      <c r="L1766" s="35" t="n">
        <v>2.66451</v>
      </c>
      <c r="M1766" s="35" t="n">
        <v>-2.22347</v>
      </c>
      <c r="N1766" s="35" t="n">
        <v>-0.01196</v>
      </c>
      <c r="O1766" s="35" t="n">
        <v>-1.0614</v>
      </c>
      <c r="P1766" s="35" t="n">
        <v>-2.07048</v>
      </c>
      <c r="Q1766" s="35" t="n">
        <v>0.73173</v>
      </c>
      <c r="R1766" s="35" t="n">
        <v>0.66134</v>
      </c>
    </row>
    <row r="1767" customFormat="false" ht="15" hidden="false" customHeight="false" outlineLevel="0" collapsed="false">
      <c r="A1767" s="4" t="n">
        <v>1766</v>
      </c>
      <c r="B1767" s="4" t="s">
        <v>2111</v>
      </c>
      <c r="C1767" s="35" t="n">
        <v>-0.21681</v>
      </c>
      <c r="D1767" s="35" t="n">
        <v>2.20842</v>
      </c>
      <c r="E1767" s="35" t="n">
        <v>0.26401</v>
      </c>
      <c r="F1767" s="35" t="n">
        <v>6.11561</v>
      </c>
      <c r="G1767" s="35" t="n">
        <v>0.00755</v>
      </c>
      <c r="H1767" s="35" t="n">
        <v>-0.02441</v>
      </c>
      <c r="I1767" s="35" t="n">
        <v>5.08397</v>
      </c>
      <c r="J1767" s="35" t="n">
        <v>-2.6845</v>
      </c>
      <c r="K1767" s="35" t="n">
        <v>0.04787</v>
      </c>
      <c r="L1767" s="35" t="n">
        <v>1.25283</v>
      </c>
      <c r="M1767" s="35" t="n">
        <v>-0.76056</v>
      </c>
      <c r="N1767" s="35" t="n">
        <v>-0.59954</v>
      </c>
      <c r="O1767" s="35" t="n">
        <v>-5.02294</v>
      </c>
      <c r="P1767" s="35" t="n">
        <v>-0.61191</v>
      </c>
      <c r="Q1767" s="35" t="n">
        <v>-0.58627</v>
      </c>
      <c r="R1767" s="35" t="n">
        <v>-0.19675</v>
      </c>
    </row>
    <row r="1768" customFormat="false" ht="15" hidden="false" customHeight="false" outlineLevel="0" collapsed="false">
      <c r="A1768" s="4" t="n">
        <v>1767</v>
      </c>
      <c r="B1768" s="4" t="s">
        <v>2112</v>
      </c>
      <c r="C1768" s="35" t="n">
        <v>-1.70748</v>
      </c>
      <c r="D1768" s="35" t="n">
        <v>-0.21005</v>
      </c>
      <c r="E1768" s="35" t="n">
        <v>-0.52133</v>
      </c>
      <c r="F1768" s="35" t="n">
        <v>1.69022</v>
      </c>
      <c r="G1768" s="35" t="n">
        <v>0.99496</v>
      </c>
      <c r="H1768" s="35" t="n">
        <v>-0.09097</v>
      </c>
      <c r="I1768" s="35" t="n">
        <v>-1.77245</v>
      </c>
      <c r="J1768" s="35" t="n">
        <v>4.70304</v>
      </c>
      <c r="K1768" s="35" t="n">
        <v>3.86213</v>
      </c>
      <c r="L1768" s="35" t="n">
        <v>-2.09096</v>
      </c>
      <c r="M1768" s="35" t="n">
        <v>-0.11065</v>
      </c>
      <c r="N1768" s="35" t="n">
        <v>2.87708</v>
      </c>
      <c r="O1768" s="35" t="n">
        <v>0.75708</v>
      </c>
      <c r="P1768" s="35" t="n">
        <v>1.70718</v>
      </c>
      <c r="Q1768" s="35" t="n">
        <v>-2.32707</v>
      </c>
      <c r="R1768" s="35" t="n">
        <v>-4.17438</v>
      </c>
    </row>
    <row r="1769" customFormat="false" ht="15" hidden="false" customHeight="false" outlineLevel="0" collapsed="false">
      <c r="A1769" s="4" t="n">
        <v>1768</v>
      </c>
      <c r="B1769" s="4" t="s">
        <v>2113</v>
      </c>
      <c r="C1769" s="35" t="n">
        <v>2.668</v>
      </c>
      <c r="D1769" s="35" t="n">
        <v>0.37599</v>
      </c>
      <c r="E1769" s="35" t="n">
        <v>1.36867</v>
      </c>
      <c r="F1769" s="35" t="n">
        <v>1.72462</v>
      </c>
      <c r="G1769" s="35" t="n">
        <v>0.23308</v>
      </c>
      <c r="H1769" s="35" t="n">
        <v>0.68992</v>
      </c>
      <c r="I1769" s="35" t="n">
        <v>2.89928</v>
      </c>
      <c r="J1769" s="35" t="n">
        <v>-1.09402</v>
      </c>
      <c r="K1769" s="35" t="n">
        <v>-2.02967</v>
      </c>
      <c r="L1769" s="35" t="n">
        <v>2.70061</v>
      </c>
      <c r="M1769" s="35" t="n">
        <v>-1.02225</v>
      </c>
      <c r="N1769" s="35" t="n">
        <v>-2.35899</v>
      </c>
      <c r="O1769" s="35" t="n">
        <v>-2.36798</v>
      </c>
      <c r="P1769" s="35" t="n">
        <v>1.43402</v>
      </c>
      <c r="Q1769" s="35" t="n">
        <v>-1.2342</v>
      </c>
      <c r="R1769" s="35" t="n">
        <v>-0.11852</v>
      </c>
    </row>
    <row r="1770" customFormat="false" ht="15" hidden="false" customHeight="false" outlineLevel="0" collapsed="false">
      <c r="A1770" s="4" t="n">
        <v>1769</v>
      </c>
      <c r="B1770" s="4" t="s">
        <v>2114</v>
      </c>
      <c r="C1770" s="35" t="n">
        <v>-2.71309</v>
      </c>
      <c r="D1770" s="35" t="n">
        <v>-3.54412</v>
      </c>
      <c r="E1770" s="35" t="n">
        <v>-2.02575</v>
      </c>
      <c r="F1770" s="35" t="n">
        <v>1.69805</v>
      </c>
      <c r="G1770" s="35" t="n">
        <v>3.1956</v>
      </c>
      <c r="H1770" s="35" t="n">
        <v>-2.3762</v>
      </c>
      <c r="I1770" s="35" t="n">
        <v>0.97213</v>
      </c>
      <c r="J1770" s="35" t="n">
        <v>2.15055</v>
      </c>
      <c r="K1770" s="35" t="n">
        <v>0.19124</v>
      </c>
      <c r="L1770" s="35" t="n">
        <v>-3.35343</v>
      </c>
      <c r="M1770" s="35" t="n">
        <v>-2.66491</v>
      </c>
      <c r="N1770" s="35" t="n">
        <v>1.54203</v>
      </c>
      <c r="O1770" s="35" t="n">
        <v>-2.00264</v>
      </c>
      <c r="P1770" s="35" t="n">
        <v>-1.45912</v>
      </c>
      <c r="Q1770" s="35" t="n">
        <v>-1.21646</v>
      </c>
      <c r="R1770" s="35" t="n">
        <v>-0.52037</v>
      </c>
    </row>
    <row r="1771" customFormat="false" ht="15" hidden="false" customHeight="false" outlineLevel="0" collapsed="false">
      <c r="A1771" s="4" t="n">
        <v>1770</v>
      </c>
      <c r="B1771" s="4" t="s">
        <v>2115</v>
      </c>
      <c r="C1771" s="35" t="n">
        <v>-0.5735</v>
      </c>
      <c r="D1771" s="35" t="n">
        <v>0.34089</v>
      </c>
      <c r="E1771" s="35" t="n">
        <v>4.76614</v>
      </c>
      <c r="F1771" s="35" t="n">
        <v>-0.10851</v>
      </c>
      <c r="G1771" s="35" t="n">
        <v>-1.51477</v>
      </c>
      <c r="H1771" s="35" t="n">
        <v>-1.53862</v>
      </c>
      <c r="I1771" s="35" t="n">
        <v>3.96535</v>
      </c>
      <c r="J1771" s="35" t="n">
        <v>-0.25261</v>
      </c>
      <c r="K1771" s="35" t="n">
        <v>1.27729</v>
      </c>
      <c r="L1771" s="35" t="n">
        <v>0.61722</v>
      </c>
      <c r="M1771" s="35" t="n">
        <v>0.47744</v>
      </c>
      <c r="N1771" s="35" t="n">
        <v>1.05281</v>
      </c>
      <c r="O1771" s="35" t="n">
        <v>-0.35687</v>
      </c>
      <c r="P1771" s="35" t="n">
        <v>0.9328</v>
      </c>
      <c r="Q1771" s="35" t="n">
        <v>0.55555</v>
      </c>
      <c r="R1771" s="35" t="n">
        <v>-0.60636</v>
      </c>
    </row>
    <row r="1772" customFormat="false" ht="15" hidden="false" customHeight="false" outlineLevel="0" collapsed="false">
      <c r="A1772" s="4" t="n">
        <v>1771</v>
      </c>
      <c r="B1772" s="4" t="s">
        <v>2116</v>
      </c>
      <c r="C1772" s="35" t="n">
        <v>-1.78507</v>
      </c>
      <c r="D1772" s="35" t="n">
        <v>-1.72665</v>
      </c>
      <c r="E1772" s="35" t="n">
        <v>3.148</v>
      </c>
      <c r="F1772" s="35" t="n">
        <v>1.67408</v>
      </c>
      <c r="G1772" s="35" t="n">
        <v>1.58939</v>
      </c>
      <c r="H1772" s="35" t="n">
        <v>-2.49373</v>
      </c>
      <c r="I1772" s="35" t="n">
        <v>1.83515</v>
      </c>
      <c r="J1772" s="35" t="n">
        <v>-0.29885</v>
      </c>
      <c r="K1772" s="35" t="n">
        <v>-1.36929</v>
      </c>
      <c r="L1772" s="35" t="n">
        <v>-0.16806</v>
      </c>
      <c r="M1772" s="35" t="n">
        <v>-1.57338</v>
      </c>
      <c r="N1772" s="35" t="n">
        <v>3.17985</v>
      </c>
      <c r="O1772" s="35" t="n">
        <v>2.44623</v>
      </c>
      <c r="P1772" s="35" t="n">
        <v>-4.03608</v>
      </c>
      <c r="Q1772" s="35" t="n">
        <v>-2.62525</v>
      </c>
      <c r="R1772" s="35" t="n">
        <v>-3.56023</v>
      </c>
    </row>
    <row r="1773" customFormat="false" ht="15" hidden="false" customHeight="false" outlineLevel="0" collapsed="false">
      <c r="A1773" s="4" t="n">
        <v>1772</v>
      </c>
      <c r="B1773" s="4" t="s">
        <v>2117</v>
      </c>
      <c r="C1773" s="35" t="n">
        <v>2.54203</v>
      </c>
      <c r="D1773" s="35" t="n">
        <v>0.73364</v>
      </c>
      <c r="E1773" s="35" t="n">
        <v>-1.20963</v>
      </c>
      <c r="F1773" s="35" t="n">
        <v>-1.98198</v>
      </c>
      <c r="G1773" s="35" t="n">
        <v>-0.37984</v>
      </c>
      <c r="H1773" s="35" t="n">
        <v>-2.30818</v>
      </c>
      <c r="I1773" s="35" t="n">
        <v>2.77227</v>
      </c>
      <c r="J1773" s="35" t="n">
        <v>2.89598</v>
      </c>
      <c r="K1773" s="35" t="n">
        <v>0.26321</v>
      </c>
      <c r="L1773" s="35" t="n">
        <v>1.77549</v>
      </c>
      <c r="M1773" s="35" t="n">
        <v>-2.52677</v>
      </c>
      <c r="N1773" s="35" t="n">
        <v>-1.26201</v>
      </c>
      <c r="O1773" s="35" t="n">
        <v>2.02321</v>
      </c>
      <c r="P1773" s="35" t="n">
        <v>-1.23485</v>
      </c>
      <c r="Q1773" s="35" t="n">
        <v>-1.75648</v>
      </c>
      <c r="R1773" s="35" t="n">
        <v>-0.69966</v>
      </c>
    </row>
    <row r="1774" customFormat="false" ht="15" hidden="false" customHeight="false" outlineLevel="0" collapsed="false">
      <c r="A1774" s="4" t="n">
        <v>1773</v>
      </c>
      <c r="B1774" s="4" t="s">
        <v>2118</v>
      </c>
      <c r="C1774" s="35" t="n">
        <v>-0.45604</v>
      </c>
      <c r="D1774" s="35" t="n">
        <v>-1.30228</v>
      </c>
      <c r="E1774" s="35" t="n">
        <v>-0.06224</v>
      </c>
      <c r="F1774" s="35" t="n">
        <v>1.30718</v>
      </c>
      <c r="G1774" s="35" t="n">
        <v>2.21034</v>
      </c>
      <c r="H1774" s="35" t="n">
        <v>0.29452</v>
      </c>
      <c r="I1774" s="35" t="n">
        <v>-0.31342</v>
      </c>
      <c r="J1774" s="35" t="n">
        <v>0.2339</v>
      </c>
      <c r="K1774" s="35" t="n">
        <v>-2.20683</v>
      </c>
      <c r="L1774" s="35" t="n">
        <v>-0.74493</v>
      </c>
      <c r="M1774" s="35" t="n">
        <v>1.33846</v>
      </c>
      <c r="N1774" s="35" t="n">
        <v>-0.43062</v>
      </c>
      <c r="O1774" s="35" t="n">
        <v>-0.34732</v>
      </c>
      <c r="P1774" s="35" t="n">
        <v>-1.38358</v>
      </c>
      <c r="Q1774" s="35" t="n">
        <v>-1.34494</v>
      </c>
      <c r="R1774" s="35" t="n">
        <v>0.16506</v>
      </c>
    </row>
    <row r="1775" customFormat="false" ht="15" hidden="false" customHeight="false" outlineLevel="0" collapsed="false">
      <c r="A1775" s="4" t="n">
        <v>1774</v>
      </c>
      <c r="B1775" s="4" t="s">
        <v>2119</v>
      </c>
      <c r="C1775" s="35" t="n">
        <v>-1.35265</v>
      </c>
      <c r="D1775" s="35" t="n">
        <v>-0.60552</v>
      </c>
      <c r="E1775" s="35" t="n">
        <v>4.65838</v>
      </c>
      <c r="F1775" s="35" t="n">
        <v>0.18308</v>
      </c>
      <c r="G1775" s="35" t="n">
        <v>0.86623</v>
      </c>
      <c r="H1775" s="35" t="n">
        <v>0.82052</v>
      </c>
      <c r="I1775" s="35" t="n">
        <v>-3.4647</v>
      </c>
      <c r="J1775" s="35" t="n">
        <v>0.14236</v>
      </c>
      <c r="K1775" s="35" t="n">
        <v>-2.1787</v>
      </c>
      <c r="L1775" s="35" t="n">
        <v>-1.50292</v>
      </c>
      <c r="M1775" s="35" t="n">
        <v>1.02116</v>
      </c>
      <c r="N1775" s="35" t="n">
        <v>0.2827</v>
      </c>
      <c r="O1775" s="35" t="n">
        <v>-0.89602</v>
      </c>
      <c r="P1775" s="35" t="n">
        <v>1.08193</v>
      </c>
      <c r="Q1775" s="35" t="n">
        <v>-2.19883</v>
      </c>
      <c r="R1775" s="35" t="n">
        <v>-0.18417</v>
      </c>
    </row>
    <row r="1776" customFormat="false" ht="15" hidden="false" customHeight="false" outlineLevel="0" collapsed="false">
      <c r="A1776" s="4" t="n">
        <v>1775</v>
      </c>
      <c r="B1776" s="4" t="s">
        <v>2120</v>
      </c>
      <c r="C1776" s="35" t="n">
        <v>1.58818</v>
      </c>
      <c r="D1776" s="35" t="n">
        <v>-2.03822</v>
      </c>
      <c r="E1776" s="35" t="n">
        <v>1.07029</v>
      </c>
      <c r="F1776" s="35" t="n">
        <v>-0.4513</v>
      </c>
      <c r="G1776" s="35" t="n">
        <v>2.43314</v>
      </c>
      <c r="H1776" s="35" t="n">
        <v>0.14707</v>
      </c>
      <c r="I1776" s="35" t="n">
        <v>-2.11081</v>
      </c>
      <c r="J1776" s="35" t="n">
        <v>-0.48147</v>
      </c>
      <c r="K1776" s="35" t="n">
        <v>1.30806</v>
      </c>
      <c r="L1776" s="35" t="n">
        <v>-1.24144</v>
      </c>
      <c r="M1776" s="35" t="n">
        <v>-0.65274</v>
      </c>
      <c r="N1776" s="35" t="n">
        <v>-0.86754</v>
      </c>
      <c r="O1776" s="35" t="n">
        <v>-0.6983</v>
      </c>
      <c r="P1776" s="35" t="n">
        <v>-1.1147</v>
      </c>
      <c r="Q1776" s="35" t="n">
        <v>2.13538</v>
      </c>
      <c r="R1776" s="35" t="n">
        <v>-0.59794</v>
      </c>
    </row>
    <row r="1777" customFormat="false" ht="15" hidden="false" customHeight="false" outlineLevel="0" collapsed="false">
      <c r="A1777" s="4" t="n">
        <v>1776</v>
      </c>
      <c r="B1777" s="4" t="s">
        <v>2121</v>
      </c>
      <c r="C1777" s="35" t="n">
        <v>-2.78261</v>
      </c>
      <c r="D1777" s="35" t="n">
        <v>2.18627</v>
      </c>
      <c r="E1777" s="35" t="n">
        <v>1.97776</v>
      </c>
      <c r="F1777" s="35" t="n">
        <v>1.33547</v>
      </c>
      <c r="G1777" s="35" t="n">
        <v>-1.83282</v>
      </c>
      <c r="H1777" s="35" t="n">
        <v>0.6714</v>
      </c>
      <c r="I1777" s="35" t="n">
        <v>0.57015</v>
      </c>
      <c r="J1777" s="35" t="n">
        <v>-1.55883</v>
      </c>
      <c r="K1777" s="35" t="n">
        <v>-1.28347</v>
      </c>
      <c r="L1777" s="35" t="n">
        <v>0.00876</v>
      </c>
      <c r="M1777" s="35" t="n">
        <v>2.977</v>
      </c>
      <c r="N1777" s="35" t="n">
        <v>-1.11754</v>
      </c>
      <c r="O1777" s="35" t="n">
        <v>4.92009</v>
      </c>
      <c r="P1777" s="35" t="n">
        <v>2.48621</v>
      </c>
      <c r="Q1777" s="35" t="n">
        <v>2.82224</v>
      </c>
      <c r="R1777" s="35" t="n">
        <v>0.79584</v>
      </c>
    </row>
    <row r="1778" customFormat="false" ht="15" hidden="false" customHeight="false" outlineLevel="0" collapsed="false">
      <c r="A1778" s="4" t="n">
        <v>1777</v>
      </c>
      <c r="B1778" s="4" t="s">
        <v>2122</v>
      </c>
      <c r="C1778" s="35" t="n">
        <v>3.32283</v>
      </c>
      <c r="D1778" s="35" t="n">
        <v>0.8774</v>
      </c>
      <c r="E1778" s="35" t="n">
        <v>2.97501</v>
      </c>
      <c r="F1778" s="35" t="n">
        <v>-2.82919</v>
      </c>
      <c r="G1778" s="35" t="n">
        <v>-3.5073</v>
      </c>
      <c r="H1778" s="35" t="n">
        <v>1.66411</v>
      </c>
      <c r="I1778" s="35" t="n">
        <v>-0.55612</v>
      </c>
      <c r="J1778" s="35" t="n">
        <v>-1.04915</v>
      </c>
      <c r="K1778" s="35" t="n">
        <v>-0.10467</v>
      </c>
      <c r="L1778" s="35" t="n">
        <v>-0.84825</v>
      </c>
      <c r="M1778" s="35" t="n">
        <v>-4.89565</v>
      </c>
      <c r="N1778" s="35" t="n">
        <v>-0.11205</v>
      </c>
      <c r="O1778" s="35" t="n">
        <v>-4.99545</v>
      </c>
      <c r="P1778" s="35" t="n">
        <v>-2.86324</v>
      </c>
      <c r="Q1778" s="35" t="n">
        <v>2.64877</v>
      </c>
      <c r="R1778" s="35" t="n">
        <v>2.59016</v>
      </c>
    </row>
    <row r="1779" customFormat="false" ht="15" hidden="false" customHeight="false" outlineLevel="0" collapsed="false">
      <c r="A1779" s="4" t="n">
        <v>1778</v>
      </c>
      <c r="B1779" s="4" t="s">
        <v>2123</v>
      </c>
      <c r="C1779" s="35" t="n">
        <v>1.34057</v>
      </c>
      <c r="D1779" s="35" t="n">
        <v>0.89204</v>
      </c>
      <c r="E1779" s="35" t="n">
        <v>-1.50014</v>
      </c>
      <c r="F1779" s="35" t="n">
        <v>1.13278</v>
      </c>
      <c r="G1779" s="35" t="n">
        <v>1.87088</v>
      </c>
      <c r="H1779" s="35" t="n">
        <v>-0.83739</v>
      </c>
      <c r="I1779" s="35" t="n">
        <v>-0.81846</v>
      </c>
      <c r="J1779" s="35" t="n">
        <v>2.41761</v>
      </c>
      <c r="K1779" s="35" t="n">
        <v>-0.06256</v>
      </c>
      <c r="L1779" s="35" t="n">
        <v>-1.79388</v>
      </c>
      <c r="M1779" s="35" t="n">
        <v>-2.0964</v>
      </c>
      <c r="N1779" s="35" t="n">
        <v>0.194</v>
      </c>
      <c r="O1779" s="35" t="n">
        <v>-0.06564</v>
      </c>
      <c r="P1779" s="35" t="n">
        <v>-0.66741</v>
      </c>
      <c r="Q1779" s="35" t="n">
        <v>1.34783</v>
      </c>
      <c r="R1779" s="35" t="n">
        <v>0.33698</v>
      </c>
    </row>
    <row r="1780" customFormat="false" ht="15" hidden="false" customHeight="false" outlineLevel="0" collapsed="false">
      <c r="A1780" s="4" t="n">
        <v>1779</v>
      </c>
      <c r="B1780" s="4" t="s">
        <v>2124</v>
      </c>
      <c r="C1780" s="35" t="n">
        <v>0.00301</v>
      </c>
      <c r="D1780" s="35" t="n">
        <v>2.43307</v>
      </c>
      <c r="E1780" s="35" t="n">
        <v>-3.0721</v>
      </c>
      <c r="F1780" s="35" t="n">
        <v>-2.64617</v>
      </c>
      <c r="G1780" s="35" t="n">
        <v>0.98013</v>
      </c>
      <c r="H1780" s="35" t="n">
        <v>0.89893</v>
      </c>
      <c r="I1780" s="35" t="n">
        <v>-0.88234</v>
      </c>
      <c r="J1780" s="35" t="n">
        <v>-1.8238</v>
      </c>
      <c r="K1780" s="35" t="n">
        <v>-1.03486</v>
      </c>
      <c r="L1780" s="35" t="n">
        <v>-0.49509</v>
      </c>
      <c r="M1780" s="35" t="n">
        <v>-0.33643</v>
      </c>
      <c r="N1780" s="35" t="n">
        <v>2.78665</v>
      </c>
      <c r="O1780" s="35" t="n">
        <v>0.19544</v>
      </c>
      <c r="P1780" s="35" t="n">
        <v>3.06476</v>
      </c>
      <c r="Q1780" s="35" t="n">
        <v>1.44636</v>
      </c>
      <c r="R1780" s="35" t="n">
        <v>-1.12171</v>
      </c>
    </row>
    <row r="1781" customFormat="false" ht="15" hidden="false" customHeight="false" outlineLevel="0" collapsed="false">
      <c r="A1781" s="4" t="n">
        <v>1780</v>
      </c>
      <c r="B1781" s="4" t="s">
        <v>2125</v>
      </c>
      <c r="C1781" s="35" t="n">
        <v>-1.62596</v>
      </c>
      <c r="D1781" s="35" t="n">
        <v>2.08587</v>
      </c>
      <c r="E1781" s="35" t="n">
        <v>0.00323</v>
      </c>
      <c r="F1781" s="35" t="n">
        <v>-1.81566</v>
      </c>
      <c r="G1781" s="35" t="n">
        <v>-1.95837</v>
      </c>
      <c r="H1781" s="35" t="n">
        <v>-0.99663</v>
      </c>
      <c r="I1781" s="35" t="n">
        <v>0.67989</v>
      </c>
      <c r="J1781" s="35" t="n">
        <v>-4.13533</v>
      </c>
      <c r="K1781" s="35" t="n">
        <v>-1.37933</v>
      </c>
      <c r="L1781" s="35" t="n">
        <v>-1.42855</v>
      </c>
      <c r="M1781" s="35" t="n">
        <v>-1.42583</v>
      </c>
      <c r="N1781" s="35" t="n">
        <v>-0.30356</v>
      </c>
      <c r="O1781" s="35" t="n">
        <v>-2.33144</v>
      </c>
      <c r="P1781" s="35" t="n">
        <v>1.51683</v>
      </c>
      <c r="Q1781" s="35" t="n">
        <v>0.49376</v>
      </c>
      <c r="R1781" s="35" t="n">
        <v>-1.42</v>
      </c>
    </row>
    <row r="1782" customFormat="false" ht="15" hidden="false" customHeight="false" outlineLevel="0" collapsed="false">
      <c r="A1782" s="4" t="n">
        <v>1781</v>
      </c>
      <c r="B1782" s="4" t="s">
        <v>2126</v>
      </c>
      <c r="C1782" s="35" t="n">
        <v>-1.17895</v>
      </c>
      <c r="D1782" s="35" t="n">
        <v>2.74651</v>
      </c>
      <c r="E1782" s="35" t="n">
        <v>-0.39851</v>
      </c>
      <c r="F1782" s="35" t="n">
        <v>-2.87324</v>
      </c>
      <c r="G1782" s="35" t="n">
        <v>-6.45928</v>
      </c>
      <c r="H1782" s="35" t="n">
        <v>0.93458</v>
      </c>
      <c r="I1782" s="35" t="n">
        <v>2.57707</v>
      </c>
      <c r="J1782" s="35" t="n">
        <v>5.2217</v>
      </c>
      <c r="K1782" s="35" t="n">
        <v>-1.39506</v>
      </c>
      <c r="L1782" s="35" t="n">
        <v>1.21461</v>
      </c>
      <c r="M1782" s="35" t="n">
        <v>-2.6637</v>
      </c>
      <c r="N1782" s="35" t="n">
        <v>0.54543</v>
      </c>
      <c r="O1782" s="35" t="n">
        <v>-7.01253</v>
      </c>
      <c r="P1782" s="35" t="n">
        <v>0.52281</v>
      </c>
      <c r="Q1782" s="35" t="n">
        <v>-0.91325</v>
      </c>
      <c r="R1782" s="35" t="n">
        <v>0.59534</v>
      </c>
    </row>
    <row r="1783" customFormat="false" ht="15" hidden="false" customHeight="false" outlineLevel="0" collapsed="false">
      <c r="A1783" s="4" t="n">
        <v>1782</v>
      </c>
      <c r="B1783" s="4" t="s">
        <v>2127</v>
      </c>
      <c r="C1783" s="35" t="n">
        <v>-0.49482</v>
      </c>
      <c r="D1783" s="35" t="n">
        <v>0.98683</v>
      </c>
      <c r="E1783" s="35" t="n">
        <v>-0.95437</v>
      </c>
      <c r="F1783" s="35" t="n">
        <v>-2.51668</v>
      </c>
      <c r="G1783" s="35" t="n">
        <v>-0.73536</v>
      </c>
      <c r="H1783" s="35" t="n">
        <v>-0.86061</v>
      </c>
      <c r="I1783" s="35" t="n">
        <v>0.43175</v>
      </c>
      <c r="J1783" s="35" t="n">
        <v>-0.31557</v>
      </c>
      <c r="K1783" s="35" t="n">
        <v>-1.56402</v>
      </c>
      <c r="L1783" s="35" t="n">
        <v>-1.25932</v>
      </c>
      <c r="M1783" s="35" t="n">
        <v>-0.74004</v>
      </c>
      <c r="N1783" s="35" t="n">
        <v>-0.54281</v>
      </c>
      <c r="O1783" s="35" t="n">
        <v>-2.10519</v>
      </c>
      <c r="P1783" s="35" t="n">
        <v>1.15721</v>
      </c>
      <c r="Q1783" s="35" t="n">
        <v>-1.7514</v>
      </c>
      <c r="R1783" s="35" t="n">
        <v>-2.73141</v>
      </c>
    </row>
    <row r="1784" customFormat="false" ht="15" hidden="false" customHeight="false" outlineLevel="0" collapsed="false">
      <c r="A1784" s="4" t="n">
        <v>1783</v>
      </c>
      <c r="B1784" s="4" t="s">
        <v>2128</v>
      </c>
      <c r="C1784" s="35" t="n">
        <v>-1.80165</v>
      </c>
      <c r="D1784" s="35" t="n">
        <v>3.20555</v>
      </c>
      <c r="E1784" s="35" t="n">
        <v>-0.09496</v>
      </c>
      <c r="F1784" s="35" t="n">
        <v>1.81073</v>
      </c>
      <c r="G1784" s="35" t="n">
        <v>-3.73015</v>
      </c>
      <c r="H1784" s="35" t="n">
        <v>-1.27448</v>
      </c>
      <c r="I1784" s="35" t="n">
        <v>-0.21106</v>
      </c>
      <c r="J1784" s="35" t="n">
        <v>1.01733</v>
      </c>
      <c r="K1784" s="35" t="n">
        <v>-1.08496</v>
      </c>
      <c r="L1784" s="35" t="n">
        <v>-2.54728</v>
      </c>
      <c r="M1784" s="35" t="n">
        <v>-3.78318</v>
      </c>
      <c r="N1784" s="35" t="n">
        <v>-0.89718</v>
      </c>
      <c r="O1784" s="35" t="n">
        <v>-4.44017</v>
      </c>
      <c r="P1784" s="35" t="n">
        <v>1.66715</v>
      </c>
      <c r="Q1784" s="35" t="n">
        <v>-4.47789</v>
      </c>
      <c r="R1784" s="35" t="n">
        <v>-1.44088</v>
      </c>
    </row>
    <row r="1785" customFormat="false" ht="15" hidden="false" customHeight="false" outlineLevel="0" collapsed="false">
      <c r="A1785" s="4" t="n">
        <v>1784</v>
      </c>
      <c r="B1785" s="4" t="s">
        <v>2129</v>
      </c>
      <c r="C1785" s="35" t="n">
        <v>1.15213</v>
      </c>
      <c r="D1785" s="35" t="n">
        <v>-0.70707</v>
      </c>
      <c r="E1785" s="35" t="n">
        <v>0.13478</v>
      </c>
      <c r="F1785" s="35" t="n">
        <v>-1.72665</v>
      </c>
      <c r="G1785" s="35" t="n">
        <v>-1.6284</v>
      </c>
      <c r="H1785" s="35" t="n">
        <v>-0.95393</v>
      </c>
      <c r="I1785" s="35" t="n">
        <v>-1.78376</v>
      </c>
      <c r="J1785" s="35" t="n">
        <v>1.24757</v>
      </c>
      <c r="K1785" s="35" t="n">
        <v>1.6448</v>
      </c>
      <c r="L1785" s="35" t="n">
        <v>0.49264</v>
      </c>
      <c r="M1785" s="35" t="n">
        <v>-2.6244</v>
      </c>
      <c r="N1785" s="35" t="n">
        <v>0.37173</v>
      </c>
      <c r="O1785" s="35" t="n">
        <v>1.10562</v>
      </c>
      <c r="P1785" s="35" t="n">
        <v>0.87438</v>
      </c>
      <c r="Q1785" s="35" t="n">
        <v>1.33461</v>
      </c>
      <c r="R1785" s="35" t="n">
        <v>-2.36317</v>
      </c>
    </row>
    <row r="1786" customFormat="false" ht="15" hidden="false" customHeight="false" outlineLevel="0" collapsed="false">
      <c r="A1786" s="4" t="n">
        <v>1785</v>
      </c>
      <c r="B1786" s="4" t="s">
        <v>2130</v>
      </c>
      <c r="C1786" s="35" t="n">
        <v>-0.95278</v>
      </c>
      <c r="D1786" s="35" t="n">
        <v>-2.37599</v>
      </c>
      <c r="E1786" s="35" t="n">
        <v>-1.34804</v>
      </c>
      <c r="F1786" s="35" t="n">
        <v>-0.98243</v>
      </c>
      <c r="G1786" s="35" t="n">
        <v>-2.35556</v>
      </c>
      <c r="H1786" s="35" t="n">
        <v>-5.43628</v>
      </c>
      <c r="I1786" s="35" t="n">
        <v>1.55414</v>
      </c>
      <c r="J1786" s="35" t="n">
        <v>-4.1107</v>
      </c>
      <c r="K1786" s="35" t="n">
        <v>2.46686</v>
      </c>
      <c r="L1786" s="35" t="n">
        <v>-0.43455</v>
      </c>
      <c r="M1786" s="35" t="n">
        <v>-1.20162</v>
      </c>
      <c r="N1786" s="35" t="n">
        <v>0.77423</v>
      </c>
      <c r="O1786" s="35" t="n">
        <v>-0.01503</v>
      </c>
      <c r="P1786" s="35" t="n">
        <v>0.54069</v>
      </c>
      <c r="Q1786" s="35" t="n">
        <v>-2.63709</v>
      </c>
      <c r="R1786" s="35" t="n">
        <v>-0.88736</v>
      </c>
    </row>
    <row r="1787" customFormat="false" ht="15" hidden="false" customHeight="false" outlineLevel="0" collapsed="false">
      <c r="A1787" s="4" t="n">
        <v>1786</v>
      </c>
      <c r="B1787" s="4" t="s">
        <v>2131</v>
      </c>
      <c r="C1787" s="35" t="n">
        <v>1.18075</v>
      </c>
      <c r="D1787" s="35" t="n">
        <v>3.31792</v>
      </c>
      <c r="E1787" s="35" t="n">
        <v>-0.33515</v>
      </c>
      <c r="F1787" s="35" t="n">
        <v>-0.79121</v>
      </c>
      <c r="G1787" s="35" t="n">
        <v>0.60962</v>
      </c>
      <c r="H1787" s="35" t="n">
        <v>1.43827</v>
      </c>
      <c r="I1787" s="35" t="n">
        <v>1.54517</v>
      </c>
      <c r="J1787" s="35" t="n">
        <v>1.90217</v>
      </c>
      <c r="K1787" s="35" t="n">
        <v>-0.18851</v>
      </c>
      <c r="L1787" s="35" t="n">
        <v>-0.01644</v>
      </c>
      <c r="M1787" s="35" t="n">
        <v>-3.86216</v>
      </c>
      <c r="N1787" s="35" t="n">
        <v>-0.54108</v>
      </c>
      <c r="O1787" s="35" t="n">
        <v>-3.1347</v>
      </c>
      <c r="P1787" s="35" t="n">
        <v>-2.53289</v>
      </c>
      <c r="Q1787" s="35" t="n">
        <v>-0.41922</v>
      </c>
      <c r="R1787" s="35" t="n">
        <v>-3.18246</v>
      </c>
    </row>
    <row r="1788" customFormat="false" ht="15" hidden="false" customHeight="false" outlineLevel="0" collapsed="false">
      <c r="A1788" s="4" t="n">
        <v>1787</v>
      </c>
      <c r="B1788" s="4" t="s">
        <v>2132</v>
      </c>
      <c r="C1788" s="35" t="n">
        <v>-2.09147</v>
      </c>
      <c r="D1788" s="35" t="n">
        <v>1.08064</v>
      </c>
      <c r="E1788" s="35" t="n">
        <v>5.36284</v>
      </c>
      <c r="F1788" s="35" t="n">
        <v>-1.64544</v>
      </c>
      <c r="G1788" s="35" t="n">
        <v>-4.32361</v>
      </c>
      <c r="H1788" s="35" t="n">
        <v>-2.53127</v>
      </c>
      <c r="I1788" s="35" t="n">
        <v>1.82742</v>
      </c>
      <c r="J1788" s="35" t="n">
        <v>0.67346</v>
      </c>
      <c r="K1788" s="35" t="n">
        <v>-0.86248</v>
      </c>
      <c r="L1788" s="35" t="n">
        <v>2.81571</v>
      </c>
      <c r="M1788" s="35" t="n">
        <v>-2.673</v>
      </c>
      <c r="N1788" s="35" t="n">
        <v>1.0584</v>
      </c>
      <c r="O1788" s="35" t="n">
        <v>2.03606</v>
      </c>
      <c r="P1788" s="35" t="n">
        <v>-3.14789</v>
      </c>
      <c r="Q1788" s="35" t="n">
        <v>-0.41673</v>
      </c>
      <c r="R1788" s="35" t="n">
        <v>-3.46121</v>
      </c>
    </row>
    <row r="1789" customFormat="false" ht="15" hidden="false" customHeight="false" outlineLevel="0" collapsed="false">
      <c r="A1789" s="4" t="n">
        <v>1788</v>
      </c>
      <c r="B1789" s="4" t="s">
        <v>2133</v>
      </c>
      <c r="C1789" s="35" t="n">
        <v>-3.03041</v>
      </c>
      <c r="D1789" s="35" t="n">
        <v>-2.52769</v>
      </c>
      <c r="E1789" s="35" t="n">
        <v>0.09655</v>
      </c>
      <c r="F1789" s="35" t="n">
        <v>-0.094</v>
      </c>
      <c r="G1789" s="35" t="n">
        <v>1.67702</v>
      </c>
      <c r="H1789" s="35" t="n">
        <v>1.2082</v>
      </c>
      <c r="I1789" s="35" t="n">
        <v>5.46064</v>
      </c>
      <c r="J1789" s="35" t="n">
        <v>1.89779</v>
      </c>
      <c r="K1789" s="35" t="n">
        <v>0.72802</v>
      </c>
      <c r="L1789" s="35" t="n">
        <v>2.06678</v>
      </c>
      <c r="M1789" s="35" t="n">
        <v>5.24173</v>
      </c>
      <c r="N1789" s="35" t="n">
        <v>-2.31432</v>
      </c>
      <c r="O1789" s="35" t="n">
        <v>2.44846</v>
      </c>
      <c r="P1789" s="35" t="n">
        <v>-2.68954</v>
      </c>
      <c r="Q1789" s="35" t="n">
        <v>0.87054</v>
      </c>
      <c r="R1789" s="35" t="n">
        <v>0.3697</v>
      </c>
    </row>
    <row r="1790" customFormat="false" ht="15" hidden="false" customHeight="false" outlineLevel="0" collapsed="false">
      <c r="A1790" s="4" t="n">
        <v>1789</v>
      </c>
      <c r="B1790" s="4" t="s">
        <v>2134</v>
      </c>
      <c r="C1790" s="35" t="n">
        <v>-3.23721</v>
      </c>
      <c r="D1790" s="35" t="n">
        <v>0.39238</v>
      </c>
      <c r="E1790" s="35" t="n">
        <v>-2.7456</v>
      </c>
      <c r="F1790" s="35" t="n">
        <v>1.71967</v>
      </c>
      <c r="G1790" s="35" t="n">
        <v>4.22744</v>
      </c>
      <c r="H1790" s="35" t="n">
        <v>-1.78194</v>
      </c>
      <c r="I1790" s="35" t="n">
        <v>0.87228</v>
      </c>
      <c r="J1790" s="35" t="n">
        <v>2.81749</v>
      </c>
      <c r="K1790" s="35" t="n">
        <v>-2.00612</v>
      </c>
      <c r="L1790" s="35" t="n">
        <v>-1.93041</v>
      </c>
      <c r="M1790" s="35" t="n">
        <v>-0.66199</v>
      </c>
      <c r="N1790" s="35" t="n">
        <v>-4.3848</v>
      </c>
      <c r="O1790" s="35" t="n">
        <v>-0.77629</v>
      </c>
      <c r="P1790" s="35" t="n">
        <v>1.43435</v>
      </c>
      <c r="Q1790" s="35" t="n">
        <v>0.69126</v>
      </c>
      <c r="R1790" s="35" t="n">
        <v>1.93176</v>
      </c>
    </row>
    <row r="1791" customFormat="false" ht="15" hidden="false" customHeight="false" outlineLevel="0" collapsed="false">
      <c r="A1791" s="4" t="n">
        <v>1790</v>
      </c>
      <c r="B1791" s="4" t="s">
        <v>2135</v>
      </c>
      <c r="C1791" s="35" t="n">
        <v>-0.70422</v>
      </c>
      <c r="D1791" s="35" t="n">
        <v>0.60464</v>
      </c>
      <c r="E1791" s="35" t="n">
        <v>2.41922</v>
      </c>
      <c r="F1791" s="35" t="n">
        <v>-0.14838</v>
      </c>
      <c r="G1791" s="35" t="n">
        <v>-3.84552</v>
      </c>
      <c r="H1791" s="35" t="n">
        <v>1.91113</v>
      </c>
      <c r="I1791" s="35" t="n">
        <v>-4.07572</v>
      </c>
      <c r="J1791" s="35" t="n">
        <v>3.09184</v>
      </c>
      <c r="K1791" s="35" t="n">
        <v>-3.77756</v>
      </c>
      <c r="L1791" s="35" t="n">
        <v>-0.81038</v>
      </c>
      <c r="M1791" s="35" t="n">
        <v>-1.00051</v>
      </c>
      <c r="N1791" s="35" t="n">
        <v>-2.8848</v>
      </c>
      <c r="O1791" s="35" t="n">
        <v>-2.7503</v>
      </c>
      <c r="P1791" s="35" t="n">
        <v>3.88951</v>
      </c>
      <c r="Q1791" s="35" t="n">
        <v>-0.61389</v>
      </c>
      <c r="R1791" s="35" t="n">
        <v>0.50127</v>
      </c>
    </row>
    <row r="1792" customFormat="false" ht="15" hidden="false" customHeight="false" outlineLevel="0" collapsed="false">
      <c r="A1792" s="4" t="n">
        <v>1791</v>
      </c>
      <c r="B1792" s="4" t="s">
        <v>2136</v>
      </c>
      <c r="C1792" s="35" t="n">
        <v>-1.2168</v>
      </c>
      <c r="D1792" s="35" t="n">
        <v>-1.4554</v>
      </c>
      <c r="E1792" s="35" t="n">
        <v>-1.47673</v>
      </c>
      <c r="F1792" s="35" t="n">
        <v>0.79331</v>
      </c>
      <c r="G1792" s="35" t="n">
        <v>-2.74758</v>
      </c>
      <c r="H1792" s="35" t="n">
        <v>1.62156</v>
      </c>
      <c r="I1792" s="35" t="n">
        <v>0.54959</v>
      </c>
      <c r="J1792" s="35" t="n">
        <v>2.69717</v>
      </c>
      <c r="K1792" s="35" t="n">
        <v>-0.8252</v>
      </c>
      <c r="L1792" s="35" t="n">
        <v>-0.35072</v>
      </c>
      <c r="M1792" s="35" t="n">
        <v>-2.54481</v>
      </c>
      <c r="N1792" s="35" t="n">
        <v>0.80694</v>
      </c>
      <c r="O1792" s="35" t="n">
        <v>-0.55998</v>
      </c>
      <c r="P1792" s="35" t="n">
        <v>-0.91589</v>
      </c>
      <c r="Q1792" s="35" t="n">
        <v>-1.36364</v>
      </c>
      <c r="R1792" s="35" t="n">
        <v>-0.19099</v>
      </c>
    </row>
    <row r="1793" customFormat="false" ht="15" hidden="false" customHeight="false" outlineLevel="0" collapsed="false">
      <c r="A1793" s="4" t="n">
        <v>1792</v>
      </c>
      <c r="B1793" s="4" t="s">
        <v>2137</v>
      </c>
      <c r="C1793" s="35" t="n">
        <v>2.95218</v>
      </c>
      <c r="D1793" s="35" t="n">
        <v>-0.05333</v>
      </c>
      <c r="E1793" s="35" t="n">
        <v>-2.10958</v>
      </c>
      <c r="F1793" s="35" t="n">
        <v>-2.60228</v>
      </c>
      <c r="G1793" s="35" t="n">
        <v>0.29257</v>
      </c>
      <c r="H1793" s="35" t="n">
        <v>-2.15496</v>
      </c>
      <c r="I1793" s="35" t="n">
        <v>1.01983</v>
      </c>
      <c r="J1793" s="35" t="n">
        <v>-2.92661</v>
      </c>
      <c r="K1793" s="35" t="n">
        <v>-1.04405</v>
      </c>
      <c r="L1793" s="35" t="n">
        <v>-0.21735</v>
      </c>
      <c r="M1793" s="35" t="n">
        <v>-0.73023</v>
      </c>
      <c r="N1793" s="35" t="n">
        <v>1.3371</v>
      </c>
      <c r="O1793" s="35" t="n">
        <v>-1.99272</v>
      </c>
      <c r="P1793" s="35" t="n">
        <v>-0.58012</v>
      </c>
      <c r="Q1793" s="35" t="n">
        <v>-0.65806</v>
      </c>
      <c r="R1793" s="35" t="n">
        <v>0.69455</v>
      </c>
    </row>
    <row r="1794" customFormat="false" ht="15" hidden="false" customHeight="false" outlineLevel="0" collapsed="false">
      <c r="A1794" s="4" t="n">
        <v>1793</v>
      </c>
      <c r="B1794" s="4" t="s">
        <v>2138</v>
      </c>
      <c r="C1794" s="35" t="n">
        <v>1.46502</v>
      </c>
      <c r="D1794" s="35" t="n">
        <v>2.81321</v>
      </c>
      <c r="E1794" s="35" t="n">
        <v>2.55384</v>
      </c>
      <c r="F1794" s="35" t="n">
        <v>-0.56597</v>
      </c>
      <c r="G1794" s="35" t="n">
        <v>-1.63232</v>
      </c>
      <c r="H1794" s="35" t="n">
        <v>1.0342</v>
      </c>
      <c r="I1794" s="35" t="n">
        <v>1.96756</v>
      </c>
      <c r="J1794" s="35" t="n">
        <v>-0.54979</v>
      </c>
      <c r="K1794" s="35" t="n">
        <v>1.1279</v>
      </c>
      <c r="L1794" s="35" t="n">
        <v>-0.5123</v>
      </c>
      <c r="M1794" s="35" t="n">
        <v>-4.1857</v>
      </c>
      <c r="N1794" s="35" t="n">
        <v>2.12141</v>
      </c>
      <c r="O1794" s="35" t="n">
        <v>0.9538</v>
      </c>
      <c r="P1794" s="35" t="n">
        <v>-0.24375</v>
      </c>
      <c r="Q1794" s="35" t="n">
        <v>1.53451</v>
      </c>
      <c r="R1794" s="35" t="n">
        <v>0.67951</v>
      </c>
    </row>
    <row r="1795" customFormat="false" ht="15" hidden="false" customHeight="false" outlineLevel="0" collapsed="false">
      <c r="A1795" s="4" t="n">
        <v>1794</v>
      </c>
      <c r="B1795" s="4" t="s">
        <v>2139</v>
      </c>
      <c r="C1795" s="35" t="n">
        <v>1.28333</v>
      </c>
      <c r="D1795" s="35" t="n">
        <v>0.69523</v>
      </c>
      <c r="E1795" s="35" t="n">
        <v>-2.94268</v>
      </c>
      <c r="F1795" s="35" t="n">
        <v>0.41737</v>
      </c>
      <c r="G1795" s="35" t="n">
        <v>0.00274</v>
      </c>
      <c r="H1795" s="35" t="n">
        <v>-1.76664</v>
      </c>
      <c r="I1795" s="35" t="n">
        <v>2.69702</v>
      </c>
      <c r="J1795" s="35" t="n">
        <v>-1.48096</v>
      </c>
      <c r="K1795" s="35" t="n">
        <v>0.22858</v>
      </c>
      <c r="L1795" s="35" t="n">
        <v>1.8834</v>
      </c>
      <c r="M1795" s="35" t="n">
        <v>-0.79806</v>
      </c>
      <c r="N1795" s="35" t="n">
        <v>1.44613</v>
      </c>
      <c r="O1795" s="35" t="n">
        <v>-2.19867</v>
      </c>
      <c r="P1795" s="35" t="n">
        <v>-0.92556</v>
      </c>
      <c r="Q1795" s="35" t="n">
        <v>1.08507</v>
      </c>
      <c r="R1795" s="35" t="n">
        <v>0.58663</v>
      </c>
    </row>
    <row r="1796" customFormat="false" ht="15" hidden="false" customHeight="false" outlineLevel="0" collapsed="false">
      <c r="A1796" s="4" t="n">
        <v>1795</v>
      </c>
      <c r="B1796" s="4" t="s">
        <v>2140</v>
      </c>
      <c r="C1796" s="35" t="n">
        <v>-0.68948</v>
      </c>
      <c r="D1796" s="35" t="n">
        <v>1.35744</v>
      </c>
      <c r="E1796" s="35" t="n">
        <v>0.98652</v>
      </c>
      <c r="F1796" s="35" t="n">
        <v>0.53778</v>
      </c>
      <c r="G1796" s="35" t="n">
        <v>0.83243</v>
      </c>
      <c r="H1796" s="35" t="n">
        <v>-0.16379</v>
      </c>
      <c r="I1796" s="35" t="n">
        <v>0.34371</v>
      </c>
      <c r="J1796" s="35" t="n">
        <v>-1.56708</v>
      </c>
      <c r="K1796" s="35" t="n">
        <v>-0.17717</v>
      </c>
      <c r="L1796" s="35" t="n">
        <v>1.06671</v>
      </c>
      <c r="M1796" s="35" t="n">
        <v>1.3253</v>
      </c>
      <c r="N1796" s="35" t="n">
        <v>-0.93067</v>
      </c>
      <c r="O1796" s="35" t="n">
        <v>-0.24454</v>
      </c>
      <c r="P1796" s="35" t="n">
        <v>-1.13963</v>
      </c>
      <c r="Q1796" s="35" t="n">
        <v>0.65396</v>
      </c>
      <c r="R1796" s="35" t="n">
        <v>-2.63167</v>
      </c>
    </row>
    <row r="1797" customFormat="false" ht="15" hidden="false" customHeight="false" outlineLevel="0" collapsed="false">
      <c r="A1797" s="4" t="n">
        <v>1796</v>
      </c>
      <c r="B1797" s="4" t="s">
        <v>2141</v>
      </c>
      <c r="C1797" s="35" t="n">
        <v>-3.23463</v>
      </c>
      <c r="D1797" s="35" t="n">
        <v>-0.15122</v>
      </c>
      <c r="E1797" s="35" t="n">
        <v>0.41886</v>
      </c>
      <c r="F1797" s="35" t="n">
        <v>-1.55117</v>
      </c>
      <c r="G1797" s="35" t="n">
        <v>-2.37041</v>
      </c>
      <c r="H1797" s="35" t="n">
        <v>-0.83983</v>
      </c>
      <c r="I1797" s="35" t="n">
        <v>0.96119</v>
      </c>
      <c r="J1797" s="35" t="n">
        <v>2.10807</v>
      </c>
      <c r="K1797" s="35" t="n">
        <v>-1.23905</v>
      </c>
      <c r="L1797" s="35" t="n">
        <v>-2.62774</v>
      </c>
      <c r="M1797" s="35" t="n">
        <v>2.06859</v>
      </c>
      <c r="N1797" s="35" t="n">
        <v>-0.94092</v>
      </c>
      <c r="O1797" s="35" t="n">
        <v>-1.70626</v>
      </c>
      <c r="P1797" s="35" t="n">
        <v>-0.92494</v>
      </c>
      <c r="Q1797" s="35" t="n">
        <v>1.48635</v>
      </c>
      <c r="R1797" s="35" t="n">
        <v>0.68641</v>
      </c>
    </row>
    <row r="1798" customFormat="false" ht="15" hidden="false" customHeight="false" outlineLevel="0" collapsed="false">
      <c r="A1798" s="4" t="n">
        <v>1797</v>
      </c>
      <c r="B1798" s="4" t="s">
        <v>2142</v>
      </c>
      <c r="C1798" s="35" t="n">
        <v>1.23734</v>
      </c>
      <c r="D1798" s="35" t="n">
        <v>0.20368</v>
      </c>
      <c r="E1798" s="35" t="n">
        <v>-1.6615</v>
      </c>
      <c r="F1798" s="35" t="n">
        <v>0.4538</v>
      </c>
      <c r="G1798" s="35" t="n">
        <v>-0.27111</v>
      </c>
      <c r="H1798" s="35" t="n">
        <v>1.05121</v>
      </c>
      <c r="I1798" s="35" t="n">
        <v>-0.02447</v>
      </c>
      <c r="J1798" s="35" t="n">
        <v>0.95219</v>
      </c>
      <c r="K1798" s="35" t="n">
        <v>-2.64794</v>
      </c>
      <c r="L1798" s="35" t="n">
        <v>-1.33785</v>
      </c>
      <c r="M1798" s="35" t="n">
        <v>-0.58446</v>
      </c>
      <c r="N1798" s="35" t="n">
        <v>0.81291</v>
      </c>
      <c r="O1798" s="35" t="n">
        <v>0.03153</v>
      </c>
      <c r="P1798" s="35" t="n">
        <v>1.60422</v>
      </c>
      <c r="Q1798" s="35" t="n">
        <v>-3.31808</v>
      </c>
      <c r="R1798" s="35" t="n">
        <v>0.92238</v>
      </c>
    </row>
    <row r="1799" customFormat="false" ht="15" hidden="false" customHeight="false" outlineLevel="0" collapsed="false">
      <c r="A1799" s="4" t="n">
        <v>1798</v>
      </c>
      <c r="B1799" s="4" t="s">
        <v>2143</v>
      </c>
      <c r="C1799" s="35" t="n">
        <v>0.27257</v>
      </c>
      <c r="D1799" s="35" t="n">
        <v>0.12184</v>
      </c>
      <c r="E1799" s="35" t="n">
        <v>-0.43053</v>
      </c>
      <c r="F1799" s="35" t="n">
        <v>-0.62455</v>
      </c>
      <c r="G1799" s="35" t="n">
        <v>-1.3463</v>
      </c>
      <c r="H1799" s="35" t="n">
        <v>-0.59659</v>
      </c>
      <c r="I1799" s="35" t="n">
        <v>-0.84553</v>
      </c>
      <c r="J1799" s="35" t="n">
        <v>0.09186</v>
      </c>
      <c r="K1799" s="35" t="n">
        <v>1.80512</v>
      </c>
      <c r="L1799" s="35" t="n">
        <v>2.36802</v>
      </c>
      <c r="M1799" s="35" t="n">
        <v>-2.99258</v>
      </c>
      <c r="N1799" s="35" t="n">
        <v>0.40404</v>
      </c>
      <c r="O1799" s="35" t="n">
        <v>-3.08685</v>
      </c>
      <c r="P1799" s="35" t="n">
        <v>1.15741</v>
      </c>
      <c r="Q1799" s="35" t="n">
        <v>-2.68175</v>
      </c>
      <c r="R1799" s="35" t="n">
        <v>0.24726</v>
      </c>
    </row>
    <row r="1800" customFormat="false" ht="15" hidden="false" customHeight="false" outlineLevel="0" collapsed="false">
      <c r="A1800" s="4" t="n">
        <v>1799</v>
      </c>
      <c r="B1800" s="4" t="s">
        <v>2144</v>
      </c>
      <c r="C1800" s="35" t="n">
        <v>-0.56476</v>
      </c>
      <c r="D1800" s="35" t="n">
        <v>-0.27419</v>
      </c>
      <c r="E1800" s="35" t="n">
        <v>1.08487</v>
      </c>
      <c r="F1800" s="35" t="n">
        <v>-2.30865</v>
      </c>
      <c r="G1800" s="35" t="n">
        <v>-0.92187</v>
      </c>
      <c r="H1800" s="35" t="n">
        <v>-0.00997</v>
      </c>
      <c r="I1800" s="35" t="n">
        <v>-1.38429</v>
      </c>
      <c r="J1800" s="35" t="n">
        <v>1.13034</v>
      </c>
      <c r="K1800" s="35" t="n">
        <v>3.39018</v>
      </c>
      <c r="L1800" s="35" t="n">
        <v>0.15465</v>
      </c>
      <c r="M1800" s="35" t="n">
        <v>0.18038</v>
      </c>
      <c r="N1800" s="35" t="n">
        <v>-0.61928</v>
      </c>
      <c r="O1800" s="35" t="n">
        <v>0.54098</v>
      </c>
      <c r="P1800" s="35" t="n">
        <v>-1.17524</v>
      </c>
      <c r="Q1800" s="35" t="n">
        <v>-1.46717</v>
      </c>
      <c r="R1800" s="35" t="n">
        <v>-0.18333</v>
      </c>
    </row>
    <row r="1801" customFormat="false" ht="15" hidden="false" customHeight="false" outlineLevel="0" collapsed="false">
      <c r="A1801" s="4" t="n">
        <v>1800</v>
      </c>
      <c r="B1801" s="4" t="s">
        <v>2145</v>
      </c>
      <c r="C1801" s="35" t="n">
        <v>0.43466</v>
      </c>
      <c r="D1801" s="35" t="n">
        <v>2.49146</v>
      </c>
      <c r="E1801" s="35" t="n">
        <v>-0.65165</v>
      </c>
      <c r="F1801" s="35" t="n">
        <v>1.77891</v>
      </c>
      <c r="G1801" s="35" t="n">
        <v>-1.99114</v>
      </c>
      <c r="H1801" s="35" t="n">
        <v>-1.81457</v>
      </c>
      <c r="I1801" s="35" t="n">
        <v>1.0756</v>
      </c>
      <c r="J1801" s="35" t="n">
        <v>-1.27147</v>
      </c>
      <c r="K1801" s="35" t="n">
        <v>1.08737</v>
      </c>
      <c r="L1801" s="35" t="n">
        <v>-3.33952</v>
      </c>
      <c r="M1801" s="35" t="n">
        <v>0.88901</v>
      </c>
      <c r="N1801" s="35" t="n">
        <v>1.57627</v>
      </c>
      <c r="O1801" s="35" t="n">
        <v>-0.09682</v>
      </c>
      <c r="P1801" s="35" t="n">
        <v>-2.5598</v>
      </c>
      <c r="Q1801" s="35" t="n">
        <v>-1.53106</v>
      </c>
      <c r="R1801" s="35" t="n">
        <v>-2.74019</v>
      </c>
    </row>
    <row r="1802" customFormat="false" ht="15" hidden="false" customHeight="false" outlineLevel="0" collapsed="false">
      <c r="A1802" s="4" t="n">
        <v>1801</v>
      </c>
      <c r="B1802" s="4" t="s">
        <v>2146</v>
      </c>
      <c r="C1802" s="35" t="n">
        <v>-0.84815</v>
      </c>
      <c r="D1802" s="35" t="n">
        <v>2.29803</v>
      </c>
      <c r="E1802" s="35" t="n">
        <v>0.95324</v>
      </c>
      <c r="F1802" s="35" t="n">
        <v>1.8299</v>
      </c>
      <c r="G1802" s="35" t="n">
        <v>-1.77997</v>
      </c>
      <c r="H1802" s="35" t="n">
        <v>-0.62175</v>
      </c>
      <c r="I1802" s="35" t="n">
        <v>0.75788</v>
      </c>
      <c r="J1802" s="35" t="n">
        <v>-0.77095</v>
      </c>
      <c r="K1802" s="35" t="n">
        <v>-0.94309</v>
      </c>
      <c r="L1802" s="35" t="n">
        <v>0.20333</v>
      </c>
      <c r="M1802" s="35" t="n">
        <v>2.12647</v>
      </c>
      <c r="N1802" s="35" t="n">
        <v>1.89265</v>
      </c>
      <c r="O1802" s="35" t="n">
        <v>-0.72764</v>
      </c>
      <c r="P1802" s="35" t="n">
        <v>2.41325</v>
      </c>
      <c r="Q1802" s="35" t="n">
        <v>-0.94021</v>
      </c>
      <c r="R1802" s="35" t="n">
        <v>-1.0133</v>
      </c>
    </row>
    <row r="1803" customFormat="false" ht="15" hidden="false" customHeight="false" outlineLevel="0" collapsed="false">
      <c r="A1803" s="4" t="n">
        <v>1802</v>
      </c>
      <c r="B1803" s="4" t="s">
        <v>2147</v>
      </c>
      <c r="C1803" s="35" t="n">
        <v>-2.31403</v>
      </c>
      <c r="D1803" s="35" t="n">
        <v>-1.16084</v>
      </c>
      <c r="E1803" s="35" t="n">
        <v>1.24938</v>
      </c>
      <c r="F1803" s="35" t="n">
        <v>1.55869</v>
      </c>
      <c r="G1803" s="35" t="n">
        <v>0.0001</v>
      </c>
      <c r="H1803" s="35" t="n">
        <v>-1.67385</v>
      </c>
      <c r="I1803" s="35" t="n">
        <v>0.32558</v>
      </c>
      <c r="J1803" s="35" t="n">
        <v>-0.93491</v>
      </c>
      <c r="K1803" s="35" t="n">
        <v>1.95462</v>
      </c>
      <c r="L1803" s="35" t="n">
        <v>-0.45629</v>
      </c>
      <c r="M1803" s="35" t="n">
        <v>2.66593</v>
      </c>
      <c r="N1803" s="35" t="n">
        <v>2.38013</v>
      </c>
      <c r="O1803" s="35" t="n">
        <v>1.70916</v>
      </c>
      <c r="P1803" s="35" t="n">
        <v>0.8413</v>
      </c>
      <c r="Q1803" s="35" t="n">
        <v>-3.07952</v>
      </c>
      <c r="R1803" s="35" t="n">
        <v>-0.81</v>
      </c>
    </row>
    <row r="1804" customFormat="false" ht="15" hidden="false" customHeight="false" outlineLevel="0" collapsed="false">
      <c r="A1804" s="4" t="n">
        <v>1803</v>
      </c>
      <c r="B1804" s="4" t="s">
        <v>2148</v>
      </c>
      <c r="C1804" s="35" t="n">
        <v>-3.33309</v>
      </c>
      <c r="D1804" s="35" t="n">
        <v>-1.39564</v>
      </c>
      <c r="E1804" s="35" t="n">
        <v>0.37382</v>
      </c>
      <c r="F1804" s="35" t="n">
        <v>1.68133</v>
      </c>
      <c r="G1804" s="35" t="n">
        <v>0.96803</v>
      </c>
      <c r="H1804" s="35" t="n">
        <v>-0.44232</v>
      </c>
      <c r="I1804" s="35" t="n">
        <v>0.53988</v>
      </c>
      <c r="J1804" s="35" t="n">
        <v>2.29041</v>
      </c>
      <c r="K1804" s="35" t="n">
        <v>1.91181</v>
      </c>
      <c r="L1804" s="35" t="n">
        <v>-1.43685</v>
      </c>
      <c r="M1804" s="35" t="n">
        <v>2.93647</v>
      </c>
      <c r="N1804" s="35" t="n">
        <v>0.76037</v>
      </c>
      <c r="O1804" s="35" t="n">
        <v>-1.99526</v>
      </c>
      <c r="P1804" s="35" t="n">
        <v>0.99459</v>
      </c>
      <c r="Q1804" s="35" t="n">
        <v>2.26598</v>
      </c>
      <c r="R1804" s="35" t="n">
        <v>-0.64159</v>
      </c>
    </row>
    <row r="1805" customFormat="false" ht="15" hidden="false" customHeight="false" outlineLevel="0" collapsed="false">
      <c r="A1805" s="4" t="n">
        <v>1804</v>
      </c>
      <c r="B1805" s="4" t="s">
        <v>2149</v>
      </c>
      <c r="C1805" s="35" t="n">
        <v>0.55308</v>
      </c>
      <c r="D1805" s="35" t="n">
        <v>0.54806</v>
      </c>
      <c r="E1805" s="35" t="n">
        <v>1.65692</v>
      </c>
      <c r="F1805" s="35" t="n">
        <v>-1.18442</v>
      </c>
      <c r="G1805" s="35" t="n">
        <v>-1.923</v>
      </c>
      <c r="H1805" s="35" t="n">
        <v>-3.12959</v>
      </c>
      <c r="I1805" s="35" t="n">
        <v>2.38578</v>
      </c>
      <c r="J1805" s="35" t="n">
        <v>0.20196</v>
      </c>
      <c r="K1805" s="35" t="n">
        <v>-0.55836</v>
      </c>
      <c r="L1805" s="35" t="n">
        <v>-2.42543</v>
      </c>
      <c r="M1805" s="35" t="n">
        <v>0.13406</v>
      </c>
      <c r="N1805" s="35" t="n">
        <v>1.01322</v>
      </c>
      <c r="O1805" s="35" t="n">
        <v>2.28112</v>
      </c>
      <c r="P1805" s="35" t="n">
        <v>-1.53168</v>
      </c>
      <c r="Q1805" s="35" t="n">
        <v>-3.37916</v>
      </c>
      <c r="R1805" s="35" t="n">
        <v>1.12297</v>
      </c>
    </row>
    <row r="1806" customFormat="false" ht="15" hidden="false" customHeight="false" outlineLevel="0" collapsed="false">
      <c r="A1806" s="4" t="n">
        <v>1805</v>
      </c>
      <c r="B1806" s="4" t="s">
        <v>2150</v>
      </c>
      <c r="C1806" s="35" t="n">
        <v>1.43264</v>
      </c>
      <c r="D1806" s="35" t="n">
        <v>2.77928</v>
      </c>
      <c r="E1806" s="35" t="n">
        <v>0.09859</v>
      </c>
      <c r="F1806" s="35" t="n">
        <v>-0.04717</v>
      </c>
      <c r="G1806" s="35" t="n">
        <v>0.82532</v>
      </c>
      <c r="H1806" s="35" t="n">
        <v>0.40953</v>
      </c>
      <c r="I1806" s="35" t="n">
        <v>1.31491</v>
      </c>
      <c r="J1806" s="35" t="n">
        <v>3.75411</v>
      </c>
      <c r="K1806" s="35" t="n">
        <v>1.24632</v>
      </c>
      <c r="L1806" s="35" t="n">
        <v>2.25611</v>
      </c>
      <c r="M1806" s="35" t="n">
        <v>1.67696</v>
      </c>
      <c r="N1806" s="35" t="n">
        <v>-2.87514</v>
      </c>
      <c r="O1806" s="35" t="n">
        <v>0.37825</v>
      </c>
      <c r="P1806" s="35" t="n">
        <v>-0.06959</v>
      </c>
      <c r="Q1806" s="35" t="n">
        <v>4.93276</v>
      </c>
      <c r="R1806" s="35" t="n">
        <v>-0.55998</v>
      </c>
    </row>
    <row r="1807" customFormat="false" ht="15" hidden="false" customHeight="false" outlineLevel="0" collapsed="false">
      <c r="A1807" s="4" t="n">
        <v>1806</v>
      </c>
      <c r="B1807" s="4" t="s">
        <v>2151</v>
      </c>
      <c r="C1807" s="35" t="n">
        <v>1.29117</v>
      </c>
      <c r="D1807" s="35" t="n">
        <v>2.22966</v>
      </c>
      <c r="E1807" s="35" t="n">
        <v>1.6069</v>
      </c>
      <c r="F1807" s="35" t="n">
        <v>0.53725</v>
      </c>
      <c r="G1807" s="35" t="n">
        <v>-0.22866</v>
      </c>
      <c r="H1807" s="35" t="n">
        <v>-1.9515</v>
      </c>
      <c r="I1807" s="35" t="n">
        <v>-0.73058</v>
      </c>
      <c r="J1807" s="35" t="n">
        <v>3.72622</v>
      </c>
      <c r="K1807" s="35" t="n">
        <v>1.08666</v>
      </c>
      <c r="L1807" s="35" t="n">
        <v>-0.46611</v>
      </c>
      <c r="M1807" s="35" t="n">
        <v>0.02831</v>
      </c>
      <c r="N1807" s="35" t="n">
        <v>3.01108</v>
      </c>
      <c r="O1807" s="35" t="n">
        <v>-3.14403</v>
      </c>
      <c r="P1807" s="35" t="n">
        <v>-0.13288</v>
      </c>
      <c r="Q1807" s="35" t="n">
        <v>0.71818</v>
      </c>
      <c r="R1807" s="35" t="n">
        <v>-2.35243</v>
      </c>
    </row>
    <row r="1808" customFormat="false" ht="15" hidden="false" customHeight="false" outlineLevel="0" collapsed="false">
      <c r="A1808" s="4" t="n">
        <v>1807</v>
      </c>
      <c r="B1808" s="4" t="s">
        <v>2152</v>
      </c>
      <c r="C1808" s="35" t="n">
        <v>-1.07125</v>
      </c>
      <c r="D1808" s="35" t="n">
        <v>1.22284</v>
      </c>
      <c r="E1808" s="35" t="n">
        <v>1.73424</v>
      </c>
      <c r="F1808" s="35" t="n">
        <v>0.08566</v>
      </c>
      <c r="G1808" s="35" t="n">
        <v>0.40348</v>
      </c>
      <c r="H1808" s="35" t="n">
        <v>-0.76079</v>
      </c>
      <c r="I1808" s="35" t="n">
        <v>2.16882</v>
      </c>
      <c r="J1808" s="35" t="n">
        <v>-1.41108</v>
      </c>
      <c r="K1808" s="35" t="n">
        <v>-1.26323</v>
      </c>
      <c r="L1808" s="35" t="n">
        <v>0.00131</v>
      </c>
      <c r="M1808" s="35" t="n">
        <v>-0.20804</v>
      </c>
      <c r="N1808" s="35" t="n">
        <v>-0.42725</v>
      </c>
      <c r="O1808" s="35" t="n">
        <v>1.5863</v>
      </c>
      <c r="P1808" s="35" t="n">
        <v>-1.15452</v>
      </c>
      <c r="Q1808" s="35" t="n">
        <v>-2.25541</v>
      </c>
      <c r="R1808" s="35" t="n">
        <v>-0.47096</v>
      </c>
    </row>
    <row r="1809" customFormat="false" ht="15" hidden="false" customHeight="false" outlineLevel="0" collapsed="false">
      <c r="A1809" s="4" t="n">
        <v>1808</v>
      </c>
      <c r="B1809" s="4" t="s">
        <v>2153</v>
      </c>
      <c r="C1809" s="35" t="n">
        <v>1.08839</v>
      </c>
      <c r="D1809" s="35" t="n">
        <v>0.38629</v>
      </c>
      <c r="E1809" s="35" t="n">
        <v>0.50592</v>
      </c>
      <c r="F1809" s="35" t="n">
        <v>0.51336</v>
      </c>
      <c r="G1809" s="35" t="n">
        <v>2.48899</v>
      </c>
      <c r="H1809" s="35" t="n">
        <v>-0.74967</v>
      </c>
      <c r="I1809" s="35" t="n">
        <v>-0.05372</v>
      </c>
      <c r="J1809" s="35" t="n">
        <v>-1.14292</v>
      </c>
      <c r="K1809" s="35" t="n">
        <v>-2.04402</v>
      </c>
      <c r="L1809" s="35" t="n">
        <v>-1.495</v>
      </c>
      <c r="M1809" s="35" t="n">
        <v>-2.21571</v>
      </c>
      <c r="N1809" s="35" t="n">
        <v>-3.80286</v>
      </c>
      <c r="O1809" s="35" t="n">
        <v>0.82155</v>
      </c>
      <c r="P1809" s="35" t="n">
        <v>-1.1519</v>
      </c>
      <c r="Q1809" s="35" t="n">
        <v>4.27187</v>
      </c>
      <c r="R1809" s="35" t="n">
        <v>-0.84646</v>
      </c>
    </row>
    <row r="1810" customFormat="false" ht="15" hidden="false" customHeight="false" outlineLevel="0" collapsed="false">
      <c r="A1810" s="4" t="n">
        <v>1809</v>
      </c>
      <c r="B1810" s="4" t="s">
        <v>2154</v>
      </c>
      <c r="C1810" s="35" t="n">
        <v>-0.03296</v>
      </c>
      <c r="D1810" s="35" t="n">
        <v>2.9177</v>
      </c>
      <c r="E1810" s="35" t="n">
        <v>1.47286</v>
      </c>
      <c r="F1810" s="35" t="n">
        <v>-2.85703</v>
      </c>
      <c r="G1810" s="35" t="n">
        <v>0.76946</v>
      </c>
      <c r="H1810" s="35" t="n">
        <v>0.18337</v>
      </c>
      <c r="I1810" s="35" t="n">
        <v>6.60565</v>
      </c>
      <c r="J1810" s="35" t="n">
        <v>-2.37052</v>
      </c>
      <c r="K1810" s="35" t="n">
        <v>-2.17495</v>
      </c>
      <c r="L1810" s="35" t="n">
        <v>-2.60276</v>
      </c>
      <c r="M1810" s="35" t="n">
        <v>1.20308</v>
      </c>
      <c r="N1810" s="35" t="n">
        <v>1.60306</v>
      </c>
      <c r="O1810" s="35" t="n">
        <v>0.07529</v>
      </c>
      <c r="P1810" s="35" t="n">
        <v>1.16863</v>
      </c>
      <c r="Q1810" s="35" t="n">
        <v>-0.68486</v>
      </c>
      <c r="R1810" s="35" t="n">
        <v>-2.47937</v>
      </c>
    </row>
    <row r="1811" customFormat="false" ht="15" hidden="false" customHeight="false" outlineLevel="0" collapsed="false">
      <c r="A1811" s="4" t="n">
        <v>1810</v>
      </c>
      <c r="B1811" s="4" t="s">
        <v>2155</v>
      </c>
      <c r="C1811" s="35" t="n">
        <v>3.26106</v>
      </c>
      <c r="D1811" s="35" t="n">
        <v>3.60592</v>
      </c>
      <c r="E1811" s="35" t="n">
        <v>0.33535</v>
      </c>
      <c r="F1811" s="35" t="n">
        <v>-5.05521</v>
      </c>
      <c r="G1811" s="35" t="n">
        <v>-3.02789</v>
      </c>
      <c r="H1811" s="35" t="n">
        <v>0.45842</v>
      </c>
      <c r="I1811" s="35" t="n">
        <v>-0.15829</v>
      </c>
      <c r="J1811" s="35" t="n">
        <v>1.05696</v>
      </c>
      <c r="K1811" s="35" t="n">
        <v>-0.51411</v>
      </c>
      <c r="L1811" s="35" t="n">
        <v>-1.80917</v>
      </c>
      <c r="M1811" s="35" t="n">
        <v>1.09523</v>
      </c>
      <c r="N1811" s="35" t="n">
        <v>-2.7223</v>
      </c>
      <c r="O1811" s="35" t="n">
        <v>-2.87483</v>
      </c>
      <c r="P1811" s="35" t="n">
        <v>1.18603</v>
      </c>
      <c r="Q1811" s="35" t="n">
        <v>0.6745</v>
      </c>
      <c r="R1811" s="35" t="n">
        <v>-1.51095</v>
      </c>
    </row>
    <row r="1812" customFormat="false" ht="15" hidden="false" customHeight="false" outlineLevel="0" collapsed="false">
      <c r="A1812" s="4" t="n">
        <v>1811</v>
      </c>
      <c r="B1812" s="4" t="s">
        <v>2156</v>
      </c>
      <c r="C1812" s="35" t="n">
        <v>2.25162</v>
      </c>
      <c r="D1812" s="35" t="n">
        <v>1.55338</v>
      </c>
      <c r="E1812" s="35" t="n">
        <v>2.17405</v>
      </c>
      <c r="F1812" s="35" t="n">
        <v>-2.05789</v>
      </c>
      <c r="G1812" s="35" t="n">
        <v>1.09785</v>
      </c>
      <c r="H1812" s="35" t="n">
        <v>0.4124</v>
      </c>
      <c r="I1812" s="35" t="n">
        <v>-1.73081</v>
      </c>
      <c r="J1812" s="35" t="n">
        <v>-2.44515</v>
      </c>
      <c r="K1812" s="35" t="n">
        <v>-2.83821</v>
      </c>
      <c r="L1812" s="35" t="n">
        <v>-3.92453</v>
      </c>
      <c r="M1812" s="35" t="n">
        <v>-2.72493</v>
      </c>
      <c r="N1812" s="35" t="n">
        <v>-0.98942</v>
      </c>
      <c r="O1812" s="35" t="n">
        <v>-0.31888</v>
      </c>
      <c r="P1812" s="35" t="n">
        <v>0.43789</v>
      </c>
      <c r="Q1812" s="35" t="n">
        <v>0.25653</v>
      </c>
      <c r="R1812" s="35" t="n">
        <v>-0.98959</v>
      </c>
    </row>
    <row r="1813" customFormat="false" ht="15" hidden="false" customHeight="false" outlineLevel="0" collapsed="false">
      <c r="A1813" s="4" t="n">
        <v>1812</v>
      </c>
      <c r="B1813" s="4" t="s">
        <v>2157</v>
      </c>
      <c r="C1813" s="35" t="n">
        <v>3.01873</v>
      </c>
      <c r="D1813" s="35" t="n">
        <v>-1.03887</v>
      </c>
      <c r="E1813" s="35" t="n">
        <v>-0.31362</v>
      </c>
      <c r="F1813" s="35" t="n">
        <v>-1.9058</v>
      </c>
      <c r="G1813" s="35" t="n">
        <v>2.14696</v>
      </c>
      <c r="H1813" s="35" t="n">
        <v>-2.04163</v>
      </c>
      <c r="I1813" s="35" t="n">
        <v>-2.52575</v>
      </c>
      <c r="J1813" s="35" t="n">
        <v>-0.13153</v>
      </c>
      <c r="K1813" s="35" t="n">
        <v>-2.49128</v>
      </c>
      <c r="L1813" s="35" t="n">
        <v>-0.15849</v>
      </c>
      <c r="M1813" s="35" t="n">
        <v>-2.35753</v>
      </c>
      <c r="N1813" s="35" t="n">
        <v>3.85811</v>
      </c>
      <c r="O1813" s="35" t="n">
        <v>-2.57767</v>
      </c>
      <c r="P1813" s="35" t="n">
        <v>-0.74846</v>
      </c>
      <c r="Q1813" s="35" t="n">
        <v>-0.71174</v>
      </c>
      <c r="R1813" s="35" t="n">
        <v>-2.23054</v>
      </c>
    </row>
    <row r="1814" customFormat="false" ht="15" hidden="false" customHeight="false" outlineLevel="0" collapsed="false">
      <c r="A1814" s="4" t="n">
        <v>1813</v>
      </c>
      <c r="B1814" s="4" t="s">
        <v>2158</v>
      </c>
      <c r="C1814" s="35" t="n">
        <v>-0.40769</v>
      </c>
      <c r="D1814" s="35" t="n">
        <v>-1.61602</v>
      </c>
      <c r="E1814" s="35" t="n">
        <v>-1.08669</v>
      </c>
      <c r="F1814" s="35" t="n">
        <v>0.85921</v>
      </c>
      <c r="G1814" s="35" t="n">
        <v>-2.07745</v>
      </c>
      <c r="H1814" s="35" t="n">
        <v>-3.51871</v>
      </c>
      <c r="I1814" s="35" t="n">
        <v>-1.69734</v>
      </c>
      <c r="J1814" s="35" t="n">
        <v>-0.18714</v>
      </c>
      <c r="K1814" s="35" t="n">
        <v>1.38519</v>
      </c>
      <c r="L1814" s="35" t="n">
        <v>0.49695</v>
      </c>
      <c r="M1814" s="35" t="n">
        <v>-0.83057</v>
      </c>
      <c r="N1814" s="35" t="n">
        <v>-1.57067</v>
      </c>
      <c r="O1814" s="35" t="n">
        <v>1.61155</v>
      </c>
      <c r="P1814" s="35" t="n">
        <v>0.48956</v>
      </c>
      <c r="Q1814" s="35" t="n">
        <v>0.90933</v>
      </c>
      <c r="R1814" s="35" t="n">
        <v>-1.54711</v>
      </c>
    </row>
    <row r="1815" customFormat="false" ht="15" hidden="false" customHeight="false" outlineLevel="0" collapsed="false">
      <c r="A1815" s="4" t="n">
        <v>1814</v>
      </c>
      <c r="B1815" s="4" t="s">
        <v>2159</v>
      </c>
      <c r="C1815" s="35" t="n">
        <v>2.84499</v>
      </c>
      <c r="D1815" s="35" t="n">
        <v>-1.4622</v>
      </c>
      <c r="E1815" s="35" t="n">
        <v>0.49293</v>
      </c>
      <c r="F1815" s="35" t="n">
        <v>0.76673</v>
      </c>
      <c r="G1815" s="35" t="n">
        <v>2.64671</v>
      </c>
      <c r="H1815" s="35" t="n">
        <v>2.81437</v>
      </c>
      <c r="I1815" s="35" t="n">
        <v>1.19586</v>
      </c>
      <c r="J1815" s="35" t="n">
        <v>-0.7133</v>
      </c>
      <c r="K1815" s="35" t="n">
        <v>5.5808</v>
      </c>
      <c r="L1815" s="35" t="n">
        <v>1.59828</v>
      </c>
      <c r="M1815" s="35" t="n">
        <v>-1.29054</v>
      </c>
      <c r="N1815" s="35" t="n">
        <v>-1.53934</v>
      </c>
      <c r="O1815" s="35" t="n">
        <v>0.7207</v>
      </c>
      <c r="P1815" s="35" t="n">
        <v>-0.60992</v>
      </c>
      <c r="Q1815" s="35" t="n">
        <v>2.18695</v>
      </c>
      <c r="R1815" s="35" t="n">
        <v>1.01158</v>
      </c>
    </row>
    <row r="1816" customFormat="false" ht="15" hidden="false" customHeight="false" outlineLevel="0" collapsed="false">
      <c r="A1816" s="4" t="n">
        <v>1815</v>
      </c>
      <c r="B1816" s="4" t="s">
        <v>2160</v>
      </c>
      <c r="C1816" s="35" t="n">
        <v>-0.69005</v>
      </c>
      <c r="D1816" s="35" t="n">
        <v>-2.37236</v>
      </c>
      <c r="E1816" s="35" t="n">
        <v>1.74856</v>
      </c>
      <c r="F1816" s="35" t="n">
        <v>1.25347</v>
      </c>
      <c r="G1816" s="35" t="n">
        <v>0.75004</v>
      </c>
      <c r="H1816" s="35" t="n">
        <v>-3.33726</v>
      </c>
      <c r="I1816" s="35" t="n">
        <v>-0.25544</v>
      </c>
      <c r="J1816" s="35" t="n">
        <v>0.33559</v>
      </c>
      <c r="K1816" s="35" t="n">
        <v>-0.77749</v>
      </c>
      <c r="L1816" s="35" t="n">
        <v>-1.50843</v>
      </c>
      <c r="M1816" s="35" t="n">
        <v>-0.14877</v>
      </c>
      <c r="N1816" s="35" t="n">
        <v>2.00451</v>
      </c>
      <c r="O1816" s="35" t="n">
        <v>0.81072</v>
      </c>
      <c r="P1816" s="35" t="n">
        <v>0.25635</v>
      </c>
      <c r="Q1816" s="35" t="n">
        <v>-1.64509</v>
      </c>
      <c r="R1816" s="35" t="n">
        <v>0.37585</v>
      </c>
    </row>
    <row r="1817" customFormat="false" ht="15" hidden="false" customHeight="false" outlineLevel="0" collapsed="false">
      <c r="A1817" s="4" t="n">
        <v>1816</v>
      </c>
      <c r="B1817" s="4" t="s">
        <v>2161</v>
      </c>
      <c r="C1817" s="35" t="n">
        <v>-4.60197</v>
      </c>
      <c r="D1817" s="35" t="n">
        <v>-2.46735</v>
      </c>
      <c r="E1817" s="35" t="n">
        <v>-1.32459</v>
      </c>
      <c r="F1817" s="35" t="n">
        <v>-1.12721</v>
      </c>
      <c r="G1817" s="35" t="n">
        <v>-1.20534</v>
      </c>
      <c r="H1817" s="35" t="n">
        <v>3.59085</v>
      </c>
      <c r="I1817" s="35" t="n">
        <v>7.59595</v>
      </c>
      <c r="J1817" s="35" t="n">
        <v>0.29073</v>
      </c>
      <c r="K1817" s="35" t="n">
        <v>-1.00004</v>
      </c>
      <c r="L1817" s="35" t="n">
        <v>2.01394</v>
      </c>
      <c r="M1817" s="35" t="n">
        <v>2.13931</v>
      </c>
      <c r="N1817" s="35" t="n">
        <v>0.51911</v>
      </c>
      <c r="O1817" s="35" t="n">
        <v>-3.15657</v>
      </c>
      <c r="P1817" s="35" t="n">
        <v>2.5532</v>
      </c>
      <c r="Q1817" s="35" t="n">
        <v>-2.26823</v>
      </c>
      <c r="R1817" s="35" t="n">
        <v>-3.62439</v>
      </c>
    </row>
    <row r="1818" customFormat="false" ht="15" hidden="false" customHeight="false" outlineLevel="0" collapsed="false">
      <c r="A1818" s="4" t="n">
        <v>1817</v>
      </c>
      <c r="B1818" s="4" t="s">
        <v>2162</v>
      </c>
      <c r="C1818" s="35" t="n">
        <v>0.83294</v>
      </c>
      <c r="D1818" s="35" t="n">
        <v>-3.7084</v>
      </c>
      <c r="E1818" s="35" t="n">
        <v>-1.43337</v>
      </c>
      <c r="F1818" s="35" t="n">
        <v>-0.3471</v>
      </c>
      <c r="G1818" s="35" t="n">
        <v>-2.45164</v>
      </c>
      <c r="H1818" s="35" t="n">
        <v>-0.88506</v>
      </c>
      <c r="I1818" s="35" t="n">
        <v>2.21301</v>
      </c>
      <c r="J1818" s="35" t="n">
        <v>-0.534</v>
      </c>
      <c r="K1818" s="35" t="n">
        <v>-2.08239</v>
      </c>
      <c r="L1818" s="35" t="n">
        <v>-1.00002</v>
      </c>
      <c r="M1818" s="35" t="n">
        <v>0.2833</v>
      </c>
      <c r="N1818" s="35" t="n">
        <v>-3.00923</v>
      </c>
      <c r="O1818" s="35" t="n">
        <v>-2.16195</v>
      </c>
      <c r="P1818" s="35" t="n">
        <v>-1.39672</v>
      </c>
      <c r="Q1818" s="35" t="n">
        <v>-2.61721</v>
      </c>
      <c r="R1818" s="35" t="n">
        <v>-4.97586</v>
      </c>
    </row>
    <row r="1819" customFormat="false" ht="15" hidden="false" customHeight="false" outlineLevel="0" collapsed="false">
      <c r="A1819" s="4" t="n">
        <v>1818</v>
      </c>
      <c r="B1819" s="4" t="s">
        <v>2163</v>
      </c>
      <c r="C1819" s="35" t="n">
        <v>-3.71287</v>
      </c>
      <c r="D1819" s="35" t="n">
        <v>2.24437</v>
      </c>
      <c r="E1819" s="35" t="n">
        <v>-0.44424</v>
      </c>
      <c r="F1819" s="35" t="n">
        <v>-1.06207</v>
      </c>
      <c r="G1819" s="35" t="n">
        <v>-2.92904</v>
      </c>
      <c r="H1819" s="35" t="n">
        <v>-1.76655</v>
      </c>
      <c r="I1819" s="35" t="n">
        <v>2.71942</v>
      </c>
      <c r="J1819" s="35" t="n">
        <v>1.86672</v>
      </c>
      <c r="K1819" s="35" t="n">
        <v>-1.92646</v>
      </c>
      <c r="L1819" s="35" t="n">
        <v>-2.62431</v>
      </c>
      <c r="M1819" s="35" t="n">
        <v>-0.47393</v>
      </c>
      <c r="N1819" s="35" t="n">
        <v>-1.65591</v>
      </c>
      <c r="O1819" s="35" t="n">
        <v>0.98005</v>
      </c>
      <c r="P1819" s="35" t="n">
        <v>-1.16906</v>
      </c>
      <c r="Q1819" s="35" t="n">
        <v>-0.52076</v>
      </c>
      <c r="R1819" s="35" t="n">
        <v>1.91157</v>
      </c>
    </row>
    <row r="1820" customFormat="false" ht="15" hidden="false" customHeight="false" outlineLevel="0" collapsed="false">
      <c r="A1820" s="4" t="n">
        <v>1819</v>
      </c>
      <c r="B1820" s="4" t="s">
        <v>2164</v>
      </c>
      <c r="C1820" s="35" t="n">
        <v>-0.97385</v>
      </c>
      <c r="D1820" s="35" t="n">
        <v>-0.17303</v>
      </c>
      <c r="E1820" s="35" t="n">
        <v>0.15217</v>
      </c>
      <c r="F1820" s="35" t="n">
        <v>-3.11049</v>
      </c>
      <c r="G1820" s="35" t="n">
        <v>-0.47326</v>
      </c>
      <c r="H1820" s="35" t="n">
        <v>-2.12307</v>
      </c>
      <c r="I1820" s="35" t="n">
        <v>-1.14174</v>
      </c>
      <c r="J1820" s="35" t="n">
        <v>0.92291</v>
      </c>
      <c r="K1820" s="35" t="n">
        <v>-0.12856</v>
      </c>
      <c r="L1820" s="35" t="n">
        <v>-3.22118</v>
      </c>
      <c r="M1820" s="35" t="n">
        <v>-0.14685</v>
      </c>
      <c r="N1820" s="35" t="n">
        <v>1.48652</v>
      </c>
      <c r="O1820" s="35" t="n">
        <v>1.81923</v>
      </c>
      <c r="P1820" s="35" t="n">
        <v>-1.47383</v>
      </c>
      <c r="Q1820" s="35" t="n">
        <v>-0.18707</v>
      </c>
      <c r="R1820" s="35" t="n">
        <v>3.89985</v>
      </c>
    </row>
    <row r="1821" customFormat="false" ht="15" hidden="false" customHeight="false" outlineLevel="0" collapsed="false">
      <c r="A1821" s="4" t="n">
        <v>1820</v>
      </c>
      <c r="B1821" s="4" t="s">
        <v>2165</v>
      </c>
      <c r="C1821" s="35" t="n">
        <v>-1.4859</v>
      </c>
      <c r="D1821" s="35" t="n">
        <v>0.17309</v>
      </c>
      <c r="E1821" s="35" t="n">
        <v>2.23702</v>
      </c>
      <c r="F1821" s="35" t="n">
        <v>2.26895</v>
      </c>
      <c r="G1821" s="35" t="n">
        <v>0.89472</v>
      </c>
      <c r="H1821" s="35" t="n">
        <v>0.3225</v>
      </c>
      <c r="I1821" s="35" t="n">
        <v>2.78567</v>
      </c>
      <c r="J1821" s="35" t="n">
        <v>-2.54862</v>
      </c>
      <c r="K1821" s="35" t="n">
        <v>-0.4475</v>
      </c>
      <c r="L1821" s="35" t="n">
        <v>1.97525</v>
      </c>
      <c r="M1821" s="35" t="n">
        <v>3.01124</v>
      </c>
      <c r="N1821" s="35" t="n">
        <v>-0.01008</v>
      </c>
      <c r="O1821" s="35" t="n">
        <v>-1.55913</v>
      </c>
      <c r="P1821" s="35" t="n">
        <v>-1.24402</v>
      </c>
      <c r="Q1821" s="35" t="n">
        <v>3.27666</v>
      </c>
      <c r="R1821" s="35" t="n">
        <v>-1.33156</v>
      </c>
    </row>
    <row r="1822" customFormat="false" ht="15" hidden="false" customHeight="false" outlineLevel="0" collapsed="false">
      <c r="A1822" s="4" t="n">
        <v>1821</v>
      </c>
      <c r="B1822" s="4" t="s">
        <v>2166</v>
      </c>
      <c r="C1822" s="35" t="n">
        <v>-4.60707</v>
      </c>
      <c r="D1822" s="35" t="n">
        <v>-1.73343</v>
      </c>
      <c r="E1822" s="35" t="n">
        <v>2.62458</v>
      </c>
      <c r="F1822" s="35" t="n">
        <v>1.89048</v>
      </c>
      <c r="G1822" s="35" t="n">
        <v>0.8984</v>
      </c>
      <c r="H1822" s="35" t="n">
        <v>1.42742</v>
      </c>
      <c r="I1822" s="35" t="n">
        <v>-0.4349</v>
      </c>
      <c r="J1822" s="35" t="n">
        <v>2.90627</v>
      </c>
      <c r="K1822" s="35" t="n">
        <v>-2.12876</v>
      </c>
      <c r="L1822" s="35" t="n">
        <v>-0.27756</v>
      </c>
      <c r="M1822" s="35" t="n">
        <v>-0.54706</v>
      </c>
      <c r="N1822" s="35" t="n">
        <v>-2.05719</v>
      </c>
      <c r="O1822" s="35" t="n">
        <v>-2.68561</v>
      </c>
      <c r="P1822" s="35" t="n">
        <v>-1.63499</v>
      </c>
      <c r="Q1822" s="35" t="n">
        <v>2.96743</v>
      </c>
      <c r="R1822" s="35" t="n">
        <v>-0.96692</v>
      </c>
    </row>
    <row r="1823" customFormat="false" ht="15" hidden="false" customHeight="false" outlineLevel="0" collapsed="false">
      <c r="A1823" s="4" t="n">
        <v>1822</v>
      </c>
      <c r="B1823" s="4" t="s">
        <v>2167</v>
      </c>
      <c r="C1823" s="35" t="n">
        <v>0.58816</v>
      </c>
      <c r="D1823" s="35" t="n">
        <v>1.65222</v>
      </c>
      <c r="E1823" s="35" t="n">
        <v>0.07437</v>
      </c>
      <c r="F1823" s="35" t="n">
        <v>-0.91205</v>
      </c>
      <c r="G1823" s="35" t="n">
        <v>-1.78243</v>
      </c>
      <c r="H1823" s="35" t="n">
        <v>-0.19634</v>
      </c>
      <c r="I1823" s="35" t="n">
        <v>-0.54573</v>
      </c>
      <c r="J1823" s="35" t="n">
        <v>-2.46803</v>
      </c>
      <c r="K1823" s="35" t="n">
        <v>0.10361</v>
      </c>
      <c r="L1823" s="35" t="n">
        <v>-0.88138</v>
      </c>
      <c r="M1823" s="35" t="n">
        <v>0.75391</v>
      </c>
      <c r="N1823" s="35" t="n">
        <v>0.95638</v>
      </c>
      <c r="O1823" s="35" t="n">
        <v>1.7303</v>
      </c>
      <c r="P1823" s="35" t="n">
        <v>0.93084</v>
      </c>
      <c r="Q1823" s="35" t="n">
        <v>-0.94665</v>
      </c>
      <c r="R1823" s="35" t="n">
        <v>-1.29466</v>
      </c>
    </row>
    <row r="1824" customFormat="false" ht="15" hidden="false" customHeight="false" outlineLevel="0" collapsed="false">
      <c r="A1824" s="4" t="n">
        <v>1823</v>
      </c>
      <c r="B1824" s="4" t="s">
        <v>2168</v>
      </c>
      <c r="C1824" s="35" t="n">
        <v>-0.34036</v>
      </c>
      <c r="D1824" s="35" t="n">
        <v>2.12694</v>
      </c>
      <c r="E1824" s="35" t="n">
        <v>2.20875</v>
      </c>
      <c r="F1824" s="35" t="n">
        <v>-1.31685</v>
      </c>
      <c r="G1824" s="35" t="n">
        <v>-0.26776</v>
      </c>
      <c r="H1824" s="35" t="n">
        <v>1.11301</v>
      </c>
      <c r="I1824" s="35" t="n">
        <v>5.68128</v>
      </c>
      <c r="J1824" s="35" t="n">
        <v>5.45161</v>
      </c>
      <c r="K1824" s="35" t="n">
        <v>3.31409</v>
      </c>
      <c r="L1824" s="35" t="n">
        <v>-2.12058</v>
      </c>
      <c r="M1824" s="35" t="n">
        <v>-0.40732</v>
      </c>
      <c r="N1824" s="35" t="n">
        <v>6.48959</v>
      </c>
      <c r="O1824" s="35" t="n">
        <v>-0.42964</v>
      </c>
      <c r="P1824" s="35" t="n">
        <v>3.28629</v>
      </c>
      <c r="Q1824" s="35" t="n">
        <v>-1.3228</v>
      </c>
      <c r="R1824" s="35" t="n">
        <v>1.25149</v>
      </c>
    </row>
    <row r="1825" customFormat="false" ht="15" hidden="false" customHeight="false" outlineLevel="0" collapsed="false">
      <c r="A1825" s="4" t="n">
        <v>1824</v>
      </c>
      <c r="B1825" s="4" t="s">
        <v>2169</v>
      </c>
      <c r="C1825" s="35" t="n">
        <v>-0.58617</v>
      </c>
      <c r="D1825" s="35" t="n">
        <v>0.36134</v>
      </c>
      <c r="E1825" s="35" t="n">
        <v>-1.90584</v>
      </c>
      <c r="F1825" s="35" t="n">
        <v>0.11122</v>
      </c>
      <c r="G1825" s="35" t="n">
        <v>0.5179</v>
      </c>
      <c r="H1825" s="35" t="n">
        <v>-1.4775</v>
      </c>
      <c r="I1825" s="35" t="n">
        <v>2.67967</v>
      </c>
      <c r="J1825" s="35" t="n">
        <v>-1.27271</v>
      </c>
      <c r="K1825" s="35" t="n">
        <v>-1.37227</v>
      </c>
      <c r="L1825" s="35" t="n">
        <v>-3.4224</v>
      </c>
      <c r="M1825" s="35" t="n">
        <v>1.46521</v>
      </c>
      <c r="N1825" s="35" t="n">
        <v>-1.43301</v>
      </c>
      <c r="O1825" s="35" t="n">
        <v>1.20723</v>
      </c>
      <c r="P1825" s="35" t="n">
        <v>2.30352</v>
      </c>
      <c r="Q1825" s="35" t="n">
        <v>0.73101</v>
      </c>
      <c r="R1825" s="35" t="n">
        <v>-0.92322</v>
      </c>
    </row>
    <row r="1826" customFormat="false" ht="15" hidden="false" customHeight="false" outlineLevel="0" collapsed="false">
      <c r="A1826" s="4" t="n">
        <v>1825</v>
      </c>
      <c r="B1826" s="4" t="s">
        <v>2170</v>
      </c>
      <c r="C1826" s="35" t="n">
        <v>-2.07672</v>
      </c>
      <c r="D1826" s="35" t="n">
        <v>-1.16951</v>
      </c>
      <c r="E1826" s="35" t="n">
        <v>2.74343</v>
      </c>
      <c r="F1826" s="35" t="n">
        <v>0.75459</v>
      </c>
      <c r="G1826" s="35" t="n">
        <v>-2.78523</v>
      </c>
      <c r="H1826" s="35" t="n">
        <v>1.2362</v>
      </c>
      <c r="I1826" s="35" t="n">
        <v>0.9171</v>
      </c>
      <c r="J1826" s="35" t="n">
        <v>-2.63805</v>
      </c>
      <c r="K1826" s="35" t="n">
        <v>1.41112</v>
      </c>
      <c r="L1826" s="35" t="n">
        <v>-1.19079</v>
      </c>
      <c r="M1826" s="35" t="n">
        <v>-0.87171</v>
      </c>
      <c r="N1826" s="35" t="n">
        <v>0.62121</v>
      </c>
      <c r="O1826" s="35" t="n">
        <v>-0.86147</v>
      </c>
      <c r="P1826" s="35" t="n">
        <v>1.36138</v>
      </c>
      <c r="Q1826" s="35" t="n">
        <v>-2.91563</v>
      </c>
      <c r="R1826" s="35" t="n">
        <v>-0.45652</v>
      </c>
    </row>
    <row r="1827" customFormat="false" ht="15" hidden="false" customHeight="false" outlineLevel="0" collapsed="false">
      <c r="A1827" s="4" t="n">
        <v>1826</v>
      </c>
      <c r="B1827" s="4" t="s">
        <v>2171</v>
      </c>
      <c r="C1827" s="35" t="n">
        <v>-0.10369</v>
      </c>
      <c r="D1827" s="35" t="n">
        <v>-0.94605</v>
      </c>
      <c r="E1827" s="35" t="n">
        <v>0.34612</v>
      </c>
      <c r="F1827" s="35" t="n">
        <v>-1.21857</v>
      </c>
      <c r="G1827" s="35" t="n">
        <v>0.23704</v>
      </c>
      <c r="H1827" s="35" t="n">
        <v>0.9032</v>
      </c>
      <c r="I1827" s="35" t="n">
        <v>0.98749</v>
      </c>
      <c r="J1827" s="35" t="n">
        <v>-0.19828</v>
      </c>
      <c r="K1827" s="35" t="n">
        <v>-0.51155</v>
      </c>
      <c r="L1827" s="35" t="n">
        <v>0.55562</v>
      </c>
      <c r="M1827" s="35" t="n">
        <v>0.26336</v>
      </c>
      <c r="N1827" s="35" t="n">
        <v>-1.93759</v>
      </c>
      <c r="O1827" s="35" t="n">
        <v>0.11631</v>
      </c>
      <c r="P1827" s="35" t="n">
        <v>1.59362</v>
      </c>
      <c r="Q1827" s="35" t="n">
        <v>-0.36789</v>
      </c>
      <c r="R1827" s="35" t="n">
        <v>-0.91259</v>
      </c>
    </row>
    <row r="1828" customFormat="false" ht="15" hidden="false" customHeight="false" outlineLevel="0" collapsed="false">
      <c r="A1828" s="4" t="n">
        <v>1827</v>
      </c>
      <c r="B1828" s="4" t="s">
        <v>2172</v>
      </c>
      <c r="C1828" s="35" t="n">
        <v>2.76795</v>
      </c>
      <c r="D1828" s="35" t="n">
        <v>3.32953</v>
      </c>
      <c r="E1828" s="35" t="n">
        <v>0.26832</v>
      </c>
      <c r="F1828" s="35" t="n">
        <v>0.25431</v>
      </c>
      <c r="G1828" s="35" t="n">
        <v>-1.76425</v>
      </c>
      <c r="H1828" s="35" t="n">
        <v>-1.08694</v>
      </c>
      <c r="I1828" s="35" t="n">
        <v>1.35853</v>
      </c>
      <c r="J1828" s="35" t="n">
        <v>0.27377</v>
      </c>
      <c r="K1828" s="35" t="n">
        <v>-1.7688</v>
      </c>
      <c r="L1828" s="35" t="n">
        <v>0.35016</v>
      </c>
      <c r="M1828" s="35" t="n">
        <v>0.80241</v>
      </c>
      <c r="N1828" s="35" t="n">
        <v>-0.35178</v>
      </c>
      <c r="O1828" s="35" t="n">
        <v>0.81828</v>
      </c>
      <c r="P1828" s="35" t="n">
        <v>-2.20162</v>
      </c>
      <c r="Q1828" s="35" t="n">
        <v>-1.85404</v>
      </c>
      <c r="R1828" s="35" t="n">
        <v>-0.34216</v>
      </c>
    </row>
    <row r="1829" customFormat="false" ht="15" hidden="false" customHeight="false" outlineLevel="0" collapsed="false">
      <c r="A1829" s="4" t="n">
        <v>1828</v>
      </c>
      <c r="B1829" s="4" t="s">
        <v>2173</v>
      </c>
      <c r="C1829" s="35" t="n">
        <v>0.9403</v>
      </c>
      <c r="D1829" s="35" t="n">
        <v>1.46116</v>
      </c>
      <c r="E1829" s="35" t="n">
        <v>0.06175</v>
      </c>
      <c r="F1829" s="35" t="n">
        <v>-2.54432</v>
      </c>
      <c r="G1829" s="35" t="n">
        <v>1.22883</v>
      </c>
      <c r="H1829" s="35" t="n">
        <v>-2.89176</v>
      </c>
      <c r="I1829" s="35" t="n">
        <v>2.61854</v>
      </c>
      <c r="J1829" s="35" t="n">
        <v>0.7666</v>
      </c>
      <c r="K1829" s="35" t="n">
        <v>0.28889</v>
      </c>
      <c r="L1829" s="35" t="n">
        <v>0.41108</v>
      </c>
      <c r="M1829" s="35" t="n">
        <v>-2.16074</v>
      </c>
      <c r="N1829" s="35" t="n">
        <v>0.34351</v>
      </c>
      <c r="O1829" s="35" t="n">
        <v>0.82965</v>
      </c>
      <c r="P1829" s="35" t="n">
        <v>1.76745</v>
      </c>
      <c r="Q1829" s="35" t="n">
        <v>-1.83138</v>
      </c>
      <c r="R1829" s="35" t="n">
        <v>-2.10639</v>
      </c>
    </row>
    <row r="1830" customFormat="false" ht="15" hidden="false" customHeight="false" outlineLevel="0" collapsed="false">
      <c r="A1830" s="4" t="n">
        <v>1829</v>
      </c>
      <c r="B1830" s="4" t="s">
        <v>2174</v>
      </c>
      <c r="C1830" s="35" t="n">
        <v>-0.16666</v>
      </c>
      <c r="D1830" s="35" t="n">
        <v>2.42007</v>
      </c>
      <c r="E1830" s="35" t="n">
        <v>3.79005</v>
      </c>
      <c r="F1830" s="35" t="n">
        <v>-0.55337</v>
      </c>
      <c r="G1830" s="35" t="n">
        <v>-0.97628</v>
      </c>
      <c r="H1830" s="35" t="n">
        <v>-0.96443</v>
      </c>
      <c r="I1830" s="35" t="n">
        <v>2.57877</v>
      </c>
      <c r="J1830" s="35" t="n">
        <v>4.06535</v>
      </c>
      <c r="K1830" s="35" t="n">
        <v>-1.88342</v>
      </c>
      <c r="L1830" s="35" t="n">
        <v>-0.70288</v>
      </c>
      <c r="M1830" s="35" t="n">
        <v>-1.92121</v>
      </c>
      <c r="N1830" s="35" t="n">
        <v>-0.13566</v>
      </c>
      <c r="O1830" s="35" t="n">
        <v>4.784</v>
      </c>
      <c r="P1830" s="35" t="n">
        <v>-2.28192</v>
      </c>
      <c r="Q1830" s="35" t="n">
        <v>-2.8115</v>
      </c>
      <c r="R1830" s="35" t="n">
        <v>1.85819</v>
      </c>
    </row>
    <row r="1831" customFormat="false" ht="15" hidden="false" customHeight="false" outlineLevel="0" collapsed="false">
      <c r="A1831" s="4" t="n">
        <v>1830</v>
      </c>
      <c r="B1831" s="4" t="s">
        <v>2175</v>
      </c>
      <c r="C1831" s="35" t="n">
        <v>-0.07696</v>
      </c>
      <c r="D1831" s="35" t="n">
        <v>-0.81332</v>
      </c>
      <c r="E1831" s="35" t="n">
        <v>-1.11708</v>
      </c>
      <c r="F1831" s="35" t="n">
        <v>-0.88261</v>
      </c>
      <c r="G1831" s="35" t="n">
        <v>-1.64312</v>
      </c>
      <c r="H1831" s="35" t="n">
        <v>-1.12435</v>
      </c>
      <c r="I1831" s="35" t="n">
        <v>-1.50253</v>
      </c>
      <c r="J1831" s="35" t="n">
        <v>-0.54981</v>
      </c>
      <c r="K1831" s="35" t="n">
        <v>0.6763</v>
      </c>
      <c r="L1831" s="35" t="n">
        <v>-1.03314</v>
      </c>
      <c r="M1831" s="35" t="n">
        <v>-1.26853</v>
      </c>
      <c r="N1831" s="35" t="n">
        <v>-4.30768</v>
      </c>
      <c r="O1831" s="35" t="n">
        <v>-1.58608</v>
      </c>
      <c r="P1831" s="35" t="n">
        <v>0.37266</v>
      </c>
      <c r="Q1831" s="35" t="n">
        <v>0.20315</v>
      </c>
      <c r="R1831" s="35" t="n">
        <v>-2.37029</v>
      </c>
    </row>
    <row r="1832" customFormat="false" ht="15" hidden="false" customHeight="false" outlineLevel="0" collapsed="false">
      <c r="A1832" s="4" t="n">
        <v>1831</v>
      </c>
      <c r="B1832" s="4" t="s">
        <v>2176</v>
      </c>
      <c r="C1832" s="35" t="n">
        <v>-2.1445</v>
      </c>
      <c r="D1832" s="35" t="n">
        <v>0.91662</v>
      </c>
      <c r="E1832" s="35" t="n">
        <v>1.67201</v>
      </c>
      <c r="F1832" s="35" t="n">
        <v>-1.89133</v>
      </c>
      <c r="G1832" s="35" t="n">
        <v>0.16836</v>
      </c>
      <c r="H1832" s="35" t="n">
        <v>-0.45662</v>
      </c>
      <c r="I1832" s="35" t="n">
        <v>0.95262</v>
      </c>
      <c r="J1832" s="35" t="n">
        <v>0.60714</v>
      </c>
      <c r="K1832" s="35" t="n">
        <v>-0.73317</v>
      </c>
      <c r="L1832" s="35" t="n">
        <v>-2.09914</v>
      </c>
      <c r="M1832" s="35" t="n">
        <v>1.59521</v>
      </c>
      <c r="N1832" s="35" t="n">
        <v>-0.65982</v>
      </c>
      <c r="O1832" s="35" t="n">
        <v>-0.47824</v>
      </c>
      <c r="P1832" s="35" t="n">
        <v>0.76824</v>
      </c>
      <c r="Q1832" s="35" t="n">
        <v>4.38565</v>
      </c>
      <c r="R1832" s="35" t="n">
        <v>-0.73402</v>
      </c>
    </row>
    <row r="1833" customFormat="false" ht="15" hidden="false" customHeight="false" outlineLevel="0" collapsed="false">
      <c r="A1833" s="4" t="n">
        <v>1832</v>
      </c>
      <c r="B1833" s="4" t="s">
        <v>2177</v>
      </c>
      <c r="C1833" s="35" t="n">
        <v>-0.44053</v>
      </c>
      <c r="D1833" s="35" t="n">
        <v>3.3725</v>
      </c>
      <c r="E1833" s="35" t="n">
        <v>2.01282</v>
      </c>
      <c r="F1833" s="35" t="n">
        <v>-0.59568</v>
      </c>
      <c r="G1833" s="35" t="n">
        <v>-0.29562</v>
      </c>
      <c r="H1833" s="35" t="n">
        <v>0.15763</v>
      </c>
      <c r="I1833" s="35" t="n">
        <v>-4.01559</v>
      </c>
      <c r="J1833" s="35" t="n">
        <v>1.26189</v>
      </c>
      <c r="K1833" s="35" t="n">
        <v>3.5647</v>
      </c>
      <c r="L1833" s="35" t="n">
        <v>-1.29744</v>
      </c>
      <c r="M1833" s="35" t="n">
        <v>-0.94748</v>
      </c>
      <c r="N1833" s="35" t="n">
        <v>-0.88825</v>
      </c>
      <c r="O1833" s="35" t="n">
        <v>-3.04647</v>
      </c>
      <c r="P1833" s="35" t="n">
        <v>2.15562</v>
      </c>
      <c r="Q1833" s="35" t="n">
        <v>1.44492</v>
      </c>
      <c r="R1833" s="35" t="n">
        <v>-0.62731</v>
      </c>
    </row>
    <row r="1834" customFormat="false" ht="15" hidden="false" customHeight="false" outlineLevel="0" collapsed="false">
      <c r="A1834" s="4" t="n">
        <v>1833</v>
      </c>
      <c r="B1834" s="4" t="s">
        <v>2178</v>
      </c>
      <c r="C1834" s="35" t="n">
        <v>-0.93417</v>
      </c>
      <c r="D1834" s="35" t="n">
        <v>1.54155</v>
      </c>
      <c r="E1834" s="35" t="n">
        <v>1.51973</v>
      </c>
      <c r="F1834" s="35" t="n">
        <v>0.71243</v>
      </c>
      <c r="G1834" s="35" t="n">
        <v>0.46839</v>
      </c>
      <c r="H1834" s="35" t="n">
        <v>-1.7872</v>
      </c>
      <c r="I1834" s="35" t="n">
        <v>2.79134</v>
      </c>
      <c r="J1834" s="35" t="n">
        <v>0.23884</v>
      </c>
      <c r="K1834" s="35" t="n">
        <v>-2.77023</v>
      </c>
      <c r="L1834" s="35" t="n">
        <v>-0.95211</v>
      </c>
      <c r="M1834" s="35" t="n">
        <v>-3.26676</v>
      </c>
      <c r="N1834" s="35" t="n">
        <v>1.84828</v>
      </c>
      <c r="O1834" s="35" t="n">
        <v>-0.50053</v>
      </c>
      <c r="P1834" s="35" t="n">
        <v>1.02552</v>
      </c>
      <c r="Q1834" s="35" t="n">
        <v>-4.31444</v>
      </c>
      <c r="R1834" s="35" t="n">
        <v>-0.80433</v>
      </c>
    </row>
    <row r="1835" customFormat="false" ht="15" hidden="false" customHeight="false" outlineLevel="0" collapsed="false">
      <c r="A1835" s="4" t="n">
        <v>1834</v>
      </c>
      <c r="B1835" s="4" t="s">
        <v>2179</v>
      </c>
      <c r="C1835" s="35" t="n">
        <v>-4.58736</v>
      </c>
      <c r="D1835" s="35" t="n">
        <v>0.4099</v>
      </c>
      <c r="E1835" s="35" t="n">
        <v>2.63155</v>
      </c>
      <c r="F1835" s="35" t="n">
        <v>3.95453</v>
      </c>
      <c r="G1835" s="35" t="n">
        <v>0.53101</v>
      </c>
      <c r="H1835" s="35" t="n">
        <v>0.58934</v>
      </c>
      <c r="I1835" s="35" t="n">
        <v>0.86595</v>
      </c>
      <c r="J1835" s="35" t="n">
        <v>1.55438</v>
      </c>
      <c r="K1835" s="35" t="n">
        <v>3.82857</v>
      </c>
      <c r="L1835" s="35" t="n">
        <v>1.16284</v>
      </c>
      <c r="M1835" s="35" t="n">
        <v>-3.50608</v>
      </c>
      <c r="N1835" s="35" t="n">
        <v>-1.20843</v>
      </c>
      <c r="O1835" s="35" t="n">
        <v>-3.26754</v>
      </c>
      <c r="P1835" s="35" t="n">
        <v>-1.10662</v>
      </c>
      <c r="Q1835" s="35" t="n">
        <v>-0.42954</v>
      </c>
      <c r="R1835" s="35" t="n">
        <v>-2.39624</v>
      </c>
    </row>
    <row r="1836" customFormat="false" ht="15" hidden="false" customHeight="false" outlineLevel="0" collapsed="false">
      <c r="A1836" s="4" t="n">
        <v>1835</v>
      </c>
      <c r="B1836" s="4" t="s">
        <v>2180</v>
      </c>
      <c r="C1836" s="35" t="n">
        <v>2.10471</v>
      </c>
      <c r="D1836" s="35" t="n">
        <v>-0.79074</v>
      </c>
      <c r="E1836" s="35" t="n">
        <v>1.20503</v>
      </c>
      <c r="F1836" s="35" t="n">
        <v>1.09016</v>
      </c>
      <c r="G1836" s="35" t="n">
        <v>1.69532</v>
      </c>
      <c r="H1836" s="35" t="n">
        <v>0.34511</v>
      </c>
      <c r="I1836" s="35" t="n">
        <v>-1.10904</v>
      </c>
      <c r="J1836" s="35" t="n">
        <v>-0.11336</v>
      </c>
      <c r="K1836" s="35" t="n">
        <v>-1.8294</v>
      </c>
      <c r="L1836" s="35" t="n">
        <v>0.05837</v>
      </c>
      <c r="M1836" s="35" t="n">
        <v>-0.3135</v>
      </c>
      <c r="N1836" s="35" t="n">
        <v>2.87083</v>
      </c>
      <c r="O1836" s="35" t="n">
        <v>-0.46786</v>
      </c>
      <c r="P1836" s="35" t="n">
        <v>-0.62201</v>
      </c>
      <c r="Q1836" s="35" t="n">
        <v>0.67125</v>
      </c>
      <c r="R1836" s="35" t="n">
        <v>-0.16698</v>
      </c>
    </row>
    <row r="1837" customFormat="false" ht="15" hidden="false" customHeight="false" outlineLevel="0" collapsed="false">
      <c r="A1837" s="4" t="n">
        <v>1836</v>
      </c>
      <c r="B1837" s="4" t="s">
        <v>2181</v>
      </c>
      <c r="C1837" s="35" t="n">
        <v>1.21195</v>
      </c>
      <c r="D1837" s="35" t="n">
        <v>-1.13079</v>
      </c>
      <c r="E1837" s="35" t="n">
        <v>-4.04546</v>
      </c>
      <c r="F1837" s="35" t="n">
        <v>1.45299</v>
      </c>
      <c r="G1837" s="35" t="n">
        <v>6.78861</v>
      </c>
      <c r="H1837" s="35" t="n">
        <v>2.22782</v>
      </c>
      <c r="I1837" s="35" t="n">
        <v>0.2404</v>
      </c>
      <c r="J1837" s="35" t="n">
        <v>1.97353</v>
      </c>
      <c r="K1837" s="35" t="n">
        <v>-1.31312</v>
      </c>
      <c r="L1837" s="35" t="n">
        <v>-1.48895</v>
      </c>
      <c r="M1837" s="35" t="n">
        <v>-3.35751</v>
      </c>
      <c r="N1837" s="35" t="n">
        <v>3.02092</v>
      </c>
      <c r="O1837" s="35" t="n">
        <v>2.58687</v>
      </c>
      <c r="P1837" s="35" t="n">
        <v>3.55535</v>
      </c>
      <c r="Q1837" s="35" t="n">
        <v>-2.51606</v>
      </c>
      <c r="R1837" s="35" t="n">
        <v>0.87641</v>
      </c>
    </row>
    <row r="1838" customFormat="false" ht="15" hidden="false" customHeight="false" outlineLevel="0" collapsed="false">
      <c r="A1838" s="4" t="n">
        <v>1837</v>
      </c>
      <c r="B1838" s="4" t="s">
        <v>2182</v>
      </c>
      <c r="C1838" s="35" t="n">
        <v>-2.33634</v>
      </c>
      <c r="D1838" s="35" t="n">
        <v>-0.68732</v>
      </c>
      <c r="E1838" s="35" t="n">
        <v>1.55019</v>
      </c>
      <c r="F1838" s="35" t="n">
        <v>-3.27519</v>
      </c>
      <c r="G1838" s="35" t="n">
        <v>2.01766</v>
      </c>
      <c r="H1838" s="35" t="n">
        <v>-1.51163</v>
      </c>
      <c r="I1838" s="35" t="n">
        <v>-1.6224</v>
      </c>
      <c r="J1838" s="35" t="n">
        <v>-0.74105</v>
      </c>
      <c r="K1838" s="35" t="n">
        <v>-2.96945</v>
      </c>
      <c r="L1838" s="35" t="n">
        <v>-1.33711</v>
      </c>
      <c r="M1838" s="35" t="n">
        <v>0.01479</v>
      </c>
      <c r="N1838" s="35" t="n">
        <v>0.46614</v>
      </c>
      <c r="O1838" s="35" t="n">
        <v>-0.91468</v>
      </c>
      <c r="P1838" s="35" t="n">
        <v>3.55895</v>
      </c>
      <c r="Q1838" s="35" t="n">
        <v>-0.22798</v>
      </c>
      <c r="R1838" s="35" t="n">
        <v>-1.19943</v>
      </c>
    </row>
    <row r="1839" customFormat="false" ht="15" hidden="false" customHeight="false" outlineLevel="0" collapsed="false">
      <c r="A1839" s="4" t="n">
        <v>1838</v>
      </c>
      <c r="B1839" s="4" t="s">
        <v>2183</v>
      </c>
      <c r="C1839" s="35" t="n">
        <v>2.95021</v>
      </c>
      <c r="D1839" s="35" t="n">
        <v>0.67099</v>
      </c>
      <c r="E1839" s="35" t="n">
        <v>-0.95971</v>
      </c>
      <c r="F1839" s="35" t="n">
        <v>1.09449</v>
      </c>
      <c r="G1839" s="35" t="n">
        <v>1.75292</v>
      </c>
      <c r="H1839" s="35" t="n">
        <v>-3.44956</v>
      </c>
      <c r="I1839" s="35" t="n">
        <v>2.45875</v>
      </c>
      <c r="J1839" s="35" t="n">
        <v>-0.51779</v>
      </c>
      <c r="K1839" s="35" t="n">
        <v>2.62048</v>
      </c>
      <c r="L1839" s="35" t="n">
        <v>4.27154</v>
      </c>
      <c r="M1839" s="35" t="n">
        <v>-1.27888</v>
      </c>
      <c r="N1839" s="35" t="n">
        <v>-1.51407</v>
      </c>
      <c r="O1839" s="35" t="n">
        <v>1.65948</v>
      </c>
      <c r="P1839" s="35" t="n">
        <v>-1.98674</v>
      </c>
      <c r="Q1839" s="35" t="n">
        <v>-0.00521</v>
      </c>
      <c r="R1839" s="35" t="n">
        <v>2.74913</v>
      </c>
    </row>
    <row r="1840" customFormat="false" ht="15" hidden="false" customHeight="false" outlineLevel="0" collapsed="false">
      <c r="A1840" s="4" t="n">
        <v>1839</v>
      </c>
      <c r="B1840" s="4" t="s">
        <v>2184</v>
      </c>
      <c r="C1840" s="35" t="n">
        <v>-1.92786</v>
      </c>
      <c r="D1840" s="35" t="n">
        <v>-0.52956</v>
      </c>
      <c r="E1840" s="35" t="n">
        <v>2.25174</v>
      </c>
      <c r="F1840" s="35" t="n">
        <v>5.67081</v>
      </c>
      <c r="G1840" s="35" t="n">
        <v>-0.80527</v>
      </c>
      <c r="H1840" s="35" t="n">
        <v>-2.11951</v>
      </c>
      <c r="I1840" s="35" t="n">
        <v>-1.35103</v>
      </c>
      <c r="J1840" s="35" t="n">
        <v>-0.48623</v>
      </c>
      <c r="K1840" s="35" t="n">
        <v>1.08154</v>
      </c>
      <c r="L1840" s="35" t="n">
        <v>-2.8807</v>
      </c>
      <c r="M1840" s="35" t="n">
        <v>-4.40561</v>
      </c>
      <c r="N1840" s="35" t="n">
        <v>-0.14587</v>
      </c>
      <c r="O1840" s="35" t="n">
        <v>2.67011</v>
      </c>
      <c r="P1840" s="35" t="n">
        <v>-2.07731</v>
      </c>
      <c r="Q1840" s="35" t="n">
        <v>-0.56889</v>
      </c>
      <c r="R1840" s="35" t="n">
        <v>-0.86679</v>
      </c>
    </row>
    <row r="1841" customFormat="false" ht="15" hidden="false" customHeight="false" outlineLevel="0" collapsed="false">
      <c r="A1841" s="4" t="n">
        <v>1840</v>
      </c>
      <c r="B1841" s="4" t="s">
        <v>2185</v>
      </c>
      <c r="C1841" s="35" t="n">
        <v>-1.7685</v>
      </c>
      <c r="D1841" s="35" t="n">
        <v>-1.98295</v>
      </c>
      <c r="E1841" s="35" t="n">
        <v>-0.84235</v>
      </c>
      <c r="F1841" s="35" t="n">
        <v>-1.49469</v>
      </c>
      <c r="G1841" s="35" t="n">
        <v>0.60685</v>
      </c>
      <c r="H1841" s="35" t="n">
        <v>1.7982</v>
      </c>
      <c r="I1841" s="35" t="n">
        <v>1.78534</v>
      </c>
      <c r="J1841" s="35" t="n">
        <v>-1.05265</v>
      </c>
      <c r="K1841" s="35" t="n">
        <v>-0.83377</v>
      </c>
      <c r="L1841" s="35" t="n">
        <v>-2.96339</v>
      </c>
      <c r="M1841" s="35" t="n">
        <v>0.21283</v>
      </c>
      <c r="N1841" s="35" t="n">
        <v>-0.02212</v>
      </c>
      <c r="O1841" s="35" t="n">
        <v>-1.30079</v>
      </c>
      <c r="P1841" s="35" t="n">
        <v>-0.90163</v>
      </c>
      <c r="Q1841" s="35" t="n">
        <v>2.85426</v>
      </c>
      <c r="R1841" s="35" t="n">
        <v>-0.31613</v>
      </c>
    </row>
    <row r="1842" customFormat="false" ht="15" hidden="false" customHeight="false" outlineLevel="0" collapsed="false">
      <c r="A1842" s="4" t="n">
        <v>1841</v>
      </c>
      <c r="B1842" s="4" t="s">
        <v>2186</v>
      </c>
      <c r="C1842" s="35" t="n">
        <v>0.8764</v>
      </c>
      <c r="D1842" s="35" t="n">
        <v>-4.8709</v>
      </c>
      <c r="E1842" s="35" t="n">
        <v>1.17328</v>
      </c>
      <c r="F1842" s="35" t="n">
        <v>1.0265</v>
      </c>
      <c r="G1842" s="35" t="n">
        <v>-3.3694</v>
      </c>
      <c r="H1842" s="35" t="n">
        <v>-1.12805</v>
      </c>
      <c r="I1842" s="35" t="n">
        <v>-0.149</v>
      </c>
      <c r="J1842" s="35" t="n">
        <v>2.63318</v>
      </c>
      <c r="K1842" s="35" t="n">
        <v>0.56411</v>
      </c>
      <c r="L1842" s="35" t="n">
        <v>2.10562</v>
      </c>
      <c r="M1842" s="35" t="n">
        <v>3.27857</v>
      </c>
      <c r="N1842" s="35" t="n">
        <v>3.1799</v>
      </c>
      <c r="O1842" s="35" t="n">
        <v>-0.21782</v>
      </c>
      <c r="P1842" s="35" t="n">
        <v>-1.40659</v>
      </c>
      <c r="Q1842" s="35" t="n">
        <v>-0.62183</v>
      </c>
      <c r="R1842" s="35" t="n">
        <v>0.39771</v>
      </c>
    </row>
    <row r="1843" customFormat="false" ht="15" hidden="false" customHeight="false" outlineLevel="0" collapsed="false">
      <c r="A1843" s="4" t="n">
        <v>1842</v>
      </c>
      <c r="B1843" s="4" t="s">
        <v>2187</v>
      </c>
      <c r="C1843" s="35" t="n">
        <v>-1.15867</v>
      </c>
      <c r="D1843" s="35" t="n">
        <v>0.3895</v>
      </c>
      <c r="E1843" s="35" t="n">
        <v>0.94047</v>
      </c>
      <c r="F1843" s="35" t="n">
        <v>0.78236</v>
      </c>
      <c r="G1843" s="35" t="n">
        <v>-0.52517</v>
      </c>
      <c r="H1843" s="35" t="n">
        <v>-1.11904</v>
      </c>
      <c r="I1843" s="35" t="n">
        <v>0.98667</v>
      </c>
      <c r="J1843" s="35" t="n">
        <v>-3.37643</v>
      </c>
      <c r="K1843" s="35" t="n">
        <v>1.58546</v>
      </c>
      <c r="L1843" s="35" t="n">
        <v>-1.63711</v>
      </c>
      <c r="M1843" s="35" t="n">
        <v>0.23276</v>
      </c>
      <c r="N1843" s="35" t="n">
        <v>1.60131</v>
      </c>
      <c r="O1843" s="35" t="n">
        <v>-0.68597</v>
      </c>
      <c r="P1843" s="35" t="n">
        <v>-1.6205</v>
      </c>
      <c r="Q1843" s="35" t="n">
        <v>-0.08895</v>
      </c>
      <c r="R1843" s="35" t="n">
        <v>-1.81486</v>
      </c>
    </row>
    <row r="1844" customFormat="false" ht="15" hidden="false" customHeight="false" outlineLevel="0" collapsed="false">
      <c r="A1844" s="4" t="n">
        <v>1843</v>
      </c>
      <c r="B1844" s="4" t="s">
        <v>2188</v>
      </c>
      <c r="C1844" s="35" t="n">
        <v>-1.53157</v>
      </c>
      <c r="D1844" s="35" t="n">
        <v>0.36553</v>
      </c>
      <c r="E1844" s="35" t="n">
        <v>-0.99643</v>
      </c>
      <c r="F1844" s="35" t="n">
        <v>-2.51799</v>
      </c>
      <c r="G1844" s="35" t="n">
        <v>0.39567</v>
      </c>
      <c r="H1844" s="35" t="n">
        <v>0.18596</v>
      </c>
      <c r="I1844" s="35" t="n">
        <v>-1.15699</v>
      </c>
      <c r="J1844" s="35" t="n">
        <v>2.17476</v>
      </c>
      <c r="K1844" s="35" t="n">
        <v>0.98475</v>
      </c>
      <c r="L1844" s="35" t="n">
        <v>-0.23249</v>
      </c>
      <c r="M1844" s="35" t="n">
        <v>-0.9601</v>
      </c>
      <c r="N1844" s="35" t="n">
        <v>2.7878</v>
      </c>
      <c r="O1844" s="35" t="n">
        <v>0.63539</v>
      </c>
      <c r="P1844" s="35" t="n">
        <v>0.76005</v>
      </c>
      <c r="Q1844" s="35" t="n">
        <v>-0.06935</v>
      </c>
      <c r="R1844" s="35" t="n">
        <v>2.63096</v>
      </c>
    </row>
    <row r="1845" customFormat="false" ht="15" hidden="false" customHeight="false" outlineLevel="0" collapsed="false">
      <c r="A1845" s="4" t="n">
        <v>1844</v>
      </c>
      <c r="B1845" s="4" t="s">
        <v>2189</v>
      </c>
      <c r="C1845" s="35" t="n">
        <v>-0.06113</v>
      </c>
      <c r="D1845" s="35" t="n">
        <v>0.73076</v>
      </c>
      <c r="E1845" s="35" t="n">
        <v>0.18495</v>
      </c>
      <c r="F1845" s="35" t="n">
        <v>0.41697</v>
      </c>
      <c r="G1845" s="35" t="n">
        <v>-0.02631</v>
      </c>
      <c r="H1845" s="35" t="n">
        <v>-2.46039</v>
      </c>
      <c r="I1845" s="35" t="n">
        <v>-0.98008</v>
      </c>
      <c r="J1845" s="35" t="n">
        <v>3.59798</v>
      </c>
      <c r="K1845" s="35" t="n">
        <v>0.23065</v>
      </c>
      <c r="L1845" s="35" t="n">
        <v>1.24307</v>
      </c>
      <c r="M1845" s="35" t="n">
        <v>-2.63379</v>
      </c>
      <c r="N1845" s="35" t="n">
        <v>-4.02126</v>
      </c>
      <c r="O1845" s="35" t="n">
        <v>-2.48047</v>
      </c>
      <c r="P1845" s="35" t="n">
        <v>0.15866</v>
      </c>
      <c r="Q1845" s="35" t="n">
        <v>4.35869</v>
      </c>
      <c r="R1845" s="35" t="n">
        <v>-1.00416</v>
      </c>
    </row>
    <row r="1846" customFormat="false" ht="15" hidden="false" customHeight="false" outlineLevel="0" collapsed="false">
      <c r="A1846" s="4" t="n">
        <v>1845</v>
      </c>
      <c r="B1846" s="4" t="s">
        <v>2190</v>
      </c>
      <c r="C1846" s="35" t="n">
        <v>1.57103</v>
      </c>
      <c r="D1846" s="35" t="n">
        <v>-0.44088</v>
      </c>
      <c r="E1846" s="35" t="n">
        <v>-1.28355</v>
      </c>
      <c r="F1846" s="35" t="n">
        <v>1.05538</v>
      </c>
      <c r="G1846" s="35" t="n">
        <v>-2.24914</v>
      </c>
      <c r="H1846" s="35" t="n">
        <v>-2.90795</v>
      </c>
      <c r="I1846" s="35" t="n">
        <v>0.23091</v>
      </c>
      <c r="J1846" s="35" t="n">
        <v>-1.51139</v>
      </c>
      <c r="K1846" s="35" t="n">
        <v>0.22743</v>
      </c>
      <c r="L1846" s="35" t="n">
        <v>0.84749</v>
      </c>
      <c r="M1846" s="35" t="n">
        <v>2.11481</v>
      </c>
      <c r="N1846" s="35" t="n">
        <v>1.07704</v>
      </c>
      <c r="O1846" s="35" t="n">
        <v>1.1268</v>
      </c>
      <c r="P1846" s="35" t="n">
        <v>-0.15387</v>
      </c>
      <c r="Q1846" s="35" t="n">
        <v>-1.04316</v>
      </c>
      <c r="R1846" s="35" t="n">
        <v>-0.9406</v>
      </c>
    </row>
    <row r="1847" customFormat="false" ht="15" hidden="false" customHeight="false" outlineLevel="0" collapsed="false">
      <c r="A1847" s="4" t="n">
        <v>1846</v>
      </c>
      <c r="B1847" s="4" t="s">
        <v>2191</v>
      </c>
      <c r="C1847" s="35" t="n">
        <v>-0.66334</v>
      </c>
      <c r="D1847" s="35" t="n">
        <v>-1.62652</v>
      </c>
      <c r="E1847" s="35" t="n">
        <v>0.50931</v>
      </c>
      <c r="F1847" s="35" t="n">
        <v>-0.64469</v>
      </c>
      <c r="G1847" s="35" t="n">
        <v>-2.79647</v>
      </c>
      <c r="H1847" s="35" t="n">
        <v>-0.79604</v>
      </c>
      <c r="I1847" s="35" t="n">
        <v>2.00203</v>
      </c>
      <c r="J1847" s="35" t="n">
        <v>2.21777</v>
      </c>
      <c r="K1847" s="35" t="n">
        <v>0.55669</v>
      </c>
      <c r="L1847" s="35" t="n">
        <v>-2.05125</v>
      </c>
      <c r="M1847" s="35" t="n">
        <v>-1.60165</v>
      </c>
      <c r="N1847" s="35" t="n">
        <v>-1.25376</v>
      </c>
      <c r="O1847" s="35" t="n">
        <v>-0.04541</v>
      </c>
      <c r="P1847" s="35" t="n">
        <v>2.14005</v>
      </c>
      <c r="Q1847" s="35" t="n">
        <v>0.61775</v>
      </c>
      <c r="R1847" s="35" t="n">
        <v>-1.21598</v>
      </c>
    </row>
    <row r="1848" customFormat="false" ht="15" hidden="false" customHeight="false" outlineLevel="0" collapsed="false">
      <c r="A1848" s="4" t="n">
        <v>1847</v>
      </c>
      <c r="B1848" s="4" t="s">
        <v>2192</v>
      </c>
      <c r="C1848" s="35" t="n">
        <v>-1.27153</v>
      </c>
      <c r="D1848" s="35" t="n">
        <v>0.05175</v>
      </c>
      <c r="E1848" s="35" t="n">
        <v>-3.02237</v>
      </c>
      <c r="F1848" s="35" t="n">
        <v>2.94835</v>
      </c>
      <c r="G1848" s="35" t="n">
        <v>-1.72089</v>
      </c>
      <c r="H1848" s="35" t="n">
        <v>-4.04446</v>
      </c>
      <c r="I1848" s="35" t="n">
        <v>-3.66514</v>
      </c>
      <c r="J1848" s="35" t="n">
        <v>0.66785</v>
      </c>
      <c r="K1848" s="35" t="n">
        <v>-4.15031</v>
      </c>
      <c r="L1848" s="35" t="n">
        <v>1.27933</v>
      </c>
      <c r="M1848" s="35" t="n">
        <v>1.39444</v>
      </c>
      <c r="N1848" s="35" t="n">
        <v>2.1964</v>
      </c>
      <c r="O1848" s="35" t="n">
        <v>1.74881</v>
      </c>
      <c r="P1848" s="35" t="n">
        <v>-4.132</v>
      </c>
      <c r="Q1848" s="35" t="n">
        <v>-4.01561</v>
      </c>
      <c r="R1848" s="35" t="n">
        <v>-0.16419</v>
      </c>
    </row>
    <row r="1849" customFormat="false" ht="15" hidden="false" customHeight="false" outlineLevel="0" collapsed="false">
      <c r="A1849" s="4" t="n">
        <v>1848</v>
      </c>
      <c r="B1849" s="4" t="s">
        <v>2193</v>
      </c>
      <c r="C1849" s="35" t="n">
        <v>-0.88304</v>
      </c>
      <c r="D1849" s="35" t="n">
        <v>-1.73957</v>
      </c>
      <c r="E1849" s="35" t="n">
        <v>0.21376</v>
      </c>
      <c r="F1849" s="35" t="n">
        <v>0.44793</v>
      </c>
      <c r="G1849" s="35" t="n">
        <v>-1.43255</v>
      </c>
      <c r="H1849" s="35" t="n">
        <v>-0.19802</v>
      </c>
      <c r="I1849" s="35" t="n">
        <v>0.32717</v>
      </c>
      <c r="J1849" s="35" t="n">
        <v>2.65186</v>
      </c>
      <c r="K1849" s="35" t="n">
        <v>-0.18772</v>
      </c>
      <c r="L1849" s="35" t="n">
        <v>0.90779</v>
      </c>
      <c r="M1849" s="35" t="n">
        <v>-1.16534</v>
      </c>
      <c r="N1849" s="35" t="n">
        <v>1.27577</v>
      </c>
      <c r="O1849" s="35" t="n">
        <v>-0.27351</v>
      </c>
      <c r="P1849" s="35" t="n">
        <v>-0.61576</v>
      </c>
      <c r="Q1849" s="35" t="n">
        <v>-0.50984</v>
      </c>
      <c r="R1849" s="35" t="n">
        <v>-2.29961</v>
      </c>
    </row>
    <row r="1850" customFormat="false" ht="15" hidden="false" customHeight="false" outlineLevel="0" collapsed="false">
      <c r="A1850" s="4" t="n">
        <v>1849</v>
      </c>
      <c r="B1850" s="4" t="s">
        <v>2194</v>
      </c>
      <c r="C1850" s="35" t="n">
        <v>0.64674</v>
      </c>
      <c r="D1850" s="35" t="n">
        <v>0.92289</v>
      </c>
      <c r="E1850" s="35" t="n">
        <v>-0.59581</v>
      </c>
      <c r="F1850" s="35" t="n">
        <v>-0.3485</v>
      </c>
      <c r="G1850" s="35" t="n">
        <v>-1.35967</v>
      </c>
      <c r="H1850" s="35" t="n">
        <v>-0.61862</v>
      </c>
      <c r="I1850" s="35" t="n">
        <v>2.12692</v>
      </c>
      <c r="J1850" s="35" t="n">
        <v>3.30875</v>
      </c>
      <c r="K1850" s="35" t="n">
        <v>0.91416</v>
      </c>
      <c r="L1850" s="35" t="n">
        <v>-3.67868</v>
      </c>
      <c r="M1850" s="35" t="n">
        <v>-3.46777</v>
      </c>
      <c r="N1850" s="35" t="n">
        <v>1.41144</v>
      </c>
      <c r="O1850" s="35" t="n">
        <v>-1.29598</v>
      </c>
      <c r="P1850" s="35" t="n">
        <v>1.20828</v>
      </c>
      <c r="Q1850" s="35" t="n">
        <v>1.60299</v>
      </c>
      <c r="R1850" s="35" t="n">
        <v>-0.52803</v>
      </c>
    </row>
    <row r="1851" customFormat="false" ht="15" hidden="false" customHeight="false" outlineLevel="0" collapsed="false">
      <c r="A1851" s="4" t="n">
        <v>1850</v>
      </c>
      <c r="B1851" s="4" t="s">
        <v>2195</v>
      </c>
      <c r="C1851" s="35" t="n">
        <v>-0.37211</v>
      </c>
      <c r="D1851" s="35" t="n">
        <v>-0.19256</v>
      </c>
      <c r="E1851" s="35" t="n">
        <v>1.44002</v>
      </c>
      <c r="F1851" s="35" t="n">
        <v>1.71708</v>
      </c>
      <c r="G1851" s="35" t="n">
        <v>-1.29478</v>
      </c>
      <c r="H1851" s="35" t="n">
        <v>0.43785</v>
      </c>
      <c r="I1851" s="35" t="n">
        <v>0.51761</v>
      </c>
      <c r="J1851" s="35" t="n">
        <v>0.76843</v>
      </c>
      <c r="K1851" s="35" t="n">
        <v>1.41084</v>
      </c>
      <c r="L1851" s="35" t="n">
        <v>-2.87535</v>
      </c>
      <c r="M1851" s="35" t="n">
        <v>1.62688</v>
      </c>
      <c r="N1851" s="35" t="n">
        <v>1.88452</v>
      </c>
      <c r="O1851" s="35" t="n">
        <v>-1.20105</v>
      </c>
      <c r="P1851" s="35" t="n">
        <v>1.69594</v>
      </c>
      <c r="Q1851" s="35" t="n">
        <v>0.71723</v>
      </c>
      <c r="R1851" s="35" t="n">
        <v>1.15449</v>
      </c>
    </row>
    <row r="1852" customFormat="false" ht="15" hidden="false" customHeight="false" outlineLevel="0" collapsed="false">
      <c r="A1852" s="4" t="n">
        <v>1851</v>
      </c>
      <c r="B1852" s="4" t="s">
        <v>2196</v>
      </c>
      <c r="C1852" s="35" t="n">
        <v>0.93575</v>
      </c>
      <c r="D1852" s="35" t="n">
        <v>-0.57611</v>
      </c>
      <c r="E1852" s="35" t="n">
        <v>0.68462</v>
      </c>
      <c r="F1852" s="35" t="n">
        <v>0.27393</v>
      </c>
      <c r="G1852" s="35" t="n">
        <v>0.06218</v>
      </c>
      <c r="H1852" s="35" t="n">
        <v>0.59363</v>
      </c>
      <c r="I1852" s="35" t="n">
        <v>4.69106</v>
      </c>
      <c r="J1852" s="35" t="n">
        <v>-3.65253</v>
      </c>
      <c r="K1852" s="35" t="n">
        <v>-0.90865</v>
      </c>
      <c r="L1852" s="35" t="n">
        <v>2.99136</v>
      </c>
      <c r="M1852" s="35" t="n">
        <v>0.09897</v>
      </c>
      <c r="N1852" s="35" t="n">
        <v>-0.92774</v>
      </c>
      <c r="O1852" s="35" t="n">
        <v>-0.48925</v>
      </c>
      <c r="P1852" s="35" t="n">
        <v>-0.5621</v>
      </c>
      <c r="Q1852" s="35" t="n">
        <v>-5.03957</v>
      </c>
      <c r="R1852" s="35" t="n">
        <v>-1.58357</v>
      </c>
    </row>
    <row r="1853" customFormat="false" ht="15" hidden="false" customHeight="false" outlineLevel="0" collapsed="false">
      <c r="A1853" s="4" t="n">
        <v>1852</v>
      </c>
      <c r="B1853" s="4" t="s">
        <v>2197</v>
      </c>
      <c r="C1853" s="35" t="n">
        <v>-1.37677</v>
      </c>
      <c r="D1853" s="35" t="n">
        <v>1.71891</v>
      </c>
      <c r="E1853" s="35" t="n">
        <v>2.43608</v>
      </c>
      <c r="F1853" s="35" t="n">
        <v>-0.01218</v>
      </c>
      <c r="G1853" s="35" t="n">
        <v>-3.6469</v>
      </c>
      <c r="H1853" s="35" t="n">
        <v>-0.34039</v>
      </c>
      <c r="I1853" s="35" t="n">
        <v>2.06071</v>
      </c>
      <c r="J1853" s="35" t="n">
        <v>2.87981</v>
      </c>
      <c r="K1853" s="35" t="n">
        <v>-2.77886</v>
      </c>
      <c r="L1853" s="35" t="n">
        <v>-0.76443</v>
      </c>
      <c r="M1853" s="35" t="n">
        <v>2.20919</v>
      </c>
      <c r="N1853" s="35" t="n">
        <v>-1.42838</v>
      </c>
      <c r="O1853" s="35" t="n">
        <v>-1.67516</v>
      </c>
      <c r="P1853" s="35" t="n">
        <v>3.4062</v>
      </c>
      <c r="Q1853" s="35" t="n">
        <v>0.51516</v>
      </c>
      <c r="R1853" s="35" t="n">
        <v>1.68781</v>
      </c>
    </row>
    <row r="1854" customFormat="false" ht="15" hidden="false" customHeight="false" outlineLevel="0" collapsed="false">
      <c r="A1854" s="4" t="n">
        <v>1853</v>
      </c>
      <c r="B1854" s="4" t="s">
        <v>2198</v>
      </c>
      <c r="C1854" s="35" t="n">
        <v>-0.64173</v>
      </c>
      <c r="D1854" s="35" t="n">
        <v>-1.86942</v>
      </c>
      <c r="E1854" s="35" t="n">
        <v>0.89845</v>
      </c>
      <c r="F1854" s="35" t="n">
        <v>-1.3223</v>
      </c>
      <c r="G1854" s="35" t="n">
        <v>0.63303</v>
      </c>
      <c r="H1854" s="35" t="n">
        <v>-3.79116</v>
      </c>
      <c r="I1854" s="35" t="n">
        <v>-3.04095</v>
      </c>
      <c r="J1854" s="35" t="n">
        <v>0.814</v>
      </c>
      <c r="K1854" s="35" t="n">
        <v>-2.54542</v>
      </c>
      <c r="L1854" s="35" t="n">
        <v>-0.62044</v>
      </c>
      <c r="M1854" s="35" t="n">
        <v>-1.10817</v>
      </c>
      <c r="N1854" s="35" t="n">
        <v>-1.86634</v>
      </c>
      <c r="O1854" s="35" t="n">
        <v>2.67207</v>
      </c>
      <c r="P1854" s="35" t="n">
        <v>1.63227</v>
      </c>
      <c r="Q1854" s="35" t="n">
        <v>0.68806</v>
      </c>
      <c r="R1854" s="35" t="n">
        <v>-0.01537</v>
      </c>
    </row>
    <row r="1855" customFormat="false" ht="15" hidden="false" customHeight="false" outlineLevel="0" collapsed="false">
      <c r="A1855" s="4" t="n">
        <v>1854</v>
      </c>
      <c r="B1855" s="4" t="s">
        <v>2199</v>
      </c>
      <c r="C1855" s="35" t="n">
        <v>-2.52749</v>
      </c>
      <c r="D1855" s="35" t="n">
        <v>-0.13161</v>
      </c>
      <c r="E1855" s="35" t="n">
        <v>-1.4815</v>
      </c>
      <c r="F1855" s="35" t="n">
        <v>-3.62434</v>
      </c>
      <c r="G1855" s="35" t="n">
        <v>-2.26074</v>
      </c>
      <c r="H1855" s="35" t="n">
        <v>-2.67371</v>
      </c>
      <c r="I1855" s="35" t="n">
        <v>-0.69667</v>
      </c>
      <c r="J1855" s="35" t="n">
        <v>1.15582</v>
      </c>
      <c r="K1855" s="35" t="n">
        <v>-2.34613</v>
      </c>
      <c r="L1855" s="35" t="n">
        <v>-2.91202</v>
      </c>
      <c r="M1855" s="35" t="n">
        <v>-0.12888</v>
      </c>
      <c r="N1855" s="35" t="n">
        <v>1.67453</v>
      </c>
      <c r="O1855" s="35" t="n">
        <v>-0.97658</v>
      </c>
      <c r="P1855" s="35" t="n">
        <v>2.60549</v>
      </c>
      <c r="Q1855" s="35" t="n">
        <v>0.78691</v>
      </c>
      <c r="R1855" s="35" t="n">
        <v>-0.67696</v>
      </c>
    </row>
    <row r="1856" customFormat="false" ht="15" hidden="false" customHeight="false" outlineLevel="0" collapsed="false">
      <c r="A1856" s="4" t="n">
        <v>1855</v>
      </c>
      <c r="B1856" s="4" t="s">
        <v>2200</v>
      </c>
      <c r="C1856" s="35" t="n">
        <v>2.20249</v>
      </c>
      <c r="D1856" s="35" t="n">
        <v>2.18121</v>
      </c>
      <c r="E1856" s="35" t="n">
        <v>-0.25701</v>
      </c>
      <c r="F1856" s="35" t="n">
        <v>-2.10898</v>
      </c>
      <c r="G1856" s="35" t="n">
        <v>-0.01298</v>
      </c>
      <c r="H1856" s="35" t="n">
        <v>-0.38639</v>
      </c>
      <c r="I1856" s="35" t="n">
        <v>-0.97569</v>
      </c>
      <c r="J1856" s="35" t="n">
        <v>4.28286</v>
      </c>
      <c r="K1856" s="35" t="n">
        <v>0.26423</v>
      </c>
      <c r="L1856" s="35" t="n">
        <v>-1.06243</v>
      </c>
      <c r="M1856" s="35" t="n">
        <v>-0.76991</v>
      </c>
      <c r="N1856" s="35" t="n">
        <v>-1.3632</v>
      </c>
      <c r="O1856" s="35" t="n">
        <v>1.04504</v>
      </c>
      <c r="P1856" s="35" t="n">
        <v>0.70992</v>
      </c>
      <c r="Q1856" s="35" t="n">
        <v>1.44294</v>
      </c>
      <c r="R1856" s="35" t="n">
        <v>-1.02322</v>
      </c>
    </row>
    <row r="1857" customFormat="false" ht="15" hidden="false" customHeight="false" outlineLevel="0" collapsed="false">
      <c r="A1857" s="4" t="n">
        <v>1856</v>
      </c>
      <c r="B1857" s="4" t="s">
        <v>2201</v>
      </c>
      <c r="C1857" s="35" t="n">
        <v>0.71319</v>
      </c>
      <c r="D1857" s="35" t="n">
        <v>3.17953</v>
      </c>
      <c r="E1857" s="35" t="n">
        <v>-2.77369</v>
      </c>
      <c r="F1857" s="35" t="n">
        <v>-5.72612</v>
      </c>
      <c r="G1857" s="35" t="n">
        <v>-4.72391</v>
      </c>
      <c r="H1857" s="35" t="n">
        <v>-2.13411</v>
      </c>
      <c r="I1857" s="35" t="n">
        <v>-3.54999</v>
      </c>
      <c r="J1857" s="35" t="n">
        <v>0.36692</v>
      </c>
      <c r="K1857" s="35" t="n">
        <v>-3.24569</v>
      </c>
      <c r="L1857" s="35" t="n">
        <v>5.20037</v>
      </c>
      <c r="M1857" s="35" t="n">
        <v>-0.69588</v>
      </c>
      <c r="N1857" s="35" t="n">
        <v>-1.53117</v>
      </c>
      <c r="O1857" s="35" t="n">
        <v>-2.53924</v>
      </c>
      <c r="P1857" s="35" t="n">
        <v>-0.53636</v>
      </c>
      <c r="Q1857" s="35" t="n">
        <v>0.86917</v>
      </c>
      <c r="R1857" s="35" t="n">
        <v>-1.42151</v>
      </c>
    </row>
    <row r="1858" customFormat="false" ht="15" hidden="false" customHeight="false" outlineLevel="0" collapsed="false">
      <c r="A1858" s="4" t="n">
        <v>1857</v>
      </c>
      <c r="B1858" s="4" t="s">
        <v>2202</v>
      </c>
      <c r="C1858" s="35" t="n">
        <v>-3.97354</v>
      </c>
      <c r="D1858" s="35" t="n">
        <v>0.5609</v>
      </c>
      <c r="E1858" s="35" t="n">
        <v>-2.8686</v>
      </c>
      <c r="F1858" s="35" t="n">
        <v>-0.26343</v>
      </c>
      <c r="G1858" s="35" t="n">
        <v>2.89572</v>
      </c>
      <c r="H1858" s="35" t="n">
        <v>0.72148</v>
      </c>
      <c r="I1858" s="35" t="n">
        <v>1.38865</v>
      </c>
      <c r="J1858" s="35" t="n">
        <v>-1.39119</v>
      </c>
      <c r="K1858" s="35" t="n">
        <v>-3.10301</v>
      </c>
      <c r="L1858" s="35" t="n">
        <v>-0.36326</v>
      </c>
      <c r="M1858" s="35" t="n">
        <v>-1.58097</v>
      </c>
      <c r="N1858" s="35" t="n">
        <v>-3.32714</v>
      </c>
      <c r="O1858" s="35" t="n">
        <v>0.85834</v>
      </c>
      <c r="P1858" s="35" t="n">
        <v>1.69718</v>
      </c>
      <c r="Q1858" s="35" t="n">
        <v>2.23183</v>
      </c>
      <c r="R1858" s="35" t="n">
        <v>0.01271</v>
      </c>
    </row>
    <row r="1859" customFormat="false" ht="15" hidden="false" customHeight="false" outlineLevel="0" collapsed="false">
      <c r="A1859" s="4" t="n">
        <v>1858</v>
      </c>
      <c r="B1859" s="4" t="s">
        <v>2203</v>
      </c>
      <c r="C1859" s="35" t="n">
        <v>-2.41846</v>
      </c>
      <c r="D1859" s="35" t="n">
        <v>1.17017</v>
      </c>
      <c r="E1859" s="35" t="n">
        <v>4.21977</v>
      </c>
      <c r="F1859" s="35" t="n">
        <v>-0.05533</v>
      </c>
      <c r="G1859" s="35" t="n">
        <v>-4.60492</v>
      </c>
      <c r="H1859" s="35" t="n">
        <v>-0.89019</v>
      </c>
      <c r="I1859" s="35" t="n">
        <v>-1.86649</v>
      </c>
      <c r="J1859" s="35" t="n">
        <v>-3.27952</v>
      </c>
      <c r="K1859" s="35" t="n">
        <v>-2.98741</v>
      </c>
      <c r="L1859" s="35" t="n">
        <v>-0.12181</v>
      </c>
      <c r="M1859" s="35" t="n">
        <v>2.64684</v>
      </c>
      <c r="N1859" s="35" t="n">
        <v>-2.10255</v>
      </c>
      <c r="O1859" s="35" t="n">
        <v>1.15715</v>
      </c>
      <c r="P1859" s="35" t="n">
        <v>0.88277</v>
      </c>
      <c r="Q1859" s="35" t="n">
        <v>-2.97747</v>
      </c>
      <c r="R1859" s="35" t="n">
        <v>-1.95291</v>
      </c>
    </row>
    <row r="1860" customFormat="false" ht="15" hidden="false" customHeight="false" outlineLevel="0" collapsed="false">
      <c r="A1860" s="4" t="n">
        <v>1859</v>
      </c>
      <c r="B1860" s="4" t="s">
        <v>2204</v>
      </c>
      <c r="C1860" s="35" t="n">
        <v>-1.36112</v>
      </c>
      <c r="D1860" s="35" t="n">
        <v>0.62113</v>
      </c>
      <c r="E1860" s="35" t="n">
        <v>0.34081</v>
      </c>
      <c r="F1860" s="35" t="n">
        <v>0.95396</v>
      </c>
      <c r="G1860" s="35" t="n">
        <v>-0.6671</v>
      </c>
      <c r="H1860" s="35" t="n">
        <v>-1.14633</v>
      </c>
      <c r="I1860" s="35" t="n">
        <v>1.13041</v>
      </c>
      <c r="J1860" s="35" t="n">
        <v>2.03512</v>
      </c>
      <c r="K1860" s="35" t="n">
        <v>-0.30454</v>
      </c>
      <c r="L1860" s="35" t="n">
        <v>-2.66751</v>
      </c>
      <c r="M1860" s="35" t="n">
        <v>-4.41375</v>
      </c>
      <c r="N1860" s="35" t="n">
        <v>0.28378</v>
      </c>
      <c r="O1860" s="35" t="n">
        <v>-0.58465</v>
      </c>
      <c r="P1860" s="35" t="n">
        <v>-1.68642</v>
      </c>
      <c r="Q1860" s="35" t="n">
        <v>-0.05141</v>
      </c>
      <c r="R1860" s="35" t="n">
        <v>-1.52198</v>
      </c>
    </row>
    <row r="1861" customFormat="false" ht="15" hidden="false" customHeight="false" outlineLevel="0" collapsed="false">
      <c r="A1861" s="4" t="n">
        <v>1860</v>
      </c>
      <c r="B1861" s="4" t="s">
        <v>2205</v>
      </c>
      <c r="C1861" s="35" t="n">
        <v>1.88957</v>
      </c>
      <c r="D1861" s="35" t="n">
        <v>-0.88917</v>
      </c>
      <c r="E1861" s="35" t="n">
        <v>7.65229</v>
      </c>
      <c r="F1861" s="35" t="n">
        <v>-3.01322</v>
      </c>
      <c r="G1861" s="35" t="n">
        <v>-4.32286</v>
      </c>
      <c r="H1861" s="35" t="n">
        <v>0.18093</v>
      </c>
      <c r="I1861" s="35" t="n">
        <v>3.86994</v>
      </c>
      <c r="J1861" s="35" t="n">
        <v>-4.65118</v>
      </c>
      <c r="K1861" s="35" t="n">
        <v>-1.85465</v>
      </c>
      <c r="L1861" s="35" t="n">
        <v>0.20985</v>
      </c>
      <c r="M1861" s="35" t="n">
        <v>-4.07102</v>
      </c>
      <c r="N1861" s="35" t="n">
        <v>-2.97508</v>
      </c>
      <c r="O1861" s="35" t="n">
        <v>-1.01779</v>
      </c>
      <c r="P1861" s="35" t="n">
        <v>2.35819</v>
      </c>
      <c r="Q1861" s="35" t="n">
        <v>-3.19222</v>
      </c>
      <c r="R1861" s="35" t="n">
        <v>0.57594</v>
      </c>
    </row>
    <row r="1862" customFormat="false" ht="15" hidden="false" customHeight="false" outlineLevel="0" collapsed="false">
      <c r="A1862" s="4" t="n">
        <v>1861</v>
      </c>
      <c r="B1862" s="4" t="s">
        <v>2206</v>
      </c>
      <c r="C1862" s="35" t="n">
        <v>-0.9081</v>
      </c>
      <c r="D1862" s="35" t="n">
        <v>2.32742</v>
      </c>
      <c r="E1862" s="35" t="n">
        <v>1.97853</v>
      </c>
      <c r="F1862" s="35" t="n">
        <v>-3.43138</v>
      </c>
      <c r="G1862" s="35" t="n">
        <v>-1.50163</v>
      </c>
      <c r="H1862" s="35" t="n">
        <v>0.64102</v>
      </c>
      <c r="I1862" s="35" t="n">
        <v>-1.10702</v>
      </c>
      <c r="J1862" s="35" t="n">
        <v>-1.82721</v>
      </c>
      <c r="K1862" s="35" t="n">
        <v>0.12244</v>
      </c>
      <c r="L1862" s="35" t="n">
        <v>1.31433</v>
      </c>
      <c r="M1862" s="35" t="n">
        <v>1.19335</v>
      </c>
      <c r="N1862" s="35" t="n">
        <v>0.46844</v>
      </c>
      <c r="O1862" s="35" t="n">
        <v>0.56058</v>
      </c>
      <c r="P1862" s="35" t="n">
        <v>0.31778</v>
      </c>
      <c r="Q1862" s="35" t="n">
        <v>-3.04654</v>
      </c>
      <c r="R1862" s="35" t="n">
        <v>-1.09665</v>
      </c>
    </row>
    <row r="1863" customFormat="false" ht="15" hidden="false" customHeight="false" outlineLevel="0" collapsed="false">
      <c r="A1863" s="4" t="n">
        <v>1862</v>
      </c>
      <c r="B1863" s="4" t="s">
        <v>2207</v>
      </c>
      <c r="C1863" s="35" t="n">
        <v>-0.70797</v>
      </c>
      <c r="D1863" s="35" t="n">
        <v>0.57217</v>
      </c>
      <c r="E1863" s="35" t="n">
        <v>-2.12945</v>
      </c>
      <c r="F1863" s="35" t="n">
        <v>-0.39088</v>
      </c>
      <c r="G1863" s="35" t="n">
        <v>-1.75929</v>
      </c>
      <c r="H1863" s="35" t="n">
        <v>0.49947</v>
      </c>
      <c r="I1863" s="35" t="n">
        <v>1.44301</v>
      </c>
      <c r="J1863" s="35" t="n">
        <v>-0.35023</v>
      </c>
      <c r="K1863" s="35" t="n">
        <v>-0.92731</v>
      </c>
      <c r="L1863" s="35" t="n">
        <v>1.19715</v>
      </c>
      <c r="M1863" s="35" t="n">
        <v>0.12103</v>
      </c>
      <c r="N1863" s="35" t="n">
        <v>-1.29873</v>
      </c>
      <c r="O1863" s="35" t="n">
        <v>-0.61567</v>
      </c>
      <c r="P1863" s="35" t="n">
        <v>1.36224</v>
      </c>
      <c r="Q1863" s="35" t="n">
        <v>-0.91926</v>
      </c>
      <c r="R1863" s="35" t="n">
        <v>-0.35716</v>
      </c>
    </row>
    <row r="1864" customFormat="false" ht="15" hidden="false" customHeight="false" outlineLevel="0" collapsed="false">
      <c r="A1864" s="4" t="n">
        <v>1863</v>
      </c>
      <c r="B1864" s="4" t="s">
        <v>2208</v>
      </c>
      <c r="C1864" s="35" t="n">
        <v>0.54315</v>
      </c>
      <c r="D1864" s="35" t="n">
        <v>0.11098</v>
      </c>
      <c r="E1864" s="35" t="n">
        <v>0.34135</v>
      </c>
      <c r="F1864" s="35" t="n">
        <v>-2.6918</v>
      </c>
      <c r="G1864" s="35" t="n">
        <v>-1.7977</v>
      </c>
      <c r="H1864" s="35" t="n">
        <v>-1.0978</v>
      </c>
      <c r="I1864" s="35" t="n">
        <v>1.22631</v>
      </c>
      <c r="J1864" s="35" t="n">
        <v>2.35954</v>
      </c>
      <c r="K1864" s="35" t="n">
        <v>0.05898</v>
      </c>
      <c r="L1864" s="35" t="n">
        <v>2.14615</v>
      </c>
      <c r="M1864" s="35" t="n">
        <v>-0.05747</v>
      </c>
      <c r="N1864" s="35" t="n">
        <v>0.03678</v>
      </c>
      <c r="O1864" s="35" t="n">
        <v>0.75156</v>
      </c>
      <c r="P1864" s="35" t="n">
        <v>-0.40265</v>
      </c>
      <c r="Q1864" s="35" t="n">
        <v>-1.39222</v>
      </c>
      <c r="R1864" s="35" t="n">
        <v>2.3259</v>
      </c>
    </row>
    <row r="1865" customFormat="false" ht="15" hidden="false" customHeight="false" outlineLevel="0" collapsed="false">
      <c r="A1865" s="4" t="n">
        <v>1864</v>
      </c>
      <c r="B1865" s="4" t="s">
        <v>2209</v>
      </c>
      <c r="C1865" s="35" t="n">
        <v>-1.87787</v>
      </c>
      <c r="D1865" s="35" t="n">
        <v>0.71637</v>
      </c>
      <c r="E1865" s="35" t="n">
        <v>2.85222</v>
      </c>
      <c r="F1865" s="35" t="n">
        <v>-3.49025</v>
      </c>
      <c r="G1865" s="35" t="n">
        <v>1.69939</v>
      </c>
      <c r="H1865" s="35" t="n">
        <v>-3.09551</v>
      </c>
      <c r="I1865" s="35" t="n">
        <v>-0.10663</v>
      </c>
      <c r="J1865" s="35" t="n">
        <v>0.37948</v>
      </c>
      <c r="K1865" s="35" t="n">
        <v>-2.60876</v>
      </c>
      <c r="L1865" s="35" t="n">
        <v>0.03707</v>
      </c>
      <c r="M1865" s="35" t="n">
        <v>-1.09647</v>
      </c>
      <c r="N1865" s="35" t="n">
        <v>0.70724</v>
      </c>
      <c r="O1865" s="35" t="n">
        <v>-1.6176</v>
      </c>
      <c r="P1865" s="35" t="n">
        <v>5.57147</v>
      </c>
      <c r="Q1865" s="35" t="n">
        <v>0.74694</v>
      </c>
      <c r="R1865" s="35" t="n">
        <v>-1.55799</v>
      </c>
    </row>
    <row r="1866" customFormat="false" ht="15" hidden="false" customHeight="false" outlineLevel="0" collapsed="false">
      <c r="A1866" s="4" t="n">
        <v>1865</v>
      </c>
      <c r="B1866" s="4" t="s">
        <v>2210</v>
      </c>
      <c r="C1866" s="35" t="n">
        <v>-2.63745</v>
      </c>
      <c r="D1866" s="35" t="n">
        <v>-0.84615</v>
      </c>
      <c r="E1866" s="35" t="n">
        <v>-3.54106</v>
      </c>
      <c r="F1866" s="35" t="n">
        <v>0.06638</v>
      </c>
      <c r="G1866" s="35" t="n">
        <v>-1.00054</v>
      </c>
      <c r="H1866" s="35" t="n">
        <v>-1.54513</v>
      </c>
      <c r="I1866" s="35" t="n">
        <v>1.63868</v>
      </c>
      <c r="J1866" s="35" t="n">
        <v>-2.39095</v>
      </c>
      <c r="K1866" s="35" t="n">
        <v>-0.26107</v>
      </c>
      <c r="L1866" s="35" t="n">
        <v>-0.06429</v>
      </c>
      <c r="M1866" s="35" t="n">
        <v>-1.12196</v>
      </c>
      <c r="N1866" s="35" t="n">
        <v>-0.34503</v>
      </c>
      <c r="O1866" s="35" t="n">
        <v>2.49871</v>
      </c>
      <c r="P1866" s="35" t="n">
        <v>-0.43954</v>
      </c>
      <c r="Q1866" s="35" t="n">
        <v>-2.37022</v>
      </c>
      <c r="R1866" s="35" t="n">
        <v>-2.68197</v>
      </c>
    </row>
    <row r="1867" customFormat="false" ht="15" hidden="false" customHeight="false" outlineLevel="0" collapsed="false">
      <c r="A1867" s="4" t="n">
        <v>1866</v>
      </c>
      <c r="B1867" s="4" t="s">
        <v>2211</v>
      </c>
      <c r="C1867" s="35" t="n">
        <v>1.14367</v>
      </c>
      <c r="D1867" s="35" t="n">
        <v>0.63882</v>
      </c>
      <c r="E1867" s="35" t="n">
        <v>1.25832</v>
      </c>
      <c r="F1867" s="35" t="n">
        <v>1.2598</v>
      </c>
      <c r="G1867" s="35" t="n">
        <v>-0.94349</v>
      </c>
      <c r="H1867" s="35" t="n">
        <v>1.52562</v>
      </c>
      <c r="I1867" s="35" t="n">
        <v>-0.05416</v>
      </c>
      <c r="J1867" s="35" t="n">
        <v>-1.07374</v>
      </c>
      <c r="K1867" s="35" t="n">
        <v>-1.00682</v>
      </c>
      <c r="L1867" s="35" t="n">
        <v>0.11327</v>
      </c>
      <c r="M1867" s="35" t="n">
        <v>0.7184</v>
      </c>
      <c r="N1867" s="35" t="n">
        <v>-1.71956</v>
      </c>
      <c r="O1867" s="35" t="n">
        <v>0.57634</v>
      </c>
      <c r="P1867" s="35" t="n">
        <v>0.16325</v>
      </c>
      <c r="Q1867" s="35" t="n">
        <v>0.91502</v>
      </c>
      <c r="R1867" s="35" t="n">
        <v>0.15096</v>
      </c>
    </row>
    <row r="1868" customFormat="false" ht="15" hidden="false" customHeight="false" outlineLevel="0" collapsed="false">
      <c r="A1868" s="4" t="n">
        <v>1867</v>
      </c>
      <c r="B1868" s="4" t="s">
        <v>2212</v>
      </c>
      <c r="C1868" s="35" t="n">
        <v>1.348</v>
      </c>
      <c r="D1868" s="35" t="n">
        <v>-1.32699</v>
      </c>
      <c r="E1868" s="35" t="n">
        <v>-1.7302</v>
      </c>
      <c r="F1868" s="35" t="n">
        <v>-1.2128</v>
      </c>
      <c r="G1868" s="35" t="n">
        <v>2.11894</v>
      </c>
      <c r="H1868" s="35" t="n">
        <v>0.51311</v>
      </c>
      <c r="I1868" s="35" t="n">
        <v>1.27218</v>
      </c>
      <c r="J1868" s="35" t="n">
        <v>-1.74844</v>
      </c>
      <c r="K1868" s="35" t="n">
        <v>-0.80765</v>
      </c>
      <c r="L1868" s="35" t="n">
        <v>5.4677</v>
      </c>
      <c r="M1868" s="35" t="n">
        <v>1.86562</v>
      </c>
      <c r="N1868" s="35" t="n">
        <v>0.46721</v>
      </c>
      <c r="O1868" s="35" t="n">
        <v>-1.8811</v>
      </c>
      <c r="P1868" s="35" t="n">
        <v>-0.4335</v>
      </c>
      <c r="Q1868" s="35" t="n">
        <v>-2.84045</v>
      </c>
      <c r="R1868" s="35" t="n">
        <v>2.14992</v>
      </c>
    </row>
    <row r="1869" customFormat="false" ht="15" hidden="false" customHeight="false" outlineLevel="0" collapsed="false">
      <c r="A1869" s="4" t="n">
        <v>1868</v>
      </c>
      <c r="B1869" s="4" t="s">
        <v>2213</v>
      </c>
      <c r="C1869" s="35" t="n">
        <v>-3.03977</v>
      </c>
      <c r="D1869" s="35" t="n">
        <v>3.53843</v>
      </c>
      <c r="E1869" s="35" t="n">
        <v>0.93335</v>
      </c>
      <c r="F1869" s="35" t="n">
        <v>-1.32584</v>
      </c>
      <c r="G1869" s="35" t="n">
        <v>-3.70339</v>
      </c>
      <c r="H1869" s="35" t="n">
        <v>2.10015</v>
      </c>
      <c r="I1869" s="35" t="n">
        <v>1.42832</v>
      </c>
      <c r="J1869" s="35" t="n">
        <v>-0.89333</v>
      </c>
      <c r="K1869" s="35" t="n">
        <v>-0.91496</v>
      </c>
      <c r="L1869" s="35" t="n">
        <v>-0.08922</v>
      </c>
      <c r="M1869" s="35" t="n">
        <v>-0.31359</v>
      </c>
      <c r="N1869" s="35" t="n">
        <v>-2.80342</v>
      </c>
      <c r="O1869" s="35" t="n">
        <v>-3.33014</v>
      </c>
      <c r="P1869" s="35" t="n">
        <v>-0.60312</v>
      </c>
      <c r="Q1869" s="35" t="n">
        <v>-0.85823</v>
      </c>
      <c r="R1869" s="35" t="n">
        <v>0.96542</v>
      </c>
    </row>
    <row r="1870" customFormat="false" ht="15" hidden="false" customHeight="false" outlineLevel="0" collapsed="false">
      <c r="A1870" s="4" t="n">
        <v>1869</v>
      </c>
      <c r="B1870" s="4" t="s">
        <v>2214</v>
      </c>
      <c r="C1870" s="35" t="n">
        <v>1.75414</v>
      </c>
      <c r="D1870" s="35" t="n">
        <v>-1.26476</v>
      </c>
      <c r="E1870" s="35" t="n">
        <v>0.21931</v>
      </c>
      <c r="F1870" s="35" t="n">
        <v>1.54699</v>
      </c>
      <c r="G1870" s="35" t="n">
        <v>1.54056</v>
      </c>
      <c r="H1870" s="35" t="n">
        <v>3.22309</v>
      </c>
      <c r="I1870" s="35" t="n">
        <v>-1.61821</v>
      </c>
      <c r="J1870" s="35" t="n">
        <v>-1.01219</v>
      </c>
      <c r="K1870" s="35" t="n">
        <v>2.73671</v>
      </c>
      <c r="L1870" s="35" t="n">
        <v>0.6536</v>
      </c>
      <c r="M1870" s="35" t="n">
        <v>0.33514</v>
      </c>
      <c r="N1870" s="35" t="n">
        <v>-2.21978</v>
      </c>
      <c r="O1870" s="35" t="n">
        <v>3.04163</v>
      </c>
      <c r="P1870" s="35" t="n">
        <v>-0.9622</v>
      </c>
      <c r="Q1870" s="35" t="n">
        <v>1.4736</v>
      </c>
      <c r="R1870" s="35" t="n">
        <v>0.2932</v>
      </c>
    </row>
    <row r="1871" customFormat="false" ht="15" hidden="false" customHeight="false" outlineLevel="0" collapsed="false">
      <c r="A1871" s="4" t="n">
        <v>1870</v>
      </c>
      <c r="B1871" s="4" t="s">
        <v>2215</v>
      </c>
      <c r="C1871" s="35" t="n">
        <v>-1.1225</v>
      </c>
      <c r="D1871" s="35" t="n">
        <v>2.98622</v>
      </c>
      <c r="E1871" s="35" t="n">
        <v>0.5158</v>
      </c>
      <c r="F1871" s="35" t="n">
        <v>-1.26329</v>
      </c>
      <c r="G1871" s="35" t="n">
        <v>-1.63102</v>
      </c>
      <c r="H1871" s="35" t="n">
        <v>-0.57366</v>
      </c>
      <c r="I1871" s="35" t="n">
        <v>0.19995</v>
      </c>
      <c r="J1871" s="35" t="n">
        <v>2.45406</v>
      </c>
      <c r="K1871" s="35" t="n">
        <v>0.74219</v>
      </c>
      <c r="L1871" s="35" t="n">
        <v>-0.8584</v>
      </c>
      <c r="M1871" s="35" t="n">
        <v>-2.90457</v>
      </c>
      <c r="N1871" s="35" t="n">
        <v>0.21781</v>
      </c>
      <c r="O1871" s="35" t="n">
        <v>-0.09071</v>
      </c>
      <c r="P1871" s="35" t="n">
        <v>2.1048</v>
      </c>
      <c r="Q1871" s="35" t="n">
        <v>-0.7707</v>
      </c>
      <c r="R1871" s="35" t="n">
        <v>1.64418</v>
      </c>
    </row>
    <row r="1872" customFormat="false" ht="15" hidden="false" customHeight="false" outlineLevel="0" collapsed="false">
      <c r="A1872" s="4" t="n">
        <v>1871</v>
      </c>
      <c r="B1872" s="4" t="s">
        <v>2216</v>
      </c>
      <c r="C1872" s="35" t="n">
        <v>1.71108</v>
      </c>
      <c r="D1872" s="35" t="n">
        <v>1.53113</v>
      </c>
      <c r="E1872" s="35" t="n">
        <v>-0.13022</v>
      </c>
      <c r="F1872" s="35" t="n">
        <v>-2.72215</v>
      </c>
      <c r="G1872" s="35" t="n">
        <v>-2.00953</v>
      </c>
      <c r="H1872" s="35" t="n">
        <v>-0.16672</v>
      </c>
      <c r="I1872" s="35" t="n">
        <v>-1.1265</v>
      </c>
      <c r="J1872" s="35" t="n">
        <v>0.49688</v>
      </c>
      <c r="K1872" s="35" t="n">
        <v>-1.56923</v>
      </c>
      <c r="L1872" s="35" t="n">
        <v>-0.81283</v>
      </c>
      <c r="M1872" s="35" t="n">
        <v>1.15912</v>
      </c>
      <c r="N1872" s="35" t="n">
        <v>-3.29265</v>
      </c>
      <c r="O1872" s="35" t="n">
        <v>1.63085</v>
      </c>
      <c r="P1872" s="35" t="n">
        <v>0.98738</v>
      </c>
      <c r="Q1872" s="35" t="n">
        <v>0.78435</v>
      </c>
      <c r="R1872" s="35" t="n">
        <v>-0.81275</v>
      </c>
    </row>
    <row r="1873" customFormat="false" ht="15" hidden="false" customHeight="false" outlineLevel="0" collapsed="false">
      <c r="A1873" s="4" t="n">
        <v>1872</v>
      </c>
      <c r="B1873" s="4" t="s">
        <v>2217</v>
      </c>
      <c r="C1873" s="35" t="n">
        <v>0.10464</v>
      </c>
      <c r="D1873" s="35" t="n">
        <v>0.78963</v>
      </c>
      <c r="E1873" s="35" t="n">
        <v>4.41611</v>
      </c>
      <c r="F1873" s="35" t="n">
        <v>-1.59918</v>
      </c>
      <c r="G1873" s="35" t="n">
        <v>-3.31502</v>
      </c>
      <c r="H1873" s="35" t="n">
        <v>1.31539</v>
      </c>
      <c r="I1873" s="35" t="n">
        <v>-0.80219</v>
      </c>
      <c r="J1873" s="35" t="n">
        <v>-1.38022</v>
      </c>
      <c r="K1873" s="35" t="n">
        <v>4.33534</v>
      </c>
      <c r="L1873" s="35" t="n">
        <v>-2.17798</v>
      </c>
      <c r="M1873" s="35" t="n">
        <v>1.72237</v>
      </c>
      <c r="N1873" s="35" t="n">
        <v>-1.57289</v>
      </c>
      <c r="O1873" s="35" t="n">
        <v>1.27808</v>
      </c>
      <c r="P1873" s="35" t="n">
        <v>0.64761</v>
      </c>
      <c r="Q1873" s="35" t="n">
        <v>-1.74407</v>
      </c>
      <c r="R1873" s="35" t="n">
        <v>-1.08898</v>
      </c>
    </row>
    <row r="1874" customFormat="false" ht="15" hidden="false" customHeight="false" outlineLevel="0" collapsed="false">
      <c r="A1874" s="4" t="n">
        <v>1873</v>
      </c>
      <c r="B1874" s="4" t="s">
        <v>2218</v>
      </c>
      <c r="C1874" s="35" t="n">
        <v>3.27283</v>
      </c>
      <c r="D1874" s="35" t="n">
        <v>-0.5412</v>
      </c>
      <c r="E1874" s="35" t="n">
        <v>2.8935</v>
      </c>
      <c r="F1874" s="35" t="n">
        <v>0.0627</v>
      </c>
      <c r="G1874" s="35" t="n">
        <v>-0.29397</v>
      </c>
      <c r="H1874" s="35" t="n">
        <v>1.38213</v>
      </c>
      <c r="I1874" s="35" t="n">
        <v>1.19419</v>
      </c>
      <c r="J1874" s="35" t="n">
        <v>0.38013</v>
      </c>
      <c r="K1874" s="35" t="n">
        <v>-4.79258</v>
      </c>
      <c r="L1874" s="35" t="n">
        <v>0.08565</v>
      </c>
      <c r="M1874" s="35" t="n">
        <v>-1.60193</v>
      </c>
      <c r="N1874" s="35" t="n">
        <v>-1.09024</v>
      </c>
      <c r="O1874" s="35" t="n">
        <v>-0.34207</v>
      </c>
      <c r="P1874" s="35" t="n">
        <v>4.16651</v>
      </c>
      <c r="Q1874" s="35" t="n">
        <v>-2.22731</v>
      </c>
      <c r="R1874" s="35" t="n">
        <v>-1.19732</v>
      </c>
    </row>
    <row r="1875" customFormat="false" ht="15" hidden="false" customHeight="false" outlineLevel="0" collapsed="false">
      <c r="A1875" s="4" t="n">
        <v>1874</v>
      </c>
      <c r="B1875" s="4" t="s">
        <v>2219</v>
      </c>
      <c r="C1875" s="35" t="n">
        <v>0.99135</v>
      </c>
      <c r="D1875" s="35" t="n">
        <v>1.67895</v>
      </c>
      <c r="E1875" s="35" t="n">
        <v>-1.2221</v>
      </c>
      <c r="F1875" s="35" t="n">
        <v>1.29148</v>
      </c>
      <c r="G1875" s="35" t="n">
        <v>-0.13208</v>
      </c>
      <c r="H1875" s="35" t="n">
        <v>-2.25323</v>
      </c>
      <c r="I1875" s="35" t="n">
        <v>1.45786</v>
      </c>
      <c r="J1875" s="35" t="n">
        <v>-2.26679</v>
      </c>
      <c r="K1875" s="35" t="n">
        <v>-1.13961</v>
      </c>
      <c r="L1875" s="35" t="n">
        <v>0.77262</v>
      </c>
      <c r="M1875" s="35" t="n">
        <v>0.03775</v>
      </c>
      <c r="N1875" s="35" t="n">
        <v>-2.46654</v>
      </c>
      <c r="O1875" s="35" t="n">
        <v>2.56197</v>
      </c>
      <c r="P1875" s="35" t="n">
        <v>3.06223</v>
      </c>
      <c r="Q1875" s="35" t="n">
        <v>-5.26643</v>
      </c>
      <c r="R1875" s="35" t="n">
        <v>-0.38962</v>
      </c>
    </row>
    <row r="1876" customFormat="false" ht="15" hidden="false" customHeight="false" outlineLevel="0" collapsed="false">
      <c r="A1876" s="4" t="n">
        <v>1875</v>
      </c>
      <c r="B1876" s="4" t="s">
        <v>2220</v>
      </c>
      <c r="C1876" s="35" t="n">
        <v>4.27525</v>
      </c>
      <c r="D1876" s="35" t="n">
        <v>-0.86816</v>
      </c>
      <c r="E1876" s="35" t="n">
        <v>0.10321</v>
      </c>
      <c r="F1876" s="35" t="n">
        <v>0.42799</v>
      </c>
      <c r="G1876" s="35" t="n">
        <v>1.21262</v>
      </c>
      <c r="H1876" s="35" t="n">
        <v>-2.10421</v>
      </c>
      <c r="I1876" s="35" t="n">
        <v>-1.30012</v>
      </c>
      <c r="J1876" s="35" t="n">
        <v>0.02594</v>
      </c>
      <c r="K1876" s="35" t="n">
        <v>-0.68758</v>
      </c>
      <c r="L1876" s="35" t="n">
        <v>-0.25067</v>
      </c>
      <c r="M1876" s="35" t="n">
        <v>-1.06791</v>
      </c>
      <c r="N1876" s="35" t="n">
        <v>-2.25165</v>
      </c>
      <c r="O1876" s="35" t="n">
        <v>2.80481</v>
      </c>
      <c r="P1876" s="35" t="n">
        <v>-1.64389</v>
      </c>
      <c r="Q1876" s="35" t="n">
        <v>0.94573</v>
      </c>
      <c r="R1876" s="35" t="n">
        <v>0.06344</v>
      </c>
    </row>
    <row r="1877" customFormat="false" ht="15" hidden="false" customHeight="false" outlineLevel="0" collapsed="false">
      <c r="A1877" s="4" t="n">
        <v>1876</v>
      </c>
      <c r="B1877" s="4" t="s">
        <v>2221</v>
      </c>
      <c r="C1877" s="35" t="n">
        <v>-0.68599</v>
      </c>
      <c r="D1877" s="35" t="n">
        <v>1.29464</v>
      </c>
      <c r="E1877" s="35" t="n">
        <v>1.13585</v>
      </c>
      <c r="F1877" s="35" t="n">
        <v>0.22193</v>
      </c>
      <c r="G1877" s="35" t="n">
        <v>-1.84509</v>
      </c>
      <c r="H1877" s="35" t="n">
        <v>-2.28043</v>
      </c>
      <c r="I1877" s="35" t="n">
        <v>3.31642</v>
      </c>
      <c r="J1877" s="35" t="n">
        <v>-1.2395</v>
      </c>
      <c r="K1877" s="35" t="n">
        <v>-0.08395</v>
      </c>
      <c r="L1877" s="35" t="n">
        <v>-5.63512</v>
      </c>
      <c r="M1877" s="35" t="n">
        <v>-4.04082</v>
      </c>
      <c r="N1877" s="35" t="n">
        <v>-1.90352</v>
      </c>
      <c r="O1877" s="35" t="n">
        <v>-0.99499</v>
      </c>
      <c r="P1877" s="35" t="n">
        <v>2.44907</v>
      </c>
      <c r="Q1877" s="35" t="n">
        <v>-1.02089</v>
      </c>
      <c r="R1877" s="35" t="n">
        <v>-2.11249</v>
      </c>
    </row>
    <row r="1878" customFormat="false" ht="15" hidden="false" customHeight="false" outlineLevel="0" collapsed="false">
      <c r="A1878" s="4" t="n">
        <v>1877</v>
      </c>
      <c r="B1878" s="4" t="s">
        <v>2222</v>
      </c>
      <c r="C1878" s="35" t="n">
        <v>1.40203</v>
      </c>
      <c r="D1878" s="35" t="n">
        <v>1.05431</v>
      </c>
      <c r="E1878" s="35" t="n">
        <v>-2.11624</v>
      </c>
      <c r="F1878" s="35" t="n">
        <v>-3.0475</v>
      </c>
      <c r="G1878" s="35" t="n">
        <v>0.12778</v>
      </c>
      <c r="H1878" s="35" t="n">
        <v>1.82703</v>
      </c>
      <c r="I1878" s="35" t="n">
        <v>-2.43888</v>
      </c>
      <c r="J1878" s="35" t="n">
        <v>4.67291</v>
      </c>
      <c r="K1878" s="35" t="n">
        <v>0.69721</v>
      </c>
      <c r="L1878" s="35" t="n">
        <v>-2.22226</v>
      </c>
      <c r="M1878" s="35" t="n">
        <v>-1.66661</v>
      </c>
      <c r="N1878" s="35" t="n">
        <v>-0.21392</v>
      </c>
      <c r="O1878" s="35" t="n">
        <v>2.95935</v>
      </c>
      <c r="P1878" s="35" t="n">
        <v>0.83836</v>
      </c>
      <c r="Q1878" s="35" t="n">
        <v>0.79939</v>
      </c>
      <c r="R1878" s="35" t="n">
        <v>0.30811</v>
      </c>
    </row>
    <row r="1879" customFormat="false" ht="15" hidden="false" customHeight="false" outlineLevel="0" collapsed="false">
      <c r="A1879" s="4" t="n">
        <v>1878</v>
      </c>
      <c r="B1879" s="4" t="s">
        <v>2223</v>
      </c>
      <c r="C1879" s="35" t="n">
        <v>-0.82884</v>
      </c>
      <c r="D1879" s="35" t="n">
        <v>3.52911</v>
      </c>
      <c r="E1879" s="35" t="n">
        <v>-1.11644</v>
      </c>
      <c r="F1879" s="35" t="n">
        <v>-1.86051</v>
      </c>
      <c r="G1879" s="35" t="n">
        <v>-3.53307</v>
      </c>
      <c r="H1879" s="35" t="n">
        <v>0.68851</v>
      </c>
      <c r="I1879" s="35" t="n">
        <v>1.78088</v>
      </c>
      <c r="J1879" s="35" t="n">
        <v>2.82905</v>
      </c>
      <c r="K1879" s="35" t="n">
        <v>-2.30419</v>
      </c>
      <c r="L1879" s="35" t="n">
        <v>-0.71643</v>
      </c>
      <c r="M1879" s="35" t="n">
        <v>-6.276</v>
      </c>
      <c r="N1879" s="35" t="n">
        <v>-5.64282</v>
      </c>
      <c r="O1879" s="35" t="n">
        <v>-0.208</v>
      </c>
      <c r="P1879" s="35" t="n">
        <v>1.68266</v>
      </c>
      <c r="Q1879" s="35" t="n">
        <v>-3.9513</v>
      </c>
      <c r="R1879" s="35" t="n">
        <v>2.15882</v>
      </c>
    </row>
    <row r="1880" customFormat="false" ht="15" hidden="false" customHeight="false" outlineLevel="0" collapsed="false">
      <c r="A1880" s="4" t="n">
        <v>1879</v>
      </c>
      <c r="B1880" s="4" t="s">
        <v>2224</v>
      </c>
      <c r="C1880" s="35" t="n">
        <v>0.5927</v>
      </c>
      <c r="D1880" s="35" t="n">
        <v>0.8381</v>
      </c>
      <c r="E1880" s="35" t="n">
        <v>2.41945</v>
      </c>
      <c r="F1880" s="35" t="n">
        <v>0.94265</v>
      </c>
      <c r="G1880" s="35" t="n">
        <v>2.44876</v>
      </c>
      <c r="H1880" s="35" t="n">
        <v>1.18824</v>
      </c>
      <c r="I1880" s="35" t="n">
        <v>4.24524</v>
      </c>
      <c r="J1880" s="35" t="n">
        <v>0.35554</v>
      </c>
      <c r="K1880" s="35" t="n">
        <v>3.04531</v>
      </c>
      <c r="L1880" s="35" t="n">
        <v>0.46076</v>
      </c>
      <c r="M1880" s="35" t="n">
        <v>0.36137</v>
      </c>
      <c r="N1880" s="35" t="n">
        <v>-1.57815</v>
      </c>
      <c r="O1880" s="35" t="n">
        <v>1.21655</v>
      </c>
      <c r="P1880" s="35" t="n">
        <v>-0.95153</v>
      </c>
      <c r="Q1880" s="35" t="n">
        <v>2.44857</v>
      </c>
      <c r="R1880" s="35" t="n">
        <v>0.30948</v>
      </c>
    </row>
    <row r="1881" customFormat="false" ht="15" hidden="false" customHeight="false" outlineLevel="0" collapsed="false">
      <c r="A1881" s="4" t="n">
        <v>1880</v>
      </c>
      <c r="B1881" s="4" t="s">
        <v>2225</v>
      </c>
      <c r="C1881" s="35" t="n">
        <v>-3.13506</v>
      </c>
      <c r="D1881" s="35" t="n">
        <v>-0.19003</v>
      </c>
      <c r="E1881" s="35" t="n">
        <v>-0.40926</v>
      </c>
      <c r="F1881" s="35" t="n">
        <v>0.53799</v>
      </c>
      <c r="G1881" s="35" t="n">
        <v>-1.02192</v>
      </c>
      <c r="H1881" s="35" t="n">
        <v>1.51287</v>
      </c>
      <c r="I1881" s="35" t="n">
        <v>0.61942</v>
      </c>
      <c r="J1881" s="35" t="n">
        <v>1.60665</v>
      </c>
      <c r="K1881" s="35" t="n">
        <v>-0.1945</v>
      </c>
      <c r="L1881" s="35" t="n">
        <v>0.53472</v>
      </c>
      <c r="M1881" s="35" t="n">
        <v>-1.37722</v>
      </c>
      <c r="N1881" s="35" t="n">
        <v>-2.07861</v>
      </c>
      <c r="O1881" s="35" t="n">
        <v>-1.682</v>
      </c>
      <c r="P1881" s="35" t="n">
        <v>-0.58825</v>
      </c>
      <c r="Q1881" s="35" t="n">
        <v>1.19409</v>
      </c>
      <c r="R1881" s="35" t="n">
        <v>-1.02107</v>
      </c>
    </row>
    <row r="1882" customFormat="false" ht="15" hidden="false" customHeight="false" outlineLevel="0" collapsed="false">
      <c r="A1882" s="4" t="n">
        <v>1881</v>
      </c>
      <c r="B1882" s="4" t="s">
        <v>2226</v>
      </c>
      <c r="C1882" s="35" t="n">
        <v>-0.86077</v>
      </c>
      <c r="D1882" s="35" t="n">
        <v>-0.77254</v>
      </c>
      <c r="E1882" s="35" t="n">
        <v>-0.00549</v>
      </c>
      <c r="F1882" s="35" t="n">
        <v>-1.54989</v>
      </c>
      <c r="G1882" s="35" t="n">
        <v>-3.33309</v>
      </c>
      <c r="H1882" s="35" t="n">
        <v>0.74498</v>
      </c>
      <c r="I1882" s="35" t="n">
        <v>1.72688</v>
      </c>
      <c r="J1882" s="35" t="n">
        <v>1.29539</v>
      </c>
      <c r="K1882" s="35" t="n">
        <v>1.34081</v>
      </c>
      <c r="L1882" s="35" t="n">
        <v>-3.52392</v>
      </c>
      <c r="M1882" s="35" t="n">
        <v>-0.98399</v>
      </c>
      <c r="N1882" s="35" t="n">
        <v>1.85105</v>
      </c>
      <c r="O1882" s="35" t="n">
        <v>2.17471</v>
      </c>
      <c r="P1882" s="35" t="n">
        <v>2.29625</v>
      </c>
      <c r="Q1882" s="35" t="n">
        <v>-0.50339</v>
      </c>
      <c r="R1882" s="35" t="n">
        <v>0.07153</v>
      </c>
    </row>
    <row r="1883" customFormat="false" ht="15" hidden="false" customHeight="false" outlineLevel="0" collapsed="false">
      <c r="A1883" s="4" t="n">
        <v>1882</v>
      </c>
      <c r="B1883" s="4" t="s">
        <v>2227</v>
      </c>
      <c r="C1883" s="35" t="n">
        <v>0.76823</v>
      </c>
      <c r="D1883" s="35" t="n">
        <v>-0.2688</v>
      </c>
      <c r="E1883" s="35" t="n">
        <v>-1.58962</v>
      </c>
      <c r="F1883" s="35" t="n">
        <v>0.78712</v>
      </c>
      <c r="G1883" s="35" t="n">
        <v>-1.43698</v>
      </c>
      <c r="H1883" s="35" t="n">
        <v>-1.44628</v>
      </c>
      <c r="I1883" s="35" t="n">
        <v>2.56403</v>
      </c>
      <c r="J1883" s="35" t="n">
        <v>0.53401</v>
      </c>
      <c r="K1883" s="35" t="n">
        <v>-1.8247</v>
      </c>
      <c r="L1883" s="35" t="n">
        <v>-4.81146</v>
      </c>
      <c r="M1883" s="35" t="n">
        <v>1.57979</v>
      </c>
      <c r="N1883" s="35" t="n">
        <v>-0.95252</v>
      </c>
      <c r="O1883" s="35" t="n">
        <v>0.29175</v>
      </c>
      <c r="P1883" s="35" t="n">
        <v>-0.74661</v>
      </c>
      <c r="Q1883" s="35" t="n">
        <v>-1.48836</v>
      </c>
      <c r="R1883" s="35" t="n">
        <v>-2.97032</v>
      </c>
    </row>
    <row r="1884" customFormat="false" ht="15" hidden="false" customHeight="false" outlineLevel="0" collapsed="false">
      <c r="A1884" s="4" t="n">
        <v>1883</v>
      </c>
      <c r="B1884" s="4" t="s">
        <v>2228</v>
      </c>
      <c r="C1884" s="35" t="n">
        <v>-0.90591</v>
      </c>
      <c r="D1884" s="35" t="n">
        <v>1.10243</v>
      </c>
      <c r="E1884" s="35" t="n">
        <v>1.14486</v>
      </c>
      <c r="F1884" s="35" t="n">
        <v>-1.39927</v>
      </c>
      <c r="G1884" s="35" t="n">
        <v>-2.27296</v>
      </c>
      <c r="H1884" s="35" t="n">
        <v>-1.81066</v>
      </c>
      <c r="I1884" s="35" t="n">
        <v>1.49638</v>
      </c>
      <c r="J1884" s="35" t="n">
        <v>-0.38879</v>
      </c>
      <c r="K1884" s="35" t="n">
        <v>-1.1545</v>
      </c>
      <c r="L1884" s="35" t="n">
        <v>1.38308</v>
      </c>
      <c r="M1884" s="35" t="n">
        <v>0.12531</v>
      </c>
      <c r="N1884" s="35" t="n">
        <v>1.25497</v>
      </c>
      <c r="O1884" s="35" t="n">
        <v>-2.14701</v>
      </c>
      <c r="P1884" s="35" t="n">
        <v>1.33686</v>
      </c>
      <c r="Q1884" s="35" t="n">
        <v>-1.52136</v>
      </c>
      <c r="R1884" s="35" t="n">
        <v>-3.25006</v>
      </c>
    </row>
    <row r="1885" customFormat="false" ht="15" hidden="false" customHeight="false" outlineLevel="0" collapsed="false">
      <c r="A1885" s="4" t="n">
        <v>1884</v>
      </c>
      <c r="B1885" s="4" t="s">
        <v>2229</v>
      </c>
      <c r="C1885" s="35" t="n">
        <v>-0.15503</v>
      </c>
      <c r="D1885" s="35" t="n">
        <v>1.55024</v>
      </c>
      <c r="E1885" s="35" t="n">
        <v>0.4709</v>
      </c>
      <c r="F1885" s="35" t="n">
        <v>-1.55916</v>
      </c>
      <c r="G1885" s="35" t="n">
        <v>-1.18133</v>
      </c>
      <c r="H1885" s="35" t="n">
        <v>-0.20689</v>
      </c>
      <c r="I1885" s="35" t="n">
        <v>3.72911</v>
      </c>
      <c r="J1885" s="35" t="n">
        <v>1.30048</v>
      </c>
      <c r="K1885" s="35" t="n">
        <v>0.89467</v>
      </c>
      <c r="L1885" s="35" t="n">
        <v>-1.57852</v>
      </c>
      <c r="M1885" s="35" t="n">
        <v>-1.06133</v>
      </c>
      <c r="N1885" s="35" t="n">
        <v>-0.94459</v>
      </c>
      <c r="O1885" s="35" t="n">
        <v>1.62117</v>
      </c>
      <c r="P1885" s="35" t="n">
        <v>-1.68272</v>
      </c>
      <c r="Q1885" s="35" t="n">
        <v>-2.18762</v>
      </c>
      <c r="R1885" s="35" t="n">
        <v>-1.42778</v>
      </c>
    </row>
    <row r="1886" customFormat="false" ht="15" hidden="false" customHeight="false" outlineLevel="0" collapsed="false">
      <c r="A1886" s="4" t="n">
        <v>1885</v>
      </c>
      <c r="B1886" s="4" t="s">
        <v>2230</v>
      </c>
      <c r="C1886" s="35" t="n">
        <v>1.27931</v>
      </c>
      <c r="D1886" s="35" t="n">
        <v>1.54545</v>
      </c>
      <c r="E1886" s="35" t="n">
        <v>-0.26597</v>
      </c>
      <c r="F1886" s="35" t="n">
        <v>-3.18097</v>
      </c>
      <c r="G1886" s="35" t="n">
        <v>-1.10575</v>
      </c>
      <c r="H1886" s="35" t="n">
        <v>0.65002</v>
      </c>
      <c r="I1886" s="35" t="n">
        <v>-0.76772</v>
      </c>
      <c r="J1886" s="35" t="n">
        <v>-0.91737</v>
      </c>
      <c r="K1886" s="35" t="n">
        <v>-1.13614</v>
      </c>
      <c r="L1886" s="35" t="n">
        <v>-2.40411</v>
      </c>
      <c r="M1886" s="35" t="n">
        <v>-1.83016</v>
      </c>
      <c r="N1886" s="35" t="n">
        <v>-0.97576</v>
      </c>
      <c r="O1886" s="35" t="n">
        <v>1.71114</v>
      </c>
      <c r="P1886" s="35" t="n">
        <v>-2.06271</v>
      </c>
      <c r="Q1886" s="35" t="n">
        <v>-1.43651</v>
      </c>
      <c r="R1886" s="35" t="n">
        <v>-0.75775</v>
      </c>
    </row>
    <row r="1887" customFormat="false" ht="15" hidden="false" customHeight="false" outlineLevel="0" collapsed="false">
      <c r="A1887" s="4" t="n">
        <v>1886</v>
      </c>
      <c r="B1887" s="4" t="s">
        <v>2231</v>
      </c>
      <c r="C1887" s="35" t="n">
        <v>-1.07549</v>
      </c>
      <c r="D1887" s="35" t="n">
        <v>0.64867</v>
      </c>
      <c r="E1887" s="35" t="n">
        <v>2.01046</v>
      </c>
      <c r="F1887" s="35" t="n">
        <v>0.1305</v>
      </c>
      <c r="G1887" s="35" t="n">
        <v>2.13424</v>
      </c>
      <c r="H1887" s="35" t="n">
        <v>-3.61288</v>
      </c>
      <c r="I1887" s="35" t="n">
        <v>-2.29591</v>
      </c>
      <c r="J1887" s="35" t="n">
        <v>2.13942</v>
      </c>
      <c r="K1887" s="35" t="n">
        <v>-2.34321</v>
      </c>
      <c r="L1887" s="35" t="n">
        <v>0.20173</v>
      </c>
      <c r="M1887" s="35" t="n">
        <v>3.78621</v>
      </c>
      <c r="N1887" s="35" t="n">
        <v>-3.32658</v>
      </c>
      <c r="O1887" s="35" t="n">
        <v>-3.07751</v>
      </c>
      <c r="P1887" s="35" t="n">
        <v>0.03194</v>
      </c>
      <c r="Q1887" s="35" t="n">
        <v>-0.23579</v>
      </c>
      <c r="R1887" s="35" t="n">
        <v>-0.02193</v>
      </c>
    </row>
    <row r="1888" customFormat="false" ht="15" hidden="false" customHeight="false" outlineLevel="0" collapsed="false">
      <c r="A1888" s="4" t="n">
        <v>1887</v>
      </c>
      <c r="B1888" s="4" t="s">
        <v>2232</v>
      </c>
      <c r="C1888" s="35" t="n">
        <v>-2.53012</v>
      </c>
      <c r="D1888" s="35" t="n">
        <v>2.51352</v>
      </c>
      <c r="E1888" s="35" t="n">
        <v>-1.36774</v>
      </c>
      <c r="F1888" s="35" t="n">
        <v>1.81446</v>
      </c>
      <c r="G1888" s="35" t="n">
        <v>-3.45827</v>
      </c>
      <c r="H1888" s="35" t="n">
        <v>0.47352</v>
      </c>
      <c r="I1888" s="35" t="n">
        <v>1.06459</v>
      </c>
      <c r="J1888" s="35" t="n">
        <v>0.76017</v>
      </c>
      <c r="K1888" s="35" t="n">
        <v>-0.62646</v>
      </c>
      <c r="L1888" s="35" t="n">
        <v>-0.64914</v>
      </c>
      <c r="M1888" s="35" t="n">
        <v>2.60361</v>
      </c>
      <c r="N1888" s="35" t="n">
        <v>-1.28868</v>
      </c>
      <c r="O1888" s="35" t="n">
        <v>-1.5415</v>
      </c>
      <c r="P1888" s="35" t="n">
        <v>0.59175</v>
      </c>
      <c r="Q1888" s="35" t="n">
        <v>-0.3828</v>
      </c>
      <c r="R1888" s="35" t="n">
        <v>-0.82214</v>
      </c>
    </row>
    <row r="1889" customFormat="false" ht="15" hidden="false" customHeight="false" outlineLevel="0" collapsed="false">
      <c r="A1889" s="4" t="n">
        <v>1888</v>
      </c>
      <c r="B1889" s="4" t="s">
        <v>2233</v>
      </c>
      <c r="C1889" s="35" t="n">
        <v>2.95727</v>
      </c>
      <c r="D1889" s="35" t="n">
        <v>-4.65572</v>
      </c>
      <c r="E1889" s="35" t="n">
        <v>0.17577</v>
      </c>
      <c r="F1889" s="35" t="n">
        <v>2.45724</v>
      </c>
      <c r="G1889" s="35" t="n">
        <v>-1.06901</v>
      </c>
      <c r="H1889" s="35" t="n">
        <v>-6.07939</v>
      </c>
      <c r="I1889" s="35" t="n">
        <v>1.92349</v>
      </c>
      <c r="J1889" s="35" t="n">
        <v>-0.41246</v>
      </c>
      <c r="K1889" s="35" t="n">
        <v>1.19601</v>
      </c>
      <c r="L1889" s="35" t="n">
        <v>-1.4921</v>
      </c>
      <c r="M1889" s="35" t="n">
        <v>0.10147</v>
      </c>
      <c r="N1889" s="35" t="n">
        <v>2.45655</v>
      </c>
      <c r="O1889" s="35" t="n">
        <v>2.5746</v>
      </c>
      <c r="P1889" s="35" t="n">
        <v>-2.99354</v>
      </c>
      <c r="Q1889" s="35" t="n">
        <v>1.35856</v>
      </c>
      <c r="R1889" s="35" t="n">
        <v>-0.41341</v>
      </c>
    </row>
    <row r="1890" customFormat="false" ht="15" hidden="false" customHeight="false" outlineLevel="0" collapsed="false">
      <c r="A1890" s="4" t="n">
        <v>1889</v>
      </c>
      <c r="B1890" s="4" t="s">
        <v>2234</v>
      </c>
      <c r="C1890" s="35" t="n">
        <v>-2.77235</v>
      </c>
      <c r="D1890" s="35" t="n">
        <v>-6.6213</v>
      </c>
      <c r="E1890" s="35" t="n">
        <v>-0.74281</v>
      </c>
      <c r="F1890" s="35" t="n">
        <v>-4.25233</v>
      </c>
      <c r="G1890" s="35" t="n">
        <v>3.5116</v>
      </c>
      <c r="H1890" s="35" t="n">
        <v>1.29496</v>
      </c>
      <c r="I1890" s="35" t="n">
        <v>2.3272</v>
      </c>
      <c r="J1890" s="35" t="n">
        <v>-3.13345</v>
      </c>
      <c r="K1890" s="35" t="n">
        <v>2.4934</v>
      </c>
      <c r="L1890" s="35" t="n">
        <v>4.68247</v>
      </c>
      <c r="M1890" s="35" t="n">
        <v>1.73738</v>
      </c>
      <c r="N1890" s="35" t="n">
        <v>2.1961</v>
      </c>
      <c r="O1890" s="35" t="n">
        <v>6.07265</v>
      </c>
      <c r="P1890" s="35" t="n">
        <v>-2.4152</v>
      </c>
      <c r="Q1890" s="35" t="n">
        <v>4.04659</v>
      </c>
      <c r="R1890" s="35" t="n">
        <v>-0.82617</v>
      </c>
    </row>
    <row r="1891" customFormat="false" ht="15" hidden="false" customHeight="false" outlineLevel="0" collapsed="false">
      <c r="A1891" s="4" t="n">
        <v>1890</v>
      </c>
      <c r="B1891" s="4" t="s">
        <v>2235</v>
      </c>
      <c r="C1891" s="35" t="n">
        <v>-4.60484</v>
      </c>
      <c r="D1891" s="35" t="n">
        <v>-2.57528</v>
      </c>
      <c r="E1891" s="35" t="n">
        <v>-1.34176</v>
      </c>
      <c r="F1891" s="35" t="n">
        <v>1.02347</v>
      </c>
      <c r="G1891" s="35" t="n">
        <v>0.68711</v>
      </c>
      <c r="H1891" s="35" t="n">
        <v>-1.82535</v>
      </c>
      <c r="I1891" s="35" t="n">
        <v>0.47988</v>
      </c>
      <c r="J1891" s="35" t="n">
        <v>-1.05152</v>
      </c>
      <c r="K1891" s="35" t="n">
        <v>-2.6212</v>
      </c>
      <c r="L1891" s="35" t="n">
        <v>0.01705</v>
      </c>
      <c r="M1891" s="35" t="n">
        <v>1.24453</v>
      </c>
      <c r="N1891" s="35" t="n">
        <v>-2.29511</v>
      </c>
      <c r="O1891" s="35" t="n">
        <v>-2.11913</v>
      </c>
      <c r="P1891" s="35" t="n">
        <v>-0.20185</v>
      </c>
      <c r="Q1891" s="35" t="n">
        <v>2.93961</v>
      </c>
      <c r="R1891" s="35" t="n">
        <v>-0.23583</v>
      </c>
    </row>
    <row r="1892" customFormat="false" ht="15" hidden="false" customHeight="false" outlineLevel="0" collapsed="false">
      <c r="A1892" s="4" t="n">
        <v>1891</v>
      </c>
      <c r="B1892" s="4" t="s">
        <v>2236</v>
      </c>
      <c r="C1892" s="35" t="n">
        <v>0.47501</v>
      </c>
      <c r="D1892" s="35" t="n">
        <v>-1.23275</v>
      </c>
      <c r="E1892" s="35" t="n">
        <v>0.62968</v>
      </c>
      <c r="F1892" s="35" t="n">
        <v>-0.07866</v>
      </c>
      <c r="G1892" s="35" t="n">
        <v>-2.66498</v>
      </c>
      <c r="H1892" s="35" t="n">
        <v>1.81775</v>
      </c>
      <c r="I1892" s="35" t="n">
        <v>0.18058</v>
      </c>
      <c r="J1892" s="35" t="n">
        <v>-0.28789</v>
      </c>
      <c r="K1892" s="35" t="n">
        <v>-4.34664</v>
      </c>
      <c r="L1892" s="35" t="n">
        <v>-0.93352</v>
      </c>
      <c r="M1892" s="35" t="n">
        <v>-0.98025</v>
      </c>
      <c r="N1892" s="35" t="n">
        <v>-0.22966</v>
      </c>
      <c r="O1892" s="35" t="n">
        <v>-6.83818</v>
      </c>
      <c r="P1892" s="35" t="n">
        <v>-0.37254</v>
      </c>
      <c r="Q1892" s="35" t="n">
        <v>0.63845</v>
      </c>
      <c r="R1892" s="35" t="n">
        <v>0.38036</v>
      </c>
    </row>
    <row r="1893" customFormat="false" ht="15" hidden="false" customHeight="false" outlineLevel="0" collapsed="false">
      <c r="A1893" s="4" t="n">
        <v>1892</v>
      </c>
      <c r="B1893" s="4" t="s">
        <v>2237</v>
      </c>
      <c r="C1893" s="35" t="n">
        <v>-5.10877</v>
      </c>
      <c r="D1893" s="35" t="n">
        <v>0.66075</v>
      </c>
      <c r="E1893" s="35" t="n">
        <v>-1.44253</v>
      </c>
      <c r="F1893" s="35" t="n">
        <v>1.12857</v>
      </c>
      <c r="G1893" s="35" t="n">
        <v>-1.77317</v>
      </c>
      <c r="H1893" s="35" t="n">
        <v>-1.63219</v>
      </c>
      <c r="I1893" s="35" t="n">
        <v>0.52382</v>
      </c>
      <c r="J1893" s="35" t="n">
        <v>-0.75307</v>
      </c>
      <c r="K1893" s="35" t="n">
        <v>-1.91177</v>
      </c>
      <c r="L1893" s="35" t="n">
        <v>-2.18915</v>
      </c>
      <c r="M1893" s="35" t="n">
        <v>1.01717</v>
      </c>
      <c r="N1893" s="35" t="n">
        <v>0.19919</v>
      </c>
      <c r="O1893" s="35" t="n">
        <v>-3.15619</v>
      </c>
      <c r="P1893" s="35" t="n">
        <v>0.42692</v>
      </c>
      <c r="Q1893" s="35" t="n">
        <v>-1.57155</v>
      </c>
      <c r="R1893" s="35" t="n">
        <v>-5.46158</v>
      </c>
    </row>
    <row r="1894" customFormat="false" ht="15" hidden="false" customHeight="false" outlineLevel="0" collapsed="false">
      <c r="A1894" s="4" t="n">
        <v>1893</v>
      </c>
      <c r="B1894" s="4" t="s">
        <v>2238</v>
      </c>
      <c r="C1894" s="35" t="n">
        <v>0.12346</v>
      </c>
      <c r="D1894" s="35" t="n">
        <v>-1.39124</v>
      </c>
      <c r="E1894" s="35" t="n">
        <v>4.34689</v>
      </c>
      <c r="F1894" s="35" t="n">
        <v>1.89998</v>
      </c>
      <c r="G1894" s="35" t="n">
        <v>1.58108</v>
      </c>
      <c r="H1894" s="35" t="n">
        <v>-1.8397</v>
      </c>
      <c r="I1894" s="35" t="n">
        <v>-1.4571</v>
      </c>
      <c r="J1894" s="35" t="n">
        <v>-0.86878</v>
      </c>
      <c r="K1894" s="35" t="n">
        <v>0.0714</v>
      </c>
      <c r="L1894" s="35" t="n">
        <v>-0.3964</v>
      </c>
      <c r="M1894" s="35" t="n">
        <v>0.81022</v>
      </c>
      <c r="N1894" s="35" t="n">
        <v>2.04871</v>
      </c>
      <c r="O1894" s="35" t="n">
        <v>-1.20236</v>
      </c>
      <c r="P1894" s="35" t="n">
        <v>-2.92931</v>
      </c>
      <c r="Q1894" s="35" t="n">
        <v>2.52324</v>
      </c>
      <c r="R1894" s="35" t="n">
        <v>-4.68008</v>
      </c>
    </row>
    <row r="1895" customFormat="false" ht="15" hidden="false" customHeight="false" outlineLevel="0" collapsed="false">
      <c r="A1895" s="4" t="n">
        <v>1894</v>
      </c>
      <c r="B1895" s="4" t="s">
        <v>2239</v>
      </c>
      <c r="C1895" s="35" t="n">
        <v>1.09929</v>
      </c>
      <c r="D1895" s="35" t="n">
        <v>0.27591</v>
      </c>
      <c r="E1895" s="35" t="n">
        <v>0.54554</v>
      </c>
      <c r="F1895" s="35" t="n">
        <v>-2.16189</v>
      </c>
      <c r="G1895" s="35" t="n">
        <v>0.34894</v>
      </c>
      <c r="H1895" s="35" t="n">
        <v>-0.90588</v>
      </c>
      <c r="I1895" s="35" t="n">
        <v>0.94765</v>
      </c>
      <c r="J1895" s="35" t="n">
        <v>0.8346</v>
      </c>
      <c r="K1895" s="35" t="n">
        <v>-1.69838</v>
      </c>
      <c r="L1895" s="35" t="n">
        <v>1.5169</v>
      </c>
      <c r="M1895" s="35" t="n">
        <v>-0.35849</v>
      </c>
      <c r="N1895" s="35" t="n">
        <v>-1.12348</v>
      </c>
      <c r="O1895" s="35" t="n">
        <v>-0.40987</v>
      </c>
      <c r="P1895" s="35" t="n">
        <v>2.13214</v>
      </c>
      <c r="Q1895" s="35" t="n">
        <v>-0.09592</v>
      </c>
      <c r="R1895" s="35" t="n">
        <v>0.11802</v>
      </c>
    </row>
    <row r="1896" customFormat="false" ht="15" hidden="false" customHeight="false" outlineLevel="0" collapsed="false">
      <c r="A1896" s="4" t="n">
        <v>1895</v>
      </c>
      <c r="B1896" s="4" t="s">
        <v>2240</v>
      </c>
      <c r="C1896" s="35" t="n">
        <v>0.44906</v>
      </c>
      <c r="D1896" s="35" t="n">
        <v>1.83976</v>
      </c>
      <c r="E1896" s="35" t="n">
        <v>-0.81589</v>
      </c>
      <c r="F1896" s="35" t="n">
        <v>0.73743</v>
      </c>
      <c r="G1896" s="35" t="n">
        <v>0.20255</v>
      </c>
      <c r="H1896" s="35" t="n">
        <v>-0.00111</v>
      </c>
      <c r="I1896" s="35" t="n">
        <v>4.13039</v>
      </c>
      <c r="J1896" s="35" t="n">
        <v>-1.34699</v>
      </c>
      <c r="K1896" s="35" t="n">
        <v>3.89867</v>
      </c>
      <c r="L1896" s="35" t="n">
        <v>-0.0334</v>
      </c>
      <c r="M1896" s="35" t="n">
        <v>-0.80245</v>
      </c>
      <c r="N1896" s="35" t="n">
        <v>-0.05959</v>
      </c>
      <c r="O1896" s="35" t="n">
        <v>-0.6674</v>
      </c>
      <c r="P1896" s="35" t="n">
        <v>-0.48018</v>
      </c>
      <c r="Q1896" s="35" t="n">
        <v>3.30154</v>
      </c>
      <c r="R1896" s="35" t="n">
        <v>-0.7846</v>
      </c>
    </row>
    <row r="1897" customFormat="false" ht="15" hidden="false" customHeight="false" outlineLevel="0" collapsed="false">
      <c r="A1897" s="4" t="n">
        <v>1896</v>
      </c>
      <c r="B1897" s="4" t="s">
        <v>2241</v>
      </c>
      <c r="C1897" s="35" t="n">
        <v>-1.79868</v>
      </c>
      <c r="D1897" s="35" t="n">
        <v>-2.23854</v>
      </c>
      <c r="E1897" s="35" t="n">
        <v>0.24906</v>
      </c>
      <c r="F1897" s="35" t="n">
        <v>-5.53431</v>
      </c>
      <c r="G1897" s="35" t="n">
        <v>-2.04086</v>
      </c>
      <c r="H1897" s="35" t="n">
        <v>-1.13149</v>
      </c>
      <c r="I1897" s="35" t="n">
        <v>1.8658</v>
      </c>
      <c r="J1897" s="35" t="n">
        <v>1.5455</v>
      </c>
      <c r="K1897" s="35" t="n">
        <v>1.38932</v>
      </c>
      <c r="L1897" s="35" t="n">
        <v>1.15227</v>
      </c>
      <c r="M1897" s="35" t="n">
        <v>2.39832</v>
      </c>
      <c r="N1897" s="35" t="n">
        <v>-0.00267</v>
      </c>
      <c r="O1897" s="35" t="n">
        <v>-0.48996</v>
      </c>
      <c r="P1897" s="35" t="n">
        <v>0.02268</v>
      </c>
      <c r="Q1897" s="35" t="n">
        <v>1.29261</v>
      </c>
      <c r="R1897" s="35" t="n">
        <v>-1.56262</v>
      </c>
    </row>
    <row r="1898" customFormat="false" ht="15" hidden="false" customHeight="false" outlineLevel="0" collapsed="false">
      <c r="A1898" s="4" t="n">
        <v>1897</v>
      </c>
      <c r="B1898" s="4" t="s">
        <v>2242</v>
      </c>
      <c r="C1898" s="35" t="n">
        <v>-2.55881</v>
      </c>
      <c r="D1898" s="35" t="n">
        <v>0.10676</v>
      </c>
      <c r="E1898" s="35" t="n">
        <v>-1.46539</v>
      </c>
      <c r="F1898" s="35" t="n">
        <v>-3.08102</v>
      </c>
      <c r="G1898" s="35" t="n">
        <v>1.54796</v>
      </c>
      <c r="H1898" s="35" t="n">
        <v>-4.4132</v>
      </c>
      <c r="I1898" s="35" t="n">
        <v>-2.47493</v>
      </c>
      <c r="J1898" s="35" t="n">
        <v>1.78575</v>
      </c>
      <c r="K1898" s="35" t="n">
        <v>-0.27414</v>
      </c>
      <c r="L1898" s="35" t="n">
        <v>-1.2396</v>
      </c>
      <c r="M1898" s="35" t="n">
        <v>2.72495</v>
      </c>
      <c r="N1898" s="35" t="n">
        <v>0.45762</v>
      </c>
      <c r="O1898" s="35" t="n">
        <v>1.04518</v>
      </c>
      <c r="P1898" s="35" t="n">
        <v>-1.39962</v>
      </c>
      <c r="Q1898" s="35" t="n">
        <v>0.35774</v>
      </c>
      <c r="R1898" s="35" t="n">
        <v>-2.01514</v>
      </c>
    </row>
    <row r="1899" customFormat="false" ht="15" hidden="false" customHeight="false" outlineLevel="0" collapsed="false">
      <c r="A1899" s="4" t="n">
        <v>1898</v>
      </c>
      <c r="B1899" s="4" t="s">
        <v>2243</v>
      </c>
      <c r="C1899" s="35" t="n">
        <v>4.20944</v>
      </c>
      <c r="D1899" s="35" t="n">
        <v>3.82394</v>
      </c>
      <c r="E1899" s="35" t="n">
        <v>3.09086</v>
      </c>
      <c r="F1899" s="35" t="n">
        <v>1.31136</v>
      </c>
      <c r="G1899" s="35" t="n">
        <v>0.65516</v>
      </c>
      <c r="H1899" s="35" t="n">
        <v>-0.40584</v>
      </c>
      <c r="I1899" s="35" t="n">
        <v>1.0095</v>
      </c>
      <c r="J1899" s="35" t="n">
        <v>1.07831</v>
      </c>
      <c r="K1899" s="35" t="n">
        <v>-4.07205</v>
      </c>
      <c r="L1899" s="35" t="n">
        <v>-0.43626</v>
      </c>
      <c r="M1899" s="35" t="n">
        <v>-0.63314</v>
      </c>
      <c r="N1899" s="35" t="n">
        <v>-4.22901</v>
      </c>
      <c r="O1899" s="35" t="n">
        <v>2.18818</v>
      </c>
      <c r="P1899" s="35" t="n">
        <v>0.03359</v>
      </c>
      <c r="Q1899" s="35" t="n">
        <v>-2.6956</v>
      </c>
      <c r="R1899" s="35" t="n">
        <v>2.77663</v>
      </c>
    </row>
    <row r="1900" customFormat="false" ht="15" hidden="false" customHeight="false" outlineLevel="0" collapsed="false">
      <c r="A1900" s="4" t="n">
        <v>1899</v>
      </c>
      <c r="B1900" s="4" t="s">
        <v>2244</v>
      </c>
      <c r="C1900" s="35" t="n">
        <v>-4.51843</v>
      </c>
      <c r="D1900" s="35" t="n">
        <v>1.05894</v>
      </c>
      <c r="E1900" s="35" t="n">
        <v>1.45544</v>
      </c>
      <c r="F1900" s="35" t="n">
        <v>-2.3796</v>
      </c>
      <c r="G1900" s="35" t="n">
        <v>-0.96241</v>
      </c>
      <c r="H1900" s="35" t="n">
        <v>1.17634</v>
      </c>
      <c r="I1900" s="35" t="n">
        <v>-2.36919</v>
      </c>
      <c r="J1900" s="35" t="n">
        <v>3.8534</v>
      </c>
      <c r="K1900" s="35" t="n">
        <v>-1.6716</v>
      </c>
      <c r="L1900" s="35" t="n">
        <v>-2.58282</v>
      </c>
      <c r="M1900" s="35" t="n">
        <v>-1.62576</v>
      </c>
      <c r="N1900" s="35" t="n">
        <v>0.90225</v>
      </c>
      <c r="O1900" s="35" t="n">
        <v>0.41594</v>
      </c>
      <c r="P1900" s="35" t="n">
        <v>-2.0994</v>
      </c>
      <c r="Q1900" s="35" t="n">
        <v>1.52596</v>
      </c>
      <c r="R1900" s="35" t="n">
        <v>-0.02661</v>
      </c>
    </row>
    <row r="1901" customFormat="false" ht="15" hidden="false" customHeight="false" outlineLevel="0" collapsed="false">
      <c r="A1901" s="4" t="n">
        <v>1900</v>
      </c>
      <c r="B1901" s="4" t="s">
        <v>2245</v>
      </c>
      <c r="C1901" s="35" t="n">
        <v>2.37692</v>
      </c>
      <c r="D1901" s="35" t="n">
        <v>0.47784</v>
      </c>
      <c r="E1901" s="35" t="n">
        <v>-2.97237</v>
      </c>
      <c r="F1901" s="35" t="n">
        <v>-0.79414</v>
      </c>
      <c r="G1901" s="35" t="n">
        <v>1.85182</v>
      </c>
      <c r="H1901" s="35" t="n">
        <v>-1.11394</v>
      </c>
      <c r="I1901" s="35" t="n">
        <v>0.61476</v>
      </c>
      <c r="J1901" s="35" t="n">
        <v>1.94942</v>
      </c>
      <c r="K1901" s="35" t="n">
        <v>0.87916</v>
      </c>
      <c r="L1901" s="35" t="n">
        <v>0.96113</v>
      </c>
      <c r="M1901" s="35" t="n">
        <v>-2.14596</v>
      </c>
      <c r="N1901" s="35" t="n">
        <v>-1.87772</v>
      </c>
      <c r="O1901" s="35" t="n">
        <v>-0.52496</v>
      </c>
      <c r="P1901" s="35" t="n">
        <v>-0.00715</v>
      </c>
      <c r="Q1901" s="35" t="n">
        <v>1.31248</v>
      </c>
      <c r="R1901" s="35" t="n">
        <v>2.13955</v>
      </c>
    </row>
    <row r="1902" customFormat="false" ht="15" hidden="false" customHeight="false" outlineLevel="0" collapsed="false">
      <c r="A1902" s="4" t="n">
        <v>1901</v>
      </c>
      <c r="B1902" s="4" t="s">
        <v>2246</v>
      </c>
      <c r="C1902" s="35" t="n">
        <v>-0.71935</v>
      </c>
      <c r="D1902" s="35" t="n">
        <v>-0.09795</v>
      </c>
      <c r="E1902" s="35" t="n">
        <v>2.54902</v>
      </c>
      <c r="F1902" s="35" t="n">
        <v>1.09057</v>
      </c>
      <c r="G1902" s="35" t="n">
        <v>-0.19289</v>
      </c>
      <c r="H1902" s="35" t="n">
        <v>-4.33291</v>
      </c>
      <c r="I1902" s="35" t="n">
        <v>-0.12267</v>
      </c>
      <c r="J1902" s="35" t="n">
        <v>1.90759</v>
      </c>
      <c r="K1902" s="35" t="n">
        <v>0.67127</v>
      </c>
      <c r="L1902" s="35" t="n">
        <v>-2.71365</v>
      </c>
      <c r="M1902" s="35" t="n">
        <v>-2.421</v>
      </c>
      <c r="N1902" s="35" t="n">
        <v>0.25878</v>
      </c>
      <c r="O1902" s="35" t="n">
        <v>-2.50554</v>
      </c>
      <c r="P1902" s="35" t="n">
        <v>0.07805</v>
      </c>
      <c r="Q1902" s="35" t="n">
        <v>1.87333</v>
      </c>
      <c r="R1902" s="35" t="n">
        <v>-0.99414</v>
      </c>
    </row>
    <row r="1903" customFormat="false" ht="15" hidden="false" customHeight="false" outlineLevel="0" collapsed="false">
      <c r="A1903" s="4" t="n">
        <v>1902</v>
      </c>
      <c r="B1903" s="4" t="s">
        <v>2247</v>
      </c>
      <c r="C1903" s="35" t="n">
        <v>1.73991</v>
      </c>
      <c r="D1903" s="35" t="n">
        <v>-3.89619</v>
      </c>
      <c r="E1903" s="35" t="n">
        <v>2.25707</v>
      </c>
      <c r="F1903" s="35" t="n">
        <v>4.96297</v>
      </c>
      <c r="G1903" s="35" t="n">
        <v>-0.32528</v>
      </c>
      <c r="H1903" s="35" t="n">
        <v>0.44686</v>
      </c>
      <c r="I1903" s="35" t="n">
        <v>2.59339</v>
      </c>
      <c r="J1903" s="35" t="n">
        <v>-1.35825</v>
      </c>
      <c r="K1903" s="35" t="n">
        <v>-2.34371</v>
      </c>
      <c r="L1903" s="35" t="n">
        <v>-0.188</v>
      </c>
      <c r="M1903" s="35" t="n">
        <v>2.92326</v>
      </c>
      <c r="N1903" s="35" t="n">
        <v>1.43287</v>
      </c>
      <c r="O1903" s="35" t="n">
        <v>-0.09271</v>
      </c>
      <c r="P1903" s="35" t="n">
        <v>5.94507</v>
      </c>
      <c r="Q1903" s="35" t="n">
        <v>0.23681</v>
      </c>
      <c r="R1903" s="35" t="n">
        <v>-3.82844</v>
      </c>
    </row>
    <row r="1904" customFormat="false" ht="15" hidden="false" customHeight="false" outlineLevel="0" collapsed="false">
      <c r="A1904" s="4" t="n">
        <v>1903</v>
      </c>
      <c r="B1904" s="4" t="s">
        <v>2248</v>
      </c>
      <c r="C1904" s="35" t="n">
        <v>0.1674</v>
      </c>
      <c r="D1904" s="35" t="n">
        <v>-2.77958</v>
      </c>
      <c r="E1904" s="35" t="n">
        <v>-0.36268</v>
      </c>
      <c r="F1904" s="35" t="n">
        <v>0.49306</v>
      </c>
      <c r="G1904" s="35" t="n">
        <v>-0.29005</v>
      </c>
      <c r="H1904" s="35" t="n">
        <v>-2.30881</v>
      </c>
      <c r="I1904" s="35" t="n">
        <v>0.65792</v>
      </c>
      <c r="J1904" s="35" t="n">
        <v>-1.44018</v>
      </c>
      <c r="K1904" s="35" t="n">
        <v>1.05927</v>
      </c>
      <c r="L1904" s="35" t="n">
        <v>-0.42373</v>
      </c>
      <c r="M1904" s="35" t="n">
        <v>-1.78453</v>
      </c>
      <c r="N1904" s="35" t="n">
        <v>-1.41034</v>
      </c>
      <c r="O1904" s="35" t="n">
        <v>1.33802</v>
      </c>
      <c r="P1904" s="35" t="n">
        <v>-2.0095</v>
      </c>
      <c r="Q1904" s="35" t="n">
        <v>0.02974</v>
      </c>
      <c r="R1904" s="35" t="n">
        <v>-0.55821</v>
      </c>
    </row>
    <row r="1905" customFormat="false" ht="15" hidden="false" customHeight="false" outlineLevel="0" collapsed="false">
      <c r="A1905" s="4" t="n">
        <v>1904</v>
      </c>
      <c r="B1905" s="4" t="s">
        <v>2249</v>
      </c>
      <c r="C1905" s="35" t="n">
        <v>0.73832</v>
      </c>
      <c r="D1905" s="35" t="n">
        <v>1.90805</v>
      </c>
      <c r="E1905" s="35" t="n">
        <v>-0.64293</v>
      </c>
      <c r="F1905" s="35" t="n">
        <v>-0.33495</v>
      </c>
      <c r="G1905" s="35" t="n">
        <v>-1.89455</v>
      </c>
      <c r="H1905" s="35" t="n">
        <v>0.00856</v>
      </c>
      <c r="I1905" s="35" t="n">
        <v>0.15273</v>
      </c>
      <c r="J1905" s="35" t="n">
        <v>-1.43203</v>
      </c>
      <c r="K1905" s="35" t="n">
        <v>-1.76913</v>
      </c>
      <c r="L1905" s="35" t="n">
        <v>-2.19222</v>
      </c>
      <c r="M1905" s="35" t="n">
        <v>1.60321</v>
      </c>
      <c r="N1905" s="35" t="n">
        <v>-1.78581</v>
      </c>
      <c r="O1905" s="35" t="n">
        <v>-0.77788</v>
      </c>
      <c r="P1905" s="35" t="n">
        <v>1.3642</v>
      </c>
      <c r="Q1905" s="35" t="n">
        <v>-0.86958</v>
      </c>
      <c r="R1905" s="35" t="n">
        <v>-0.82139</v>
      </c>
    </row>
    <row r="1906" customFormat="false" ht="15" hidden="false" customHeight="false" outlineLevel="0" collapsed="false">
      <c r="A1906" s="4" t="n">
        <v>1905</v>
      </c>
      <c r="B1906" s="4" t="s">
        <v>2250</v>
      </c>
      <c r="C1906" s="35" t="n">
        <v>0.34675</v>
      </c>
      <c r="D1906" s="35" t="n">
        <v>-1.0349</v>
      </c>
      <c r="E1906" s="35" t="n">
        <v>-0.05474</v>
      </c>
      <c r="F1906" s="35" t="n">
        <v>2.04618</v>
      </c>
      <c r="G1906" s="35" t="n">
        <v>-0.25092</v>
      </c>
      <c r="H1906" s="35" t="n">
        <v>0.80828</v>
      </c>
      <c r="I1906" s="35" t="n">
        <v>3.22433</v>
      </c>
      <c r="J1906" s="35" t="n">
        <v>-1.10555</v>
      </c>
      <c r="K1906" s="35" t="n">
        <v>-2.08351</v>
      </c>
      <c r="L1906" s="35" t="n">
        <v>-0.81233</v>
      </c>
      <c r="M1906" s="35" t="n">
        <v>-1.54164</v>
      </c>
      <c r="N1906" s="35" t="n">
        <v>0.03467</v>
      </c>
      <c r="O1906" s="35" t="n">
        <v>0.09281</v>
      </c>
      <c r="P1906" s="35" t="n">
        <v>1.94983</v>
      </c>
      <c r="Q1906" s="35" t="n">
        <v>-1.06316</v>
      </c>
      <c r="R1906" s="35" t="n">
        <v>-0.21956</v>
      </c>
    </row>
    <row r="1907" customFormat="false" ht="15" hidden="false" customHeight="false" outlineLevel="0" collapsed="false">
      <c r="A1907" s="4" t="n">
        <v>1906</v>
      </c>
      <c r="B1907" s="4" t="s">
        <v>2251</v>
      </c>
      <c r="C1907" s="35" t="n">
        <v>0.39751</v>
      </c>
      <c r="D1907" s="35" t="n">
        <v>2.07377</v>
      </c>
      <c r="E1907" s="35" t="n">
        <v>6.23418</v>
      </c>
      <c r="F1907" s="35" t="n">
        <v>-0.82427</v>
      </c>
      <c r="G1907" s="35" t="n">
        <v>-0.52319</v>
      </c>
      <c r="H1907" s="35" t="n">
        <v>-4.31827</v>
      </c>
      <c r="I1907" s="35" t="n">
        <v>0.37985</v>
      </c>
      <c r="J1907" s="35" t="n">
        <v>-0.62548</v>
      </c>
      <c r="K1907" s="35" t="n">
        <v>0.18826</v>
      </c>
      <c r="L1907" s="35" t="n">
        <v>-0.77056</v>
      </c>
      <c r="M1907" s="35" t="n">
        <v>-0.22876</v>
      </c>
      <c r="N1907" s="35" t="n">
        <v>1.39481</v>
      </c>
      <c r="O1907" s="35" t="n">
        <v>1.2732</v>
      </c>
      <c r="P1907" s="35" t="n">
        <v>-1.36231</v>
      </c>
      <c r="Q1907" s="35" t="n">
        <v>-0.95541</v>
      </c>
      <c r="R1907" s="35" t="n">
        <v>-0.95748</v>
      </c>
    </row>
    <row r="1908" customFormat="false" ht="15" hidden="false" customHeight="false" outlineLevel="0" collapsed="false">
      <c r="A1908" s="4" t="n">
        <v>1907</v>
      </c>
      <c r="B1908" s="4" t="s">
        <v>2252</v>
      </c>
      <c r="C1908" s="35" t="n">
        <v>1.8862</v>
      </c>
      <c r="D1908" s="35" t="n">
        <v>1.56061</v>
      </c>
      <c r="E1908" s="35" t="n">
        <v>-2.13229</v>
      </c>
      <c r="F1908" s="35" t="n">
        <v>-3.60178</v>
      </c>
      <c r="G1908" s="35" t="n">
        <v>0.91943</v>
      </c>
      <c r="H1908" s="35" t="n">
        <v>-0.81921</v>
      </c>
      <c r="I1908" s="35" t="n">
        <v>0.72438</v>
      </c>
      <c r="J1908" s="35" t="n">
        <v>0.82744</v>
      </c>
      <c r="K1908" s="35" t="n">
        <v>0.43019</v>
      </c>
      <c r="L1908" s="35" t="n">
        <v>-0.57159</v>
      </c>
      <c r="M1908" s="35" t="n">
        <v>0.34482</v>
      </c>
      <c r="N1908" s="35" t="n">
        <v>-1.25356</v>
      </c>
      <c r="O1908" s="35" t="n">
        <v>-0.0076</v>
      </c>
      <c r="P1908" s="35" t="n">
        <v>2.03332</v>
      </c>
      <c r="Q1908" s="35" t="n">
        <v>2.21324</v>
      </c>
      <c r="R1908" s="35" t="n">
        <v>0.3836</v>
      </c>
    </row>
    <row r="1909" customFormat="false" ht="15" hidden="false" customHeight="false" outlineLevel="0" collapsed="false">
      <c r="A1909" s="4" t="n">
        <v>1908</v>
      </c>
      <c r="B1909" s="4" t="s">
        <v>2253</v>
      </c>
      <c r="C1909" s="35" t="n">
        <v>-0.04381</v>
      </c>
      <c r="D1909" s="35" t="n">
        <v>-1.20409</v>
      </c>
      <c r="E1909" s="35" t="n">
        <v>2.63222</v>
      </c>
      <c r="F1909" s="35" t="n">
        <v>-1.21822</v>
      </c>
      <c r="G1909" s="35" t="n">
        <v>-1.00375</v>
      </c>
      <c r="H1909" s="35" t="n">
        <v>-1.742</v>
      </c>
      <c r="I1909" s="35" t="n">
        <v>2.38285</v>
      </c>
      <c r="J1909" s="35" t="n">
        <v>2.21737</v>
      </c>
      <c r="K1909" s="35" t="n">
        <v>0.41225</v>
      </c>
      <c r="L1909" s="35" t="n">
        <v>-2.28403</v>
      </c>
      <c r="M1909" s="35" t="n">
        <v>-0.30798</v>
      </c>
      <c r="N1909" s="35" t="n">
        <v>-2.22647</v>
      </c>
      <c r="O1909" s="35" t="n">
        <v>-1.16266</v>
      </c>
      <c r="P1909" s="35" t="n">
        <v>3.19892</v>
      </c>
      <c r="Q1909" s="35" t="n">
        <v>1.32701</v>
      </c>
      <c r="R1909" s="35" t="n">
        <v>-3.10327</v>
      </c>
    </row>
    <row r="1910" customFormat="false" ht="15" hidden="false" customHeight="false" outlineLevel="0" collapsed="false">
      <c r="A1910" s="4" t="n">
        <v>1909</v>
      </c>
      <c r="B1910" s="4" t="s">
        <v>2254</v>
      </c>
      <c r="C1910" s="35" t="n">
        <v>0.66385</v>
      </c>
      <c r="D1910" s="35" t="n">
        <v>-2.51273</v>
      </c>
      <c r="E1910" s="35" t="n">
        <v>2.31913</v>
      </c>
      <c r="F1910" s="35" t="n">
        <v>-3.16468</v>
      </c>
      <c r="G1910" s="35" t="n">
        <v>-1.80548</v>
      </c>
      <c r="H1910" s="35" t="n">
        <v>1.03613</v>
      </c>
      <c r="I1910" s="35" t="n">
        <v>1.50325</v>
      </c>
      <c r="J1910" s="35" t="n">
        <v>3.29933</v>
      </c>
      <c r="K1910" s="35" t="n">
        <v>0.32337</v>
      </c>
      <c r="L1910" s="35" t="n">
        <v>-0.83732</v>
      </c>
      <c r="M1910" s="35" t="n">
        <v>0.81518</v>
      </c>
      <c r="N1910" s="35" t="n">
        <v>-1.69069</v>
      </c>
      <c r="O1910" s="35" t="n">
        <v>0.40934</v>
      </c>
      <c r="P1910" s="35" t="n">
        <v>-0.09422</v>
      </c>
      <c r="Q1910" s="35" t="n">
        <v>-1.02419</v>
      </c>
      <c r="R1910" s="35" t="n">
        <v>-1.11948</v>
      </c>
    </row>
    <row r="1911" customFormat="false" ht="15" hidden="false" customHeight="false" outlineLevel="0" collapsed="false">
      <c r="A1911" s="4" t="n">
        <v>1910</v>
      </c>
      <c r="B1911" s="4" t="s">
        <v>2255</v>
      </c>
      <c r="C1911" s="35" t="n">
        <v>-1.60707</v>
      </c>
      <c r="D1911" s="35" t="n">
        <v>-2.83685</v>
      </c>
      <c r="E1911" s="35" t="n">
        <v>-2.18504</v>
      </c>
      <c r="F1911" s="35" t="n">
        <v>2.21877</v>
      </c>
      <c r="G1911" s="35" t="n">
        <v>2.53193</v>
      </c>
      <c r="H1911" s="35" t="n">
        <v>-1.6819</v>
      </c>
      <c r="I1911" s="35" t="n">
        <v>0.28794</v>
      </c>
      <c r="J1911" s="35" t="n">
        <v>-2.3802</v>
      </c>
      <c r="K1911" s="35" t="n">
        <v>0.53771</v>
      </c>
      <c r="L1911" s="35" t="n">
        <v>-1.81074</v>
      </c>
      <c r="M1911" s="35" t="n">
        <v>-0.91313</v>
      </c>
      <c r="N1911" s="35" t="n">
        <v>2.4904</v>
      </c>
      <c r="O1911" s="35" t="n">
        <v>0.3762</v>
      </c>
      <c r="P1911" s="35" t="n">
        <v>0.74721</v>
      </c>
      <c r="Q1911" s="35" t="n">
        <v>0.13351</v>
      </c>
      <c r="R1911" s="35" t="n">
        <v>-0.45289</v>
      </c>
    </row>
    <row r="1912" customFormat="false" ht="15" hidden="false" customHeight="false" outlineLevel="0" collapsed="false">
      <c r="A1912" s="4" t="n">
        <v>1911</v>
      </c>
      <c r="B1912" s="4" t="s">
        <v>2256</v>
      </c>
      <c r="C1912" s="35" t="n">
        <v>0.53811</v>
      </c>
      <c r="D1912" s="35" t="n">
        <v>-1.54875</v>
      </c>
      <c r="E1912" s="35" t="n">
        <v>0.76351</v>
      </c>
      <c r="F1912" s="35" t="n">
        <v>0.59458</v>
      </c>
      <c r="G1912" s="35" t="n">
        <v>-0.57758</v>
      </c>
      <c r="H1912" s="35" t="n">
        <v>-1.97381</v>
      </c>
      <c r="I1912" s="35" t="n">
        <v>-0.63386</v>
      </c>
      <c r="J1912" s="35" t="n">
        <v>-0.99805</v>
      </c>
      <c r="K1912" s="35" t="n">
        <v>1.23263</v>
      </c>
      <c r="L1912" s="35" t="n">
        <v>-0.97468</v>
      </c>
      <c r="M1912" s="35" t="n">
        <v>-0.29201</v>
      </c>
      <c r="N1912" s="35" t="n">
        <v>-0.3162</v>
      </c>
      <c r="O1912" s="35" t="n">
        <v>0.83872</v>
      </c>
      <c r="P1912" s="35" t="n">
        <v>-0.69359</v>
      </c>
      <c r="Q1912" s="35" t="n">
        <v>-1.62919</v>
      </c>
      <c r="R1912" s="35" t="n">
        <v>-0.04846</v>
      </c>
    </row>
    <row r="1913" customFormat="false" ht="15" hidden="false" customHeight="false" outlineLevel="0" collapsed="false">
      <c r="A1913" s="4" t="n">
        <v>1912</v>
      </c>
      <c r="B1913" s="4" t="s">
        <v>2257</v>
      </c>
      <c r="C1913" s="35" t="n">
        <v>-1.35214</v>
      </c>
      <c r="D1913" s="35" t="n">
        <v>-0.59149</v>
      </c>
      <c r="E1913" s="35" t="n">
        <v>1.99645</v>
      </c>
      <c r="F1913" s="35" t="n">
        <v>1.0696</v>
      </c>
      <c r="G1913" s="35" t="n">
        <v>-2.8186</v>
      </c>
      <c r="H1913" s="35" t="n">
        <v>0.73134</v>
      </c>
      <c r="I1913" s="35" t="n">
        <v>0.43854</v>
      </c>
      <c r="J1913" s="35" t="n">
        <v>4.15251</v>
      </c>
      <c r="K1913" s="35" t="n">
        <v>-3.58423</v>
      </c>
      <c r="L1913" s="35" t="n">
        <v>-1.90537</v>
      </c>
      <c r="M1913" s="35" t="n">
        <v>-0.12976</v>
      </c>
      <c r="N1913" s="35" t="n">
        <v>-1.66235</v>
      </c>
      <c r="O1913" s="35" t="n">
        <v>0.802</v>
      </c>
      <c r="P1913" s="35" t="n">
        <v>-0.18169</v>
      </c>
      <c r="Q1913" s="35" t="n">
        <v>-1.87931</v>
      </c>
      <c r="R1913" s="35" t="n">
        <v>0.24523</v>
      </c>
    </row>
    <row r="1914" customFormat="false" ht="15" hidden="false" customHeight="false" outlineLevel="0" collapsed="false">
      <c r="A1914" s="4" t="n">
        <v>1913</v>
      </c>
      <c r="B1914" s="4" t="s">
        <v>2258</v>
      </c>
      <c r="C1914" s="35" t="n">
        <v>-0.65687</v>
      </c>
      <c r="D1914" s="35" t="n">
        <v>0.60069</v>
      </c>
      <c r="E1914" s="35" t="n">
        <v>-1.17432</v>
      </c>
      <c r="F1914" s="35" t="n">
        <v>-0.42845</v>
      </c>
      <c r="G1914" s="35" t="n">
        <v>-0.27772</v>
      </c>
      <c r="H1914" s="35" t="n">
        <v>-0.30947</v>
      </c>
      <c r="I1914" s="35" t="n">
        <v>1.50034</v>
      </c>
      <c r="J1914" s="35" t="n">
        <v>0.08396</v>
      </c>
      <c r="K1914" s="35" t="n">
        <v>-0.25002</v>
      </c>
      <c r="L1914" s="35" t="n">
        <v>-1.21159</v>
      </c>
      <c r="M1914" s="35" t="n">
        <v>0.59954</v>
      </c>
      <c r="N1914" s="35" t="n">
        <v>-1.27012</v>
      </c>
      <c r="O1914" s="35" t="n">
        <v>0.05927</v>
      </c>
      <c r="P1914" s="35" t="n">
        <v>2.25021</v>
      </c>
      <c r="Q1914" s="35" t="n">
        <v>0.39213</v>
      </c>
      <c r="R1914" s="35" t="n">
        <v>0.49138</v>
      </c>
    </row>
    <row r="1915" customFormat="false" ht="15" hidden="false" customHeight="false" outlineLevel="0" collapsed="false">
      <c r="A1915" s="4" t="n">
        <v>1914</v>
      </c>
      <c r="B1915" s="4" t="s">
        <v>2259</v>
      </c>
      <c r="C1915" s="35" t="n">
        <v>2.2316</v>
      </c>
      <c r="D1915" s="35" t="n">
        <v>-0.01374</v>
      </c>
      <c r="E1915" s="35" t="n">
        <v>1.30154</v>
      </c>
      <c r="F1915" s="35" t="n">
        <v>1.40079</v>
      </c>
      <c r="G1915" s="35" t="n">
        <v>0.58693</v>
      </c>
      <c r="H1915" s="35" t="n">
        <v>-1.67225</v>
      </c>
      <c r="I1915" s="35" t="n">
        <v>3.09117</v>
      </c>
      <c r="J1915" s="35" t="n">
        <v>-2.22082</v>
      </c>
      <c r="K1915" s="35" t="n">
        <v>-0.78767</v>
      </c>
      <c r="L1915" s="35" t="n">
        <v>2.6274</v>
      </c>
      <c r="M1915" s="35" t="n">
        <v>-1.67841</v>
      </c>
      <c r="N1915" s="35" t="n">
        <v>-1.07902</v>
      </c>
      <c r="O1915" s="35" t="n">
        <v>-2.62524</v>
      </c>
      <c r="P1915" s="35" t="n">
        <v>2.72563</v>
      </c>
      <c r="Q1915" s="35" t="n">
        <v>-0.35412</v>
      </c>
      <c r="R1915" s="35" t="n">
        <v>-0.04244</v>
      </c>
    </row>
    <row r="1916" customFormat="false" ht="15" hidden="false" customHeight="false" outlineLevel="0" collapsed="false">
      <c r="A1916" s="4" t="n">
        <v>1915</v>
      </c>
      <c r="B1916" s="4" t="s">
        <v>2260</v>
      </c>
      <c r="C1916" s="35" t="n">
        <v>0.28309</v>
      </c>
      <c r="D1916" s="35" t="n">
        <v>-2.95261</v>
      </c>
      <c r="E1916" s="35" t="n">
        <v>0.20926</v>
      </c>
      <c r="F1916" s="35" t="n">
        <v>-0.5259</v>
      </c>
      <c r="G1916" s="35" t="n">
        <v>-2.65455</v>
      </c>
      <c r="H1916" s="35" t="n">
        <v>-1.47951</v>
      </c>
      <c r="I1916" s="35" t="n">
        <v>3.46832</v>
      </c>
      <c r="J1916" s="35" t="n">
        <v>-2.78777</v>
      </c>
      <c r="K1916" s="35" t="n">
        <v>-1.64236</v>
      </c>
      <c r="L1916" s="35" t="n">
        <v>0.82967</v>
      </c>
      <c r="M1916" s="35" t="n">
        <v>-0.96291</v>
      </c>
      <c r="N1916" s="35" t="n">
        <v>2.0155</v>
      </c>
      <c r="O1916" s="35" t="n">
        <v>-1.70792</v>
      </c>
      <c r="P1916" s="35" t="n">
        <v>1.19353</v>
      </c>
      <c r="Q1916" s="35" t="n">
        <v>-1.984</v>
      </c>
      <c r="R1916" s="35" t="n">
        <v>-2.64246</v>
      </c>
    </row>
    <row r="1917" customFormat="false" ht="15" hidden="false" customHeight="false" outlineLevel="0" collapsed="false">
      <c r="A1917" s="4" t="n">
        <v>1916</v>
      </c>
      <c r="B1917" s="4" t="s">
        <v>2261</v>
      </c>
      <c r="C1917" s="35" t="n">
        <v>0.64322</v>
      </c>
      <c r="D1917" s="35" t="n">
        <v>-4.37629</v>
      </c>
      <c r="E1917" s="35" t="n">
        <v>-1.65106</v>
      </c>
      <c r="F1917" s="35" t="n">
        <v>0.21942</v>
      </c>
      <c r="G1917" s="35" t="n">
        <v>1.96237</v>
      </c>
      <c r="H1917" s="35" t="n">
        <v>0.56174</v>
      </c>
      <c r="I1917" s="35" t="n">
        <v>2.83868</v>
      </c>
      <c r="J1917" s="35" t="n">
        <v>1.54668</v>
      </c>
      <c r="K1917" s="35" t="n">
        <v>-2.62687</v>
      </c>
      <c r="L1917" s="35" t="n">
        <v>-0.61121</v>
      </c>
      <c r="M1917" s="35" t="n">
        <v>1.77988</v>
      </c>
      <c r="N1917" s="35" t="n">
        <v>-1.68379</v>
      </c>
      <c r="O1917" s="35" t="n">
        <v>3.14117</v>
      </c>
      <c r="P1917" s="35" t="n">
        <v>-0.40945</v>
      </c>
      <c r="Q1917" s="35" t="n">
        <v>0.24966</v>
      </c>
      <c r="R1917" s="35" t="n">
        <v>1.52067</v>
      </c>
    </row>
    <row r="1918" customFormat="false" ht="15" hidden="false" customHeight="false" outlineLevel="0" collapsed="false">
      <c r="A1918" s="4" t="n">
        <v>1917</v>
      </c>
      <c r="B1918" s="4" t="s">
        <v>2262</v>
      </c>
      <c r="C1918" s="35" t="n">
        <v>0.14156</v>
      </c>
      <c r="D1918" s="35" t="n">
        <v>-1.5561</v>
      </c>
      <c r="E1918" s="35" t="n">
        <v>0.68398</v>
      </c>
      <c r="F1918" s="35" t="n">
        <v>2.40266</v>
      </c>
      <c r="G1918" s="35" t="n">
        <v>-0.22366</v>
      </c>
      <c r="H1918" s="35" t="n">
        <v>0.99013</v>
      </c>
      <c r="I1918" s="35" t="n">
        <v>0.39494</v>
      </c>
      <c r="J1918" s="35" t="n">
        <v>1.56017</v>
      </c>
      <c r="K1918" s="35" t="n">
        <v>-0.22948</v>
      </c>
      <c r="L1918" s="35" t="n">
        <v>-2.87819</v>
      </c>
      <c r="M1918" s="35" t="n">
        <v>-0.13253</v>
      </c>
      <c r="N1918" s="35" t="n">
        <v>-1.23294</v>
      </c>
      <c r="O1918" s="35" t="n">
        <v>-0.59718</v>
      </c>
      <c r="P1918" s="35" t="n">
        <v>-0.11556</v>
      </c>
      <c r="Q1918" s="35" t="n">
        <v>-0.89866</v>
      </c>
      <c r="R1918" s="35" t="n">
        <v>-2.63895</v>
      </c>
    </row>
    <row r="1919" customFormat="false" ht="15" hidden="false" customHeight="false" outlineLevel="0" collapsed="false">
      <c r="A1919" s="4" t="n">
        <v>1918</v>
      </c>
      <c r="B1919" s="4" t="s">
        <v>2263</v>
      </c>
      <c r="C1919" s="35" t="n">
        <v>0.00344</v>
      </c>
      <c r="D1919" s="35" t="n">
        <v>1.92898</v>
      </c>
      <c r="E1919" s="35" t="n">
        <v>0.43707</v>
      </c>
      <c r="F1919" s="35" t="n">
        <v>-0.22004</v>
      </c>
      <c r="G1919" s="35" t="n">
        <v>0.38114</v>
      </c>
      <c r="H1919" s="35" t="n">
        <v>-0.66869</v>
      </c>
      <c r="I1919" s="35" t="n">
        <v>0.08753</v>
      </c>
      <c r="J1919" s="35" t="n">
        <v>2.01312</v>
      </c>
      <c r="K1919" s="35" t="n">
        <v>-0.40427</v>
      </c>
      <c r="L1919" s="35" t="n">
        <v>0.06432</v>
      </c>
      <c r="M1919" s="35" t="n">
        <v>-0.59016</v>
      </c>
      <c r="N1919" s="35" t="n">
        <v>0.721</v>
      </c>
      <c r="O1919" s="35" t="n">
        <v>0.73789</v>
      </c>
      <c r="P1919" s="35" t="n">
        <v>1.49651</v>
      </c>
      <c r="Q1919" s="35" t="n">
        <v>-1.06417</v>
      </c>
      <c r="R1919" s="35" t="n">
        <v>1.17177</v>
      </c>
    </row>
    <row r="1920" customFormat="false" ht="15" hidden="false" customHeight="false" outlineLevel="0" collapsed="false">
      <c r="A1920" s="4" t="n">
        <v>1919</v>
      </c>
      <c r="B1920" s="4" t="s">
        <v>2264</v>
      </c>
      <c r="C1920" s="35" t="n">
        <v>1.90552</v>
      </c>
      <c r="D1920" s="35" t="n">
        <v>2.91327</v>
      </c>
      <c r="E1920" s="35" t="n">
        <v>4.25538</v>
      </c>
      <c r="F1920" s="35" t="n">
        <v>-0.36755</v>
      </c>
      <c r="G1920" s="35" t="n">
        <v>0.53592</v>
      </c>
      <c r="H1920" s="35" t="n">
        <v>-2.29351</v>
      </c>
      <c r="I1920" s="35" t="n">
        <v>3.03654</v>
      </c>
      <c r="J1920" s="35" t="n">
        <v>-3.00751</v>
      </c>
      <c r="K1920" s="35" t="n">
        <v>3.42738</v>
      </c>
      <c r="L1920" s="35" t="n">
        <v>-1.20928</v>
      </c>
      <c r="M1920" s="35" t="n">
        <v>-2.88028</v>
      </c>
      <c r="N1920" s="35" t="n">
        <v>2.4603</v>
      </c>
      <c r="O1920" s="35" t="n">
        <v>-0.71901</v>
      </c>
      <c r="P1920" s="35" t="n">
        <v>-0.48914</v>
      </c>
      <c r="Q1920" s="35" t="n">
        <v>2.77659</v>
      </c>
      <c r="R1920" s="35" t="n">
        <v>0.29786</v>
      </c>
    </row>
    <row r="1921" customFormat="false" ht="15" hidden="false" customHeight="false" outlineLevel="0" collapsed="false">
      <c r="A1921" s="4" t="n">
        <v>1920</v>
      </c>
      <c r="B1921" s="4" t="s">
        <v>2265</v>
      </c>
      <c r="C1921" s="35" t="n">
        <v>-1.15162</v>
      </c>
      <c r="D1921" s="35" t="n">
        <v>0.2563</v>
      </c>
      <c r="E1921" s="35" t="n">
        <v>-1.76941</v>
      </c>
      <c r="F1921" s="35" t="n">
        <v>-2.24164</v>
      </c>
      <c r="G1921" s="35" t="n">
        <v>-2.87969</v>
      </c>
      <c r="H1921" s="35" t="n">
        <v>-0.00335</v>
      </c>
      <c r="I1921" s="35" t="n">
        <v>1.17684</v>
      </c>
      <c r="J1921" s="35" t="n">
        <v>0.078</v>
      </c>
      <c r="K1921" s="35" t="n">
        <v>-2.5251</v>
      </c>
      <c r="L1921" s="35" t="n">
        <v>0.96589</v>
      </c>
      <c r="M1921" s="35" t="n">
        <v>1.83181</v>
      </c>
      <c r="N1921" s="35" t="n">
        <v>1.90749</v>
      </c>
      <c r="O1921" s="35" t="n">
        <v>3.33472</v>
      </c>
      <c r="P1921" s="35" t="n">
        <v>0.51398</v>
      </c>
      <c r="Q1921" s="35" t="n">
        <v>-3.94218</v>
      </c>
      <c r="R1921" s="35" t="n">
        <v>0.829</v>
      </c>
    </row>
    <row r="1922" customFormat="false" ht="15" hidden="false" customHeight="false" outlineLevel="0" collapsed="false">
      <c r="A1922" s="4" t="n">
        <v>1921</v>
      </c>
      <c r="B1922" s="4" t="s">
        <v>2266</v>
      </c>
      <c r="C1922" s="35" t="n">
        <v>-1.36178</v>
      </c>
      <c r="D1922" s="35" t="n">
        <v>2.28565</v>
      </c>
      <c r="E1922" s="35" t="n">
        <v>-1.19294</v>
      </c>
      <c r="F1922" s="35" t="n">
        <v>1.26799</v>
      </c>
      <c r="G1922" s="35" t="n">
        <v>0.6678</v>
      </c>
      <c r="H1922" s="35" t="n">
        <v>-2.18949</v>
      </c>
      <c r="I1922" s="35" t="n">
        <v>1.24798</v>
      </c>
      <c r="J1922" s="35" t="n">
        <v>1.26892</v>
      </c>
      <c r="K1922" s="35" t="n">
        <v>-0.11243</v>
      </c>
      <c r="L1922" s="35" t="n">
        <v>-2.10931</v>
      </c>
      <c r="M1922" s="35" t="n">
        <v>-3.25893</v>
      </c>
      <c r="N1922" s="35" t="n">
        <v>1.37312</v>
      </c>
      <c r="O1922" s="35" t="n">
        <v>-0.44657</v>
      </c>
      <c r="P1922" s="35" t="n">
        <v>1.26295</v>
      </c>
      <c r="Q1922" s="35" t="n">
        <v>-0.72091</v>
      </c>
      <c r="R1922" s="35" t="n">
        <v>-0.07613</v>
      </c>
    </row>
    <row r="1923" customFormat="false" ht="15" hidden="false" customHeight="false" outlineLevel="0" collapsed="false">
      <c r="A1923" s="4" t="n">
        <v>1922</v>
      </c>
      <c r="B1923" s="4" t="s">
        <v>2267</v>
      </c>
      <c r="C1923" s="35" t="n">
        <v>-0.42042</v>
      </c>
      <c r="D1923" s="35" t="n">
        <v>0.50262</v>
      </c>
      <c r="E1923" s="35" t="n">
        <v>-1.5468</v>
      </c>
      <c r="F1923" s="35" t="n">
        <v>0.56637</v>
      </c>
      <c r="G1923" s="35" t="n">
        <v>1.22728</v>
      </c>
      <c r="H1923" s="35" t="n">
        <v>-0.29031</v>
      </c>
      <c r="I1923" s="35" t="n">
        <v>1.17282</v>
      </c>
      <c r="J1923" s="35" t="n">
        <v>-0.84955</v>
      </c>
      <c r="K1923" s="35" t="n">
        <v>0.76402</v>
      </c>
      <c r="L1923" s="35" t="n">
        <v>-0.70811</v>
      </c>
      <c r="M1923" s="35" t="n">
        <v>-0.7728</v>
      </c>
      <c r="N1923" s="35" t="n">
        <v>0.57395</v>
      </c>
      <c r="O1923" s="35" t="n">
        <v>-0.16891</v>
      </c>
      <c r="P1923" s="35" t="n">
        <v>-1.25245</v>
      </c>
      <c r="Q1923" s="35" t="n">
        <v>1.3235</v>
      </c>
      <c r="R1923" s="35" t="n">
        <v>-0.96309</v>
      </c>
    </row>
    <row r="1924" customFormat="false" ht="15" hidden="false" customHeight="false" outlineLevel="0" collapsed="false">
      <c r="A1924" s="4" t="n">
        <v>1923</v>
      </c>
      <c r="B1924" s="4" t="s">
        <v>2268</v>
      </c>
      <c r="C1924" s="35" t="n">
        <v>-0.11053</v>
      </c>
      <c r="D1924" s="35" t="n">
        <v>1.83104</v>
      </c>
      <c r="E1924" s="35" t="n">
        <v>1.39558</v>
      </c>
      <c r="F1924" s="35" t="n">
        <v>2.0971</v>
      </c>
      <c r="G1924" s="35" t="n">
        <v>-2.61077</v>
      </c>
      <c r="H1924" s="35" t="n">
        <v>-2.15653</v>
      </c>
      <c r="I1924" s="35" t="n">
        <v>0.50229</v>
      </c>
      <c r="J1924" s="35" t="n">
        <v>-1.19439</v>
      </c>
      <c r="K1924" s="35" t="n">
        <v>0.64155</v>
      </c>
      <c r="L1924" s="35" t="n">
        <v>-1.24719</v>
      </c>
      <c r="M1924" s="35" t="n">
        <v>-0.15197</v>
      </c>
      <c r="N1924" s="35" t="n">
        <v>1.51626</v>
      </c>
      <c r="O1924" s="35" t="n">
        <v>-1.29584</v>
      </c>
      <c r="P1924" s="35" t="n">
        <v>1.83215</v>
      </c>
      <c r="Q1924" s="35" t="n">
        <v>-1.67874</v>
      </c>
      <c r="R1924" s="35" t="n">
        <v>-0.27272</v>
      </c>
    </row>
    <row r="1925" customFormat="false" ht="15" hidden="false" customHeight="false" outlineLevel="0" collapsed="false">
      <c r="A1925" s="4" t="n">
        <v>1924</v>
      </c>
      <c r="B1925" s="4" t="s">
        <v>2269</v>
      </c>
      <c r="C1925" s="35" t="n">
        <v>1.19137</v>
      </c>
      <c r="D1925" s="35" t="n">
        <v>-3.45147</v>
      </c>
      <c r="E1925" s="35" t="n">
        <v>-3.54545</v>
      </c>
      <c r="F1925" s="35" t="n">
        <v>-1.90894</v>
      </c>
      <c r="G1925" s="35" t="n">
        <v>0.63276</v>
      </c>
      <c r="H1925" s="35" t="n">
        <v>-0.52399</v>
      </c>
      <c r="I1925" s="35" t="n">
        <v>4.6349</v>
      </c>
      <c r="J1925" s="35" t="n">
        <v>-1.67607</v>
      </c>
      <c r="K1925" s="35" t="n">
        <v>3.0292</v>
      </c>
      <c r="L1925" s="35" t="n">
        <v>-3.65565</v>
      </c>
      <c r="M1925" s="35" t="n">
        <v>3.00029</v>
      </c>
      <c r="N1925" s="35" t="n">
        <v>5.83659</v>
      </c>
      <c r="O1925" s="35" t="n">
        <v>1.425</v>
      </c>
      <c r="P1925" s="35" t="n">
        <v>-2.28416</v>
      </c>
      <c r="Q1925" s="35" t="n">
        <v>0.21027</v>
      </c>
      <c r="R1925" s="35" t="n">
        <v>-1.42459</v>
      </c>
    </row>
    <row r="1926" customFormat="false" ht="15" hidden="false" customHeight="false" outlineLevel="0" collapsed="false">
      <c r="A1926" s="4" t="n">
        <v>1925</v>
      </c>
      <c r="B1926" s="4" t="s">
        <v>2270</v>
      </c>
      <c r="C1926" s="35" t="n">
        <v>-0.35778</v>
      </c>
      <c r="D1926" s="35" t="n">
        <v>-1.46515</v>
      </c>
      <c r="E1926" s="35" t="n">
        <v>-0.45593</v>
      </c>
      <c r="F1926" s="35" t="n">
        <v>-0.16503</v>
      </c>
      <c r="G1926" s="35" t="n">
        <v>-0.60542</v>
      </c>
      <c r="H1926" s="35" t="n">
        <v>1.3534</v>
      </c>
      <c r="I1926" s="35" t="n">
        <v>-0.16763</v>
      </c>
      <c r="J1926" s="35" t="n">
        <v>2.56957</v>
      </c>
      <c r="K1926" s="35" t="n">
        <v>-2.7758</v>
      </c>
      <c r="L1926" s="35" t="n">
        <v>0.59156</v>
      </c>
      <c r="M1926" s="35" t="n">
        <v>-0.47588</v>
      </c>
      <c r="N1926" s="35" t="n">
        <v>0.46986</v>
      </c>
      <c r="O1926" s="35" t="n">
        <v>-0.66341</v>
      </c>
      <c r="P1926" s="35" t="n">
        <v>-0.40234</v>
      </c>
      <c r="Q1926" s="35" t="n">
        <v>-0.39469</v>
      </c>
      <c r="R1926" s="35" t="n">
        <v>-2.73954</v>
      </c>
    </row>
    <row r="1927" customFormat="false" ht="15" hidden="false" customHeight="false" outlineLevel="0" collapsed="false">
      <c r="A1927" s="4" t="n">
        <v>1926</v>
      </c>
      <c r="B1927" s="4" t="s">
        <v>2271</v>
      </c>
      <c r="C1927" s="35" t="n">
        <v>-0.77816</v>
      </c>
      <c r="D1927" s="35" t="n">
        <v>0.16816</v>
      </c>
      <c r="E1927" s="35" t="n">
        <v>-0.02922</v>
      </c>
      <c r="F1927" s="35" t="n">
        <v>1.82898</v>
      </c>
      <c r="G1927" s="35" t="n">
        <v>-0.637</v>
      </c>
      <c r="H1927" s="35" t="n">
        <v>0.53772</v>
      </c>
      <c r="I1927" s="35" t="n">
        <v>2.36117</v>
      </c>
      <c r="J1927" s="35" t="n">
        <v>-2.0509</v>
      </c>
      <c r="K1927" s="35" t="n">
        <v>-0.22611</v>
      </c>
      <c r="L1927" s="35" t="n">
        <v>2.08119</v>
      </c>
      <c r="M1927" s="35" t="n">
        <v>-1.59874</v>
      </c>
      <c r="N1927" s="35" t="n">
        <v>1.00347</v>
      </c>
      <c r="O1927" s="35" t="n">
        <v>-0.26924</v>
      </c>
      <c r="P1927" s="35" t="n">
        <v>3.76054</v>
      </c>
      <c r="Q1927" s="35" t="n">
        <v>-1.04873</v>
      </c>
      <c r="R1927" s="35" t="n">
        <v>0.5122</v>
      </c>
    </row>
    <row r="1928" customFormat="false" ht="15" hidden="false" customHeight="false" outlineLevel="0" collapsed="false">
      <c r="A1928" s="4" t="n">
        <v>1927</v>
      </c>
      <c r="B1928" s="4" t="s">
        <v>2272</v>
      </c>
      <c r="C1928" s="35" t="n">
        <v>-1.62876</v>
      </c>
      <c r="D1928" s="35" t="n">
        <v>0.76652</v>
      </c>
      <c r="E1928" s="35" t="n">
        <v>-1.16938</v>
      </c>
      <c r="F1928" s="35" t="n">
        <v>-2.97278</v>
      </c>
      <c r="G1928" s="35" t="n">
        <v>1.0774</v>
      </c>
      <c r="H1928" s="35" t="n">
        <v>-4.46943</v>
      </c>
      <c r="I1928" s="35" t="n">
        <v>2.09922</v>
      </c>
      <c r="J1928" s="35" t="n">
        <v>-1.58582</v>
      </c>
      <c r="K1928" s="35" t="n">
        <v>1.22832</v>
      </c>
      <c r="L1928" s="35" t="n">
        <v>4.6846</v>
      </c>
      <c r="M1928" s="35" t="n">
        <v>-0.55699</v>
      </c>
      <c r="N1928" s="35" t="n">
        <v>2.70207</v>
      </c>
      <c r="O1928" s="35" t="n">
        <v>1.57432</v>
      </c>
      <c r="P1928" s="35" t="n">
        <v>-0.3902</v>
      </c>
      <c r="Q1928" s="35" t="n">
        <v>0.59197</v>
      </c>
      <c r="R1928" s="35" t="n">
        <v>-3.22427</v>
      </c>
    </row>
    <row r="1929" customFormat="false" ht="15" hidden="false" customHeight="false" outlineLevel="0" collapsed="false">
      <c r="A1929" s="4" t="n">
        <v>1928</v>
      </c>
      <c r="B1929" s="4" t="s">
        <v>2273</v>
      </c>
      <c r="C1929" s="35" t="n">
        <v>-2.85957</v>
      </c>
      <c r="D1929" s="35" t="n">
        <v>0.22739</v>
      </c>
      <c r="E1929" s="35" t="n">
        <v>1.39353</v>
      </c>
      <c r="F1929" s="35" t="n">
        <v>-0.60113</v>
      </c>
      <c r="G1929" s="35" t="n">
        <v>-0.66947</v>
      </c>
      <c r="H1929" s="35" t="n">
        <v>-1.84483</v>
      </c>
      <c r="I1929" s="35" t="n">
        <v>-0.29276</v>
      </c>
      <c r="J1929" s="35" t="n">
        <v>-1.23846</v>
      </c>
      <c r="K1929" s="35" t="n">
        <v>1.95677</v>
      </c>
      <c r="L1929" s="35" t="n">
        <v>-0.7623</v>
      </c>
      <c r="M1929" s="35" t="n">
        <v>2.65379</v>
      </c>
      <c r="N1929" s="35" t="n">
        <v>0.11244</v>
      </c>
      <c r="O1929" s="35" t="n">
        <v>0.01093</v>
      </c>
      <c r="P1929" s="35" t="n">
        <v>0.36684</v>
      </c>
      <c r="Q1929" s="35" t="n">
        <v>1.36204</v>
      </c>
      <c r="R1929" s="35" t="n">
        <v>-0.45247</v>
      </c>
    </row>
    <row r="1930" customFormat="false" ht="15" hidden="false" customHeight="false" outlineLevel="0" collapsed="false">
      <c r="A1930" s="4" t="n">
        <v>1929</v>
      </c>
      <c r="B1930" s="4" t="s">
        <v>2274</v>
      </c>
      <c r="C1930" s="35" t="n">
        <v>-0.27449</v>
      </c>
      <c r="D1930" s="35" t="n">
        <v>-0.4558</v>
      </c>
      <c r="E1930" s="35" t="n">
        <v>0.41156</v>
      </c>
      <c r="F1930" s="35" t="n">
        <v>1.19477</v>
      </c>
      <c r="G1930" s="35" t="n">
        <v>-0.97573</v>
      </c>
      <c r="H1930" s="35" t="n">
        <v>0.58212</v>
      </c>
      <c r="I1930" s="35" t="n">
        <v>-3.66184</v>
      </c>
      <c r="J1930" s="35" t="n">
        <v>-0.47638</v>
      </c>
      <c r="K1930" s="35" t="n">
        <v>1.94207</v>
      </c>
      <c r="L1930" s="35" t="n">
        <v>-3.03306</v>
      </c>
      <c r="M1930" s="35" t="n">
        <v>2.83835</v>
      </c>
      <c r="N1930" s="35" t="n">
        <v>-2.20165</v>
      </c>
      <c r="O1930" s="35" t="n">
        <v>-1.28103</v>
      </c>
      <c r="P1930" s="35" t="n">
        <v>1.01223</v>
      </c>
      <c r="Q1930" s="35" t="n">
        <v>0.65598</v>
      </c>
      <c r="R1930" s="35" t="n">
        <v>2.03118</v>
      </c>
    </row>
    <row r="1931" customFormat="false" ht="15" hidden="false" customHeight="false" outlineLevel="0" collapsed="false">
      <c r="A1931" s="4" t="n">
        <v>1930</v>
      </c>
      <c r="B1931" s="4" t="s">
        <v>2275</v>
      </c>
      <c r="C1931" s="35" t="n">
        <v>1.495</v>
      </c>
      <c r="D1931" s="35" t="n">
        <v>2.14581</v>
      </c>
      <c r="E1931" s="35" t="n">
        <v>-1.00947</v>
      </c>
      <c r="F1931" s="35" t="n">
        <v>-2.56104</v>
      </c>
      <c r="G1931" s="35" t="n">
        <v>-0.41399</v>
      </c>
      <c r="H1931" s="35" t="n">
        <v>-1.59538</v>
      </c>
      <c r="I1931" s="35" t="n">
        <v>1.81402</v>
      </c>
      <c r="J1931" s="35" t="n">
        <v>1.39428</v>
      </c>
      <c r="K1931" s="35" t="n">
        <v>-3.65572</v>
      </c>
      <c r="L1931" s="35" t="n">
        <v>-1.65341</v>
      </c>
      <c r="M1931" s="35" t="n">
        <v>-1.86388</v>
      </c>
      <c r="N1931" s="35" t="n">
        <v>0.9056</v>
      </c>
      <c r="O1931" s="35" t="n">
        <v>0.38183</v>
      </c>
      <c r="P1931" s="35" t="n">
        <v>-1.69589</v>
      </c>
      <c r="Q1931" s="35" t="n">
        <v>-2.33679</v>
      </c>
      <c r="R1931" s="35" t="n">
        <v>1.58047</v>
      </c>
    </row>
    <row r="1932" customFormat="false" ht="15" hidden="false" customHeight="false" outlineLevel="0" collapsed="false">
      <c r="A1932" s="4" t="n">
        <v>1931</v>
      </c>
      <c r="B1932" s="4" t="s">
        <v>2276</v>
      </c>
      <c r="C1932" s="35" t="n">
        <v>-0.29505</v>
      </c>
      <c r="D1932" s="35" t="n">
        <v>0.88245</v>
      </c>
      <c r="E1932" s="35" t="n">
        <v>-0.35138</v>
      </c>
      <c r="F1932" s="35" t="n">
        <v>0.13525</v>
      </c>
      <c r="G1932" s="35" t="n">
        <v>0.6699</v>
      </c>
      <c r="H1932" s="35" t="n">
        <v>0.63262</v>
      </c>
      <c r="I1932" s="35" t="n">
        <v>2.47009</v>
      </c>
      <c r="J1932" s="35" t="n">
        <v>-0.20274</v>
      </c>
      <c r="K1932" s="35" t="n">
        <v>-1.174</v>
      </c>
      <c r="L1932" s="35" t="n">
        <v>1.48084</v>
      </c>
      <c r="M1932" s="35" t="n">
        <v>0.87541</v>
      </c>
      <c r="N1932" s="35" t="n">
        <v>-2.02788</v>
      </c>
      <c r="O1932" s="35" t="n">
        <v>1.62448</v>
      </c>
      <c r="P1932" s="35" t="n">
        <v>0.45519</v>
      </c>
      <c r="Q1932" s="35" t="n">
        <v>-0.72681</v>
      </c>
      <c r="R1932" s="35" t="n">
        <v>-1.26832</v>
      </c>
    </row>
    <row r="1933" customFormat="false" ht="15" hidden="false" customHeight="false" outlineLevel="0" collapsed="false">
      <c r="A1933" s="4" t="n">
        <v>1932</v>
      </c>
      <c r="B1933" s="4" t="s">
        <v>2277</v>
      </c>
      <c r="C1933" s="35" t="n">
        <v>2.44562</v>
      </c>
      <c r="D1933" s="35" t="n">
        <v>2.99943</v>
      </c>
      <c r="E1933" s="35" t="n">
        <v>2.09233</v>
      </c>
      <c r="F1933" s="35" t="n">
        <v>1.29895</v>
      </c>
      <c r="G1933" s="35" t="n">
        <v>-2.73384</v>
      </c>
      <c r="H1933" s="35" t="n">
        <v>-1.34114</v>
      </c>
      <c r="I1933" s="35" t="n">
        <v>-0.69307</v>
      </c>
      <c r="J1933" s="35" t="n">
        <v>0.78623</v>
      </c>
      <c r="K1933" s="35" t="n">
        <v>-1.044</v>
      </c>
      <c r="L1933" s="35" t="n">
        <v>-0.86106</v>
      </c>
      <c r="M1933" s="35" t="n">
        <v>1.72638</v>
      </c>
      <c r="N1933" s="35" t="n">
        <v>-1.5096</v>
      </c>
      <c r="O1933" s="35" t="n">
        <v>-0.78672</v>
      </c>
      <c r="P1933" s="35" t="n">
        <v>2.53725</v>
      </c>
      <c r="Q1933" s="35" t="n">
        <v>0.41264</v>
      </c>
      <c r="R1933" s="35" t="n">
        <v>-0.35584</v>
      </c>
    </row>
    <row r="1934" customFormat="false" ht="15" hidden="false" customHeight="false" outlineLevel="0" collapsed="false">
      <c r="A1934" s="4" t="n">
        <v>1933</v>
      </c>
      <c r="B1934" s="4" t="s">
        <v>2278</v>
      </c>
      <c r="C1934" s="35" t="n">
        <v>0.16084</v>
      </c>
      <c r="D1934" s="35" t="n">
        <v>4.02985</v>
      </c>
      <c r="E1934" s="35" t="n">
        <v>-0.94864</v>
      </c>
      <c r="F1934" s="35" t="n">
        <v>-0.86117</v>
      </c>
      <c r="G1934" s="35" t="n">
        <v>1.22189</v>
      </c>
      <c r="H1934" s="35" t="n">
        <v>0.70427</v>
      </c>
      <c r="I1934" s="35" t="n">
        <v>3.9022</v>
      </c>
      <c r="J1934" s="35" t="n">
        <v>-2.20197</v>
      </c>
      <c r="K1934" s="35" t="n">
        <v>-1.80718</v>
      </c>
      <c r="L1934" s="35" t="n">
        <v>1.64515</v>
      </c>
      <c r="M1934" s="35" t="n">
        <v>3.09814</v>
      </c>
      <c r="N1934" s="35" t="n">
        <v>-0.03457</v>
      </c>
      <c r="O1934" s="35" t="n">
        <v>1.87897</v>
      </c>
      <c r="P1934" s="35" t="n">
        <v>2.13174</v>
      </c>
      <c r="Q1934" s="35" t="n">
        <v>3.47318</v>
      </c>
      <c r="R1934" s="35" t="n">
        <v>3.00266</v>
      </c>
    </row>
    <row r="1935" customFormat="false" ht="15" hidden="false" customHeight="false" outlineLevel="0" collapsed="false">
      <c r="A1935" s="4" t="n">
        <v>1934</v>
      </c>
      <c r="B1935" s="4" t="s">
        <v>2279</v>
      </c>
      <c r="C1935" s="35" t="n">
        <v>1.62047</v>
      </c>
      <c r="D1935" s="35" t="n">
        <v>1.14847</v>
      </c>
      <c r="E1935" s="35" t="n">
        <v>1.59218</v>
      </c>
      <c r="F1935" s="35" t="n">
        <v>0.19656</v>
      </c>
      <c r="G1935" s="35" t="n">
        <v>-0.44696</v>
      </c>
      <c r="H1935" s="35" t="n">
        <v>0.52523</v>
      </c>
      <c r="I1935" s="35" t="n">
        <v>-0.68296</v>
      </c>
      <c r="J1935" s="35" t="n">
        <v>-1.69832</v>
      </c>
      <c r="K1935" s="35" t="n">
        <v>1.20228</v>
      </c>
      <c r="L1935" s="35" t="n">
        <v>-0.89522</v>
      </c>
      <c r="M1935" s="35" t="n">
        <v>-1.11584</v>
      </c>
      <c r="N1935" s="35" t="n">
        <v>0.7649</v>
      </c>
      <c r="O1935" s="35" t="n">
        <v>-0.46312</v>
      </c>
      <c r="P1935" s="35" t="n">
        <v>-0.35543</v>
      </c>
      <c r="Q1935" s="35" t="n">
        <v>-3.26469</v>
      </c>
      <c r="R1935" s="35" t="n">
        <v>-2.54104</v>
      </c>
    </row>
    <row r="1936" customFormat="false" ht="15" hidden="false" customHeight="false" outlineLevel="0" collapsed="false">
      <c r="A1936" s="4" t="n">
        <v>1935</v>
      </c>
      <c r="B1936" s="4" t="s">
        <v>2280</v>
      </c>
      <c r="C1936" s="35" t="n">
        <v>-0.3902</v>
      </c>
      <c r="D1936" s="35" t="n">
        <v>0.00487</v>
      </c>
      <c r="E1936" s="35" t="n">
        <v>1.96144</v>
      </c>
      <c r="F1936" s="35" t="n">
        <v>0.72941</v>
      </c>
      <c r="G1936" s="35" t="n">
        <v>-0.48024</v>
      </c>
      <c r="H1936" s="35" t="n">
        <v>-1.6034</v>
      </c>
      <c r="I1936" s="35" t="n">
        <v>-1.30136</v>
      </c>
      <c r="J1936" s="35" t="n">
        <v>0.08505</v>
      </c>
      <c r="K1936" s="35" t="n">
        <v>-1.05409</v>
      </c>
      <c r="L1936" s="35" t="n">
        <v>-1.79359</v>
      </c>
      <c r="M1936" s="35" t="n">
        <v>-2.562</v>
      </c>
      <c r="N1936" s="35" t="n">
        <v>0.89483</v>
      </c>
      <c r="O1936" s="35" t="n">
        <v>-1.97179</v>
      </c>
      <c r="P1936" s="35" t="n">
        <v>-1.41733</v>
      </c>
      <c r="Q1936" s="35" t="n">
        <v>-1.22713</v>
      </c>
      <c r="R1936" s="35" t="n">
        <v>1.99627</v>
      </c>
    </row>
    <row r="1937" customFormat="false" ht="15" hidden="false" customHeight="false" outlineLevel="0" collapsed="false">
      <c r="A1937" s="4" t="n">
        <v>1936</v>
      </c>
      <c r="B1937" s="4" t="s">
        <v>2281</v>
      </c>
      <c r="C1937" s="35" t="n">
        <v>0.32552</v>
      </c>
      <c r="D1937" s="35" t="n">
        <v>1.39774</v>
      </c>
      <c r="E1937" s="35" t="n">
        <v>-3.4407</v>
      </c>
      <c r="F1937" s="35" t="n">
        <v>-1.83076</v>
      </c>
      <c r="G1937" s="35" t="n">
        <v>1.01199</v>
      </c>
      <c r="H1937" s="35" t="n">
        <v>-2.73844</v>
      </c>
      <c r="I1937" s="35" t="n">
        <v>0.48963</v>
      </c>
      <c r="J1937" s="35" t="n">
        <v>-0.85313</v>
      </c>
      <c r="K1937" s="35" t="n">
        <v>-1.5858</v>
      </c>
      <c r="L1937" s="35" t="n">
        <v>-0.43138</v>
      </c>
      <c r="M1937" s="35" t="n">
        <v>-3.68159</v>
      </c>
      <c r="N1937" s="35" t="n">
        <v>-4.32647</v>
      </c>
      <c r="O1937" s="35" t="n">
        <v>-2.42177</v>
      </c>
      <c r="P1937" s="35" t="n">
        <v>-1.24571</v>
      </c>
      <c r="Q1937" s="35" t="n">
        <v>0.15246</v>
      </c>
      <c r="R1937" s="35" t="n">
        <v>1.6359</v>
      </c>
    </row>
    <row r="1938" customFormat="false" ht="15" hidden="false" customHeight="false" outlineLevel="0" collapsed="false">
      <c r="A1938" s="4" t="n">
        <v>1937</v>
      </c>
      <c r="B1938" s="4" t="s">
        <v>2282</v>
      </c>
      <c r="C1938" s="35" t="n">
        <v>-3.26111</v>
      </c>
      <c r="D1938" s="35" t="n">
        <v>0.78261</v>
      </c>
      <c r="E1938" s="35" t="n">
        <v>2.34788</v>
      </c>
      <c r="F1938" s="35" t="n">
        <v>-0.99593</v>
      </c>
      <c r="G1938" s="35" t="n">
        <v>-3.49586</v>
      </c>
      <c r="H1938" s="35" t="n">
        <v>-0.45664</v>
      </c>
      <c r="I1938" s="35" t="n">
        <v>-0.57255</v>
      </c>
      <c r="J1938" s="35" t="n">
        <v>-0.58788</v>
      </c>
      <c r="K1938" s="35" t="n">
        <v>0.68693</v>
      </c>
      <c r="L1938" s="35" t="n">
        <v>-1.4827</v>
      </c>
      <c r="M1938" s="35" t="n">
        <v>1.12706</v>
      </c>
      <c r="N1938" s="35" t="n">
        <v>-0.01441</v>
      </c>
      <c r="O1938" s="35" t="n">
        <v>0.39741</v>
      </c>
      <c r="P1938" s="35" t="n">
        <v>3.10776</v>
      </c>
      <c r="Q1938" s="35" t="n">
        <v>-1.1806</v>
      </c>
      <c r="R1938" s="35" t="n">
        <v>-2.77981</v>
      </c>
    </row>
    <row r="1939" customFormat="false" ht="15" hidden="false" customHeight="false" outlineLevel="0" collapsed="false">
      <c r="A1939" s="4" t="n">
        <v>1938</v>
      </c>
      <c r="B1939" s="4" t="s">
        <v>2283</v>
      </c>
      <c r="C1939" s="35" t="n">
        <v>2.35597</v>
      </c>
      <c r="D1939" s="35" t="n">
        <v>-0.215</v>
      </c>
      <c r="E1939" s="35" t="n">
        <v>3.69645</v>
      </c>
      <c r="F1939" s="35" t="n">
        <v>-2.19027</v>
      </c>
      <c r="G1939" s="35" t="n">
        <v>-1.95279</v>
      </c>
      <c r="H1939" s="35" t="n">
        <v>1.76033</v>
      </c>
      <c r="I1939" s="35" t="n">
        <v>1.09409</v>
      </c>
      <c r="J1939" s="35" t="n">
        <v>3.32636</v>
      </c>
      <c r="K1939" s="35" t="n">
        <v>4.66557</v>
      </c>
      <c r="L1939" s="35" t="n">
        <v>-1.63736</v>
      </c>
      <c r="M1939" s="35" t="n">
        <v>-0.84467</v>
      </c>
      <c r="N1939" s="35" t="n">
        <v>-2.27838</v>
      </c>
      <c r="O1939" s="35" t="n">
        <v>2.15912</v>
      </c>
      <c r="P1939" s="35" t="n">
        <v>2.92292</v>
      </c>
      <c r="Q1939" s="35" t="n">
        <v>3.96568</v>
      </c>
      <c r="R1939" s="35" t="n">
        <v>0.22126</v>
      </c>
    </row>
    <row r="1940" customFormat="false" ht="15" hidden="false" customHeight="false" outlineLevel="0" collapsed="false">
      <c r="A1940" s="4" t="n">
        <v>1939</v>
      </c>
      <c r="B1940" s="4" t="s">
        <v>2284</v>
      </c>
      <c r="C1940" s="35" t="n">
        <v>-4.32309</v>
      </c>
      <c r="D1940" s="35" t="n">
        <v>-0.33971</v>
      </c>
      <c r="E1940" s="35" t="n">
        <v>4.19215</v>
      </c>
      <c r="F1940" s="35" t="n">
        <v>5.46655</v>
      </c>
      <c r="G1940" s="35" t="n">
        <v>1.07341</v>
      </c>
      <c r="H1940" s="35" t="n">
        <v>4.58629</v>
      </c>
      <c r="I1940" s="35" t="n">
        <v>2.20625</v>
      </c>
      <c r="J1940" s="35" t="n">
        <v>-3.85158</v>
      </c>
      <c r="K1940" s="35" t="n">
        <v>-1.07915</v>
      </c>
      <c r="L1940" s="35" t="n">
        <v>0.17232</v>
      </c>
      <c r="M1940" s="35" t="n">
        <v>2.13124</v>
      </c>
      <c r="N1940" s="35" t="n">
        <v>1.09768</v>
      </c>
      <c r="O1940" s="35" t="n">
        <v>0.80792</v>
      </c>
      <c r="P1940" s="35" t="n">
        <v>0.20216</v>
      </c>
      <c r="Q1940" s="35" t="n">
        <v>-2.22346</v>
      </c>
      <c r="R1940" s="35" t="n">
        <v>-1.81867</v>
      </c>
    </row>
    <row r="1941" customFormat="false" ht="15" hidden="false" customHeight="false" outlineLevel="0" collapsed="false">
      <c r="A1941" s="4" t="n">
        <v>1940</v>
      </c>
      <c r="B1941" s="4" t="s">
        <v>2285</v>
      </c>
      <c r="C1941" s="35" t="n">
        <v>-2.76254</v>
      </c>
      <c r="D1941" s="35" t="n">
        <v>0.08636</v>
      </c>
      <c r="E1941" s="35" t="n">
        <v>-0.29054</v>
      </c>
      <c r="F1941" s="35" t="n">
        <v>-1.07098</v>
      </c>
      <c r="G1941" s="35" t="n">
        <v>-1.24265</v>
      </c>
      <c r="H1941" s="35" t="n">
        <v>-0.65657</v>
      </c>
      <c r="I1941" s="35" t="n">
        <v>-0.48334</v>
      </c>
      <c r="J1941" s="35" t="n">
        <v>2.09894</v>
      </c>
      <c r="K1941" s="35" t="n">
        <v>-2.15164</v>
      </c>
      <c r="L1941" s="35" t="n">
        <v>1.67301</v>
      </c>
      <c r="M1941" s="35" t="n">
        <v>-0.65536</v>
      </c>
      <c r="N1941" s="35" t="n">
        <v>-0.91095</v>
      </c>
      <c r="O1941" s="35" t="n">
        <v>-1.07005</v>
      </c>
      <c r="P1941" s="35" t="n">
        <v>0.86843</v>
      </c>
      <c r="Q1941" s="35" t="n">
        <v>-1.86448</v>
      </c>
      <c r="R1941" s="35" t="n">
        <v>1.19031</v>
      </c>
    </row>
    <row r="1942" customFormat="false" ht="15" hidden="false" customHeight="false" outlineLevel="0" collapsed="false">
      <c r="A1942" s="4" t="n">
        <v>1941</v>
      </c>
      <c r="B1942" s="4" t="s">
        <v>2286</v>
      </c>
      <c r="C1942" s="35" t="n">
        <v>1.07211</v>
      </c>
      <c r="D1942" s="35" t="n">
        <v>-0.05532</v>
      </c>
      <c r="E1942" s="35" t="n">
        <v>0.77194</v>
      </c>
      <c r="F1942" s="35" t="n">
        <v>-0.15193</v>
      </c>
      <c r="G1942" s="35" t="n">
        <v>-1.14894</v>
      </c>
      <c r="H1942" s="35" t="n">
        <v>-0.64395</v>
      </c>
      <c r="I1942" s="35" t="n">
        <v>-2.8379</v>
      </c>
      <c r="J1942" s="35" t="n">
        <v>-1.09583</v>
      </c>
      <c r="K1942" s="35" t="n">
        <v>1.43316</v>
      </c>
      <c r="L1942" s="35" t="n">
        <v>-0.19401</v>
      </c>
      <c r="M1942" s="35" t="n">
        <v>0.74257</v>
      </c>
      <c r="N1942" s="35" t="n">
        <v>1.3475</v>
      </c>
      <c r="O1942" s="35" t="n">
        <v>-2.0377</v>
      </c>
      <c r="P1942" s="35" t="n">
        <v>2.40263</v>
      </c>
      <c r="Q1942" s="35" t="n">
        <v>2.43255</v>
      </c>
      <c r="R1942" s="35" t="n">
        <v>0.77956</v>
      </c>
    </row>
    <row r="1943" customFormat="false" ht="15" hidden="false" customHeight="false" outlineLevel="0" collapsed="false">
      <c r="A1943" s="4" t="n">
        <v>1942</v>
      </c>
      <c r="B1943" s="4" t="s">
        <v>2287</v>
      </c>
      <c r="C1943" s="35" t="n">
        <v>1.47156</v>
      </c>
      <c r="D1943" s="35" t="n">
        <v>1.65278</v>
      </c>
      <c r="E1943" s="35" t="n">
        <v>-1.55844</v>
      </c>
      <c r="F1943" s="35" t="n">
        <v>-1.73535</v>
      </c>
      <c r="G1943" s="35" t="n">
        <v>-0.08647</v>
      </c>
      <c r="H1943" s="35" t="n">
        <v>1.03876</v>
      </c>
      <c r="I1943" s="35" t="n">
        <v>-0.90667</v>
      </c>
      <c r="J1943" s="35" t="n">
        <v>-1.28488</v>
      </c>
      <c r="K1943" s="35" t="n">
        <v>-0.28369</v>
      </c>
      <c r="L1943" s="35" t="n">
        <v>2.22604</v>
      </c>
      <c r="M1943" s="35" t="n">
        <v>0.09427</v>
      </c>
      <c r="N1943" s="35" t="n">
        <v>0.74677</v>
      </c>
      <c r="O1943" s="35" t="n">
        <v>-0.12774</v>
      </c>
      <c r="P1943" s="35" t="n">
        <v>1.50157</v>
      </c>
      <c r="Q1943" s="35" t="n">
        <v>0.61519</v>
      </c>
      <c r="R1943" s="35" t="n">
        <v>-0.47372</v>
      </c>
    </row>
    <row r="1944" customFormat="false" ht="15" hidden="false" customHeight="false" outlineLevel="0" collapsed="false">
      <c r="A1944" s="4" t="n">
        <v>1943</v>
      </c>
      <c r="B1944" s="4" t="s">
        <v>2288</v>
      </c>
      <c r="C1944" s="35" t="n">
        <v>-1.63299</v>
      </c>
      <c r="D1944" s="35" t="n">
        <v>-0.82077</v>
      </c>
      <c r="E1944" s="35" t="n">
        <v>0.35031</v>
      </c>
      <c r="F1944" s="35" t="n">
        <v>-1.71862</v>
      </c>
      <c r="G1944" s="35" t="n">
        <v>-5.47194</v>
      </c>
      <c r="H1944" s="35" t="n">
        <v>-2.14807</v>
      </c>
      <c r="I1944" s="35" t="n">
        <v>-0.08759</v>
      </c>
      <c r="J1944" s="35" t="n">
        <v>-1.60925</v>
      </c>
      <c r="K1944" s="35" t="n">
        <v>3.07819</v>
      </c>
      <c r="L1944" s="35" t="n">
        <v>2.02301</v>
      </c>
      <c r="M1944" s="35" t="n">
        <v>-1.44815</v>
      </c>
      <c r="N1944" s="35" t="n">
        <v>0.86816</v>
      </c>
      <c r="O1944" s="35" t="n">
        <v>-0.55568</v>
      </c>
      <c r="P1944" s="35" t="n">
        <v>-0.45746</v>
      </c>
      <c r="Q1944" s="35" t="n">
        <v>-2.84107</v>
      </c>
      <c r="R1944" s="35" t="n">
        <v>-0.18789</v>
      </c>
    </row>
    <row r="1945" customFormat="false" ht="15" hidden="false" customHeight="false" outlineLevel="0" collapsed="false">
      <c r="A1945" s="4" t="n">
        <v>1944</v>
      </c>
      <c r="B1945" s="4" t="s">
        <v>2289</v>
      </c>
      <c r="C1945" s="35" t="n">
        <v>-1.32881</v>
      </c>
      <c r="D1945" s="35" t="n">
        <v>-2.76248</v>
      </c>
      <c r="E1945" s="35" t="n">
        <v>5.84537</v>
      </c>
      <c r="F1945" s="35" t="n">
        <v>-2.3281</v>
      </c>
      <c r="G1945" s="35" t="n">
        <v>-4.11107</v>
      </c>
      <c r="H1945" s="35" t="n">
        <v>3.75407</v>
      </c>
      <c r="I1945" s="35" t="n">
        <v>0.76459</v>
      </c>
      <c r="J1945" s="35" t="n">
        <v>3.57391</v>
      </c>
      <c r="K1945" s="35" t="n">
        <v>3.88285</v>
      </c>
      <c r="L1945" s="35" t="n">
        <v>-0.46629</v>
      </c>
      <c r="M1945" s="35" t="n">
        <v>2.57173</v>
      </c>
      <c r="N1945" s="35" t="n">
        <v>1.18021</v>
      </c>
      <c r="O1945" s="35" t="n">
        <v>4.70173</v>
      </c>
      <c r="P1945" s="35" t="n">
        <v>4.03007</v>
      </c>
      <c r="Q1945" s="35" t="n">
        <v>-2.86402</v>
      </c>
      <c r="R1945" s="35" t="n">
        <v>-3.21018</v>
      </c>
    </row>
    <row r="1946" customFormat="false" ht="15" hidden="false" customHeight="false" outlineLevel="0" collapsed="false">
      <c r="A1946" s="4" t="n">
        <v>1945</v>
      </c>
      <c r="B1946" s="4" t="s">
        <v>2290</v>
      </c>
      <c r="C1946" s="35" t="n">
        <v>-0.29606</v>
      </c>
      <c r="D1946" s="35" t="n">
        <v>2.31522</v>
      </c>
      <c r="E1946" s="35" t="n">
        <v>5.35913</v>
      </c>
      <c r="F1946" s="35" t="n">
        <v>-0.11586</v>
      </c>
      <c r="G1946" s="35" t="n">
        <v>-2.85938</v>
      </c>
      <c r="H1946" s="35" t="n">
        <v>1.2412</v>
      </c>
      <c r="I1946" s="35" t="n">
        <v>0.10443</v>
      </c>
      <c r="J1946" s="35" t="n">
        <v>-0.84746</v>
      </c>
      <c r="K1946" s="35" t="n">
        <v>0.75179</v>
      </c>
      <c r="L1946" s="35" t="n">
        <v>-1.37301</v>
      </c>
      <c r="M1946" s="35" t="n">
        <v>1.60167</v>
      </c>
      <c r="N1946" s="35" t="n">
        <v>-0.52429</v>
      </c>
      <c r="O1946" s="35" t="n">
        <v>-3.03092</v>
      </c>
      <c r="P1946" s="35" t="n">
        <v>-0.86391</v>
      </c>
      <c r="Q1946" s="35" t="n">
        <v>0.0492</v>
      </c>
      <c r="R1946" s="35" t="n">
        <v>1.31349</v>
      </c>
    </row>
    <row r="1947" customFormat="false" ht="15" hidden="false" customHeight="false" outlineLevel="0" collapsed="false">
      <c r="A1947" s="4" t="n">
        <v>1946</v>
      </c>
      <c r="B1947" s="4" t="s">
        <v>2291</v>
      </c>
      <c r="C1947" s="35" t="n">
        <v>1.21264</v>
      </c>
      <c r="D1947" s="35" t="n">
        <v>0.28506</v>
      </c>
      <c r="E1947" s="35" t="n">
        <v>-1.67055</v>
      </c>
      <c r="F1947" s="35" t="n">
        <v>-2.76342</v>
      </c>
      <c r="G1947" s="35" t="n">
        <v>-1.24752</v>
      </c>
      <c r="H1947" s="35" t="n">
        <v>0.05698</v>
      </c>
      <c r="I1947" s="35" t="n">
        <v>0.55537</v>
      </c>
      <c r="J1947" s="35" t="n">
        <v>3.76734</v>
      </c>
      <c r="K1947" s="35" t="n">
        <v>1.54868</v>
      </c>
      <c r="L1947" s="35" t="n">
        <v>2.3008</v>
      </c>
      <c r="M1947" s="35" t="n">
        <v>-0.2845</v>
      </c>
      <c r="N1947" s="35" t="n">
        <v>1.0025</v>
      </c>
      <c r="O1947" s="35" t="n">
        <v>-1.02862</v>
      </c>
      <c r="P1947" s="35" t="n">
        <v>-0.49102</v>
      </c>
      <c r="Q1947" s="35" t="n">
        <v>-0.97516</v>
      </c>
      <c r="R1947" s="35" t="n">
        <v>1.10621</v>
      </c>
    </row>
    <row r="1948" customFormat="false" ht="15" hidden="false" customHeight="false" outlineLevel="0" collapsed="false">
      <c r="A1948" s="4" t="n">
        <v>1947</v>
      </c>
      <c r="B1948" s="4" t="s">
        <v>2292</v>
      </c>
      <c r="C1948" s="35" t="n">
        <v>-2.05183</v>
      </c>
      <c r="D1948" s="35" t="n">
        <v>1.72134</v>
      </c>
      <c r="E1948" s="35" t="n">
        <v>0.43858</v>
      </c>
      <c r="F1948" s="35" t="n">
        <v>3.09177</v>
      </c>
      <c r="G1948" s="35" t="n">
        <v>0.54022</v>
      </c>
      <c r="H1948" s="35" t="n">
        <v>-4.1052</v>
      </c>
      <c r="I1948" s="35" t="n">
        <v>0.64491</v>
      </c>
      <c r="J1948" s="35" t="n">
        <v>0.32229</v>
      </c>
      <c r="K1948" s="35" t="n">
        <v>-0.7102</v>
      </c>
      <c r="L1948" s="35" t="n">
        <v>-4.37172</v>
      </c>
      <c r="M1948" s="35" t="n">
        <v>-0.93187</v>
      </c>
      <c r="N1948" s="35" t="n">
        <v>0.72175</v>
      </c>
      <c r="O1948" s="35" t="n">
        <v>0.6114</v>
      </c>
      <c r="P1948" s="35" t="n">
        <v>1.19688</v>
      </c>
      <c r="Q1948" s="35" t="n">
        <v>1.5918</v>
      </c>
      <c r="R1948" s="35" t="n">
        <v>-0.84842</v>
      </c>
    </row>
    <row r="1949" customFormat="false" ht="15" hidden="false" customHeight="false" outlineLevel="0" collapsed="false">
      <c r="A1949" s="4" t="n">
        <v>1948</v>
      </c>
      <c r="B1949" s="4" t="s">
        <v>2293</v>
      </c>
      <c r="C1949" s="35" t="n">
        <v>2.84692</v>
      </c>
      <c r="D1949" s="35" t="n">
        <v>-0.91636</v>
      </c>
      <c r="E1949" s="35" t="n">
        <v>0.02324</v>
      </c>
      <c r="F1949" s="35" t="n">
        <v>-4.02621</v>
      </c>
      <c r="G1949" s="35" t="n">
        <v>-0.05294</v>
      </c>
      <c r="H1949" s="35" t="n">
        <v>1.08802</v>
      </c>
      <c r="I1949" s="35" t="n">
        <v>0.49416</v>
      </c>
      <c r="J1949" s="35" t="n">
        <v>-0.30755</v>
      </c>
      <c r="K1949" s="35" t="n">
        <v>1.39945</v>
      </c>
      <c r="L1949" s="35" t="n">
        <v>-0.51023</v>
      </c>
      <c r="M1949" s="35" t="n">
        <v>-0.37294</v>
      </c>
      <c r="N1949" s="35" t="n">
        <v>1.51828</v>
      </c>
      <c r="O1949" s="35" t="n">
        <v>2.54837</v>
      </c>
      <c r="P1949" s="35" t="n">
        <v>-0.03409</v>
      </c>
      <c r="Q1949" s="35" t="n">
        <v>0.60126</v>
      </c>
      <c r="R1949" s="35" t="n">
        <v>-0.80683</v>
      </c>
    </row>
    <row r="1950" customFormat="false" ht="15" hidden="false" customHeight="false" outlineLevel="0" collapsed="false">
      <c r="A1950" s="4" t="n">
        <v>1949</v>
      </c>
      <c r="B1950" s="4" t="s">
        <v>2294</v>
      </c>
      <c r="C1950" s="35" t="n">
        <v>0.64096</v>
      </c>
      <c r="D1950" s="35" t="n">
        <v>1.93216</v>
      </c>
      <c r="E1950" s="35" t="n">
        <v>2.20796</v>
      </c>
      <c r="F1950" s="35" t="n">
        <v>-3.65506</v>
      </c>
      <c r="G1950" s="35" t="n">
        <v>-3.31778</v>
      </c>
      <c r="H1950" s="35" t="n">
        <v>-1.38444</v>
      </c>
      <c r="I1950" s="35" t="n">
        <v>0.74455</v>
      </c>
      <c r="J1950" s="35" t="n">
        <v>1.64999</v>
      </c>
      <c r="K1950" s="35" t="n">
        <v>0.62186</v>
      </c>
      <c r="L1950" s="35" t="n">
        <v>-0.03836</v>
      </c>
      <c r="M1950" s="35" t="n">
        <v>-0.95701</v>
      </c>
      <c r="N1950" s="35" t="n">
        <v>0.95742</v>
      </c>
      <c r="O1950" s="35" t="n">
        <v>-0.41795</v>
      </c>
      <c r="P1950" s="35" t="n">
        <v>-0.0644</v>
      </c>
      <c r="Q1950" s="35" t="n">
        <v>-1.993</v>
      </c>
      <c r="R1950" s="35" t="n">
        <v>-0.44902</v>
      </c>
    </row>
    <row r="1951" customFormat="false" ht="15" hidden="false" customHeight="false" outlineLevel="0" collapsed="false">
      <c r="A1951" s="4" t="n">
        <v>1950</v>
      </c>
      <c r="B1951" s="4" t="s">
        <v>2295</v>
      </c>
      <c r="C1951" s="35" t="n">
        <v>3.54288</v>
      </c>
      <c r="D1951" s="35" t="n">
        <v>0.70239</v>
      </c>
      <c r="E1951" s="35" t="n">
        <v>-0.73335</v>
      </c>
      <c r="F1951" s="35" t="n">
        <v>-0.13591</v>
      </c>
      <c r="G1951" s="35" t="n">
        <v>-1.62401</v>
      </c>
      <c r="H1951" s="35" t="n">
        <v>-0.69666</v>
      </c>
      <c r="I1951" s="35" t="n">
        <v>2.90418</v>
      </c>
      <c r="J1951" s="35" t="n">
        <v>2.52669</v>
      </c>
      <c r="K1951" s="35" t="n">
        <v>1.65922</v>
      </c>
      <c r="L1951" s="35" t="n">
        <v>2.27134</v>
      </c>
      <c r="M1951" s="35" t="n">
        <v>-4.64052</v>
      </c>
      <c r="N1951" s="35" t="n">
        <v>-0.95933</v>
      </c>
      <c r="O1951" s="35" t="n">
        <v>-1.541</v>
      </c>
      <c r="P1951" s="35" t="n">
        <v>0.49799</v>
      </c>
      <c r="Q1951" s="35" t="n">
        <v>0.5077</v>
      </c>
      <c r="R1951" s="35" t="n">
        <v>0.25928</v>
      </c>
    </row>
    <row r="1952" customFormat="false" ht="15" hidden="false" customHeight="false" outlineLevel="0" collapsed="false">
      <c r="A1952" s="4" t="n">
        <v>1951</v>
      </c>
      <c r="B1952" s="4" t="s">
        <v>2296</v>
      </c>
      <c r="C1952" s="35" t="n">
        <v>-0.07094</v>
      </c>
      <c r="D1952" s="35" t="n">
        <v>2.02998</v>
      </c>
      <c r="E1952" s="35" t="n">
        <v>2.18908</v>
      </c>
      <c r="F1952" s="35" t="n">
        <v>0.47427</v>
      </c>
      <c r="G1952" s="35" t="n">
        <v>-1.80169</v>
      </c>
      <c r="H1952" s="35" t="n">
        <v>1.20928</v>
      </c>
      <c r="I1952" s="35" t="n">
        <v>0.6675</v>
      </c>
      <c r="J1952" s="35" t="n">
        <v>3.0942</v>
      </c>
      <c r="K1952" s="35" t="n">
        <v>-1.0033</v>
      </c>
      <c r="L1952" s="35" t="n">
        <v>-2.63229</v>
      </c>
      <c r="M1952" s="35" t="n">
        <v>-0.49797</v>
      </c>
      <c r="N1952" s="35" t="n">
        <v>-1.26182</v>
      </c>
      <c r="O1952" s="35" t="n">
        <v>3.08522</v>
      </c>
      <c r="P1952" s="35" t="n">
        <v>-0.67748</v>
      </c>
      <c r="Q1952" s="35" t="n">
        <v>-0.07397</v>
      </c>
      <c r="R1952" s="35" t="n">
        <v>-0.50802</v>
      </c>
    </row>
    <row r="1953" customFormat="false" ht="15" hidden="false" customHeight="false" outlineLevel="0" collapsed="false">
      <c r="A1953" s="4" t="n">
        <v>1952</v>
      </c>
      <c r="B1953" s="4" t="s">
        <v>2297</v>
      </c>
      <c r="C1953" s="35" t="n">
        <v>1.99111</v>
      </c>
      <c r="D1953" s="35" t="n">
        <v>2.23754</v>
      </c>
      <c r="E1953" s="35" t="n">
        <v>2.90519</v>
      </c>
      <c r="F1953" s="35" t="n">
        <v>-1.37678</v>
      </c>
      <c r="G1953" s="35" t="n">
        <v>-1.35156</v>
      </c>
      <c r="H1953" s="35" t="n">
        <v>1.33244</v>
      </c>
      <c r="I1953" s="35" t="n">
        <v>1.7299</v>
      </c>
      <c r="J1953" s="35" t="n">
        <v>1.05255</v>
      </c>
      <c r="K1953" s="35" t="n">
        <v>1.21751</v>
      </c>
      <c r="L1953" s="35" t="n">
        <v>-0.02875</v>
      </c>
      <c r="M1953" s="35" t="n">
        <v>-2.82634</v>
      </c>
      <c r="N1953" s="35" t="n">
        <v>-1.11506</v>
      </c>
      <c r="O1953" s="35" t="n">
        <v>-1.98319</v>
      </c>
      <c r="P1953" s="35" t="n">
        <v>2.47407</v>
      </c>
      <c r="Q1953" s="35" t="n">
        <v>2.95524</v>
      </c>
      <c r="R1953" s="35" t="n">
        <v>-0.30209</v>
      </c>
    </row>
    <row r="1954" customFormat="false" ht="15" hidden="false" customHeight="false" outlineLevel="0" collapsed="false">
      <c r="A1954" s="4" t="n">
        <v>1953</v>
      </c>
      <c r="B1954" s="4" t="s">
        <v>2298</v>
      </c>
      <c r="C1954" s="35" t="n">
        <v>-0.14455</v>
      </c>
      <c r="D1954" s="35" t="n">
        <v>2.1636</v>
      </c>
      <c r="E1954" s="35" t="n">
        <v>-0.77348</v>
      </c>
      <c r="F1954" s="35" t="n">
        <v>-0.75841</v>
      </c>
      <c r="G1954" s="35" t="n">
        <v>-0.61422</v>
      </c>
      <c r="H1954" s="35" t="n">
        <v>-1.05827</v>
      </c>
      <c r="I1954" s="35" t="n">
        <v>0.322</v>
      </c>
      <c r="J1954" s="35" t="n">
        <v>2.10186</v>
      </c>
      <c r="K1954" s="35" t="n">
        <v>0.6078</v>
      </c>
      <c r="L1954" s="35" t="n">
        <v>-0.51161</v>
      </c>
      <c r="M1954" s="35" t="n">
        <v>-0.16591</v>
      </c>
      <c r="N1954" s="35" t="n">
        <v>-0.37424</v>
      </c>
      <c r="O1954" s="35" t="n">
        <v>1.8234</v>
      </c>
      <c r="P1954" s="35" t="n">
        <v>-0.71377</v>
      </c>
      <c r="Q1954" s="35" t="n">
        <v>-0.3276</v>
      </c>
      <c r="R1954" s="35" t="n">
        <v>-0.41712</v>
      </c>
    </row>
    <row r="1955" customFormat="false" ht="15" hidden="false" customHeight="false" outlineLevel="0" collapsed="false">
      <c r="A1955" s="4" t="n">
        <v>1954</v>
      </c>
      <c r="B1955" s="4" t="s">
        <v>2299</v>
      </c>
      <c r="C1955" s="35" t="n">
        <v>1.89475</v>
      </c>
      <c r="D1955" s="35" t="n">
        <v>-0.09791</v>
      </c>
      <c r="E1955" s="35" t="n">
        <v>-0.64026</v>
      </c>
      <c r="F1955" s="35" t="n">
        <v>3.14836</v>
      </c>
      <c r="G1955" s="35" t="n">
        <v>1.82702</v>
      </c>
      <c r="H1955" s="35" t="n">
        <v>-5.65066</v>
      </c>
      <c r="I1955" s="35" t="n">
        <v>0.02323</v>
      </c>
      <c r="J1955" s="35" t="n">
        <v>-0.72391</v>
      </c>
      <c r="K1955" s="35" t="n">
        <v>0.55528</v>
      </c>
      <c r="L1955" s="35" t="n">
        <v>0.91314</v>
      </c>
      <c r="M1955" s="35" t="n">
        <v>1.70456</v>
      </c>
      <c r="N1955" s="35" t="n">
        <v>-0.05941</v>
      </c>
      <c r="O1955" s="35" t="n">
        <v>3.4172</v>
      </c>
      <c r="P1955" s="35" t="n">
        <v>4.75335</v>
      </c>
      <c r="Q1955" s="35" t="n">
        <v>0.21777</v>
      </c>
      <c r="R1955" s="35" t="n">
        <v>-2.22409</v>
      </c>
    </row>
    <row r="1956" customFormat="false" ht="15" hidden="false" customHeight="false" outlineLevel="0" collapsed="false">
      <c r="A1956" s="4" t="n">
        <v>1955</v>
      </c>
      <c r="B1956" s="4" t="s">
        <v>2300</v>
      </c>
      <c r="C1956" s="35" t="n">
        <v>0.9221</v>
      </c>
      <c r="D1956" s="35" t="n">
        <v>-0.82555</v>
      </c>
      <c r="E1956" s="35" t="n">
        <v>0.78114</v>
      </c>
      <c r="F1956" s="35" t="n">
        <v>1.30712</v>
      </c>
      <c r="G1956" s="35" t="n">
        <v>0.34314</v>
      </c>
      <c r="H1956" s="35" t="n">
        <v>-1.81183</v>
      </c>
      <c r="I1956" s="35" t="n">
        <v>-3.23411</v>
      </c>
      <c r="J1956" s="35" t="n">
        <v>1.38467</v>
      </c>
      <c r="K1956" s="35" t="n">
        <v>-0.92618</v>
      </c>
      <c r="L1956" s="35" t="n">
        <v>0.04239</v>
      </c>
      <c r="M1956" s="35" t="n">
        <v>-0.99758</v>
      </c>
      <c r="N1956" s="35" t="n">
        <v>2.00343</v>
      </c>
      <c r="O1956" s="35" t="n">
        <v>-1.87987</v>
      </c>
      <c r="P1956" s="35" t="n">
        <v>-1.42545</v>
      </c>
      <c r="Q1956" s="35" t="n">
        <v>-1.49734</v>
      </c>
      <c r="R1956" s="35" t="n">
        <v>0.71344</v>
      </c>
    </row>
    <row r="1957" customFormat="false" ht="15" hidden="false" customHeight="false" outlineLevel="0" collapsed="false">
      <c r="A1957" s="4" t="n">
        <v>1956</v>
      </c>
      <c r="B1957" s="4" t="s">
        <v>2301</v>
      </c>
      <c r="C1957" s="35" t="n">
        <v>-2.27847</v>
      </c>
      <c r="D1957" s="35" t="n">
        <v>-3.7557</v>
      </c>
      <c r="E1957" s="35" t="n">
        <v>1.41983</v>
      </c>
      <c r="F1957" s="35" t="n">
        <v>-1.66555</v>
      </c>
      <c r="G1957" s="35" t="n">
        <v>-2.53317</v>
      </c>
      <c r="H1957" s="35" t="n">
        <v>0.1072</v>
      </c>
      <c r="I1957" s="35" t="n">
        <v>-4.35178</v>
      </c>
      <c r="J1957" s="35" t="n">
        <v>2.2983</v>
      </c>
      <c r="K1957" s="35" t="n">
        <v>3.4361</v>
      </c>
      <c r="L1957" s="35" t="n">
        <v>0.11818</v>
      </c>
      <c r="M1957" s="35" t="n">
        <v>-4.4362</v>
      </c>
      <c r="N1957" s="35" t="n">
        <v>3.58946</v>
      </c>
      <c r="O1957" s="35" t="n">
        <v>-0.28223</v>
      </c>
      <c r="P1957" s="35" t="n">
        <v>-4.16883</v>
      </c>
      <c r="Q1957" s="35" t="n">
        <v>-0.54275</v>
      </c>
      <c r="R1957" s="35" t="n">
        <v>1.07175</v>
      </c>
    </row>
    <row r="1958" customFormat="false" ht="15" hidden="false" customHeight="false" outlineLevel="0" collapsed="false">
      <c r="A1958" s="4" t="n">
        <v>1957</v>
      </c>
      <c r="B1958" s="4" t="s">
        <v>2302</v>
      </c>
      <c r="C1958" s="35" t="n">
        <v>-1.30661</v>
      </c>
      <c r="D1958" s="35" t="n">
        <v>-1.8769</v>
      </c>
      <c r="E1958" s="35" t="n">
        <v>1.28953</v>
      </c>
      <c r="F1958" s="35" t="n">
        <v>0.71359</v>
      </c>
      <c r="G1958" s="35" t="n">
        <v>3.99593</v>
      </c>
      <c r="H1958" s="35" t="n">
        <v>-0.59791</v>
      </c>
      <c r="I1958" s="35" t="n">
        <v>-0.34139</v>
      </c>
      <c r="J1958" s="35" t="n">
        <v>1.98228</v>
      </c>
      <c r="K1958" s="35" t="n">
        <v>3.59116</v>
      </c>
      <c r="L1958" s="35" t="n">
        <v>0.0791</v>
      </c>
      <c r="M1958" s="35" t="n">
        <v>-4.44253</v>
      </c>
      <c r="N1958" s="35" t="n">
        <v>1.76066</v>
      </c>
      <c r="O1958" s="35" t="n">
        <v>4.14523</v>
      </c>
      <c r="P1958" s="35" t="n">
        <v>-0.82718</v>
      </c>
      <c r="Q1958" s="35" t="n">
        <v>1.50549</v>
      </c>
      <c r="R1958" s="35" t="n">
        <v>-0.944</v>
      </c>
    </row>
    <row r="1959" customFormat="false" ht="15" hidden="false" customHeight="false" outlineLevel="0" collapsed="false">
      <c r="A1959" s="4" t="n">
        <v>1958</v>
      </c>
      <c r="B1959" s="4" t="s">
        <v>2303</v>
      </c>
      <c r="C1959" s="35" t="n">
        <v>-1.26919</v>
      </c>
      <c r="D1959" s="35" t="n">
        <v>1.31685</v>
      </c>
      <c r="E1959" s="35" t="n">
        <v>-1.77444</v>
      </c>
      <c r="F1959" s="35" t="n">
        <v>-1.47475</v>
      </c>
      <c r="G1959" s="35" t="n">
        <v>2.24006</v>
      </c>
      <c r="H1959" s="35" t="n">
        <v>0.47527</v>
      </c>
      <c r="I1959" s="35" t="n">
        <v>0.63327</v>
      </c>
      <c r="J1959" s="35" t="n">
        <v>-0.42848</v>
      </c>
      <c r="K1959" s="35" t="n">
        <v>-3.13809</v>
      </c>
      <c r="L1959" s="35" t="n">
        <v>-1.00597</v>
      </c>
      <c r="M1959" s="35" t="n">
        <v>0.73556</v>
      </c>
      <c r="N1959" s="35" t="n">
        <v>0.24299</v>
      </c>
      <c r="O1959" s="35" t="n">
        <v>-1.40672</v>
      </c>
      <c r="P1959" s="35" t="n">
        <v>2.83728</v>
      </c>
      <c r="Q1959" s="35" t="n">
        <v>0.66469</v>
      </c>
      <c r="R1959" s="35" t="n">
        <v>-2.22932</v>
      </c>
    </row>
    <row r="1960" customFormat="false" ht="15" hidden="false" customHeight="false" outlineLevel="0" collapsed="false">
      <c r="A1960" s="4" t="n">
        <v>1959</v>
      </c>
      <c r="B1960" s="4" t="s">
        <v>2304</v>
      </c>
      <c r="C1960" s="35" t="n">
        <v>-1.86211</v>
      </c>
      <c r="D1960" s="35" t="n">
        <v>2.90076</v>
      </c>
      <c r="E1960" s="35" t="n">
        <v>-0.02034</v>
      </c>
      <c r="F1960" s="35" t="n">
        <v>-0.11934</v>
      </c>
      <c r="G1960" s="35" t="n">
        <v>-0.16696</v>
      </c>
      <c r="H1960" s="35" t="n">
        <v>0.46031</v>
      </c>
      <c r="I1960" s="35" t="n">
        <v>2.52858</v>
      </c>
      <c r="J1960" s="35" t="n">
        <v>2.96516</v>
      </c>
      <c r="K1960" s="35" t="n">
        <v>-5.15279</v>
      </c>
      <c r="L1960" s="35" t="n">
        <v>-2.19561</v>
      </c>
      <c r="M1960" s="35" t="n">
        <v>-0.27616</v>
      </c>
      <c r="N1960" s="35" t="n">
        <v>-2.74967</v>
      </c>
      <c r="O1960" s="35" t="n">
        <v>-1.78109</v>
      </c>
      <c r="P1960" s="35" t="n">
        <v>2.07155</v>
      </c>
      <c r="Q1960" s="35" t="n">
        <v>-0.6041</v>
      </c>
      <c r="R1960" s="35" t="n">
        <v>2.27392</v>
      </c>
    </row>
    <row r="1961" customFormat="false" ht="15" hidden="false" customHeight="false" outlineLevel="0" collapsed="false">
      <c r="A1961" s="4" t="n">
        <v>1960</v>
      </c>
      <c r="B1961" s="4" t="s">
        <v>2305</v>
      </c>
      <c r="C1961" s="35" t="n">
        <v>-0.91156</v>
      </c>
      <c r="D1961" s="35" t="n">
        <v>-1.81249</v>
      </c>
      <c r="E1961" s="35" t="n">
        <v>-1.59762</v>
      </c>
      <c r="F1961" s="35" t="n">
        <v>3.21042</v>
      </c>
      <c r="G1961" s="35" t="n">
        <v>1.44532</v>
      </c>
      <c r="H1961" s="35" t="n">
        <v>-3.26606</v>
      </c>
      <c r="I1961" s="35" t="n">
        <v>1.68942</v>
      </c>
      <c r="J1961" s="35" t="n">
        <v>2.53466</v>
      </c>
      <c r="K1961" s="35" t="n">
        <v>-3.46797</v>
      </c>
      <c r="L1961" s="35" t="n">
        <v>-6.04276</v>
      </c>
      <c r="M1961" s="35" t="n">
        <v>-1.17917</v>
      </c>
      <c r="N1961" s="35" t="n">
        <v>-3.51447</v>
      </c>
      <c r="O1961" s="35" t="n">
        <v>0.17564</v>
      </c>
      <c r="P1961" s="35" t="n">
        <v>0.59376</v>
      </c>
      <c r="Q1961" s="35" t="n">
        <v>0.35075</v>
      </c>
      <c r="R1961" s="35" t="n">
        <v>2.5692</v>
      </c>
    </row>
    <row r="1962" customFormat="false" ht="15" hidden="false" customHeight="false" outlineLevel="0" collapsed="false">
      <c r="A1962" s="4" t="n">
        <v>1961</v>
      </c>
      <c r="B1962" s="4" t="s">
        <v>2306</v>
      </c>
      <c r="C1962" s="35" t="n">
        <v>-4.20922</v>
      </c>
      <c r="D1962" s="35" t="n">
        <v>-1.71377</v>
      </c>
      <c r="E1962" s="35" t="n">
        <v>-0.99863</v>
      </c>
      <c r="F1962" s="35" t="n">
        <v>-1.45703</v>
      </c>
      <c r="G1962" s="35" t="n">
        <v>2.74585</v>
      </c>
      <c r="H1962" s="35" t="n">
        <v>-2.66644</v>
      </c>
      <c r="I1962" s="35" t="n">
        <v>-0.98941</v>
      </c>
      <c r="J1962" s="35" t="n">
        <v>-0.7676</v>
      </c>
      <c r="K1962" s="35" t="n">
        <v>-2.05394</v>
      </c>
      <c r="L1962" s="35" t="n">
        <v>-0.31307</v>
      </c>
      <c r="M1962" s="35" t="n">
        <v>-0.01061</v>
      </c>
      <c r="N1962" s="35" t="n">
        <v>0.47034</v>
      </c>
      <c r="O1962" s="35" t="n">
        <v>-0.0682</v>
      </c>
      <c r="P1962" s="35" t="n">
        <v>-2.13079</v>
      </c>
      <c r="Q1962" s="35" t="n">
        <v>-0.38221</v>
      </c>
      <c r="R1962" s="35" t="n">
        <v>-2.46606</v>
      </c>
    </row>
    <row r="1963" customFormat="false" ht="15" hidden="false" customHeight="false" outlineLevel="0" collapsed="false">
      <c r="A1963" s="4" t="n">
        <v>1962</v>
      </c>
      <c r="B1963" s="4" t="s">
        <v>2307</v>
      </c>
      <c r="C1963" s="35" t="n">
        <v>1.07686</v>
      </c>
      <c r="D1963" s="35" t="n">
        <v>-3.38053</v>
      </c>
      <c r="E1963" s="35" t="n">
        <v>-0.72892</v>
      </c>
      <c r="F1963" s="35" t="n">
        <v>-1.01524</v>
      </c>
      <c r="G1963" s="35" t="n">
        <v>2.20933</v>
      </c>
      <c r="H1963" s="35" t="n">
        <v>4.08747</v>
      </c>
      <c r="I1963" s="35" t="n">
        <v>0.90926</v>
      </c>
      <c r="J1963" s="35" t="n">
        <v>0.16697</v>
      </c>
      <c r="K1963" s="35" t="n">
        <v>1.88525</v>
      </c>
      <c r="L1963" s="35" t="n">
        <v>-2.494</v>
      </c>
      <c r="M1963" s="35" t="n">
        <v>0.61267</v>
      </c>
      <c r="N1963" s="35" t="n">
        <v>-0.11388</v>
      </c>
      <c r="O1963" s="35" t="n">
        <v>-0.23736</v>
      </c>
      <c r="P1963" s="35" t="n">
        <v>-1.2645</v>
      </c>
      <c r="Q1963" s="35" t="n">
        <v>-2.09888</v>
      </c>
      <c r="R1963" s="35" t="n">
        <v>0.20704</v>
      </c>
    </row>
    <row r="1964" customFormat="false" ht="15" hidden="false" customHeight="false" outlineLevel="0" collapsed="false">
      <c r="A1964" s="4" t="n">
        <v>1963</v>
      </c>
      <c r="B1964" s="4" t="s">
        <v>2308</v>
      </c>
      <c r="C1964" s="35" t="n">
        <v>-1.29033</v>
      </c>
      <c r="D1964" s="35" t="n">
        <v>2.13467</v>
      </c>
      <c r="E1964" s="35" t="n">
        <v>2.81892</v>
      </c>
      <c r="F1964" s="35" t="n">
        <v>-0.42883</v>
      </c>
      <c r="G1964" s="35" t="n">
        <v>-2.3677</v>
      </c>
      <c r="H1964" s="35" t="n">
        <v>-1.09747</v>
      </c>
      <c r="I1964" s="35" t="n">
        <v>-2.50447</v>
      </c>
      <c r="J1964" s="35" t="n">
        <v>-0.47231</v>
      </c>
      <c r="K1964" s="35" t="n">
        <v>-1.17289</v>
      </c>
      <c r="L1964" s="35" t="n">
        <v>0.22969</v>
      </c>
      <c r="M1964" s="35" t="n">
        <v>4.22244</v>
      </c>
      <c r="N1964" s="35" t="n">
        <v>-1.98839</v>
      </c>
      <c r="O1964" s="35" t="n">
        <v>-2.15605</v>
      </c>
      <c r="P1964" s="35" t="n">
        <v>1.23674</v>
      </c>
      <c r="Q1964" s="35" t="n">
        <v>0.34704</v>
      </c>
      <c r="R1964" s="35" t="n">
        <v>0.71033</v>
      </c>
    </row>
    <row r="1965" customFormat="false" ht="15" hidden="false" customHeight="false" outlineLevel="0" collapsed="false">
      <c r="A1965" s="4" t="n">
        <v>1964</v>
      </c>
      <c r="B1965" s="4" t="s">
        <v>2309</v>
      </c>
      <c r="C1965" s="35" t="n">
        <v>0.39941</v>
      </c>
      <c r="D1965" s="35" t="n">
        <v>2.89805</v>
      </c>
      <c r="E1965" s="35" t="n">
        <v>-3.8341</v>
      </c>
      <c r="F1965" s="35" t="n">
        <v>2.79758</v>
      </c>
      <c r="G1965" s="35" t="n">
        <v>0.09149</v>
      </c>
      <c r="H1965" s="35" t="n">
        <v>-2.25642</v>
      </c>
      <c r="I1965" s="35" t="n">
        <v>-1.1885</v>
      </c>
      <c r="J1965" s="35" t="n">
        <v>1.73434</v>
      </c>
      <c r="K1965" s="35" t="n">
        <v>1.09574</v>
      </c>
      <c r="L1965" s="35" t="n">
        <v>-1.70606</v>
      </c>
      <c r="M1965" s="35" t="n">
        <v>0.25315</v>
      </c>
      <c r="N1965" s="35" t="n">
        <v>0.1729</v>
      </c>
      <c r="O1965" s="35" t="n">
        <v>-0.50912</v>
      </c>
      <c r="P1965" s="35" t="n">
        <v>4.04733</v>
      </c>
      <c r="Q1965" s="35" t="n">
        <v>0.28922</v>
      </c>
      <c r="R1965" s="35" t="n">
        <v>3.61916</v>
      </c>
    </row>
    <row r="1966" customFormat="false" ht="15" hidden="false" customHeight="false" outlineLevel="0" collapsed="false">
      <c r="A1966" s="4" t="n">
        <v>1965</v>
      </c>
      <c r="B1966" s="4" t="s">
        <v>2310</v>
      </c>
      <c r="C1966" s="35" t="n">
        <v>4.1262</v>
      </c>
      <c r="D1966" s="35" t="n">
        <v>3.16992</v>
      </c>
      <c r="E1966" s="35" t="n">
        <v>1.06429</v>
      </c>
      <c r="F1966" s="35" t="n">
        <v>0.39748</v>
      </c>
      <c r="G1966" s="35" t="n">
        <v>-2.19912</v>
      </c>
      <c r="H1966" s="35" t="n">
        <v>3.7368</v>
      </c>
      <c r="I1966" s="35" t="n">
        <v>1.56083</v>
      </c>
      <c r="J1966" s="35" t="n">
        <v>0.36753</v>
      </c>
      <c r="K1966" s="35" t="n">
        <v>-2.14307</v>
      </c>
      <c r="L1966" s="35" t="n">
        <v>-0.29498</v>
      </c>
      <c r="M1966" s="35" t="n">
        <v>-0.07633</v>
      </c>
      <c r="N1966" s="35" t="n">
        <v>0.02665</v>
      </c>
      <c r="O1966" s="35" t="n">
        <v>0.92775</v>
      </c>
      <c r="P1966" s="35" t="n">
        <v>1.88575</v>
      </c>
      <c r="Q1966" s="35" t="n">
        <v>-3.6912</v>
      </c>
      <c r="R1966" s="35" t="n">
        <v>-1.18424</v>
      </c>
    </row>
    <row r="1967" customFormat="false" ht="15" hidden="false" customHeight="false" outlineLevel="0" collapsed="false">
      <c r="A1967" s="4" t="n">
        <v>1966</v>
      </c>
      <c r="B1967" s="4" t="s">
        <v>2311</v>
      </c>
      <c r="C1967" s="35" t="n">
        <v>-0.63859</v>
      </c>
      <c r="D1967" s="35" t="n">
        <v>0.96587</v>
      </c>
      <c r="E1967" s="35" t="n">
        <v>2.58145</v>
      </c>
      <c r="F1967" s="35" t="n">
        <v>2.81666</v>
      </c>
      <c r="G1967" s="35" t="n">
        <v>0.42563</v>
      </c>
      <c r="H1967" s="35" t="n">
        <v>-1.81101</v>
      </c>
      <c r="I1967" s="35" t="n">
        <v>-0.79111</v>
      </c>
      <c r="J1967" s="35" t="n">
        <v>1.36986</v>
      </c>
      <c r="K1967" s="35" t="n">
        <v>-0.1219</v>
      </c>
      <c r="L1967" s="35" t="n">
        <v>0.39799</v>
      </c>
      <c r="M1967" s="35" t="n">
        <v>3.61148</v>
      </c>
      <c r="N1967" s="35" t="n">
        <v>0.37944</v>
      </c>
      <c r="O1967" s="35" t="n">
        <v>0.64455</v>
      </c>
      <c r="P1967" s="35" t="n">
        <v>-1.27495</v>
      </c>
      <c r="Q1967" s="35" t="n">
        <v>2.05326</v>
      </c>
      <c r="R1967" s="35" t="n">
        <v>4.19504</v>
      </c>
    </row>
    <row r="1968" customFormat="false" ht="15" hidden="false" customHeight="false" outlineLevel="0" collapsed="false">
      <c r="A1968" s="4" t="n">
        <v>1967</v>
      </c>
      <c r="B1968" s="4" t="s">
        <v>2312</v>
      </c>
      <c r="C1968" s="35" t="n">
        <v>3.12617</v>
      </c>
      <c r="D1968" s="35" t="n">
        <v>3.44608</v>
      </c>
      <c r="E1968" s="35" t="n">
        <v>1.26307</v>
      </c>
      <c r="F1968" s="35" t="n">
        <v>1.29736</v>
      </c>
      <c r="G1968" s="35" t="n">
        <v>0.58094</v>
      </c>
      <c r="H1968" s="35" t="n">
        <v>-2.6222</v>
      </c>
      <c r="I1968" s="35" t="n">
        <v>-2.56066</v>
      </c>
      <c r="J1968" s="35" t="n">
        <v>-0.45538</v>
      </c>
      <c r="K1968" s="35" t="n">
        <v>-3.82658</v>
      </c>
      <c r="L1968" s="35" t="n">
        <v>1.06962</v>
      </c>
      <c r="M1968" s="35" t="n">
        <v>2.2941</v>
      </c>
      <c r="N1968" s="35" t="n">
        <v>0.49305</v>
      </c>
      <c r="O1968" s="35" t="n">
        <v>1.60151</v>
      </c>
      <c r="P1968" s="35" t="n">
        <v>-0.69373</v>
      </c>
      <c r="Q1968" s="35" t="n">
        <v>-1.11953</v>
      </c>
      <c r="R1968" s="35" t="n">
        <v>3.89827</v>
      </c>
    </row>
    <row r="1969" customFormat="false" ht="15" hidden="false" customHeight="false" outlineLevel="0" collapsed="false">
      <c r="A1969" s="4" t="n">
        <v>1968</v>
      </c>
      <c r="B1969" s="4" t="s">
        <v>2313</v>
      </c>
      <c r="C1969" s="35" t="n">
        <v>-0.94633</v>
      </c>
      <c r="D1969" s="35" t="n">
        <v>0.59339</v>
      </c>
      <c r="E1969" s="35" t="n">
        <v>-0.19235</v>
      </c>
      <c r="F1969" s="35" t="n">
        <v>1.36298</v>
      </c>
      <c r="G1969" s="35" t="n">
        <v>-2.50183</v>
      </c>
      <c r="H1969" s="35" t="n">
        <v>-2.80607</v>
      </c>
      <c r="I1969" s="35" t="n">
        <v>1.95393</v>
      </c>
      <c r="J1969" s="35" t="n">
        <v>-1.31806</v>
      </c>
      <c r="K1969" s="35" t="n">
        <v>0.86008</v>
      </c>
      <c r="L1969" s="35" t="n">
        <v>0.25644</v>
      </c>
      <c r="M1969" s="35" t="n">
        <v>-1.65699</v>
      </c>
      <c r="N1969" s="35" t="n">
        <v>1.16853</v>
      </c>
      <c r="O1969" s="35" t="n">
        <v>1.01488</v>
      </c>
      <c r="P1969" s="35" t="n">
        <v>0.03732</v>
      </c>
      <c r="Q1969" s="35" t="n">
        <v>-1.18165</v>
      </c>
      <c r="R1969" s="35" t="n">
        <v>-0.39471</v>
      </c>
    </row>
    <row r="1970" customFormat="false" ht="15" hidden="false" customHeight="false" outlineLevel="0" collapsed="false">
      <c r="A1970" s="4" t="n">
        <v>1969</v>
      </c>
      <c r="B1970" s="4" t="s">
        <v>2314</v>
      </c>
      <c r="C1970" s="35" t="n">
        <v>0.52413</v>
      </c>
      <c r="D1970" s="35" t="n">
        <v>1.43014</v>
      </c>
      <c r="E1970" s="35" t="n">
        <v>-0.99714</v>
      </c>
      <c r="F1970" s="35" t="n">
        <v>1.85219</v>
      </c>
      <c r="G1970" s="35" t="n">
        <v>0.21955</v>
      </c>
      <c r="H1970" s="35" t="n">
        <v>1.07836</v>
      </c>
      <c r="I1970" s="35" t="n">
        <v>-3.15881</v>
      </c>
      <c r="J1970" s="35" t="n">
        <v>0.76039</v>
      </c>
      <c r="K1970" s="35" t="n">
        <v>-1.61546</v>
      </c>
      <c r="L1970" s="35" t="n">
        <v>-0.61632</v>
      </c>
      <c r="M1970" s="35" t="n">
        <v>-2.67071</v>
      </c>
      <c r="N1970" s="35" t="n">
        <v>1.80303</v>
      </c>
      <c r="O1970" s="35" t="n">
        <v>0.43467</v>
      </c>
      <c r="P1970" s="35" t="n">
        <v>0.80349</v>
      </c>
      <c r="Q1970" s="35" t="n">
        <v>0.63909</v>
      </c>
      <c r="R1970" s="35" t="n">
        <v>-0.54802</v>
      </c>
    </row>
    <row r="1971" customFormat="false" ht="15" hidden="false" customHeight="false" outlineLevel="0" collapsed="false">
      <c r="A1971" s="4" t="n">
        <v>1970</v>
      </c>
      <c r="B1971" s="4" t="s">
        <v>2315</v>
      </c>
      <c r="C1971" s="35" t="n">
        <v>-0.65069</v>
      </c>
      <c r="D1971" s="35" t="n">
        <v>0.77536</v>
      </c>
      <c r="E1971" s="35" t="n">
        <v>2.15216</v>
      </c>
      <c r="F1971" s="35" t="n">
        <v>-2.11671</v>
      </c>
      <c r="G1971" s="35" t="n">
        <v>-2.0561</v>
      </c>
      <c r="H1971" s="35" t="n">
        <v>-1.65803</v>
      </c>
      <c r="I1971" s="35" t="n">
        <v>-1.70077</v>
      </c>
      <c r="J1971" s="35" t="n">
        <v>0.88744</v>
      </c>
      <c r="K1971" s="35" t="n">
        <v>0.07794</v>
      </c>
      <c r="L1971" s="35" t="n">
        <v>-1.82197</v>
      </c>
      <c r="M1971" s="35" t="n">
        <v>-1.47435</v>
      </c>
      <c r="N1971" s="35" t="n">
        <v>-0.98476</v>
      </c>
      <c r="O1971" s="35" t="n">
        <v>-0.52416</v>
      </c>
      <c r="P1971" s="35" t="n">
        <v>-0.23816</v>
      </c>
      <c r="Q1971" s="35" t="n">
        <v>-0.5605</v>
      </c>
      <c r="R1971" s="35" t="n">
        <v>-3.2831</v>
      </c>
    </row>
    <row r="1972" customFormat="false" ht="15" hidden="false" customHeight="false" outlineLevel="0" collapsed="false">
      <c r="A1972" s="4" t="n">
        <v>1971</v>
      </c>
      <c r="B1972" s="4" t="s">
        <v>2316</v>
      </c>
      <c r="C1972" s="35" t="n">
        <v>-1.19632</v>
      </c>
      <c r="D1972" s="35" t="n">
        <v>-4.58916</v>
      </c>
      <c r="E1972" s="35" t="n">
        <v>-3.2129</v>
      </c>
      <c r="F1972" s="35" t="n">
        <v>2.02311</v>
      </c>
      <c r="G1972" s="35" t="n">
        <v>-2.53403</v>
      </c>
      <c r="H1972" s="35" t="n">
        <v>-5.4477</v>
      </c>
      <c r="I1972" s="35" t="n">
        <v>1.77846</v>
      </c>
      <c r="J1972" s="35" t="n">
        <v>0.02482</v>
      </c>
      <c r="K1972" s="35" t="n">
        <v>3.00266</v>
      </c>
      <c r="L1972" s="35" t="n">
        <v>0.42442</v>
      </c>
      <c r="M1972" s="35" t="n">
        <v>1.02185</v>
      </c>
      <c r="N1972" s="35" t="n">
        <v>2.20438</v>
      </c>
      <c r="O1972" s="35" t="n">
        <v>-0.05889</v>
      </c>
      <c r="P1972" s="35" t="n">
        <v>-1.74732</v>
      </c>
      <c r="Q1972" s="35" t="n">
        <v>-4.29825</v>
      </c>
      <c r="R1972" s="35" t="n">
        <v>-4.8228</v>
      </c>
    </row>
    <row r="1973" customFormat="false" ht="15" hidden="false" customHeight="false" outlineLevel="0" collapsed="false">
      <c r="A1973" s="4" t="n">
        <v>1972</v>
      </c>
      <c r="B1973" s="4" t="s">
        <v>2317</v>
      </c>
      <c r="C1973" s="35" t="n">
        <v>-3.31716</v>
      </c>
      <c r="D1973" s="35" t="n">
        <v>-0.51471</v>
      </c>
      <c r="E1973" s="35" t="n">
        <v>1.30859</v>
      </c>
      <c r="F1973" s="35" t="n">
        <v>-0.58959</v>
      </c>
      <c r="G1973" s="35" t="n">
        <v>0.61568</v>
      </c>
      <c r="H1973" s="35" t="n">
        <v>-4.23477</v>
      </c>
      <c r="I1973" s="35" t="n">
        <v>2.28312</v>
      </c>
      <c r="J1973" s="35" t="n">
        <v>0.04712</v>
      </c>
      <c r="K1973" s="35" t="n">
        <v>2.15222</v>
      </c>
      <c r="L1973" s="35" t="n">
        <v>-1.36159</v>
      </c>
      <c r="M1973" s="35" t="n">
        <v>1.85241</v>
      </c>
      <c r="N1973" s="35" t="n">
        <v>0.19925</v>
      </c>
      <c r="O1973" s="35" t="n">
        <v>0.59938</v>
      </c>
      <c r="P1973" s="35" t="n">
        <v>0.73853</v>
      </c>
      <c r="Q1973" s="35" t="n">
        <v>0.63137</v>
      </c>
      <c r="R1973" s="35" t="n">
        <v>-0.72048</v>
      </c>
    </row>
    <row r="1974" customFormat="false" ht="15" hidden="false" customHeight="false" outlineLevel="0" collapsed="false">
      <c r="A1974" s="4" t="n">
        <v>1973</v>
      </c>
      <c r="B1974" s="4" t="s">
        <v>2318</v>
      </c>
      <c r="C1974" s="35" t="n">
        <v>1.98499</v>
      </c>
      <c r="D1974" s="35" t="n">
        <v>0.57207</v>
      </c>
      <c r="E1974" s="35" t="n">
        <v>-2.39888</v>
      </c>
      <c r="F1974" s="35" t="n">
        <v>1.30131</v>
      </c>
      <c r="G1974" s="35" t="n">
        <v>0.9477</v>
      </c>
      <c r="H1974" s="35" t="n">
        <v>3.49742</v>
      </c>
      <c r="I1974" s="35" t="n">
        <v>-1.99678</v>
      </c>
      <c r="J1974" s="35" t="n">
        <v>2.4313</v>
      </c>
      <c r="K1974" s="35" t="n">
        <v>-3.1002</v>
      </c>
      <c r="L1974" s="35" t="n">
        <v>1.10462</v>
      </c>
      <c r="M1974" s="35" t="n">
        <v>-1.16331</v>
      </c>
      <c r="N1974" s="35" t="n">
        <v>-1.87064</v>
      </c>
      <c r="O1974" s="35" t="n">
        <v>-1.39629</v>
      </c>
      <c r="P1974" s="35" t="n">
        <v>-0.52957</v>
      </c>
      <c r="Q1974" s="35" t="n">
        <v>-0.0853</v>
      </c>
      <c r="R1974" s="35" t="n">
        <v>2.16304</v>
      </c>
    </row>
    <row r="1975" customFormat="false" ht="15" hidden="false" customHeight="false" outlineLevel="0" collapsed="false">
      <c r="A1975" s="4" t="n">
        <v>1974</v>
      </c>
      <c r="B1975" s="4" t="s">
        <v>2319</v>
      </c>
      <c r="C1975" s="35" t="n">
        <v>-3.14923</v>
      </c>
      <c r="D1975" s="35" t="n">
        <v>1.22307</v>
      </c>
      <c r="E1975" s="35" t="n">
        <v>-4.18876</v>
      </c>
      <c r="F1975" s="35" t="n">
        <v>-0.84925</v>
      </c>
      <c r="G1975" s="35" t="n">
        <v>3.14606</v>
      </c>
      <c r="H1975" s="35" t="n">
        <v>-2.21661</v>
      </c>
      <c r="I1975" s="35" t="n">
        <v>-0.4725</v>
      </c>
      <c r="J1975" s="35" t="n">
        <v>0.13058</v>
      </c>
      <c r="K1975" s="35" t="n">
        <v>0.94536</v>
      </c>
      <c r="L1975" s="35" t="n">
        <v>-3.49596</v>
      </c>
      <c r="M1975" s="35" t="n">
        <v>-1.80141</v>
      </c>
      <c r="N1975" s="35" t="n">
        <v>-0.32219</v>
      </c>
      <c r="O1975" s="35" t="n">
        <v>-5.4644</v>
      </c>
      <c r="P1975" s="35" t="n">
        <v>-0.60542</v>
      </c>
      <c r="Q1975" s="35" t="n">
        <v>0.38129</v>
      </c>
      <c r="R1975" s="35" t="n">
        <v>-0.09049</v>
      </c>
    </row>
    <row r="1976" customFormat="false" ht="15" hidden="false" customHeight="false" outlineLevel="0" collapsed="false">
      <c r="A1976" s="4" t="n">
        <v>1975</v>
      </c>
      <c r="B1976" s="4" t="s">
        <v>2320</v>
      </c>
      <c r="C1976" s="35" t="n">
        <v>-3.32789</v>
      </c>
      <c r="D1976" s="35" t="n">
        <v>-1.42276</v>
      </c>
      <c r="E1976" s="35" t="n">
        <v>-1.72406</v>
      </c>
      <c r="F1976" s="35" t="n">
        <v>-1.8557</v>
      </c>
      <c r="G1976" s="35" t="n">
        <v>1.1614</v>
      </c>
      <c r="H1976" s="35" t="n">
        <v>0.25882</v>
      </c>
      <c r="I1976" s="35" t="n">
        <v>-1.81213</v>
      </c>
      <c r="J1976" s="35" t="n">
        <v>-2.57109</v>
      </c>
      <c r="K1976" s="35" t="n">
        <v>-1.15601</v>
      </c>
      <c r="L1976" s="35" t="n">
        <v>-3.01377</v>
      </c>
      <c r="M1976" s="35" t="n">
        <v>0.64162</v>
      </c>
      <c r="N1976" s="35" t="n">
        <v>-1.23579</v>
      </c>
      <c r="O1976" s="35" t="n">
        <v>0.3609</v>
      </c>
      <c r="P1976" s="35" t="n">
        <v>2.75187</v>
      </c>
      <c r="Q1976" s="35" t="n">
        <v>1.54075</v>
      </c>
      <c r="R1976" s="35" t="n">
        <v>0.17326</v>
      </c>
    </row>
    <row r="1977" customFormat="false" ht="15" hidden="false" customHeight="false" outlineLevel="0" collapsed="false">
      <c r="A1977" s="4" t="n">
        <v>1976</v>
      </c>
      <c r="B1977" s="4" t="s">
        <v>2321</v>
      </c>
      <c r="C1977" s="35" t="n">
        <v>-2.61947</v>
      </c>
      <c r="D1977" s="35" t="n">
        <v>0.85394</v>
      </c>
      <c r="E1977" s="35" t="n">
        <v>0.14882</v>
      </c>
      <c r="F1977" s="35" t="n">
        <v>0.61105</v>
      </c>
      <c r="G1977" s="35" t="n">
        <v>0.28578</v>
      </c>
      <c r="H1977" s="35" t="n">
        <v>-0.57884</v>
      </c>
      <c r="I1977" s="35" t="n">
        <v>0.2325</v>
      </c>
      <c r="J1977" s="35" t="n">
        <v>0.46087</v>
      </c>
      <c r="K1977" s="35" t="n">
        <v>-0.86192</v>
      </c>
      <c r="L1977" s="35" t="n">
        <v>1.5215</v>
      </c>
      <c r="M1977" s="35" t="n">
        <v>-0.7972</v>
      </c>
      <c r="N1977" s="35" t="n">
        <v>-0.3929</v>
      </c>
      <c r="O1977" s="35" t="n">
        <v>1.35001</v>
      </c>
      <c r="P1977" s="35" t="n">
        <v>0.234</v>
      </c>
      <c r="Q1977" s="35" t="n">
        <v>-0.35417</v>
      </c>
      <c r="R1977" s="35" t="n">
        <v>-1.30691</v>
      </c>
    </row>
    <row r="1978" customFormat="false" ht="15" hidden="false" customHeight="false" outlineLevel="0" collapsed="false">
      <c r="A1978" s="4" t="n">
        <v>1977</v>
      </c>
      <c r="B1978" s="4" t="s">
        <v>2322</v>
      </c>
      <c r="C1978" s="35" t="n">
        <v>2.65312</v>
      </c>
      <c r="D1978" s="35" t="n">
        <v>2.51571</v>
      </c>
      <c r="E1978" s="35" t="n">
        <v>2.56056</v>
      </c>
      <c r="F1978" s="35" t="n">
        <v>-1.77404</v>
      </c>
      <c r="G1978" s="35" t="n">
        <v>0.56832</v>
      </c>
      <c r="H1978" s="35" t="n">
        <v>-1.50299</v>
      </c>
      <c r="I1978" s="35" t="n">
        <v>0.75597</v>
      </c>
      <c r="J1978" s="35" t="n">
        <v>2.2723</v>
      </c>
      <c r="K1978" s="35" t="n">
        <v>0.21865</v>
      </c>
      <c r="L1978" s="35" t="n">
        <v>-2.41802</v>
      </c>
      <c r="M1978" s="35" t="n">
        <v>-1.38368</v>
      </c>
      <c r="N1978" s="35" t="n">
        <v>-1.26301</v>
      </c>
      <c r="O1978" s="35" t="n">
        <v>3.31667</v>
      </c>
      <c r="P1978" s="35" t="n">
        <v>-0.56357</v>
      </c>
      <c r="Q1978" s="35" t="n">
        <v>-0.28397</v>
      </c>
      <c r="R1978" s="35" t="n">
        <v>0.67061</v>
      </c>
    </row>
    <row r="1979" customFormat="false" ht="15" hidden="false" customHeight="false" outlineLevel="0" collapsed="false">
      <c r="A1979" s="4" t="n">
        <v>1978</v>
      </c>
      <c r="B1979" s="4" t="s">
        <v>2323</v>
      </c>
      <c r="C1979" s="35" t="n">
        <v>-0.21966</v>
      </c>
      <c r="D1979" s="35" t="n">
        <v>2.73773</v>
      </c>
      <c r="E1979" s="35" t="n">
        <v>0.30207</v>
      </c>
      <c r="F1979" s="35" t="n">
        <v>3.14695</v>
      </c>
      <c r="G1979" s="35" t="n">
        <v>-0.14228</v>
      </c>
      <c r="H1979" s="35" t="n">
        <v>1.61544</v>
      </c>
      <c r="I1979" s="35" t="n">
        <v>3.08779</v>
      </c>
      <c r="J1979" s="35" t="n">
        <v>-0.30916</v>
      </c>
      <c r="K1979" s="35" t="n">
        <v>-0.49345</v>
      </c>
      <c r="L1979" s="35" t="n">
        <v>-2.80869</v>
      </c>
      <c r="M1979" s="35" t="n">
        <v>-0.09008</v>
      </c>
      <c r="N1979" s="35" t="n">
        <v>5.03274</v>
      </c>
      <c r="O1979" s="35" t="n">
        <v>1.90316</v>
      </c>
      <c r="P1979" s="35" t="n">
        <v>1.47304</v>
      </c>
      <c r="Q1979" s="35" t="n">
        <v>-1.46448</v>
      </c>
      <c r="R1979" s="35" t="n">
        <v>1.41154</v>
      </c>
    </row>
    <row r="1980" customFormat="false" ht="15" hidden="false" customHeight="false" outlineLevel="0" collapsed="false">
      <c r="A1980" s="4" t="n">
        <v>1979</v>
      </c>
      <c r="B1980" s="4" t="s">
        <v>2324</v>
      </c>
      <c r="C1980" s="35" t="n">
        <v>4.14869</v>
      </c>
      <c r="D1980" s="35" t="n">
        <v>3.73481</v>
      </c>
      <c r="E1980" s="35" t="n">
        <v>-1.94024</v>
      </c>
      <c r="F1980" s="35" t="n">
        <v>1.95671</v>
      </c>
      <c r="G1980" s="35" t="n">
        <v>0.41542</v>
      </c>
      <c r="H1980" s="35" t="n">
        <v>0.90091</v>
      </c>
      <c r="I1980" s="35" t="n">
        <v>1.08359</v>
      </c>
      <c r="J1980" s="35" t="n">
        <v>0.05089</v>
      </c>
      <c r="K1980" s="35" t="n">
        <v>0.96537</v>
      </c>
      <c r="L1980" s="35" t="n">
        <v>-1.59423</v>
      </c>
      <c r="M1980" s="35" t="n">
        <v>1.62306</v>
      </c>
      <c r="N1980" s="35" t="n">
        <v>-1.52611</v>
      </c>
      <c r="O1980" s="35" t="n">
        <v>0.16984</v>
      </c>
      <c r="P1980" s="35" t="n">
        <v>-1.35775</v>
      </c>
      <c r="Q1980" s="35" t="n">
        <v>-2.27394</v>
      </c>
      <c r="R1980" s="35" t="n">
        <v>3.3088</v>
      </c>
    </row>
    <row r="1981" customFormat="false" ht="15" hidden="false" customHeight="false" outlineLevel="0" collapsed="false">
      <c r="A1981" s="4" t="n">
        <v>1980</v>
      </c>
      <c r="B1981" s="4" t="s">
        <v>2325</v>
      </c>
      <c r="C1981" s="35" t="n">
        <v>0.64198</v>
      </c>
      <c r="D1981" s="35" t="n">
        <v>2.67279</v>
      </c>
      <c r="E1981" s="35" t="n">
        <v>2.65603</v>
      </c>
      <c r="F1981" s="35" t="n">
        <v>0.42547</v>
      </c>
      <c r="G1981" s="35" t="n">
        <v>0.89746</v>
      </c>
      <c r="H1981" s="35" t="n">
        <v>0.90592</v>
      </c>
      <c r="I1981" s="35" t="n">
        <v>4.42189</v>
      </c>
      <c r="J1981" s="35" t="n">
        <v>1.29401</v>
      </c>
      <c r="K1981" s="35" t="n">
        <v>-1.51481</v>
      </c>
      <c r="L1981" s="35" t="n">
        <v>-2.1336</v>
      </c>
      <c r="M1981" s="35" t="n">
        <v>-0.52349</v>
      </c>
      <c r="N1981" s="35" t="n">
        <v>-1.76417</v>
      </c>
      <c r="O1981" s="35" t="n">
        <v>0.44089</v>
      </c>
      <c r="P1981" s="35" t="n">
        <v>0.85992</v>
      </c>
      <c r="Q1981" s="35" t="n">
        <v>1.44644</v>
      </c>
      <c r="R1981" s="35" t="n">
        <v>3.1953</v>
      </c>
    </row>
    <row r="1982" customFormat="false" ht="15" hidden="false" customHeight="false" outlineLevel="0" collapsed="false">
      <c r="A1982" s="4" t="n">
        <v>1981</v>
      </c>
      <c r="B1982" s="4" t="s">
        <v>2326</v>
      </c>
      <c r="C1982" s="35" t="n">
        <v>0.34778</v>
      </c>
      <c r="D1982" s="35" t="n">
        <v>-0.17018</v>
      </c>
      <c r="E1982" s="35" t="n">
        <v>2.98573</v>
      </c>
      <c r="F1982" s="35" t="n">
        <v>0.36897</v>
      </c>
      <c r="G1982" s="35" t="n">
        <v>-0.71332</v>
      </c>
      <c r="H1982" s="35" t="n">
        <v>0.12443</v>
      </c>
      <c r="I1982" s="35" t="n">
        <v>-0.38502</v>
      </c>
      <c r="J1982" s="35" t="n">
        <v>2.08744</v>
      </c>
      <c r="K1982" s="35" t="n">
        <v>0.05139</v>
      </c>
      <c r="L1982" s="35" t="n">
        <v>-2.46802</v>
      </c>
      <c r="M1982" s="35" t="n">
        <v>-0.63185</v>
      </c>
      <c r="N1982" s="35" t="n">
        <v>0.64504</v>
      </c>
      <c r="O1982" s="35" t="n">
        <v>-0.35975</v>
      </c>
      <c r="P1982" s="35" t="n">
        <v>-0.29623</v>
      </c>
      <c r="Q1982" s="35" t="n">
        <v>1.46064</v>
      </c>
      <c r="R1982" s="35" t="n">
        <v>-0.75166</v>
      </c>
    </row>
    <row r="1983" customFormat="false" ht="15" hidden="false" customHeight="false" outlineLevel="0" collapsed="false">
      <c r="A1983" s="4" t="n">
        <v>1982</v>
      </c>
      <c r="B1983" s="4" t="s">
        <v>2327</v>
      </c>
      <c r="C1983" s="35" t="n">
        <v>0.0097</v>
      </c>
      <c r="D1983" s="35" t="n">
        <v>1.28321</v>
      </c>
      <c r="E1983" s="35" t="n">
        <v>-0.11131</v>
      </c>
      <c r="F1983" s="35" t="n">
        <v>-1.22974</v>
      </c>
      <c r="G1983" s="35" t="n">
        <v>-1.2361</v>
      </c>
      <c r="H1983" s="35" t="n">
        <v>-0.75115</v>
      </c>
      <c r="I1983" s="35" t="n">
        <v>-2.64371</v>
      </c>
      <c r="J1983" s="35" t="n">
        <v>2.76102</v>
      </c>
      <c r="K1983" s="35" t="n">
        <v>0.77238</v>
      </c>
      <c r="L1983" s="35" t="n">
        <v>2.4143</v>
      </c>
      <c r="M1983" s="35" t="n">
        <v>0.01441</v>
      </c>
      <c r="N1983" s="35" t="n">
        <v>1.68903</v>
      </c>
      <c r="O1983" s="35" t="n">
        <v>-2.01926</v>
      </c>
      <c r="P1983" s="35" t="n">
        <v>0.41865</v>
      </c>
      <c r="Q1983" s="35" t="n">
        <v>-1.1216</v>
      </c>
      <c r="R1983" s="35" t="n">
        <v>0.6578</v>
      </c>
    </row>
    <row r="1984" customFormat="false" ht="15" hidden="false" customHeight="false" outlineLevel="0" collapsed="false">
      <c r="A1984" s="4" t="n">
        <v>1983</v>
      </c>
      <c r="B1984" s="4" t="s">
        <v>2328</v>
      </c>
      <c r="C1984" s="35" t="n">
        <v>-4.50996</v>
      </c>
      <c r="D1984" s="35" t="n">
        <v>-1.89387</v>
      </c>
      <c r="E1984" s="35" t="n">
        <v>-0.49078</v>
      </c>
      <c r="F1984" s="35" t="n">
        <v>1.03817</v>
      </c>
      <c r="G1984" s="35" t="n">
        <v>-3.73741</v>
      </c>
      <c r="H1984" s="35" t="n">
        <v>-1.26775</v>
      </c>
      <c r="I1984" s="35" t="n">
        <v>-4.2222</v>
      </c>
      <c r="J1984" s="35" t="n">
        <v>0.68409</v>
      </c>
      <c r="K1984" s="35" t="n">
        <v>-0.34172</v>
      </c>
      <c r="L1984" s="35" t="n">
        <v>-3.35526</v>
      </c>
      <c r="M1984" s="35" t="n">
        <v>-2.42311</v>
      </c>
      <c r="N1984" s="35" t="n">
        <v>-1.04513</v>
      </c>
      <c r="O1984" s="35" t="n">
        <v>0.41444</v>
      </c>
      <c r="P1984" s="35" t="n">
        <v>-0.28331</v>
      </c>
      <c r="Q1984" s="35" t="n">
        <v>-2.64705</v>
      </c>
      <c r="R1984" s="35" t="n">
        <v>0.01185</v>
      </c>
    </row>
    <row r="1985" customFormat="false" ht="15" hidden="false" customHeight="false" outlineLevel="0" collapsed="false">
      <c r="A1985" s="4" t="n">
        <v>1984</v>
      </c>
      <c r="B1985" s="4" t="s">
        <v>2329</v>
      </c>
      <c r="C1985" s="35" t="n">
        <v>0.86242</v>
      </c>
      <c r="D1985" s="35" t="n">
        <v>-1.61674</v>
      </c>
      <c r="E1985" s="35" t="n">
        <v>-1.66346</v>
      </c>
      <c r="F1985" s="35" t="n">
        <v>-0.40452</v>
      </c>
      <c r="G1985" s="35" t="n">
        <v>-0.76343</v>
      </c>
      <c r="H1985" s="35" t="n">
        <v>0.06265</v>
      </c>
      <c r="I1985" s="35" t="n">
        <v>2.2335</v>
      </c>
      <c r="J1985" s="35" t="n">
        <v>1.75662</v>
      </c>
      <c r="K1985" s="35" t="n">
        <v>-2.91955</v>
      </c>
      <c r="L1985" s="35" t="n">
        <v>0.28463</v>
      </c>
      <c r="M1985" s="35" t="n">
        <v>-1.40332</v>
      </c>
      <c r="N1985" s="35" t="n">
        <v>1.00988</v>
      </c>
      <c r="O1985" s="35" t="n">
        <v>-3.88331</v>
      </c>
      <c r="P1985" s="35" t="n">
        <v>1.45046</v>
      </c>
      <c r="Q1985" s="35" t="n">
        <v>-3.64312</v>
      </c>
      <c r="R1985" s="35" t="n">
        <v>-0.11011</v>
      </c>
    </row>
    <row r="1986" customFormat="false" ht="15" hidden="false" customHeight="false" outlineLevel="0" collapsed="false">
      <c r="A1986" s="4" t="n">
        <v>1985</v>
      </c>
      <c r="B1986" s="4" t="s">
        <v>2330</v>
      </c>
      <c r="C1986" s="35" t="n">
        <v>0.20073</v>
      </c>
      <c r="D1986" s="35" t="n">
        <v>0.92303</v>
      </c>
      <c r="E1986" s="35" t="n">
        <v>-2.12125</v>
      </c>
      <c r="F1986" s="35" t="n">
        <v>-1.31144</v>
      </c>
      <c r="G1986" s="35" t="n">
        <v>-1.482</v>
      </c>
      <c r="H1986" s="35" t="n">
        <v>0.22243</v>
      </c>
      <c r="I1986" s="35" t="n">
        <v>-3.876</v>
      </c>
      <c r="J1986" s="35" t="n">
        <v>1.1771</v>
      </c>
      <c r="K1986" s="35" t="n">
        <v>-3.09109</v>
      </c>
      <c r="L1986" s="35" t="n">
        <v>0.34748</v>
      </c>
      <c r="M1986" s="35" t="n">
        <v>1.54282</v>
      </c>
      <c r="N1986" s="35" t="n">
        <v>0.48633</v>
      </c>
      <c r="O1986" s="35" t="n">
        <v>-1.13825</v>
      </c>
      <c r="P1986" s="35" t="n">
        <v>-0.46124</v>
      </c>
      <c r="Q1986" s="35" t="n">
        <v>0.55676</v>
      </c>
      <c r="R1986" s="35" t="n">
        <v>-4.05117</v>
      </c>
    </row>
    <row r="1987" customFormat="false" ht="15" hidden="false" customHeight="false" outlineLevel="0" collapsed="false">
      <c r="A1987" s="4" t="n">
        <v>1986</v>
      </c>
      <c r="B1987" s="4" t="s">
        <v>2331</v>
      </c>
      <c r="C1987" s="35" t="n">
        <v>-1.31466</v>
      </c>
      <c r="D1987" s="35" t="n">
        <v>-0.51198</v>
      </c>
      <c r="E1987" s="35" t="n">
        <v>1.68243</v>
      </c>
      <c r="F1987" s="35" t="n">
        <v>-2.00579</v>
      </c>
      <c r="G1987" s="35" t="n">
        <v>-5.21212</v>
      </c>
      <c r="H1987" s="35" t="n">
        <v>-1.94844</v>
      </c>
      <c r="I1987" s="35" t="n">
        <v>-0.43969</v>
      </c>
      <c r="J1987" s="35" t="n">
        <v>-1.52311</v>
      </c>
      <c r="K1987" s="35" t="n">
        <v>-3.10966</v>
      </c>
      <c r="L1987" s="35" t="n">
        <v>-1.51766</v>
      </c>
      <c r="M1987" s="35" t="n">
        <v>-3.02869</v>
      </c>
      <c r="N1987" s="35" t="n">
        <v>1.38434</v>
      </c>
      <c r="O1987" s="35" t="n">
        <v>2.36559</v>
      </c>
      <c r="P1987" s="35" t="n">
        <v>0.73456</v>
      </c>
      <c r="Q1987" s="35" t="n">
        <v>-2.44715</v>
      </c>
      <c r="R1987" s="35" t="n">
        <v>0.11819</v>
      </c>
    </row>
    <row r="1988" customFormat="false" ht="15" hidden="false" customHeight="false" outlineLevel="0" collapsed="false">
      <c r="A1988" s="4" t="n">
        <v>1987</v>
      </c>
      <c r="B1988" s="4" t="s">
        <v>2332</v>
      </c>
      <c r="C1988" s="35" t="n">
        <v>-2.57462</v>
      </c>
      <c r="D1988" s="35" t="n">
        <v>-0.37171</v>
      </c>
      <c r="E1988" s="35" t="n">
        <v>-1.11561</v>
      </c>
      <c r="F1988" s="35" t="n">
        <v>-3.15093</v>
      </c>
      <c r="G1988" s="35" t="n">
        <v>0.90233</v>
      </c>
      <c r="H1988" s="35" t="n">
        <v>0.86791</v>
      </c>
      <c r="I1988" s="35" t="n">
        <v>-1.20722</v>
      </c>
      <c r="J1988" s="35" t="n">
        <v>-2.82193</v>
      </c>
      <c r="K1988" s="35" t="n">
        <v>-2.14952</v>
      </c>
      <c r="L1988" s="35" t="n">
        <v>2.40971</v>
      </c>
      <c r="M1988" s="35" t="n">
        <v>-0.21577</v>
      </c>
      <c r="N1988" s="35" t="n">
        <v>1.36121</v>
      </c>
      <c r="O1988" s="35" t="n">
        <v>-2.50864</v>
      </c>
      <c r="P1988" s="35" t="n">
        <v>0.65168</v>
      </c>
      <c r="Q1988" s="35" t="n">
        <v>2.74293</v>
      </c>
      <c r="R1988" s="35" t="n">
        <v>-0.09439</v>
      </c>
    </row>
    <row r="1989" customFormat="false" ht="15" hidden="false" customHeight="false" outlineLevel="0" collapsed="false">
      <c r="A1989" s="4" t="n">
        <v>1988</v>
      </c>
      <c r="B1989" s="4" t="s">
        <v>2333</v>
      </c>
      <c r="C1989" s="35" t="n">
        <v>-1.83494</v>
      </c>
      <c r="D1989" s="35" t="n">
        <v>-1.84345</v>
      </c>
      <c r="E1989" s="35" t="n">
        <v>-2.10963</v>
      </c>
      <c r="F1989" s="35" t="n">
        <v>-0.29141</v>
      </c>
      <c r="G1989" s="35" t="n">
        <v>0.22481</v>
      </c>
      <c r="H1989" s="35" t="n">
        <v>-3.02455</v>
      </c>
      <c r="I1989" s="35" t="n">
        <v>4.36216</v>
      </c>
      <c r="J1989" s="35" t="n">
        <v>-1.22334</v>
      </c>
      <c r="K1989" s="35" t="n">
        <v>-1.38018</v>
      </c>
      <c r="L1989" s="35" t="n">
        <v>-2.81818</v>
      </c>
      <c r="M1989" s="35" t="n">
        <v>-4.04413</v>
      </c>
      <c r="N1989" s="35" t="n">
        <v>-2.49505</v>
      </c>
      <c r="O1989" s="35" t="n">
        <v>0.23614</v>
      </c>
      <c r="P1989" s="35" t="n">
        <v>-2.20878</v>
      </c>
      <c r="Q1989" s="35" t="n">
        <v>-0.03169</v>
      </c>
      <c r="R1989" s="35" t="n">
        <v>0.28087</v>
      </c>
    </row>
    <row r="1990" customFormat="false" ht="15" hidden="false" customHeight="false" outlineLevel="0" collapsed="false">
      <c r="A1990" s="4" t="n">
        <v>1989</v>
      </c>
      <c r="B1990" s="4" t="s">
        <v>2334</v>
      </c>
      <c r="C1990" s="35" t="n">
        <v>-3.41085</v>
      </c>
      <c r="D1990" s="35" t="n">
        <v>4.1824</v>
      </c>
      <c r="E1990" s="35" t="n">
        <v>1.17041</v>
      </c>
      <c r="F1990" s="35" t="n">
        <v>-0.56181</v>
      </c>
      <c r="G1990" s="35" t="n">
        <v>-1.21354</v>
      </c>
      <c r="H1990" s="35" t="n">
        <v>2.96449</v>
      </c>
      <c r="I1990" s="35" t="n">
        <v>1.138</v>
      </c>
      <c r="J1990" s="35" t="n">
        <v>1.09316</v>
      </c>
      <c r="K1990" s="35" t="n">
        <v>-3.7318</v>
      </c>
      <c r="L1990" s="35" t="n">
        <v>-1.2231</v>
      </c>
      <c r="M1990" s="35" t="n">
        <v>-1.96925</v>
      </c>
      <c r="N1990" s="35" t="n">
        <v>-1.12814</v>
      </c>
      <c r="O1990" s="35" t="n">
        <v>-2.4973</v>
      </c>
      <c r="P1990" s="35" t="n">
        <v>0.33116</v>
      </c>
      <c r="Q1990" s="35" t="n">
        <v>-2.04921</v>
      </c>
      <c r="R1990" s="35" t="n">
        <v>-0.23279</v>
      </c>
    </row>
    <row r="1991" customFormat="false" ht="15" hidden="false" customHeight="false" outlineLevel="0" collapsed="false">
      <c r="A1991" s="4" t="n">
        <v>1990</v>
      </c>
      <c r="B1991" s="4" t="s">
        <v>2335</v>
      </c>
      <c r="C1991" s="35" t="n">
        <v>3.68642</v>
      </c>
      <c r="D1991" s="35" t="n">
        <v>-0.69167</v>
      </c>
      <c r="E1991" s="35" t="n">
        <v>0.58709</v>
      </c>
      <c r="F1991" s="35" t="n">
        <v>-1.11517</v>
      </c>
      <c r="G1991" s="35" t="n">
        <v>-1.73619</v>
      </c>
      <c r="H1991" s="35" t="n">
        <v>1.74248</v>
      </c>
      <c r="I1991" s="35" t="n">
        <v>-1.74511</v>
      </c>
      <c r="J1991" s="35" t="n">
        <v>-0.34138</v>
      </c>
      <c r="K1991" s="35" t="n">
        <v>-0.03335</v>
      </c>
      <c r="L1991" s="35" t="n">
        <v>-3.76193</v>
      </c>
      <c r="M1991" s="35" t="n">
        <v>-0.18479</v>
      </c>
      <c r="N1991" s="35" t="n">
        <v>-0.33507</v>
      </c>
      <c r="O1991" s="35" t="n">
        <v>-0.44086</v>
      </c>
      <c r="P1991" s="35" t="n">
        <v>1.2683</v>
      </c>
      <c r="Q1991" s="35" t="n">
        <v>-2.17246</v>
      </c>
      <c r="R1991" s="35" t="n">
        <v>0.35927</v>
      </c>
    </row>
    <row r="1992" customFormat="false" ht="15" hidden="false" customHeight="false" outlineLevel="0" collapsed="false">
      <c r="A1992" s="4" t="n">
        <v>1991</v>
      </c>
      <c r="B1992" s="4" t="s">
        <v>2336</v>
      </c>
      <c r="C1992" s="35" t="n">
        <v>1.08078</v>
      </c>
      <c r="D1992" s="35" t="n">
        <v>0.10676</v>
      </c>
      <c r="E1992" s="35" t="n">
        <v>4.32459</v>
      </c>
      <c r="F1992" s="35" t="n">
        <v>0.07979</v>
      </c>
      <c r="G1992" s="35" t="n">
        <v>-1.64378</v>
      </c>
      <c r="H1992" s="35" t="n">
        <v>2.1903</v>
      </c>
      <c r="I1992" s="35" t="n">
        <v>-0.62056</v>
      </c>
      <c r="J1992" s="35" t="n">
        <v>-0.47775</v>
      </c>
      <c r="K1992" s="35" t="n">
        <v>-0.91561</v>
      </c>
      <c r="L1992" s="35" t="n">
        <v>0.70793</v>
      </c>
      <c r="M1992" s="35" t="n">
        <v>0.56496</v>
      </c>
      <c r="N1992" s="35" t="n">
        <v>2.31174</v>
      </c>
      <c r="O1992" s="35" t="n">
        <v>-0.21344</v>
      </c>
      <c r="P1992" s="35" t="n">
        <v>-0.10837</v>
      </c>
      <c r="Q1992" s="35" t="n">
        <v>-2.49675</v>
      </c>
      <c r="R1992" s="35" t="n">
        <v>-1.5623</v>
      </c>
    </row>
    <row r="1993" customFormat="false" ht="15" hidden="false" customHeight="false" outlineLevel="0" collapsed="false">
      <c r="A1993" s="4" t="n">
        <v>1992</v>
      </c>
      <c r="B1993" s="4" t="s">
        <v>2337</v>
      </c>
      <c r="C1993" s="35" t="n">
        <v>-0.18763</v>
      </c>
      <c r="D1993" s="35" t="n">
        <v>3.17328</v>
      </c>
      <c r="E1993" s="35" t="n">
        <v>1.13435</v>
      </c>
      <c r="F1993" s="35" t="n">
        <v>0.08198</v>
      </c>
      <c r="G1993" s="35" t="n">
        <v>-0.97736</v>
      </c>
      <c r="H1993" s="35" t="n">
        <v>-0.53318</v>
      </c>
      <c r="I1993" s="35" t="n">
        <v>-1.37948</v>
      </c>
      <c r="J1993" s="35" t="n">
        <v>0.04962</v>
      </c>
      <c r="K1993" s="35" t="n">
        <v>-3.98444</v>
      </c>
      <c r="L1993" s="35" t="n">
        <v>-1.90712</v>
      </c>
      <c r="M1993" s="35" t="n">
        <v>-1.41916</v>
      </c>
      <c r="N1993" s="35" t="n">
        <v>-3.0591</v>
      </c>
      <c r="O1993" s="35" t="n">
        <v>0.1936</v>
      </c>
      <c r="P1993" s="35" t="n">
        <v>-2.25417</v>
      </c>
      <c r="Q1993" s="35" t="n">
        <v>2.29653</v>
      </c>
      <c r="R1993" s="35" t="n">
        <v>-0.61159</v>
      </c>
    </row>
    <row r="1994" customFormat="false" ht="15" hidden="false" customHeight="false" outlineLevel="0" collapsed="false">
      <c r="A1994" s="4" t="n">
        <v>1993</v>
      </c>
      <c r="B1994" s="4" t="s">
        <v>2338</v>
      </c>
      <c r="C1994" s="35" t="n">
        <v>-1.14923</v>
      </c>
      <c r="D1994" s="35" t="n">
        <v>-0.52084</v>
      </c>
      <c r="E1994" s="35" t="n">
        <v>0.73448</v>
      </c>
      <c r="F1994" s="35" t="n">
        <v>0.47277</v>
      </c>
      <c r="G1994" s="35" t="n">
        <v>-2.83852</v>
      </c>
      <c r="H1994" s="35" t="n">
        <v>-1.7333</v>
      </c>
      <c r="I1994" s="35" t="n">
        <v>-1.57462</v>
      </c>
      <c r="J1994" s="35" t="n">
        <v>-0.05939</v>
      </c>
      <c r="K1994" s="35" t="n">
        <v>2.91839</v>
      </c>
      <c r="L1994" s="35" t="n">
        <v>-1.44319</v>
      </c>
      <c r="M1994" s="35" t="n">
        <v>3.12255</v>
      </c>
      <c r="N1994" s="35" t="n">
        <v>-1.05841</v>
      </c>
      <c r="O1994" s="35" t="n">
        <v>-2.2858</v>
      </c>
      <c r="P1994" s="35" t="n">
        <v>-0.39369</v>
      </c>
      <c r="Q1994" s="35" t="n">
        <v>-0.4757</v>
      </c>
      <c r="R1994" s="35" t="n">
        <v>0.96255</v>
      </c>
    </row>
    <row r="1995" customFormat="false" ht="15" hidden="false" customHeight="false" outlineLevel="0" collapsed="false">
      <c r="A1995" s="4" t="n">
        <v>1994</v>
      </c>
      <c r="B1995" s="4" t="s">
        <v>2339</v>
      </c>
      <c r="C1995" s="35" t="n">
        <v>-2.68941</v>
      </c>
      <c r="D1995" s="35" t="n">
        <v>0.2092</v>
      </c>
      <c r="E1995" s="35" t="n">
        <v>-0.30539</v>
      </c>
      <c r="F1995" s="35" t="n">
        <v>-0.72602</v>
      </c>
      <c r="G1995" s="35" t="n">
        <v>-1.42891</v>
      </c>
      <c r="H1995" s="35" t="n">
        <v>-0.90872</v>
      </c>
      <c r="I1995" s="35" t="n">
        <v>-1.16442</v>
      </c>
      <c r="J1995" s="35" t="n">
        <v>0.25468</v>
      </c>
      <c r="K1995" s="35" t="n">
        <v>1.38985</v>
      </c>
      <c r="L1995" s="35" t="n">
        <v>-0.59165</v>
      </c>
      <c r="M1995" s="35" t="n">
        <v>-4.31625</v>
      </c>
      <c r="N1995" s="35" t="n">
        <v>-0.38652</v>
      </c>
      <c r="O1995" s="35" t="n">
        <v>-2.85113</v>
      </c>
      <c r="P1995" s="35" t="n">
        <v>1.25969</v>
      </c>
      <c r="Q1995" s="35" t="n">
        <v>-2.71043</v>
      </c>
      <c r="R1995" s="35" t="n">
        <v>1.62066</v>
      </c>
    </row>
    <row r="1996" customFormat="false" ht="15" hidden="false" customHeight="false" outlineLevel="0" collapsed="false">
      <c r="A1996" s="4" t="n">
        <v>1995</v>
      </c>
      <c r="B1996" s="4" t="s">
        <v>2340</v>
      </c>
      <c r="C1996" s="35" t="n">
        <v>-0.4851</v>
      </c>
      <c r="D1996" s="35" t="n">
        <v>-1.18828</v>
      </c>
      <c r="E1996" s="35" t="n">
        <v>-0.42721</v>
      </c>
      <c r="F1996" s="35" t="n">
        <v>-1.75381</v>
      </c>
      <c r="G1996" s="35" t="n">
        <v>-1.73022</v>
      </c>
      <c r="H1996" s="35" t="n">
        <v>-0.45028</v>
      </c>
      <c r="I1996" s="35" t="n">
        <v>-0.59903</v>
      </c>
      <c r="J1996" s="35" t="n">
        <v>0.19894</v>
      </c>
      <c r="K1996" s="35" t="n">
        <v>-0.01261</v>
      </c>
      <c r="L1996" s="35" t="n">
        <v>0.92114</v>
      </c>
      <c r="M1996" s="35" t="n">
        <v>0.55413</v>
      </c>
      <c r="N1996" s="35" t="n">
        <v>1.4672</v>
      </c>
      <c r="O1996" s="35" t="n">
        <v>-1.4252</v>
      </c>
      <c r="P1996" s="35" t="n">
        <v>-1.81772</v>
      </c>
      <c r="Q1996" s="35" t="n">
        <v>1.27438</v>
      </c>
      <c r="R1996" s="35" t="n">
        <v>-1.14242</v>
      </c>
    </row>
    <row r="1997" customFormat="false" ht="15" hidden="false" customHeight="false" outlineLevel="0" collapsed="false">
      <c r="A1997" s="4" t="n">
        <v>1996</v>
      </c>
      <c r="B1997" s="4" t="s">
        <v>2341</v>
      </c>
      <c r="C1997" s="35" t="n">
        <v>-1.81227</v>
      </c>
      <c r="D1997" s="35" t="n">
        <v>0.63585</v>
      </c>
      <c r="E1997" s="35" t="n">
        <v>1.53368</v>
      </c>
      <c r="F1997" s="35" t="n">
        <v>0.38237</v>
      </c>
      <c r="G1997" s="35" t="n">
        <v>-1.37791</v>
      </c>
      <c r="H1997" s="35" t="n">
        <v>-2.49595</v>
      </c>
      <c r="I1997" s="35" t="n">
        <v>-2.1463</v>
      </c>
      <c r="J1997" s="35" t="n">
        <v>1.02867</v>
      </c>
      <c r="K1997" s="35" t="n">
        <v>0.47402</v>
      </c>
      <c r="L1997" s="35" t="n">
        <v>-3.06234</v>
      </c>
      <c r="M1997" s="35" t="n">
        <v>-2.80637</v>
      </c>
      <c r="N1997" s="35" t="n">
        <v>1.4258</v>
      </c>
      <c r="O1997" s="35" t="n">
        <v>-0.5661</v>
      </c>
      <c r="P1997" s="35" t="n">
        <v>-1.32772</v>
      </c>
      <c r="Q1997" s="35" t="n">
        <v>-3.42886</v>
      </c>
      <c r="R1997" s="35" t="n">
        <v>-1.48937</v>
      </c>
    </row>
    <row r="1998" customFormat="false" ht="15" hidden="false" customHeight="false" outlineLevel="0" collapsed="false">
      <c r="A1998" s="4" t="n">
        <v>1997</v>
      </c>
      <c r="B1998" s="4" t="s">
        <v>2342</v>
      </c>
      <c r="C1998" s="35" t="n">
        <v>-1.78495</v>
      </c>
      <c r="D1998" s="35" t="n">
        <v>-1.1461</v>
      </c>
      <c r="E1998" s="35" t="n">
        <v>3.21994</v>
      </c>
      <c r="F1998" s="35" t="n">
        <v>3.0833</v>
      </c>
      <c r="G1998" s="35" t="n">
        <v>0.65106</v>
      </c>
      <c r="H1998" s="35" t="n">
        <v>1.7831</v>
      </c>
      <c r="I1998" s="35" t="n">
        <v>-2.66033</v>
      </c>
      <c r="J1998" s="35" t="n">
        <v>2.44369</v>
      </c>
      <c r="K1998" s="35" t="n">
        <v>-5.0189</v>
      </c>
      <c r="L1998" s="35" t="n">
        <v>-3.99904</v>
      </c>
      <c r="M1998" s="35" t="n">
        <v>-0.65926</v>
      </c>
      <c r="N1998" s="35" t="n">
        <v>0.38054</v>
      </c>
      <c r="O1998" s="35" t="n">
        <v>-0.77902</v>
      </c>
      <c r="P1998" s="35" t="n">
        <v>-5.22703</v>
      </c>
      <c r="Q1998" s="35" t="n">
        <v>1.61799</v>
      </c>
      <c r="R1998" s="35" t="n">
        <v>2.58462</v>
      </c>
    </row>
    <row r="1999" customFormat="false" ht="15" hidden="false" customHeight="false" outlineLevel="0" collapsed="false">
      <c r="A1999" s="4" t="n">
        <v>1998</v>
      </c>
      <c r="B1999" s="4" t="s">
        <v>2343</v>
      </c>
      <c r="C1999" s="35" t="n">
        <v>-0.63935</v>
      </c>
      <c r="D1999" s="35" t="n">
        <v>-0.64874</v>
      </c>
      <c r="E1999" s="35" t="n">
        <v>4.49884</v>
      </c>
      <c r="F1999" s="35" t="n">
        <v>-2.89244</v>
      </c>
      <c r="G1999" s="35" t="n">
        <v>-4.73735</v>
      </c>
      <c r="H1999" s="35" t="n">
        <v>-11.11541</v>
      </c>
      <c r="I1999" s="35" t="n">
        <v>-1.09578</v>
      </c>
      <c r="J1999" s="35" t="n">
        <v>1.31726</v>
      </c>
      <c r="K1999" s="35" t="n">
        <v>-2.29262</v>
      </c>
      <c r="L1999" s="35" t="n">
        <v>1.10534</v>
      </c>
      <c r="M1999" s="35" t="n">
        <v>2.86</v>
      </c>
      <c r="N1999" s="35" t="n">
        <v>-2.03374</v>
      </c>
      <c r="O1999" s="35" t="n">
        <v>-4.53663</v>
      </c>
      <c r="P1999" s="35" t="n">
        <v>5.75307</v>
      </c>
      <c r="Q1999" s="35" t="n">
        <v>-3.13635</v>
      </c>
      <c r="R1999" s="35" t="n">
        <v>0.06197</v>
      </c>
    </row>
    <row r="2000" customFormat="false" ht="15" hidden="false" customHeight="false" outlineLevel="0" collapsed="false">
      <c r="A2000" s="4" t="n">
        <v>1999</v>
      </c>
      <c r="B2000" s="4" t="s">
        <v>2344</v>
      </c>
      <c r="C2000" s="35" t="n">
        <v>1.81266</v>
      </c>
      <c r="D2000" s="35" t="n">
        <v>1.67479</v>
      </c>
      <c r="E2000" s="35" t="n">
        <v>-0.61423</v>
      </c>
      <c r="F2000" s="35" t="n">
        <v>-0.15023</v>
      </c>
      <c r="G2000" s="35" t="n">
        <v>1.91651</v>
      </c>
      <c r="H2000" s="35" t="n">
        <v>0.52832</v>
      </c>
      <c r="I2000" s="35" t="n">
        <v>1.58374</v>
      </c>
      <c r="J2000" s="35" t="n">
        <v>0.69322</v>
      </c>
      <c r="K2000" s="35" t="n">
        <v>-1.62379</v>
      </c>
      <c r="L2000" s="35" t="n">
        <v>-3.94597</v>
      </c>
      <c r="M2000" s="35" t="n">
        <v>1.62048</v>
      </c>
      <c r="N2000" s="35" t="n">
        <v>-1.74962</v>
      </c>
      <c r="O2000" s="35" t="n">
        <v>0.85469</v>
      </c>
      <c r="P2000" s="35" t="n">
        <v>0.68744</v>
      </c>
      <c r="Q2000" s="35" t="n">
        <v>0.84399</v>
      </c>
      <c r="R2000" s="35" t="n">
        <v>0.13035</v>
      </c>
    </row>
    <row r="2001" customFormat="false" ht="15" hidden="false" customHeight="false" outlineLevel="0" collapsed="false">
      <c r="A2001" s="4" t="n">
        <v>2000</v>
      </c>
      <c r="B2001" s="4" t="s">
        <v>2345</v>
      </c>
      <c r="C2001" s="35" t="n">
        <v>0.81908</v>
      </c>
      <c r="D2001" s="35" t="n">
        <v>0.96385</v>
      </c>
      <c r="E2001" s="35" t="n">
        <v>0.08968</v>
      </c>
      <c r="F2001" s="35" t="n">
        <v>2.53952</v>
      </c>
      <c r="G2001" s="35" t="n">
        <v>0.03418</v>
      </c>
      <c r="H2001" s="35" t="n">
        <v>-0.71115</v>
      </c>
      <c r="I2001" s="35" t="n">
        <v>0.62663</v>
      </c>
      <c r="J2001" s="35" t="n">
        <v>-3.60596</v>
      </c>
      <c r="K2001" s="35" t="n">
        <v>-1.20194</v>
      </c>
      <c r="L2001" s="35" t="n">
        <v>-0.24573</v>
      </c>
      <c r="M2001" s="35" t="n">
        <v>-1.08451</v>
      </c>
      <c r="N2001" s="35" t="n">
        <v>1.62103</v>
      </c>
      <c r="O2001" s="35" t="n">
        <v>-2.16728</v>
      </c>
      <c r="P2001" s="35" t="n">
        <v>-0.23452</v>
      </c>
      <c r="Q2001" s="35" t="n">
        <v>-2.12996</v>
      </c>
      <c r="R2001" s="35" t="n">
        <v>-1.91352</v>
      </c>
    </row>
    <row r="2002" customFormat="false" ht="15" hidden="false" customHeight="false" outlineLevel="0" collapsed="false">
      <c r="A2002" s="4" t="n">
        <v>2001</v>
      </c>
      <c r="B2002" s="4" t="s">
        <v>2346</v>
      </c>
      <c r="C2002" s="35" t="n">
        <v>-0.20029</v>
      </c>
      <c r="D2002" s="35" t="n">
        <v>-0.94224</v>
      </c>
      <c r="E2002" s="35" t="n">
        <v>-2.53043</v>
      </c>
      <c r="F2002" s="35" t="n">
        <v>1.60303</v>
      </c>
      <c r="G2002" s="35" t="n">
        <v>0.71267</v>
      </c>
      <c r="H2002" s="35" t="n">
        <v>-0.53836</v>
      </c>
      <c r="I2002" s="35" t="n">
        <v>1.38944</v>
      </c>
      <c r="J2002" s="35" t="n">
        <v>3.10116</v>
      </c>
      <c r="K2002" s="35" t="n">
        <v>0.32242</v>
      </c>
      <c r="L2002" s="35" t="n">
        <v>4.34464</v>
      </c>
      <c r="M2002" s="35" t="n">
        <v>-1.81179</v>
      </c>
      <c r="N2002" s="35" t="n">
        <v>2.89377</v>
      </c>
      <c r="O2002" s="35" t="n">
        <v>-2.54375</v>
      </c>
      <c r="P2002" s="35" t="n">
        <v>2.37403</v>
      </c>
      <c r="Q2002" s="35" t="n">
        <v>-1.88499</v>
      </c>
      <c r="R2002" s="35" t="n">
        <v>3.45501</v>
      </c>
    </row>
    <row r="2003" customFormat="false" ht="15" hidden="false" customHeight="false" outlineLevel="0" collapsed="false">
      <c r="A2003" s="4" t="n">
        <v>2002</v>
      </c>
      <c r="B2003" s="4" t="s">
        <v>2347</v>
      </c>
      <c r="C2003" s="35" t="n">
        <v>-0.00286</v>
      </c>
      <c r="D2003" s="35" t="n">
        <v>-0.9338</v>
      </c>
      <c r="E2003" s="35" t="n">
        <v>1.44956</v>
      </c>
      <c r="F2003" s="35" t="n">
        <v>2.58554</v>
      </c>
      <c r="G2003" s="35" t="n">
        <v>-2.51245</v>
      </c>
      <c r="H2003" s="35" t="n">
        <v>-1.62391</v>
      </c>
      <c r="I2003" s="35" t="n">
        <v>-4.40296</v>
      </c>
      <c r="J2003" s="35" t="n">
        <v>-0.64842</v>
      </c>
      <c r="K2003" s="35" t="n">
        <v>2.29383</v>
      </c>
      <c r="L2003" s="35" t="n">
        <v>-1.50429</v>
      </c>
      <c r="M2003" s="35" t="n">
        <v>-0.62356</v>
      </c>
      <c r="N2003" s="35" t="n">
        <v>1.0081</v>
      </c>
      <c r="O2003" s="35" t="n">
        <v>-3.80504</v>
      </c>
      <c r="P2003" s="35" t="n">
        <v>-1.28926</v>
      </c>
      <c r="Q2003" s="35" t="n">
        <v>0.42935</v>
      </c>
      <c r="R2003" s="35" t="n">
        <v>-1.03283</v>
      </c>
    </row>
    <row r="2004" customFormat="false" ht="15" hidden="false" customHeight="false" outlineLevel="0" collapsed="false">
      <c r="A2004" s="4" t="n">
        <v>2003</v>
      </c>
      <c r="B2004" s="4" t="s">
        <v>2348</v>
      </c>
      <c r="C2004" s="35" t="n">
        <v>0.50772</v>
      </c>
      <c r="D2004" s="35" t="n">
        <v>-0.80297</v>
      </c>
      <c r="E2004" s="35" t="n">
        <v>0.65778</v>
      </c>
      <c r="F2004" s="35" t="n">
        <v>2.56877</v>
      </c>
      <c r="G2004" s="35" t="n">
        <v>-0.86961</v>
      </c>
      <c r="H2004" s="35" t="n">
        <v>-3.35464</v>
      </c>
      <c r="I2004" s="35" t="n">
        <v>1.18329</v>
      </c>
      <c r="J2004" s="35" t="n">
        <v>1.64247</v>
      </c>
      <c r="K2004" s="35" t="n">
        <v>-0.26124</v>
      </c>
      <c r="L2004" s="35" t="n">
        <v>-0.72663</v>
      </c>
      <c r="M2004" s="35" t="n">
        <v>1.42518</v>
      </c>
      <c r="N2004" s="35" t="n">
        <v>-2.30213</v>
      </c>
      <c r="O2004" s="35" t="n">
        <v>-1.31981</v>
      </c>
      <c r="P2004" s="35" t="n">
        <v>-0.88494</v>
      </c>
      <c r="Q2004" s="35" t="n">
        <v>1.79062</v>
      </c>
      <c r="R2004" s="35" t="n">
        <v>-1.80411</v>
      </c>
    </row>
    <row r="2005" customFormat="false" ht="15" hidden="false" customHeight="false" outlineLevel="0" collapsed="false">
      <c r="A2005" s="4" t="n">
        <v>2004</v>
      </c>
      <c r="B2005" s="4" t="s">
        <v>2349</v>
      </c>
      <c r="C2005" s="35" t="n">
        <v>-4.39206</v>
      </c>
      <c r="D2005" s="35" t="n">
        <v>2.24652</v>
      </c>
      <c r="E2005" s="35" t="n">
        <v>3.52708</v>
      </c>
      <c r="F2005" s="35" t="n">
        <v>-1.05826</v>
      </c>
      <c r="G2005" s="35" t="n">
        <v>-0.98136</v>
      </c>
      <c r="H2005" s="35" t="n">
        <v>0.45593</v>
      </c>
      <c r="I2005" s="35" t="n">
        <v>-2.5159</v>
      </c>
      <c r="J2005" s="35" t="n">
        <v>1.46158</v>
      </c>
      <c r="K2005" s="35" t="n">
        <v>-3.53343</v>
      </c>
      <c r="L2005" s="35" t="n">
        <v>-1.09581</v>
      </c>
      <c r="M2005" s="35" t="n">
        <v>-2.0722</v>
      </c>
      <c r="N2005" s="35" t="n">
        <v>1.36439</v>
      </c>
      <c r="O2005" s="35" t="n">
        <v>-1.69774</v>
      </c>
      <c r="P2005" s="35" t="n">
        <v>5.68603</v>
      </c>
      <c r="Q2005" s="35" t="n">
        <v>-0.84162</v>
      </c>
      <c r="R2005" s="35" t="n">
        <v>1.33313</v>
      </c>
    </row>
    <row r="2006" customFormat="false" ht="15" hidden="false" customHeight="false" outlineLevel="0" collapsed="false">
      <c r="A2006" s="4" t="n">
        <v>2005</v>
      </c>
      <c r="B2006" s="4" t="s">
        <v>2350</v>
      </c>
      <c r="C2006" s="35" t="n">
        <v>-3.40366</v>
      </c>
      <c r="D2006" s="35" t="n">
        <v>-3.60769</v>
      </c>
      <c r="E2006" s="35" t="n">
        <v>-0.24967</v>
      </c>
      <c r="F2006" s="35" t="n">
        <v>7.8554</v>
      </c>
      <c r="G2006" s="35" t="n">
        <v>1.71031</v>
      </c>
      <c r="H2006" s="35" t="n">
        <v>-2.2916</v>
      </c>
      <c r="I2006" s="35" t="n">
        <v>-1.46128</v>
      </c>
      <c r="J2006" s="35" t="n">
        <v>0.17636</v>
      </c>
      <c r="K2006" s="35" t="n">
        <v>1.92224</v>
      </c>
      <c r="L2006" s="35" t="n">
        <v>-2.78556</v>
      </c>
      <c r="M2006" s="35" t="n">
        <v>-2.6774</v>
      </c>
      <c r="N2006" s="35" t="n">
        <v>2.58373</v>
      </c>
      <c r="O2006" s="35" t="n">
        <v>-2.99024</v>
      </c>
      <c r="P2006" s="35" t="n">
        <v>0.22972</v>
      </c>
      <c r="Q2006" s="35" t="n">
        <v>2.73113</v>
      </c>
      <c r="R2006" s="35" t="n">
        <v>-1.90892</v>
      </c>
    </row>
    <row r="2007" customFormat="false" ht="15" hidden="false" customHeight="false" outlineLevel="0" collapsed="false">
      <c r="A2007" s="4" t="n">
        <v>2006</v>
      </c>
      <c r="B2007" s="4" t="s">
        <v>2351</v>
      </c>
      <c r="C2007" s="35" t="n">
        <v>0.04185</v>
      </c>
      <c r="D2007" s="35" t="n">
        <v>-3.22877</v>
      </c>
      <c r="E2007" s="35" t="n">
        <v>3.11901</v>
      </c>
      <c r="F2007" s="35" t="n">
        <v>1.02978</v>
      </c>
      <c r="G2007" s="35" t="n">
        <v>-3.92494</v>
      </c>
      <c r="H2007" s="35" t="n">
        <v>-1.60014</v>
      </c>
      <c r="I2007" s="35" t="n">
        <v>0.23203</v>
      </c>
      <c r="J2007" s="35" t="n">
        <v>2.51202</v>
      </c>
      <c r="K2007" s="35" t="n">
        <v>-1.30735</v>
      </c>
      <c r="L2007" s="35" t="n">
        <v>0.81918</v>
      </c>
      <c r="M2007" s="35" t="n">
        <v>1.36121</v>
      </c>
      <c r="N2007" s="35" t="n">
        <v>-3.91081</v>
      </c>
      <c r="O2007" s="35" t="n">
        <v>-5.51789</v>
      </c>
      <c r="P2007" s="35" t="n">
        <v>0.25094</v>
      </c>
      <c r="Q2007" s="35" t="n">
        <v>2.07789</v>
      </c>
      <c r="R2007" s="35" t="n">
        <v>-1.89064</v>
      </c>
    </row>
    <row r="2008" customFormat="false" ht="15" hidden="false" customHeight="false" outlineLevel="0" collapsed="false">
      <c r="A2008" s="4" t="n">
        <v>2007</v>
      </c>
      <c r="B2008" s="4" t="s">
        <v>2352</v>
      </c>
      <c r="C2008" s="35" t="n">
        <v>0.06701</v>
      </c>
      <c r="D2008" s="35" t="n">
        <v>1.53642</v>
      </c>
      <c r="E2008" s="35" t="n">
        <v>0.13981</v>
      </c>
      <c r="F2008" s="35" t="n">
        <v>1.54031</v>
      </c>
      <c r="G2008" s="35" t="n">
        <v>-0.00739</v>
      </c>
      <c r="H2008" s="35" t="n">
        <v>-0.18291</v>
      </c>
      <c r="I2008" s="35" t="n">
        <v>0.52629</v>
      </c>
      <c r="J2008" s="35" t="n">
        <v>-1.30049</v>
      </c>
      <c r="K2008" s="35" t="n">
        <v>-0.45112</v>
      </c>
      <c r="L2008" s="35" t="n">
        <v>-1.04015</v>
      </c>
      <c r="M2008" s="35" t="n">
        <v>-0.40297</v>
      </c>
      <c r="N2008" s="35" t="n">
        <v>-1.19639</v>
      </c>
      <c r="O2008" s="35" t="n">
        <v>1.84234</v>
      </c>
      <c r="P2008" s="35" t="n">
        <v>-0.33832</v>
      </c>
      <c r="Q2008" s="35" t="n">
        <v>4.09155</v>
      </c>
      <c r="R2008" s="35" t="n">
        <v>-1.83259</v>
      </c>
    </row>
    <row r="2009" customFormat="false" ht="15" hidden="false" customHeight="false" outlineLevel="0" collapsed="false">
      <c r="A2009" s="4" t="n">
        <v>2008</v>
      </c>
      <c r="B2009" s="4" t="s">
        <v>2353</v>
      </c>
      <c r="C2009" s="35" t="n">
        <v>-3.22987</v>
      </c>
      <c r="D2009" s="35" t="n">
        <v>-0.21499</v>
      </c>
      <c r="E2009" s="35" t="n">
        <v>3.72323</v>
      </c>
      <c r="F2009" s="35" t="n">
        <v>-4.50067</v>
      </c>
      <c r="G2009" s="35" t="n">
        <v>-1.44095</v>
      </c>
      <c r="H2009" s="35" t="n">
        <v>-3.26069</v>
      </c>
      <c r="I2009" s="35" t="n">
        <v>-1.24426</v>
      </c>
      <c r="J2009" s="35" t="n">
        <v>3.63518</v>
      </c>
      <c r="K2009" s="35" t="n">
        <v>-6.42898</v>
      </c>
      <c r="L2009" s="35" t="n">
        <v>-2.21406</v>
      </c>
      <c r="M2009" s="35" t="n">
        <v>0.40676</v>
      </c>
      <c r="N2009" s="35" t="n">
        <v>2.45243</v>
      </c>
      <c r="O2009" s="35" t="n">
        <v>-3.05834</v>
      </c>
      <c r="P2009" s="35" t="n">
        <v>1.59656</v>
      </c>
      <c r="Q2009" s="35" t="n">
        <v>-2.87538</v>
      </c>
      <c r="R2009" s="35" t="n">
        <v>-0.74379</v>
      </c>
    </row>
    <row r="2010" customFormat="false" ht="15" hidden="false" customHeight="false" outlineLevel="0" collapsed="false">
      <c r="A2010" s="4" t="n">
        <v>2009</v>
      </c>
      <c r="B2010" s="4" t="s">
        <v>2354</v>
      </c>
      <c r="C2010" s="35" t="n">
        <v>3.19337</v>
      </c>
      <c r="D2010" s="35" t="n">
        <v>-0.39041</v>
      </c>
      <c r="E2010" s="35" t="n">
        <v>-0.80615</v>
      </c>
      <c r="F2010" s="35" t="n">
        <v>-0.89911</v>
      </c>
      <c r="G2010" s="35" t="n">
        <v>0.98514</v>
      </c>
      <c r="H2010" s="35" t="n">
        <v>-0.20445</v>
      </c>
      <c r="I2010" s="35" t="n">
        <v>0.19007</v>
      </c>
      <c r="J2010" s="35" t="n">
        <v>-3.92822</v>
      </c>
      <c r="K2010" s="35" t="n">
        <v>-5.25797</v>
      </c>
      <c r="L2010" s="35" t="n">
        <v>-3.25751</v>
      </c>
      <c r="M2010" s="35" t="n">
        <v>0.09434</v>
      </c>
      <c r="N2010" s="35" t="n">
        <v>-4.05228</v>
      </c>
      <c r="O2010" s="35" t="n">
        <v>-0.30937</v>
      </c>
      <c r="P2010" s="35" t="n">
        <v>2.09143</v>
      </c>
      <c r="Q2010" s="35" t="n">
        <v>-0.46264</v>
      </c>
      <c r="R2010" s="35" t="n">
        <v>-1.82074</v>
      </c>
    </row>
    <row r="2011" customFormat="false" ht="15" hidden="false" customHeight="false" outlineLevel="0" collapsed="false">
      <c r="A2011" s="4" t="n">
        <v>2010</v>
      </c>
      <c r="B2011" s="4" t="s">
        <v>2355</v>
      </c>
      <c r="C2011" s="35" t="n">
        <v>-2.32882</v>
      </c>
      <c r="D2011" s="35" t="n">
        <v>0.80689</v>
      </c>
      <c r="E2011" s="35" t="n">
        <v>-2.09838</v>
      </c>
      <c r="F2011" s="35" t="n">
        <v>-1.98305</v>
      </c>
      <c r="G2011" s="35" t="n">
        <v>0.58569</v>
      </c>
      <c r="H2011" s="35" t="n">
        <v>-0.79605</v>
      </c>
      <c r="I2011" s="35" t="n">
        <v>4.02844</v>
      </c>
      <c r="J2011" s="35" t="n">
        <v>2.67769</v>
      </c>
      <c r="K2011" s="35" t="n">
        <v>-1.71606</v>
      </c>
      <c r="L2011" s="35" t="n">
        <v>-0.7391</v>
      </c>
      <c r="M2011" s="35" t="n">
        <v>-2.36693</v>
      </c>
      <c r="N2011" s="35" t="n">
        <v>-0.37362</v>
      </c>
      <c r="O2011" s="35" t="n">
        <v>-1.84052</v>
      </c>
      <c r="P2011" s="35" t="n">
        <v>0.66215</v>
      </c>
      <c r="Q2011" s="35" t="n">
        <v>-0.25942</v>
      </c>
      <c r="R2011" s="35" t="n">
        <v>0.47655</v>
      </c>
    </row>
    <row r="2012" customFormat="false" ht="15" hidden="false" customHeight="false" outlineLevel="0" collapsed="false">
      <c r="A2012" s="4" t="n">
        <v>2011</v>
      </c>
      <c r="B2012" s="4" t="s">
        <v>2356</v>
      </c>
      <c r="C2012" s="35" t="n">
        <v>2.42482</v>
      </c>
      <c r="D2012" s="35" t="n">
        <v>2.68269</v>
      </c>
      <c r="E2012" s="35" t="n">
        <v>-0.52262</v>
      </c>
      <c r="F2012" s="35" t="n">
        <v>2.06918</v>
      </c>
      <c r="G2012" s="35" t="n">
        <v>0.65932</v>
      </c>
      <c r="H2012" s="35" t="n">
        <v>-0.67973</v>
      </c>
      <c r="I2012" s="35" t="n">
        <v>-1.56387</v>
      </c>
      <c r="J2012" s="35" t="n">
        <v>0.58412</v>
      </c>
      <c r="K2012" s="35" t="n">
        <v>-0.37842</v>
      </c>
      <c r="L2012" s="35" t="n">
        <v>1.01352</v>
      </c>
      <c r="M2012" s="35" t="n">
        <v>-2.36873</v>
      </c>
      <c r="N2012" s="35" t="n">
        <v>-0.02844</v>
      </c>
      <c r="O2012" s="35" t="n">
        <v>1.35401</v>
      </c>
      <c r="P2012" s="35" t="n">
        <v>-1.24014</v>
      </c>
      <c r="Q2012" s="35" t="n">
        <v>-0.00538</v>
      </c>
      <c r="R2012" s="35" t="n">
        <v>-0.61594</v>
      </c>
    </row>
    <row r="2013" customFormat="false" ht="15" hidden="false" customHeight="false" outlineLevel="0" collapsed="false">
      <c r="A2013" s="4" t="n">
        <v>2012</v>
      </c>
      <c r="B2013" s="4" t="s">
        <v>2357</v>
      </c>
      <c r="C2013" s="35" t="n">
        <v>0.28818</v>
      </c>
      <c r="D2013" s="35" t="n">
        <v>3.93265</v>
      </c>
      <c r="E2013" s="35" t="n">
        <v>5.43316</v>
      </c>
      <c r="F2013" s="35" t="n">
        <v>0.21401</v>
      </c>
      <c r="G2013" s="35" t="n">
        <v>1.52608</v>
      </c>
      <c r="H2013" s="35" t="n">
        <v>0.56961</v>
      </c>
      <c r="I2013" s="35" t="n">
        <v>-1.8482</v>
      </c>
      <c r="J2013" s="35" t="n">
        <v>4.92994</v>
      </c>
      <c r="K2013" s="35" t="n">
        <v>-3.21445</v>
      </c>
      <c r="L2013" s="35" t="n">
        <v>-0.44556</v>
      </c>
      <c r="M2013" s="35" t="n">
        <v>-2.42653</v>
      </c>
      <c r="N2013" s="35" t="n">
        <v>3.38293</v>
      </c>
      <c r="O2013" s="35" t="n">
        <v>-1.53628</v>
      </c>
      <c r="P2013" s="35" t="n">
        <v>3.84503</v>
      </c>
      <c r="Q2013" s="35" t="n">
        <v>-2.66142</v>
      </c>
      <c r="R2013" s="35" t="n">
        <v>-1.81552</v>
      </c>
    </row>
    <row r="2014" customFormat="false" ht="15" hidden="false" customHeight="false" outlineLevel="0" collapsed="false">
      <c r="A2014" s="4" t="n">
        <v>2013</v>
      </c>
      <c r="B2014" s="4" t="s">
        <v>2358</v>
      </c>
      <c r="C2014" s="35" t="n">
        <v>-0.33103</v>
      </c>
      <c r="D2014" s="35" t="n">
        <v>3.31458</v>
      </c>
      <c r="E2014" s="35" t="n">
        <v>-2.29105</v>
      </c>
      <c r="F2014" s="35" t="n">
        <v>-0.16927</v>
      </c>
      <c r="G2014" s="35" t="n">
        <v>0.30741</v>
      </c>
      <c r="H2014" s="35" t="n">
        <v>-1.27231</v>
      </c>
      <c r="I2014" s="35" t="n">
        <v>0.6548</v>
      </c>
      <c r="J2014" s="35" t="n">
        <v>1.99125</v>
      </c>
      <c r="K2014" s="35" t="n">
        <v>-2.00795</v>
      </c>
      <c r="L2014" s="35" t="n">
        <v>-1.46856</v>
      </c>
      <c r="M2014" s="35" t="n">
        <v>-0.9952</v>
      </c>
      <c r="N2014" s="35" t="n">
        <v>0.74556</v>
      </c>
      <c r="O2014" s="35" t="n">
        <v>-1.57972</v>
      </c>
      <c r="P2014" s="35" t="n">
        <v>1.73954</v>
      </c>
      <c r="Q2014" s="35" t="n">
        <v>0.3017</v>
      </c>
      <c r="R2014" s="35" t="n">
        <v>-1.91618</v>
      </c>
    </row>
    <row r="2015" customFormat="false" ht="15" hidden="false" customHeight="false" outlineLevel="0" collapsed="false">
      <c r="A2015" s="4" t="n">
        <v>2014</v>
      </c>
      <c r="B2015" s="4" t="s">
        <v>2359</v>
      </c>
      <c r="C2015" s="35" t="n">
        <v>-1.30424</v>
      </c>
      <c r="D2015" s="35" t="n">
        <v>2.46936</v>
      </c>
      <c r="E2015" s="35" t="n">
        <v>0.7405</v>
      </c>
      <c r="F2015" s="35" t="n">
        <v>-0.15252</v>
      </c>
      <c r="G2015" s="35" t="n">
        <v>-1.11139</v>
      </c>
      <c r="H2015" s="35" t="n">
        <v>-0.74057</v>
      </c>
      <c r="I2015" s="35" t="n">
        <v>0.32671</v>
      </c>
      <c r="J2015" s="35" t="n">
        <v>-0.97939</v>
      </c>
      <c r="K2015" s="35" t="n">
        <v>1.19481</v>
      </c>
      <c r="L2015" s="35" t="n">
        <v>-0.13134</v>
      </c>
      <c r="M2015" s="35" t="n">
        <v>-0.37992</v>
      </c>
      <c r="N2015" s="35" t="n">
        <v>1.749</v>
      </c>
      <c r="O2015" s="35" t="n">
        <v>-0.40067</v>
      </c>
      <c r="P2015" s="35" t="n">
        <v>0.63596</v>
      </c>
      <c r="Q2015" s="35" t="n">
        <v>0.41238</v>
      </c>
      <c r="R2015" s="35" t="n">
        <v>3.09148</v>
      </c>
    </row>
    <row r="2016" customFormat="false" ht="15" hidden="false" customHeight="false" outlineLevel="0" collapsed="false">
      <c r="A2016" s="4" t="n">
        <v>2015</v>
      </c>
      <c r="B2016" s="4" t="s">
        <v>2360</v>
      </c>
      <c r="C2016" s="35" t="n">
        <v>4.0186</v>
      </c>
      <c r="D2016" s="35" t="n">
        <v>1.0977</v>
      </c>
      <c r="E2016" s="35" t="n">
        <v>-0.99446</v>
      </c>
      <c r="F2016" s="35" t="n">
        <v>1.81136</v>
      </c>
      <c r="G2016" s="35" t="n">
        <v>-3.22964</v>
      </c>
      <c r="H2016" s="35" t="n">
        <v>-0.307</v>
      </c>
      <c r="I2016" s="35" t="n">
        <v>-1.20881</v>
      </c>
      <c r="J2016" s="35" t="n">
        <v>2.13004</v>
      </c>
      <c r="K2016" s="35" t="n">
        <v>-0.24393</v>
      </c>
      <c r="L2016" s="35" t="n">
        <v>0.36768</v>
      </c>
      <c r="M2016" s="35" t="n">
        <v>0.5853</v>
      </c>
      <c r="N2016" s="35" t="n">
        <v>-1.46232</v>
      </c>
      <c r="O2016" s="35" t="n">
        <v>-2.95111</v>
      </c>
      <c r="P2016" s="35" t="n">
        <v>-0.0697</v>
      </c>
      <c r="Q2016" s="35" t="n">
        <v>1.11821</v>
      </c>
      <c r="R2016" s="35" t="n">
        <v>2.50547</v>
      </c>
    </row>
    <row r="2017" customFormat="false" ht="15" hidden="false" customHeight="false" outlineLevel="0" collapsed="false">
      <c r="A2017" s="4" t="n">
        <v>2016</v>
      </c>
      <c r="B2017" s="4" t="s">
        <v>2361</v>
      </c>
      <c r="C2017" s="35" t="n">
        <v>0.56949</v>
      </c>
      <c r="D2017" s="35" t="n">
        <v>0.20608</v>
      </c>
      <c r="E2017" s="35" t="n">
        <v>1.6132</v>
      </c>
      <c r="F2017" s="35" t="n">
        <v>-1.14151</v>
      </c>
      <c r="G2017" s="35" t="n">
        <v>-0.35317</v>
      </c>
      <c r="H2017" s="35" t="n">
        <v>1.4594</v>
      </c>
      <c r="I2017" s="35" t="n">
        <v>-0.1669</v>
      </c>
      <c r="J2017" s="35" t="n">
        <v>1.64865</v>
      </c>
      <c r="K2017" s="35" t="n">
        <v>-1.1225</v>
      </c>
      <c r="L2017" s="35" t="n">
        <v>0.28474</v>
      </c>
      <c r="M2017" s="35" t="n">
        <v>-1.35114</v>
      </c>
      <c r="N2017" s="35" t="n">
        <v>-3.2584</v>
      </c>
      <c r="O2017" s="35" t="n">
        <v>-0.71147</v>
      </c>
      <c r="P2017" s="35" t="n">
        <v>2.70984</v>
      </c>
      <c r="Q2017" s="35" t="n">
        <v>-1.49454</v>
      </c>
      <c r="R2017" s="35" t="n">
        <v>-0.6161</v>
      </c>
    </row>
    <row r="2018" customFormat="false" ht="15" hidden="false" customHeight="false" outlineLevel="0" collapsed="false">
      <c r="A2018" s="4" t="n">
        <v>2017</v>
      </c>
      <c r="B2018" s="4" t="s">
        <v>2362</v>
      </c>
      <c r="C2018" s="35" t="n">
        <v>1.19441</v>
      </c>
      <c r="D2018" s="35" t="n">
        <v>0.02053</v>
      </c>
      <c r="E2018" s="35" t="n">
        <v>1.22911</v>
      </c>
      <c r="F2018" s="35" t="n">
        <v>-0.1423</v>
      </c>
      <c r="G2018" s="35" t="n">
        <v>-0.20698</v>
      </c>
      <c r="H2018" s="35" t="n">
        <v>0.74595</v>
      </c>
      <c r="I2018" s="35" t="n">
        <v>0.02633</v>
      </c>
      <c r="J2018" s="35" t="n">
        <v>3.16612</v>
      </c>
      <c r="K2018" s="35" t="n">
        <v>0.87823</v>
      </c>
      <c r="L2018" s="35" t="n">
        <v>-1.984</v>
      </c>
      <c r="M2018" s="35" t="n">
        <v>-0.02864</v>
      </c>
      <c r="N2018" s="35" t="n">
        <v>0.01495</v>
      </c>
      <c r="O2018" s="35" t="n">
        <v>0.1901</v>
      </c>
      <c r="P2018" s="35" t="n">
        <v>0.36708</v>
      </c>
      <c r="Q2018" s="35" t="n">
        <v>-1.77487</v>
      </c>
      <c r="R2018" s="35" t="n">
        <v>-0.01238</v>
      </c>
    </row>
    <row r="2019" customFormat="false" ht="15" hidden="false" customHeight="false" outlineLevel="0" collapsed="false">
      <c r="A2019" s="4" t="n">
        <v>2018</v>
      </c>
      <c r="B2019" s="4" t="s">
        <v>2363</v>
      </c>
      <c r="C2019" s="35" t="n">
        <v>-1.19472</v>
      </c>
      <c r="D2019" s="35" t="n">
        <v>0.72366</v>
      </c>
      <c r="E2019" s="35" t="n">
        <v>4.44581</v>
      </c>
      <c r="F2019" s="35" t="n">
        <v>0.32919</v>
      </c>
      <c r="G2019" s="35" t="n">
        <v>1.46422</v>
      </c>
      <c r="H2019" s="35" t="n">
        <v>0.92949</v>
      </c>
      <c r="I2019" s="35" t="n">
        <v>2.18853</v>
      </c>
      <c r="J2019" s="35" t="n">
        <v>1.21393</v>
      </c>
      <c r="K2019" s="35" t="n">
        <v>-2.30212</v>
      </c>
      <c r="L2019" s="35" t="n">
        <v>0.57253</v>
      </c>
      <c r="M2019" s="35" t="n">
        <v>-4.21692</v>
      </c>
      <c r="N2019" s="35" t="n">
        <v>-0.50539</v>
      </c>
      <c r="O2019" s="35" t="n">
        <v>-1.43269</v>
      </c>
      <c r="P2019" s="35" t="n">
        <v>1.42203</v>
      </c>
      <c r="Q2019" s="35" t="n">
        <v>-0.4902</v>
      </c>
      <c r="R2019" s="35" t="n">
        <v>0.10973</v>
      </c>
    </row>
    <row r="2020" customFormat="false" ht="15" hidden="false" customHeight="false" outlineLevel="0" collapsed="false">
      <c r="A2020" s="4" t="n">
        <v>2019</v>
      </c>
      <c r="B2020" s="4" t="s">
        <v>2364</v>
      </c>
      <c r="C2020" s="35" t="n">
        <v>0.45352</v>
      </c>
      <c r="D2020" s="35" t="n">
        <v>2.69187</v>
      </c>
      <c r="E2020" s="35" t="n">
        <v>-2.20257</v>
      </c>
      <c r="F2020" s="35" t="n">
        <v>1.63937</v>
      </c>
      <c r="G2020" s="35" t="n">
        <v>0.6394</v>
      </c>
      <c r="H2020" s="35" t="n">
        <v>-0.68832</v>
      </c>
      <c r="I2020" s="35" t="n">
        <v>1.11416</v>
      </c>
      <c r="J2020" s="35" t="n">
        <v>-0.60882</v>
      </c>
      <c r="K2020" s="35" t="n">
        <v>-0.72588</v>
      </c>
      <c r="L2020" s="35" t="n">
        <v>-1.71215</v>
      </c>
      <c r="M2020" s="35" t="n">
        <v>-1.7638</v>
      </c>
      <c r="N2020" s="35" t="n">
        <v>-2.20163</v>
      </c>
      <c r="O2020" s="35" t="n">
        <v>1.76525</v>
      </c>
      <c r="P2020" s="35" t="n">
        <v>3.18586</v>
      </c>
      <c r="Q2020" s="35" t="n">
        <v>-3.32061</v>
      </c>
      <c r="R2020" s="35" t="n">
        <v>-2.75257</v>
      </c>
    </row>
    <row r="2021" customFormat="false" ht="15" hidden="false" customHeight="false" outlineLevel="0" collapsed="false">
      <c r="A2021" s="4" t="n">
        <v>2020</v>
      </c>
      <c r="B2021" s="4" t="s">
        <v>2365</v>
      </c>
      <c r="C2021" s="35" t="n">
        <v>0.09336</v>
      </c>
      <c r="D2021" s="35" t="n">
        <v>-0.43372</v>
      </c>
      <c r="E2021" s="35" t="n">
        <v>-0.68228</v>
      </c>
      <c r="F2021" s="35" t="n">
        <v>-2.44815</v>
      </c>
      <c r="G2021" s="35" t="n">
        <v>0.68683</v>
      </c>
      <c r="H2021" s="35" t="n">
        <v>-0.65288</v>
      </c>
      <c r="I2021" s="35" t="n">
        <v>-0.23712</v>
      </c>
      <c r="J2021" s="35" t="n">
        <v>-1.92113</v>
      </c>
      <c r="K2021" s="35" t="n">
        <v>-1.91197</v>
      </c>
      <c r="L2021" s="35" t="n">
        <v>-0.67575</v>
      </c>
      <c r="M2021" s="35" t="n">
        <v>-2.26857</v>
      </c>
      <c r="N2021" s="35" t="n">
        <v>-2.59716</v>
      </c>
      <c r="O2021" s="35" t="n">
        <v>-1.88147</v>
      </c>
      <c r="P2021" s="35" t="n">
        <v>-0.69624</v>
      </c>
      <c r="Q2021" s="35" t="n">
        <v>0.29573</v>
      </c>
      <c r="R2021" s="35" t="n">
        <v>-2.0207</v>
      </c>
    </row>
    <row r="2022" customFormat="false" ht="15" hidden="false" customHeight="false" outlineLevel="0" collapsed="false">
      <c r="A2022" s="4" t="n">
        <v>2021</v>
      </c>
      <c r="B2022" s="4" t="s">
        <v>2366</v>
      </c>
      <c r="C2022" s="35" t="n">
        <v>-1.20955</v>
      </c>
      <c r="D2022" s="35" t="n">
        <v>0.68069</v>
      </c>
      <c r="E2022" s="35" t="n">
        <v>-0.46462</v>
      </c>
      <c r="F2022" s="35" t="n">
        <v>0.03304</v>
      </c>
      <c r="G2022" s="35" t="n">
        <v>0.68393</v>
      </c>
      <c r="H2022" s="35" t="n">
        <v>0.3808</v>
      </c>
      <c r="I2022" s="35" t="n">
        <v>0.11172</v>
      </c>
      <c r="J2022" s="35" t="n">
        <v>-0.39956</v>
      </c>
      <c r="K2022" s="35" t="n">
        <v>0.3157</v>
      </c>
      <c r="L2022" s="35" t="n">
        <v>1.86972</v>
      </c>
      <c r="M2022" s="35" t="n">
        <v>-0.88098</v>
      </c>
      <c r="N2022" s="35" t="n">
        <v>0.76059</v>
      </c>
      <c r="O2022" s="35" t="n">
        <v>1.333</v>
      </c>
      <c r="P2022" s="35" t="n">
        <v>-1.40018</v>
      </c>
      <c r="Q2022" s="35" t="n">
        <v>-0.02586</v>
      </c>
      <c r="R2022" s="35" t="n">
        <v>0.48673</v>
      </c>
    </row>
    <row r="2023" customFormat="false" ht="15" hidden="false" customHeight="false" outlineLevel="0" collapsed="false">
      <c r="A2023" s="4" t="n">
        <v>2022</v>
      </c>
      <c r="B2023" s="4" t="s">
        <v>2367</v>
      </c>
      <c r="C2023" s="35" t="n">
        <v>6.05127</v>
      </c>
      <c r="D2023" s="35" t="n">
        <v>-0.3264</v>
      </c>
      <c r="E2023" s="35" t="n">
        <v>2.11526</v>
      </c>
      <c r="F2023" s="35" t="n">
        <v>3.21638</v>
      </c>
      <c r="G2023" s="35" t="n">
        <v>1.04871</v>
      </c>
      <c r="H2023" s="35" t="n">
        <v>-2.59915</v>
      </c>
      <c r="I2023" s="35" t="n">
        <v>2.80131</v>
      </c>
      <c r="J2023" s="35" t="n">
        <v>-0.48272</v>
      </c>
      <c r="K2023" s="35" t="n">
        <v>0.9843</v>
      </c>
      <c r="L2023" s="35" t="n">
        <v>2.64696</v>
      </c>
      <c r="M2023" s="35" t="n">
        <v>4.90794</v>
      </c>
      <c r="N2023" s="35" t="n">
        <v>-0.85457</v>
      </c>
      <c r="O2023" s="35" t="n">
        <v>1.53885</v>
      </c>
      <c r="P2023" s="35" t="n">
        <v>-0.74448</v>
      </c>
      <c r="Q2023" s="35" t="n">
        <v>-0.10089</v>
      </c>
      <c r="R2023" s="35" t="n">
        <v>-1.4215</v>
      </c>
    </row>
    <row r="2024" customFormat="false" ht="15" hidden="false" customHeight="false" outlineLevel="0" collapsed="false">
      <c r="A2024" s="4" t="n">
        <v>2023</v>
      </c>
      <c r="B2024" s="4" t="s">
        <v>2368</v>
      </c>
      <c r="C2024" s="35" t="n">
        <v>-0.88921</v>
      </c>
      <c r="D2024" s="35" t="n">
        <v>0.78359</v>
      </c>
      <c r="E2024" s="35" t="n">
        <v>0.32894</v>
      </c>
      <c r="F2024" s="35" t="n">
        <v>-0.56754</v>
      </c>
      <c r="G2024" s="35" t="n">
        <v>-1.05327</v>
      </c>
      <c r="H2024" s="35" t="n">
        <v>-1.82276</v>
      </c>
      <c r="I2024" s="35" t="n">
        <v>2.9394</v>
      </c>
      <c r="J2024" s="35" t="n">
        <v>2.55595</v>
      </c>
      <c r="K2024" s="35" t="n">
        <v>1.44342</v>
      </c>
      <c r="L2024" s="35" t="n">
        <v>0.05843</v>
      </c>
      <c r="M2024" s="35" t="n">
        <v>2.82598</v>
      </c>
      <c r="N2024" s="35" t="n">
        <v>-1.85978</v>
      </c>
      <c r="O2024" s="35" t="n">
        <v>2.32243</v>
      </c>
      <c r="P2024" s="35" t="n">
        <v>1.13167</v>
      </c>
      <c r="Q2024" s="35" t="n">
        <v>-1.30061</v>
      </c>
      <c r="R2024" s="35" t="n">
        <v>0.36721</v>
      </c>
    </row>
    <row r="2025" customFormat="false" ht="15" hidden="false" customHeight="false" outlineLevel="0" collapsed="false">
      <c r="A2025" s="4" t="n">
        <v>2024</v>
      </c>
      <c r="B2025" s="4" t="s">
        <v>2369</v>
      </c>
      <c r="C2025" s="35" t="n">
        <v>0.63603</v>
      </c>
      <c r="D2025" s="35" t="n">
        <v>-2.02575</v>
      </c>
      <c r="E2025" s="35" t="n">
        <v>0.35615</v>
      </c>
      <c r="F2025" s="35" t="n">
        <v>-1.47038</v>
      </c>
      <c r="G2025" s="35" t="n">
        <v>-0.63686</v>
      </c>
      <c r="H2025" s="35" t="n">
        <v>0.2347</v>
      </c>
      <c r="I2025" s="35" t="n">
        <v>1.35765</v>
      </c>
      <c r="J2025" s="35" t="n">
        <v>0.87487</v>
      </c>
      <c r="K2025" s="35" t="n">
        <v>-1.86892</v>
      </c>
      <c r="L2025" s="35" t="n">
        <v>-0.60596</v>
      </c>
      <c r="M2025" s="35" t="n">
        <v>-0.39861</v>
      </c>
      <c r="N2025" s="35" t="n">
        <v>-0.61335</v>
      </c>
      <c r="O2025" s="35" t="n">
        <v>0.22484</v>
      </c>
      <c r="P2025" s="35" t="n">
        <v>-2.08344</v>
      </c>
      <c r="Q2025" s="35" t="n">
        <v>-1.42074</v>
      </c>
      <c r="R2025" s="35" t="n">
        <v>-1.24004</v>
      </c>
    </row>
    <row r="2026" customFormat="false" ht="15" hidden="false" customHeight="false" outlineLevel="0" collapsed="false">
      <c r="A2026" s="4" t="n">
        <v>2025</v>
      </c>
      <c r="B2026" s="4" t="s">
        <v>2370</v>
      </c>
      <c r="C2026" s="35" t="n">
        <v>0.10215</v>
      </c>
      <c r="D2026" s="35" t="n">
        <v>-0.82802</v>
      </c>
      <c r="E2026" s="35" t="n">
        <v>1.08584</v>
      </c>
      <c r="F2026" s="35" t="n">
        <v>2.13536</v>
      </c>
      <c r="G2026" s="35" t="n">
        <v>-0.15738</v>
      </c>
      <c r="H2026" s="35" t="n">
        <v>-1.46177</v>
      </c>
      <c r="I2026" s="35" t="n">
        <v>0.37932</v>
      </c>
      <c r="J2026" s="35" t="n">
        <v>-1.73502</v>
      </c>
      <c r="K2026" s="35" t="n">
        <v>2.48674</v>
      </c>
      <c r="L2026" s="35" t="n">
        <v>2.27956</v>
      </c>
      <c r="M2026" s="35" t="n">
        <v>-0.26245</v>
      </c>
      <c r="N2026" s="35" t="n">
        <v>0.88728</v>
      </c>
      <c r="O2026" s="35" t="n">
        <v>-1.07891</v>
      </c>
      <c r="P2026" s="35" t="n">
        <v>-0.06865</v>
      </c>
      <c r="Q2026" s="35" t="n">
        <v>-3.09036</v>
      </c>
      <c r="R2026" s="35" t="n">
        <v>0.0838</v>
      </c>
    </row>
    <row r="2027" customFormat="false" ht="15" hidden="false" customHeight="false" outlineLevel="0" collapsed="false">
      <c r="A2027" s="4" t="n">
        <v>2026</v>
      </c>
      <c r="B2027" s="4" t="s">
        <v>2371</v>
      </c>
      <c r="C2027" s="35" t="n">
        <v>1.27125</v>
      </c>
      <c r="D2027" s="35" t="n">
        <v>0.75547</v>
      </c>
      <c r="E2027" s="35" t="n">
        <v>-1.69273</v>
      </c>
      <c r="F2027" s="35" t="n">
        <v>0.2791</v>
      </c>
      <c r="G2027" s="35" t="n">
        <v>-0.92125</v>
      </c>
      <c r="H2027" s="35" t="n">
        <v>-0.36407</v>
      </c>
      <c r="I2027" s="35" t="n">
        <v>0.06935</v>
      </c>
      <c r="J2027" s="35" t="n">
        <v>-3.79643</v>
      </c>
      <c r="K2027" s="35" t="n">
        <v>-0.90633</v>
      </c>
      <c r="L2027" s="35" t="n">
        <v>0.10584</v>
      </c>
      <c r="M2027" s="35" t="n">
        <v>0.29088</v>
      </c>
      <c r="N2027" s="35" t="n">
        <v>3.70694</v>
      </c>
      <c r="O2027" s="35" t="n">
        <v>1.10884</v>
      </c>
      <c r="P2027" s="35" t="n">
        <v>5.08188</v>
      </c>
      <c r="Q2027" s="35" t="n">
        <v>-3.23627</v>
      </c>
      <c r="R2027" s="35" t="n">
        <v>1.16569</v>
      </c>
    </row>
    <row r="2028" customFormat="false" ht="15" hidden="false" customHeight="false" outlineLevel="0" collapsed="false">
      <c r="A2028" s="4" t="n">
        <v>2027</v>
      </c>
      <c r="B2028" s="4" t="s">
        <v>2372</v>
      </c>
      <c r="C2028" s="35" t="n">
        <v>2.49445</v>
      </c>
      <c r="D2028" s="35" t="n">
        <v>1.97557</v>
      </c>
      <c r="E2028" s="35" t="n">
        <v>-1.24908</v>
      </c>
      <c r="F2028" s="35" t="n">
        <v>1.15415</v>
      </c>
      <c r="G2028" s="35" t="n">
        <v>0.93841</v>
      </c>
      <c r="H2028" s="35" t="n">
        <v>-0.36436</v>
      </c>
      <c r="I2028" s="35" t="n">
        <v>-1.05727</v>
      </c>
      <c r="J2028" s="35" t="n">
        <v>-0.25954</v>
      </c>
      <c r="K2028" s="35" t="n">
        <v>-0.54376</v>
      </c>
      <c r="L2028" s="35" t="n">
        <v>0.89682</v>
      </c>
      <c r="M2028" s="35" t="n">
        <v>-0.46708</v>
      </c>
      <c r="N2028" s="35" t="n">
        <v>2.48394</v>
      </c>
      <c r="O2028" s="35" t="n">
        <v>-0.16638</v>
      </c>
      <c r="P2028" s="35" t="n">
        <v>1.76822</v>
      </c>
      <c r="Q2028" s="35" t="n">
        <v>1.81278</v>
      </c>
      <c r="R2028" s="35" t="n">
        <v>2.78489</v>
      </c>
    </row>
    <row r="2029" customFormat="false" ht="15" hidden="false" customHeight="false" outlineLevel="0" collapsed="false">
      <c r="A2029" s="4" t="n">
        <v>2028</v>
      </c>
      <c r="B2029" s="4" t="s">
        <v>2373</v>
      </c>
      <c r="C2029" s="35" t="n">
        <v>-1.68403</v>
      </c>
      <c r="D2029" s="35" t="n">
        <v>1.68333</v>
      </c>
      <c r="E2029" s="35" t="n">
        <v>1.46498</v>
      </c>
      <c r="F2029" s="35" t="n">
        <v>-0.17668</v>
      </c>
      <c r="G2029" s="35" t="n">
        <v>-3.34038</v>
      </c>
      <c r="H2029" s="35" t="n">
        <v>-1.71058</v>
      </c>
      <c r="I2029" s="35" t="n">
        <v>-0.71299</v>
      </c>
      <c r="J2029" s="35" t="n">
        <v>0.80251</v>
      </c>
      <c r="K2029" s="35" t="n">
        <v>-1.12449</v>
      </c>
      <c r="L2029" s="35" t="n">
        <v>-1.82045</v>
      </c>
      <c r="M2029" s="35" t="n">
        <v>-2.13498</v>
      </c>
      <c r="N2029" s="35" t="n">
        <v>5.05614</v>
      </c>
      <c r="O2029" s="35" t="n">
        <v>0.43905</v>
      </c>
      <c r="P2029" s="35" t="n">
        <v>-1.15174</v>
      </c>
      <c r="Q2029" s="35" t="n">
        <v>-1.05151</v>
      </c>
      <c r="R2029" s="35" t="n">
        <v>-0.45514</v>
      </c>
    </row>
    <row r="2030" customFormat="false" ht="15" hidden="false" customHeight="false" outlineLevel="0" collapsed="false">
      <c r="A2030" s="4" t="n">
        <v>2029</v>
      </c>
      <c r="B2030" s="4" t="s">
        <v>2374</v>
      </c>
      <c r="C2030" s="35" t="n">
        <v>3.63693</v>
      </c>
      <c r="D2030" s="35" t="n">
        <v>-0.83437</v>
      </c>
      <c r="E2030" s="35" t="n">
        <v>1.81783</v>
      </c>
      <c r="F2030" s="35" t="n">
        <v>2.20276</v>
      </c>
      <c r="G2030" s="35" t="n">
        <v>-2.28523</v>
      </c>
      <c r="H2030" s="35" t="n">
        <v>0.90784</v>
      </c>
      <c r="I2030" s="35" t="n">
        <v>4.22541</v>
      </c>
      <c r="J2030" s="35" t="n">
        <v>0.49351</v>
      </c>
      <c r="K2030" s="35" t="n">
        <v>0.66348</v>
      </c>
      <c r="L2030" s="35" t="n">
        <v>-0.48789</v>
      </c>
      <c r="M2030" s="35" t="n">
        <v>-2.7194</v>
      </c>
      <c r="N2030" s="35" t="n">
        <v>0.42364</v>
      </c>
      <c r="O2030" s="35" t="n">
        <v>-3.31946</v>
      </c>
      <c r="P2030" s="35" t="n">
        <v>0.15296</v>
      </c>
      <c r="Q2030" s="35" t="n">
        <v>-1.49452</v>
      </c>
      <c r="R2030" s="35" t="n">
        <v>3.31681</v>
      </c>
    </row>
    <row r="2031" customFormat="false" ht="15" hidden="false" customHeight="false" outlineLevel="0" collapsed="false">
      <c r="A2031" s="4" t="n">
        <v>2030</v>
      </c>
      <c r="B2031" s="4" t="s">
        <v>2375</v>
      </c>
      <c r="C2031" s="35" t="n">
        <v>-0.20116</v>
      </c>
      <c r="D2031" s="35" t="n">
        <v>1.37356</v>
      </c>
      <c r="E2031" s="35" t="n">
        <v>2.30179</v>
      </c>
      <c r="F2031" s="35" t="n">
        <v>-0.34756</v>
      </c>
      <c r="G2031" s="35" t="n">
        <v>-1.64735</v>
      </c>
      <c r="H2031" s="35" t="n">
        <v>-0.99696</v>
      </c>
      <c r="I2031" s="35" t="n">
        <v>0.45542</v>
      </c>
      <c r="J2031" s="35" t="n">
        <v>-2.2174</v>
      </c>
      <c r="K2031" s="35" t="n">
        <v>1.57142</v>
      </c>
      <c r="L2031" s="35" t="n">
        <v>1.37204</v>
      </c>
      <c r="M2031" s="35" t="n">
        <v>0.41169</v>
      </c>
      <c r="N2031" s="35" t="n">
        <v>-1.09417</v>
      </c>
      <c r="O2031" s="35" t="n">
        <v>0.59296</v>
      </c>
      <c r="P2031" s="35" t="n">
        <v>0.90729</v>
      </c>
      <c r="Q2031" s="35" t="n">
        <v>-0.15954</v>
      </c>
      <c r="R2031" s="35" t="n">
        <v>1.00664</v>
      </c>
    </row>
    <row r="2032" customFormat="false" ht="15" hidden="false" customHeight="false" outlineLevel="0" collapsed="false">
      <c r="A2032" s="4" t="n">
        <v>2031</v>
      </c>
      <c r="B2032" s="4" t="s">
        <v>2376</v>
      </c>
      <c r="C2032" s="35" t="n">
        <v>-0.20624</v>
      </c>
      <c r="D2032" s="35" t="n">
        <v>-1.45946</v>
      </c>
      <c r="E2032" s="35" t="n">
        <v>0.45505</v>
      </c>
      <c r="F2032" s="35" t="n">
        <v>-1.31097</v>
      </c>
      <c r="G2032" s="35" t="n">
        <v>0.02128</v>
      </c>
      <c r="H2032" s="35" t="n">
        <v>-0.47914</v>
      </c>
      <c r="I2032" s="35" t="n">
        <v>-1.56859</v>
      </c>
      <c r="J2032" s="35" t="n">
        <v>-1.85441</v>
      </c>
      <c r="K2032" s="35" t="n">
        <v>0.23254</v>
      </c>
      <c r="L2032" s="35" t="n">
        <v>1.35723</v>
      </c>
      <c r="M2032" s="35" t="n">
        <v>0.73918</v>
      </c>
      <c r="N2032" s="35" t="n">
        <v>1.16425</v>
      </c>
      <c r="O2032" s="35" t="n">
        <v>-1.39041</v>
      </c>
      <c r="P2032" s="35" t="n">
        <v>1.06734</v>
      </c>
      <c r="Q2032" s="35" t="n">
        <v>0.27811</v>
      </c>
      <c r="R2032" s="35" t="n">
        <v>-1.61629</v>
      </c>
    </row>
    <row r="2033" customFormat="false" ht="15" hidden="false" customHeight="false" outlineLevel="0" collapsed="false">
      <c r="A2033" s="4" t="n">
        <v>2032</v>
      </c>
      <c r="B2033" s="4" t="s">
        <v>2377</v>
      </c>
      <c r="C2033" s="35" t="n">
        <v>-3.27914</v>
      </c>
      <c r="D2033" s="35" t="n">
        <v>1.86538</v>
      </c>
      <c r="E2033" s="35" t="n">
        <v>-0.59724</v>
      </c>
      <c r="F2033" s="35" t="n">
        <v>0.20662</v>
      </c>
      <c r="G2033" s="35" t="n">
        <v>-0.16761</v>
      </c>
      <c r="H2033" s="35" t="n">
        <v>-0.20428</v>
      </c>
      <c r="I2033" s="35" t="n">
        <v>-0.3189</v>
      </c>
      <c r="J2033" s="35" t="n">
        <v>-0.17089</v>
      </c>
      <c r="K2033" s="35" t="n">
        <v>0.20159</v>
      </c>
      <c r="L2033" s="35" t="n">
        <v>-2.40548</v>
      </c>
      <c r="M2033" s="35" t="n">
        <v>-0.60014</v>
      </c>
      <c r="N2033" s="35" t="n">
        <v>-2.92162</v>
      </c>
      <c r="O2033" s="35" t="n">
        <v>2.7589</v>
      </c>
      <c r="P2033" s="35" t="n">
        <v>5.00704</v>
      </c>
      <c r="Q2033" s="35" t="n">
        <v>-1.35594</v>
      </c>
      <c r="R2033" s="35" t="n">
        <v>-0.29857</v>
      </c>
    </row>
    <row r="2034" customFormat="false" ht="15" hidden="false" customHeight="false" outlineLevel="0" collapsed="false">
      <c r="A2034" s="4" t="n">
        <v>2033</v>
      </c>
      <c r="B2034" s="4" t="s">
        <v>2378</v>
      </c>
      <c r="C2034" s="35" t="n">
        <v>0.78786</v>
      </c>
      <c r="D2034" s="35" t="n">
        <v>-0.63502</v>
      </c>
      <c r="E2034" s="35" t="n">
        <v>-0.07252</v>
      </c>
      <c r="F2034" s="35" t="n">
        <v>0.08458</v>
      </c>
      <c r="G2034" s="35" t="n">
        <v>-1.33365</v>
      </c>
      <c r="H2034" s="35" t="n">
        <v>-2.35333</v>
      </c>
      <c r="I2034" s="35" t="n">
        <v>-1.36633</v>
      </c>
      <c r="J2034" s="35" t="n">
        <v>-0.35389</v>
      </c>
      <c r="K2034" s="35" t="n">
        <v>-0.83191</v>
      </c>
      <c r="L2034" s="35" t="n">
        <v>1.5595</v>
      </c>
      <c r="M2034" s="35" t="n">
        <v>-3.16807</v>
      </c>
      <c r="N2034" s="35" t="n">
        <v>0.99868</v>
      </c>
      <c r="O2034" s="35" t="n">
        <v>-1.37059</v>
      </c>
      <c r="P2034" s="35" t="n">
        <v>0.11609</v>
      </c>
      <c r="Q2034" s="35" t="n">
        <v>-3.46508</v>
      </c>
      <c r="R2034" s="35" t="n">
        <v>-1.09835</v>
      </c>
    </row>
    <row r="2035" customFormat="false" ht="15" hidden="false" customHeight="false" outlineLevel="0" collapsed="false">
      <c r="A2035" s="4" t="n">
        <v>2034</v>
      </c>
      <c r="B2035" s="4" t="s">
        <v>2379</v>
      </c>
      <c r="C2035" s="35" t="n">
        <v>-0.91362</v>
      </c>
      <c r="D2035" s="35" t="n">
        <v>-1.82625</v>
      </c>
      <c r="E2035" s="35" t="n">
        <v>-0.24983</v>
      </c>
      <c r="F2035" s="35" t="n">
        <v>1.56101</v>
      </c>
      <c r="G2035" s="35" t="n">
        <v>1.98865</v>
      </c>
      <c r="H2035" s="35" t="n">
        <v>-1.23584</v>
      </c>
      <c r="I2035" s="35" t="n">
        <v>2.25686</v>
      </c>
      <c r="J2035" s="35" t="n">
        <v>-0.26234</v>
      </c>
      <c r="K2035" s="35" t="n">
        <v>-1.13485</v>
      </c>
      <c r="L2035" s="35" t="n">
        <v>-1.84206</v>
      </c>
      <c r="M2035" s="35" t="n">
        <v>0.76037</v>
      </c>
      <c r="N2035" s="35" t="n">
        <v>-3.31147</v>
      </c>
      <c r="O2035" s="35" t="n">
        <v>-1.95529</v>
      </c>
      <c r="P2035" s="35" t="n">
        <v>1.92987</v>
      </c>
      <c r="Q2035" s="35" t="n">
        <v>-0.49781</v>
      </c>
      <c r="R2035" s="35" t="n">
        <v>-2.45508</v>
      </c>
    </row>
    <row r="2036" customFormat="false" ht="15" hidden="false" customHeight="false" outlineLevel="0" collapsed="false">
      <c r="A2036" s="4" t="n">
        <v>2035</v>
      </c>
      <c r="B2036" s="4" t="s">
        <v>2380</v>
      </c>
      <c r="C2036" s="35" t="n">
        <v>-1.99869</v>
      </c>
      <c r="D2036" s="35" t="n">
        <v>1.56671</v>
      </c>
      <c r="E2036" s="35" t="n">
        <v>-0.12502</v>
      </c>
      <c r="F2036" s="35" t="n">
        <v>1.09636</v>
      </c>
      <c r="G2036" s="35" t="n">
        <v>-1.2942</v>
      </c>
      <c r="H2036" s="35" t="n">
        <v>0.80585</v>
      </c>
      <c r="I2036" s="35" t="n">
        <v>3.63979</v>
      </c>
      <c r="J2036" s="35" t="n">
        <v>1.12135</v>
      </c>
      <c r="K2036" s="35" t="n">
        <v>0.64525</v>
      </c>
      <c r="L2036" s="35" t="n">
        <v>1.36852</v>
      </c>
      <c r="M2036" s="35" t="n">
        <v>-1.65364</v>
      </c>
      <c r="N2036" s="35" t="n">
        <v>-0.13739</v>
      </c>
      <c r="O2036" s="35" t="n">
        <v>3.786</v>
      </c>
      <c r="P2036" s="35" t="n">
        <v>-3.7984</v>
      </c>
      <c r="Q2036" s="35" t="n">
        <v>0.37637</v>
      </c>
      <c r="R2036" s="35" t="n">
        <v>-1.06561</v>
      </c>
    </row>
    <row r="2037" customFormat="false" ht="15" hidden="false" customHeight="false" outlineLevel="0" collapsed="false">
      <c r="A2037" s="4" t="n">
        <v>2036</v>
      </c>
      <c r="B2037" s="4" t="s">
        <v>2381</v>
      </c>
      <c r="C2037" s="35" t="n">
        <v>1.06561</v>
      </c>
      <c r="D2037" s="35" t="n">
        <v>5.10413</v>
      </c>
      <c r="E2037" s="35" t="n">
        <v>-3.0836</v>
      </c>
      <c r="F2037" s="35" t="n">
        <v>-1.47095</v>
      </c>
      <c r="G2037" s="35" t="n">
        <v>-2.47437</v>
      </c>
      <c r="H2037" s="35" t="n">
        <v>-3.37953</v>
      </c>
      <c r="I2037" s="35" t="n">
        <v>-0.07847</v>
      </c>
      <c r="J2037" s="35" t="n">
        <v>1.6624</v>
      </c>
      <c r="K2037" s="35" t="n">
        <v>0.26863</v>
      </c>
      <c r="L2037" s="35" t="n">
        <v>-3.14825</v>
      </c>
      <c r="M2037" s="35" t="n">
        <v>-3.6516</v>
      </c>
      <c r="N2037" s="35" t="n">
        <v>2.14156</v>
      </c>
      <c r="O2037" s="35" t="n">
        <v>1.16813</v>
      </c>
      <c r="P2037" s="35" t="n">
        <v>-1.4379</v>
      </c>
      <c r="Q2037" s="35" t="n">
        <v>-3.8491</v>
      </c>
      <c r="R2037" s="35" t="n">
        <v>-0.21993</v>
      </c>
    </row>
    <row r="2038" customFormat="false" ht="15" hidden="false" customHeight="false" outlineLevel="0" collapsed="false">
      <c r="A2038" s="4" t="n">
        <v>2037</v>
      </c>
      <c r="B2038" s="4" t="s">
        <v>2382</v>
      </c>
      <c r="C2038" s="35" t="n">
        <v>0.64824</v>
      </c>
      <c r="D2038" s="35" t="n">
        <v>3.85931</v>
      </c>
      <c r="E2038" s="35" t="n">
        <v>4.83597</v>
      </c>
      <c r="F2038" s="35" t="n">
        <v>-0.0495</v>
      </c>
      <c r="G2038" s="35" t="n">
        <v>-2.2176</v>
      </c>
      <c r="H2038" s="35" t="n">
        <v>0.64353</v>
      </c>
      <c r="I2038" s="35" t="n">
        <v>1.43901</v>
      </c>
      <c r="J2038" s="35" t="n">
        <v>0.6326</v>
      </c>
      <c r="K2038" s="35" t="n">
        <v>1.90287</v>
      </c>
      <c r="L2038" s="35" t="n">
        <v>-1.3503</v>
      </c>
      <c r="M2038" s="35" t="n">
        <v>-4.42239</v>
      </c>
      <c r="N2038" s="35" t="n">
        <v>-2.73766</v>
      </c>
      <c r="O2038" s="35" t="n">
        <v>0.16833</v>
      </c>
      <c r="P2038" s="35" t="n">
        <v>-1.50499</v>
      </c>
      <c r="Q2038" s="35" t="n">
        <v>-1.13976</v>
      </c>
      <c r="R2038" s="35" t="n">
        <v>-2.62032</v>
      </c>
    </row>
    <row r="2039" customFormat="false" ht="15" hidden="false" customHeight="false" outlineLevel="0" collapsed="false">
      <c r="A2039" s="4" t="n">
        <v>2038</v>
      </c>
      <c r="B2039" s="4" t="s">
        <v>2383</v>
      </c>
      <c r="C2039" s="35" t="n">
        <v>-0.19418</v>
      </c>
      <c r="D2039" s="35" t="n">
        <v>-2.87757</v>
      </c>
      <c r="E2039" s="35" t="n">
        <v>2.21013</v>
      </c>
      <c r="F2039" s="35" t="n">
        <v>-4.04196</v>
      </c>
      <c r="G2039" s="35" t="n">
        <v>-1.70354</v>
      </c>
      <c r="H2039" s="35" t="n">
        <v>-1.98277</v>
      </c>
      <c r="I2039" s="35" t="n">
        <v>-0.22467</v>
      </c>
      <c r="J2039" s="35" t="n">
        <v>4.96641</v>
      </c>
      <c r="K2039" s="35" t="n">
        <v>-2.52497</v>
      </c>
      <c r="L2039" s="35" t="n">
        <v>2.91823</v>
      </c>
      <c r="M2039" s="35" t="n">
        <v>-3.18628</v>
      </c>
      <c r="N2039" s="35" t="n">
        <v>-2.52827</v>
      </c>
      <c r="O2039" s="35" t="n">
        <v>-2.49215</v>
      </c>
      <c r="P2039" s="35" t="n">
        <v>1.48312</v>
      </c>
      <c r="Q2039" s="35" t="n">
        <v>-1.68845</v>
      </c>
      <c r="R2039" s="35" t="n">
        <v>-0.73857</v>
      </c>
    </row>
    <row r="2040" customFormat="false" ht="15" hidden="false" customHeight="false" outlineLevel="0" collapsed="false">
      <c r="A2040" s="4" t="n">
        <v>2039</v>
      </c>
      <c r="B2040" s="4" t="s">
        <v>2384</v>
      </c>
      <c r="C2040" s="35" t="n">
        <v>1.6127</v>
      </c>
      <c r="D2040" s="35" t="n">
        <v>-0.60733</v>
      </c>
      <c r="E2040" s="35" t="n">
        <v>-0.75355</v>
      </c>
      <c r="F2040" s="35" t="n">
        <v>3.69827</v>
      </c>
      <c r="G2040" s="35" t="n">
        <v>-5.07739</v>
      </c>
      <c r="H2040" s="35" t="n">
        <v>1.7291</v>
      </c>
      <c r="I2040" s="35" t="n">
        <v>-0.88938</v>
      </c>
      <c r="J2040" s="35" t="n">
        <v>-0.35387</v>
      </c>
      <c r="K2040" s="35" t="n">
        <v>-4.39016</v>
      </c>
      <c r="L2040" s="35" t="n">
        <v>0.02466</v>
      </c>
      <c r="M2040" s="35" t="n">
        <v>-0.60623</v>
      </c>
      <c r="N2040" s="35" t="n">
        <v>0.68167</v>
      </c>
      <c r="O2040" s="35" t="n">
        <v>-2.56698</v>
      </c>
      <c r="P2040" s="35" t="n">
        <v>-1.00224</v>
      </c>
      <c r="Q2040" s="35" t="n">
        <v>-2.55637</v>
      </c>
      <c r="R2040" s="35" t="n">
        <v>-0.9342</v>
      </c>
    </row>
    <row r="2041" customFormat="false" ht="15" hidden="false" customHeight="false" outlineLevel="0" collapsed="false">
      <c r="A2041" s="4" t="n">
        <v>2040</v>
      </c>
      <c r="B2041" s="4" t="s">
        <v>2385</v>
      </c>
      <c r="C2041" s="35" t="n">
        <v>0.9972</v>
      </c>
      <c r="D2041" s="35" t="n">
        <v>2.08902</v>
      </c>
      <c r="E2041" s="35" t="n">
        <v>-0.63368</v>
      </c>
      <c r="F2041" s="35" t="n">
        <v>1.48685</v>
      </c>
      <c r="G2041" s="35" t="n">
        <v>-1.17362</v>
      </c>
      <c r="H2041" s="35" t="n">
        <v>-0.2752</v>
      </c>
      <c r="I2041" s="35" t="n">
        <v>0.49951</v>
      </c>
      <c r="J2041" s="35" t="n">
        <v>-0.338</v>
      </c>
      <c r="K2041" s="35" t="n">
        <v>1.35249</v>
      </c>
      <c r="L2041" s="35" t="n">
        <v>-1.18249</v>
      </c>
      <c r="M2041" s="35" t="n">
        <v>0.42036</v>
      </c>
      <c r="N2041" s="35" t="n">
        <v>2.04988</v>
      </c>
      <c r="O2041" s="35" t="n">
        <v>0.20595</v>
      </c>
      <c r="P2041" s="35" t="n">
        <v>-1.86957</v>
      </c>
      <c r="Q2041" s="35" t="n">
        <v>0.25407</v>
      </c>
      <c r="R2041" s="35" t="n">
        <v>1.88939</v>
      </c>
    </row>
    <row r="2042" customFormat="false" ht="15" hidden="false" customHeight="false" outlineLevel="0" collapsed="false">
      <c r="A2042" s="4" t="n">
        <v>2041</v>
      </c>
      <c r="B2042" s="4" t="s">
        <v>2386</v>
      </c>
      <c r="C2042" s="35" t="n">
        <v>-0.83242</v>
      </c>
      <c r="D2042" s="35" t="n">
        <v>3.76113</v>
      </c>
      <c r="E2042" s="35" t="n">
        <v>0.16017</v>
      </c>
      <c r="F2042" s="35" t="n">
        <v>4.61714</v>
      </c>
      <c r="G2042" s="35" t="n">
        <v>3.40432</v>
      </c>
      <c r="H2042" s="35" t="n">
        <v>-8.05656</v>
      </c>
      <c r="I2042" s="35" t="n">
        <v>-0.998</v>
      </c>
      <c r="J2042" s="35" t="n">
        <v>-1.33111</v>
      </c>
      <c r="K2042" s="35" t="n">
        <v>2.50441</v>
      </c>
      <c r="L2042" s="35" t="n">
        <v>0.88245</v>
      </c>
      <c r="M2042" s="35" t="n">
        <v>-4.00158</v>
      </c>
      <c r="N2042" s="35" t="n">
        <v>-3.59199</v>
      </c>
      <c r="O2042" s="35" t="n">
        <v>-1.0435</v>
      </c>
      <c r="P2042" s="35" t="n">
        <v>3.66905</v>
      </c>
      <c r="Q2042" s="35" t="n">
        <v>0.82045</v>
      </c>
      <c r="R2042" s="35" t="n">
        <v>1.30995</v>
      </c>
    </row>
    <row r="2043" customFormat="false" ht="15" hidden="false" customHeight="false" outlineLevel="0" collapsed="false">
      <c r="A2043" s="4" t="n">
        <v>2042</v>
      </c>
      <c r="B2043" s="4" t="s">
        <v>2387</v>
      </c>
      <c r="C2043" s="35" t="n">
        <v>-0.80573</v>
      </c>
      <c r="D2043" s="35" t="n">
        <v>0.95447</v>
      </c>
      <c r="E2043" s="35" t="n">
        <v>1.94821</v>
      </c>
      <c r="F2043" s="35" t="n">
        <v>0.2672</v>
      </c>
      <c r="G2043" s="35" t="n">
        <v>-3.13501</v>
      </c>
      <c r="H2043" s="35" t="n">
        <v>-1.12088</v>
      </c>
      <c r="I2043" s="35" t="n">
        <v>-0.67756</v>
      </c>
      <c r="J2043" s="35" t="n">
        <v>1.33935</v>
      </c>
      <c r="K2043" s="35" t="n">
        <v>-0.54183</v>
      </c>
      <c r="L2043" s="35" t="n">
        <v>0.55436</v>
      </c>
      <c r="M2043" s="35" t="n">
        <v>-1.07619</v>
      </c>
      <c r="N2043" s="35" t="n">
        <v>-4.37731</v>
      </c>
      <c r="O2043" s="35" t="n">
        <v>-1.73422</v>
      </c>
      <c r="P2043" s="35" t="n">
        <v>-0.50251</v>
      </c>
      <c r="Q2043" s="35" t="n">
        <v>1.09351</v>
      </c>
      <c r="R2043" s="35" t="n">
        <v>-0.88804</v>
      </c>
    </row>
    <row r="2044" customFormat="false" ht="15" hidden="false" customHeight="false" outlineLevel="0" collapsed="false">
      <c r="A2044" s="4" t="n">
        <v>2043</v>
      </c>
      <c r="B2044" s="4" t="s">
        <v>2388</v>
      </c>
      <c r="C2044" s="35" t="n">
        <v>-2.65669</v>
      </c>
      <c r="D2044" s="35" t="n">
        <v>-4.09089</v>
      </c>
      <c r="E2044" s="35" t="n">
        <v>5.29688</v>
      </c>
      <c r="F2044" s="35" t="n">
        <v>1.81163</v>
      </c>
      <c r="G2044" s="35" t="n">
        <v>0.98619</v>
      </c>
      <c r="H2044" s="35" t="n">
        <v>2.55618</v>
      </c>
      <c r="I2044" s="35" t="n">
        <v>2.11322</v>
      </c>
      <c r="J2044" s="35" t="n">
        <v>1.5062</v>
      </c>
      <c r="K2044" s="35" t="n">
        <v>-1.28006</v>
      </c>
      <c r="L2044" s="35" t="n">
        <v>-2.8791</v>
      </c>
      <c r="M2044" s="35" t="n">
        <v>-0.37285</v>
      </c>
      <c r="N2044" s="35" t="n">
        <v>-5.03212</v>
      </c>
      <c r="O2044" s="35" t="n">
        <v>2.44242</v>
      </c>
      <c r="P2044" s="35" t="n">
        <v>-1.7762</v>
      </c>
      <c r="Q2044" s="35" t="n">
        <v>0.36213</v>
      </c>
      <c r="R2044" s="35" t="n">
        <v>1.29371</v>
      </c>
    </row>
    <row r="2045" customFormat="false" ht="15" hidden="false" customHeight="false" outlineLevel="0" collapsed="false">
      <c r="A2045" s="4" t="n">
        <v>2044</v>
      </c>
      <c r="B2045" s="4" t="s">
        <v>2389</v>
      </c>
      <c r="C2045" s="35" t="n">
        <v>0.80713</v>
      </c>
      <c r="D2045" s="35" t="n">
        <v>-1.18147</v>
      </c>
      <c r="E2045" s="35" t="n">
        <v>-0.56502</v>
      </c>
      <c r="F2045" s="35" t="n">
        <v>6.24242</v>
      </c>
      <c r="G2045" s="35" t="n">
        <v>2.01008</v>
      </c>
      <c r="H2045" s="35" t="n">
        <v>0.22943</v>
      </c>
      <c r="I2045" s="35" t="n">
        <v>-0.69389</v>
      </c>
      <c r="J2045" s="35" t="n">
        <v>-0.86328</v>
      </c>
      <c r="K2045" s="35" t="n">
        <v>3.9675</v>
      </c>
      <c r="L2045" s="35" t="n">
        <v>-1.80851</v>
      </c>
      <c r="M2045" s="35" t="n">
        <v>-1.58529</v>
      </c>
      <c r="N2045" s="35" t="n">
        <v>-1.55467</v>
      </c>
      <c r="O2045" s="35" t="n">
        <v>2.31626</v>
      </c>
      <c r="P2045" s="35" t="n">
        <v>-0.35042</v>
      </c>
      <c r="Q2045" s="35" t="n">
        <v>-0.13943</v>
      </c>
      <c r="R2045" s="35" t="n">
        <v>-0.15245</v>
      </c>
    </row>
    <row r="2046" customFormat="false" ht="15" hidden="false" customHeight="false" outlineLevel="0" collapsed="false">
      <c r="A2046" s="4" t="n">
        <v>2045</v>
      </c>
      <c r="B2046" s="4" t="s">
        <v>2390</v>
      </c>
      <c r="C2046" s="35" t="n">
        <v>-0.08144</v>
      </c>
      <c r="D2046" s="35" t="n">
        <v>2.07109</v>
      </c>
      <c r="E2046" s="35" t="n">
        <v>-0.62249</v>
      </c>
      <c r="F2046" s="35" t="n">
        <v>-1.65308</v>
      </c>
      <c r="G2046" s="35" t="n">
        <v>-1.21135</v>
      </c>
      <c r="H2046" s="35" t="n">
        <v>-1.14728</v>
      </c>
      <c r="I2046" s="35" t="n">
        <v>1.72846</v>
      </c>
      <c r="J2046" s="35" t="n">
        <v>2.04845</v>
      </c>
      <c r="K2046" s="35" t="n">
        <v>-3.54691</v>
      </c>
      <c r="L2046" s="35" t="n">
        <v>-1.76268</v>
      </c>
      <c r="M2046" s="35" t="n">
        <v>-0.44359</v>
      </c>
      <c r="N2046" s="35" t="n">
        <v>-0.44229</v>
      </c>
      <c r="O2046" s="35" t="n">
        <v>-0.07793</v>
      </c>
      <c r="P2046" s="35" t="n">
        <v>1.54555</v>
      </c>
      <c r="Q2046" s="35" t="n">
        <v>-1.92921</v>
      </c>
      <c r="R2046" s="35" t="n">
        <v>-3.50189</v>
      </c>
    </row>
    <row r="2047" customFormat="false" ht="15" hidden="false" customHeight="false" outlineLevel="0" collapsed="false">
      <c r="A2047" s="4" t="n">
        <v>2046</v>
      </c>
      <c r="B2047" s="4" t="s">
        <v>2391</v>
      </c>
      <c r="C2047" s="35" t="n">
        <v>-0.06203</v>
      </c>
      <c r="D2047" s="35" t="n">
        <v>0.32607</v>
      </c>
      <c r="E2047" s="35" t="n">
        <v>-2.03335</v>
      </c>
      <c r="F2047" s="35" t="n">
        <v>-1.65951</v>
      </c>
      <c r="G2047" s="35" t="n">
        <v>2.14138</v>
      </c>
      <c r="H2047" s="35" t="n">
        <v>-2.8298</v>
      </c>
      <c r="I2047" s="35" t="n">
        <v>0.25761</v>
      </c>
      <c r="J2047" s="35" t="n">
        <v>2.4555</v>
      </c>
      <c r="K2047" s="35" t="n">
        <v>0.88835</v>
      </c>
      <c r="L2047" s="35" t="n">
        <v>-1.72534</v>
      </c>
      <c r="M2047" s="35" t="n">
        <v>1.71261</v>
      </c>
      <c r="N2047" s="35" t="n">
        <v>0.64654</v>
      </c>
      <c r="O2047" s="35" t="n">
        <v>1.29614</v>
      </c>
      <c r="P2047" s="35" t="n">
        <v>1.64825</v>
      </c>
      <c r="Q2047" s="35" t="n">
        <v>-0.488</v>
      </c>
      <c r="R2047" s="35" t="n">
        <v>0.35704</v>
      </c>
    </row>
    <row r="2048" customFormat="false" ht="15" hidden="false" customHeight="false" outlineLevel="0" collapsed="false">
      <c r="A2048" s="4" t="n">
        <v>2047</v>
      </c>
      <c r="B2048" s="4" t="s">
        <v>2392</v>
      </c>
      <c r="C2048" s="35" t="n">
        <v>-0.46506</v>
      </c>
      <c r="D2048" s="35" t="n">
        <v>3.73909</v>
      </c>
      <c r="E2048" s="35" t="n">
        <v>4.57975</v>
      </c>
      <c r="F2048" s="35" t="n">
        <v>1.12625</v>
      </c>
      <c r="G2048" s="35" t="n">
        <v>0.65437</v>
      </c>
      <c r="H2048" s="35" t="n">
        <v>0.20845</v>
      </c>
      <c r="I2048" s="35" t="n">
        <v>0.62877</v>
      </c>
      <c r="J2048" s="35" t="n">
        <v>1.35045</v>
      </c>
      <c r="K2048" s="35" t="n">
        <v>-3.14671</v>
      </c>
      <c r="L2048" s="35" t="n">
        <v>-4.15567</v>
      </c>
      <c r="M2048" s="35" t="n">
        <v>-2.35611</v>
      </c>
      <c r="N2048" s="35" t="n">
        <v>-1.36446</v>
      </c>
      <c r="O2048" s="35" t="n">
        <v>-5.97964</v>
      </c>
      <c r="P2048" s="35" t="n">
        <v>-1.51313</v>
      </c>
      <c r="Q2048" s="35" t="n">
        <v>-0.21518</v>
      </c>
      <c r="R2048" s="35" t="n">
        <v>-2.51459</v>
      </c>
    </row>
    <row r="2049" customFormat="false" ht="15" hidden="false" customHeight="false" outlineLevel="0" collapsed="false">
      <c r="A2049" s="4" t="n">
        <v>2048</v>
      </c>
      <c r="B2049" s="4" t="s">
        <v>2393</v>
      </c>
      <c r="C2049" s="35" t="n">
        <v>-2.26718</v>
      </c>
      <c r="D2049" s="35" t="n">
        <v>-0.44831</v>
      </c>
      <c r="E2049" s="35" t="n">
        <v>-1.84439</v>
      </c>
      <c r="F2049" s="35" t="n">
        <v>-0.25221</v>
      </c>
      <c r="G2049" s="35" t="n">
        <v>-0.98618</v>
      </c>
      <c r="H2049" s="35" t="n">
        <v>-1.65636</v>
      </c>
      <c r="I2049" s="35" t="n">
        <v>0.90263</v>
      </c>
      <c r="J2049" s="35" t="n">
        <v>-2.16622</v>
      </c>
      <c r="K2049" s="35" t="n">
        <v>-3.74358</v>
      </c>
      <c r="L2049" s="35" t="n">
        <v>0.2782</v>
      </c>
      <c r="M2049" s="35" t="n">
        <v>-0.87017</v>
      </c>
      <c r="N2049" s="35" t="n">
        <v>-3.0473</v>
      </c>
      <c r="O2049" s="35" t="n">
        <v>-2.61755</v>
      </c>
      <c r="P2049" s="35" t="n">
        <v>-0.84234</v>
      </c>
      <c r="Q2049" s="35" t="n">
        <v>-1.98888</v>
      </c>
      <c r="R2049" s="35" t="n">
        <v>1.36834</v>
      </c>
    </row>
    <row r="2050" customFormat="false" ht="15" hidden="false" customHeight="false" outlineLevel="0" collapsed="false">
      <c r="A2050" s="4" t="n">
        <v>2049</v>
      </c>
      <c r="B2050" s="4" t="s">
        <v>2394</v>
      </c>
      <c r="C2050" s="35" t="n">
        <v>-1.37796</v>
      </c>
      <c r="D2050" s="35" t="n">
        <v>1.98585</v>
      </c>
      <c r="E2050" s="35" t="n">
        <v>1.61036</v>
      </c>
      <c r="F2050" s="35" t="n">
        <v>0.95504</v>
      </c>
      <c r="G2050" s="35" t="n">
        <v>0.98444</v>
      </c>
      <c r="H2050" s="35" t="n">
        <v>-0.07284</v>
      </c>
      <c r="I2050" s="35" t="n">
        <v>1.07887</v>
      </c>
      <c r="J2050" s="35" t="n">
        <v>1.62149</v>
      </c>
      <c r="K2050" s="35" t="n">
        <v>0.99711</v>
      </c>
      <c r="L2050" s="35" t="n">
        <v>1.39331</v>
      </c>
      <c r="M2050" s="35" t="n">
        <v>1.71016</v>
      </c>
      <c r="N2050" s="35" t="n">
        <v>3.0406</v>
      </c>
      <c r="O2050" s="35" t="n">
        <v>1.8616</v>
      </c>
      <c r="P2050" s="35" t="n">
        <v>0.74593</v>
      </c>
      <c r="Q2050" s="35" t="n">
        <v>-3.64988</v>
      </c>
      <c r="R2050" s="35" t="n">
        <v>-1.13311</v>
      </c>
    </row>
    <row r="2051" customFormat="false" ht="15" hidden="false" customHeight="false" outlineLevel="0" collapsed="false">
      <c r="A2051" s="4" t="n">
        <v>2050</v>
      </c>
      <c r="B2051" s="4" t="s">
        <v>2395</v>
      </c>
      <c r="C2051" s="35" t="n">
        <v>1.42013</v>
      </c>
      <c r="D2051" s="35" t="n">
        <v>2.73642</v>
      </c>
      <c r="E2051" s="35" t="n">
        <v>-2.82936</v>
      </c>
      <c r="F2051" s="35" t="n">
        <v>-2.01325</v>
      </c>
      <c r="G2051" s="35" t="n">
        <v>2.54425</v>
      </c>
      <c r="H2051" s="35" t="n">
        <v>0.21803</v>
      </c>
      <c r="I2051" s="35" t="n">
        <v>0.55188</v>
      </c>
      <c r="J2051" s="35" t="n">
        <v>-0.22397</v>
      </c>
      <c r="K2051" s="35" t="n">
        <v>0.92281</v>
      </c>
      <c r="L2051" s="35" t="n">
        <v>2.62981</v>
      </c>
      <c r="M2051" s="35" t="n">
        <v>2.62878</v>
      </c>
      <c r="N2051" s="35" t="n">
        <v>2.2549</v>
      </c>
      <c r="O2051" s="35" t="n">
        <v>0.99996</v>
      </c>
      <c r="P2051" s="35" t="n">
        <v>-1.45762</v>
      </c>
      <c r="Q2051" s="35" t="n">
        <v>3.30503</v>
      </c>
      <c r="R2051" s="35" t="n">
        <v>-0.18933</v>
      </c>
    </row>
    <row r="2052" customFormat="false" ht="15" hidden="false" customHeight="false" outlineLevel="0" collapsed="false">
      <c r="A2052" s="4" t="n">
        <v>2051</v>
      </c>
      <c r="B2052" s="4" t="s">
        <v>2396</v>
      </c>
      <c r="C2052" s="35" t="n">
        <v>-1.32378</v>
      </c>
      <c r="D2052" s="35" t="n">
        <v>1.52572</v>
      </c>
      <c r="E2052" s="35" t="n">
        <v>1.75223</v>
      </c>
      <c r="F2052" s="35" t="n">
        <v>-1.93961</v>
      </c>
      <c r="G2052" s="35" t="n">
        <v>-1.37642</v>
      </c>
      <c r="H2052" s="35" t="n">
        <v>0.34615</v>
      </c>
      <c r="I2052" s="35" t="n">
        <v>2.80546</v>
      </c>
      <c r="J2052" s="35" t="n">
        <v>1.41266</v>
      </c>
      <c r="K2052" s="35" t="n">
        <v>-0.33228</v>
      </c>
      <c r="L2052" s="35" t="n">
        <v>-0.05157</v>
      </c>
      <c r="M2052" s="35" t="n">
        <v>-0.26817</v>
      </c>
      <c r="N2052" s="35" t="n">
        <v>0.73287</v>
      </c>
      <c r="O2052" s="35" t="n">
        <v>-1.34885</v>
      </c>
      <c r="P2052" s="35" t="n">
        <v>-1.82782</v>
      </c>
      <c r="Q2052" s="35" t="n">
        <v>-0.49508</v>
      </c>
      <c r="R2052" s="35" t="n">
        <v>-1.23676</v>
      </c>
    </row>
    <row r="2053" customFormat="false" ht="15" hidden="false" customHeight="false" outlineLevel="0" collapsed="false">
      <c r="A2053" s="4" t="n">
        <v>2052</v>
      </c>
      <c r="B2053" s="4" t="s">
        <v>2397</v>
      </c>
      <c r="C2053" s="35" t="n">
        <v>0.94</v>
      </c>
      <c r="D2053" s="35" t="n">
        <v>1.85721</v>
      </c>
      <c r="E2053" s="35" t="n">
        <v>0.90529</v>
      </c>
      <c r="F2053" s="35" t="n">
        <v>-0.80451</v>
      </c>
      <c r="G2053" s="35" t="n">
        <v>-0.46638</v>
      </c>
      <c r="H2053" s="35" t="n">
        <v>3.08462</v>
      </c>
      <c r="I2053" s="35" t="n">
        <v>0.64606</v>
      </c>
      <c r="J2053" s="35" t="n">
        <v>1.4073</v>
      </c>
      <c r="K2053" s="35" t="n">
        <v>0.6338</v>
      </c>
      <c r="L2053" s="35" t="n">
        <v>-1.14461</v>
      </c>
      <c r="M2053" s="35" t="n">
        <v>3.53648</v>
      </c>
      <c r="N2053" s="35" t="n">
        <v>-2.07867</v>
      </c>
      <c r="O2053" s="35" t="n">
        <v>5.62092</v>
      </c>
      <c r="P2053" s="35" t="n">
        <v>-1.29751</v>
      </c>
      <c r="Q2053" s="35" t="n">
        <v>1.84047</v>
      </c>
      <c r="R2053" s="35" t="n">
        <v>2.98637</v>
      </c>
    </row>
    <row r="2054" customFormat="false" ht="15" hidden="false" customHeight="false" outlineLevel="0" collapsed="false">
      <c r="A2054" s="4" t="n">
        <v>2053</v>
      </c>
      <c r="B2054" s="4" t="s">
        <v>2398</v>
      </c>
      <c r="C2054" s="35" t="n">
        <v>2.88457</v>
      </c>
      <c r="D2054" s="35" t="n">
        <v>5.33282</v>
      </c>
      <c r="E2054" s="35" t="n">
        <v>0.86538</v>
      </c>
      <c r="F2054" s="35" t="n">
        <v>-3.47352</v>
      </c>
      <c r="G2054" s="35" t="n">
        <v>0.95512</v>
      </c>
      <c r="H2054" s="35" t="n">
        <v>-0.40466</v>
      </c>
      <c r="I2054" s="35" t="n">
        <v>1.40608</v>
      </c>
      <c r="J2054" s="35" t="n">
        <v>-0.1955</v>
      </c>
      <c r="K2054" s="35" t="n">
        <v>-1.27678</v>
      </c>
      <c r="L2054" s="35" t="n">
        <v>-1.79356</v>
      </c>
      <c r="M2054" s="35" t="n">
        <v>0.29777</v>
      </c>
      <c r="N2054" s="35" t="n">
        <v>-5.39625</v>
      </c>
      <c r="O2054" s="35" t="n">
        <v>1.8847</v>
      </c>
      <c r="P2054" s="35" t="n">
        <v>-0.71011</v>
      </c>
      <c r="Q2054" s="35" t="n">
        <v>2.62601</v>
      </c>
      <c r="R2054" s="35" t="n">
        <v>-0.04715</v>
      </c>
    </row>
    <row r="2055" customFormat="false" ht="15" hidden="false" customHeight="false" outlineLevel="0" collapsed="false">
      <c r="A2055" s="4" t="n">
        <v>2054</v>
      </c>
      <c r="B2055" s="4" t="s">
        <v>2399</v>
      </c>
      <c r="C2055" s="35" t="n">
        <v>1.01768</v>
      </c>
      <c r="D2055" s="35" t="n">
        <v>5.54314</v>
      </c>
      <c r="E2055" s="35" t="n">
        <v>6.30588</v>
      </c>
      <c r="F2055" s="35" t="n">
        <v>-2.48526</v>
      </c>
      <c r="G2055" s="35" t="n">
        <v>-2.28832</v>
      </c>
      <c r="H2055" s="35" t="n">
        <v>2.33091</v>
      </c>
      <c r="I2055" s="35" t="n">
        <v>-2.28497</v>
      </c>
      <c r="J2055" s="35" t="n">
        <v>0.6506</v>
      </c>
      <c r="K2055" s="35" t="n">
        <v>0.44818</v>
      </c>
      <c r="L2055" s="35" t="n">
        <v>0.40649</v>
      </c>
      <c r="M2055" s="35" t="n">
        <v>1.01257</v>
      </c>
      <c r="N2055" s="35" t="n">
        <v>-1.97433</v>
      </c>
      <c r="O2055" s="35" t="n">
        <v>-1.36385</v>
      </c>
      <c r="P2055" s="35" t="n">
        <v>4.29619</v>
      </c>
      <c r="Q2055" s="35" t="n">
        <v>-2.49911</v>
      </c>
      <c r="R2055" s="35" t="n">
        <v>-0.38307</v>
      </c>
    </row>
    <row r="2056" customFormat="false" ht="15" hidden="false" customHeight="false" outlineLevel="0" collapsed="false">
      <c r="A2056" s="4" t="n">
        <v>2055</v>
      </c>
      <c r="B2056" s="4" t="s">
        <v>2400</v>
      </c>
      <c r="C2056" s="35" t="n">
        <v>3.92185</v>
      </c>
      <c r="D2056" s="35" t="n">
        <v>6.19452</v>
      </c>
      <c r="E2056" s="35" t="n">
        <v>-3.22264</v>
      </c>
      <c r="F2056" s="35" t="n">
        <v>-3.05742</v>
      </c>
      <c r="G2056" s="35" t="n">
        <v>2.95845</v>
      </c>
      <c r="H2056" s="35" t="n">
        <v>0.9712</v>
      </c>
      <c r="I2056" s="35" t="n">
        <v>7.50808</v>
      </c>
      <c r="J2056" s="35" t="n">
        <v>4.01823</v>
      </c>
      <c r="K2056" s="35" t="n">
        <v>-3.11904</v>
      </c>
      <c r="L2056" s="35" t="n">
        <v>-1.44658</v>
      </c>
      <c r="M2056" s="35" t="n">
        <v>0.94467</v>
      </c>
      <c r="N2056" s="35" t="n">
        <v>-0.08671</v>
      </c>
      <c r="O2056" s="35" t="n">
        <v>3.31977</v>
      </c>
      <c r="P2056" s="35" t="n">
        <v>3.53062</v>
      </c>
      <c r="Q2056" s="35" t="n">
        <v>3.03283</v>
      </c>
      <c r="R2056" s="35" t="n">
        <v>5.09589</v>
      </c>
    </row>
    <row r="2057" customFormat="false" ht="15" hidden="false" customHeight="false" outlineLevel="0" collapsed="false">
      <c r="A2057" s="4" t="n">
        <v>2056</v>
      </c>
      <c r="B2057" s="4" t="s">
        <v>2401</v>
      </c>
      <c r="C2057" s="35" t="n">
        <v>-2.42836</v>
      </c>
      <c r="D2057" s="35" t="n">
        <v>0.9864</v>
      </c>
      <c r="E2057" s="35" t="n">
        <v>-0.42237</v>
      </c>
      <c r="F2057" s="35" t="n">
        <v>-0.26131</v>
      </c>
      <c r="G2057" s="35" t="n">
        <v>-0.05624</v>
      </c>
      <c r="H2057" s="35" t="n">
        <v>1.52702</v>
      </c>
      <c r="I2057" s="35" t="n">
        <v>2.49863</v>
      </c>
      <c r="J2057" s="35" t="n">
        <v>-0.35916</v>
      </c>
      <c r="K2057" s="35" t="n">
        <v>-0.14272</v>
      </c>
      <c r="L2057" s="35" t="n">
        <v>-3.91334</v>
      </c>
      <c r="M2057" s="35" t="n">
        <v>3.7326</v>
      </c>
      <c r="N2057" s="35" t="n">
        <v>0.47937</v>
      </c>
      <c r="O2057" s="35" t="n">
        <v>-0.60479</v>
      </c>
      <c r="P2057" s="35" t="n">
        <v>1.51802</v>
      </c>
      <c r="Q2057" s="35" t="n">
        <v>-1.95161</v>
      </c>
      <c r="R2057" s="35" t="n">
        <v>1.39541</v>
      </c>
    </row>
    <row r="2058" customFormat="false" ht="15" hidden="false" customHeight="false" outlineLevel="0" collapsed="false">
      <c r="A2058" s="4" t="n">
        <v>2057</v>
      </c>
      <c r="B2058" s="4" t="s">
        <v>2402</v>
      </c>
      <c r="C2058" s="35" t="n">
        <v>-2.85407</v>
      </c>
      <c r="D2058" s="35" t="n">
        <v>3.4599</v>
      </c>
      <c r="E2058" s="35" t="n">
        <v>-1.12334</v>
      </c>
      <c r="F2058" s="35" t="n">
        <v>0.76756</v>
      </c>
      <c r="G2058" s="35" t="n">
        <v>-5.28365</v>
      </c>
      <c r="H2058" s="35" t="n">
        <v>1.21011</v>
      </c>
      <c r="I2058" s="35" t="n">
        <v>4.77558</v>
      </c>
      <c r="J2058" s="35" t="n">
        <v>-1.2477</v>
      </c>
      <c r="K2058" s="35" t="n">
        <v>-1.9168</v>
      </c>
      <c r="L2058" s="35" t="n">
        <v>-0.86111</v>
      </c>
      <c r="M2058" s="35" t="n">
        <v>-2.99547</v>
      </c>
      <c r="N2058" s="35" t="n">
        <v>-1.30713</v>
      </c>
      <c r="O2058" s="35" t="n">
        <v>-4.87614</v>
      </c>
      <c r="P2058" s="35" t="n">
        <v>1.82768</v>
      </c>
      <c r="Q2058" s="35" t="n">
        <v>0.25226</v>
      </c>
      <c r="R2058" s="35" t="n">
        <v>0.51291</v>
      </c>
    </row>
    <row r="2059" customFormat="false" ht="15" hidden="false" customHeight="false" outlineLevel="0" collapsed="false">
      <c r="A2059" s="4" t="n">
        <v>2058</v>
      </c>
      <c r="B2059" s="4" t="s">
        <v>2403</v>
      </c>
      <c r="C2059" s="35" t="n">
        <v>1.9419</v>
      </c>
      <c r="D2059" s="35" t="n">
        <v>-1.59911</v>
      </c>
      <c r="E2059" s="35" t="n">
        <v>5.28953</v>
      </c>
      <c r="F2059" s="35" t="n">
        <v>0.15866</v>
      </c>
      <c r="G2059" s="35" t="n">
        <v>-0.20619</v>
      </c>
      <c r="H2059" s="35" t="n">
        <v>-3.59013</v>
      </c>
      <c r="I2059" s="35" t="n">
        <v>2.29092</v>
      </c>
      <c r="J2059" s="35" t="n">
        <v>-1.99675</v>
      </c>
      <c r="K2059" s="35" t="n">
        <v>-3.79224</v>
      </c>
      <c r="L2059" s="35" t="n">
        <v>-1.69196</v>
      </c>
      <c r="M2059" s="35" t="n">
        <v>0.77736</v>
      </c>
      <c r="N2059" s="35" t="n">
        <v>0.07468</v>
      </c>
      <c r="O2059" s="35" t="n">
        <v>-3.67884</v>
      </c>
      <c r="P2059" s="35" t="n">
        <v>-1.40063</v>
      </c>
      <c r="Q2059" s="35" t="n">
        <v>-0.21009</v>
      </c>
      <c r="R2059" s="35" t="n">
        <v>-0.2854</v>
      </c>
    </row>
    <row r="2060" customFormat="false" ht="15" hidden="false" customHeight="false" outlineLevel="0" collapsed="false">
      <c r="A2060" s="4" t="n">
        <v>2059</v>
      </c>
      <c r="B2060" s="4" t="s">
        <v>2404</v>
      </c>
      <c r="C2060" s="35" t="n">
        <v>0.15619</v>
      </c>
      <c r="D2060" s="35" t="n">
        <v>-2.29785</v>
      </c>
      <c r="E2060" s="35" t="n">
        <v>1.51549</v>
      </c>
      <c r="F2060" s="35" t="n">
        <v>-0.31295</v>
      </c>
      <c r="G2060" s="35" t="n">
        <v>-0.60354</v>
      </c>
      <c r="H2060" s="35" t="n">
        <v>-2.71117</v>
      </c>
      <c r="I2060" s="35" t="n">
        <v>-2.30103</v>
      </c>
      <c r="J2060" s="35" t="n">
        <v>-1.29901</v>
      </c>
      <c r="K2060" s="35" t="n">
        <v>-1.18578</v>
      </c>
      <c r="L2060" s="35" t="n">
        <v>-0.40004</v>
      </c>
      <c r="M2060" s="35" t="n">
        <v>0.42849</v>
      </c>
      <c r="N2060" s="35" t="n">
        <v>-0.93203</v>
      </c>
      <c r="O2060" s="35" t="n">
        <v>-1.22205</v>
      </c>
      <c r="P2060" s="35" t="n">
        <v>-1.65484</v>
      </c>
      <c r="Q2060" s="35" t="n">
        <v>-0.74585</v>
      </c>
      <c r="R2060" s="35" t="n">
        <v>-1.7369</v>
      </c>
    </row>
    <row r="2061" customFormat="false" ht="15" hidden="false" customHeight="false" outlineLevel="0" collapsed="false">
      <c r="A2061" s="4" t="n">
        <v>2060</v>
      </c>
      <c r="B2061" s="4" t="s">
        <v>2405</v>
      </c>
      <c r="C2061" s="35" t="n">
        <v>-3.49853</v>
      </c>
      <c r="D2061" s="35" t="n">
        <v>0.61423</v>
      </c>
      <c r="E2061" s="35" t="n">
        <v>-3.55613</v>
      </c>
      <c r="F2061" s="35" t="n">
        <v>-2.26056</v>
      </c>
      <c r="G2061" s="35" t="n">
        <v>-2.5212</v>
      </c>
      <c r="H2061" s="35" t="n">
        <v>-1.45104</v>
      </c>
      <c r="I2061" s="35" t="n">
        <v>3.17687</v>
      </c>
      <c r="J2061" s="35" t="n">
        <v>1.18218</v>
      </c>
      <c r="K2061" s="35" t="n">
        <v>-4.47782</v>
      </c>
      <c r="L2061" s="35" t="n">
        <v>-0.34445</v>
      </c>
      <c r="M2061" s="35" t="n">
        <v>-0.66641</v>
      </c>
      <c r="N2061" s="35" t="n">
        <v>0.02719</v>
      </c>
      <c r="O2061" s="35" t="n">
        <v>0.27234</v>
      </c>
      <c r="P2061" s="35" t="n">
        <v>2.85202</v>
      </c>
      <c r="Q2061" s="35" t="n">
        <v>-0.27325</v>
      </c>
      <c r="R2061" s="35" t="n">
        <v>-0.84305</v>
      </c>
    </row>
    <row r="2062" customFormat="false" ht="15" hidden="false" customHeight="false" outlineLevel="0" collapsed="false">
      <c r="A2062" s="4" t="n">
        <v>2061</v>
      </c>
      <c r="B2062" s="4" t="s">
        <v>2406</v>
      </c>
      <c r="C2062" s="35" t="n">
        <v>-0.45904</v>
      </c>
      <c r="D2062" s="35" t="n">
        <v>-1.0809</v>
      </c>
      <c r="E2062" s="35" t="n">
        <v>2.63371</v>
      </c>
      <c r="F2062" s="35" t="n">
        <v>0.35989</v>
      </c>
      <c r="G2062" s="35" t="n">
        <v>-0.22039</v>
      </c>
      <c r="H2062" s="35" t="n">
        <v>1.0767</v>
      </c>
      <c r="I2062" s="35" t="n">
        <v>4.04676</v>
      </c>
      <c r="J2062" s="35" t="n">
        <v>0.24446</v>
      </c>
      <c r="K2062" s="35" t="n">
        <v>-0.21621</v>
      </c>
      <c r="L2062" s="35" t="n">
        <v>2.46147</v>
      </c>
      <c r="M2062" s="35" t="n">
        <v>1.88212</v>
      </c>
      <c r="N2062" s="35" t="n">
        <v>0.4736</v>
      </c>
      <c r="O2062" s="35" t="n">
        <v>1.07751</v>
      </c>
      <c r="P2062" s="35" t="n">
        <v>-1.58974</v>
      </c>
      <c r="Q2062" s="35" t="n">
        <v>0.68231</v>
      </c>
      <c r="R2062" s="35" t="n">
        <v>-2.30712</v>
      </c>
    </row>
    <row r="2063" customFormat="false" ht="15" hidden="false" customHeight="false" outlineLevel="0" collapsed="false">
      <c r="A2063" s="4" t="n">
        <v>2062</v>
      </c>
      <c r="B2063" s="4" t="s">
        <v>2407</v>
      </c>
      <c r="C2063" s="35" t="n">
        <v>-0.93876</v>
      </c>
      <c r="D2063" s="35" t="n">
        <v>2.14636</v>
      </c>
      <c r="E2063" s="35" t="n">
        <v>0.81664</v>
      </c>
      <c r="F2063" s="35" t="n">
        <v>0.77687</v>
      </c>
      <c r="G2063" s="35" t="n">
        <v>-1.46846</v>
      </c>
      <c r="H2063" s="35" t="n">
        <v>0.49959</v>
      </c>
      <c r="I2063" s="35" t="n">
        <v>-0.80195</v>
      </c>
      <c r="J2063" s="35" t="n">
        <v>0.07751</v>
      </c>
      <c r="K2063" s="35" t="n">
        <v>-0.54636</v>
      </c>
      <c r="L2063" s="35" t="n">
        <v>-1.28967</v>
      </c>
      <c r="M2063" s="35" t="n">
        <v>1.43135</v>
      </c>
      <c r="N2063" s="35" t="n">
        <v>1.88118</v>
      </c>
      <c r="O2063" s="35" t="n">
        <v>-2.22073</v>
      </c>
      <c r="P2063" s="35" t="n">
        <v>1.30474</v>
      </c>
      <c r="Q2063" s="35" t="n">
        <v>0.21816</v>
      </c>
      <c r="R2063" s="35" t="n">
        <v>-2.14507</v>
      </c>
    </row>
    <row r="2064" customFormat="false" ht="15" hidden="false" customHeight="false" outlineLevel="0" collapsed="false">
      <c r="A2064" s="4" t="n">
        <v>2063</v>
      </c>
      <c r="B2064" s="4" t="s">
        <v>2408</v>
      </c>
      <c r="C2064" s="35" t="n">
        <v>-0.86808</v>
      </c>
      <c r="D2064" s="35" t="n">
        <v>2.14977</v>
      </c>
      <c r="E2064" s="35" t="n">
        <v>-1.83898</v>
      </c>
      <c r="F2064" s="35" t="n">
        <v>-2.75639</v>
      </c>
      <c r="G2064" s="35" t="n">
        <v>0.27297</v>
      </c>
      <c r="H2064" s="35" t="n">
        <v>-1.31196</v>
      </c>
      <c r="I2064" s="35" t="n">
        <v>-1.84073</v>
      </c>
      <c r="J2064" s="35" t="n">
        <v>1.51072</v>
      </c>
      <c r="K2064" s="35" t="n">
        <v>-0.82973</v>
      </c>
      <c r="L2064" s="35" t="n">
        <v>1.61098</v>
      </c>
      <c r="M2064" s="35" t="n">
        <v>-1.7177</v>
      </c>
      <c r="N2064" s="35" t="n">
        <v>0.44622</v>
      </c>
      <c r="O2064" s="35" t="n">
        <v>3.52817</v>
      </c>
      <c r="P2064" s="35" t="n">
        <v>-0.23765</v>
      </c>
      <c r="Q2064" s="35" t="n">
        <v>0.01893</v>
      </c>
      <c r="R2064" s="35" t="n">
        <v>-0.50603</v>
      </c>
    </row>
    <row r="2065" customFormat="false" ht="15" hidden="false" customHeight="false" outlineLevel="0" collapsed="false">
      <c r="A2065" s="4" t="n">
        <v>2064</v>
      </c>
      <c r="B2065" s="4" t="s">
        <v>2409</v>
      </c>
      <c r="C2065" s="35" t="n">
        <v>-2.11719</v>
      </c>
      <c r="D2065" s="35" t="n">
        <v>0.32649</v>
      </c>
      <c r="E2065" s="35" t="n">
        <v>3.05993</v>
      </c>
      <c r="F2065" s="35" t="n">
        <v>-0.82784</v>
      </c>
      <c r="G2065" s="35" t="n">
        <v>-2.44936</v>
      </c>
      <c r="H2065" s="35" t="n">
        <v>-4.39708</v>
      </c>
      <c r="I2065" s="35" t="n">
        <v>-1.1708</v>
      </c>
      <c r="J2065" s="35" t="n">
        <v>-4.30051</v>
      </c>
      <c r="K2065" s="35" t="n">
        <v>-6.17622</v>
      </c>
      <c r="L2065" s="35" t="n">
        <v>-2.38992</v>
      </c>
      <c r="M2065" s="35" t="n">
        <v>3.74439</v>
      </c>
      <c r="N2065" s="35" t="n">
        <v>-0.94536</v>
      </c>
      <c r="O2065" s="35" t="n">
        <v>0.80406</v>
      </c>
      <c r="P2065" s="35" t="n">
        <v>0.92852</v>
      </c>
      <c r="Q2065" s="35" t="n">
        <v>-3.71387</v>
      </c>
      <c r="R2065" s="35" t="n">
        <v>1.44016</v>
      </c>
    </row>
    <row r="2066" customFormat="false" ht="15" hidden="false" customHeight="false" outlineLevel="0" collapsed="false">
      <c r="A2066" s="4" t="n">
        <v>2065</v>
      </c>
      <c r="B2066" s="4" t="s">
        <v>2410</v>
      </c>
      <c r="C2066" s="35" t="n">
        <v>1.28486</v>
      </c>
      <c r="D2066" s="35" t="n">
        <v>-0.11121</v>
      </c>
      <c r="E2066" s="35" t="n">
        <v>-0.10734</v>
      </c>
      <c r="F2066" s="35" t="n">
        <v>1.67011</v>
      </c>
      <c r="G2066" s="35" t="n">
        <v>0.49464</v>
      </c>
      <c r="H2066" s="35" t="n">
        <v>-1.10267</v>
      </c>
      <c r="I2066" s="35" t="n">
        <v>-0.29136</v>
      </c>
      <c r="J2066" s="35" t="n">
        <v>0.02704</v>
      </c>
      <c r="K2066" s="35" t="n">
        <v>-1.27611</v>
      </c>
      <c r="L2066" s="35" t="n">
        <v>-0.85888</v>
      </c>
      <c r="M2066" s="35" t="n">
        <v>0.56862</v>
      </c>
      <c r="N2066" s="35" t="n">
        <v>0.29433</v>
      </c>
      <c r="O2066" s="35" t="n">
        <v>-1.21168</v>
      </c>
      <c r="P2066" s="35" t="n">
        <v>-0.76263</v>
      </c>
      <c r="Q2066" s="35" t="n">
        <v>1.07119</v>
      </c>
      <c r="R2066" s="35" t="n">
        <v>-1.46265</v>
      </c>
    </row>
    <row r="2067" customFormat="false" ht="15" hidden="false" customHeight="false" outlineLevel="0" collapsed="false">
      <c r="A2067" s="4" t="n">
        <v>2066</v>
      </c>
      <c r="B2067" s="4" t="s">
        <v>2411</v>
      </c>
      <c r="C2067" s="35" t="n">
        <v>1.21445</v>
      </c>
      <c r="D2067" s="35" t="n">
        <v>3.4045</v>
      </c>
      <c r="E2067" s="35" t="n">
        <v>2.53324</v>
      </c>
      <c r="F2067" s="35" t="n">
        <v>-3.83062</v>
      </c>
      <c r="G2067" s="35" t="n">
        <v>0.14109</v>
      </c>
      <c r="H2067" s="35" t="n">
        <v>0.95028</v>
      </c>
      <c r="I2067" s="35" t="n">
        <v>0.53058</v>
      </c>
      <c r="J2067" s="35" t="n">
        <v>-2.77652</v>
      </c>
      <c r="K2067" s="35" t="n">
        <v>-1.70746</v>
      </c>
      <c r="L2067" s="35" t="n">
        <v>-2.53257</v>
      </c>
      <c r="M2067" s="35" t="n">
        <v>0.81973</v>
      </c>
      <c r="N2067" s="35" t="n">
        <v>-2.28054</v>
      </c>
      <c r="O2067" s="35" t="n">
        <v>1.21099</v>
      </c>
      <c r="P2067" s="35" t="n">
        <v>0.65477</v>
      </c>
      <c r="Q2067" s="35" t="n">
        <v>2.07845</v>
      </c>
      <c r="R2067" s="35" t="n">
        <v>0.88255</v>
      </c>
    </row>
    <row r="2068" customFormat="false" ht="15" hidden="false" customHeight="false" outlineLevel="0" collapsed="false">
      <c r="A2068" s="4" t="n">
        <v>2067</v>
      </c>
      <c r="B2068" s="4" t="s">
        <v>2412</v>
      </c>
      <c r="C2068" s="35" t="n">
        <v>-0.6164</v>
      </c>
      <c r="D2068" s="35" t="n">
        <v>-1.17075</v>
      </c>
      <c r="E2068" s="35" t="n">
        <v>-0.59114</v>
      </c>
      <c r="F2068" s="35" t="n">
        <v>-0.26156</v>
      </c>
      <c r="G2068" s="35" t="n">
        <v>0.91654</v>
      </c>
      <c r="H2068" s="35" t="n">
        <v>-3.30604</v>
      </c>
      <c r="I2068" s="35" t="n">
        <v>1.94664</v>
      </c>
      <c r="J2068" s="35" t="n">
        <v>0.47734</v>
      </c>
      <c r="K2068" s="35" t="n">
        <v>1.23654</v>
      </c>
      <c r="L2068" s="35" t="n">
        <v>-1.19527</v>
      </c>
      <c r="M2068" s="35" t="n">
        <v>-0.64445</v>
      </c>
      <c r="N2068" s="35" t="n">
        <v>-0.18625</v>
      </c>
      <c r="O2068" s="35" t="n">
        <v>0.44956</v>
      </c>
      <c r="P2068" s="35" t="n">
        <v>-2.89875</v>
      </c>
      <c r="Q2068" s="35" t="n">
        <v>-2.88066</v>
      </c>
      <c r="R2068" s="35" t="n">
        <v>0.33071</v>
      </c>
    </row>
    <row r="2069" customFormat="false" ht="15" hidden="false" customHeight="false" outlineLevel="0" collapsed="false">
      <c r="A2069" s="4" t="n">
        <v>2068</v>
      </c>
      <c r="B2069" s="4" t="s">
        <v>2413</v>
      </c>
      <c r="C2069" s="35" t="n">
        <v>-0.04424</v>
      </c>
      <c r="D2069" s="35" t="n">
        <v>-1.49782</v>
      </c>
      <c r="E2069" s="35" t="n">
        <v>-0.80152</v>
      </c>
      <c r="F2069" s="35" t="n">
        <v>-0.29047</v>
      </c>
      <c r="G2069" s="35" t="n">
        <v>1.27362</v>
      </c>
      <c r="H2069" s="35" t="n">
        <v>0.11718</v>
      </c>
      <c r="I2069" s="35" t="n">
        <v>0.13884</v>
      </c>
      <c r="J2069" s="35" t="n">
        <v>-1.75011</v>
      </c>
      <c r="K2069" s="35" t="n">
        <v>-2.01216</v>
      </c>
      <c r="L2069" s="35" t="n">
        <v>1.32021</v>
      </c>
      <c r="M2069" s="35" t="n">
        <v>0.38621</v>
      </c>
      <c r="N2069" s="35" t="n">
        <v>1.8479</v>
      </c>
      <c r="O2069" s="35" t="n">
        <v>-2.71591</v>
      </c>
      <c r="P2069" s="35" t="n">
        <v>3.92623</v>
      </c>
      <c r="Q2069" s="35" t="n">
        <v>0.56712</v>
      </c>
      <c r="R2069" s="35" t="n">
        <v>1.07504</v>
      </c>
    </row>
    <row r="2070" customFormat="false" ht="15" hidden="false" customHeight="false" outlineLevel="0" collapsed="false">
      <c r="A2070" s="4" t="n">
        <v>2069</v>
      </c>
      <c r="B2070" s="4" t="s">
        <v>2414</v>
      </c>
      <c r="C2070" s="35" t="n">
        <v>-1.36102</v>
      </c>
      <c r="D2070" s="35" t="n">
        <v>4.02915</v>
      </c>
      <c r="E2070" s="35" t="n">
        <v>1.60152</v>
      </c>
      <c r="F2070" s="35" t="n">
        <v>1.46719</v>
      </c>
      <c r="G2070" s="35" t="n">
        <v>-2.95582</v>
      </c>
      <c r="H2070" s="35" t="n">
        <v>0.61536</v>
      </c>
      <c r="I2070" s="35" t="n">
        <v>0.36417</v>
      </c>
      <c r="J2070" s="35" t="n">
        <v>-0.45863</v>
      </c>
      <c r="K2070" s="35" t="n">
        <v>1.48706</v>
      </c>
      <c r="L2070" s="35" t="n">
        <v>-0.51728</v>
      </c>
      <c r="M2070" s="35" t="n">
        <v>-0.04797</v>
      </c>
      <c r="N2070" s="35" t="n">
        <v>2.06798</v>
      </c>
      <c r="O2070" s="35" t="n">
        <v>-2.69205</v>
      </c>
      <c r="P2070" s="35" t="n">
        <v>2.07071</v>
      </c>
      <c r="Q2070" s="35" t="n">
        <v>-0.50744</v>
      </c>
      <c r="R2070" s="35" t="n">
        <v>-2.66141</v>
      </c>
    </row>
    <row r="2071" customFormat="false" ht="15" hidden="false" customHeight="false" outlineLevel="0" collapsed="false">
      <c r="A2071" s="4" t="n">
        <v>2070</v>
      </c>
      <c r="B2071" s="4" t="s">
        <v>2415</v>
      </c>
      <c r="C2071" s="35" t="n">
        <v>-2.87843</v>
      </c>
      <c r="D2071" s="35" t="n">
        <v>-3.17822</v>
      </c>
      <c r="E2071" s="35" t="n">
        <v>-1.271</v>
      </c>
      <c r="F2071" s="35" t="n">
        <v>3.25701</v>
      </c>
      <c r="G2071" s="35" t="n">
        <v>1.46842</v>
      </c>
      <c r="H2071" s="35" t="n">
        <v>-1.31102</v>
      </c>
      <c r="I2071" s="35" t="n">
        <v>1.13238</v>
      </c>
      <c r="J2071" s="35" t="n">
        <v>1.71133</v>
      </c>
      <c r="K2071" s="35" t="n">
        <v>-0.08339</v>
      </c>
      <c r="L2071" s="35" t="n">
        <v>-1.74027</v>
      </c>
      <c r="M2071" s="35" t="n">
        <v>0.37256</v>
      </c>
      <c r="N2071" s="35" t="n">
        <v>-2.66318</v>
      </c>
      <c r="O2071" s="35" t="n">
        <v>-2.80955</v>
      </c>
      <c r="P2071" s="35" t="n">
        <v>1.09294</v>
      </c>
      <c r="Q2071" s="35" t="n">
        <v>2.59641</v>
      </c>
      <c r="R2071" s="35" t="n">
        <v>-2.38874</v>
      </c>
    </row>
    <row r="2072" customFormat="false" ht="15" hidden="false" customHeight="false" outlineLevel="0" collapsed="false">
      <c r="A2072" s="4" t="n">
        <v>2071</v>
      </c>
      <c r="B2072" s="4" t="s">
        <v>2416</v>
      </c>
      <c r="C2072" s="35" t="n">
        <v>-1.13045</v>
      </c>
      <c r="D2072" s="35" t="n">
        <v>0.46065</v>
      </c>
      <c r="E2072" s="35" t="n">
        <v>-1.12145</v>
      </c>
      <c r="F2072" s="35" t="n">
        <v>0.26762</v>
      </c>
      <c r="G2072" s="35" t="n">
        <v>-1.82135</v>
      </c>
      <c r="H2072" s="35" t="n">
        <v>-3.82488</v>
      </c>
      <c r="I2072" s="35" t="n">
        <v>-0.28098</v>
      </c>
      <c r="J2072" s="35" t="n">
        <v>-3.81241</v>
      </c>
      <c r="K2072" s="35" t="n">
        <v>1.15049</v>
      </c>
      <c r="L2072" s="35" t="n">
        <v>-3.66909</v>
      </c>
      <c r="M2072" s="35" t="n">
        <v>-1.71251</v>
      </c>
      <c r="N2072" s="35" t="n">
        <v>3.90541</v>
      </c>
      <c r="O2072" s="35" t="n">
        <v>1.93009</v>
      </c>
      <c r="P2072" s="35" t="n">
        <v>1.21991</v>
      </c>
      <c r="Q2072" s="35" t="n">
        <v>0.11189</v>
      </c>
      <c r="R2072" s="35" t="n">
        <v>-0.86669</v>
      </c>
    </row>
    <row r="2073" customFormat="false" ht="15" hidden="false" customHeight="false" outlineLevel="0" collapsed="false">
      <c r="A2073" s="4" t="n">
        <v>2072</v>
      </c>
      <c r="B2073" s="4" t="s">
        <v>2417</v>
      </c>
      <c r="C2073" s="35" t="n">
        <v>-0.56457</v>
      </c>
      <c r="D2073" s="35" t="n">
        <v>-0.1569</v>
      </c>
      <c r="E2073" s="35" t="n">
        <v>2.10775</v>
      </c>
      <c r="F2073" s="35" t="n">
        <v>-0.15787</v>
      </c>
      <c r="G2073" s="35" t="n">
        <v>-0.76466</v>
      </c>
      <c r="H2073" s="35" t="n">
        <v>-0.37251</v>
      </c>
      <c r="I2073" s="35" t="n">
        <v>1.4273</v>
      </c>
      <c r="J2073" s="35" t="n">
        <v>1.36576</v>
      </c>
      <c r="K2073" s="35" t="n">
        <v>-0.98712</v>
      </c>
      <c r="L2073" s="35" t="n">
        <v>-2.30578</v>
      </c>
      <c r="M2073" s="35" t="n">
        <v>-0.79014</v>
      </c>
      <c r="N2073" s="35" t="n">
        <v>-1.17388</v>
      </c>
      <c r="O2073" s="35" t="n">
        <v>-0.05043</v>
      </c>
      <c r="P2073" s="35" t="n">
        <v>-1.33457</v>
      </c>
      <c r="Q2073" s="35" t="n">
        <v>0.58065</v>
      </c>
      <c r="R2073" s="35" t="n">
        <v>-0.14278</v>
      </c>
    </row>
    <row r="2074" customFormat="false" ht="15" hidden="false" customHeight="false" outlineLevel="0" collapsed="false">
      <c r="A2074" s="4" t="n">
        <v>2073</v>
      </c>
      <c r="B2074" s="4" t="s">
        <v>2418</v>
      </c>
      <c r="C2074" s="35" t="n">
        <v>1.30461</v>
      </c>
      <c r="D2074" s="35" t="n">
        <v>0.11554</v>
      </c>
      <c r="E2074" s="35" t="n">
        <v>-2.22252</v>
      </c>
      <c r="F2074" s="35" t="n">
        <v>-2.16668</v>
      </c>
      <c r="G2074" s="35" t="n">
        <v>-0.71136</v>
      </c>
      <c r="H2074" s="35" t="n">
        <v>0.85326</v>
      </c>
      <c r="I2074" s="35" t="n">
        <v>0.48147</v>
      </c>
      <c r="J2074" s="35" t="n">
        <v>0.13631</v>
      </c>
      <c r="K2074" s="35" t="n">
        <v>-0.15667</v>
      </c>
      <c r="L2074" s="35" t="n">
        <v>0.29071</v>
      </c>
      <c r="M2074" s="35" t="n">
        <v>-1.97888</v>
      </c>
      <c r="N2074" s="35" t="n">
        <v>0.65504</v>
      </c>
      <c r="O2074" s="35" t="n">
        <v>0.19271</v>
      </c>
      <c r="P2074" s="35" t="n">
        <v>-1.26431</v>
      </c>
      <c r="Q2074" s="35" t="n">
        <v>-0.66996</v>
      </c>
      <c r="R2074" s="35" t="n">
        <v>-0.65592</v>
      </c>
    </row>
    <row r="2075" customFormat="false" ht="15" hidden="false" customHeight="false" outlineLevel="0" collapsed="false">
      <c r="A2075" s="4" t="n">
        <v>2074</v>
      </c>
      <c r="B2075" s="4" t="s">
        <v>2419</v>
      </c>
      <c r="C2075" s="35" t="n">
        <v>-0.99777</v>
      </c>
      <c r="D2075" s="35" t="n">
        <v>-2.23894</v>
      </c>
      <c r="E2075" s="35" t="n">
        <v>-1.16882</v>
      </c>
      <c r="F2075" s="35" t="n">
        <v>-1.4416</v>
      </c>
      <c r="G2075" s="35" t="n">
        <v>0.14481</v>
      </c>
      <c r="H2075" s="35" t="n">
        <v>-0.19542</v>
      </c>
      <c r="I2075" s="35" t="n">
        <v>-0.27012</v>
      </c>
      <c r="J2075" s="35" t="n">
        <v>-0.90454</v>
      </c>
      <c r="K2075" s="35" t="n">
        <v>-0.45963</v>
      </c>
      <c r="L2075" s="35" t="n">
        <v>-0.64401</v>
      </c>
      <c r="M2075" s="35" t="n">
        <v>0.61085</v>
      </c>
      <c r="N2075" s="35" t="n">
        <v>-0.56861</v>
      </c>
      <c r="O2075" s="35" t="n">
        <v>-0.86903</v>
      </c>
      <c r="P2075" s="35" t="n">
        <v>1.58113</v>
      </c>
      <c r="Q2075" s="35" t="n">
        <v>0.50804</v>
      </c>
      <c r="R2075" s="35" t="n">
        <v>-0.05497</v>
      </c>
    </row>
    <row r="2076" customFormat="false" ht="15" hidden="false" customHeight="false" outlineLevel="0" collapsed="false">
      <c r="A2076" s="4" t="n">
        <v>2075</v>
      </c>
      <c r="B2076" s="4" t="s">
        <v>2420</v>
      </c>
      <c r="C2076" s="35" t="n">
        <v>-1.18936</v>
      </c>
      <c r="D2076" s="35" t="n">
        <v>-0.90323</v>
      </c>
      <c r="E2076" s="35" t="n">
        <v>3.88049</v>
      </c>
      <c r="F2076" s="35" t="n">
        <v>-1.57039</v>
      </c>
      <c r="G2076" s="35" t="n">
        <v>-0.71293</v>
      </c>
      <c r="H2076" s="35" t="n">
        <v>-0.94743</v>
      </c>
      <c r="I2076" s="35" t="n">
        <v>-1.7693</v>
      </c>
      <c r="J2076" s="35" t="n">
        <v>-0.42448</v>
      </c>
      <c r="K2076" s="35" t="n">
        <v>-0.26358</v>
      </c>
      <c r="L2076" s="35" t="n">
        <v>0.35798</v>
      </c>
      <c r="M2076" s="35" t="n">
        <v>-4.66222</v>
      </c>
      <c r="N2076" s="35" t="n">
        <v>-1.14995</v>
      </c>
      <c r="O2076" s="35" t="n">
        <v>2.45592</v>
      </c>
      <c r="P2076" s="35" t="n">
        <v>-0.33094</v>
      </c>
      <c r="Q2076" s="35" t="n">
        <v>-0.11894</v>
      </c>
      <c r="R2076" s="35" t="n">
        <v>-2.39642</v>
      </c>
    </row>
    <row r="2077" customFormat="false" ht="15" hidden="false" customHeight="false" outlineLevel="0" collapsed="false">
      <c r="A2077" s="4" t="n">
        <v>2076</v>
      </c>
      <c r="B2077" s="4" t="s">
        <v>2421</v>
      </c>
      <c r="C2077" s="35" t="n">
        <v>-2.72922</v>
      </c>
      <c r="D2077" s="35" t="n">
        <v>1.78827</v>
      </c>
      <c r="E2077" s="35" t="n">
        <v>2.67619</v>
      </c>
      <c r="F2077" s="35" t="n">
        <v>0.79612</v>
      </c>
      <c r="G2077" s="35" t="n">
        <v>-1.64635</v>
      </c>
      <c r="H2077" s="35" t="n">
        <v>0.7908</v>
      </c>
      <c r="I2077" s="35" t="n">
        <v>1.70938</v>
      </c>
      <c r="J2077" s="35" t="n">
        <v>-0.68418</v>
      </c>
      <c r="K2077" s="35" t="n">
        <v>-3.83929</v>
      </c>
      <c r="L2077" s="35" t="n">
        <v>-1.29602</v>
      </c>
      <c r="M2077" s="35" t="n">
        <v>4.37619</v>
      </c>
      <c r="N2077" s="35" t="n">
        <v>4.5123</v>
      </c>
      <c r="O2077" s="35" t="n">
        <v>-2.81062</v>
      </c>
      <c r="P2077" s="35" t="n">
        <v>-2.92508</v>
      </c>
      <c r="Q2077" s="35" t="n">
        <v>-3.26749</v>
      </c>
      <c r="R2077" s="35" t="n">
        <v>1.04816</v>
      </c>
    </row>
    <row r="2078" customFormat="false" ht="15" hidden="false" customHeight="false" outlineLevel="0" collapsed="false">
      <c r="A2078" s="4" t="n">
        <v>2077</v>
      </c>
      <c r="B2078" s="4" t="s">
        <v>2422</v>
      </c>
      <c r="C2078" s="35" t="n">
        <v>0.1594</v>
      </c>
      <c r="D2078" s="35" t="n">
        <v>2.07215</v>
      </c>
      <c r="E2078" s="35" t="n">
        <v>1.59123</v>
      </c>
      <c r="F2078" s="35" t="n">
        <v>0.23476</v>
      </c>
      <c r="G2078" s="35" t="n">
        <v>-0.34358</v>
      </c>
      <c r="H2078" s="35" t="n">
        <v>-0.52902</v>
      </c>
      <c r="I2078" s="35" t="n">
        <v>-0.18258</v>
      </c>
      <c r="J2078" s="35" t="n">
        <v>0.28186</v>
      </c>
      <c r="K2078" s="35" t="n">
        <v>2.11275</v>
      </c>
      <c r="L2078" s="35" t="n">
        <v>1.36546</v>
      </c>
      <c r="M2078" s="35" t="n">
        <v>-2.20144</v>
      </c>
      <c r="N2078" s="35" t="n">
        <v>1.07406</v>
      </c>
      <c r="O2078" s="35" t="n">
        <v>-0.79642</v>
      </c>
      <c r="P2078" s="35" t="n">
        <v>-0.38602</v>
      </c>
      <c r="Q2078" s="35" t="n">
        <v>-1.20186</v>
      </c>
      <c r="R2078" s="35" t="n">
        <v>0.31483</v>
      </c>
    </row>
    <row r="2079" customFormat="false" ht="15" hidden="false" customHeight="false" outlineLevel="0" collapsed="false">
      <c r="A2079" s="4" t="n">
        <v>2078</v>
      </c>
      <c r="B2079" s="4" t="s">
        <v>2423</v>
      </c>
      <c r="C2079" s="35" t="n">
        <v>-0.75817</v>
      </c>
      <c r="D2079" s="35" t="n">
        <v>-2.02736</v>
      </c>
      <c r="E2079" s="35" t="n">
        <v>0.59208</v>
      </c>
      <c r="F2079" s="35" t="n">
        <v>4.31987</v>
      </c>
      <c r="G2079" s="35" t="n">
        <v>2.07664</v>
      </c>
      <c r="H2079" s="35" t="n">
        <v>-2.62492</v>
      </c>
      <c r="I2079" s="35" t="n">
        <v>0.56814</v>
      </c>
      <c r="J2079" s="35" t="n">
        <v>-0.09906</v>
      </c>
      <c r="K2079" s="35" t="n">
        <v>-1.46279</v>
      </c>
      <c r="L2079" s="35" t="n">
        <v>-2.63408</v>
      </c>
      <c r="M2079" s="35" t="n">
        <v>2.43066</v>
      </c>
      <c r="N2079" s="35" t="n">
        <v>-0.05135</v>
      </c>
      <c r="O2079" s="35" t="n">
        <v>4.20984</v>
      </c>
      <c r="P2079" s="35" t="n">
        <v>-0.67152</v>
      </c>
      <c r="Q2079" s="35" t="n">
        <v>0.86733</v>
      </c>
      <c r="R2079" s="35" t="n">
        <v>-4.4179</v>
      </c>
    </row>
    <row r="2080" customFormat="false" ht="15" hidden="false" customHeight="false" outlineLevel="0" collapsed="false">
      <c r="A2080" s="4" t="n">
        <v>2079</v>
      </c>
      <c r="B2080" s="4" t="s">
        <v>2424</v>
      </c>
      <c r="C2080" s="35" t="n">
        <v>4.24099</v>
      </c>
      <c r="D2080" s="35" t="n">
        <v>-0.68543</v>
      </c>
      <c r="E2080" s="35" t="n">
        <v>0.97636</v>
      </c>
      <c r="F2080" s="35" t="n">
        <v>4.73468</v>
      </c>
      <c r="G2080" s="35" t="n">
        <v>1.47597</v>
      </c>
      <c r="H2080" s="35" t="n">
        <v>0.06977</v>
      </c>
      <c r="I2080" s="35" t="n">
        <v>0.61727</v>
      </c>
      <c r="J2080" s="35" t="n">
        <v>3.15673</v>
      </c>
      <c r="K2080" s="35" t="n">
        <v>3.05264</v>
      </c>
      <c r="L2080" s="35" t="n">
        <v>1.85489</v>
      </c>
      <c r="M2080" s="35" t="n">
        <v>-0.55398</v>
      </c>
      <c r="N2080" s="35" t="n">
        <v>1.16336</v>
      </c>
      <c r="O2080" s="35" t="n">
        <v>-4.35459</v>
      </c>
      <c r="P2080" s="35" t="n">
        <v>1.88852</v>
      </c>
      <c r="Q2080" s="35" t="n">
        <v>0.61031</v>
      </c>
      <c r="R2080" s="35" t="n">
        <v>-4.5868</v>
      </c>
    </row>
    <row r="2081" customFormat="false" ht="15" hidden="false" customHeight="false" outlineLevel="0" collapsed="false">
      <c r="A2081" s="4" t="n">
        <v>2080</v>
      </c>
      <c r="B2081" s="4" t="s">
        <v>2425</v>
      </c>
      <c r="C2081" s="35" t="n">
        <v>-1.50835</v>
      </c>
      <c r="D2081" s="35" t="n">
        <v>-0.65119</v>
      </c>
      <c r="E2081" s="35" t="n">
        <v>2.93704</v>
      </c>
      <c r="F2081" s="35" t="n">
        <v>0.19989</v>
      </c>
      <c r="G2081" s="35" t="n">
        <v>-0.40246</v>
      </c>
      <c r="H2081" s="35" t="n">
        <v>-3.52291</v>
      </c>
      <c r="I2081" s="35" t="n">
        <v>1.1432</v>
      </c>
      <c r="J2081" s="35" t="n">
        <v>-1.20674</v>
      </c>
      <c r="K2081" s="35" t="n">
        <v>-0.44838</v>
      </c>
      <c r="L2081" s="35" t="n">
        <v>-0.03204</v>
      </c>
      <c r="M2081" s="35" t="n">
        <v>-2.20829</v>
      </c>
      <c r="N2081" s="35" t="n">
        <v>-3.11727</v>
      </c>
      <c r="O2081" s="35" t="n">
        <v>2.08518</v>
      </c>
      <c r="P2081" s="35" t="n">
        <v>-2.59831</v>
      </c>
      <c r="Q2081" s="35" t="n">
        <v>-2.68542</v>
      </c>
      <c r="R2081" s="35" t="n">
        <v>1.73139</v>
      </c>
    </row>
    <row r="2082" customFormat="false" ht="15" hidden="false" customHeight="false" outlineLevel="0" collapsed="false">
      <c r="A2082" s="4" t="n">
        <v>2081</v>
      </c>
      <c r="B2082" s="4" t="s">
        <v>2426</v>
      </c>
      <c r="C2082" s="35" t="n">
        <v>0.13554</v>
      </c>
      <c r="D2082" s="35" t="n">
        <v>0.21343</v>
      </c>
      <c r="E2082" s="35" t="n">
        <v>1.66449</v>
      </c>
      <c r="F2082" s="35" t="n">
        <v>0.33425</v>
      </c>
      <c r="G2082" s="35" t="n">
        <v>-0.25827</v>
      </c>
      <c r="H2082" s="35" t="n">
        <v>1.61714</v>
      </c>
      <c r="I2082" s="35" t="n">
        <v>1.836</v>
      </c>
      <c r="J2082" s="35" t="n">
        <v>4.41428</v>
      </c>
      <c r="K2082" s="35" t="n">
        <v>1.01822</v>
      </c>
      <c r="L2082" s="35" t="n">
        <v>-1.2617</v>
      </c>
      <c r="M2082" s="35" t="n">
        <v>0.65269</v>
      </c>
      <c r="N2082" s="35" t="n">
        <v>2.34843</v>
      </c>
      <c r="O2082" s="35" t="n">
        <v>-0.94473</v>
      </c>
      <c r="P2082" s="35" t="n">
        <v>-4.11159</v>
      </c>
      <c r="Q2082" s="35" t="n">
        <v>-1.28987</v>
      </c>
      <c r="R2082" s="35" t="n">
        <v>-0.66538</v>
      </c>
    </row>
    <row r="2083" customFormat="false" ht="15" hidden="false" customHeight="false" outlineLevel="0" collapsed="false">
      <c r="A2083" s="4" t="n">
        <v>2082</v>
      </c>
      <c r="B2083" s="4" t="s">
        <v>2427</v>
      </c>
      <c r="C2083" s="35" t="n">
        <v>0.3582</v>
      </c>
      <c r="D2083" s="35" t="n">
        <v>1.14697</v>
      </c>
      <c r="E2083" s="35" t="n">
        <v>1.29798</v>
      </c>
      <c r="F2083" s="35" t="n">
        <v>-0.40021</v>
      </c>
      <c r="G2083" s="35" t="n">
        <v>-0.34515</v>
      </c>
      <c r="H2083" s="35" t="n">
        <v>0.92897</v>
      </c>
      <c r="I2083" s="35" t="n">
        <v>1.69405</v>
      </c>
      <c r="J2083" s="35" t="n">
        <v>0.2791</v>
      </c>
      <c r="K2083" s="35" t="n">
        <v>-2.84661</v>
      </c>
      <c r="L2083" s="35" t="n">
        <v>0.71355</v>
      </c>
      <c r="M2083" s="35" t="n">
        <v>-1.21418</v>
      </c>
      <c r="N2083" s="35" t="n">
        <v>-1.59984</v>
      </c>
      <c r="O2083" s="35" t="n">
        <v>-0.58139</v>
      </c>
      <c r="P2083" s="35" t="n">
        <v>-0.89183</v>
      </c>
      <c r="Q2083" s="35" t="n">
        <v>-1.07924</v>
      </c>
      <c r="R2083" s="35" t="n">
        <v>1.09176</v>
      </c>
    </row>
    <row r="2084" customFormat="false" ht="15" hidden="false" customHeight="false" outlineLevel="0" collapsed="false">
      <c r="A2084" s="4" t="n">
        <v>2083</v>
      </c>
      <c r="B2084" s="4" t="s">
        <v>2428</v>
      </c>
      <c r="C2084" s="35" t="n">
        <v>0.40423</v>
      </c>
      <c r="D2084" s="35" t="n">
        <v>-1.47862</v>
      </c>
      <c r="E2084" s="35" t="n">
        <v>0.66438</v>
      </c>
      <c r="F2084" s="35" t="n">
        <v>0.30115</v>
      </c>
      <c r="G2084" s="35" t="n">
        <v>-0.3473</v>
      </c>
      <c r="H2084" s="35" t="n">
        <v>0.01306</v>
      </c>
      <c r="I2084" s="35" t="n">
        <v>1.46685</v>
      </c>
      <c r="J2084" s="35" t="n">
        <v>-0.9784</v>
      </c>
      <c r="K2084" s="35" t="n">
        <v>0.2108</v>
      </c>
      <c r="L2084" s="35" t="n">
        <v>1.49887</v>
      </c>
      <c r="M2084" s="35" t="n">
        <v>-1.4052</v>
      </c>
      <c r="N2084" s="35" t="n">
        <v>0.84345</v>
      </c>
      <c r="O2084" s="35" t="n">
        <v>0.18663</v>
      </c>
      <c r="P2084" s="35" t="n">
        <v>1.87117</v>
      </c>
      <c r="Q2084" s="35" t="n">
        <v>-0.6924</v>
      </c>
      <c r="R2084" s="35" t="n">
        <v>1.52678</v>
      </c>
    </row>
    <row r="2085" customFormat="false" ht="15" hidden="false" customHeight="false" outlineLevel="0" collapsed="false">
      <c r="A2085" s="4" t="n">
        <v>2084</v>
      </c>
      <c r="B2085" s="4" t="s">
        <v>2429</v>
      </c>
      <c r="C2085" s="35" t="n">
        <v>-1.04891</v>
      </c>
      <c r="D2085" s="35" t="n">
        <v>-0.8851</v>
      </c>
      <c r="E2085" s="35" t="n">
        <v>-1.8103</v>
      </c>
      <c r="F2085" s="35" t="n">
        <v>-0.29491</v>
      </c>
      <c r="G2085" s="35" t="n">
        <v>-2.3124</v>
      </c>
      <c r="H2085" s="35" t="n">
        <v>-4.45093</v>
      </c>
      <c r="I2085" s="35" t="n">
        <v>0.51168</v>
      </c>
      <c r="J2085" s="35" t="n">
        <v>-3.04851</v>
      </c>
      <c r="K2085" s="35" t="n">
        <v>1.40742</v>
      </c>
      <c r="L2085" s="35" t="n">
        <v>-0.00824</v>
      </c>
      <c r="M2085" s="35" t="n">
        <v>3.42748</v>
      </c>
      <c r="N2085" s="35" t="n">
        <v>1.34474</v>
      </c>
      <c r="O2085" s="35" t="n">
        <v>1.37898</v>
      </c>
      <c r="P2085" s="35" t="n">
        <v>-1.71918</v>
      </c>
      <c r="Q2085" s="35" t="n">
        <v>-0.70672</v>
      </c>
      <c r="R2085" s="35" t="n">
        <v>-3.49501</v>
      </c>
    </row>
    <row r="2086" customFormat="false" ht="15" hidden="false" customHeight="false" outlineLevel="0" collapsed="false">
      <c r="A2086" s="4" t="n">
        <v>2085</v>
      </c>
      <c r="B2086" s="4" t="s">
        <v>2430</v>
      </c>
      <c r="C2086" s="35" t="n">
        <v>-2.97743</v>
      </c>
      <c r="D2086" s="35" t="n">
        <v>-1.74787</v>
      </c>
      <c r="E2086" s="35" t="n">
        <v>2.75401</v>
      </c>
      <c r="F2086" s="35" t="n">
        <v>-1.0455</v>
      </c>
      <c r="G2086" s="35" t="n">
        <v>-2.48023</v>
      </c>
      <c r="H2086" s="35" t="n">
        <v>-4.99863</v>
      </c>
      <c r="I2086" s="35" t="n">
        <v>0.45875</v>
      </c>
      <c r="J2086" s="35" t="n">
        <v>-3.53632</v>
      </c>
      <c r="K2086" s="35" t="n">
        <v>-1.41643</v>
      </c>
      <c r="L2086" s="35" t="n">
        <v>3.0302</v>
      </c>
      <c r="M2086" s="35" t="n">
        <v>2.46738</v>
      </c>
      <c r="N2086" s="35" t="n">
        <v>3.14967</v>
      </c>
      <c r="O2086" s="35" t="n">
        <v>-0.51384</v>
      </c>
      <c r="P2086" s="35" t="n">
        <v>-0.20309</v>
      </c>
      <c r="Q2086" s="35" t="n">
        <v>-0.46208</v>
      </c>
      <c r="R2086" s="35" t="n">
        <v>-6.62526</v>
      </c>
    </row>
    <row r="2087" customFormat="false" ht="15" hidden="false" customHeight="false" outlineLevel="0" collapsed="false">
      <c r="A2087" s="4" t="n">
        <v>2086</v>
      </c>
      <c r="B2087" s="4" t="s">
        <v>2431</v>
      </c>
      <c r="C2087" s="35" t="n">
        <v>-2.6135</v>
      </c>
      <c r="D2087" s="35" t="n">
        <v>0.6215</v>
      </c>
      <c r="E2087" s="35" t="n">
        <v>-3.01849</v>
      </c>
      <c r="F2087" s="35" t="n">
        <v>-2.87475</v>
      </c>
      <c r="G2087" s="35" t="n">
        <v>-3.22269</v>
      </c>
      <c r="H2087" s="35" t="n">
        <v>0.05416</v>
      </c>
      <c r="I2087" s="35" t="n">
        <v>1.93886</v>
      </c>
      <c r="J2087" s="35" t="n">
        <v>-1.92017</v>
      </c>
      <c r="K2087" s="35" t="n">
        <v>-0.06922</v>
      </c>
      <c r="L2087" s="35" t="n">
        <v>-2.13176</v>
      </c>
      <c r="M2087" s="35" t="n">
        <v>-0.79074</v>
      </c>
      <c r="N2087" s="35" t="n">
        <v>-1.63548</v>
      </c>
      <c r="O2087" s="35" t="n">
        <v>0.35479</v>
      </c>
      <c r="P2087" s="35" t="n">
        <v>1.2646</v>
      </c>
      <c r="Q2087" s="35" t="n">
        <v>-2.24835</v>
      </c>
      <c r="R2087" s="35" t="n">
        <v>0.50628</v>
      </c>
    </row>
    <row r="2088" customFormat="false" ht="15" hidden="false" customHeight="false" outlineLevel="0" collapsed="false">
      <c r="A2088" s="4" t="n">
        <v>2087</v>
      </c>
      <c r="B2088" s="4" t="s">
        <v>2432</v>
      </c>
      <c r="C2088" s="35" t="n">
        <v>0.6605</v>
      </c>
      <c r="D2088" s="35" t="n">
        <v>0.02568</v>
      </c>
      <c r="E2088" s="35" t="n">
        <v>1.63702</v>
      </c>
      <c r="F2088" s="35" t="n">
        <v>-1.01421</v>
      </c>
      <c r="G2088" s="35" t="n">
        <v>-1.68249</v>
      </c>
      <c r="H2088" s="35" t="n">
        <v>-1.77126</v>
      </c>
      <c r="I2088" s="35" t="n">
        <v>-1.60841</v>
      </c>
      <c r="J2088" s="35" t="n">
        <v>-0.9423</v>
      </c>
      <c r="K2088" s="35" t="n">
        <v>0.924</v>
      </c>
      <c r="L2088" s="35" t="n">
        <v>0.62452</v>
      </c>
      <c r="M2088" s="35" t="n">
        <v>3.30756</v>
      </c>
      <c r="N2088" s="35" t="n">
        <v>-1.35942</v>
      </c>
      <c r="O2088" s="35" t="n">
        <v>1.09707</v>
      </c>
      <c r="P2088" s="35" t="n">
        <v>2.77182</v>
      </c>
      <c r="Q2088" s="35" t="n">
        <v>-3.899</v>
      </c>
      <c r="R2088" s="35" t="n">
        <v>-1.8933</v>
      </c>
    </row>
    <row r="2089" customFormat="false" ht="15" hidden="false" customHeight="false" outlineLevel="0" collapsed="false">
      <c r="A2089" s="4" t="n">
        <v>2088</v>
      </c>
      <c r="B2089" s="4" t="s">
        <v>2433</v>
      </c>
      <c r="C2089" s="35" t="n">
        <v>-2.19218</v>
      </c>
      <c r="D2089" s="35" t="n">
        <v>0.2427</v>
      </c>
      <c r="E2089" s="35" t="n">
        <v>-0.77382</v>
      </c>
      <c r="F2089" s="35" t="n">
        <v>0.00116</v>
      </c>
      <c r="G2089" s="35" t="n">
        <v>-1.36883</v>
      </c>
      <c r="H2089" s="35" t="n">
        <v>-5.59015</v>
      </c>
      <c r="I2089" s="35" t="n">
        <v>1.05948</v>
      </c>
      <c r="J2089" s="35" t="n">
        <v>0.65892</v>
      </c>
      <c r="K2089" s="35" t="n">
        <v>2.99786</v>
      </c>
      <c r="L2089" s="35" t="n">
        <v>1.90722</v>
      </c>
      <c r="M2089" s="35" t="n">
        <v>2.92703</v>
      </c>
      <c r="N2089" s="35" t="n">
        <v>2.58355</v>
      </c>
      <c r="O2089" s="35" t="n">
        <v>2.3579</v>
      </c>
      <c r="P2089" s="35" t="n">
        <v>-0.43427</v>
      </c>
      <c r="Q2089" s="35" t="n">
        <v>-1.09064</v>
      </c>
      <c r="R2089" s="35" t="n">
        <v>-1.21145</v>
      </c>
    </row>
    <row r="2090" customFormat="false" ht="15" hidden="false" customHeight="false" outlineLevel="0" collapsed="false">
      <c r="A2090" s="4" t="n">
        <v>2089</v>
      </c>
      <c r="B2090" s="4" t="s">
        <v>2434</v>
      </c>
      <c r="C2090" s="35" t="n">
        <v>-3.79612</v>
      </c>
      <c r="D2090" s="35" t="n">
        <v>-6.05747</v>
      </c>
      <c r="E2090" s="35" t="n">
        <v>2.2145</v>
      </c>
      <c r="F2090" s="35" t="n">
        <v>4.93764</v>
      </c>
      <c r="G2090" s="35" t="n">
        <v>-3.66241</v>
      </c>
      <c r="H2090" s="35" t="n">
        <v>-4.04776</v>
      </c>
      <c r="I2090" s="35" t="n">
        <v>-0.71013</v>
      </c>
      <c r="J2090" s="35" t="n">
        <v>-0.92235</v>
      </c>
      <c r="K2090" s="35" t="n">
        <v>-3.5915</v>
      </c>
      <c r="L2090" s="35" t="n">
        <v>0.06376</v>
      </c>
      <c r="M2090" s="35" t="n">
        <v>1.04692</v>
      </c>
      <c r="N2090" s="35" t="n">
        <v>1.56657</v>
      </c>
      <c r="O2090" s="35" t="n">
        <v>-6.97519</v>
      </c>
      <c r="P2090" s="35" t="n">
        <v>-2.21877</v>
      </c>
      <c r="Q2090" s="35" t="n">
        <v>-3.54796</v>
      </c>
      <c r="R2090" s="35" t="n">
        <v>1.98056</v>
      </c>
    </row>
    <row r="2091" customFormat="false" ht="15" hidden="false" customHeight="false" outlineLevel="0" collapsed="false">
      <c r="A2091" s="4" t="n">
        <v>2090</v>
      </c>
      <c r="B2091" s="4" t="s">
        <v>2435</v>
      </c>
      <c r="C2091" s="35" t="n">
        <v>0.36219</v>
      </c>
      <c r="D2091" s="35" t="n">
        <v>0.33218</v>
      </c>
      <c r="E2091" s="35" t="n">
        <v>1.07749</v>
      </c>
      <c r="F2091" s="35" t="n">
        <v>-0.97372</v>
      </c>
      <c r="G2091" s="35" t="n">
        <v>0.63952</v>
      </c>
      <c r="H2091" s="35" t="n">
        <v>0.74596</v>
      </c>
      <c r="I2091" s="35" t="n">
        <v>1.59532</v>
      </c>
      <c r="J2091" s="35" t="n">
        <v>1.89655</v>
      </c>
      <c r="K2091" s="35" t="n">
        <v>-0.31959</v>
      </c>
      <c r="L2091" s="35" t="n">
        <v>0.12474</v>
      </c>
      <c r="M2091" s="35" t="n">
        <v>-0.90333</v>
      </c>
      <c r="N2091" s="35" t="n">
        <v>4.95989</v>
      </c>
      <c r="O2091" s="35" t="n">
        <v>1.06594</v>
      </c>
      <c r="P2091" s="35" t="n">
        <v>-0.49251</v>
      </c>
      <c r="Q2091" s="35" t="n">
        <v>-0.36222</v>
      </c>
      <c r="R2091" s="35" t="n">
        <v>0.4131</v>
      </c>
    </row>
    <row r="2092" customFormat="false" ht="15" hidden="false" customHeight="false" outlineLevel="0" collapsed="false">
      <c r="A2092" s="4" t="n">
        <v>2091</v>
      </c>
      <c r="B2092" s="4" t="s">
        <v>2436</v>
      </c>
      <c r="C2092" s="35" t="n">
        <v>-0.48115</v>
      </c>
      <c r="D2092" s="35" t="n">
        <v>0.00499</v>
      </c>
      <c r="E2092" s="35" t="n">
        <v>2.54457</v>
      </c>
      <c r="F2092" s="35" t="n">
        <v>0.88237</v>
      </c>
      <c r="G2092" s="35" t="n">
        <v>-2.80627</v>
      </c>
      <c r="H2092" s="35" t="n">
        <v>-1.50721</v>
      </c>
      <c r="I2092" s="35" t="n">
        <v>-0.49579</v>
      </c>
      <c r="J2092" s="35" t="n">
        <v>-0.97328</v>
      </c>
      <c r="K2092" s="35" t="n">
        <v>1.60798</v>
      </c>
      <c r="L2092" s="35" t="n">
        <v>-1.55549</v>
      </c>
      <c r="M2092" s="35" t="n">
        <v>2.7357</v>
      </c>
      <c r="N2092" s="35" t="n">
        <v>-0.32175</v>
      </c>
      <c r="O2092" s="35" t="n">
        <v>-0.52353</v>
      </c>
      <c r="P2092" s="35" t="n">
        <v>1.65243</v>
      </c>
      <c r="Q2092" s="35" t="n">
        <v>-1.02672</v>
      </c>
      <c r="R2092" s="35" t="n">
        <v>-2.02283</v>
      </c>
    </row>
    <row r="2093" customFormat="false" ht="15" hidden="false" customHeight="false" outlineLevel="0" collapsed="false">
      <c r="A2093" s="4" t="n">
        <v>2092</v>
      </c>
      <c r="B2093" s="4" t="s">
        <v>2437</v>
      </c>
      <c r="C2093" s="35" t="n">
        <v>-1.84945</v>
      </c>
      <c r="D2093" s="35" t="n">
        <v>1.56045</v>
      </c>
      <c r="E2093" s="35" t="n">
        <v>-4.11053</v>
      </c>
      <c r="F2093" s="35" t="n">
        <v>-2.01866</v>
      </c>
      <c r="G2093" s="35" t="n">
        <v>-3.75091</v>
      </c>
      <c r="H2093" s="35" t="n">
        <v>0.16906</v>
      </c>
      <c r="I2093" s="35" t="n">
        <v>1.44582</v>
      </c>
      <c r="J2093" s="35" t="n">
        <v>-2.42172</v>
      </c>
      <c r="K2093" s="35" t="n">
        <v>0.33709</v>
      </c>
      <c r="L2093" s="35" t="n">
        <v>-0.70569</v>
      </c>
      <c r="M2093" s="35" t="n">
        <v>1.02836</v>
      </c>
      <c r="N2093" s="35" t="n">
        <v>-0.9221</v>
      </c>
      <c r="O2093" s="35" t="n">
        <v>-2.58334</v>
      </c>
      <c r="P2093" s="35" t="n">
        <v>1.12044</v>
      </c>
      <c r="Q2093" s="35" t="n">
        <v>-3.0999</v>
      </c>
      <c r="R2093" s="35" t="n">
        <v>0.58089</v>
      </c>
    </row>
    <row r="2094" customFormat="false" ht="15" hidden="false" customHeight="false" outlineLevel="0" collapsed="false">
      <c r="A2094" s="4" t="n">
        <v>2093</v>
      </c>
      <c r="B2094" s="4" t="s">
        <v>2438</v>
      </c>
      <c r="C2094" s="35" t="n">
        <v>0.29269</v>
      </c>
      <c r="D2094" s="35" t="n">
        <v>-0.49272</v>
      </c>
      <c r="E2094" s="35" t="n">
        <v>0.56626</v>
      </c>
      <c r="F2094" s="35" t="n">
        <v>0.76517</v>
      </c>
      <c r="G2094" s="35" t="n">
        <v>-1.47041</v>
      </c>
      <c r="H2094" s="35" t="n">
        <v>0.46513</v>
      </c>
      <c r="I2094" s="35" t="n">
        <v>0.80809</v>
      </c>
      <c r="J2094" s="35" t="n">
        <v>2.44575</v>
      </c>
      <c r="K2094" s="35" t="n">
        <v>2.51076</v>
      </c>
      <c r="L2094" s="35" t="n">
        <v>1.08541</v>
      </c>
      <c r="M2094" s="35" t="n">
        <v>0.32837</v>
      </c>
      <c r="N2094" s="35" t="n">
        <v>0.62852</v>
      </c>
      <c r="O2094" s="35" t="n">
        <v>-1.72943</v>
      </c>
      <c r="P2094" s="35" t="n">
        <v>-0.7393</v>
      </c>
      <c r="Q2094" s="35" t="n">
        <v>-0.41072</v>
      </c>
      <c r="R2094" s="35" t="n">
        <v>0.76125</v>
      </c>
    </row>
    <row r="2095" customFormat="false" ht="15" hidden="false" customHeight="false" outlineLevel="0" collapsed="false">
      <c r="A2095" s="4" t="n">
        <v>2094</v>
      </c>
      <c r="B2095" s="4" t="s">
        <v>2439</v>
      </c>
      <c r="C2095" s="35" t="n">
        <v>-0.96004</v>
      </c>
      <c r="D2095" s="35" t="n">
        <v>2.99571</v>
      </c>
      <c r="E2095" s="35" t="n">
        <v>-2.22824</v>
      </c>
      <c r="F2095" s="35" t="n">
        <v>-0.87143</v>
      </c>
      <c r="G2095" s="35" t="n">
        <v>-4.32714</v>
      </c>
      <c r="H2095" s="35" t="n">
        <v>0.08497</v>
      </c>
      <c r="I2095" s="35" t="n">
        <v>1.34141</v>
      </c>
      <c r="J2095" s="35" t="n">
        <v>-0.19945</v>
      </c>
      <c r="K2095" s="35" t="n">
        <v>-1.80082</v>
      </c>
      <c r="L2095" s="35" t="n">
        <v>-1.45605</v>
      </c>
      <c r="M2095" s="35" t="n">
        <v>-2.45473</v>
      </c>
      <c r="N2095" s="35" t="n">
        <v>1.58593</v>
      </c>
      <c r="O2095" s="35" t="n">
        <v>-2.66576</v>
      </c>
      <c r="P2095" s="35" t="n">
        <v>-3.88103</v>
      </c>
      <c r="Q2095" s="35" t="n">
        <v>-2.84809</v>
      </c>
      <c r="R2095" s="35" t="n">
        <v>0.68881</v>
      </c>
    </row>
    <row r="2096" customFormat="false" ht="15" hidden="false" customHeight="false" outlineLevel="0" collapsed="false">
      <c r="A2096" s="4" t="n">
        <v>2095</v>
      </c>
      <c r="B2096" s="4" t="s">
        <v>2440</v>
      </c>
      <c r="C2096" s="35" t="n">
        <v>0.30659</v>
      </c>
      <c r="D2096" s="35" t="n">
        <v>-0.12356</v>
      </c>
      <c r="E2096" s="35" t="n">
        <v>1.54846</v>
      </c>
      <c r="F2096" s="35" t="n">
        <v>2.3641</v>
      </c>
      <c r="G2096" s="35" t="n">
        <v>-4.51763</v>
      </c>
      <c r="H2096" s="35" t="n">
        <v>-2.35041</v>
      </c>
      <c r="I2096" s="35" t="n">
        <v>0.09319</v>
      </c>
      <c r="J2096" s="35" t="n">
        <v>-4.50754</v>
      </c>
      <c r="K2096" s="35" t="n">
        <v>1.56358</v>
      </c>
      <c r="L2096" s="35" t="n">
        <v>1.16978</v>
      </c>
      <c r="M2096" s="35" t="n">
        <v>0.65611</v>
      </c>
      <c r="N2096" s="35" t="n">
        <v>-2.42046</v>
      </c>
      <c r="O2096" s="35" t="n">
        <v>0.50139</v>
      </c>
      <c r="P2096" s="35" t="n">
        <v>0.40999</v>
      </c>
      <c r="Q2096" s="35" t="n">
        <v>-0.1233</v>
      </c>
      <c r="R2096" s="35" t="n">
        <v>-3.60857</v>
      </c>
    </row>
    <row r="2097" customFormat="false" ht="15" hidden="false" customHeight="false" outlineLevel="0" collapsed="false">
      <c r="A2097" s="4" t="n">
        <v>2096</v>
      </c>
      <c r="B2097" s="4" t="s">
        <v>2441</v>
      </c>
      <c r="C2097" s="35" t="n">
        <v>-0.98577</v>
      </c>
      <c r="D2097" s="35" t="n">
        <v>0.46773</v>
      </c>
      <c r="E2097" s="35" t="n">
        <v>0.36947</v>
      </c>
      <c r="F2097" s="35" t="n">
        <v>-1.03336</v>
      </c>
      <c r="G2097" s="35" t="n">
        <v>-2.46918</v>
      </c>
      <c r="H2097" s="35" t="n">
        <v>0.24115</v>
      </c>
      <c r="I2097" s="35" t="n">
        <v>2.3028</v>
      </c>
      <c r="J2097" s="35" t="n">
        <v>-2.57011</v>
      </c>
      <c r="K2097" s="35" t="n">
        <v>0.21642</v>
      </c>
      <c r="L2097" s="35" t="n">
        <v>0.80526</v>
      </c>
      <c r="M2097" s="35" t="n">
        <v>-1.89749</v>
      </c>
      <c r="N2097" s="35" t="n">
        <v>1.24612</v>
      </c>
      <c r="O2097" s="35" t="n">
        <v>-1.79354</v>
      </c>
      <c r="P2097" s="35" t="n">
        <v>0.90215</v>
      </c>
      <c r="Q2097" s="35" t="n">
        <v>-2.4924</v>
      </c>
      <c r="R2097" s="35" t="n">
        <v>1.65202</v>
      </c>
    </row>
    <row r="2098" customFormat="false" ht="15" hidden="false" customHeight="false" outlineLevel="0" collapsed="false">
      <c r="A2098" s="4" t="n">
        <v>2097</v>
      </c>
      <c r="B2098" s="4" t="s">
        <v>2442</v>
      </c>
      <c r="C2098" s="35" t="n">
        <v>3.98344</v>
      </c>
      <c r="D2098" s="35" t="n">
        <v>3.60234</v>
      </c>
      <c r="E2098" s="35" t="n">
        <v>3.66888</v>
      </c>
      <c r="F2098" s="35" t="n">
        <v>0.26032</v>
      </c>
      <c r="G2098" s="35" t="n">
        <v>-0.78008</v>
      </c>
      <c r="H2098" s="35" t="n">
        <v>-3.8032</v>
      </c>
      <c r="I2098" s="35" t="n">
        <v>-0.08638</v>
      </c>
      <c r="J2098" s="35" t="n">
        <v>1.59868</v>
      </c>
      <c r="K2098" s="35" t="n">
        <v>1.70964</v>
      </c>
      <c r="L2098" s="35" t="n">
        <v>0.06958</v>
      </c>
      <c r="M2098" s="35" t="n">
        <v>-0.27244</v>
      </c>
      <c r="N2098" s="35" t="n">
        <v>0.51679</v>
      </c>
      <c r="O2098" s="35" t="n">
        <v>2.6341</v>
      </c>
      <c r="P2098" s="35" t="n">
        <v>5.40421</v>
      </c>
      <c r="Q2098" s="35" t="n">
        <v>-3.04393</v>
      </c>
      <c r="R2098" s="35" t="n">
        <v>-1.38688</v>
      </c>
    </row>
    <row r="2099" customFormat="false" ht="15" hidden="false" customHeight="false" outlineLevel="0" collapsed="false">
      <c r="A2099" s="4" t="n">
        <v>2098</v>
      </c>
      <c r="B2099" s="4" t="s">
        <v>2443</v>
      </c>
      <c r="C2099" s="35" t="n">
        <v>0.63473</v>
      </c>
      <c r="D2099" s="35" t="n">
        <v>-1.05228</v>
      </c>
      <c r="E2099" s="35" t="n">
        <v>1.2178</v>
      </c>
      <c r="F2099" s="35" t="n">
        <v>-3.85992</v>
      </c>
      <c r="G2099" s="35" t="n">
        <v>-1.93541</v>
      </c>
      <c r="H2099" s="35" t="n">
        <v>0.0055</v>
      </c>
      <c r="I2099" s="35" t="n">
        <v>1.50857</v>
      </c>
      <c r="J2099" s="35" t="n">
        <v>0.11653</v>
      </c>
      <c r="K2099" s="35" t="n">
        <v>-0.63595</v>
      </c>
      <c r="L2099" s="35" t="n">
        <v>2.16849</v>
      </c>
      <c r="M2099" s="35" t="n">
        <v>3.76339</v>
      </c>
      <c r="N2099" s="35" t="n">
        <v>-1.12215</v>
      </c>
      <c r="O2099" s="35" t="n">
        <v>1.14842</v>
      </c>
      <c r="P2099" s="35" t="n">
        <v>3.30531</v>
      </c>
      <c r="Q2099" s="35" t="n">
        <v>-0.70713</v>
      </c>
      <c r="R2099" s="35" t="n">
        <v>-1.52473</v>
      </c>
    </row>
    <row r="2100" customFormat="false" ht="15" hidden="false" customHeight="false" outlineLevel="0" collapsed="false">
      <c r="A2100" s="4" t="n">
        <v>2099</v>
      </c>
      <c r="B2100" s="4" t="s">
        <v>2444</v>
      </c>
      <c r="C2100" s="35" t="n">
        <v>-3.7857</v>
      </c>
      <c r="D2100" s="35" t="n">
        <v>-5.09014</v>
      </c>
      <c r="E2100" s="35" t="n">
        <v>4.0331</v>
      </c>
      <c r="F2100" s="35" t="n">
        <v>-3.24659</v>
      </c>
      <c r="G2100" s="35" t="n">
        <v>-2.65573</v>
      </c>
      <c r="H2100" s="35" t="n">
        <v>-0.8409</v>
      </c>
      <c r="I2100" s="35" t="n">
        <v>-1.02391</v>
      </c>
      <c r="J2100" s="35" t="n">
        <v>1.65385</v>
      </c>
      <c r="K2100" s="35" t="n">
        <v>-1.1414</v>
      </c>
      <c r="L2100" s="35" t="n">
        <v>-1.63305</v>
      </c>
      <c r="M2100" s="35" t="n">
        <v>2.12865</v>
      </c>
      <c r="N2100" s="35" t="n">
        <v>-1.38498</v>
      </c>
      <c r="O2100" s="35" t="n">
        <v>0.63307</v>
      </c>
      <c r="P2100" s="35" t="n">
        <v>2.05187</v>
      </c>
      <c r="Q2100" s="35" t="n">
        <v>-3.50647</v>
      </c>
      <c r="R2100" s="35" t="n">
        <v>-0.54236</v>
      </c>
    </row>
    <row r="2101" customFormat="false" ht="15" hidden="false" customHeight="false" outlineLevel="0" collapsed="false">
      <c r="A2101" s="4" t="n">
        <v>2100</v>
      </c>
      <c r="B2101" s="4" t="s">
        <v>2445</v>
      </c>
      <c r="C2101" s="35" t="n">
        <v>0.88058</v>
      </c>
      <c r="D2101" s="35" t="n">
        <v>-1.6769</v>
      </c>
      <c r="E2101" s="35" t="n">
        <v>2.04919</v>
      </c>
      <c r="F2101" s="35" t="n">
        <v>1.14972</v>
      </c>
      <c r="G2101" s="35" t="n">
        <v>-1.81135</v>
      </c>
      <c r="H2101" s="35" t="n">
        <v>-4.23331</v>
      </c>
      <c r="I2101" s="35" t="n">
        <v>0.50257</v>
      </c>
      <c r="J2101" s="35" t="n">
        <v>-2.8567</v>
      </c>
      <c r="K2101" s="35" t="n">
        <v>-0.86155</v>
      </c>
      <c r="L2101" s="35" t="n">
        <v>-2.62891</v>
      </c>
      <c r="M2101" s="35" t="n">
        <v>-1.4315</v>
      </c>
      <c r="N2101" s="35" t="n">
        <v>-1.08004</v>
      </c>
      <c r="O2101" s="35" t="n">
        <v>-2.98787</v>
      </c>
      <c r="P2101" s="35" t="n">
        <v>-2.83656</v>
      </c>
      <c r="Q2101" s="35" t="n">
        <v>0.95524</v>
      </c>
      <c r="R2101" s="35" t="n">
        <v>-1.26243</v>
      </c>
    </row>
    <row r="2102" customFormat="false" ht="15" hidden="false" customHeight="false" outlineLevel="0" collapsed="false">
      <c r="A2102" s="4" t="n">
        <v>2101</v>
      </c>
      <c r="B2102" s="4" t="s">
        <v>2446</v>
      </c>
      <c r="C2102" s="35" t="n">
        <v>0.26771</v>
      </c>
      <c r="D2102" s="35" t="n">
        <v>3.49389</v>
      </c>
      <c r="E2102" s="35" t="n">
        <v>2.53353</v>
      </c>
      <c r="F2102" s="35" t="n">
        <v>-3.74299</v>
      </c>
      <c r="G2102" s="35" t="n">
        <v>1.5461</v>
      </c>
      <c r="H2102" s="35" t="n">
        <v>3.79567</v>
      </c>
      <c r="I2102" s="35" t="n">
        <v>-0.19835</v>
      </c>
      <c r="J2102" s="35" t="n">
        <v>0.50848</v>
      </c>
      <c r="K2102" s="35" t="n">
        <v>1.18246</v>
      </c>
      <c r="L2102" s="35" t="n">
        <v>1.60989</v>
      </c>
      <c r="M2102" s="35" t="n">
        <v>0.37284</v>
      </c>
      <c r="N2102" s="35" t="n">
        <v>2.88214</v>
      </c>
      <c r="O2102" s="35" t="n">
        <v>-0.17448</v>
      </c>
      <c r="P2102" s="35" t="n">
        <v>2.45084</v>
      </c>
      <c r="Q2102" s="35" t="n">
        <v>-1.24452</v>
      </c>
      <c r="R2102" s="35" t="n">
        <v>-2.98098</v>
      </c>
    </row>
    <row r="2103" customFormat="false" ht="15" hidden="false" customHeight="false" outlineLevel="0" collapsed="false">
      <c r="A2103" s="4" t="n">
        <v>2102</v>
      </c>
      <c r="B2103" s="4" t="s">
        <v>2447</v>
      </c>
      <c r="C2103" s="35" t="n">
        <v>-3.59365</v>
      </c>
      <c r="D2103" s="35" t="n">
        <v>-0.10912</v>
      </c>
      <c r="E2103" s="35" t="n">
        <v>3.17324</v>
      </c>
      <c r="F2103" s="35" t="n">
        <v>1.71438</v>
      </c>
      <c r="G2103" s="35" t="n">
        <v>-1.24205</v>
      </c>
      <c r="H2103" s="35" t="n">
        <v>-1.79134</v>
      </c>
      <c r="I2103" s="35" t="n">
        <v>0.97507</v>
      </c>
      <c r="J2103" s="35" t="n">
        <v>-1.81687</v>
      </c>
      <c r="K2103" s="35" t="n">
        <v>-0.57625</v>
      </c>
      <c r="L2103" s="35" t="n">
        <v>1.02232</v>
      </c>
      <c r="M2103" s="35" t="n">
        <v>3.77443</v>
      </c>
      <c r="N2103" s="35" t="n">
        <v>0.87647</v>
      </c>
      <c r="O2103" s="35" t="n">
        <v>-0.80587</v>
      </c>
      <c r="P2103" s="35" t="n">
        <v>0.08288</v>
      </c>
      <c r="Q2103" s="35" t="n">
        <v>-0.02844</v>
      </c>
      <c r="R2103" s="35" t="n">
        <v>-2.18191</v>
      </c>
    </row>
    <row r="2104" customFormat="false" ht="15" hidden="false" customHeight="false" outlineLevel="0" collapsed="false">
      <c r="A2104" s="4" t="n">
        <v>2103</v>
      </c>
      <c r="B2104" s="4" t="s">
        <v>2448</v>
      </c>
      <c r="C2104" s="35" t="n">
        <v>2.36885</v>
      </c>
      <c r="D2104" s="35" t="n">
        <v>-1.52393</v>
      </c>
      <c r="E2104" s="35" t="n">
        <v>-1.09699</v>
      </c>
      <c r="F2104" s="35" t="n">
        <v>1.60022</v>
      </c>
      <c r="G2104" s="35" t="n">
        <v>2.91127</v>
      </c>
      <c r="H2104" s="35" t="n">
        <v>2.39579</v>
      </c>
      <c r="I2104" s="35" t="n">
        <v>1.46627</v>
      </c>
      <c r="J2104" s="35" t="n">
        <v>-3.02026</v>
      </c>
      <c r="K2104" s="35" t="n">
        <v>0.93076</v>
      </c>
      <c r="L2104" s="35" t="n">
        <v>-0.0897</v>
      </c>
      <c r="M2104" s="35" t="n">
        <v>-1.98665</v>
      </c>
      <c r="N2104" s="35" t="n">
        <v>-0.66516</v>
      </c>
      <c r="O2104" s="35" t="n">
        <v>3.05364</v>
      </c>
      <c r="P2104" s="35" t="n">
        <v>-1.80695</v>
      </c>
      <c r="Q2104" s="35" t="n">
        <v>0.00132</v>
      </c>
      <c r="R2104" s="35" t="n">
        <v>-0.26969</v>
      </c>
    </row>
    <row r="2105" customFormat="false" ht="15" hidden="false" customHeight="false" outlineLevel="0" collapsed="false">
      <c r="A2105" s="4" t="n">
        <v>2104</v>
      </c>
      <c r="B2105" s="4" t="s">
        <v>2449</v>
      </c>
      <c r="C2105" s="35" t="n">
        <v>0.69047</v>
      </c>
      <c r="D2105" s="35" t="n">
        <v>1.10618</v>
      </c>
      <c r="E2105" s="35" t="n">
        <v>-0.37942</v>
      </c>
      <c r="F2105" s="35" t="n">
        <v>-1.31233</v>
      </c>
      <c r="G2105" s="35" t="n">
        <v>1.52582</v>
      </c>
      <c r="H2105" s="35" t="n">
        <v>0.40555</v>
      </c>
      <c r="I2105" s="35" t="n">
        <v>1.35555</v>
      </c>
      <c r="J2105" s="35" t="n">
        <v>1.00695</v>
      </c>
      <c r="K2105" s="35" t="n">
        <v>-1.09888</v>
      </c>
      <c r="L2105" s="35" t="n">
        <v>2.17145</v>
      </c>
      <c r="M2105" s="35" t="n">
        <v>-1.30284</v>
      </c>
      <c r="N2105" s="35" t="n">
        <v>2.4386</v>
      </c>
      <c r="O2105" s="35" t="n">
        <v>-1.30278</v>
      </c>
      <c r="P2105" s="35" t="n">
        <v>1.97667</v>
      </c>
      <c r="Q2105" s="35" t="n">
        <v>0.19589</v>
      </c>
      <c r="R2105" s="35" t="n">
        <v>1.32956</v>
      </c>
    </row>
    <row r="2106" customFormat="false" ht="15" hidden="false" customHeight="false" outlineLevel="0" collapsed="false">
      <c r="A2106" s="4" t="n">
        <v>2105</v>
      </c>
      <c r="B2106" s="4" t="s">
        <v>2450</v>
      </c>
      <c r="C2106" s="35" t="n">
        <v>-0.05549</v>
      </c>
      <c r="D2106" s="35" t="n">
        <v>0.04524</v>
      </c>
      <c r="E2106" s="35" t="n">
        <v>0.98896</v>
      </c>
      <c r="F2106" s="35" t="n">
        <v>-0.46023</v>
      </c>
      <c r="G2106" s="35" t="n">
        <v>-0.49065</v>
      </c>
      <c r="H2106" s="35" t="n">
        <v>-0.86112</v>
      </c>
      <c r="I2106" s="35" t="n">
        <v>-2.00512</v>
      </c>
      <c r="J2106" s="35" t="n">
        <v>-0.79127</v>
      </c>
      <c r="K2106" s="35" t="n">
        <v>-1.98236</v>
      </c>
      <c r="L2106" s="35" t="n">
        <v>-0.97898</v>
      </c>
      <c r="M2106" s="35" t="n">
        <v>0.7819</v>
      </c>
      <c r="N2106" s="35" t="n">
        <v>2.262</v>
      </c>
      <c r="O2106" s="35" t="n">
        <v>-0.64594</v>
      </c>
      <c r="P2106" s="35" t="n">
        <v>0.6074</v>
      </c>
      <c r="Q2106" s="35" t="n">
        <v>-1.41026</v>
      </c>
      <c r="R2106" s="35" t="n">
        <v>-0.59187</v>
      </c>
    </row>
    <row r="2107" customFormat="false" ht="15" hidden="false" customHeight="false" outlineLevel="0" collapsed="false">
      <c r="A2107" s="4" t="n">
        <v>2106</v>
      </c>
      <c r="B2107" s="4" t="s">
        <v>2451</v>
      </c>
      <c r="C2107" s="35" t="n">
        <v>2.14967</v>
      </c>
      <c r="D2107" s="35" t="n">
        <v>0.22517</v>
      </c>
      <c r="E2107" s="35" t="n">
        <v>0.10985</v>
      </c>
      <c r="F2107" s="35" t="n">
        <v>0.73807</v>
      </c>
      <c r="G2107" s="35" t="n">
        <v>0.95245</v>
      </c>
      <c r="H2107" s="35" t="n">
        <v>-1.16906</v>
      </c>
      <c r="I2107" s="35" t="n">
        <v>-1.63231</v>
      </c>
      <c r="J2107" s="35" t="n">
        <v>-2.95643</v>
      </c>
      <c r="K2107" s="35" t="n">
        <v>0.83106</v>
      </c>
      <c r="L2107" s="35" t="n">
        <v>-3.99982</v>
      </c>
      <c r="M2107" s="35" t="n">
        <v>0.01867</v>
      </c>
      <c r="N2107" s="35" t="n">
        <v>-1.43333</v>
      </c>
      <c r="O2107" s="35" t="n">
        <v>-2.44296</v>
      </c>
      <c r="P2107" s="35" t="n">
        <v>2.23801</v>
      </c>
      <c r="Q2107" s="35" t="n">
        <v>-1.35978</v>
      </c>
      <c r="R2107" s="35" t="n">
        <v>-2.47525</v>
      </c>
    </row>
    <row r="2108" customFormat="false" ht="15" hidden="false" customHeight="false" outlineLevel="0" collapsed="false">
      <c r="A2108" s="4" t="n">
        <v>2107</v>
      </c>
      <c r="B2108" s="4" t="s">
        <v>2452</v>
      </c>
      <c r="C2108" s="35" t="n">
        <v>-1.60036</v>
      </c>
      <c r="D2108" s="35" t="n">
        <v>-1.30674</v>
      </c>
      <c r="E2108" s="35" t="n">
        <v>1.95427</v>
      </c>
      <c r="F2108" s="35" t="n">
        <v>-0.97511</v>
      </c>
      <c r="G2108" s="35" t="n">
        <v>-1.03786</v>
      </c>
      <c r="H2108" s="35" t="n">
        <v>0.22913</v>
      </c>
      <c r="I2108" s="35" t="n">
        <v>-1.67219</v>
      </c>
      <c r="J2108" s="35" t="n">
        <v>-1.29747</v>
      </c>
      <c r="K2108" s="35" t="n">
        <v>-0.14658</v>
      </c>
      <c r="L2108" s="35" t="n">
        <v>-1.94086</v>
      </c>
      <c r="M2108" s="35" t="n">
        <v>1.28891</v>
      </c>
      <c r="N2108" s="35" t="n">
        <v>-0.11769</v>
      </c>
      <c r="O2108" s="35" t="n">
        <v>-2.03211</v>
      </c>
      <c r="P2108" s="35" t="n">
        <v>-1.43691</v>
      </c>
      <c r="Q2108" s="35" t="n">
        <v>-3.58659</v>
      </c>
      <c r="R2108" s="35" t="n">
        <v>-2.85204</v>
      </c>
    </row>
    <row r="2109" customFormat="false" ht="15" hidden="false" customHeight="false" outlineLevel="0" collapsed="false">
      <c r="A2109" s="4" t="n">
        <v>2108</v>
      </c>
      <c r="B2109" s="4" t="s">
        <v>2453</v>
      </c>
      <c r="C2109" s="35" t="n">
        <v>-2.17186</v>
      </c>
      <c r="D2109" s="35" t="n">
        <v>1.22046</v>
      </c>
      <c r="E2109" s="35" t="n">
        <v>-1.57321</v>
      </c>
      <c r="F2109" s="35" t="n">
        <v>-0.70265</v>
      </c>
      <c r="G2109" s="35" t="n">
        <v>-2.26863</v>
      </c>
      <c r="H2109" s="35" t="n">
        <v>-3.10167</v>
      </c>
      <c r="I2109" s="35" t="n">
        <v>0.39076</v>
      </c>
      <c r="J2109" s="35" t="n">
        <v>-2.2837</v>
      </c>
      <c r="K2109" s="35" t="n">
        <v>-0.60547</v>
      </c>
      <c r="L2109" s="35" t="n">
        <v>1.42319</v>
      </c>
      <c r="M2109" s="35" t="n">
        <v>-1.02249</v>
      </c>
      <c r="N2109" s="35" t="n">
        <v>3.11419</v>
      </c>
      <c r="O2109" s="35" t="n">
        <v>-4.94259</v>
      </c>
      <c r="P2109" s="35" t="n">
        <v>2.90857</v>
      </c>
      <c r="Q2109" s="35" t="n">
        <v>0.25365</v>
      </c>
      <c r="R2109" s="35" t="n">
        <v>-7.00951</v>
      </c>
    </row>
    <row r="2110" customFormat="false" ht="15" hidden="false" customHeight="false" outlineLevel="0" collapsed="false">
      <c r="A2110" s="4" t="n">
        <v>2109</v>
      </c>
      <c r="B2110" s="4" t="s">
        <v>2454</v>
      </c>
      <c r="C2110" s="35" t="n">
        <v>-2.14451</v>
      </c>
      <c r="D2110" s="35" t="n">
        <v>-1.13369</v>
      </c>
      <c r="E2110" s="35" t="n">
        <v>0.58308</v>
      </c>
      <c r="F2110" s="35" t="n">
        <v>-1.11008</v>
      </c>
      <c r="G2110" s="35" t="n">
        <v>0.91165</v>
      </c>
      <c r="H2110" s="35" t="n">
        <v>-0.37808</v>
      </c>
      <c r="I2110" s="35" t="n">
        <v>2.9914</v>
      </c>
      <c r="J2110" s="35" t="n">
        <v>-0.11069</v>
      </c>
      <c r="K2110" s="35" t="n">
        <v>-1.20802</v>
      </c>
      <c r="L2110" s="35" t="n">
        <v>-3.04392</v>
      </c>
      <c r="M2110" s="35" t="n">
        <v>2.91394</v>
      </c>
      <c r="N2110" s="35" t="n">
        <v>-1.71976</v>
      </c>
      <c r="O2110" s="35" t="n">
        <v>3.76523</v>
      </c>
      <c r="P2110" s="35" t="n">
        <v>0.19726</v>
      </c>
      <c r="Q2110" s="35" t="n">
        <v>-0.28443</v>
      </c>
      <c r="R2110" s="35" t="n">
        <v>-2.50287</v>
      </c>
    </row>
    <row r="2111" customFormat="false" ht="15" hidden="false" customHeight="false" outlineLevel="0" collapsed="false">
      <c r="A2111" s="4" t="n">
        <v>2110</v>
      </c>
      <c r="B2111" s="4" t="s">
        <v>2455</v>
      </c>
      <c r="C2111" s="35" t="n">
        <v>0.72853</v>
      </c>
      <c r="D2111" s="35" t="n">
        <v>-0.3947</v>
      </c>
      <c r="E2111" s="35" t="n">
        <v>-2.33333</v>
      </c>
      <c r="F2111" s="35" t="n">
        <v>0.46052</v>
      </c>
      <c r="G2111" s="35" t="n">
        <v>2.99001</v>
      </c>
      <c r="H2111" s="35" t="n">
        <v>-3.62732</v>
      </c>
      <c r="I2111" s="35" t="n">
        <v>0.19265</v>
      </c>
      <c r="J2111" s="35" t="n">
        <v>5.39295</v>
      </c>
      <c r="K2111" s="35" t="n">
        <v>-0.70081</v>
      </c>
      <c r="L2111" s="35" t="n">
        <v>-3.41862</v>
      </c>
      <c r="M2111" s="35" t="n">
        <v>-1.45818</v>
      </c>
      <c r="N2111" s="35" t="n">
        <v>-1.00794</v>
      </c>
      <c r="O2111" s="35" t="n">
        <v>0.66812</v>
      </c>
      <c r="P2111" s="35" t="n">
        <v>-0.38724</v>
      </c>
      <c r="Q2111" s="35" t="n">
        <v>1.43782</v>
      </c>
      <c r="R2111" s="35" t="n">
        <v>3.07291</v>
      </c>
    </row>
    <row r="2112" customFormat="false" ht="15" hidden="false" customHeight="false" outlineLevel="0" collapsed="false">
      <c r="A2112" s="4" t="n">
        <v>2111</v>
      </c>
      <c r="B2112" s="4" t="s">
        <v>2456</v>
      </c>
      <c r="C2112" s="35" t="n">
        <v>0.3346</v>
      </c>
      <c r="D2112" s="35" t="n">
        <v>0.51811</v>
      </c>
      <c r="E2112" s="35" t="n">
        <v>0.10416</v>
      </c>
      <c r="F2112" s="35" t="n">
        <v>1.09221</v>
      </c>
      <c r="G2112" s="35" t="n">
        <v>1.1386</v>
      </c>
      <c r="H2112" s="35" t="n">
        <v>1.66362</v>
      </c>
      <c r="I2112" s="35" t="n">
        <v>1.08673</v>
      </c>
      <c r="J2112" s="35" t="n">
        <v>-0.29785</v>
      </c>
      <c r="K2112" s="35" t="n">
        <v>-0.00886</v>
      </c>
      <c r="L2112" s="35" t="n">
        <v>-0.18826</v>
      </c>
      <c r="M2112" s="35" t="n">
        <v>-0.8267</v>
      </c>
      <c r="N2112" s="35" t="n">
        <v>-0.23783</v>
      </c>
      <c r="O2112" s="35" t="n">
        <v>0.1065</v>
      </c>
      <c r="P2112" s="35" t="n">
        <v>0.91599</v>
      </c>
      <c r="Q2112" s="35" t="n">
        <v>-3.25473</v>
      </c>
      <c r="R2112" s="35" t="n">
        <v>-0.59352</v>
      </c>
    </row>
    <row r="2113" customFormat="false" ht="15" hidden="false" customHeight="false" outlineLevel="0" collapsed="false">
      <c r="A2113" s="4" t="n">
        <v>2112</v>
      </c>
      <c r="B2113" s="4" t="s">
        <v>2457</v>
      </c>
      <c r="C2113" s="35" t="n">
        <v>-2.15402</v>
      </c>
      <c r="D2113" s="35" t="n">
        <v>1.69947</v>
      </c>
      <c r="E2113" s="35" t="n">
        <v>-1.79486</v>
      </c>
      <c r="F2113" s="35" t="n">
        <v>-4.0809</v>
      </c>
      <c r="G2113" s="35" t="n">
        <v>-3.84697</v>
      </c>
      <c r="H2113" s="35" t="n">
        <v>-2.83615</v>
      </c>
      <c r="I2113" s="35" t="n">
        <v>-1.05411</v>
      </c>
      <c r="J2113" s="35" t="n">
        <v>-1.52575</v>
      </c>
      <c r="K2113" s="35" t="n">
        <v>1.10253</v>
      </c>
      <c r="L2113" s="35" t="n">
        <v>2.22543</v>
      </c>
      <c r="M2113" s="35" t="n">
        <v>-0.16913</v>
      </c>
      <c r="N2113" s="35" t="n">
        <v>0.89028</v>
      </c>
      <c r="O2113" s="35" t="n">
        <v>-1.7871</v>
      </c>
      <c r="P2113" s="35" t="n">
        <v>-0.46645</v>
      </c>
      <c r="Q2113" s="35" t="n">
        <v>3.16037</v>
      </c>
      <c r="R2113" s="35" t="n">
        <v>2.00029</v>
      </c>
    </row>
    <row r="2114" customFormat="false" ht="15" hidden="false" customHeight="false" outlineLevel="0" collapsed="false">
      <c r="A2114" s="4" t="n">
        <v>2113</v>
      </c>
      <c r="B2114" s="4" t="s">
        <v>2458</v>
      </c>
      <c r="C2114" s="35" t="n">
        <v>0.54522</v>
      </c>
      <c r="D2114" s="35" t="n">
        <v>1.13942</v>
      </c>
      <c r="E2114" s="35" t="n">
        <v>3.70585</v>
      </c>
      <c r="F2114" s="35" t="n">
        <v>2.39799</v>
      </c>
      <c r="G2114" s="35" t="n">
        <v>-2.59236</v>
      </c>
      <c r="H2114" s="35" t="n">
        <v>2.46319</v>
      </c>
      <c r="I2114" s="35" t="n">
        <v>1.87336</v>
      </c>
      <c r="J2114" s="35" t="n">
        <v>-1.34945</v>
      </c>
      <c r="K2114" s="35" t="n">
        <v>-3.42348</v>
      </c>
      <c r="L2114" s="35" t="n">
        <v>0.68643</v>
      </c>
      <c r="M2114" s="35" t="n">
        <v>-1.41255</v>
      </c>
      <c r="N2114" s="35" t="n">
        <v>0.01985</v>
      </c>
      <c r="O2114" s="35" t="n">
        <v>0.48465</v>
      </c>
      <c r="P2114" s="35" t="n">
        <v>-1.14019</v>
      </c>
      <c r="Q2114" s="35" t="n">
        <v>-3.136</v>
      </c>
      <c r="R2114" s="35" t="n">
        <v>-0.29499</v>
      </c>
    </row>
    <row r="2115" customFormat="false" ht="15" hidden="false" customHeight="false" outlineLevel="0" collapsed="false">
      <c r="A2115" s="4" t="n">
        <v>2114</v>
      </c>
      <c r="B2115" s="4" t="s">
        <v>2459</v>
      </c>
      <c r="C2115" s="35" t="n">
        <v>2.21828</v>
      </c>
      <c r="D2115" s="35" t="n">
        <v>-1.33697</v>
      </c>
      <c r="E2115" s="35" t="n">
        <v>4.56073</v>
      </c>
      <c r="F2115" s="35" t="n">
        <v>-0.55161</v>
      </c>
      <c r="G2115" s="35" t="n">
        <v>2.2698</v>
      </c>
      <c r="H2115" s="35" t="n">
        <v>0.76362</v>
      </c>
      <c r="I2115" s="35" t="n">
        <v>-0.13748</v>
      </c>
      <c r="J2115" s="35" t="n">
        <v>0.5013</v>
      </c>
      <c r="K2115" s="35" t="n">
        <v>-3.34178</v>
      </c>
      <c r="L2115" s="35" t="n">
        <v>-1.13296</v>
      </c>
      <c r="M2115" s="35" t="n">
        <v>-0.73435</v>
      </c>
      <c r="N2115" s="35" t="n">
        <v>-2.13415</v>
      </c>
      <c r="O2115" s="35" t="n">
        <v>0.21336</v>
      </c>
      <c r="P2115" s="35" t="n">
        <v>0.18985</v>
      </c>
      <c r="Q2115" s="35" t="n">
        <v>2.87899</v>
      </c>
      <c r="R2115" s="35" t="n">
        <v>-4.11353</v>
      </c>
    </row>
    <row r="2116" customFormat="false" ht="15" hidden="false" customHeight="false" outlineLevel="0" collapsed="false">
      <c r="A2116" s="4" t="n">
        <v>2115</v>
      </c>
      <c r="B2116" s="4" t="s">
        <v>2460</v>
      </c>
      <c r="C2116" s="35" t="n">
        <v>1.60493</v>
      </c>
      <c r="D2116" s="35" t="n">
        <v>-3.77592</v>
      </c>
      <c r="E2116" s="35" t="n">
        <v>0.31611</v>
      </c>
      <c r="F2116" s="35" t="n">
        <v>0.26195</v>
      </c>
      <c r="G2116" s="35" t="n">
        <v>4.18407</v>
      </c>
      <c r="H2116" s="35" t="n">
        <v>-5.34732</v>
      </c>
      <c r="I2116" s="35" t="n">
        <v>-4.44436</v>
      </c>
      <c r="J2116" s="35" t="n">
        <v>2.02409</v>
      </c>
      <c r="K2116" s="35" t="n">
        <v>-3.18736</v>
      </c>
      <c r="L2116" s="35" t="n">
        <v>-1.65434</v>
      </c>
      <c r="M2116" s="35" t="n">
        <v>2.93282</v>
      </c>
      <c r="N2116" s="35" t="n">
        <v>-1.7283</v>
      </c>
      <c r="O2116" s="35" t="n">
        <v>-0.44454</v>
      </c>
      <c r="P2116" s="35" t="n">
        <v>0.17367</v>
      </c>
      <c r="Q2116" s="35" t="n">
        <v>-0.67599</v>
      </c>
      <c r="R2116" s="35" t="n">
        <v>1.74125</v>
      </c>
    </row>
    <row r="2117" customFormat="false" ht="15" hidden="false" customHeight="false" outlineLevel="0" collapsed="false">
      <c r="A2117" s="4" t="n">
        <v>2116</v>
      </c>
      <c r="B2117" s="4" t="s">
        <v>2461</v>
      </c>
      <c r="C2117" s="35" t="n">
        <v>-2.70952</v>
      </c>
      <c r="D2117" s="35" t="n">
        <v>-2.71721</v>
      </c>
      <c r="E2117" s="35" t="n">
        <v>0.91534</v>
      </c>
      <c r="F2117" s="35" t="n">
        <v>0.6656</v>
      </c>
      <c r="G2117" s="35" t="n">
        <v>0.26011</v>
      </c>
      <c r="H2117" s="35" t="n">
        <v>0.27755</v>
      </c>
      <c r="I2117" s="35" t="n">
        <v>1.47066</v>
      </c>
      <c r="J2117" s="35" t="n">
        <v>2.63763</v>
      </c>
      <c r="K2117" s="35" t="n">
        <v>2.02766</v>
      </c>
      <c r="L2117" s="35" t="n">
        <v>1.01973</v>
      </c>
      <c r="M2117" s="35" t="n">
        <v>0.02509</v>
      </c>
      <c r="N2117" s="35" t="n">
        <v>5.68297</v>
      </c>
      <c r="O2117" s="35" t="n">
        <v>1.08321</v>
      </c>
      <c r="P2117" s="35" t="n">
        <v>0.54322</v>
      </c>
      <c r="Q2117" s="35" t="n">
        <v>-6.81981</v>
      </c>
      <c r="R2117" s="35" t="n">
        <v>-2.13504</v>
      </c>
    </row>
    <row r="2118" customFormat="false" ht="15" hidden="false" customHeight="false" outlineLevel="0" collapsed="false">
      <c r="A2118" s="4" t="n">
        <v>2117</v>
      </c>
      <c r="B2118" s="4" t="s">
        <v>2462</v>
      </c>
      <c r="C2118" s="35" t="n">
        <v>0.85103</v>
      </c>
      <c r="D2118" s="35" t="n">
        <v>-0.90164</v>
      </c>
      <c r="E2118" s="35" t="n">
        <v>-1.61949</v>
      </c>
      <c r="F2118" s="35" t="n">
        <v>0.77233</v>
      </c>
      <c r="G2118" s="35" t="n">
        <v>-0.32318</v>
      </c>
      <c r="H2118" s="35" t="n">
        <v>-0.48518</v>
      </c>
      <c r="I2118" s="35" t="n">
        <v>2.16181</v>
      </c>
      <c r="J2118" s="35" t="n">
        <v>-1.59714</v>
      </c>
      <c r="K2118" s="35" t="n">
        <v>-0.57438</v>
      </c>
      <c r="L2118" s="35" t="n">
        <v>-0.35049</v>
      </c>
      <c r="M2118" s="35" t="n">
        <v>-0.76368</v>
      </c>
      <c r="N2118" s="35" t="n">
        <v>-0.14338</v>
      </c>
      <c r="O2118" s="35" t="n">
        <v>0.31644</v>
      </c>
      <c r="P2118" s="35" t="n">
        <v>-0.80605</v>
      </c>
      <c r="Q2118" s="35" t="n">
        <v>-1.15288</v>
      </c>
      <c r="R2118" s="35" t="n">
        <v>-1.5221</v>
      </c>
    </row>
    <row r="2119" customFormat="false" ht="15" hidden="false" customHeight="false" outlineLevel="0" collapsed="false">
      <c r="A2119" s="4" t="n">
        <v>2118</v>
      </c>
      <c r="B2119" s="4" t="s">
        <v>2463</v>
      </c>
      <c r="C2119" s="35" t="n">
        <v>-1.00172</v>
      </c>
      <c r="D2119" s="35" t="n">
        <v>-0.47685</v>
      </c>
      <c r="E2119" s="35" t="n">
        <v>0.67949</v>
      </c>
      <c r="F2119" s="35" t="n">
        <v>-0.44003</v>
      </c>
      <c r="G2119" s="35" t="n">
        <v>-1.77655</v>
      </c>
      <c r="H2119" s="35" t="n">
        <v>-0.98549</v>
      </c>
      <c r="I2119" s="35" t="n">
        <v>0.53395</v>
      </c>
      <c r="J2119" s="35" t="n">
        <v>2.698</v>
      </c>
      <c r="K2119" s="35" t="n">
        <v>2.0275</v>
      </c>
      <c r="L2119" s="35" t="n">
        <v>0.93573</v>
      </c>
      <c r="M2119" s="35" t="n">
        <v>0.87598</v>
      </c>
      <c r="N2119" s="35" t="n">
        <v>-0.06991</v>
      </c>
      <c r="O2119" s="35" t="n">
        <v>0.47282</v>
      </c>
      <c r="P2119" s="35" t="n">
        <v>-1.25879</v>
      </c>
      <c r="Q2119" s="35" t="n">
        <v>-4.29882</v>
      </c>
      <c r="R2119" s="35" t="n">
        <v>0.07297</v>
      </c>
    </row>
    <row r="2120" customFormat="false" ht="15" hidden="false" customHeight="false" outlineLevel="0" collapsed="false">
      <c r="A2120" s="4" t="n">
        <v>2119</v>
      </c>
      <c r="B2120" s="4" t="s">
        <v>2464</v>
      </c>
      <c r="C2120" s="35" t="n">
        <v>-0.60894</v>
      </c>
      <c r="D2120" s="35" t="n">
        <v>-3.44982</v>
      </c>
      <c r="E2120" s="35" t="n">
        <v>1.21466</v>
      </c>
      <c r="F2120" s="35" t="n">
        <v>6.22014</v>
      </c>
      <c r="G2120" s="35" t="n">
        <v>0.69971</v>
      </c>
      <c r="H2120" s="35" t="n">
        <v>-2.92175</v>
      </c>
      <c r="I2120" s="35" t="n">
        <v>-3.76017</v>
      </c>
      <c r="J2120" s="35" t="n">
        <v>1.84473</v>
      </c>
      <c r="K2120" s="35" t="n">
        <v>-1.51858</v>
      </c>
      <c r="L2120" s="35" t="n">
        <v>-0.08752</v>
      </c>
      <c r="M2120" s="35" t="n">
        <v>1.34464</v>
      </c>
      <c r="N2120" s="35" t="n">
        <v>-2.26518</v>
      </c>
      <c r="O2120" s="35" t="n">
        <v>-3.59903</v>
      </c>
      <c r="P2120" s="35" t="n">
        <v>3.72388</v>
      </c>
      <c r="Q2120" s="35" t="n">
        <v>-1.69873</v>
      </c>
      <c r="R2120" s="35" t="n">
        <v>0.44924</v>
      </c>
    </row>
    <row r="2121" customFormat="false" ht="15" hidden="false" customHeight="false" outlineLevel="0" collapsed="false">
      <c r="A2121" s="4" t="n">
        <v>2120</v>
      </c>
      <c r="B2121" s="4" t="s">
        <v>2465</v>
      </c>
      <c r="C2121" s="35" t="n">
        <v>-1.01458</v>
      </c>
      <c r="D2121" s="35" t="n">
        <v>-0.36488</v>
      </c>
      <c r="E2121" s="35" t="n">
        <v>-2.91177</v>
      </c>
      <c r="F2121" s="35" t="n">
        <v>-1.71351</v>
      </c>
      <c r="G2121" s="35" t="n">
        <v>0.97771</v>
      </c>
      <c r="H2121" s="35" t="n">
        <v>2.28941</v>
      </c>
      <c r="I2121" s="35" t="n">
        <v>1.65337</v>
      </c>
      <c r="J2121" s="35" t="n">
        <v>1.52897</v>
      </c>
      <c r="K2121" s="35" t="n">
        <v>-1.74444</v>
      </c>
      <c r="L2121" s="35" t="n">
        <v>0.35601</v>
      </c>
      <c r="M2121" s="35" t="n">
        <v>-2.83915</v>
      </c>
      <c r="N2121" s="35" t="n">
        <v>2.09626</v>
      </c>
      <c r="O2121" s="35" t="n">
        <v>-1.91827</v>
      </c>
      <c r="P2121" s="35" t="n">
        <v>0.21063</v>
      </c>
      <c r="Q2121" s="35" t="n">
        <v>-1.47751</v>
      </c>
      <c r="R2121" s="35" t="n">
        <v>-1.398</v>
      </c>
    </row>
    <row r="2122" customFormat="false" ht="15" hidden="false" customHeight="false" outlineLevel="0" collapsed="false">
      <c r="A2122" s="4" t="n">
        <v>2121</v>
      </c>
      <c r="B2122" s="4" t="s">
        <v>2466</v>
      </c>
      <c r="C2122" s="35" t="n">
        <v>-1.07334</v>
      </c>
      <c r="D2122" s="35" t="n">
        <v>-0.57732</v>
      </c>
      <c r="E2122" s="35" t="n">
        <v>-0.22396</v>
      </c>
      <c r="F2122" s="35" t="n">
        <v>1.86324</v>
      </c>
      <c r="G2122" s="35" t="n">
        <v>2.8202</v>
      </c>
      <c r="H2122" s="35" t="n">
        <v>-0.11573</v>
      </c>
      <c r="I2122" s="35" t="n">
        <v>0.51858</v>
      </c>
      <c r="J2122" s="35" t="n">
        <v>2.1774</v>
      </c>
      <c r="K2122" s="35" t="n">
        <v>1.97824</v>
      </c>
      <c r="L2122" s="35" t="n">
        <v>-0.27177</v>
      </c>
      <c r="M2122" s="35" t="n">
        <v>2.37392</v>
      </c>
      <c r="N2122" s="35" t="n">
        <v>0.61787</v>
      </c>
      <c r="O2122" s="35" t="n">
        <v>-2.49122</v>
      </c>
      <c r="P2122" s="35" t="n">
        <v>1.16581</v>
      </c>
      <c r="Q2122" s="35" t="n">
        <v>0.54939</v>
      </c>
      <c r="R2122" s="35" t="n">
        <v>-6.14323</v>
      </c>
    </row>
    <row r="2123" customFormat="false" ht="15" hidden="false" customHeight="false" outlineLevel="0" collapsed="false">
      <c r="A2123" s="4" t="n">
        <v>2122</v>
      </c>
      <c r="B2123" s="4" t="s">
        <v>2467</v>
      </c>
      <c r="C2123" s="35" t="n">
        <v>-0.70313</v>
      </c>
      <c r="D2123" s="35" t="n">
        <v>-3.00154</v>
      </c>
      <c r="E2123" s="35" t="n">
        <v>2.842</v>
      </c>
      <c r="F2123" s="35" t="n">
        <v>0.7672</v>
      </c>
      <c r="G2123" s="35" t="n">
        <v>0.05776</v>
      </c>
      <c r="H2123" s="35" t="n">
        <v>-4.22051</v>
      </c>
      <c r="I2123" s="35" t="n">
        <v>1.08816</v>
      </c>
      <c r="J2123" s="35" t="n">
        <v>0.84958</v>
      </c>
      <c r="K2123" s="35" t="n">
        <v>1.65291</v>
      </c>
      <c r="L2123" s="35" t="n">
        <v>-2.22071</v>
      </c>
      <c r="M2123" s="35" t="n">
        <v>1.29631</v>
      </c>
      <c r="N2123" s="35" t="n">
        <v>0.93312</v>
      </c>
      <c r="O2123" s="35" t="n">
        <v>-2.40082</v>
      </c>
      <c r="P2123" s="35" t="n">
        <v>2.83596</v>
      </c>
      <c r="Q2123" s="35" t="n">
        <v>-2.11092</v>
      </c>
      <c r="R2123" s="35" t="n">
        <v>-0.54595</v>
      </c>
    </row>
    <row r="2124" customFormat="false" ht="15" hidden="false" customHeight="false" outlineLevel="0" collapsed="false">
      <c r="A2124" s="4" t="n">
        <v>2123</v>
      </c>
      <c r="B2124" s="4" t="s">
        <v>2468</v>
      </c>
      <c r="C2124" s="35" t="n">
        <v>4.04572</v>
      </c>
      <c r="D2124" s="35" t="n">
        <v>0.98992</v>
      </c>
      <c r="E2124" s="35" t="n">
        <v>-4.97189</v>
      </c>
      <c r="F2124" s="35" t="n">
        <v>1.75796</v>
      </c>
      <c r="G2124" s="35" t="n">
        <v>-2.85033</v>
      </c>
      <c r="H2124" s="35" t="n">
        <v>-1.10096</v>
      </c>
      <c r="I2124" s="35" t="n">
        <v>2.77659</v>
      </c>
      <c r="J2124" s="35" t="n">
        <v>-3.08972</v>
      </c>
      <c r="K2124" s="35" t="n">
        <v>-0.59836</v>
      </c>
      <c r="L2124" s="35" t="n">
        <v>-0.28752</v>
      </c>
      <c r="M2124" s="35" t="n">
        <v>-4.07842</v>
      </c>
      <c r="N2124" s="35" t="n">
        <v>-0.9458</v>
      </c>
      <c r="O2124" s="35" t="n">
        <v>0.76292</v>
      </c>
      <c r="P2124" s="35" t="n">
        <v>1.89327</v>
      </c>
      <c r="Q2124" s="35" t="n">
        <v>-5.5591</v>
      </c>
      <c r="R2124" s="35" t="n">
        <v>0.40199</v>
      </c>
    </row>
    <row r="2125" customFormat="false" ht="15" hidden="false" customHeight="false" outlineLevel="0" collapsed="false">
      <c r="A2125" s="4" t="n">
        <v>2124</v>
      </c>
      <c r="B2125" s="4" t="s">
        <v>2469</v>
      </c>
      <c r="C2125" s="35" t="n">
        <v>-2.00051</v>
      </c>
      <c r="D2125" s="35" t="n">
        <v>1.66065</v>
      </c>
      <c r="E2125" s="35" t="n">
        <v>0.09679</v>
      </c>
      <c r="F2125" s="35" t="n">
        <v>0.27114</v>
      </c>
      <c r="G2125" s="35" t="n">
        <v>-2.93744</v>
      </c>
      <c r="H2125" s="35" t="n">
        <v>1.12318</v>
      </c>
      <c r="I2125" s="35" t="n">
        <v>1.13841</v>
      </c>
      <c r="J2125" s="35" t="n">
        <v>3.38099</v>
      </c>
      <c r="K2125" s="35" t="n">
        <v>-2.69625</v>
      </c>
      <c r="L2125" s="35" t="n">
        <v>0.84371</v>
      </c>
      <c r="M2125" s="35" t="n">
        <v>0.26087</v>
      </c>
      <c r="N2125" s="35" t="n">
        <v>-1.15457</v>
      </c>
      <c r="O2125" s="35" t="n">
        <v>-2.40792</v>
      </c>
      <c r="P2125" s="35" t="n">
        <v>-2.4556</v>
      </c>
      <c r="Q2125" s="35" t="n">
        <v>0.24111</v>
      </c>
      <c r="R2125" s="35" t="n">
        <v>-0.75982</v>
      </c>
    </row>
    <row r="2126" customFormat="false" ht="15" hidden="false" customHeight="false" outlineLevel="0" collapsed="false">
      <c r="A2126" s="4" t="n">
        <v>2125</v>
      </c>
      <c r="B2126" s="4" t="s">
        <v>2470</v>
      </c>
      <c r="C2126" s="35" t="n">
        <v>-0.03986</v>
      </c>
      <c r="D2126" s="35" t="n">
        <v>0.1621</v>
      </c>
      <c r="E2126" s="35" t="n">
        <v>1.78778</v>
      </c>
      <c r="F2126" s="35" t="n">
        <v>1.23573</v>
      </c>
      <c r="G2126" s="35" t="n">
        <v>0.27027</v>
      </c>
      <c r="H2126" s="35" t="n">
        <v>-0.29999</v>
      </c>
      <c r="I2126" s="35" t="n">
        <v>1.11629</v>
      </c>
      <c r="J2126" s="35" t="n">
        <v>1.9684</v>
      </c>
      <c r="K2126" s="35" t="n">
        <v>-2.70454</v>
      </c>
      <c r="L2126" s="35" t="n">
        <v>2.69986</v>
      </c>
      <c r="M2126" s="35" t="n">
        <v>-1.95177</v>
      </c>
      <c r="N2126" s="35" t="n">
        <v>-2.17186</v>
      </c>
      <c r="O2126" s="35" t="n">
        <v>-3.50557</v>
      </c>
      <c r="P2126" s="35" t="n">
        <v>0.34078</v>
      </c>
      <c r="Q2126" s="35" t="n">
        <v>0.01326</v>
      </c>
      <c r="R2126" s="35" t="n">
        <v>0.16411</v>
      </c>
    </row>
    <row r="2127" customFormat="false" ht="15" hidden="false" customHeight="false" outlineLevel="0" collapsed="false">
      <c r="A2127" s="4" t="n">
        <v>2126</v>
      </c>
      <c r="B2127" s="4" t="s">
        <v>2471</v>
      </c>
      <c r="C2127" s="35" t="n">
        <v>-1.89989</v>
      </c>
      <c r="D2127" s="35" t="n">
        <v>3.24169</v>
      </c>
      <c r="E2127" s="35" t="n">
        <v>-0.34203</v>
      </c>
      <c r="F2127" s="35" t="n">
        <v>-0.08507</v>
      </c>
      <c r="G2127" s="35" t="n">
        <v>0.91565</v>
      </c>
      <c r="H2127" s="35" t="n">
        <v>-0.24282</v>
      </c>
      <c r="I2127" s="35" t="n">
        <v>2.03747</v>
      </c>
      <c r="J2127" s="35" t="n">
        <v>-1.69953</v>
      </c>
      <c r="K2127" s="35" t="n">
        <v>-0.86299</v>
      </c>
      <c r="L2127" s="35" t="n">
        <v>-1.52127</v>
      </c>
      <c r="M2127" s="35" t="n">
        <v>1.44773</v>
      </c>
      <c r="N2127" s="35" t="n">
        <v>-0.81356</v>
      </c>
      <c r="O2127" s="35" t="n">
        <v>1.07563</v>
      </c>
      <c r="P2127" s="35" t="n">
        <v>0.16292</v>
      </c>
      <c r="Q2127" s="35" t="n">
        <v>2.90616</v>
      </c>
      <c r="R2127" s="35" t="n">
        <v>2.00163</v>
      </c>
    </row>
    <row r="2128" customFormat="false" ht="15" hidden="false" customHeight="false" outlineLevel="0" collapsed="false">
      <c r="A2128" s="4" t="n">
        <v>2127</v>
      </c>
      <c r="B2128" s="4" t="s">
        <v>2472</v>
      </c>
      <c r="C2128" s="35" t="n">
        <v>0.51985</v>
      </c>
      <c r="D2128" s="35" t="n">
        <v>0.64171</v>
      </c>
      <c r="E2128" s="35" t="n">
        <v>-0.10652</v>
      </c>
      <c r="F2128" s="35" t="n">
        <v>-0.88615</v>
      </c>
      <c r="G2128" s="35" t="n">
        <v>-0.43136</v>
      </c>
      <c r="H2128" s="35" t="n">
        <v>-2.63985</v>
      </c>
      <c r="I2128" s="35" t="n">
        <v>1.0803</v>
      </c>
      <c r="J2128" s="35" t="n">
        <v>3.82588</v>
      </c>
      <c r="K2128" s="35" t="n">
        <v>-1.03927</v>
      </c>
      <c r="L2128" s="35" t="n">
        <v>-3.23063</v>
      </c>
      <c r="M2128" s="35" t="n">
        <v>-2.6861</v>
      </c>
      <c r="N2128" s="35" t="n">
        <v>-2.15494</v>
      </c>
      <c r="O2128" s="35" t="n">
        <v>1.36811</v>
      </c>
      <c r="P2128" s="35" t="n">
        <v>-0.25325</v>
      </c>
      <c r="Q2128" s="35" t="n">
        <v>-2.14459</v>
      </c>
      <c r="R2128" s="35" t="n">
        <v>-0.20329</v>
      </c>
    </row>
    <row r="2129" customFormat="false" ht="15" hidden="false" customHeight="false" outlineLevel="0" collapsed="false">
      <c r="A2129" s="4" t="n">
        <v>2128</v>
      </c>
      <c r="B2129" s="4" t="s">
        <v>2473</v>
      </c>
      <c r="C2129" s="35" t="n">
        <v>-1.85849</v>
      </c>
      <c r="D2129" s="35" t="n">
        <v>-4.16796</v>
      </c>
      <c r="E2129" s="35" t="n">
        <v>2.87602</v>
      </c>
      <c r="F2129" s="35" t="n">
        <v>2.62729</v>
      </c>
      <c r="G2129" s="35" t="n">
        <v>-1.4263</v>
      </c>
      <c r="H2129" s="35" t="n">
        <v>0.89389</v>
      </c>
      <c r="I2129" s="35" t="n">
        <v>-0.89096</v>
      </c>
      <c r="J2129" s="35" t="n">
        <v>0.00665</v>
      </c>
      <c r="K2129" s="35" t="n">
        <v>-1.35438</v>
      </c>
      <c r="L2129" s="35" t="n">
        <v>-1.60754</v>
      </c>
      <c r="M2129" s="35" t="n">
        <v>-1.86681</v>
      </c>
      <c r="N2129" s="35" t="n">
        <v>1.0248</v>
      </c>
      <c r="O2129" s="35" t="n">
        <v>-3.63145</v>
      </c>
      <c r="P2129" s="35" t="n">
        <v>-1.38561</v>
      </c>
      <c r="Q2129" s="35" t="n">
        <v>0.02987</v>
      </c>
      <c r="R2129" s="35" t="n">
        <v>1.10938</v>
      </c>
    </row>
    <row r="2130" customFormat="false" ht="15" hidden="false" customHeight="false" outlineLevel="0" collapsed="false">
      <c r="A2130" s="4" t="n">
        <v>2129</v>
      </c>
      <c r="B2130" s="4" t="s">
        <v>2474</v>
      </c>
      <c r="C2130" s="35" t="n">
        <v>-2.42343</v>
      </c>
      <c r="D2130" s="35" t="n">
        <v>0.71815</v>
      </c>
      <c r="E2130" s="35" t="n">
        <v>-1.19985</v>
      </c>
      <c r="F2130" s="35" t="n">
        <v>-0.8869</v>
      </c>
      <c r="G2130" s="35" t="n">
        <v>0.59751</v>
      </c>
      <c r="H2130" s="35" t="n">
        <v>-2.21222</v>
      </c>
      <c r="I2130" s="35" t="n">
        <v>-1.36623</v>
      </c>
      <c r="J2130" s="35" t="n">
        <v>-3.84263</v>
      </c>
      <c r="K2130" s="35" t="n">
        <v>-1.5365</v>
      </c>
      <c r="L2130" s="35" t="n">
        <v>-0.66553</v>
      </c>
      <c r="M2130" s="35" t="n">
        <v>-2.96832</v>
      </c>
      <c r="N2130" s="35" t="n">
        <v>2.21477</v>
      </c>
      <c r="O2130" s="35" t="n">
        <v>-0.81354</v>
      </c>
      <c r="P2130" s="35" t="n">
        <v>-0.87056</v>
      </c>
      <c r="Q2130" s="35" t="n">
        <v>-2.49787</v>
      </c>
      <c r="R2130" s="35" t="n">
        <v>-5.56047</v>
      </c>
    </row>
    <row r="2131" customFormat="false" ht="15" hidden="false" customHeight="false" outlineLevel="0" collapsed="false">
      <c r="A2131" s="4" t="n">
        <v>2130</v>
      </c>
      <c r="B2131" s="4" t="s">
        <v>2475</v>
      </c>
      <c r="C2131" s="35" t="n">
        <v>-3.50253</v>
      </c>
      <c r="D2131" s="35" t="n">
        <v>-2.09866</v>
      </c>
      <c r="E2131" s="35" t="n">
        <v>0.79082</v>
      </c>
      <c r="F2131" s="35" t="n">
        <v>1.27052</v>
      </c>
      <c r="G2131" s="35" t="n">
        <v>2.46415</v>
      </c>
      <c r="H2131" s="35" t="n">
        <v>-0.19481</v>
      </c>
      <c r="I2131" s="35" t="n">
        <v>0.93753</v>
      </c>
      <c r="J2131" s="35" t="n">
        <v>1.39845</v>
      </c>
      <c r="K2131" s="35" t="n">
        <v>0.08902</v>
      </c>
      <c r="L2131" s="35" t="n">
        <v>-2.51349</v>
      </c>
      <c r="M2131" s="35" t="n">
        <v>-1.58106</v>
      </c>
      <c r="N2131" s="35" t="n">
        <v>-2.66036</v>
      </c>
      <c r="O2131" s="35" t="n">
        <v>3.02571</v>
      </c>
      <c r="P2131" s="35" t="n">
        <v>-2.76114</v>
      </c>
      <c r="Q2131" s="35" t="n">
        <v>-0.33539</v>
      </c>
      <c r="R2131" s="35" t="n">
        <v>1.88278</v>
      </c>
    </row>
    <row r="2132" customFormat="false" ht="15" hidden="false" customHeight="false" outlineLevel="0" collapsed="false">
      <c r="A2132" s="4" t="n">
        <v>2131</v>
      </c>
      <c r="B2132" s="4" t="s">
        <v>2476</v>
      </c>
      <c r="C2132" s="35" t="n">
        <v>0.97638</v>
      </c>
      <c r="D2132" s="35" t="n">
        <v>2.2646</v>
      </c>
      <c r="E2132" s="35" t="n">
        <v>0.36915</v>
      </c>
      <c r="F2132" s="35" t="n">
        <v>0.15081</v>
      </c>
      <c r="G2132" s="35" t="n">
        <v>1.6028</v>
      </c>
      <c r="H2132" s="35" t="n">
        <v>-1.68401</v>
      </c>
      <c r="I2132" s="35" t="n">
        <v>0.60816</v>
      </c>
      <c r="J2132" s="35" t="n">
        <v>-1.17302</v>
      </c>
      <c r="K2132" s="35" t="n">
        <v>-4.39272</v>
      </c>
      <c r="L2132" s="35" t="n">
        <v>-0.0087</v>
      </c>
      <c r="M2132" s="35" t="n">
        <v>-2.74434</v>
      </c>
      <c r="N2132" s="35" t="n">
        <v>-1.18738</v>
      </c>
      <c r="O2132" s="35" t="n">
        <v>-1.18204</v>
      </c>
      <c r="P2132" s="35" t="n">
        <v>3.04417</v>
      </c>
      <c r="Q2132" s="35" t="n">
        <v>-1.31947</v>
      </c>
      <c r="R2132" s="35" t="n">
        <v>-1.02297</v>
      </c>
    </row>
    <row r="2133" customFormat="false" ht="15" hidden="false" customHeight="false" outlineLevel="0" collapsed="false">
      <c r="A2133" s="4" t="n">
        <v>2132</v>
      </c>
      <c r="B2133" s="4" t="s">
        <v>2477</v>
      </c>
      <c r="C2133" s="35" t="n">
        <v>-1.2515</v>
      </c>
      <c r="D2133" s="35" t="n">
        <v>0.30335</v>
      </c>
      <c r="E2133" s="35" t="n">
        <v>1.5602</v>
      </c>
      <c r="F2133" s="35" t="n">
        <v>-1.00728</v>
      </c>
      <c r="G2133" s="35" t="n">
        <v>0.13006</v>
      </c>
      <c r="H2133" s="35" t="n">
        <v>1.60474</v>
      </c>
      <c r="I2133" s="35" t="n">
        <v>-0.03715</v>
      </c>
      <c r="J2133" s="35" t="n">
        <v>-0.0174</v>
      </c>
      <c r="K2133" s="35" t="n">
        <v>-1.52648</v>
      </c>
      <c r="L2133" s="35" t="n">
        <v>-0.26238</v>
      </c>
      <c r="M2133" s="35" t="n">
        <v>0.61276</v>
      </c>
      <c r="N2133" s="35" t="n">
        <v>-0.74731</v>
      </c>
      <c r="O2133" s="35" t="n">
        <v>0.09908</v>
      </c>
      <c r="P2133" s="35" t="n">
        <v>-0.54664</v>
      </c>
      <c r="Q2133" s="35" t="n">
        <v>0.94247</v>
      </c>
      <c r="R2133" s="35" t="n">
        <v>-0.50548</v>
      </c>
    </row>
    <row r="2134" customFormat="false" ht="15" hidden="false" customHeight="false" outlineLevel="0" collapsed="false">
      <c r="A2134" s="4" t="n">
        <v>2133</v>
      </c>
      <c r="B2134" s="4" t="s">
        <v>2478</v>
      </c>
      <c r="C2134" s="35" t="n">
        <v>-0.40126</v>
      </c>
      <c r="D2134" s="35" t="n">
        <v>-1.42057</v>
      </c>
      <c r="E2134" s="35" t="n">
        <v>4.74091</v>
      </c>
      <c r="F2134" s="35" t="n">
        <v>-5.14253</v>
      </c>
      <c r="G2134" s="35" t="n">
        <v>-1.7466</v>
      </c>
      <c r="H2134" s="35" t="n">
        <v>3.06778</v>
      </c>
      <c r="I2134" s="35" t="n">
        <v>2.87543</v>
      </c>
      <c r="J2134" s="35" t="n">
        <v>-0.949</v>
      </c>
      <c r="K2134" s="35" t="n">
        <v>0.89108</v>
      </c>
      <c r="L2134" s="35" t="n">
        <v>1.30785</v>
      </c>
      <c r="M2134" s="35" t="n">
        <v>1.16136</v>
      </c>
      <c r="N2134" s="35" t="n">
        <v>-1.41652</v>
      </c>
      <c r="O2134" s="35" t="n">
        <v>1.38335</v>
      </c>
      <c r="P2134" s="35" t="n">
        <v>2.02932</v>
      </c>
      <c r="Q2134" s="35" t="n">
        <v>-1.2583</v>
      </c>
      <c r="R2134" s="35" t="n">
        <v>-2.439</v>
      </c>
    </row>
    <row r="2135" customFormat="false" ht="15" hidden="false" customHeight="false" outlineLevel="0" collapsed="false">
      <c r="A2135" s="4" t="n">
        <v>2134</v>
      </c>
      <c r="B2135" s="4" t="s">
        <v>2479</v>
      </c>
      <c r="C2135" s="35" t="n">
        <v>1.87192</v>
      </c>
      <c r="D2135" s="35" t="n">
        <v>-0.38915</v>
      </c>
      <c r="E2135" s="35" t="n">
        <v>0.15145</v>
      </c>
      <c r="F2135" s="35" t="n">
        <v>2.25449</v>
      </c>
      <c r="G2135" s="35" t="n">
        <v>1.74964</v>
      </c>
      <c r="H2135" s="35" t="n">
        <v>1.40116</v>
      </c>
      <c r="I2135" s="35" t="n">
        <v>1.59372</v>
      </c>
      <c r="J2135" s="35" t="n">
        <v>0.28502</v>
      </c>
      <c r="K2135" s="35" t="n">
        <v>1.99596</v>
      </c>
      <c r="L2135" s="35" t="n">
        <v>2.07703</v>
      </c>
      <c r="M2135" s="35" t="n">
        <v>0.78595</v>
      </c>
      <c r="N2135" s="35" t="n">
        <v>3.35966</v>
      </c>
      <c r="O2135" s="35" t="n">
        <v>1.77327</v>
      </c>
      <c r="P2135" s="35" t="n">
        <v>2.17199</v>
      </c>
      <c r="Q2135" s="35" t="n">
        <v>0.65215</v>
      </c>
      <c r="R2135" s="35" t="n">
        <v>1.46765</v>
      </c>
    </row>
    <row r="2136" customFormat="false" ht="15" hidden="false" customHeight="false" outlineLevel="0" collapsed="false">
      <c r="A2136" s="4" t="n">
        <v>2135</v>
      </c>
      <c r="B2136" s="4" t="s">
        <v>2480</v>
      </c>
      <c r="C2136" s="35" t="n">
        <v>1.06139</v>
      </c>
      <c r="D2136" s="35" t="n">
        <v>1.30665</v>
      </c>
      <c r="E2136" s="35" t="n">
        <v>1.50062</v>
      </c>
      <c r="F2136" s="35" t="n">
        <v>-0.56372</v>
      </c>
      <c r="G2136" s="35" t="n">
        <v>-1.10039</v>
      </c>
      <c r="H2136" s="35" t="n">
        <v>-0.13077</v>
      </c>
      <c r="I2136" s="35" t="n">
        <v>1.39188</v>
      </c>
      <c r="J2136" s="35" t="n">
        <v>1.22109</v>
      </c>
      <c r="K2136" s="35" t="n">
        <v>-0.62898</v>
      </c>
      <c r="L2136" s="35" t="n">
        <v>-1.90989</v>
      </c>
      <c r="M2136" s="35" t="n">
        <v>-1.07949</v>
      </c>
      <c r="N2136" s="35" t="n">
        <v>3.10815</v>
      </c>
      <c r="O2136" s="35" t="n">
        <v>0.05247</v>
      </c>
      <c r="P2136" s="35" t="n">
        <v>1.16015</v>
      </c>
      <c r="Q2136" s="35" t="n">
        <v>-1.44421</v>
      </c>
      <c r="R2136" s="35" t="n">
        <v>1.51429</v>
      </c>
    </row>
    <row r="2137" customFormat="false" ht="15" hidden="false" customHeight="false" outlineLevel="0" collapsed="false">
      <c r="A2137" s="4" t="n">
        <v>2136</v>
      </c>
      <c r="B2137" s="4" t="s">
        <v>2481</v>
      </c>
      <c r="C2137" s="35" t="n">
        <v>-1.78128</v>
      </c>
      <c r="D2137" s="35" t="n">
        <v>0.84376</v>
      </c>
      <c r="E2137" s="35" t="n">
        <v>0.2822</v>
      </c>
      <c r="F2137" s="35" t="n">
        <v>-0.32459</v>
      </c>
      <c r="G2137" s="35" t="n">
        <v>-0.31013</v>
      </c>
      <c r="H2137" s="35" t="n">
        <v>-1.9062</v>
      </c>
      <c r="I2137" s="35" t="n">
        <v>2.44862</v>
      </c>
      <c r="J2137" s="35" t="n">
        <v>1.41224</v>
      </c>
      <c r="K2137" s="35" t="n">
        <v>0.29079</v>
      </c>
      <c r="L2137" s="35" t="n">
        <v>-2.55056</v>
      </c>
      <c r="M2137" s="35" t="n">
        <v>-1.31667</v>
      </c>
      <c r="N2137" s="35" t="n">
        <v>3.47099</v>
      </c>
      <c r="O2137" s="35" t="n">
        <v>-3.24888</v>
      </c>
      <c r="P2137" s="35" t="n">
        <v>1.39485</v>
      </c>
      <c r="Q2137" s="35" t="n">
        <v>-0.8214</v>
      </c>
      <c r="R2137" s="35" t="n">
        <v>-0.36691</v>
      </c>
    </row>
    <row r="2138" customFormat="false" ht="15" hidden="false" customHeight="false" outlineLevel="0" collapsed="false">
      <c r="A2138" s="4" t="n">
        <v>2137</v>
      </c>
      <c r="B2138" s="4" t="s">
        <v>2482</v>
      </c>
      <c r="C2138" s="35" t="n">
        <v>-0.26767</v>
      </c>
      <c r="D2138" s="35" t="n">
        <v>0.78041</v>
      </c>
      <c r="E2138" s="35" t="n">
        <v>0.16162</v>
      </c>
      <c r="F2138" s="35" t="n">
        <v>2.21264</v>
      </c>
      <c r="G2138" s="35" t="n">
        <v>-0.49909</v>
      </c>
      <c r="H2138" s="35" t="n">
        <v>-1.17059</v>
      </c>
      <c r="I2138" s="35" t="n">
        <v>1.39352</v>
      </c>
      <c r="J2138" s="35" t="n">
        <v>0.66523</v>
      </c>
      <c r="K2138" s="35" t="n">
        <v>-0.32101</v>
      </c>
      <c r="L2138" s="35" t="n">
        <v>-0.75588</v>
      </c>
      <c r="M2138" s="35" t="n">
        <v>-1.04576</v>
      </c>
      <c r="N2138" s="35" t="n">
        <v>-2.90005</v>
      </c>
      <c r="O2138" s="35" t="n">
        <v>-2.29262</v>
      </c>
      <c r="P2138" s="35" t="n">
        <v>-1.26801</v>
      </c>
      <c r="Q2138" s="35" t="n">
        <v>0.96068</v>
      </c>
      <c r="R2138" s="35" t="n">
        <v>0.61215</v>
      </c>
    </row>
    <row r="2139" customFormat="false" ht="15" hidden="false" customHeight="false" outlineLevel="0" collapsed="false">
      <c r="A2139" s="4" t="n">
        <v>2138</v>
      </c>
      <c r="B2139" s="4" t="s">
        <v>2483</v>
      </c>
      <c r="C2139" s="35" t="n">
        <v>-0.54635</v>
      </c>
      <c r="D2139" s="35" t="n">
        <v>0.29977</v>
      </c>
      <c r="E2139" s="35" t="n">
        <v>-0.83479</v>
      </c>
      <c r="F2139" s="35" t="n">
        <v>0.29832</v>
      </c>
      <c r="G2139" s="35" t="n">
        <v>1.08405</v>
      </c>
      <c r="H2139" s="35" t="n">
        <v>-0.34915</v>
      </c>
      <c r="I2139" s="35" t="n">
        <v>-0.55841</v>
      </c>
      <c r="J2139" s="35" t="n">
        <v>3.26711</v>
      </c>
      <c r="K2139" s="35" t="n">
        <v>-2.16274</v>
      </c>
      <c r="L2139" s="35" t="n">
        <v>-1.06781</v>
      </c>
      <c r="M2139" s="35" t="n">
        <v>0.10631</v>
      </c>
      <c r="N2139" s="35" t="n">
        <v>0.64049</v>
      </c>
      <c r="O2139" s="35" t="n">
        <v>-0.31627</v>
      </c>
      <c r="P2139" s="35" t="n">
        <v>-0.75941</v>
      </c>
      <c r="Q2139" s="35" t="n">
        <v>-0.39447</v>
      </c>
      <c r="R2139" s="35" t="n">
        <v>3.71377</v>
      </c>
    </row>
    <row r="2140" customFormat="false" ht="15" hidden="false" customHeight="false" outlineLevel="0" collapsed="false">
      <c r="A2140" s="4" t="n">
        <v>2139</v>
      </c>
      <c r="B2140" s="4" t="s">
        <v>2484</v>
      </c>
      <c r="C2140" s="35" t="n">
        <v>-0.17995</v>
      </c>
      <c r="D2140" s="35" t="n">
        <v>0.62252</v>
      </c>
      <c r="E2140" s="35" t="n">
        <v>-1.01601</v>
      </c>
      <c r="F2140" s="35" t="n">
        <v>0.16696</v>
      </c>
      <c r="G2140" s="35" t="n">
        <v>0.51679</v>
      </c>
      <c r="H2140" s="35" t="n">
        <v>0.29487</v>
      </c>
      <c r="I2140" s="35" t="n">
        <v>-0.03468</v>
      </c>
      <c r="J2140" s="35" t="n">
        <v>-1.63441</v>
      </c>
      <c r="K2140" s="35" t="n">
        <v>1.06631</v>
      </c>
      <c r="L2140" s="35" t="n">
        <v>-0.90022</v>
      </c>
      <c r="M2140" s="35" t="n">
        <v>-0.36716</v>
      </c>
      <c r="N2140" s="35" t="n">
        <v>2.70966</v>
      </c>
      <c r="O2140" s="35" t="n">
        <v>-1.20581</v>
      </c>
      <c r="P2140" s="35" t="n">
        <v>0.40497</v>
      </c>
      <c r="Q2140" s="35" t="n">
        <v>-0.42247</v>
      </c>
      <c r="R2140" s="35" t="n">
        <v>-2.2219</v>
      </c>
    </row>
    <row r="2141" customFormat="false" ht="15" hidden="false" customHeight="false" outlineLevel="0" collapsed="false">
      <c r="A2141" s="4" t="n">
        <v>2140</v>
      </c>
      <c r="B2141" s="4" t="s">
        <v>2485</v>
      </c>
      <c r="C2141" s="35" t="n">
        <v>-7.52744</v>
      </c>
      <c r="D2141" s="35" t="n">
        <v>-1.14587</v>
      </c>
      <c r="E2141" s="35" t="n">
        <v>4.7327</v>
      </c>
      <c r="F2141" s="35" t="n">
        <v>-4.35363</v>
      </c>
      <c r="G2141" s="35" t="n">
        <v>-2.37433</v>
      </c>
      <c r="H2141" s="35" t="n">
        <v>-3.94123</v>
      </c>
      <c r="I2141" s="35" t="n">
        <v>-1.14876</v>
      </c>
      <c r="J2141" s="35" t="n">
        <v>3.75624</v>
      </c>
      <c r="K2141" s="35" t="n">
        <v>3.76399</v>
      </c>
      <c r="L2141" s="35" t="n">
        <v>-0.0874</v>
      </c>
      <c r="M2141" s="35" t="n">
        <v>4.32272</v>
      </c>
      <c r="N2141" s="35" t="n">
        <v>0.41805</v>
      </c>
      <c r="O2141" s="35" t="n">
        <v>2.07101</v>
      </c>
      <c r="P2141" s="35" t="n">
        <v>-0.47203</v>
      </c>
      <c r="Q2141" s="35" t="n">
        <v>1.28287</v>
      </c>
      <c r="R2141" s="35" t="n">
        <v>0.87936</v>
      </c>
    </row>
    <row r="2142" customFormat="false" ht="15" hidden="false" customHeight="false" outlineLevel="0" collapsed="false">
      <c r="A2142" s="4" t="n">
        <v>2141</v>
      </c>
      <c r="B2142" s="4" t="s">
        <v>2486</v>
      </c>
      <c r="C2142" s="35" t="n">
        <v>-0.36021</v>
      </c>
      <c r="D2142" s="35" t="n">
        <v>-0.4714</v>
      </c>
      <c r="E2142" s="35" t="n">
        <v>0.84366</v>
      </c>
      <c r="F2142" s="35" t="n">
        <v>0.26815</v>
      </c>
      <c r="G2142" s="35" t="n">
        <v>-1.49401</v>
      </c>
      <c r="H2142" s="35" t="n">
        <v>-0.2297</v>
      </c>
      <c r="I2142" s="35" t="n">
        <v>-2.14661</v>
      </c>
      <c r="J2142" s="35" t="n">
        <v>-0.04684</v>
      </c>
      <c r="K2142" s="35" t="n">
        <v>0.70974</v>
      </c>
      <c r="L2142" s="35" t="n">
        <v>-1.81375</v>
      </c>
      <c r="M2142" s="35" t="n">
        <v>1.52855</v>
      </c>
      <c r="N2142" s="35" t="n">
        <v>-0.43169</v>
      </c>
      <c r="O2142" s="35" t="n">
        <v>-1.20816</v>
      </c>
      <c r="P2142" s="35" t="n">
        <v>0.42678</v>
      </c>
      <c r="Q2142" s="35" t="n">
        <v>1.09868</v>
      </c>
      <c r="R2142" s="35" t="n">
        <v>-0.07218</v>
      </c>
    </row>
    <row r="2143" customFormat="false" ht="15" hidden="false" customHeight="false" outlineLevel="0" collapsed="false">
      <c r="A2143" s="4" t="n">
        <v>2142</v>
      </c>
      <c r="B2143" s="4" t="s">
        <v>2487</v>
      </c>
      <c r="C2143" s="35" t="n">
        <v>-4.473</v>
      </c>
      <c r="D2143" s="35" t="n">
        <v>4.42212</v>
      </c>
      <c r="E2143" s="35" t="n">
        <v>-0.4758</v>
      </c>
      <c r="F2143" s="35" t="n">
        <v>2.66132</v>
      </c>
      <c r="G2143" s="35" t="n">
        <v>-1.25728</v>
      </c>
      <c r="H2143" s="35" t="n">
        <v>1.18868</v>
      </c>
      <c r="I2143" s="35" t="n">
        <v>4.2644</v>
      </c>
      <c r="J2143" s="35" t="n">
        <v>-1.12087</v>
      </c>
      <c r="K2143" s="35" t="n">
        <v>-1.95872</v>
      </c>
      <c r="L2143" s="35" t="n">
        <v>-0.33037</v>
      </c>
      <c r="M2143" s="35" t="n">
        <v>-2.17703</v>
      </c>
      <c r="N2143" s="35" t="n">
        <v>-0.63738</v>
      </c>
      <c r="O2143" s="35" t="n">
        <v>0.59702</v>
      </c>
      <c r="P2143" s="35" t="n">
        <v>0.69299</v>
      </c>
      <c r="Q2143" s="35" t="n">
        <v>0.93547</v>
      </c>
      <c r="R2143" s="35" t="n">
        <v>-0.21764</v>
      </c>
    </row>
    <row r="2144" customFormat="false" ht="15" hidden="false" customHeight="false" outlineLevel="0" collapsed="false">
      <c r="A2144" s="4" t="n">
        <v>2143</v>
      </c>
      <c r="B2144" s="4" t="s">
        <v>2488</v>
      </c>
      <c r="C2144" s="35" t="n">
        <v>-0.35314</v>
      </c>
      <c r="D2144" s="35" t="n">
        <v>0.84623</v>
      </c>
      <c r="E2144" s="35" t="n">
        <v>-0.11298</v>
      </c>
      <c r="F2144" s="35" t="n">
        <v>-1.05775</v>
      </c>
      <c r="G2144" s="35" t="n">
        <v>-0.90238</v>
      </c>
      <c r="H2144" s="35" t="n">
        <v>-3.48874</v>
      </c>
      <c r="I2144" s="35" t="n">
        <v>0.25863</v>
      </c>
      <c r="J2144" s="35" t="n">
        <v>1.00076</v>
      </c>
      <c r="K2144" s="35" t="n">
        <v>-0.00988</v>
      </c>
      <c r="L2144" s="35" t="n">
        <v>2.0711</v>
      </c>
      <c r="M2144" s="35" t="n">
        <v>-0.43073</v>
      </c>
      <c r="N2144" s="35" t="n">
        <v>-1.14292</v>
      </c>
      <c r="O2144" s="35" t="n">
        <v>1.42533</v>
      </c>
      <c r="P2144" s="35" t="n">
        <v>-0.64016</v>
      </c>
      <c r="Q2144" s="35" t="n">
        <v>0.88706</v>
      </c>
      <c r="R2144" s="35" t="n">
        <v>0.71811</v>
      </c>
    </row>
    <row r="2145" customFormat="false" ht="15" hidden="false" customHeight="false" outlineLevel="0" collapsed="false">
      <c r="A2145" s="4" t="n">
        <v>2144</v>
      </c>
      <c r="B2145" s="4" t="s">
        <v>2489</v>
      </c>
      <c r="C2145" s="35" t="n">
        <v>-0.5316</v>
      </c>
      <c r="D2145" s="35" t="n">
        <v>-1.77545</v>
      </c>
      <c r="E2145" s="35" t="n">
        <v>1.0606</v>
      </c>
      <c r="F2145" s="35" t="n">
        <v>1.38718</v>
      </c>
      <c r="G2145" s="35" t="n">
        <v>-3.62634</v>
      </c>
      <c r="H2145" s="35" t="n">
        <v>2.17473</v>
      </c>
      <c r="I2145" s="35" t="n">
        <v>-0.41677</v>
      </c>
      <c r="J2145" s="35" t="n">
        <v>4.83599</v>
      </c>
      <c r="K2145" s="35" t="n">
        <v>1.9288</v>
      </c>
      <c r="L2145" s="35" t="n">
        <v>-0.33569</v>
      </c>
      <c r="M2145" s="35" t="n">
        <v>-3.0129</v>
      </c>
      <c r="N2145" s="35" t="n">
        <v>0.15786</v>
      </c>
      <c r="O2145" s="35" t="n">
        <v>-3.52224</v>
      </c>
      <c r="P2145" s="35" t="n">
        <v>0.74885</v>
      </c>
      <c r="Q2145" s="35" t="n">
        <v>-1.4195</v>
      </c>
      <c r="R2145" s="35" t="n">
        <v>-2.27492</v>
      </c>
    </row>
    <row r="2146" customFormat="false" ht="15" hidden="false" customHeight="false" outlineLevel="0" collapsed="false">
      <c r="A2146" s="4" t="n">
        <v>2145</v>
      </c>
      <c r="B2146" s="4" t="s">
        <v>2490</v>
      </c>
      <c r="C2146" s="35" t="n">
        <v>-1.26509</v>
      </c>
      <c r="D2146" s="35" t="n">
        <v>-1.11272</v>
      </c>
      <c r="E2146" s="35" t="n">
        <v>2.80772</v>
      </c>
      <c r="F2146" s="35" t="n">
        <v>2.20339</v>
      </c>
      <c r="G2146" s="35" t="n">
        <v>1.21324</v>
      </c>
      <c r="H2146" s="35" t="n">
        <v>-3.93044</v>
      </c>
      <c r="I2146" s="35" t="n">
        <v>-0.96651</v>
      </c>
      <c r="J2146" s="35" t="n">
        <v>-3.50176</v>
      </c>
      <c r="K2146" s="35" t="n">
        <v>-3.31348</v>
      </c>
      <c r="L2146" s="35" t="n">
        <v>0.02826</v>
      </c>
      <c r="M2146" s="35" t="n">
        <v>0.80388</v>
      </c>
      <c r="N2146" s="35" t="n">
        <v>-0.84127</v>
      </c>
      <c r="O2146" s="35" t="n">
        <v>0.73576</v>
      </c>
      <c r="P2146" s="35" t="n">
        <v>2.17506</v>
      </c>
      <c r="Q2146" s="35" t="n">
        <v>-0.18365</v>
      </c>
      <c r="R2146" s="35" t="n">
        <v>-2.06763</v>
      </c>
    </row>
    <row r="2147" customFormat="false" ht="15" hidden="false" customHeight="false" outlineLevel="0" collapsed="false">
      <c r="A2147" s="4" t="n">
        <v>2146</v>
      </c>
      <c r="B2147" s="4" t="s">
        <v>2491</v>
      </c>
      <c r="C2147" s="35" t="n">
        <v>0.83478</v>
      </c>
      <c r="D2147" s="35" t="n">
        <v>-0.85201</v>
      </c>
      <c r="E2147" s="35" t="n">
        <v>-1.07747</v>
      </c>
      <c r="F2147" s="35" t="n">
        <v>2.34232</v>
      </c>
      <c r="G2147" s="35" t="n">
        <v>5.8084</v>
      </c>
      <c r="H2147" s="35" t="n">
        <v>-0.59041</v>
      </c>
      <c r="I2147" s="35" t="n">
        <v>-0.56431</v>
      </c>
      <c r="J2147" s="35" t="n">
        <v>4.1834</v>
      </c>
      <c r="K2147" s="35" t="n">
        <v>-1.87902</v>
      </c>
      <c r="L2147" s="35" t="n">
        <v>-0.82845</v>
      </c>
      <c r="M2147" s="35" t="n">
        <v>-1.79822</v>
      </c>
      <c r="N2147" s="35" t="n">
        <v>1.30092</v>
      </c>
      <c r="O2147" s="35" t="n">
        <v>0.17978</v>
      </c>
      <c r="P2147" s="35" t="n">
        <v>-0.61905</v>
      </c>
      <c r="Q2147" s="35" t="n">
        <v>1.95991</v>
      </c>
      <c r="R2147" s="35" t="n">
        <v>4.10881</v>
      </c>
    </row>
    <row r="2148" customFormat="false" ht="15" hidden="false" customHeight="false" outlineLevel="0" collapsed="false">
      <c r="A2148" s="4" t="n">
        <v>2147</v>
      </c>
      <c r="B2148" s="4" t="s">
        <v>2492</v>
      </c>
      <c r="C2148" s="35" t="n">
        <v>0.30623</v>
      </c>
      <c r="D2148" s="35" t="n">
        <v>2.21221</v>
      </c>
      <c r="E2148" s="35" t="n">
        <v>-2.18347</v>
      </c>
      <c r="F2148" s="35" t="n">
        <v>2.27511</v>
      </c>
      <c r="G2148" s="35" t="n">
        <v>0.77306</v>
      </c>
      <c r="H2148" s="35" t="n">
        <v>-0.07904</v>
      </c>
      <c r="I2148" s="35" t="n">
        <v>0.3107</v>
      </c>
      <c r="J2148" s="35" t="n">
        <v>1.31629</v>
      </c>
      <c r="K2148" s="35" t="n">
        <v>0.47201</v>
      </c>
      <c r="L2148" s="35" t="n">
        <v>1.9429</v>
      </c>
      <c r="M2148" s="35" t="n">
        <v>-1.19824</v>
      </c>
      <c r="N2148" s="35" t="n">
        <v>-1.29579</v>
      </c>
      <c r="O2148" s="35" t="n">
        <v>3.61403</v>
      </c>
      <c r="P2148" s="35" t="n">
        <v>3.52472</v>
      </c>
      <c r="Q2148" s="35" t="n">
        <v>-0.86826</v>
      </c>
      <c r="R2148" s="35" t="n">
        <v>-1.17213</v>
      </c>
    </row>
    <row r="2149" customFormat="false" ht="15" hidden="false" customHeight="false" outlineLevel="0" collapsed="false">
      <c r="A2149" s="4" t="n">
        <v>2148</v>
      </c>
      <c r="B2149" s="4" t="s">
        <v>2493</v>
      </c>
      <c r="C2149" s="35" t="n">
        <v>-5.26348</v>
      </c>
      <c r="D2149" s="35" t="n">
        <v>-1.35051</v>
      </c>
      <c r="E2149" s="35" t="n">
        <v>3.65823</v>
      </c>
      <c r="F2149" s="35" t="n">
        <v>-3.65205</v>
      </c>
      <c r="G2149" s="35" t="n">
        <v>-1.27577</v>
      </c>
      <c r="H2149" s="35" t="n">
        <v>-0.85304</v>
      </c>
      <c r="I2149" s="35" t="n">
        <v>3.38356</v>
      </c>
      <c r="J2149" s="35" t="n">
        <v>0.29701</v>
      </c>
      <c r="K2149" s="35" t="n">
        <v>-0.00063</v>
      </c>
      <c r="L2149" s="35" t="n">
        <v>1.81763</v>
      </c>
      <c r="M2149" s="35" t="n">
        <v>0.04548</v>
      </c>
      <c r="N2149" s="35" t="n">
        <v>0.12101</v>
      </c>
      <c r="O2149" s="35" t="n">
        <v>-0.0015</v>
      </c>
      <c r="P2149" s="35" t="n">
        <v>3.66255</v>
      </c>
      <c r="Q2149" s="35" t="n">
        <v>-1.41008</v>
      </c>
      <c r="R2149" s="35" t="n">
        <v>-0.4596</v>
      </c>
    </row>
    <row r="2150" customFormat="false" ht="15" hidden="false" customHeight="false" outlineLevel="0" collapsed="false">
      <c r="A2150" s="4" t="n">
        <v>2149</v>
      </c>
      <c r="B2150" s="4" t="s">
        <v>2494</v>
      </c>
      <c r="C2150" s="35" t="n">
        <v>-2.74352</v>
      </c>
      <c r="D2150" s="35" t="n">
        <v>1.80123</v>
      </c>
      <c r="E2150" s="35" t="n">
        <v>-0.80035</v>
      </c>
      <c r="F2150" s="35" t="n">
        <v>4.21258</v>
      </c>
      <c r="G2150" s="35" t="n">
        <v>-0.16875</v>
      </c>
      <c r="H2150" s="35" t="n">
        <v>-1.61927</v>
      </c>
      <c r="I2150" s="35" t="n">
        <v>2.76304</v>
      </c>
      <c r="J2150" s="35" t="n">
        <v>3.31328</v>
      </c>
      <c r="K2150" s="35" t="n">
        <v>-3.25956</v>
      </c>
      <c r="L2150" s="35" t="n">
        <v>-0.20253</v>
      </c>
      <c r="M2150" s="35" t="n">
        <v>2.30342</v>
      </c>
      <c r="N2150" s="35" t="n">
        <v>0.47591</v>
      </c>
      <c r="O2150" s="35" t="n">
        <v>-2.48334</v>
      </c>
      <c r="P2150" s="35" t="n">
        <v>0.00112</v>
      </c>
      <c r="Q2150" s="35" t="n">
        <v>1.62102</v>
      </c>
      <c r="R2150" s="35" t="n">
        <v>0.69737</v>
      </c>
    </row>
    <row r="2151" customFormat="false" ht="15" hidden="false" customHeight="false" outlineLevel="0" collapsed="false">
      <c r="A2151" s="4" t="n">
        <v>2150</v>
      </c>
      <c r="B2151" s="4" t="s">
        <v>2495</v>
      </c>
      <c r="C2151" s="35" t="n">
        <v>-3.08798</v>
      </c>
      <c r="D2151" s="35" t="n">
        <v>0.03369</v>
      </c>
      <c r="E2151" s="35" t="n">
        <v>1.42727</v>
      </c>
      <c r="F2151" s="35" t="n">
        <v>0.94277</v>
      </c>
      <c r="G2151" s="35" t="n">
        <v>-1.70252</v>
      </c>
      <c r="H2151" s="35" t="n">
        <v>-1.52367</v>
      </c>
      <c r="I2151" s="35" t="n">
        <v>-1.81866</v>
      </c>
      <c r="J2151" s="35" t="n">
        <v>2.21253</v>
      </c>
      <c r="K2151" s="35" t="n">
        <v>-3.16333</v>
      </c>
      <c r="L2151" s="35" t="n">
        <v>-1.2184</v>
      </c>
      <c r="M2151" s="35" t="n">
        <v>-4.87891</v>
      </c>
      <c r="N2151" s="35" t="n">
        <v>-0.91722</v>
      </c>
      <c r="O2151" s="35" t="n">
        <v>1.45877</v>
      </c>
      <c r="P2151" s="35" t="n">
        <v>1.15837</v>
      </c>
      <c r="Q2151" s="35" t="n">
        <v>-2.55037</v>
      </c>
      <c r="R2151" s="35" t="n">
        <v>-4.37161</v>
      </c>
    </row>
    <row r="2152" customFormat="false" ht="15" hidden="false" customHeight="false" outlineLevel="0" collapsed="false">
      <c r="A2152" s="4" t="n">
        <v>2151</v>
      </c>
      <c r="B2152" s="4" t="s">
        <v>2496</v>
      </c>
      <c r="C2152" s="35" t="n">
        <v>-2.42341</v>
      </c>
      <c r="D2152" s="35" t="n">
        <v>0.87325</v>
      </c>
      <c r="E2152" s="35" t="n">
        <v>-2.28305</v>
      </c>
      <c r="F2152" s="35" t="n">
        <v>0.06098</v>
      </c>
      <c r="G2152" s="35" t="n">
        <v>0.32438</v>
      </c>
      <c r="H2152" s="35" t="n">
        <v>0.05401</v>
      </c>
      <c r="I2152" s="35" t="n">
        <v>0.01906</v>
      </c>
      <c r="J2152" s="35" t="n">
        <v>-1.1961</v>
      </c>
      <c r="K2152" s="35" t="n">
        <v>0.58478</v>
      </c>
      <c r="L2152" s="35" t="n">
        <v>-2.63785</v>
      </c>
      <c r="M2152" s="35" t="n">
        <v>-3.22122</v>
      </c>
      <c r="N2152" s="35" t="n">
        <v>-0.31957</v>
      </c>
      <c r="O2152" s="35" t="n">
        <v>-1.76511</v>
      </c>
      <c r="P2152" s="35" t="n">
        <v>0.69909</v>
      </c>
      <c r="Q2152" s="35" t="n">
        <v>-0.88884</v>
      </c>
      <c r="R2152" s="35" t="n">
        <v>0.89953</v>
      </c>
    </row>
    <row r="2153" customFormat="false" ht="15" hidden="false" customHeight="false" outlineLevel="0" collapsed="false">
      <c r="A2153" s="4" t="n">
        <v>2152</v>
      </c>
      <c r="B2153" s="4" t="s">
        <v>2497</v>
      </c>
      <c r="C2153" s="35" t="n">
        <v>1.23673</v>
      </c>
      <c r="D2153" s="35" t="n">
        <v>-0.37613</v>
      </c>
      <c r="E2153" s="35" t="n">
        <v>-3.45052</v>
      </c>
      <c r="F2153" s="35" t="n">
        <v>1.38988</v>
      </c>
      <c r="G2153" s="35" t="n">
        <v>0.44782</v>
      </c>
      <c r="H2153" s="35" t="n">
        <v>-0.17515</v>
      </c>
      <c r="I2153" s="35" t="n">
        <v>0.17544</v>
      </c>
      <c r="J2153" s="35" t="n">
        <v>1.26184</v>
      </c>
      <c r="K2153" s="35" t="n">
        <v>-2.35354</v>
      </c>
      <c r="L2153" s="35" t="n">
        <v>-0.407</v>
      </c>
      <c r="M2153" s="35" t="n">
        <v>-3.0787</v>
      </c>
      <c r="N2153" s="35" t="n">
        <v>-0.83902</v>
      </c>
      <c r="O2153" s="35" t="n">
        <v>-2.00489</v>
      </c>
      <c r="P2153" s="35" t="n">
        <v>-0.51177</v>
      </c>
      <c r="Q2153" s="35" t="n">
        <v>1.89328</v>
      </c>
      <c r="R2153" s="35" t="n">
        <v>0.98392</v>
      </c>
    </row>
    <row r="2154" customFormat="false" ht="15" hidden="false" customHeight="false" outlineLevel="0" collapsed="false">
      <c r="A2154" s="4" t="n">
        <v>2153</v>
      </c>
      <c r="B2154" s="4" t="s">
        <v>2498</v>
      </c>
      <c r="C2154" s="35" t="n">
        <v>1.20702</v>
      </c>
      <c r="D2154" s="35" t="n">
        <v>-1.84938</v>
      </c>
      <c r="E2154" s="35" t="n">
        <v>2.35753</v>
      </c>
      <c r="F2154" s="35" t="n">
        <v>0.82766</v>
      </c>
      <c r="G2154" s="35" t="n">
        <v>-0.68098</v>
      </c>
      <c r="H2154" s="35" t="n">
        <v>-0.53279</v>
      </c>
      <c r="I2154" s="35" t="n">
        <v>-0.79351</v>
      </c>
      <c r="J2154" s="35" t="n">
        <v>2.58575</v>
      </c>
      <c r="K2154" s="35" t="n">
        <v>-0.53747</v>
      </c>
      <c r="L2154" s="35" t="n">
        <v>-0.27077</v>
      </c>
      <c r="M2154" s="35" t="n">
        <v>-2.62584</v>
      </c>
      <c r="N2154" s="35" t="n">
        <v>-1.30254</v>
      </c>
      <c r="O2154" s="35" t="n">
        <v>0.73839</v>
      </c>
      <c r="P2154" s="35" t="n">
        <v>0.37342</v>
      </c>
      <c r="Q2154" s="35" t="n">
        <v>0.1642</v>
      </c>
      <c r="R2154" s="35" t="n">
        <v>-1.1101</v>
      </c>
    </row>
    <row r="2155" customFormat="false" ht="15" hidden="false" customHeight="false" outlineLevel="0" collapsed="false">
      <c r="A2155" s="4" t="n">
        <v>2154</v>
      </c>
      <c r="B2155" s="4" t="s">
        <v>2499</v>
      </c>
      <c r="C2155" s="35" t="n">
        <v>0.13688</v>
      </c>
      <c r="D2155" s="35" t="n">
        <v>3.23541</v>
      </c>
      <c r="E2155" s="35" t="n">
        <v>-0.29118</v>
      </c>
      <c r="F2155" s="35" t="n">
        <v>-0.43567</v>
      </c>
      <c r="G2155" s="35" t="n">
        <v>-0.46084</v>
      </c>
      <c r="H2155" s="35" t="n">
        <v>0.31422</v>
      </c>
      <c r="I2155" s="35" t="n">
        <v>-1.75393</v>
      </c>
      <c r="J2155" s="35" t="n">
        <v>-1.5577</v>
      </c>
      <c r="K2155" s="35" t="n">
        <v>-1.57303</v>
      </c>
      <c r="L2155" s="35" t="n">
        <v>0.93434</v>
      </c>
      <c r="M2155" s="35" t="n">
        <v>-1.58067</v>
      </c>
      <c r="N2155" s="35" t="n">
        <v>0.65973</v>
      </c>
      <c r="O2155" s="35" t="n">
        <v>0.9885</v>
      </c>
      <c r="P2155" s="35" t="n">
        <v>-1.45237</v>
      </c>
      <c r="Q2155" s="35" t="n">
        <v>1.06562</v>
      </c>
      <c r="R2155" s="35" t="n">
        <v>-1.8177</v>
      </c>
    </row>
    <row r="2156" customFormat="false" ht="15" hidden="false" customHeight="false" outlineLevel="0" collapsed="false">
      <c r="A2156" s="4" t="n">
        <v>2155</v>
      </c>
      <c r="B2156" s="4" t="s">
        <v>2500</v>
      </c>
      <c r="C2156" s="35" t="n">
        <v>1.44336</v>
      </c>
      <c r="D2156" s="35" t="n">
        <v>1.51628</v>
      </c>
      <c r="E2156" s="35" t="n">
        <v>-1.16251</v>
      </c>
      <c r="F2156" s="35" t="n">
        <v>-0.13534</v>
      </c>
      <c r="G2156" s="35" t="n">
        <v>0.39205</v>
      </c>
      <c r="H2156" s="35" t="n">
        <v>-1.93077</v>
      </c>
      <c r="I2156" s="35" t="n">
        <v>-1.42603</v>
      </c>
      <c r="J2156" s="35" t="n">
        <v>1.38631</v>
      </c>
      <c r="K2156" s="35" t="n">
        <v>-0.65033</v>
      </c>
      <c r="L2156" s="35" t="n">
        <v>-0.00522</v>
      </c>
      <c r="M2156" s="35" t="n">
        <v>-1.89664</v>
      </c>
      <c r="N2156" s="35" t="n">
        <v>0.79608</v>
      </c>
      <c r="O2156" s="35" t="n">
        <v>0.81463</v>
      </c>
      <c r="P2156" s="35" t="n">
        <v>3.01104</v>
      </c>
      <c r="Q2156" s="35" t="n">
        <v>-0.83144</v>
      </c>
      <c r="R2156" s="35" t="n">
        <v>1.95839</v>
      </c>
    </row>
    <row r="2157" customFormat="false" ht="15" hidden="false" customHeight="false" outlineLevel="0" collapsed="false">
      <c r="A2157" s="4" t="n">
        <v>2156</v>
      </c>
      <c r="B2157" s="4" t="s">
        <v>2501</v>
      </c>
      <c r="C2157" s="35" t="n">
        <v>-2.15578</v>
      </c>
      <c r="D2157" s="35" t="n">
        <v>-0.03672</v>
      </c>
      <c r="E2157" s="35" t="n">
        <v>-0.59641</v>
      </c>
      <c r="F2157" s="35" t="n">
        <v>-2.31657</v>
      </c>
      <c r="G2157" s="35" t="n">
        <v>0.29092</v>
      </c>
      <c r="H2157" s="35" t="n">
        <v>-0.67951</v>
      </c>
      <c r="I2157" s="35" t="n">
        <v>-0.09334</v>
      </c>
      <c r="J2157" s="35" t="n">
        <v>0.77475</v>
      </c>
      <c r="K2157" s="35" t="n">
        <v>-0.33135</v>
      </c>
      <c r="L2157" s="35" t="n">
        <v>-0.97081</v>
      </c>
      <c r="M2157" s="35" t="n">
        <v>-2.27564</v>
      </c>
      <c r="N2157" s="35" t="n">
        <v>6.67906</v>
      </c>
      <c r="O2157" s="35" t="n">
        <v>-0.50815</v>
      </c>
      <c r="P2157" s="35" t="n">
        <v>2.96597</v>
      </c>
      <c r="Q2157" s="35" t="n">
        <v>1.35829</v>
      </c>
      <c r="R2157" s="35" t="n">
        <v>2.57049</v>
      </c>
    </row>
    <row r="2158" customFormat="false" ht="15" hidden="false" customHeight="false" outlineLevel="0" collapsed="false">
      <c r="A2158" s="4" t="n">
        <v>2157</v>
      </c>
      <c r="B2158" s="4" t="s">
        <v>2502</v>
      </c>
      <c r="C2158" s="35" t="n">
        <v>-5.1281</v>
      </c>
      <c r="D2158" s="35" t="n">
        <v>-1.33919</v>
      </c>
      <c r="E2158" s="35" t="n">
        <v>0.28148</v>
      </c>
      <c r="F2158" s="35" t="n">
        <v>1.1281</v>
      </c>
      <c r="G2158" s="35" t="n">
        <v>-1.32027</v>
      </c>
      <c r="H2158" s="35" t="n">
        <v>-2.35775</v>
      </c>
      <c r="I2158" s="35" t="n">
        <v>-0.5467</v>
      </c>
      <c r="J2158" s="35" t="n">
        <v>1.54397</v>
      </c>
      <c r="K2158" s="35" t="n">
        <v>-0.24442</v>
      </c>
      <c r="L2158" s="35" t="n">
        <v>0.31548</v>
      </c>
      <c r="M2158" s="35" t="n">
        <v>1.13099</v>
      </c>
      <c r="N2158" s="35" t="n">
        <v>2.75154</v>
      </c>
      <c r="O2158" s="35" t="n">
        <v>1.33755</v>
      </c>
      <c r="P2158" s="35" t="n">
        <v>3.08822</v>
      </c>
      <c r="Q2158" s="35" t="n">
        <v>-1.52265</v>
      </c>
      <c r="R2158" s="35" t="n">
        <v>1.54829</v>
      </c>
    </row>
    <row r="2159" customFormat="false" ht="15" hidden="false" customHeight="false" outlineLevel="0" collapsed="false">
      <c r="A2159" s="4" t="n">
        <v>2158</v>
      </c>
      <c r="B2159" s="4" t="s">
        <v>2503</v>
      </c>
      <c r="C2159" s="35" t="n">
        <v>-1.00592</v>
      </c>
      <c r="D2159" s="35" t="n">
        <v>1.22778</v>
      </c>
      <c r="E2159" s="35" t="n">
        <v>5.02552</v>
      </c>
      <c r="F2159" s="35" t="n">
        <v>-0.16837</v>
      </c>
      <c r="G2159" s="35" t="n">
        <v>-2.04236</v>
      </c>
      <c r="H2159" s="35" t="n">
        <v>-0.33357</v>
      </c>
      <c r="I2159" s="35" t="n">
        <v>1.33754</v>
      </c>
      <c r="J2159" s="35" t="n">
        <v>1.21535</v>
      </c>
      <c r="K2159" s="35" t="n">
        <v>1.21041</v>
      </c>
      <c r="L2159" s="35" t="n">
        <v>-0.96965</v>
      </c>
      <c r="M2159" s="35" t="n">
        <v>1.97876</v>
      </c>
      <c r="N2159" s="35" t="n">
        <v>0.52422</v>
      </c>
      <c r="O2159" s="35" t="n">
        <v>0.45781</v>
      </c>
      <c r="P2159" s="35" t="n">
        <v>2.48223</v>
      </c>
      <c r="Q2159" s="35" t="n">
        <v>0.73898</v>
      </c>
      <c r="R2159" s="35" t="n">
        <v>2.46793</v>
      </c>
    </row>
    <row r="2160" customFormat="false" ht="15" hidden="false" customHeight="false" outlineLevel="0" collapsed="false">
      <c r="A2160" s="4" t="n">
        <v>2159</v>
      </c>
      <c r="B2160" s="4" t="s">
        <v>2504</v>
      </c>
      <c r="C2160" s="35" t="n">
        <v>-0.56916</v>
      </c>
      <c r="D2160" s="35" t="n">
        <v>-1.65951</v>
      </c>
      <c r="E2160" s="35" t="n">
        <v>2.80181</v>
      </c>
      <c r="F2160" s="35" t="n">
        <v>-3.49449</v>
      </c>
      <c r="G2160" s="35" t="n">
        <v>-0.17863</v>
      </c>
      <c r="H2160" s="35" t="n">
        <v>-0.06398</v>
      </c>
      <c r="I2160" s="35" t="n">
        <v>-2.28254</v>
      </c>
      <c r="J2160" s="35" t="n">
        <v>3.27673</v>
      </c>
      <c r="K2160" s="35" t="n">
        <v>-2.47932</v>
      </c>
      <c r="L2160" s="35" t="n">
        <v>1.13592</v>
      </c>
      <c r="M2160" s="35" t="n">
        <v>0.1994</v>
      </c>
      <c r="N2160" s="35" t="n">
        <v>-2.71092</v>
      </c>
      <c r="O2160" s="35" t="n">
        <v>0.33078</v>
      </c>
      <c r="P2160" s="35" t="n">
        <v>-0.47988</v>
      </c>
      <c r="Q2160" s="35" t="n">
        <v>2.84657</v>
      </c>
      <c r="R2160" s="35" t="n">
        <v>-1.48056</v>
      </c>
    </row>
    <row r="2161" customFormat="false" ht="15" hidden="false" customHeight="false" outlineLevel="0" collapsed="false">
      <c r="A2161" s="4" t="n">
        <v>2160</v>
      </c>
      <c r="B2161" s="4" t="s">
        <v>2505</v>
      </c>
      <c r="C2161" s="35" t="n">
        <v>-0.97899</v>
      </c>
      <c r="D2161" s="35" t="n">
        <v>-1.84948</v>
      </c>
      <c r="E2161" s="35" t="n">
        <v>0.48133</v>
      </c>
      <c r="F2161" s="35" t="n">
        <v>-1.29109</v>
      </c>
      <c r="G2161" s="35" t="n">
        <v>-0.77605</v>
      </c>
      <c r="H2161" s="35" t="n">
        <v>1.09352</v>
      </c>
      <c r="I2161" s="35" t="n">
        <v>-0.71177</v>
      </c>
      <c r="J2161" s="35" t="n">
        <v>2.06457</v>
      </c>
      <c r="K2161" s="35" t="n">
        <v>2.65871</v>
      </c>
      <c r="L2161" s="35" t="n">
        <v>-0.91568</v>
      </c>
      <c r="M2161" s="35" t="n">
        <v>-2.0244</v>
      </c>
      <c r="N2161" s="35" t="n">
        <v>-0.05274</v>
      </c>
      <c r="O2161" s="35" t="n">
        <v>-1.65565</v>
      </c>
      <c r="P2161" s="35" t="n">
        <v>4.26407</v>
      </c>
      <c r="Q2161" s="35" t="n">
        <v>2.16349</v>
      </c>
      <c r="R2161" s="35" t="n">
        <v>-1.94252</v>
      </c>
    </row>
    <row r="2162" customFormat="false" ht="15" hidden="false" customHeight="false" outlineLevel="0" collapsed="false">
      <c r="A2162" s="4" t="n">
        <v>2161</v>
      </c>
      <c r="B2162" s="4" t="s">
        <v>2506</v>
      </c>
      <c r="C2162" s="35" t="n">
        <v>-0.65511</v>
      </c>
      <c r="D2162" s="35" t="n">
        <v>-0.39495</v>
      </c>
      <c r="E2162" s="35" t="n">
        <v>-0.8317</v>
      </c>
      <c r="F2162" s="35" t="n">
        <v>0.52566</v>
      </c>
      <c r="G2162" s="35" t="n">
        <v>4.1336</v>
      </c>
      <c r="H2162" s="35" t="n">
        <v>-7.1914</v>
      </c>
      <c r="I2162" s="35" t="n">
        <v>0.05917</v>
      </c>
      <c r="J2162" s="35" t="n">
        <v>2.95252</v>
      </c>
      <c r="K2162" s="35" t="n">
        <v>-2.82708</v>
      </c>
      <c r="L2162" s="35" t="n">
        <v>2.05467</v>
      </c>
      <c r="M2162" s="35" t="n">
        <v>-0.66525</v>
      </c>
      <c r="N2162" s="35" t="n">
        <v>-1.34509</v>
      </c>
      <c r="O2162" s="35" t="n">
        <v>-0.88229</v>
      </c>
      <c r="P2162" s="35" t="n">
        <v>0.83396</v>
      </c>
      <c r="Q2162" s="35" t="n">
        <v>-0.36909</v>
      </c>
      <c r="R2162" s="35" t="n">
        <v>-6.81901</v>
      </c>
    </row>
    <row r="2163" customFormat="false" ht="15" hidden="false" customHeight="false" outlineLevel="0" collapsed="false">
      <c r="A2163" s="4" t="n">
        <v>2162</v>
      </c>
      <c r="B2163" s="4" t="s">
        <v>2507</v>
      </c>
      <c r="C2163" s="35" t="n">
        <v>-0.92994</v>
      </c>
      <c r="D2163" s="35" t="n">
        <v>-2.95709</v>
      </c>
      <c r="E2163" s="35" t="n">
        <v>-2.04299</v>
      </c>
      <c r="F2163" s="35" t="n">
        <v>-0.70201</v>
      </c>
      <c r="G2163" s="35" t="n">
        <v>-3.69865</v>
      </c>
      <c r="H2163" s="35" t="n">
        <v>-2.60073</v>
      </c>
      <c r="I2163" s="35" t="n">
        <v>-0.16475</v>
      </c>
      <c r="J2163" s="35" t="n">
        <v>1.00103</v>
      </c>
      <c r="K2163" s="35" t="n">
        <v>-3.23961</v>
      </c>
      <c r="L2163" s="35" t="n">
        <v>-0.39673</v>
      </c>
      <c r="M2163" s="35" t="n">
        <v>-1.89319</v>
      </c>
      <c r="N2163" s="35" t="n">
        <v>1.79774</v>
      </c>
      <c r="O2163" s="35" t="n">
        <v>1.35768</v>
      </c>
      <c r="P2163" s="35" t="n">
        <v>-1.36699</v>
      </c>
      <c r="Q2163" s="35" t="n">
        <v>-4.19943</v>
      </c>
      <c r="R2163" s="35" t="n">
        <v>0.93785</v>
      </c>
    </row>
    <row r="2164" customFormat="false" ht="15" hidden="false" customHeight="false" outlineLevel="0" collapsed="false">
      <c r="A2164" s="4" t="n">
        <v>2163</v>
      </c>
      <c r="B2164" s="4" t="s">
        <v>2508</v>
      </c>
      <c r="C2164" s="35" t="n">
        <v>-0.88523</v>
      </c>
      <c r="D2164" s="35" t="n">
        <v>0.31896</v>
      </c>
      <c r="E2164" s="35" t="n">
        <v>-1.95538</v>
      </c>
      <c r="F2164" s="35" t="n">
        <v>1.22374</v>
      </c>
      <c r="G2164" s="35" t="n">
        <v>-1.05195</v>
      </c>
      <c r="H2164" s="35" t="n">
        <v>-1.42046</v>
      </c>
      <c r="I2164" s="35" t="n">
        <v>-0.34844</v>
      </c>
      <c r="J2164" s="35" t="n">
        <v>2.71475</v>
      </c>
      <c r="K2164" s="35" t="n">
        <v>-1.10137</v>
      </c>
      <c r="L2164" s="35" t="n">
        <v>0.54346</v>
      </c>
      <c r="M2164" s="35" t="n">
        <v>0.53544</v>
      </c>
      <c r="N2164" s="35" t="n">
        <v>-2.15959</v>
      </c>
      <c r="O2164" s="35" t="n">
        <v>0.57515</v>
      </c>
      <c r="P2164" s="35" t="n">
        <v>0.19193</v>
      </c>
      <c r="Q2164" s="35" t="n">
        <v>0.19306</v>
      </c>
      <c r="R2164" s="35" t="n">
        <v>-1.52069</v>
      </c>
    </row>
    <row r="2165" customFormat="false" ht="15" hidden="false" customHeight="false" outlineLevel="0" collapsed="false">
      <c r="A2165" s="4" t="n">
        <v>2164</v>
      </c>
      <c r="B2165" s="4" t="s">
        <v>2509</v>
      </c>
      <c r="C2165" s="35" t="n">
        <v>-1.09905</v>
      </c>
      <c r="D2165" s="35" t="n">
        <v>-0.48749</v>
      </c>
      <c r="E2165" s="35" t="n">
        <v>1.59652</v>
      </c>
      <c r="F2165" s="35" t="n">
        <v>0.67328</v>
      </c>
      <c r="G2165" s="35" t="n">
        <v>-0.82109</v>
      </c>
      <c r="H2165" s="35" t="n">
        <v>0.64692</v>
      </c>
      <c r="I2165" s="35" t="n">
        <v>2.77129</v>
      </c>
      <c r="J2165" s="35" t="n">
        <v>3.30159</v>
      </c>
      <c r="K2165" s="35" t="n">
        <v>-0.79723</v>
      </c>
      <c r="L2165" s="35" t="n">
        <v>-2.27099</v>
      </c>
      <c r="M2165" s="35" t="n">
        <v>-0.0231</v>
      </c>
      <c r="N2165" s="35" t="n">
        <v>1.47325</v>
      </c>
      <c r="O2165" s="35" t="n">
        <v>4.96984</v>
      </c>
      <c r="P2165" s="35" t="n">
        <v>-2.01934</v>
      </c>
      <c r="Q2165" s="35" t="n">
        <v>-3.41282</v>
      </c>
      <c r="R2165" s="35" t="n">
        <v>0.16607</v>
      </c>
    </row>
    <row r="2166" customFormat="false" ht="15" hidden="false" customHeight="false" outlineLevel="0" collapsed="false">
      <c r="A2166" s="4" t="n">
        <v>2165</v>
      </c>
      <c r="B2166" s="4" t="s">
        <v>2510</v>
      </c>
      <c r="C2166" s="35" t="n">
        <v>1.27179</v>
      </c>
      <c r="D2166" s="35" t="n">
        <v>1.77183</v>
      </c>
      <c r="E2166" s="35" t="n">
        <v>0.07245</v>
      </c>
      <c r="F2166" s="35" t="n">
        <v>-1.53707</v>
      </c>
      <c r="G2166" s="35" t="n">
        <v>-1.23812</v>
      </c>
      <c r="H2166" s="35" t="n">
        <v>-2.64026</v>
      </c>
      <c r="I2166" s="35" t="n">
        <v>-0.83626</v>
      </c>
      <c r="J2166" s="35" t="n">
        <v>0.01544</v>
      </c>
      <c r="K2166" s="35" t="n">
        <v>-1.41886</v>
      </c>
      <c r="L2166" s="35" t="n">
        <v>0.16816</v>
      </c>
      <c r="M2166" s="35" t="n">
        <v>0.15039</v>
      </c>
      <c r="N2166" s="35" t="n">
        <v>-2.38412</v>
      </c>
      <c r="O2166" s="35" t="n">
        <v>0.39258</v>
      </c>
      <c r="P2166" s="35" t="n">
        <v>-0.69416</v>
      </c>
      <c r="Q2166" s="35" t="n">
        <v>-0.65912</v>
      </c>
      <c r="R2166" s="35" t="n">
        <v>-1.04592</v>
      </c>
    </row>
    <row r="2167" customFormat="false" ht="15" hidden="false" customHeight="false" outlineLevel="0" collapsed="false">
      <c r="A2167" s="4" t="n">
        <v>2166</v>
      </c>
      <c r="B2167" s="4" t="s">
        <v>2511</v>
      </c>
      <c r="C2167" s="35" t="n">
        <v>0.97114</v>
      </c>
      <c r="D2167" s="35" t="n">
        <v>-1.29867</v>
      </c>
      <c r="E2167" s="35" t="n">
        <v>1.52467</v>
      </c>
      <c r="F2167" s="35" t="n">
        <v>0.27596</v>
      </c>
      <c r="G2167" s="35" t="n">
        <v>-2.37614</v>
      </c>
      <c r="H2167" s="35" t="n">
        <v>1.90775</v>
      </c>
      <c r="I2167" s="35" t="n">
        <v>1.08187</v>
      </c>
      <c r="J2167" s="35" t="n">
        <v>0.90877</v>
      </c>
      <c r="K2167" s="35" t="n">
        <v>-4.72574</v>
      </c>
      <c r="L2167" s="35" t="n">
        <v>1.92906</v>
      </c>
      <c r="M2167" s="35" t="n">
        <v>1.98331</v>
      </c>
      <c r="N2167" s="35" t="n">
        <v>-0.50684</v>
      </c>
      <c r="O2167" s="35" t="n">
        <v>-2.97733</v>
      </c>
      <c r="P2167" s="35" t="n">
        <v>3.49894</v>
      </c>
      <c r="Q2167" s="35" t="n">
        <v>-3.33723</v>
      </c>
      <c r="R2167" s="35" t="n">
        <v>-3.40681</v>
      </c>
    </row>
    <row r="2168" customFormat="false" ht="15" hidden="false" customHeight="false" outlineLevel="0" collapsed="false">
      <c r="A2168" s="4" t="n">
        <v>2167</v>
      </c>
      <c r="B2168" s="4" t="s">
        <v>211</v>
      </c>
      <c r="C2168" s="35" t="n">
        <v>-1.62054</v>
      </c>
      <c r="D2168" s="35" t="n">
        <v>0.32197</v>
      </c>
      <c r="E2168" s="35" t="n">
        <v>0.33347</v>
      </c>
      <c r="F2168" s="35" t="n">
        <v>-1.36933</v>
      </c>
      <c r="G2168" s="35" t="n">
        <v>-3.55721</v>
      </c>
      <c r="H2168" s="35" t="n">
        <v>-1.57966</v>
      </c>
      <c r="I2168" s="35" t="n">
        <v>-0.53821</v>
      </c>
      <c r="J2168" s="35" t="n">
        <v>-1.28232</v>
      </c>
      <c r="K2168" s="35" t="n">
        <v>1.65059</v>
      </c>
      <c r="L2168" s="35" t="n">
        <v>3.13298</v>
      </c>
      <c r="M2168" s="35" t="n">
        <v>-1.00601</v>
      </c>
      <c r="N2168" s="35" t="n">
        <v>-1.6697</v>
      </c>
      <c r="O2168" s="35" t="n">
        <v>-0.5284</v>
      </c>
      <c r="P2168" s="35" t="n">
        <v>5.67629</v>
      </c>
      <c r="Q2168" s="35" t="n">
        <v>-3.36633</v>
      </c>
      <c r="R2168" s="35" t="n">
        <v>-1.84133</v>
      </c>
    </row>
    <row r="2169" customFormat="false" ht="15" hidden="false" customHeight="false" outlineLevel="0" collapsed="false">
      <c r="A2169" s="4" t="n">
        <v>2168</v>
      </c>
      <c r="B2169" s="4" t="s">
        <v>2512</v>
      </c>
      <c r="C2169" s="35" t="n">
        <v>-1.43107</v>
      </c>
      <c r="D2169" s="35" t="n">
        <v>-0.20054</v>
      </c>
      <c r="E2169" s="35" t="n">
        <v>0.36247</v>
      </c>
      <c r="F2169" s="35" t="n">
        <v>0.12399</v>
      </c>
      <c r="G2169" s="35" t="n">
        <v>1.30512</v>
      </c>
      <c r="H2169" s="35" t="n">
        <v>-1.3071</v>
      </c>
      <c r="I2169" s="35" t="n">
        <v>1.5235</v>
      </c>
      <c r="J2169" s="35" t="n">
        <v>0.12878</v>
      </c>
      <c r="K2169" s="35" t="n">
        <v>-1.12156</v>
      </c>
      <c r="L2169" s="35" t="n">
        <v>1.27097</v>
      </c>
      <c r="M2169" s="35" t="n">
        <v>0.63352</v>
      </c>
      <c r="N2169" s="35" t="n">
        <v>-0.42118</v>
      </c>
      <c r="O2169" s="35" t="n">
        <v>2.17379</v>
      </c>
      <c r="P2169" s="35" t="n">
        <v>0.49086</v>
      </c>
      <c r="Q2169" s="35" t="n">
        <v>-1.67741</v>
      </c>
      <c r="R2169" s="35" t="n">
        <v>-0.30984</v>
      </c>
    </row>
    <row r="2170" customFormat="false" ht="15" hidden="false" customHeight="false" outlineLevel="0" collapsed="false">
      <c r="A2170" s="4" t="n">
        <v>2169</v>
      </c>
      <c r="B2170" s="4" t="s">
        <v>2513</v>
      </c>
      <c r="C2170" s="35" t="n">
        <v>-1.51565</v>
      </c>
      <c r="D2170" s="35" t="n">
        <v>1.41292</v>
      </c>
      <c r="E2170" s="35" t="n">
        <v>0.54536</v>
      </c>
      <c r="F2170" s="35" t="n">
        <v>2.57985</v>
      </c>
      <c r="G2170" s="35" t="n">
        <v>-1.17817</v>
      </c>
      <c r="H2170" s="35" t="n">
        <v>-0.07514</v>
      </c>
      <c r="I2170" s="35" t="n">
        <v>-1.12431</v>
      </c>
      <c r="J2170" s="35" t="n">
        <v>-0.97771</v>
      </c>
      <c r="K2170" s="35" t="n">
        <v>0.52374</v>
      </c>
      <c r="L2170" s="35" t="n">
        <v>-4.31577</v>
      </c>
      <c r="M2170" s="35" t="n">
        <v>-1.92687</v>
      </c>
      <c r="N2170" s="35" t="n">
        <v>3.97579</v>
      </c>
      <c r="O2170" s="35" t="n">
        <v>1.09823</v>
      </c>
      <c r="P2170" s="35" t="n">
        <v>1.32994</v>
      </c>
      <c r="Q2170" s="35" t="n">
        <v>-0.19269</v>
      </c>
      <c r="R2170" s="35" t="n">
        <v>2.02202</v>
      </c>
    </row>
    <row r="2171" customFormat="false" ht="15" hidden="false" customHeight="false" outlineLevel="0" collapsed="false">
      <c r="A2171" s="4" t="n">
        <v>2170</v>
      </c>
      <c r="B2171" s="4" t="s">
        <v>2514</v>
      </c>
      <c r="C2171" s="35" t="n">
        <v>-0.11485</v>
      </c>
      <c r="D2171" s="35" t="n">
        <v>-2.15935</v>
      </c>
      <c r="E2171" s="35" t="n">
        <v>-0.7061</v>
      </c>
      <c r="F2171" s="35" t="n">
        <v>1.65824</v>
      </c>
      <c r="G2171" s="35" t="n">
        <v>1.3533</v>
      </c>
      <c r="H2171" s="35" t="n">
        <v>1.6601</v>
      </c>
      <c r="I2171" s="35" t="n">
        <v>1.0748</v>
      </c>
      <c r="J2171" s="35" t="n">
        <v>3.51327</v>
      </c>
      <c r="K2171" s="35" t="n">
        <v>1.98853</v>
      </c>
      <c r="L2171" s="35" t="n">
        <v>-0.56857</v>
      </c>
      <c r="M2171" s="35" t="n">
        <v>-2.11016</v>
      </c>
      <c r="N2171" s="35" t="n">
        <v>-0.46229</v>
      </c>
      <c r="O2171" s="35" t="n">
        <v>-0.70298</v>
      </c>
      <c r="P2171" s="35" t="n">
        <v>0.91008</v>
      </c>
      <c r="Q2171" s="35" t="n">
        <v>2.31545</v>
      </c>
      <c r="R2171" s="35" t="n">
        <v>-3.91145</v>
      </c>
    </row>
    <row r="2172" customFormat="false" ht="15" hidden="false" customHeight="false" outlineLevel="0" collapsed="false">
      <c r="A2172" s="4" t="n">
        <v>2171</v>
      </c>
      <c r="B2172" s="4" t="s">
        <v>2515</v>
      </c>
      <c r="C2172" s="35" t="n">
        <v>2.82963</v>
      </c>
      <c r="D2172" s="35" t="n">
        <v>-0.76993</v>
      </c>
      <c r="E2172" s="35" t="n">
        <v>3.48081</v>
      </c>
      <c r="F2172" s="35" t="n">
        <v>-0.63759</v>
      </c>
      <c r="G2172" s="35" t="n">
        <v>-0.48015</v>
      </c>
      <c r="H2172" s="35" t="n">
        <v>-0.35365</v>
      </c>
      <c r="I2172" s="35" t="n">
        <v>2.46541</v>
      </c>
      <c r="J2172" s="35" t="n">
        <v>1.43134</v>
      </c>
      <c r="K2172" s="35" t="n">
        <v>-0.01654</v>
      </c>
      <c r="L2172" s="35" t="n">
        <v>-3.0862</v>
      </c>
      <c r="M2172" s="35" t="n">
        <v>0.27893</v>
      </c>
      <c r="N2172" s="35" t="n">
        <v>-2.95979</v>
      </c>
      <c r="O2172" s="35" t="n">
        <v>-2.38673</v>
      </c>
      <c r="P2172" s="35" t="n">
        <v>1.42869</v>
      </c>
      <c r="Q2172" s="35" t="n">
        <v>1.63914</v>
      </c>
      <c r="R2172" s="35" t="n">
        <v>-3.59506</v>
      </c>
    </row>
    <row r="2173" customFormat="false" ht="15" hidden="false" customHeight="false" outlineLevel="0" collapsed="false">
      <c r="A2173" s="4" t="n">
        <v>2172</v>
      </c>
      <c r="B2173" s="4" t="s">
        <v>2516</v>
      </c>
      <c r="C2173" s="35" t="n">
        <v>0.47306</v>
      </c>
      <c r="D2173" s="35" t="n">
        <v>-1.30915</v>
      </c>
      <c r="E2173" s="35" t="n">
        <v>-2.98572</v>
      </c>
      <c r="F2173" s="35" t="n">
        <v>-2.53222</v>
      </c>
      <c r="G2173" s="35" t="n">
        <v>1.14524</v>
      </c>
      <c r="H2173" s="35" t="n">
        <v>-2.43104</v>
      </c>
      <c r="I2173" s="35" t="n">
        <v>-3.7512</v>
      </c>
      <c r="J2173" s="35" t="n">
        <v>-0.22748</v>
      </c>
      <c r="K2173" s="35" t="n">
        <v>-0.50359</v>
      </c>
      <c r="L2173" s="35" t="n">
        <v>-1.37786</v>
      </c>
      <c r="M2173" s="35" t="n">
        <v>-1.05733</v>
      </c>
      <c r="N2173" s="35" t="n">
        <v>-3.21284</v>
      </c>
      <c r="O2173" s="35" t="n">
        <v>-2.17571</v>
      </c>
      <c r="P2173" s="35" t="n">
        <v>0.71676</v>
      </c>
      <c r="Q2173" s="35" t="n">
        <v>-0.64111</v>
      </c>
      <c r="R2173" s="35" t="n">
        <v>-1.37772</v>
      </c>
    </row>
    <row r="2174" customFormat="false" ht="15" hidden="false" customHeight="false" outlineLevel="0" collapsed="false">
      <c r="A2174" s="4" t="n">
        <v>2173</v>
      </c>
      <c r="B2174" s="4" t="s">
        <v>2517</v>
      </c>
      <c r="C2174" s="35" t="n">
        <v>1.3399</v>
      </c>
      <c r="D2174" s="35" t="n">
        <v>0.77914</v>
      </c>
      <c r="E2174" s="35" t="n">
        <v>-1.43532</v>
      </c>
      <c r="F2174" s="35" t="n">
        <v>1.89604</v>
      </c>
      <c r="G2174" s="35" t="n">
        <v>-0.69079</v>
      </c>
      <c r="H2174" s="35" t="n">
        <v>1.528</v>
      </c>
      <c r="I2174" s="35" t="n">
        <v>0.4514</v>
      </c>
      <c r="J2174" s="35" t="n">
        <v>-0.03776</v>
      </c>
      <c r="K2174" s="35" t="n">
        <v>2.21994</v>
      </c>
      <c r="L2174" s="35" t="n">
        <v>1.42315</v>
      </c>
      <c r="M2174" s="35" t="n">
        <v>1.06955</v>
      </c>
      <c r="N2174" s="35" t="n">
        <v>-1.67958</v>
      </c>
      <c r="O2174" s="35" t="n">
        <v>-1.42725</v>
      </c>
      <c r="P2174" s="35" t="n">
        <v>-0.29142</v>
      </c>
      <c r="Q2174" s="35" t="n">
        <v>1.32224</v>
      </c>
      <c r="R2174" s="35" t="n">
        <v>2.322</v>
      </c>
    </row>
    <row r="2175" customFormat="false" ht="15" hidden="false" customHeight="false" outlineLevel="0" collapsed="false">
      <c r="A2175" s="4" t="n">
        <v>2174</v>
      </c>
      <c r="B2175" s="4" t="s">
        <v>2518</v>
      </c>
      <c r="C2175" s="35" t="n">
        <v>-1.50874</v>
      </c>
      <c r="D2175" s="35" t="n">
        <v>-0.36434</v>
      </c>
      <c r="E2175" s="35" t="n">
        <v>-2.1763</v>
      </c>
      <c r="F2175" s="35" t="n">
        <v>1.63924</v>
      </c>
      <c r="G2175" s="35" t="n">
        <v>2.43249</v>
      </c>
      <c r="H2175" s="35" t="n">
        <v>1.09897</v>
      </c>
      <c r="I2175" s="35" t="n">
        <v>2.0096</v>
      </c>
      <c r="J2175" s="35" t="n">
        <v>-0.01714</v>
      </c>
      <c r="K2175" s="35" t="n">
        <v>-0.82202</v>
      </c>
      <c r="L2175" s="35" t="n">
        <v>-1.62586</v>
      </c>
      <c r="M2175" s="35" t="n">
        <v>1.23602</v>
      </c>
      <c r="N2175" s="35" t="n">
        <v>-0.31065</v>
      </c>
      <c r="O2175" s="35" t="n">
        <v>1.95621</v>
      </c>
      <c r="P2175" s="35" t="n">
        <v>0.3148</v>
      </c>
      <c r="Q2175" s="35" t="n">
        <v>3.28383</v>
      </c>
      <c r="R2175" s="35" t="n">
        <v>-1.15188</v>
      </c>
    </row>
    <row r="2176" customFormat="false" ht="15" hidden="false" customHeight="false" outlineLevel="0" collapsed="false">
      <c r="A2176" s="4" t="n">
        <v>2175</v>
      </c>
      <c r="B2176" s="4" t="s">
        <v>2519</v>
      </c>
      <c r="C2176" s="35" t="n">
        <v>3.01467</v>
      </c>
      <c r="D2176" s="35" t="n">
        <v>1.51086</v>
      </c>
      <c r="E2176" s="35" t="n">
        <v>0.91305</v>
      </c>
      <c r="F2176" s="35" t="n">
        <v>0.22914</v>
      </c>
      <c r="G2176" s="35" t="n">
        <v>1.24763</v>
      </c>
      <c r="H2176" s="35" t="n">
        <v>-3.24732</v>
      </c>
      <c r="I2176" s="35" t="n">
        <v>-0.20038</v>
      </c>
      <c r="J2176" s="35" t="n">
        <v>1.33014</v>
      </c>
      <c r="K2176" s="35" t="n">
        <v>-2.93302</v>
      </c>
      <c r="L2176" s="35" t="n">
        <v>-0.31731</v>
      </c>
      <c r="M2176" s="35" t="n">
        <v>1.60721</v>
      </c>
      <c r="N2176" s="35" t="n">
        <v>3.50764</v>
      </c>
      <c r="O2176" s="35" t="n">
        <v>2.40311</v>
      </c>
      <c r="P2176" s="35" t="n">
        <v>0.27063</v>
      </c>
      <c r="Q2176" s="35" t="n">
        <v>0.12592</v>
      </c>
      <c r="R2176" s="35" t="n">
        <v>0.53873</v>
      </c>
    </row>
    <row r="2177" customFormat="false" ht="15" hidden="false" customHeight="false" outlineLevel="0" collapsed="false">
      <c r="A2177" s="4" t="n">
        <v>2176</v>
      </c>
      <c r="B2177" s="4" t="s">
        <v>2520</v>
      </c>
      <c r="C2177" s="35" t="n">
        <v>-0.97651</v>
      </c>
      <c r="D2177" s="35" t="n">
        <v>-0.77325</v>
      </c>
      <c r="E2177" s="35" t="n">
        <v>-0.24139</v>
      </c>
      <c r="F2177" s="35" t="n">
        <v>-3.10339</v>
      </c>
      <c r="G2177" s="35" t="n">
        <v>-2.13233</v>
      </c>
      <c r="H2177" s="35" t="n">
        <v>-2.67075</v>
      </c>
      <c r="I2177" s="35" t="n">
        <v>0.02154</v>
      </c>
      <c r="J2177" s="35" t="n">
        <v>0.55227</v>
      </c>
      <c r="K2177" s="35" t="n">
        <v>1.19037</v>
      </c>
      <c r="L2177" s="35" t="n">
        <v>-2.04542</v>
      </c>
      <c r="M2177" s="35" t="n">
        <v>-2.32156</v>
      </c>
      <c r="N2177" s="35" t="n">
        <v>2.24276</v>
      </c>
      <c r="O2177" s="35" t="n">
        <v>-1.72715</v>
      </c>
      <c r="P2177" s="35" t="n">
        <v>-0.23546</v>
      </c>
      <c r="Q2177" s="35" t="n">
        <v>-1.52709</v>
      </c>
      <c r="R2177" s="35" t="n">
        <v>-1.58377</v>
      </c>
    </row>
    <row r="2178" customFormat="false" ht="15" hidden="false" customHeight="false" outlineLevel="0" collapsed="false">
      <c r="A2178" s="4" t="n">
        <v>2177</v>
      </c>
      <c r="B2178" s="4" t="s">
        <v>2521</v>
      </c>
      <c r="C2178" s="35" t="n">
        <v>-1.40103</v>
      </c>
      <c r="D2178" s="35" t="n">
        <v>-1.69525</v>
      </c>
      <c r="E2178" s="35" t="n">
        <v>-0.93514</v>
      </c>
      <c r="F2178" s="35" t="n">
        <v>0.36301</v>
      </c>
      <c r="G2178" s="35" t="n">
        <v>-0.88451</v>
      </c>
      <c r="H2178" s="35" t="n">
        <v>0.97156</v>
      </c>
      <c r="I2178" s="35" t="n">
        <v>1.0333</v>
      </c>
      <c r="J2178" s="35" t="n">
        <v>3.45537</v>
      </c>
      <c r="K2178" s="35" t="n">
        <v>-0.11576</v>
      </c>
      <c r="L2178" s="35" t="n">
        <v>-2.29168</v>
      </c>
      <c r="M2178" s="35" t="n">
        <v>-0.07667</v>
      </c>
      <c r="N2178" s="35" t="n">
        <v>-0.86896</v>
      </c>
      <c r="O2178" s="35" t="n">
        <v>1.69723</v>
      </c>
      <c r="P2178" s="35" t="n">
        <v>0.00932</v>
      </c>
      <c r="Q2178" s="35" t="n">
        <v>-1.61564</v>
      </c>
      <c r="R2178" s="35" t="n">
        <v>1.71632</v>
      </c>
    </row>
    <row r="2179" customFormat="false" ht="15" hidden="false" customHeight="false" outlineLevel="0" collapsed="false">
      <c r="A2179" s="4" t="n">
        <v>2178</v>
      </c>
      <c r="B2179" s="4" t="s">
        <v>2522</v>
      </c>
      <c r="C2179" s="35" t="n">
        <v>1.29991</v>
      </c>
      <c r="D2179" s="35" t="n">
        <v>0.48224</v>
      </c>
      <c r="E2179" s="35" t="n">
        <v>2.17691</v>
      </c>
      <c r="F2179" s="35" t="n">
        <v>2.6182</v>
      </c>
      <c r="G2179" s="35" t="n">
        <v>-1.79146</v>
      </c>
      <c r="H2179" s="35" t="n">
        <v>1.29232</v>
      </c>
      <c r="I2179" s="35" t="n">
        <v>0.36234</v>
      </c>
      <c r="J2179" s="35" t="n">
        <v>2.23445</v>
      </c>
      <c r="K2179" s="35" t="n">
        <v>0.11164</v>
      </c>
      <c r="L2179" s="35" t="n">
        <v>0.33515</v>
      </c>
      <c r="M2179" s="35" t="n">
        <v>1.79873</v>
      </c>
      <c r="N2179" s="35" t="n">
        <v>-1.011</v>
      </c>
      <c r="O2179" s="35" t="n">
        <v>-3.39966</v>
      </c>
      <c r="P2179" s="35" t="n">
        <v>1.75068</v>
      </c>
      <c r="Q2179" s="35" t="n">
        <v>0.10652</v>
      </c>
      <c r="R2179" s="35" t="n">
        <v>-0.59578</v>
      </c>
    </row>
    <row r="2180" customFormat="false" ht="15" hidden="false" customHeight="false" outlineLevel="0" collapsed="false">
      <c r="A2180" s="4" t="n">
        <v>2179</v>
      </c>
      <c r="B2180" s="4" t="s">
        <v>2523</v>
      </c>
      <c r="C2180" s="35" t="n">
        <v>-0.54868</v>
      </c>
      <c r="D2180" s="35" t="n">
        <v>0.99851</v>
      </c>
      <c r="E2180" s="35" t="n">
        <v>1.52732</v>
      </c>
      <c r="F2180" s="35" t="n">
        <v>-0.84151</v>
      </c>
      <c r="G2180" s="35" t="n">
        <v>0.52299</v>
      </c>
      <c r="H2180" s="35" t="n">
        <v>-1.38294</v>
      </c>
      <c r="I2180" s="35" t="n">
        <v>-0.10868</v>
      </c>
      <c r="J2180" s="35" t="n">
        <v>0.55751</v>
      </c>
      <c r="K2180" s="35" t="n">
        <v>-2.26706</v>
      </c>
      <c r="L2180" s="35" t="n">
        <v>-3.49697</v>
      </c>
      <c r="M2180" s="35" t="n">
        <v>-2.21802</v>
      </c>
      <c r="N2180" s="35" t="n">
        <v>1.16629</v>
      </c>
      <c r="O2180" s="35" t="n">
        <v>2.90282</v>
      </c>
      <c r="P2180" s="35" t="n">
        <v>-2.36796</v>
      </c>
      <c r="Q2180" s="35" t="n">
        <v>-2.43697</v>
      </c>
      <c r="R2180" s="35" t="n">
        <v>-0.29689</v>
      </c>
    </row>
    <row r="2181" customFormat="false" ht="15" hidden="false" customHeight="false" outlineLevel="0" collapsed="false">
      <c r="A2181" s="4" t="n">
        <v>2180</v>
      </c>
      <c r="B2181" s="4" t="s">
        <v>2524</v>
      </c>
      <c r="C2181" s="35" t="n">
        <v>-2.18396</v>
      </c>
      <c r="D2181" s="35" t="n">
        <v>-1.10962</v>
      </c>
      <c r="E2181" s="35" t="n">
        <v>1.74203</v>
      </c>
      <c r="F2181" s="35" t="n">
        <v>-1.27413</v>
      </c>
      <c r="G2181" s="35" t="n">
        <v>-0.16403</v>
      </c>
      <c r="H2181" s="35" t="n">
        <v>2.35105</v>
      </c>
      <c r="I2181" s="35" t="n">
        <v>0.2301</v>
      </c>
      <c r="J2181" s="35" t="n">
        <v>0.616</v>
      </c>
      <c r="K2181" s="35" t="n">
        <v>-0.10308</v>
      </c>
      <c r="L2181" s="35" t="n">
        <v>-2.27155</v>
      </c>
      <c r="M2181" s="35" t="n">
        <v>-1.64363</v>
      </c>
      <c r="N2181" s="35" t="n">
        <v>1.62463</v>
      </c>
      <c r="O2181" s="35" t="n">
        <v>-0.03779</v>
      </c>
      <c r="P2181" s="35" t="n">
        <v>2.31676</v>
      </c>
      <c r="Q2181" s="35" t="n">
        <v>-0.43481</v>
      </c>
      <c r="R2181" s="35" t="n">
        <v>-3.28916</v>
      </c>
    </row>
    <row r="2182" customFormat="false" ht="15" hidden="false" customHeight="false" outlineLevel="0" collapsed="false">
      <c r="A2182" s="4" t="n">
        <v>2181</v>
      </c>
      <c r="B2182" s="4" t="s">
        <v>2525</v>
      </c>
      <c r="C2182" s="35" t="n">
        <v>-1.19789</v>
      </c>
      <c r="D2182" s="35" t="n">
        <v>1.29212</v>
      </c>
      <c r="E2182" s="35" t="n">
        <v>-0.76257</v>
      </c>
      <c r="F2182" s="35" t="n">
        <v>-1.23994</v>
      </c>
      <c r="G2182" s="35" t="n">
        <v>-1.8437</v>
      </c>
      <c r="H2182" s="35" t="n">
        <v>0.71702</v>
      </c>
      <c r="I2182" s="35" t="n">
        <v>1.54342</v>
      </c>
      <c r="J2182" s="35" t="n">
        <v>4.16147</v>
      </c>
      <c r="K2182" s="35" t="n">
        <v>0.5679</v>
      </c>
      <c r="L2182" s="35" t="n">
        <v>-2.16711</v>
      </c>
      <c r="M2182" s="35" t="n">
        <v>-2.90053</v>
      </c>
      <c r="N2182" s="35" t="n">
        <v>2.79143</v>
      </c>
      <c r="O2182" s="35" t="n">
        <v>2.91774</v>
      </c>
      <c r="P2182" s="35" t="n">
        <v>1.0243</v>
      </c>
      <c r="Q2182" s="35" t="n">
        <v>-0.0469</v>
      </c>
      <c r="R2182" s="35" t="n">
        <v>2.76196</v>
      </c>
    </row>
    <row r="2183" customFormat="false" ht="15" hidden="false" customHeight="false" outlineLevel="0" collapsed="false">
      <c r="A2183" s="4" t="n">
        <v>2182</v>
      </c>
      <c r="B2183" s="4" t="s">
        <v>2526</v>
      </c>
      <c r="C2183" s="35" t="n">
        <v>0.68621</v>
      </c>
      <c r="D2183" s="35" t="n">
        <v>-1.54474</v>
      </c>
      <c r="E2183" s="35" t="n">
        <v>1.4495</v>
      </c>
      <c r="F2183" s="35" t="n">
        <v>1.21358</v>
      </c>
      <c r="G2183" s="35" t="n">
        <v>-1.33392</v>
      </c>
      <c r="H2183" s="35" t="n">
        <v>0.05059</v>
      </c>
      <c r="I2183" s="35" t="n">
        <v>2.03851</v>
      </c>
      <c r="J2183" s="35" t="n">
        <v>2.09858</v>
      </c>
      <c r="K2183" s="35" t="n">
        <v>1.54059</v>
      </c>
      <c r="L2183" s="35" t="n">
        <v>-2.21194</v>
      </c>
      <c r="M2183" s="35" t="n">
        <v>0.74932</v>
      </c>
      <c r="N2183" s="35" t="n">
        <v>-0.75729</v>
      </c>
      <c r="O2183" s="35" t="n">
        <v>-3.17532</v>
      </c>
      <c r="P2183" s="35" t="n">
        <v>3.8192</v>
      </c>
      <c r="Q2183" s="35" t="n">
        <v>-1.0103</v>
      </c>
      <c r="R2183" s="35" t="n">
        <v>-2.48672</v>
      </c>
    </row>
    <row r="2184" customFormat="false" ht="15" hidden="false" customHeight="false" outlineLevel="0" collapsed="false">
      <c r="A2184" s="4" t="n">
        <v>2183</v>
      </c>
      <c r="B2184" s="4" t="s">
        <v>2527</v>
      </c>
      <c r="C2184" s="35" t="n">
        <v>-2.3532</v>
      </c>
      <c r="D2184" s="35" t="n">
        <v>1.21866</v>
      </c>
      <c r="E2184" s="35" t="n">
        <v>4.0996</v>
      </c>
      <c r="F2184" s="35" t="n">
        <v>-5.12557</v>
      </c>
      <c r="G2184" s="35" t="n">
        <v>-1.06617</v>
      </c>
      <c r="H2184" s="35" t="n">
        <v>0.67584</v>
      </c>
      <c r="I2184" s="35" t="n">
        <v>-2.61973</v>
      </c>
      <c r="J2184" s="35" t="n">
        <v>1.52942</v>
      </c>
      <c r="K2184" s="35" t="n">
        <v>0.0689</v>
      </c>
      <c r="L2184" s="35" t="n">
        <v>-0.60794</v>
      </c>
      <c r="M2184" s="35" t="n">
        <v>-3.14045</v>
      </c>
      <c r="N2184" s="35" t="n">
        <v>-0.78283</v>
      </c>
      <c r="O2184" s="35" t="n">
        <v>-1.61092</v>
      </c>
      <c r="P2184" s="35" t="n">
        <v>3.7319</v>
      </c>
      <c r="Q2184" s="35" t="n">
        <v>-0.20246</v>
      </c>
      <c r="R2184" s="35" t="n">
        <v>1.05361</v>
      </c>
    </row>
    <row r="2185" customFormat="false" ht="15" hidden="false" customHeight="false" outlineLevel="0" collapsed="false">
      <c r="A2185" s="4" t="n">
        <v>2184</v>
      </c>
      <c r="B2185" s="4" t="s">
        <v>2528</v>
      </c>
      <c r="C2185" s="35" t="n">
        <v>0.37477</v>
      </c>
      <c r="D2185" s="35" t="n">
        <v>0.99543</v>
      </c>
      <c r="E2185" s="35" t="n">
        <v>-2.75124</v>
      </c>
      <c r="F2185" s="35" t="n">
        <v>-4.59578</v>
      </c>
      <c r="G2185" s="35" t="n">
        <v>-2.70894</v>
      </c>
      <c r="H2185" s="35" t="n">
        <v>4.03013</v>
      </c>
      <c r="I2185" s="35" t="n">
        <v>-2.16424</v>
      </c>
      <c r="J2185" s="35" t="n">
        <v>-1.18947</v>
      </c>
      <c r="K2185" s="35" t="n">
        <v>2.549</v>
      </c>
      <c r="L2185" s="35" t="n">
        <v>4.39201</v>
      </c>
      <c r="M2185" s="35" t="n">
        <v>-6.01146</v>
      </c>
      <c r="N2185" s="35" t="n">
        <v>3.21225</v>
      </c>
      <c r="O2185" s="35" t="n">
        <v>-2.49025</v>
      </c>
      <c r="P2185" s="35" t="n">
        <v>0.19349</v>
      </c>
      <c r="Q2185" s="35" t="n">
        <v>-1.02006</v>
      </c>
      <c r="R2185" s="35" t="n">
        <v>3.82446</v>
      </c>
    </row>
    <row r="2186" customFormat="false" ht="15" hidden="false" customHeight="false" outlineLevel="0" collapsed="false">
      <c r="A2186" s="4" t="n">
        <v>2185</v>
      </c>
      <c r="B2186" s="4" t="s">
        <v>2529</v>
      </c>
      <c r="C2186" s="35" t="n">
        <v>-1.70162</v>
      </c>
      <c r="D2186" s="35" t="n">
        <v>-0.39209</v>
      </c>
      <c r="E2186" s="35" t="n">
        <v>-1.65686</v>
      </c>
      <c r="F2186" s="35" t="n">
        <v>-1.30003</v>
      </c>
      <c r="G2186" s="35" t="n">
        <v>-1.66195</v>
      </c>
      <c r="H2186" s="35" t="n">
        <v>2.12623</v>
      </c>
      <c r="I2186" s="35" t="n">
        <v>0.4947</v>
      </c>
      <c r="J2186" s="35" t="n">
        <v>-0.14723</v>
      </c>
      <c r="K2186" s="35" t="n">
        <v>-0.00857</v>
      </c>
      <c r="L2186" s="35" t="n">
        <v>-2.88943</v>
      </c>
      <c r="M2186" s="35" t="n">
        <v>0.95068</v>
      </c>
      <c r="N2186" s="35" t="n">
        <v>1.87337</v>
      </c>
      <c r="O2186" s="35" t="n">
        <v>-0.75049</v>
      </c>
      <c r="P2186" s="35" t="n">
        <v>0.34421</v>
      </c>
      <c r="Q2186" s="35" t="n">
        <v>-0.49593</v>
      </c>
      <c r="R2186" s="35" t="n">
        <v>-1.91185</v>
      </c>
    </row>
    <row r="2187" customFormat="false" ht="15" hidden="false" customHeight="false" outlineLevel="0" collapsed="false">
      <c r="A2187" s="4" t="n">
        <v>2186</v>
      </c>
      <c r="B2187" s="4" t="s">
        <v>2530</v>
      </c>
      <c r="C2187" s="35" t="n">
        <v>-1.44004</v>
      </c>
      <c r="D2187" s="35" t="n">
        <v>1.60014</v>
      </c>
      <c r="E2187" s="35" t="n">
        <v>0.55142</v>
      </c>
      <c r="F2187" s="35" t="n">
        <v>-1.53622</v>
      </c>
      <c r="G2187" s="35" t="n">
        <v>-0.34676</v>
      </c>
      <c r="H2187" s="35" t="n">
        <v>-0.03259</v>
      </c>
      <c r="I2187" s="35" t="n">
        <v>0.81795</v>
      </c>
      <c r="J2187" s="35" t="n">
        <v>2.72917</v>
      </c>
      <c r="K2187" s="35" t="n">
        <v>0.13869</v>
      </c>
      <c r="L2187" s="35" t="n">
        <v>0.6698</v>
      </c>
      <c r="M2187" s="35" t="n">
        <v>-1.97292</v>
      </c>
      <c r="N2187" s="35" t="n">
        <v>0.95186</v>
      </c>
      <c r="O2187" s="35" t="n">
        <v>-0.07012</v>
      </c>
      <c r="P2187" s="35" t="n">
        <v>-0.89376</v>
      </c>
      <c r="Q2187" s="35" t="n">
        <v>0.4309</v>
      </c>
      <c r="R2187" s="35" t="n">
        <v>3.78758</v>
      </c>
    </row>
    <row r="2188" customFormat="false" ht="15" hidden="false" customHeight="false" outlineLevel="0" collapsed="false">
      <c r="A2188" s="4" t="n">
        <v>2187</v>
      </c>
      <c r="B2188" s="4" t="s">
        <v>2531</v>
      </c>
      <c r="C2188" s="35" t="n">
        <v>0.40531</v>
      </c>
      <c r="D2188" s="35" t="n">
        <v>3.39638</v>
      </c>
      <c r="E2188" s="35" t="n">
        <v>-2.40994</v>
      </c>
      <c r="F2188" s="35" t="n">
        <v>1.13006</v>
      </c>
      <c r="G2188" s="35" t="n">
        <v>-2.85654</v>
      </c>
      <c r="H2188" s="35" t="n">
        <v>-1.01699</v>
      </c>
      <c r="I2188" s="35" t="n">
        <v>1.5743</v>
      </c>
      <c r="J2188" s="35" t="n">
        <v>3.95247</v>
      </c>
      <c r="K2188" s="35" t="n">
        <v>0.82071</v>
      </c>
      <c r="L2188" s="35" t="n">
        <v>0.48603</v>
      </c>
      <c r="M2188" s="35" t="n">
        <v>0.55364</v>
      </c>
      <c r="N2188" s="35" t="n">
        <v>-0.3363</v>
      </c>
      <c r="O2188" s="35" t="n">
        <v>-0.45569</v>
      </c>
      <c r="P2188" s="35" t="n">
        <v>2.0918</v>
      </c>
      <c r="Q2188" s="35" t="n">
        <v>-2.68839</v>
      </c>
      <c r="R2188" s="35" t="n">
        <v>0.25054</v>
      </c>
    </row>
    <row r="2189" customFormat="false" ht="15" hidden="false" customHeight="false" outlineLevel="0" collapsed="false">
      <c r="A2189" s="4" t="n">
        <v>2188</v>
      </c>
      <c r="B2189" s="4" t="s">
        <v>2532</v>
      </c>
      <c r="C2189" s="35" t="n">
        <v>-2.76906</v>
      </c>
      <c r="D2189" s="35" t="n">
        <v>0.87473</v>
      </c>
      <c r="E2189" s="35" t="n">
        <v>-2.44447</v>
      </c>
      <c r="F2189" s="35" t="n">
        <v>0.08841</v>
      </c>
      <c r="G2189" s="35" t="n">
        <v>-1.41234</v>
      </c>
      <c r="H2189" s="35" t="n">
        <v>-0.63412</v>
      </c>
      <c r="I2189" s="35" t="n">
        <v>2.83106</v>
      </c>
      <c r="J2189" s="35" t="n">
        <v>-2.68662</v>
      </c>
      <c r="K2189" s="35" t="n">
        <v>-0.27138</v>
      </c>
      <c r="L2189" s="35" t="n">
        <v>-2.13806</v>
      </c>
      <c r="M2189" s="35" t="n">
        <v>-3.4563</v>
      </c>
      <c r="N2189" s="35" t="n">
        <v>-4.56778</v>
      </c>
      <c r="O2189" s="35" t="n">
        <v>-3.68115</v>
      </c>
      <c r="P2189" s="35" t="n">
        <v>1.3713</v>
      </c>
      <c r="Q2189" s="35" t="n">
        <v>-1.96184</v>
      </c>
      <c r="R2189" s="35" t="n">
        <v>1.7236</v>
      </c>
    </row>
    <row r="2190" customFormat="false" ht="15" hidden="false" customHeight="false" outlineLevel="0" collapsed="false">
      <c r="A2190" s="4" t="n">
        <v>2189</v>
      </c>
      <c r="B2190" s="4" t="s">
        <v>2533</v>
      </c>
      <c r="C2190" s="35" t="n">
        <v>-1.2695</v>
      </c>
      <c r="D2190" s="35" t="n">
        <v>1.5821</v>
      </c>
      <c r="E2190" s="35" t="n">
        <v>-0.7159</v>
      </c>
      <c r="F2190" s="35" t="n">
        <v>-1.16304</v>
      </c>
      <c r="G2190" s="35" t="n">
        <v>-0.19897</v>
      </c>
      <c r="H2190" s="35" t="n">
        <v>1.16644</v>
      </c>
      <c r="I2190" s="35" t="n">
        <v>1.18482</v>
      </c>
      <c r="J2190" s="35" t="n">
        <v>0.90684</v>
      </c>
      <c r="K2190" s="35" t="n">
        <v>-0.4349</v>
      </c>
      <c r="L2190" s="35" t="n">
        <v>0.25492</v>
      </c>
      <c r="M2190" s="35" t="n">
        <v>0.78428</v>
      </c>
      <c r="N2190" s="35" t="n">
        <v>-1.98648</v>
      </c>
      <c r="O2190" s="35" t="n">
        <v>0.83916</v>
      </c>
      <c r="P2190" s="35" t="n">
        <v>2.71267</v>
      </c>
      <c r="Q2190" s="35" t="n">
        <v>2.03179</v>
      </c>
      <c r="R2190" s="35" t="n">
        <v>-3.76952</v>
      </c>
    </row>
    <row r="2191" customFormat="false" ht="15" hidden="false" customHeight="false" outlineLevel="0" collapsed="false">
      <c r="A2191" s="4" t="n">
        <v>2190</v>
      </c>
      <c r="B2191" s="4" t="s">
        <v>2534</v>
      </c>
      <c r="C2191" s="35" t="n">
        <v>-0.89051</v>
      </c>
      <c r="D2191" s="35" t="n">
        <v>1.59466</v>
      </c>
      <c r="E2191" s="35" t="n">
        <v>-0.26744</v>
      </c>
      <c r="F2191" s="35" t="n">
        <v>0.74487</v>
      </c>
      <c r="G2191" s="35" t="n">
        <v>-2.18613</v>
      </c>
      <c r="H2191" s="35" t="n">
        <v>-2.48492</v>
      </c>
      <c r="I2191" s="35" t="n">
        <v>-1.91968</v>
      </c>
      <c r="J2191" s="35" t="n">
        <v>-1.4639</v>
      </c>
      <c r="K2191" s="35" t="n">
        <v>0.37643</v>
      </c>
      <c r="L2191" s="35" t="n">
        <v>-1.5908</v>
      </c>
      <c r="M2191" s="35" t="n">
        <v>-3.07935</v>
      </c>
      <c r="N2191" s="35" t="n">
        <v>-2.46954</v>
      </c>
      <c r="O2191" s="35" t="n">
        <v>1.45346</v>
      </c>
      <c r="P2191" s="35" t="n">
        <v>2.94305</v>
      </c>
      <c r="Q2191" s="35" t="n">
        <v>-2.40902</v>
      </c>
      <c r="R2191" s="35" t="n">
        <v>-1.26659</v>
      </c>
    </row>
    <row r="2192" customFormat="false" ht="15" hidden="false" customHeight="false" outlineLevel="0" collapsed="false">
      <c r="A2192" s="4" t="n">
        <v>2191</v>
      </c>
      <c r="B2192" s="4" t="s">
        <v>2535</v>
      </c>
      <c r="C2192" s="35" t="n">
        <v>-5.70717</v>
      </c>
      <c r="D2192" s="35" t="n">
        <v>0.86471</v>
      </c>
      <c r="E2192" s="35" t="n">
        <v>-1.21274</v>
      </c>
      <c r="F2192" s="35" t="n">
        <v>-4.51781</v>
      </c>
      <c r="G2192" s="35" t="n">
        <v>-2.93385</v>
      </c>
      <c r="H2192" s="35" t="n">
        <v>2.24094</v>
      </c>
      <c r="I2192" s="35" t="n">
        <v>0.26422</v>
      </c>
      <c r="J2192" s="35" t="n">
        <v>4.69509</v>
      </c>
      <c r="K2192" s="35" t="n">
        <v>0.17733</v>
      </c>
      <c r="L2192" s="35" t="n">
        <v>0.79583</v>
      </c>
      <c r="M2192" s="35" t="n">
        <v>2.80676</v>
      </c>
      <c r="N2192" s="35" t="n">
        <v>-0.68889</v>
      </c>
      <c r="O2192" s="35" t="n">
        <v>1.51262</v>
      </c>
      <c r="P2192" s="35" t="n">
        <v>1.0118</v>
      </c>
      <c r="Q2192" s="35" t="n">
        <v>-1.20982</v>
      </c>
      <c r="R2192" s="35" t="n">
        <v>3.50088</v>
      </c>
    </row>
    <row r="2193" customFormat="false" ht="15" hidden="false" customHeight="false" outlineLevel="0" collapsed="false">
      <c r="A2193" s="4" t="n">
        <v>2192</v>
      </c>
      <c r="B2193" s="4" t="s">
        <v>2536</v>
      </c>
      <c r="C2193" s="35" t="n">
        <v>-2.56349</v>
      </c>
      <c r="D2193" s="35" t="n">
        <v>0.50783</v>
      </c>
      <c r="E2193" s="35" t="n">
        <v>1.35386</v>
      </c>
      <c r="F2193" s="35" t="n">
        <v>-0.6031</v>
      </c>
      <c r="G2193" s="35" t="n">
        <v>-2.22245</v>
      </c>
      <c r="H2193" s="35" t="n">
        <v>1.51685</v>
      </c>
      <c r="I2193" s="35" t="n">
        <v>4.81821</v>
      </c>
      <c r="J2193" s="35" t="n">
        <v>0.62284</v>
      </c>
      <c r="K2193" s="35" t="n">
        <v>-0.31418</v>
      </c>
      <c r="L2193" s="35" t="n">
        <v>-0.66401</v>
      </c>
      <c r="M2193" s="35" t="n">
        <v>-4.49769</v>
      </c>
      <c r="N2193" s="35" t="n">
        <v>-2.01906</v>
      </c>
      <c r="O2193" s="35" t="n">
        <v>-3.98285</v>
      </c>
      <c r="P2193" s="35" t="n">
        <v>-0.55002</v>
      </c>
      <c r="Q2193" s="35" t="n">
        <v>0.5181</v>
      </c>
      <c r="R2193" s="35" t="n">
        <v>-0.06319</v>
      </c>
    </row>
    <row r="2194" customFormat="false" ht="15" hidden="false" customHeight="false" outlineLevel="0" collapsed="false">
      <c r="A2194" s="4" t="n">
        <v>2193</v>
      </c>
      <c r="B2194" s="4" t="s">
        <v>2537</v>
      </c>
      <c r="C2194" s="35" t="n">
        <v>1.15562</v>
      </c>
      <c r="D2194" s="35" t="n">
        <v>0.01262</v>
      </c>
      <c r="E2194" s="35" t="n">
        <v>0.43323</v>
      </c>
      <c r="F2194" s="35" t="n">
        <v>0.639</v>
      </c>
      <c r="G2194" s="35" t="n">
        <v>-2.37841</v>
      </c>
      <c r="H2194" s="35" t="n">
        <v>-0.67613</v>
      </c>
      <c r="I2194" s="35" t="n">
        <v>-0.47375</v>
      </c>
      <c r="J2194" s="35" t="n">
        <v>-0.84558</v>
      </c>
      <c r="K2194" s="35" t="n">
        <v>-1.39871</v>
      </c>
      <c r="L2194" s="35" t="n">
        <v>2.30943</v>
      </c>
      <c r="M2194" s="35" t="n">
        <v>0.24296</v>
      </c>
      <c r="N2194" s="35" t="n">
        <v>-1.67449</v>
      </c>
      <c r="O2194" s="35" t="n">
        <v>-2.01529</v>
      </c>
      <c r="P2194" s="35" t="n">
        <v>2.47977</v>
      </c>
      <c r="Q2194" s="35" t="n">
        <v>0.87691</v>
      </c>
      <c r="R2194" s="35" t="n">
        <v>0.06926</v>
      </c>
    </row>
    <row r="2195" customFormat="false" ht="15" hidden="false" customHeight="false" outlineLevel="0" collapsed="false">
      <c r="A2195" s="4" t="n">
        <v>2194</v>
      </c>
      <c r="B2195" s="4" t="s">
        <v>2538</v>
      </c>
      <c r="C2195" s="35" t="n">
        <v>0.6082</v>
      </c>
      <c r="D2195" s="35" t="n">
        <v>0.2447</v>
      </c>
      <c r="E2195" s="35" t="n">
        <v>0.25253</v>
      </c>
      <c r="F2195" s="35" t="n">
        <v>1.15505</v>
      </c>
      <c r="G2195" s="35" t="n">
        <v>-1.87747</v>
      </c>
      <c r="H2195" s="35" t="n">
        <v>-0.91473</v>
      </c>
      <c r="I2195" s="35" t="n">
        <v>-0.09934</v>
      </c>
      <c r="J2195" s="35" t="n">
        <v>2.69539</v>
      </c>
      <c r="K2195" s="35" t="n">
        <v>-0.08062</v>
      </c>
      <c r="L2195" s="35" t="n">
        <v>-0.52646</v>
      </c>
      <c r="M2195" s="35" t="n">
        <v>1.61419</v>
      </c>
      <c r="N2195" s="35" t="n">
        <v>0.92001</v>
      </c>
      <c r="O2195" s="35" t="n">
        <v>-1.71655</v>
      </c>
      <c r="P2195" s="35" t="n">
        <v>-0.68154</v>
      </c>
      <c r="Q2195" s="35" t="n">
        <v>-0.91377</v>
      </c>
      <c r="R2195" s="35" t="n">
        <v>-1.54951</v>
      </c>
    </row>
    <row r="2196" customFormat="false" ht="15" hidden="false" customHeight="false" outlineLevel="0" collapsed="false">
      <c r="A2196" s="4" t="n">
        <v>2195</v>
      </c>
      <c r="B2196" s="4" t="s">
        <v>2539</v>
      </c>
      <c r="C2196" s="35" t="n">
        <v>-0.4825</v>
      </c>
      <c r="D2196" s="35" t="n">
        <v>0.95373</v>
      </c>
      <c r="E2196" s="35" t="n">
        <v>1.45623</v>
      </c>
      <c r="F2196" s="35" t="n">
        <v>0.18386</v>
      </c>
      <c r="G2196" s="35" t="n">
        <v>1.74395</v>
      </c>
      <c r="H2196" s="35" t="n">
        <v>2.54449</v>
      </c>
      <c r="I2196" s="35" t="n">
        <v>3.04042</v>
      </c>
      <c r="J2196" s="35" t="n">
        <v>2.8339</v>
      </c>
      <c r="K2196" s="35" t="n">
        <v>-1.86771</v>
      </c>
      <c r="L2196" s="35" t="n">
        <v>-0.21778</v>
      </c>
      <c r="M2196" s="35" t="n">
        <v>-2.41047</v>
      </c>
      <c r="N2196" s="35" t="n">
        <v>2.66623</v>
      </c>
      <c r="O2196" s="35" t="n">
        <v>0.89518</v>
      </c>
      <c r="P2196" s="35" t="n">
        <v>0.75704</v>
      </c>
      <c r="Q2196" s="35" t="n">
        <v>0.18912</v>
      </c>
      <c r="R2196" s="35" t="n">
        <v>-0.08669</v>
      </c>
    </row>
    <row r="2197" customFormat="false" ht="15" hidden="false" customHeight="false" outlineLevel="0" collapsed="false">
      <c r="A2197" s="4" t="n">
        <v>2196</v>
      </c>
      <c r="B2197" s="4" t="s">
        <v>2540</v>
      </c>
      <c r="C2197" s="35" t="n">
        <v>-4.15126</v>
      </c>
      <c r="D2197" s="35" t="n">
        <v>-2.27185</v>
      </c>
      <c r="E2197" s="35" t="n">
        <v>4.15123</v>
      </c>
      <c r="F2197" s="35" t="n">
        <v>-4.05731</v>
      </c>
      <c r="G2197" s="35" t="n">
        <v>-3.07867</v>
      </c>
      <c r="H2197" s="35" t="n">
        <v>1.68422</v>
      </c>
      <c r="I2197" s="35" t="n">
        <v>2.70207</v>
      </c>
      <c r="J2197" s="35" t="n">
        <v>3.95339</v>
      </c>
      <c r="K2197" s="35" t="n">
        <v>-1.44657</v>
      </c>
      <c r="L2197" s="35" t="n">
        <v>1.56162</v>
      </c>
      <c r="M2197" s="35" t="n">
        <v>-0.4324</v>
      </c>
      <c r="N2197" s="35" t="n">
        <v>-0.03146</v>
      </c>
      <c r="O2197" s="35" t="n">
        <v>1.48318</v>
      </c>
      <c r="P2197" s="35" t="n">
        <v>-0.12463</v>
      </c>
      <c r="Q2197" s="35" t="n">
        <v>0.76837</v>
      </c>
      <c r="R2197" s="35" t="n">
        <v>-3.48322</v>
      </c>
    </row>
    <row r="2198" customFormat="false" ht="15" hidden="false" customHeight="false" outlineLevel="0" collapsed="false">
      <c r="A2198" s="4" t="n">
        <v>2197</v>
      </c>
      <c r="B2198" s="4" t="s">
        <v>2541</v>
      </c>
      <c r="C2198" s="35" t="n">
        <v>1.67322</v>
      </c>
      <c r="D2198" s="35" t="n">
        <v>-2.31704</v>
      </c>
      <c r="E2198" s="35" t="n">
        <v>2.99117</v>
      </c>
      <c r="F2198" s="35" t="n">
        <v>-1.64435</v>
      </c>
      <c r="G2198" s="35" t="n">
        <v>-1.27575</v>
      </c>
      <c r="H2198" s="35" t="n">
        <v>-0.68177</v>
      </c>
      <c r="I2198" s="35" t="n">
        <v>-2.02522</v>
      </c>
      <c r="J2198" s="35" t="n">
        <v>2.60771</v>
      </c>
      <c r="K2198" s="35" t="n">
        <v>-1.70111</v>
      </c>
      <c r="L2198" s="35" t="n">
        <v>1.41227</v>
      </c>
      <c r="M2198" s="35" t="n">
        <v>-1.51125</v>
      </c>
      <c r="N2198" s="35" t="n">
        <v>-2.98046</v>
      </c>
      <c r="O2198" s="35" t="n">
        <v>1.54804</v>
      </c>
      <c r="P2198" s="35" t="n">
        <v>4.76866</v>
      </c>
      <c r="Q2198" s="35" t="n">
        <v>-3.70218</v>
      </c>
      <c r="R2198" s="35" t="n">
        <v>-1.64489</v>
      </c>
    </row>
    <row r="2199" customFormat="false" ht="15" hidden="false" customHeight="false" outlineLevel="0" collapsed="false">
      <c r="A2199" s="4" t="n">
        <v>2198</v>
      </c>
      <c r="B2199" s="4" t="s">
        <v>2542</v>
      </c>
      <c r="C2199" s="35" t="n">
        <v>3.08382</v>
      </c>
      <c r="D2199" s="35" t="n">
        <v>-2.00764</v>
      </c>
      <c r="E2199" s="35" t="n">
        <v>-0.76884</v>
      </c>
      <c r="F2199" s="35" t="n">
        <v>1.01225</v>
      </c>
      <c r="G2199" s="35" t="n">
        <v>3.47794</v>
      </c>
      <c r="H2199" s="35" t="n">
        <v>-0.81911</v>
      </c>
      <c r="I2199" s="35" t="n">
        <v>-1.50289</v>
      </c>
      <c r="J2199" s="35" t="n">
        <v>2.8064</v>
      </c>
      <c r="K2199" s="35" t="n">
        <v>1.52535</v>
      </c>
      <c r="L2199" s="35" t="n">
        <v>-2.70704</v>
      </c>
      <c r="M2199" s="35" t="n">
        <v>-1.21347</v>
      </c>
      <c r="N2199" s="35" t="n">
        <v>0.65352</v>
      </c>
      <c r="O2199" s="35" t="n">
        <v>0.9229</v>
      </c>
      <c r="P2199" s="35" t="n">
        <v>-0.62295</v>
      </c>
      <c r="Q2199" s="35" t="n">
        <v>0.56286</v>
      </c>
      <c r="R2199" s="35" t="n">
        <v>-1.70137</v>
      </c>
    </row>
    <row r="2200" customFormat="false" ht="15" hidden="false" customHeight="false" outlineLevel="0" collapsed="false">
      <c r="A2200" s="4" t="n">
        <v>2199</v>
      </c>
      <c r="B2200" s="4" t="s">
        <v>2543</v>
      </c>
      <c r="C2200" s="35" t="n">
        <v>-1.08593</v>
      </c>
      <c r="D2200" s="35" t="n">
        <v>-0.72784</v>
      </c>
      <c r="E2200" s="35" t="n">
        <v>0.03085</v>
      </c>
      <c r="F2200" s="35" t="n">
        <v>2.51429</v>
      </c>
      <c r="G2200" s="35" t="n">
        <v>-1.48288</v>
      </c>
      <c r="H2200" s="35" t="n">
        <v>0.53192</v>
      </c>
      <c r="I2200" s="35" t="n">
        <v>4.6712</v>
      </c>
      <c r="J2200" s="35" t="n">
        <v>1.59979</v>
      </c>
      <c r="K2200" s="35" t="n">
        <v>-1.15225</v>
      </c>
      <c r="L2200" s="35" t="n">
        <v>-1.24823</v>
      </c>
      <c r="M2200" s="35" t="n">
        <v>-5.5885</v>
      </c>
      <c r="N2200" s="35" t="n">
        <v>-5.16875</v>
      </c>
      <c r="O2200" s="35" t="n">
        <v>-3.18958</v>
      </c>
      <c r="P2200" s="35" t="n">
        <v>1.51734</v>
      </c>
      <c r="Q2200" s="35" t="n">
        <v>-3.00076</v>
      </c>
      <c r="R2200" s="35" t="n">
        <v>-0.95052</v>
      </c>
    </row>
    <row r="2201" customFormat="false" ht="15" hidden="false" customHeight="false" outlineLevel="0" collapsed="false">
      <c r="A2201" s="4" t="n">
        <v>2200</v>
      </c>
      <c r="B2201" s="4" t="s">
        <v>2544</v>
      </c>
      <c r="C2201" s="35" t="n">
        <v>4.15657</v>
      </c>
      <c r="D2201" s="35" t="n">
        <v>-0.45608</v>
      </c>
      <c r="E2201" s="35" t="n">
        <v>1.98194</v>
      </c>
      <c r="F2201" s="35" t="n">
        <v>3.80496</v>
      </c>
      <c r="G2201" s="35" t="n">
        <v>-0.4257</v>
      </c>
      <c r="H2201" s="35" t="n">
        <v>-0.97627</v>
      </c>
      <c r="I2201" s="35" t="n">
        <v>-2.37503</v>
      </c>
      <c r="J2201" s="35" t="n">
        <v>-2.07483</v>
      </c>
      <c r="K2201" s="35" t="n">
        <v>-2.06044</v>
      </c>
      <c r="L2201" s="35" t="n">
        <v>-1.17708</v>
      </c>
      <c r="M2201" s="35" t="n">
        <v>-1.06794</v>
      </c>
      <c r="N2201" s="35" t="n">
        <v>-0.279</v>
      </c>
      <c r="O2201" s="35" t="n">
        <v>0.07708</v>
      </c>
      <c r="P2201" s="35" t="n">
        <v>-1.65549</v>
      </c>
      <c r="Q2201" s="35" t="n">
        <v>-2.22537</v>
      </c>
      <c r="R2201" s="35" t="n">
        <v>4.15272</v>
      </c>
    </row>
    <row r="2202" customFormat="false" ht="15" hidden="false" customHeight="false" outlineLevel="0" collapsed="false">
      <c r="A2202" s="4" t="n">
        <v>2201</v>
      </c>
      <c r="B2202" s="4" t="s">
        <v>2545</v>
      </c>
      <c r="C2202" s="35" t="n">
        <v>1.64374</v>
      </c>
      <c r="D2202" s="35" t="n">
        <v>-3.34568</v>
      </c>
      <c r="E2202" s="35" t="n">
        <v>0.04057</v>
      </c>
      <c r="F2202" s="35" t="n">
        <v>-0.72659</v>
      </c>
      <c r="G2202" s="35" t="n">
        <v>1.51533</v>
      </c>
      <c r="H2202" s="35" t="n">
        <v>3.0013</v>
      </c>
      <c r="I2202" s="35" t="n">
        <v>1.15994</v>
      </c>
      <c r="J2202" s="35" t="n">
        <v>0.94188</v>
      </c>
      <c r="K2202" s="35" t="n">
        <v>0.76899</v>
      </c>
      <c r="L2202" s="35" t="n">
        <v>0.38385</v>
      </c>
      <c r="M2202" s="35" t="n">
        <v>-0.74102</v>
      </c>
      <c r="N2202" s="35" t="n">
        <v>-0.14553</v>
      </c>
      <c r="O2202" s="35" t="n">
        <v>0.73982</v>
      </c>
      <c r="P2202" s="35" t="n">
        <v>0.11332</v>
      </c>
      <c r="Q2202" s="35" t="n">
        <v>-3.88587</v>
      </c>
      <c r="R2202" s="35" t="n">
        <v>-1.10929</v>
      </c>
    </row>
    <row r="2203" customFormat="false" ht="15" hidden="false" customHeight="false" outlineLevel="0" collapsed="false">
      <c r="A2203" s="4" t="n">
        <v>2202</v>
      </c>
      <c r="B2203" s="4" t="s">
        <v>2546</v>
      </c>
      <c r="C2203" s="35" t="n">
        <v>-2.06411</v>
      </c>
      <c r="D2203" s="35" t="n">
        <v>-0.51572</v>
      </c>
      <c r="E2203" s="35" t="n">
        <v>-3.25282</v>
      </c>
      <c r="F2203" s="35" t="n">
        <v>-1.65907</v>
      </c>
      <c r="G2203" s="35" t="n">
        <v>0.44652</v>
      </c>
      <c r="H2203" s="35" t="n">
        <v>-3.34653</v>
      </c>
      <c r="I2203" s="35" t="n">
        <v>-1.4815</v>
      </c>
      <c r="J2203" s="35" t="n">
        <v>-0.15554</v>
      </c>
      <c r="K2203" s="35" t="n">
        <v>-6.12144</v>
      </c>
      <c r="L2203" s="35" t="n">
        <v>-2.81</v>
      </c>
      <c r="M2203" s="35" t="n">
        <v>-1.34793</v>
      </c>
      <c r="N2203" s="35" t="n">
        <v>0.48276</v>
      </c>
      <c r="O2203" s="35" t="n">
        <v>-1.07073</v>
      </c>
      <c r="P2203" s="35" t="n">
        <v>2.48817</v>
      </c>
      <c r="Q2203" s="35" t="n">
        <v>-4.81016</v>
      </c>
      <c r="R2203" s="35" t="n">
        <v>-0.73426</v>
      </c>
    </row>
    <row r="2204" customFormat="false" ht="15" hidden="false" customHeight="false" outlineLevel="0" collapsed="false">
      <c r="A2204" s="4" t="n">
        <v>2203</v>
      </c>
      <c r="B2204" s="4" t="s">
        <v>2547</v>
      </c>
      <c r="C2204" s="35" t="n">
        <v>0.33926</v>
      </c>
      <c r="D2204" s="35" t="n">
        <v>2.01329</v>
      </c>
      <c r="E2204" s="35" t="n">
        <v>1.67609</v>
      </c>
      <c r="F2204" s="35" t="n">
        <v>2.0848</v>
      </c>
      <c r="G2204" s="35" t="n">
        <v>-1.20817</v>
      </c>
      <c r="H2204" s="35" t="n">
        <v>0.01782</v>
      </c>
      <c r="I2204" s="35" t="n">
        <v>-0.11061</v>
      </c>
      <c r="J2204" s="35" t="n">
        <v>1.2283</v>
      </c>
      <c r="K2204" s="35" t="n">
        <v>-2.53606</v>
      </c>
      <c r="L2204" s="35" t="n">
        <v>1.45886</v>
      </c>
      <c r="M2204" s="35" t="n">
        <v>-1.07984</v>
      </c>
      <c r="N2204" s="35" t="n">
        <v>-2.84929</v>
      </c>
      <c r="O2204" s="35" t="n">
        <v>1.85146</v>
      </c>
      <c r="P2204" s="35" t="n">
        <v>-1.00951</v>
      </c>
      <c r="Q2204" s="35" t="n">
        <v>-0.04392</v>
      </c>
      <c r="R2204" s="35" t="n">
        <v>-1.67667</v>
      </c>
    </row>
    <row r="2205" customFormat="false" ht="15" hidden="false" customHeight="false" outlineLevel="0" collapsed="false">
      <c r="A2205" s="4" t="n">
        <v>2204</v>
      </c>
      <c r="B2205" s="4" t="s">
        <v>2548</v>
      </c>
      <c r="C2205" s="35" t="n">
        <v>1.05513</v>
      </c>
      <c r="D2205" s="35" t="n">
        <v>1.15255</v>
      </c>
      <c r="E2205" s="35" t="n">
        <v>-1.29368</v>
      </c>
      <c r="F2205" s="35" t="n">
        <v>0.02774</v>
      </c>
      <c r="G2205" s="35" t="n">
        <v>0.91894</v>
      </c>
      <c r="H2205" s="35" t="n">
        <v>-2.2173</v>
      </c>
      <c r="I2205" s="35" t="n">
        <v>-0.07501</v>
      </c>
      <c r="J2205" s="35" t="n">
        <v>1.58328</v>
      </c>
      <c r="K2205" s="35" t="n">
        <v>-0.7968</v>
      </c>
      <c r="L2205" s="35" t="n">
        <v>-2.38843</v>
      </c>
      <c r="M2205" s="35" t="n">
        <v>-1.61028</v>
      </c>
      <c r="N2205" s="35" t="n">
        <v>-1.59184</v>
      </c>
      <c r="O2205" s="35" t="n">
        <v>-0.31697</v>
      </c>
      <c r="P2205" s="35" t="n">
        <v>-2.58272</v>
      </c>
      <c r="Q2205" s="35" t="n">
        <v>-2.61092</v>
      </c>
      <c r="R2205" s="35" t="n">
        <v>-2.25336</v>
      </c>
    </row>
    <row r="2206" customFormat="false" ht="15" hidden="false" customHeight="false" outlineLevel="0" collapsed="false">
      <c r="A2206" s="4" t="n">
        <v>2205</v>
      </c>
      <c r="B2206" s="4" t="s">
        <v>2549</v>
      </c>
      <c r="C2206" s="35" t="n">
        <v>-0.73198</v>
      </c>
      <c r="D2206" s="35" t="n">
        <v>1.26505</v>
      </c>
      <c r="E2206" s="35" t="n">
        <v>-0.62708</v>
      </c>
      <c r="F2206" s="35" t="n">
        <v>2.85743</v>
      </c>
      <c r="G2206" s="35" t="n">
        <v>0.70537</v>
      </c>
      <c r="H2206" s="35" t="n">
        <v>2.77731</v>
      </c>
      <c r="I2206" s="35" t="n">
        <v>0.82632</v>
      </c>
      <c r="J2206" s="35" t="n">
        <v>2.0267</v>
      </c>
      <c r="K2206" s="35" t="n">
        <v>1.91096</v>
      </c>
      <c r="L2206" s="35" t="n">
        <v>-1.42333</v>
      </c>
      <c r="M2206" s="35" t="n">
        <v>0.54348</v>
      </c>
      <c r="N2206" s="35" t="n">
        <v>2.76428</v>
      </c>
      <c r="O2206" s="35" t="n">
        <v>2.81266</v>
      </c>
      <c r="P2206" s="35" t="n">
        <v>0.58168</v>
      </c>
      <c r="Q2206" s="35" t="n">
        <v>0.28143</v>
      </c>
      <c r="R2206" s="35" t="n">
        <v>-2.07523</v>
      </c>
    </row>
    <row r="2207" customFormat="false" ht="15" hidden="false" customHeight="false" outlineLevel="0" collapsed="false">
      <c r="A2207" s="4" t="n">
        <v>2206</v>
      </c>
      <c r="B2207" s="4" t="s">
        <v>2550</v>
      </c>
      <c r="C2207" s="35" t="n">
        <v>0.02764</v>
      </c>
      <c r="D2207" s="35" t="n">
        <v>-0.65543</v>
      </c>
      <c r="E2207" s="35" t="n">
        <v>1.75497</v>
      </c>
      <c r="F2207" s="35" t="n">
        <v>-0.14439</v>
      </c>
      <c r="G2207" s="35" t="n">
        <v>-1.4039</v>
      </c>
      <c r="H2207" s="35" t="n">
        <v>0.5229</v>
      </c>
      <c r="I2207" s="35" t="n">
        <v>1.12366</v>
      </c>
      <c r="J2207" s="35" t="n">
        <v>-0.98213</v>
      </c>
      <c r="K2207" s="35" t="n">
        <v>0.99142</v>
      </c>
      <c r="L2207" s="35" t="n">
        <v>-0.62803</v>
      </c>
      <c r="M2207" s="35" t="n">
        <v>-1.78056</v>
      </c>
      <c r="N2207" s="35" t="n">
        <v>0.53253</v>
      </c>
      <c r="O2207" s="35" t="n">
        <v>-0.91428</v>
      </c>
      <c r="P2207" s="35" t="n">
        <v>-0.54439</v>
      </c>
      <c r="Q2207" s="35" t="n">
        <v>-0.86771</v>
      </c>
      <c r="R2207" s="35" t="n">
        <v>-3.59846</v>
      </c>
    </row>
    <row r="2208" customFormat="false" ht="15" hidden="false" customHeight="false" outlineLevel="0" collapsed="false">
      <c r="A2208" s="4" t="n">
        <v>2207</v>
      </c>
      <c r="B2208" s="4" t="s">
        <v>2551</v>
      </c>
      <c r="C2208" s="35" t="n">
        <v>1.06549</v>
      </c>
      <c r="D2208" s="35" t="n">
        <v>0.92841</v>
      </c>
      <c r="E2208" s="35" t="n">
        <v>-0.94989</v>
      </c>
      <c r="F2208" s="35" t="n">
        <v>-0.13065</v>
      </c>
      <c r="G2208" s="35" t="n">
        <v>-0.17741</v>
      </c>
      <c r="H2208" s="35" t="n">
        <v>3.72267</v>
      </c>
      <c r="I2208" s="35" t="n">
        <v>-2.23301</v>
      </c>
      <c r="J2208" s="35" t="n">
        <v>5.54561</v>
      </c>
      <c r="K2208" s="35" t="n">
        <v>-2.41049</v>
      </c>
      <c r="L2208" s="35" t="n">
        <v>-3.6843</v>
      </c>
      <c r="M2208" s="35" t="n">
        <v>-4.1268</v>
      </c>
      <c r="N2208" s="35" t="n">
        <v>-6.54559</v>
      </c>
      <c r="O2208" s="35" t="n">
        <v>-0.41733</v>
      </c>
      <c r="P2208" s="35" t="n">
        <v>-0.84042</v>
      </c>
      <c r="Q2208" s="35" t="n">
        <v>4.55331</v>
      </c>
      <c r="R2208" s="35" t="n">
        <v>-0.44342</v>
      </c>
    </row>
    <row r="2209" customFormat="false" ht="15" hidden="false" customHeight="false" outlineLevel="0" collapsed="false">
      <c r="A2209" s="4" t="n">
        <v>2208</v>
      </c>
      <c r="B2209" s="4" t="s">
        <v>2552</v>
      </c>
      <c r="C2209" s="35" t="n">
        <v>0.5258</v>
      </c>
      <c r="D2209" s="35" t="n">
        <v>-1.32421</v>
      </c>
      <c r="E2209" s="35" t="n">
        <v>0.15955</v>
      </c>
      <c r="F2209" s="35" t="n">
        <v>-1.04676</v>
      </c>
      <c r="G2209" s="35" t="n">
        <v>-2.41184</v>
      </c>
      <c r="H2209" s="35" t="n">
        <v>1.99493</v>
      </c>
      <c r="I2209" s="35" t="n">
        <v>-2.76773</v>
      </c>
      <c r="J2209" s="35" t="n">
        <v>2.63191</v>
      </c>
      <c r="K2209" s="35" t="n">
        <v>0.19633</v>
      </c>
      <c r="L2209" s="35" t="n">
        <v>0.59045</v>
      </c>
      <c r="M2209" s="35" t="n">
        <v>2.71312</v>
      </c>
      <c r="N2209" s="35" t="n">
        <v>-3.41891</v>
      </c>
      <c r="O2209" s="35" t="n">
        <v>-2.89636</v>
      </c>
      <c r="P2209" s="35" t="n">
        <v>0.59838</v>
      </c>
      <c r="Q2209" s="35" t="n">
        <v>-0.1442</v>
      </c>
      <c r="R2209" s="35" t="n">
        <v>-0.10897</v>
      </c>
    </row>
    <row r="2210" customFormat="false" ht="15" hidden="false" customHeight="false" outlineLevel="0" collapsed="false">
      <c r="A2210" s="4" t="n">
        <v>2209</v>
      </c>
      <c r="B2210" s="4" t="s">
        <v>2553</v>
      </c>
      <c r="C2210" s="35" t="n">
        <v>-4.10189</v>
      </c>
      <c r="D2210" s="35" t="n">
        <v>-0.64897</v>
      </c>
      <c r="E2210" s="35" t="n">
        <v>-1.1704</v>
      </c>
      <c r="F2210" s="35" t="n">
        <v>0.08916</v>
      </c>
      <c r="G2210" s="35" t="n">
        <v>-5.70944</v>
      </c>
      <c r="H2210" s="35" t="n">
        <v>-0.70273</v>
      </c>
      <c r="I2210" s="35" t="n">
        <v>-0.40422</v>
      </c>
      <c r="J2210" s="35" t="n">
        <v>0.06057</v>
      </c>
      <c r="K2210" s="35" t="n">
        <v>-5.8696</v>
      </c>
      <c r="L2210" s="35" t="n">
        <v>-1.50583</v>
      </c>
      <c r="M2210" s="35" t="n">
        <v>-4.21358</v>
      </c>
      <c r="N2210" s="35" t="n">
        <v>-0.67259</v>
      </c>
      <c r="O2210" s="35" t="n">
        <v>0.23638</v>
      </c>
      <c r="P2210" s="35" t="n">
        <v>2.09958</v>
      </c>
      <c r="Q2210" s="35" t="n">
        <v>-6.55224</v>
      </c>
      <c r="R2210" s="35" t="n">
        <v>1.53445</v>
      </c>
    </row>
    <row r="2211" customFormat="false" ht="15" hidden="false" customHeight="false" outlineLevel="0" collapsed="false">
      <c r="A2211" s="4" t="n">
        <v>2210</v>
      </c>
      <c r="B2211" s="4" t="s">
        <v>2554</v>
      </c>
      <c r="C2211" s="35" t="n">
        <v>-0.21767</v>
      </c>
      <c r="D2211" s="35" t="n">
        <v>1.31329</v>
      </c>
      <c r="E2211" s="35" t="n">
        <v>-1.83138</v>
      </c>
      <c r="F2211" s="35" t="n">
        <v>0.74723</v>
      </c>
      <c r="G2211" s="35" t="n">
        <v>0.94834</v>
      </c>
      <c r="H2211" s="35" t="n">
        <v>0.09583</v>
      </c>
      <c r="I2211" s="35" t="n">
        <v>-2.05573</v>
      </c>
      <c r="J2211" s="35" t="n">
        <v>0.79767</v>
      </c>
      <c r="K2211" s="35" t="n">
        <v>-0.73065</v>
      </c>
      <c r="L2211" s="35" t="n">
        <v>1.45185</v>
      </c>
      <c r="M2211" s="35" t="n">
        <v>0.13834</v>
      </c>
      <c r="N2211" s="35" t="n">
        <v>-0.70001</v>
      </c>
      <c r="O2211" s="35" t="n">
        <v>1.36756</v>
      </c>
      <c r="P2211" s="35" t="n">
        <v>0.64008</v>
      </c>
      <c r="Q2211" s="35" t="n">
        <v>-0.24434</v>
      </c>
      <c r="R2211" s="35" t="n">
        <v>-0.8902</v>
      </c>
    </row>
    <row r="2212" customFormat="false" ht="15" hidden="false" customHeight="false" outlineLevel="0" collapsed="false">
      <c r="A2212" s="4" t="n">
        <v>2211</v>
      </c>
      <c r="B2212" s="4" t="s">
        <v>2555</v>
      </c>
      <c r="C2212" s="35" t="n">
        <v>-5.34067</v>
      </c>
      <c r="D2212" s="35" t="n">
        <v>-0.70685</v>
      </c>
      <c r="E2212" s="35" t="n">
        <v>-3.13838</v>
      </c>
      <c r="F2212" s="35" t="n">
        <v>-2.15422</v>
      </c>
      <c r="G2212" s="35" t="n">
        <v>-5.09079</v>
      </c>
      <c r="H2212" s="35" t="n">
        <v>-1.76945</v>
      </c>
      <c r="I2212" s="35" t="n">
        <v>0.89623</v>
      </c>
      <c r="J2212" s="35" t="n">
        <v>0.72546</v>
      </c>
      <c r="K2212" s="35" t="n">
        <v>-3.15345</v>
      </c>
      <c r="L2212" s="35" t="n">
        <v>1.44293</v>
      </c>
      <c r="M2212" s="35" t="n">
        <v>-0.74945</v>
      </c>
      <c r="N2212" s="35" t="n">
        <v>-6.55063</v>
      </c>
      <c r="O2212" s="35" t="n">
        <v>-1.87972</v>
      </c>
      <c r="P2212" s="35" t="n">
        <v>2.11697</v>
      </c>
      <c r="Q2212" s="35" t="n">
        <v>-2.83811</v>
      </c>
      <c r="R2212" s="35" t="n">
        <v>-3.74603</v>
      </c>
    </row>
    <row r="2213" customFormat="false" ht="15" hidden="false" customHeight="false" outlineLevel="0" collapsed="false">
      <c r="A2213" s="4" t="n">
        <v>2212</v>
      </c>
      <c r="B2213" s="4" t="s">
        <v>2556</v>
      </c>
      <c r="C2213" s="35" t="n">
        <v>0.63846</v>
      </c>
      <c r="D2213" s="35" t="n">
        <v>-1.37035</v>
      </c>
      <c r="E2213" s="35" t="n">
        <v>0.87203</v>
      </c>
      <c r="F2213" s="35" t="n">
        <v>0.26207</v>
      </c>
      <c r="G2213" s="35" t="n">
        <v>-1.37856</v>
      </c>
      <c r="H2213" s="35" t="n">
        <v>0.43886</v>
      </c>
      <c r="I2213" s="35" t="n">
        <v>0.22087</v>
      </c>
      <c r="J2213" s="35" t="n">
        <v>0.29511</v>
      </c>
      <c r="K2213" s="35" t="n">
        <v>-0.92865</v>
      </c>
      <c r="L2213" s="35" t="n">
        <v>0.84971</v>
      </c>
      <c r="M2213" s="35" t="n">
        <v>-0.83373</v>
      </c>
      <c r="N2213" s="35" t="n">
        <v>0.83147</v>
      </c>
      <c r="O2213" s="35" t="n">
        <v>-0.16142</v>
      </c>
      <c r="P2213" s="35" t="n">
        <v>-0.26136</v>
      </c>
      <c r="Q2213" s="35" t="n">
        <v>-1.31838</v>
      </c>
      <c r="R2213" s="35" t="n">
        <v>-0.67384</v>
      </c>
    </row>
    <row r="2214" customFormat="false" ht="15" hidden="false" customHeight="false" outlineLevel="0" collapsed="false">
      <c r="A2214" s="4" t="n">
        <v>2213</v>
      </c>
      <c r="B2214" s="4" t="s">
        <v>2557</v>
      </c>
      <c r="C2214" s="35" t="n">
        <v>-1.86208</v>
      </c>
      <c r="D2214" s="35" t="n">
        <v>4.76433</v>
      </c>
      <c r="E2214" s="35" t="n">
        <v>0.32285</v>
      </c>
      <c r="F2214" s="35" t="n">
        <v>-0.50651</v>
      </c>
      <c r="G2214" s="35" t="n">
        <v>-1.21783</v>
      </c>
      <c r="H2214" s="35" t="n">
        <v>-2.02439</v>
      </c>
      <c r="I2214" s="35" t="n">
        <v>-0.48569</v>
      </c>
      <c r="J2214" s="35" t="n">
        <v>0.78857</v>
      </c>
      <c r="K2214" s="35" t="n">
        <v>4.18298</v>
      </c>
      <c r="L2214" s="35" t="n">
        <v>-2.19155</v>
      </c>
      <c r="M2214" s="35" t="n">
        <v>-2.14952</v>
      </c>
      <c r="N2214" s="35" t="n">
        <v>1.36362</v>
      </c>
      <c r="O2214" s="35" t="n">
        <v>0.93813</v>
      </c>
      <c r="P2214" s="35" t="n">
        <v>0.65636</v>
      </c>
      <c r="Q2214" s="35" t="n">
        <v>2.33663</v>
      </c>
      <c r="R2214" s="35" t="n">
        <v>3.20885</v>
      </c>
    </row>
    <row r="2215" customFormat="false" ht="15" hidden="false" customHeight="false" outlineLevel="0" collapsed="false">
      <c r="A2215" s="4" t="n">
        <v>2214</v>
      </c>
      <c r="B2215" s="4" t="s">
        <v>2558</v>
      </c>
      <c r="C2215" s="35" t="n">
        <v>1.1482</v>
      </c>
      <c r="D2215" s="35" t="n">
        <v>-0.59782</v>
      </c>
      <c r="E2215" s="35" t="n">
        <v>0.08214</v>
      </c>
      <c r="F2215" s="35" t="n">
        <v>-1.41953</v>
      </c>
      <c r="G2215" s="35" t="n">
        <v>-0.005</v>
      </c>
      <c r="H2215" s="35" t="n">
        <v>0.44553</v>
      </c>
      <c r="I2215" s="35" t="n">
        <v>0.53265</v>
      </c>
      <c r="J2215" s="35" t="n">
        <v>1.36203</v>
      </c>
      <c r="K2215" s="35" t="n">
        <v>0.38366</v>
      </c>
      <c r="L2215" s="35" t="n">
        <v>-1.7173</v>
      </c>
      <c r="M2215" s="35" t="n">
        <v>-0.07848</v>
      </c>
      <c r="N2215" s="35" t="n">
        <v>1.79714</v>
      </c>
      <c r="O2215" s="35" t="n">
        <v>1.95742</v>
      </c>
      <c r="P2215" s="35" t="n">
        <v>0.75188</v>
      </c>
      <c r="Q2215" s="35" t="n">
        <v>-0.7225</v>
      </c>
      <c r="R2215" s="35" t="n">
        <v>-0.13015</v>
      </c>
    </row>
    <row r="2216" customFormat="false" ht="15" hidden="false" customHeight="false" outlineLevel="0" collapsed="false">
      <c r="A2216" s="4" t="n">
        <v>2215</v>
      </c>
      <c r="B2216" s="4" t="s">
        <v>2559</v>
      </c>
      <c r="C2216" s="35" t="n">
        <v>-1.03568</v>
      </c>
      <c r="D2216" s="35" t="n">
        <v>-1.14192</v>
      </c>
      <c r="E2216" s="35" t="n">
        <v>-1.68528</v>
      </c>
      <c r="F2216" s="35" t="n">
        <v>-0.91943</v>
      </c>
      <c r="G2216" s="35" t="n">
        <v>0.74789</v>
      </c>
      <c r="H2216" s="35" t="n">
        <v>0.53406</v>
      </c>
      <c r="I2216" s="35" t="n">
        <v>1.13253</v>
      </c>
      <c r="J2216" s="35" t="n">
        <v>-0.50141</v>
      </c>
      <c r="K2216" s="35" t="n">
        <v>-1.57965</v>
      </c>
      <c r="L2216" s="35" t="n">
        <v>-0.60895</v>
      </c>
      <c r="M2216" s="35" t="n">
        <v>-0.01849</v>
      </c>
      <c r="N2216" s="35" t="n">
        <v>-1.15085</v>
      </c>
      <c r="O2216" s="35" t="n">
        <v>1.30708</v>
      </c>
      <c r="P2216" s="35" t="n">
        <v>1.35763</v>
      </c>
      <c r="Q2216" s="35" t="n">
        <v>-0.27828</v>
      </c>
      <c r="R2216" s="35" t="n">
        <v>-1.79413</v>
      </c>
    </row>
    <row r="2217" customFormat="false" ht="15" hidden="false" customHeight="false" outlineLevel="0" collapsed="false">
      <c r="A2217" s="4" t="n">
        <v>2216</v>
      </c>
      <c r="B2217" s="4" t="s">
        <v>2560</v>
      </c>
      <c r="C2217" s="35" t="n">
        <v>0.91067</v>
      </c>
      <c r="D2217" s="35" t="n">
        <v>-2.38471</v>
      </c>
      <c r="E2217" s="35" t="n">
        <v>-0.70745</v>
      </c>
      <c r="F2217" s="35" t="n">
        <v>-3.02194</v>
      </c>
      <c r="G2217" s="35" t="n">
        <v>-1.26873</v>
      </c>
      <c r="H2217" s="35" t="n">
        <v>3.49972</v>
      </c>
      <c r="I2217" s="35" t="n">
        <v>-0.88631</v>
      </c>
      <c r="J2217" s="35" t="n">
        <v>-0.89042</v>
      </c>
      <c r="K2217" s="35" t="n">
        <v>0.55482</v>
      </c>
      <c r="L2217" s="35" t="n">
        <v>0.74583</v>
      </c>
      <c r="M2217" s="35" t="n">
        <v>1.08181</v>
      </c>
      <c r="N2217" s="35" t="n">
        <v>0.32438</v>
      </c>
      <c r="O2217" s="35" t="n">
        <v>-3.27364</v>
      </c>
      <c r="P2217" s="35" t="n">
        <v>1.45623</v>
      </c>
      <c r="Q2217" s="35" t="n">
        <v>0.41709</v>
      </c>
      <c r="R2217" s="35" t="n">
        <v>-2.67454</v>
      </c>
    </row>
    <row r="2218" customFormat="false" ht="15" hidden="false" customHeight="false" outlineLevel="0" collapsed="false">
      <c r="A2218" s="4" t="n">
        <v>2217</v>
      </c>
      <c r="B2218" s="4" t="s">
        <v>2561</v>
      </c>
      <c r="C2218" s="35" t="n">
        <v>-0.51579</v>
      </c>
      <c r="D2218" s="35" t="n">
        <v>-0.57715</v>
      </c>
      <c r="E2218" s="35" t="n">
        <v>0.06686</v>
      </c>
      <c r="F2218" s="35" t="n">
        <v>-0.54794</v>
      </c>
      <c r="G2218" s="35" t="n">
        <v>1.27454</v>
      </c>
      <c r="H2218" s="35" t="n">
        <v>0.20015</v>
      </c>
      <c r="I2218" s="35" t="n">
        <v>0.81554</v>
      </c>
      <c r="J2218" s="35" t="n">
        <v>0.06586</v>
      </c>
      <c r="K2218" s="35" t="n">
        <v>-0.71183</v>
      </c>
      <c r="L2218" s="35" t="n">
        <v>-1.23687</v>
      </c>
      <c r="M2218" s="35" t="n">
        <v>1.58092</v>
      </c>
      <c r="N2218" s="35" t="n">
        <v>-1.54863</v>
      </c>
      <c r="O2218" s="35" t="n">
        <v>2.09074</v>
      </c>
      <c r="P2218" s="35" t="n">
        <v>0.14813</v>
      </c>
      <c r="Q2218" s="35" t="n">
        <v>1.83722</v>
      </c>
      <c r="R2218" s="35" t="n">
        <v>-2.27253</v>
      </c>
    </row>
    <row r="2219" customFormat="false" ht="15" hidden="false" customHeight="false" outlineLevel="0" collapsed="false">
      <c r="A2219" s="4" t="n">
        <v>2218</v>
      </c>
      <c r="B2219" s="4" t="s">
        <v>2562</v>
      </c>
      <c r="C2219" s="35" t="n">
        <v>1.96439</v>
      </c>
      <c r="D2219" s="35" t="n">
        <v>0.14974</v>
      </c>
      <c r="E2219" s="35" t="n">
        <v>-1.43468</v>
      </c>
      <c r="F2219" s="35" t="n">
        <v>5.72868</v>
      </c>
      <c r="G2219" s="35" t="n">
        <v>-0.70532</v>
      </c>
      <c r="H2219" s="35" t="n">
        <v>3.25914</v>
      </c>
      <c r="I2219" s="35" t="n">
        <v>-0.93828</v>
      </c>
      <c r="J2219" s="35" t="n">
        <v>2.08641</v>
      </c>
      <c r="K2219" s="35" t="n">
        <v>-1.85567</v>
      </c>
      <c r="L2219" s="35" t="n">
        <v>-0.77296</v>
      </c>
      <c r="M2219" s="35" t="n">
        <v>-3.04647</v>
      </c>
      <c r="N2219" s="35" t="n">
        <v>0.34508</v>
      </c>
      <c r="O2219" s="35" t="n">
        <v>-0.7574</v>
      </c>
      <c r="P2219" s="35" t="n">
        <v>2.04513</v>
      </c>
      <c r="Q2219" s="35" t="n">
        <v>-1.53005</v>
      </c>
      <c r="R2219" s="35" t="n">
        <v>0.72962</v>
      </c>
    </row>
    <row r="2220" customFormat="false" ht="15" hidden="false" customHeight="false" outlineLevel="0" collapsed="false">
      <c r="A2220" s="4" t="n">
        <v>2219</v>
      </c>
      <c r="B2220" s="4" t="s">
        <v>2563</v>
      </c>
      <c r="C2220" s="35" t="n">
        <v>4.39445</v>
      </c>
      <c r="D2220" s="35" t="n">
        <v>1.07192</v>
      </c>
      <c r="E2220" s="35" t="n">
        <v>-1.26458</v>
      </c>
      <c r="F2220" s="35" t="n">
        <v>-3.91245</v>
      </c>
      <c r="G2220" s="35" t="n">
        <v>-0.21455</v>
      </c>
      <c r="H2220" s="35" t="n">
        <v>1.40584</v>
      </c>
      <c r="I2220" s="35" t="n">
        <v>-0.69128</v>
      </c>
      <c r="J2220" s="35" t="n">
        <v>-1.68112</v>
      </c>
      <c r="K2220" s="35" t="n">
        <v>-1.66354</v>
      </c>
      <c r="L2220" s="35" t="n">
        <v>-1.4317</v>
      </c>
      <c r="M2220" s="35" t="n">
        <v>3.2451</v>
      </c>
      <c r="N2220" s="35" t="n">
        <v>-4.98897</v>
      </c>
      <c r="O2220" s="35" t="n">
        <v>3.70664</v>
      </c>
      <c r="P2220" s="35" t="n">
        <v>-0.7428</v>
      </c>
      <c r="Q2220" s="35" t="n">
        <v>1.493</v>
      </c>
      <c r="R2220" s="35" t="n">
        <v>4.09668</v>
      </c>
    </row>
    <row r="2221" customFormat="false" ht="15" hidden="false" customHeight="false" outlineLevel="0" collapsed="false">
      <c r="A2221" s="4" t="n">
        <v>2220</v>
      </c>
      <c r="B2221" s="4" t="s">
        <v>2564</v>
      </c>
      <c r="C2221" s="35" t="n">
        <v>-2.19677</v>
      </c>
      <c r="D2221" s="35" t="n">
        <v>1.69503</v>
      </c>
      <c r="E2221" s="35" t="n">
        <v>1.29663</v>
      </c>
      <c r="F2221" s="35" t="n">
        <v>-0.59742</v>
      </c>
      <c r="G2221" s="35" t="n">
        <v>1.04764</v>
      </c>
      <c r="H2221" s="35" t="n">
        <v>1.86709</v>
      </c>
      <c r="I2221" s="35" t="n">
        <v>0.93189</v>
      </c>
      <c r="J2221" s="35" t="n">
        <v>-1.99073</v>
      </c>
      <c r="K2221" s="35" t="n">
        <v>0.38182</v>
      </c>
      <c r="L2221" s="35" t="n">
        <v>0.41842</v>
      </c>
      <c r="M2221" s="35" t="n">
        <v>1.21925</v>
      </c>
      <c r="N2221" s="35" t="n">
        <v>-2.19186</v>
      </c>
      <c r="O2221" s="35" t="n">
        <v>-0.46091</v>
      </c>
      <c r="P2221" s="35" t="n">
        <v>-0.3723</v>
      </c>
      <c r="Q2221" s="35" t="n">
        <v>-0.26317</v>
      </c>
      <c r="R2221" s="35" t="n">
        <v>-2.53105</v>
      </c>
    </row>
    <row r="2222" customFormat="false" ht="15" hidden="false" customHeight="false" outlineLevel="0" collapsed="false">
      <c r="A2222" s="4" t="n">
        <v>2221</v>
      </c>
      <c r="B2222" s="4" t="s">
        <v>2565</v>
      </c>
      <c r="C2222" s="35" t="n">
        <v>1.7947</v>
      </c>
      <c r="D2222" s="35" t="n">
        <v>-4.19305</v>
      </c>
      <c r="E2222" s="35" t="n">
        <v>1.53325</v>
      </c>
      <c r="F2222" s="35" t="n">
        <v>-5.333</v>
      </c>
      <c r="G2222" s="35" t="n">
        <v>-0.73982</v>
      </c>
      <c r="H2222" s="35" t="n">
        <v>1.12925</v>
      </c>
      <c r="I2222" s="35" t="n">
        <v>-0.79488</v>
      </c>
      <c r="J2222" s="35" t="n">
        <v>0.72605</v>
      </c>
      <c r="K2222" s="35" t="n">
        <v>2.56423</v>
      </c>
      <c r="L2222" s="35" t="n">
        <v>-0.6791</v>
      </c>
      <c r="M2222" s="35" t="n">
        <v>1.75553</v>
      </c>
      <c r="N2222" s="35" t="n">
        <v>-3.21111</v>
      </c>
      <c r="O2222" s="35" t="n">
        <v>3.58802</v>
      </c>
      <c r="P2222" s="35" t="n">
        <v>0.09905</v>
      </c>
      <c r="Q2222" s="35" t="n">
        <v>-4.88716</v>
      </c>
      <c r="R2222" s="35" t="n">
        <v>0.34908</v>
      </c>
    </row>
    <row r="2223" customFormat="false" ht="15" hidden="false" customHeight="false" outlineLevel="0" collapsed="false">
      <c r="A2223" s="4" t="n">
        <v>2222</v>
      </c>
      <c r="B2223" s="4" t="s">
        <v>2566</v>
      </c>
      <c r="C2223" s="35" t="n">
        <v>-1.22249</v>
      </c>
      <c r="D2223" s="35" t="n">
        <v>2.51271</v>
      </c>
      <c r="E2223" s="35" t="n">
        <v>0.94909</v>
      </c>
      <c r="F2223" s="35" t="n">
        <v>-1.74882</v>
      </c>
      <c r="G2223" s="35" t="n">
        <v>-0.90529</v>
      </c>
      <c r="H2223" s="35" t="n">
        <v>-1.1272</v>
      </c>
      <c r="I2223" s="35" t="n">
        <v>0.77615</v>
      </c>
      <c r="J2223" s="35" t="n">
        <v>-0.36627</v>
      </c>
      <c r="K2223" s="35" t="n">
        <v>2.2018</v>
      </c>
      <c r="L2223" s="35" t="n">
        <v>-0.14175</v>
      </c>
      <c r="M2223" s="35" t="n">
        <v>1.89499</v>
      </c>
      <c r="N2223" s="35" t="n">
        <v>0.02934</v>
      </c>
      <c r="O2223" s="35" t="n">
        <v>-0.65685</v>
      </c>
      <c r="P2223" s="35" t="n">
        <v>-1.43072</v>
      </c>
      <c r="Q2223" s="35" t="n">
        <v>-0.59653</v>
      </c>
      <c r="R2223" s="35" t="n">
        <v>-0.18685</v>
      </c>
    </row>
    <row r="2224" customFormat="false" ht="15" hidden="false" customHeight="false" outlineLevel="0" collapsed="false">
      <c r="A2224" s="4" t="n">
        <v>2223</v>
      </c>
      <c r="B2224" s="4" t="s">
        <v>2567</v>
      </c>
      <c r="C2224" s="35" t="n">
        <v>0.63836</v>
      </c>
      <c r="D2224" s="35" t="n">
        <v>0.87912</v>
      </c>
      <c r="E2224" s="35" t="n">
        <v>1.20075</v>
      </c>
      <c r="F2224" s="35" t="n">
        <v>1.66768</v>
      </c>
      <c r="G2224" s="35" t="n">
        <v>0.5217</v>
      </c>
      <c r="H2224" s="35" t="n">
        <v>-1.26319</v>
      </c>
      <c r="I2224" s="35" t="n">
        <v>3.22905</v>
      </c>
      <c r="J2224" s="35" t="n">
        <v>-0.54088</v>
      </c>
      <c r="K2224" s="35" t="n">
        <v>0.58746</v>
      </c>
      <c r="L2224" s="35" t="n">
        <v>0.02763</v>
      </c>
      <c r="M2224" s="35" t="n">
        <v>0.08517</v>
      </c>
      <c r="N2224" s="35" t="n">
        <v>-0.81722</v>
      </c>
      <c r="O2224" s="35" t="n">
        <v>-0.58057</v>
      </c>
      <c r="P2224" s="35" t="n">
        <v>-2.8583</v>
      </c>
      <c r="Q2224" s="35" t="n">
        <v>0.49238</v>
      </c>
      <c r="R2224" s="35" t="n">
        <v>-1.14516</v>
      </c>
    </row>
    <row r="2225" customFormat="false" ht="15" hidden="false" customHeight="false" outlineLevel="0" collapsed="false">
      <c r="A2225" s="4" t="n">
        <v>2224</v>
      </c>
      <c r="B2225" s="4" t="s">
        <v>2568</v>
      </c>
      <c r="C2225" s="35" t="n">
        <v>0.23306</v>
      </c>
      <c r="D2225" s="35" t="n">
        <v>3.07364</v>
      </c>
      <c r="E2225" s="35" t="n">
        <v>0.64541</v>
      </c>
      <c r="F2225" s="35" t="n">
        <v>-1.35357</v>
      </c>
      <c r="G2225" s="35" t="n">
        <v>1.91653</v>
      </c>
      <c r="H2225" s="35" t="n">
        <v>0.07531</v>
      </c>
      <c r="I2225" s="35" t="n">
        <v>0.17637</v>
      </c>
      <c r="J2225" s="35" t="n">
        <v>-1.46987</v>
      </c>
      <c r="K2225" s="35" t="n">
        <v>-1.43517</v>
      </c>
      <c r="L2225" s="35" t="n">
        <v>-1.35204</v>
      </c>
      <c r="M2225" s="35" t="n">
        <v>0.2885</v>
      </c>
      <c r="N2225" s="35" t="n">
        <v>-0.18847</v>
      </c>
      <c r="O2225" s="35" t="n">
        <v>3.026</v>
      </c>
      <c r="P2225" s="35" t="n">
        <v>0.52506</v>
      </c>
      <c r="Q2225" s="35" t="n">
        <v>1.41591</v>
      </c>
      <c r="R2225" s="35" t="n">
        <v>1.20401</v>
      </c>
    </row>
    <row r="2226" customFormat="false" ht="15" hidden="false" customHeight="false" outlineLevel="0" collapsed="false">
      <c r="A2226" s="4" t="n">
        <v>2225</v>
      </c>
      <c r="B2226" s="4" t="s">
        <v>2569</v>
      </c>
      <c r="C2226" s="35" t="n">
        <v>-0.39229</v>
      </c>
      <c r="D2226" s="35" t="n">
        <v>2.03603</v>
      </c>
      <c r="E2226" s="35" t="n">
        <v>1.36245</v>
      </c>
      <c r="F2226" s="35" t="n">
        <v>-0.55338</v>
      </c>
      <c r="G2226" s="35" t="n">
        <v>-2.23429</v>
      </c>
      <c r="H2226" s="35" t="n">
        <v>0.59581</v>
      </c>
      <c r="I2226" s="35" t="n">
        <v>0.23129</v>
      </c>
      <c r="J2226" s="35" t="n">
        <v>3.86204</v>
      </c>
      <c r="K2226" s="35" t="n">
        <v>0.86938</v>
      </c>
      <c r="L2226" s="35" t="n">
        <v>2.31565</v>
      </c>
      <c r="M2226" s="35" t="n">
        <v>0.80829</v>
      </c>
      <c r="N2226" s="35" t="n">
        <v>-0.40872</v>
      </c>
      <c r="O2226" s="35" t="n">
        <v>-3.88411</v>
      </c>
      <c r="P2226" s="35" t="n">
        <v>0.05266</v>
      </c>
      <c r="Q2226" s="35" t="n">
        <v>0.0673</v>
      </c>
      <c r="R2226" s="35" t="n">
        <v>-0.92702</v>
      </c>
    </row>
    <row r="2227" customFormat="false" ht="15" hidden="false" customHeight="false" outlineLevel="0" collapsed="false">
      <c r="A2227" s="4" t="n">
        <v>2226</v>
      </c>
      <c r="B2227" s="4" t="s">
        <v>2570</v>
      </c>
      <c r="C2227" s="35" t="n">
        <v>-0.20056</v>
      </c>
      <c r="D2227" s="35" t="n">
        <v>2.87167</v>
      </c>
      <c r="E2227" s="35" t="n">
        <v>-1.42537</v>
      </c>
      <c r="F2227" s="35" t="n">
        <v>-3.26985</v>
      </c>
      <c r="G2227" s="35" t="n">
        <v>-3.32945</v>
      </c>
      <c r="H2227" s="35" t="n">
        <v>-2.94147</v>
      </c>
      <c r="I2227" s="35" t="n">
        <v>2.85716</v>
      </c>
      <c r="J2227" s="35" t="n">
        <v>-1.18281</v>
      </c>
      <c r="K2227" s="35" t="n">
        <v>2.72942</v>
      </c>
      <c r="L2227" s="35" t="n">
        <v>1.07377</v>
      </c>
      <c r="M2227" s="35" t="n">
        <v>-0.35596</v>
      </c>
      <c r="N2227" s="35" t="n">
        <v>-2.80286</v>
      </c>
      <c r="O2227" s="35" t="n">
        <v>2.80941</v>
      </c>
      <c r="P2227" s="35" t="n">
        <v>-0.43091</v>
      </c>
      <c r="Q2227" s="35" t="n">
        <v>-0.75239</v>
      </c>
      <c r="R2227" s="35" t="n">
        <v>0.33787</v>
      </c>
    </row>
    <row r="2228" customFormat="false" ht="15" hidden="false" customHeight="false" outlineLevel="0" collapsed="false">
      <c r="A2228" s="4" t="n">
        <v>2227</v>
      </c>
      <c r="B2228" s="4" t="s">
        <v>2571</v>
      </c>
      <c r="C2228" s="35" t="n">
        <v>-2.88928</v>
      </c>
      <c r="D2228" s="35" t="n">
        <v>5.44525</v>
      </c>
      <c r="E2228" s="35" t="n">
        <v>-3.18576</v>
      </c>
      <c r="F2228" s="35" t="n">
        <v>1.02325</v>
      </c>
      <c r="G2228" s="35" t="n">
        <v>-0.61076</v>
      </c>
      <c r="H2228" s="35" t="n">
        <v>2.68351</v>
      </c>
      <c r="I2228" s="35" t="n">
        <v>-1.60163</v>
      </c>
      <c r="J2228" s="35" t="n">
        <v>0.10893</v>
      </c>
      <c r="K2228" s="35" t="n">
        <v>3.6154</v>
      </c>
      <c r="L2228" s="35" t="n">
        <v>-1.29248</v>
      </c>
      <c r="M2228" s="35" t="n">
        <v>-2.20196</v>
      </c>
      <c r="N2228" s="35" t="n">
        <v>-1.29593</v>
      </c>
      <c r="O2228" s="35" t="n">
        <v>-1.79816</v>
      </c>
      <c r="P2228" s="35" t="n">
        <v>0.95714</v>
      </c>
      <c r="Q2228" s="35" t="n">
        <v>2.08719</v>
      </c>
      <c r="R2228" s="35" t="n">
        <v>-0.40866</v>
      </c>
    </row>
    <row r="2229" customFormat="false" ht="15" hidden="false" customHeight="false" outlineLevel="0" collapsed="false">
      <c r="A2229" s="4" t="n">
        <v>2228</v>
      </c>
      <c r="B2229" s="4" t="s">
        <v>2572</v>
      </c>
      <c r="C2229" s="35" t="n">
        <v>-1.24603</v>
      </c>
      <c r="D2229" s="35" t="n">
        <v>3.7268</v>
      </c>
      <c r="E2229" s="35" t="n">
        <v>-0.92481</v>
      </c>
      <c r="F2229" s="35" t="n">
        <v>-4.12752</v>
      </c>
      <c r="G2229" s="35" t="n">
        <v>1.19542</v>
      </c>
      <c r="H2229" s="35" t="n">
        <v>-2.89248</v>
      </c>
      <c r="I2229" s="35" t="n">
        <v>-0.23129</v>
      </c>
      <c r="J2229" s="35" t="n">
        <v>1.65038</v>
      </c>
      <c r="K2229" s="35" t="n">
        <v>-1.06246</v>
      </c>
      <c r="L2229" s="35" t="n">
        <v>-2.13552</v>
      </c>
      <c r="M2229" s="35" t="n">
        <v>-0.30876</v>
      </c>
      <c r="N2229" s="35" t="n">
        <v>0.66612</v>
      </c>
      <c r="O2229" s="35" t="n">
        <v>1.91504</v>
      </c>
      <c r="P2229" s="35" t="n">
        <v>1.27686</v>
      </c>
      <c r="Q2229" s="35" t="n">
        <v>3.12428</v>
      </c>
      <c r="R2229" s="35" t="n">
        <v>1.17862</v>
      </c>
    </row>
    <row r="2230" customFormat="false" ht="15" hidden="false" customHeight="false" outlineLevel="0" collapsed="false">
      <c r="A2230" s="4" t="n">
        <v>2229</v>
      </c>
      <c r="B2230" s="4" t="s">
        <v>2573</v>
      </c>
      <c r="C2230" s="35" t="n">
        <v>1.3605</v>
      </c>
      <c r="D2230" s="35" t="n">
        <v>1.68754</v>
      </c>
      <c r="E2230" s="35" t="n">
        <v>-1.54033</v>
      </c>
      <c r="F2230" s="35" t="n">
        <v>-2.74169</v>
      </c>
      <c r="G2230" s="35" t="n">
        <v>-1.91605</v>
      </c>
      <c r="H2230" s="35" t="n">
        <v>-0.96937</v>
      </c>
      <c r="I2230" s="35" t="n">
        <v>0.88056</v>
      </c>
      <c r="J2230" s="35" t="n">
        <v>-0.15474</v>
      </c>
      <c r="K2230" s="35" t="n">
        <v>-0.62837</v>
      </c>
      <c r="L2230" s="35" t="n">
        <v>1.68473</v>
      </c>
      <c r="M2230" s="35" t="n">
        <v>-2.72713</v>
      </c>
      <c r="N2230" s="35" t="n">
        <v>-3.04679</v>
      </c>
      <c r="O2230" s="35" t="n">
        <v>-2.77519</v>
      </c>
      <c r="P2230" s="35" t="n">
        <v>-0.00663</v>
      </c>
      <c r="Q2230" s="35" t="n">
        <v>0.12024</v>
      </c>
      <c r="R2230" s="35" t="n">
        <v>-1.85382</v>
      </c>
    </row>
    <row r="2231" customFormat="false" ht="15" hidden="false" customHeight="false" outlineLevel="0" collapsed="false">
      <c r="A2231" s="4" t="n">
        <v>2230</v>
      </c>
      <c r="B2231" s="4" t="s">
        <v>2574</v>
      </c>
      <c r="C2231" s="35" t="n">
        <v>0.69497</v>
      </c>
      <c r="D2231" s="35" t="n">
        <v>4.02403</v>
      </c>
      <c r="E2231" s="35" t="n">
        <v>-0.37222</v>
      </c>
      <c r="F2231" s="35" t="n">
        <v>3.12761</v>
      </c>
      <c r="G2231" s="35" t="n">
        <v>-0.86289</v>
      </c>
      <c r="H2231" s="35" t="n">
        <v>-0.87656</v>
      </c>
      <c r="I2231" s="35" t="n">
        <v>-0.88249</v>
      </c>
      <c r="J2231" s="35" t="n">
        <v>4.06849</v>
      </c>
      <c r="K2231" s="35" t="n">
        <v>-1.44618</v>
      </c>
      <c r="L2231" s="35" t="n">
        <v>-4.80176</v>
      </c>
      <c r="M2231" s="35" t="n">
        <v>-3.57987</v>
      </c>
      <c r="N2231" s="35" t="n">
        <v>-2.16436</v>
      </c>
      <c r="O2231" s="35" t="n">
        <v>0.72838</v>
      </c>
      <c r="P2231" s="35" t="n">
        <v>-1.93061</v>
      </c>
      <c r="Q2231" s="35" t="n">
        <v>-3.0309</v>
      </c>
      <c r="R2231" s="35" t="n">
        <v>-0.16992</v>
      </c>
    </row>
    <row r="2232" customFormat="false" ht="15" hidden="false" customHeight="false" outlineLevel="0" collapsed="false">
      <c r="A2232" s="4" t="n">
        <v>2231</v>
      </c>
      <c r="B2232" s="4" t="s">
        <v>2575</v>
      </c>
      <c r="C2232" s="35" t="n">
        <v>-0.48884</v>
      </c>
      <c r="D2232" s="35" t="n">
        <v>1.39481</v>
      </c>
      <c r="E2232" s="35" t="n">
        <v>0.72001</v>
      </c>
      <c r="F2232" s="35" t="n">
        <v>0.49239</v>
      </c>
      <c r="G2232" s="35" t="n">
        <v>-2.20088</v>
      </c>
      <c r="H2232" s="35" t="n">
        <v>-0.8804</v>
      </c>
      <c r="I2232" s="35" t="n">
        <v>-3.27136</v>
      </c>
      <c r="J2232" s="35" t="n">
        <v>-0.54952</v>
      </c>
      <c r="K2232" s="35" t="n">
        <v>-0.78559</v>
      </c>
      <c r="L2232" s="35" t="n">
        <v>-1.43428</v>
      </c>
      <c r="M2232" s="35" t="n">
        <v>-4.01604</v>
      </c>
      <c r="N2232" s="35" t="n">
        <v>2.34664</v>
      </c>
      <c r="O2232" s="35" t="n">
        <v>-1.76415</v>
      </c>
      <c r="P2232" s="35" t="n">
        <v>-1.80809</v>
      </c>
      <c r="Q2232" s="35" t="n">
        <v>2.0215</v>
      </c>
      <c r="R2232" s="35" t="n">
        <v>-0.60473</v>
      </c>
    </row>
    <row r="2233" customFormat="false" ht="15" hidden="false" customHeight="false" outlineLevel="0" collapsed="false">
      <c r="A2233" s="4" t="n">
        <v>2232</v>
      </c>
      <c r="B2233" s="4" t="s">
        <v>2576</v>
      </c>
      <c r="C2233" s="35" t="n">
        <v>-2.11522</v>
      </c>
      <c r="D2233" s="35" t="n">
        <v>0.692</v>
      </c>
      <c r="E2233" s="35" t="n">
        <v>-0.6433</v>
      </c>
      <c r="F2233" s="35" t="n">
        <v>-1.66834</v>
      </c>
      <c r="G2233" s="35" t="n">
        <v>0.43835</v>
      </c>
      <c r="H2233" s="35" t="n">
        <v>-1.07156</v>
      </c>
      <c r="I2233" s="35" t="n">
        <v>-0.86163</v>
      </c>
      <c r="J2233" s="35" t="n">
        <v>0.16022</v>
      </c>
      <c r="K2233" s="35" t="n">
        <v>0.14046</v>
      </c>
      <c r="L2233" s="35" t="n">
        <v>0.79516</v>
      </c>
      <c r="M2233" s="35" t="n">
        <v>-1.1331</v>
      </c>
      <c r="N2233" s="35" t="n">
        <v>-2.58544</v>
      </c>
      <c r="O2233" s="35" t="n">
        <v>0.27516</v>
      </c>
      <c r="P2233" s="35" t="n">
        <v>-1.20531</v>
      </c>
      <c r="Q2233" s="35" t="n">
        <v>-0.12354</v>
      </c>
      <c r="R2233" s="35" t="n">
        <v>-2.51407</v>
      </c>
    </row>
    <row r="2234" customFormat="false" ht="15" hidden="false" customHeight="false" outlineLevel="0" collapsed="false">
      <c r="A2234" s="4" t="n">
        <v>2233</v>
      </c>
      <c r="B2234" s="4" t="s">
        <v>2577</v>
      </c>
      <c r="C2234" s="35" t="n">
        <v>3.35622</v>
      </c>
      <c r="D2234" s="35" t="n">
        <v>-0.99867</v>
      </c>
      <c r="E2234" s="35" t="n">
        <v>-1.56807</v>
      </c>
      <c r="F2234" s="35" t="n">
        <v>-2.05801</v>
      </c>
      <c r="G2234" s="35" t="n">
        <v>3.5806</v>
      </c>
      <c r="H2234" s="35" t="n">
        <v>-2.65779</v>
      </c>
      <c r="I2234" s="35" t="n">
        <v>2.62262</v>
      </c>
      <c r="J2234" s="35" t="n">
        <v>2.32239</v>
      </c>
      <c r="K2234" s="35" t="n">
        <v>-1.17089</v>
      </c>
      <c r="L2234" s="35" t="n">
        <v>-1.27534</v>
      </c>
      <c r="M2234" s="35" t="n">
        <v>-4.06688</v>
      </c>
      <c r="N2234" s="35" t="n">
        <v>-0.62103</v>
      </c>
      <c r="O2234" s="35" t="n">
        <v>0.98158</v>
      </c>
      <c r="P2234" s="35" t="n">
        <v>1.21679</v>
      </c>
      <c r="Q2234" s="35" t="n">
        <v>-1.94756</v>
      </c>
      <c r="R2234" s="35" t="n">
        <v>-1.81608</v>
      </c>
    </row>
    <row r="2235" customFormat="false" ht="15" hidden="false" customHeight="false" outlineLevel="0" collapsed="false">
      <c r="A2235" s="4" t="n">
        <v>2234</v>
      </c>
      <c r="B2235" s="4" t="s">
        <v>2578</v>
      </c>
      <c r="C2235" s="35" t="n">
        <v>0.69516</v>
      </c>
      <c r="D2235" s="35" t="n">
        <v>-2.61661</v>
      </c>
      <c r="E2235" s="35" t="n">
        <v>-1.97958</v>
      </c>
      <c r="F2235" s="35" t="n">
        <v>-0.57269</v>
      </c>
      <c r="G2235" s="35" t="n">
        <v>-3.10697</v>
      </c>
      <c r="H2235" s="35" t="n">
        <v>-3.28584</v>
      </c>
      <c r="I2235" s="35" t="n">
        <v>-0.20513</v>
      </c>
      <c r="J2235" s="35" t="n">
        <v>2.78303</v>
      </c>
      <c r="K2235" s="35" t="n">
        <v>-2.06113</v>
      </c>
      <c r="L2235" s="35" t="n">
        <v>-2.54167</v>
      </c>
      <c r="M2235" s="35" t="n">
        <v>-5.09578</v>
      </c>
      <c r="N2235" s="35" t="n">
        <v>-3.22218</v>
      </c>
      <c r="O2235" s="35" t="n">
        <v>-2.39506</v>
      </c>
      <c r="P2235" s="35" t="n">
        <v>1.99957</v>
      </c>
      <c r="Q2235" s="35" t="n">
        <v>-3.67594</v>
      </c>
      <c r="R2235" s="35" t="n">
        <v>1.54376</v>
      </c>
    </row>
    <row r="2236" customFormat="false" ht="15" hidden="false" customHeight="false" outlineLevel="0" collapsed="false">
      <c r="A2236" s="4" t="n">
        <v>2235</v>
      </c>
      <c r="B2236" s="4" t="s">
        <v>2579</v>
      </c>
      <c r="C2236" s="35" t="n">
        <v>0.31259</v>
      </c>
      <c r="D2236" s="35" t="n">
        <v>1.50689</v>
      </c>
      <c r="E2236" s="35" t="n">
        <v>-3.25307</v>
      </c>
      <c r="F2236" s="35" t="n">
        <v>-0.33175</v>
      </c>
      <c r="G2236" s="35" t="n">
        <v>1.86398</v>
      </c>
      <c r="H2236" s="35" t="n">
        <v>1.92776</v>
      </c>
      <c r="I2236" s="35" t="n">
        <v>1.15638</v>
      </c>
      <c r="J2236" s="35" t="n">
        <v>2.54548</v>
      </c>
      <c r="K2236" s="35" t="n">
        <v>2.05596</v>
      </c>
      <c r="L2236" s="35" t="n">
        <v>1.28086</v>
      </c>
      <c r="M2236" s="35" t="n">
        <v>1.52096</v>
      </c>
      <c r="N2236" s="35" t="n">
        <v>2.64708</v>
      </c>
      <c r="O2236" s="35" t="n">
        <v>1.78514</v>
      </c>
      <c r="P2236" s="35" t="n">
        <v>0.56554</v>
      </c>
      <c r="Q2236" s="35" t="n">
        <v>0.60331</v>
      </c>
      <c r="R2236" s="35" t="n">
        <v>-0.97699</v>
      </c>
    </row>
    <row r="2237" customFormat="false" ht="15" hidden="false" customHeight="false" outlineLevel="0" collapsed="false">
      <c r="A2237" s="4" t="n">
        <v>2236</v>
      </c>
      <c r="B2237" s="4" t="s">
        <v>2580</v>
      </c>
      <c r="C2237" s="35" t="n">
        <v>0.61456</v>
      </c>
      <c r="D2237" s="35" t="n">
        <v>-2.85439</v>
      </c>
      <c r="E2237" s="35" t="n">
        <v>0.98215</v>
      </c>
      <c r="F2237" s="35" t="n">
        <v>-0.54164</v>
      </c>
      <c r="G2237" s="35" t="n">
        <v>-0.14778</v>
      </c>
      <c r="H2237" s="35" t="n">
        <v>1.99883</v>
      </c>
      <c r="I2237" s="35" t="n">
        <v>0.15986</v>
      </c>
      <c r="J2237" s="35" t="n">
        <v>2.06705</v>
      </c>
      <c r="K2237" s="35" t="n">
        <v>-1.57605</v>
      </c>
      <c r="L2237" s="35" t="n">
        <v>0.48444</v>
      </c>
      <c r="M2237" s="35" t="n">
        <v>-3.51326</v>
      </c>
      <c r="N2237" s="35" t="n">
        <v>-0.69694</v>
      </c>
      <c r="O2237" s="35" t="n">
        <v>-0.8069</v>
      </c>
      <c r="P2237" s="35" t="n">
        <v>-1.76362</v>
      </c>
      <c r="Q2237" s="35" t="n">
        <v>1.87927</v>
      </c>
      <c r="R2237" s="35" t="n">
        <v>-6.85269</v>
      </c>
    </row>
    <row r="2238" customFormat="false" ht="15" hidden="false" customHeight="false" outlineLevel="0" collapsed="false">
      <c r="A2238" s="4" t="n">
        <v>2237</v>
      </c>
      <c r="B2238" s="4" t="s">
        <v>2581</v>
      </c>
      <c r="C2238" s="35" t="n">
        <v>-5.71953</v>
      </c>
      <c r="D2238" s="35" t="n">
        <v>-1.79377</v>
      </c>
      <c r="E2238" s="35" t="n">
        <v>-1.09298</v>
      </c>
      <c r="F2238" s="35" t="n">
        <v>3.10421</v>
      </c>
      <c r="G2238" s="35" t="n">
        <v>-1.17246</v>
      </c>
      <c r="H2238" s="35" t="n">
        <v>-1.38768</v>
      </c>
      <c r="I2238" s="35" t="n">
        <v>0.03429</v>
      </c>
      <c r="J2238" s="35" t="n">
        <v>-0.20254</v>
      </c>
      <c r="K2238" s="35" t="n">
        <v>-4.24058</v>
      </c>
      <c r="L2238" s="35" t="n">
        <v>-0.02235</v>
      </c>
      <c r="M2238" s="35" t="n">
        <v>-2.47754</v>
      </c>
      <c r="N2238" s="35" t="n">
        <v>-1.89235</v>
      </c>
      <c r="O2238" s="35" t="n">
        <v>0.9125</v>
      </c>
      <c r="P2238" s="35" t="n">
        <v>1.00477</v>
      </c>
      <c r="Q2238" s="35" t="n">
        <v>-1.49578</v>
      </c>
      <c r="R2238" s="35" t="n">
        <v>0.84392</v>
      </c>
    </row>
    <row r="2239" customFormat="false" ht="15" hidden="false" customHeight="false" outlineLevel="0" collapsed="false">
      <c r="A2239" s="4" t="n">
        <v>2238</v>
      </c>
      <c r="B2239" s="4" t="s">
        <v>2582</v>
      </c>
      <c r="C2239" s="35" t="n">
        <v>5.01028</v>
      </c>
      <c r="D2239" s="35" t="n">
        <v>-0.55542</v>
      </c>
      <c r="E2239" s="35" t="n">
        <v>0.58889</v>
      </c>
      <c r="F2239" s="35" t="n">
        <v>3.01005</v>
      </c>
      <c r="G2239" s="35" t="n">
        <v>-1.55496</v>
      </c>
      <c r="H2239" s="35" t="n">
        <v>-1.36675</v>
      </c>
      <c r="I2239" s="35" t="n">
        <v>1.09074</v>
      </c>
      <c r="J2239" s="35" t="n">
        <v>-0.95156</v>
      </c>
      <c r="K2239" s="35" t="n">
        <v>-4.82548</v>
      </c>
      <c r="L2239" s="35" t="n">
        <v>-1.15515</v>
      </c>
      <c r="M2239" s="35" t="n">
        <v>-3.51851</v>
      </c>
      <c r="N2239" s="35" t="n">
        <v>-4.73754</v>
      </c>
      <c r="O2239" s="35" t="n">
        <v>-2.47089</v>
      </c>
      <c r="P2239" s="35" t="n">
        <v>2.81483</v>
      </c>
      <c r="Q2239" s="35" t="n">
        <v>-3.50118</v>
      </c>
      <c r="R2239" s="35" t="n">
        <v>0.06987</v>
      </c>
    </row>
    <row r="2240" customFormat="false" ht="15" hidden="false" customHeight="false" outlineLevel="0" collapsed="false">
      <c r="A2240" s="4" t="n">
        <v>2239</v>
      </c>
      <c r="B2240" s="4" t="s">
        <v>2583</v>
      </c>
      <c r="C2240" s="35" t="n">
        <v>-0.78535</v>
      </c>
      <c r="D2240" s="35" t="n">
        <v>0.20407</v>
      </c>
      <c r="E2240" s="35" t="n">
        <v>0.69792</v>
      </c>
      <c r="F2240" s="35" t="n">
        <v>0.27393</v>
      </c>
      <c r="G2240" s="35" t="n">
        <v>-0.01903</v>
      </c>
      <c r="H2240" s="35" t="n">
        <v>-1.67478</v>
      </c>
      <c r="I2240" s="35" t="n">
        <v>0.85676</v>
      </c>
      <c r="J2240" s="35" t="n">
        <v>-0.92804</v>
      </c>
      <c r="K2240" s="35" t="n">
        <v>-2.05791</v>
      </c>
      <c r="L2240" s="35" t="n">
        <v>-0.85442</v>
      </c>
      <c r="M2240" s="35" t="n">
        <v>0.86938</v>
      </c>
      <c r="N2240" s="35" t="n">
        <v>0.15457</v>
      </c>
      <c r="O2240" s="35" t="n">
        <v>-0.86801</v>
      </c>
      <c r="P2240" s="35" t="n">
        <v>-3.46002</v>
      </c>
      <c r="Q2240" s="35" t="n">
        <v>-2.90913</v>
      </c>
      <c r="R2240" s="35" t="n">
        <v>-1.57812</v>
      </c>
    </row>
    <row r="2241" customFormat="false" ht="15" hidden="false" customHeight="false" outlineLevel="0" collapsed="false">
      <c r="A2241" s="4" t="n">
        <v>2240</v>
      </c>
      <c r="B2241" s="4" t="s">
        <v>2584</v>
      </c>
      <c r="C2241" s="35" t="n">
        <v>-2.36147</v>
      </c>
      <c r="D2241" s="35" t="n">
        <v>4.3043</v>
      </c>
      <c r="E2241" s="35" t="n">
        <v>1.36657</v>
      </c>
      <c r="F2241" s="35" t="n">
        <v>-0.46171</v>
      </c>
      <c r="G2241" s="35" t="n">
        <v>-2.66331</v>
      </c>
      <c r="H2241" s="35" t="n">
        <v>-3.37089</v>
      </c>
      <c r="I2241" s="35" t="n">
        <v>-1.24962</v>
      </c>
      <c r="J2241" s="35" t="n">
        <v>3.07758</v>
      </c>
      <c r="K2241" s="35" t="n">
        <v>0.15101</v>
      </c>
      <c r="L2241" s="35" t="n">
        <v>-0.38053</v>
      </c>
      <c r="M2241" s="35" t="n">
        <v>3.14161</v>
      </c>
      <c r="N2241" s="35" t="n">
        <v>-0.98818</v>
      </c>
      <c r="O2241" s="35" t="n">
        <v>0.34061</v>
      </c>
      <c r="P2241" s="35" t="n">
        <v>1.36888</v>
      </c>
      <c r="Q2241" s="35" t="n">
        <v>1.2518</v>
      </c>
      <c r="R2241" s="35" t="n">
        <v>0.99744</v>
      </c>
    </row>
    <row r="2242" customFormat="false" ht="15" hidden="false" customHeight="false" outlineLevel="0" collapsed="false">
      <c r="A2242" s="4" t="n">
        <v>2241</v>
      </c>
      <c r="B2242" s="4" t="s">
        <v>2585</v>
      </c>
      <c r="C2242" s="35" t="n">
        <v>-4.06932</v>
      </c>
      <c r="D2242" s="35" t="n">
        <v>-0.90999</v>
      </c>
      <c r="E2242" s="35" t="n">
        <v>4.37597</v>
      </c>
      <c r="F2242" s="35" t="n">
        <v>1.57234</v>
      </c>
      <c r="G2242" s="35" t="n">
        <v>-1.81137</v>
      </c>
      <c r="H2242" s="35" t="n">
        <v>0.31615</v>
      </c>
      <c r="I2242" s="35" t="n">
        <v>1.93913</v>
      </c>
      <c r="J2242" s="35" t="n">
        <v>0.30706</v>
      </c>
      <c r="K2242" s="35" t="n">
        <v>-0.05122</v>
      </c>
      <c r="L2242" s="35" t="n">
        <v>-0.92459</v>
      </c>
      <c r="M2242" s="35" t="n">
        <v>1.74407</v>
      </c>
      <c r="N2242" s="35" t="n">
        <v>-0.36229</v>
      </c>
      <c r="O2242" s="35" t="n">
        <v>-3.50772</v>
      </c>
      <c r="P2242" s="35" t="n">
        <v>-0.91269</v>
      </c>
      <c r="Q2242" s="35" t="n">
        <v>1.74588</v>
      </c>
      <c r="R2242" s="35" t="n">
        <v>-2.11436</v>
      </c>
    </row>
    <row r="2243" customFormat="false" ht="15" hidden="false" customHeight="false" outlineLevel="0" collapsed="false">
      <c r="A2243" s="4" t="n">
        <v>2242</v>
      </c>
      <c r="B2243" s="4" t="s">
        <v>2586</v>
      </c>
      <c r="C2243" s="35" t="n">
        <v>-1.75624</v>
      </c>
      <c r="D2243" s="35" t="n">
        <v>-0.13238</v>
      </c>
      <c r="E2243" s="35" t="n">
        <v>-0.24126</v>
      </c>
      <c r="F2243" s="35" t="n">
        <v>-0.97118</v>
      </c>
      <c r="G2243" s="35" t="n">
        <v>1.58135</v>
      </c>
      <c r="H2243" s="35" t="n">
        <v>-1.50109</v>
      </c>
      <c r="I2243" s="35" t="n">
        <v>1.8906</v>
      </c>
      <c r="J2243" s="35" t="n">
        <v>0.03153</v>
      </c>
      <c r="K2243" s="35" t="n">
        <v>-1.60882</v>
      </c>
      <c r="L2243" s="35" t="n">
        <v>-1.06043</v>
      </c>
      <c r="M2243" s="35" t="n">
        <v>-3.44691</v>
      </c>
      <c r="N2243" s="35" t="n">
        <v>0.62161</v>
      </c>
      <c r="O2243" s="35" t="n">
        <v>-1.40178</v>
      </c>
      <c r="P2243" s="35" t="n">
        <v>1.072</v>
      </c>
      <c r="Q2243" s="35" t="n">
        <v>1.09233</v>
      </c>
      <c r="R2243" s="35" t="n">
        <v>-0.31063</v>
      </c>
    </row>
    <row r="2244" customFormat="false" ht="15" hidden="false" customHeight="false" outlineLevel="0" collapsed="false">
      <c r="A2244" s="4" t="n">
        <v>2243</v>
      </c>
      <c r="B2244" s="4" t="s">
        <v>2587</v>
      </c>
      <c r="C2244" s="35" t="n">
        <v>1.49316</v>
      </c>
      <c r="D2244" s="35" t="n">
        <v>1.55691</v>
      </c>
      <c r="E2244" s="35" t="n">
        <v>0.31707</v>
      </c>
      <c r="F2244" s="35" t="n">
        <v>1.51588</v>
      </c>
      <c r="G2244" s="35" t="n">
        <v>-0.40036</v>
      </c>
      <c r="H2244" s="35" t="n">
        <v>1.42317</v>
      </c>
      <c r="I2244" s="35" t="n">
        <v>-1.07101</v>
      </c>
      <c r="J2244" s="35" t="n">
        <v>1.95582</v>
      </c>
      <c r="K2244" s="35" t="n">
        <v>-3.25253</v>
      </c>
      <c r="L2244" s="35" t="n">
        <v>-1.11249</v>
      </c>
      <c r="M2244" s="35" t="n">
        <v>-2.00693</v>
      </c>
      <c r="N2244" s="35" t="n">
        <v>-1.17365</v>
      </c>
      <c r="O2244" s="35" t="n">
        <v>-4.19335</v>
      </c>
      <c r="P2244" s="35" t="n">
        <v>1.16286</v>
      </c>
      <c r="Q2244" s="35" t="n">
        <v>0.46916</v>
      </c>
      <c r="R2244" s="35" t="n">
        <v>-0.35355</v>
      </c>
    </row>
    <row r="2245" customFormat="false" ht="15" hidden="false" customHeight="false" outlineLevel="0" collapsed="false">
      <c r="A2245" s="4" t="n">
        <v>2244</v>
      </c>
      <c r="B2245" s="4" t="s">
        <v>2588</v>
      </c>
      <c r="C2245" s="35" t="n">
        <v>0.59146</v>
      </c>
      <c r="D2245" s="35" t="n">
        <v>0.21805</v>
      </c>
      <c r="E2245" s="35" t="n">
        <v>-0.31957</v>
      </c>
      <c r="F2245" s="35" t="n">
        <v>1.57925</v>
      </c>
      <c r="G2245" s="35" t="n">
        <v>-1.91587</v>
      </c>
      <c r="H2245" s="35" t="n">
        <v>-0.50791</v>
      </c>
      <c r="I2245" s="35" t="n">
        <v>0.2854</v>
      </c>
      <c r="J2245" s="35" t="n">
        <v>0.13196</v>
      </c>
      <c r="K2245" s="35" t="n">
        <v>-0.38393</v>
      </c>
      <c r="L2245" s="35" t="n">
        <v>0.12076</v>
      </c>
      <c r="M2245" s="35" t="n">
        <v>0.18697</v>
      </c>
      <c r="N2245" s="35" t="n">
        <v>-0.76271</v>
      </c>
      <c r="O2245" s="35" t="n">
        <v>0.8427</v>
      </c>
      <c r="P2245" s="35" t="n">
        <v>-0.10345</v>
      </c>
      <c r="Q2245" s="35" t="n">
        <v>-0.04592</v>
      </c>
      <c r="R2245" s="35" t="n">
        <v>-0.92916</v>
      </c>
    </row>
    <row r="2246" customFormat="false" ht="15" hidden="false" customHeight="false" outlineLevel="0" collapsed="false">
      <c r="A2246" s="4" t="n">
        <v>2245</v>
      </c>
      <c r="B2246" s="4" t="s">
        <v>2589</v>
      </c>
      <c r="C2246" s="35" t="n">
        <v>-6.00323</v>
      </c>
      <c r="D2246" s="35" t="n">
        <v>-0.85844</v>
      </c>
      <c r="E2246" s="35" t="n">
        <v>-3.73952</v>
      </c>
      <c r="F2246" s="35" t="n">
        <v>-3.00524</v>
      </c>
      <c r="G2246" s="35" t="n">
        <v>1.91782</v>
      </c>
      <c r="H2246" s="35" t="n">
        <v>1.77016</v>
      </c>
      <c r="I2246" s="35" t="n">
        <v>-0.53165</v>
      </c>
      <c r="J2246" s="35" t="n">
        <v>2.8688</v>
      </c>
      <c r="K2246" s="35" t="n">
        <v>-0.46425</v>
      </c>
      <c r="L2246" s="35" t="n">
        <v>-0.68562</v>
      </c>
      <c r="M2246" s="35" t="n">
        <v>3.36143</v>
      </c>
      <c r="N2246" s="35" t="n">
        <v>4.09684</v>
      </c>
      <c r="O2246" s="35" t="n">
        <v>-1.55405</v>
      </c>
      <c r="P2246" s="35" t="n">
        <v>0.24373</v>
      </c>
      <c r="Q2246" s="35" t="n">
        <v>-0.36796</v>
      </c>
      <c r="R2246" s="35" t="n">
        <v>-0.27117</v>
      </c>
    </row>
    <row r="2247" customFormat="false" ht="15" hidden="false" customHeight="false" outlineLevel="0" collapsed="false">
      <c r="A2247" s="4" t="n">
        <v>2246</v>
      </c>
      <c r="B2247" s="4" t="s">
        <v>2590</v>
      </c>
      <c r="C2247" s="35" t="n">
        <v>-2.0125</v>
      </c>
      <c r="D2247" s="35" t="n">
        <v>0.19434</v>
      </c>
      <c r="E2247" s="35" t="n">
        <v>-3.99463</v>
      </c>
      <c r="F2247" s="35" t="n">
        <v>3.13887</v>
      </c>
      <c r="G2247" s="35" t="n">
        <v>1.77444</v>
      </c>
      <c r="H2247" s="35" t="n">
        <v>-0.20319</v>
      </c>
      <c r="I2247" s="35" t="n">
        <v>-0.27682</v>
      </c>
      <c r="J2247" s="35" t="n">
        <v>5.96897</v>
      </c>
      <c r="K2247" s="35" t="n">
        <v>0.05998</v>
      </c>
      <c r="L2247" s="35" t="n">
        <v>-0.23562</v>
      </c>
      <c r="M2247" s="35" t="n">
        <v>-2.14794</v>
      </c>
      <c r="N2247" s="35" t="n">
        <v>-1.97547</v>
      </c>
      <c r="O2247" s="35" t="n">
        <v>0.427</v>
      </c>
      <c r="P2247" s="35" t="n">
        <v>0.39795</v>
      </c>
      <c r="Q2247" s="35" t="n">
        <v>1.37269</v>
      </c>
      <c r="R2247" s="35" t="n">
        <v>2.15588</v>
      </c>
    </row>
    <row r="2248" customFormat="false" ht="15" hidden="false" customHeight="false" outlineLevel="0" collapsed="false">
      <c r="A2248" s="4" t="n">
        <v>2247</v>
      </c>
      <c r="B2248" s="4" t="s">
        <v>2591</v>
      </c>
      <c r="C2248" s="35" t="n">
        <v>-0.50026</v>
      </c>
      <c r="D2248" s="35" t="n">
        <v>0.56797</v>
      </c>
      <c r="E2248" s="35" t="n">
        <v>1.04037</v>
      </c>
      <c r="F2248" s="35" t="n">
        <v>-0.91381</v>
      </c>
      <c r="G2248" s="35" t="n">
        <v>2.00341</v>
      </c>
      <c r="H2248" s="35" t="n">
        <v>0.19647</v>
      </c>
      <c r="I2248" s="35" t="n">
        <v>0.60506</v>
      </c>
      <c r="J2248" s="35" t="n">
        <v>0.518</v>
      </c>
      <c r="K2248" s="35" t="n">
        <v>3.92937</v>
      </c>
      <c r="L2248" s="35" t="n">
        <v>-0.03565</v>
      </c>
      <c r="M2248" s="35" t="n">
        <v>-0.77066</v>
      </c>
      <c r="N2248" s="35" t="n">
        <v>0.14435</v>
      </c>
      <c r="O2248" s="35" t="n">
        <v>1.0716</v>
      </c>
      <c r="P2248" s="35" t="n">
        <v>-1.02999</v>
      </c>
      <c r="Q2248" s="35" t="n">
        <v>-0.53744</v>
      </c>
      <c r="R2248" s="35" t="n">
        <v>-6.52907</v>
      </c>
    </row>
    <row r="2249" customFormat="false" ht="15" hidden="false" customHeight="false" outlineLevel="0" collapsed="false">
      <c r="A2249" s="4" t="n">
        <v>2248</v>
      </c>
      <c r="B2249" s="4" t="s">
        <v>2592</v>
      </c>
      <c r="C2249" s="35" t="n">
        <v>-1.75993</v>
      </c>
      <c r="D2249" s="35" t="n">
        <v>-0.1684</v>
      </c>
      <c r="E2249" s="35" t="n">
        <v>-1.11647</v>
      </c>
      <c r="F2249" s="35" t="n">
        <v>-3.83232</v>
      </c>
      <c r="G2249" s="35" t="n">
        <v>-2.36306</v>
      </c>
      <c r="H2249" s="35" t="n">
        <v>-3.06915</v>
      </c>
      <c r="I2249" s="35" t="n">
        <v>1.2712</v>
      </c>
      <c r="J2249" s="35" t="n">
        <v>3.28068</v>
      </c>
      <c r="K2249" s="35" t="n">
        <v>-4.48765</v>
      </c>
      <c r="L2249" s="35" t="n">
        <v>1.37634</v>
      </c>
      <c r="M2249" s="35" t="n">
        <v>-1.51118</v>
      </c>
      <c r="N2249" s="35" t="n">
        <v>-2.37066</v>
      </c>
      <c r="O2249" s="35" t="n">
        <v>-0.87388</v>
      </c>
      <c r="P2249" s="35" t="n">
        <v>2.03004</v>
      </c>
      <c r="Q2249" s="35" t="n">
        <v>0.53649</v>
      </c>
      <c r="R2249" s="35" t="n">
        <v>-1.96025</v>
      </c>
    </row>
    <row r="2250" customFormat="false" ht="15" hidden="false" customHeight="false" outlineLevel="0" collapsed="false">
      <c r="A2250" s="4" t="n">
        <v>2249</v>
      </c>
      <c r="B2250" s="4" t="s">
        <v>2593</v>
      </c>
      <c r="C2250" s="35" t="n">
        <v>2.51671</v>
      </c>
      <c r="D2250" s="35" t="n">
        <v>-1.84295</v>
      </c>
      <c r="E2250" s="35" t="n">
        <v>-1.19528</v>
      </c>
      <c r="F2250" s="35" t="n">
        <v>0.52936</v>
      </c>
      <c r="G2250" s="35" t="n">
        <v>-0.16339</v>
      </c>
      <c r="H2250" s="35" t="n">
        <v>-1.81604</v>
      </c>
      <c r="I2250" s="35" t="n">
        <v>3.43821</v>
      </c>
      <c r="J2250" s="35" t="n">
        <v>-2.45973</v>
      </c>
      <c r="K2250" s="35" t="n">
        <v>2.1123</v>
      </c>
      <c r="L2250" s="35" t="n">
        <v>-1.40108</v>
      </c>
      <c r="M2250" s="35" t="n">
        <v>-1.32979</v>
      </c>
      <c r="N2250" s="35" t="n">
        <v>1.26589</v>
      </c>
      <c r="O2250" s="35" t="n">
        <v>-2.15899</v>
      </c>
      <c r="P2250" s="35" t="n">
        <v>-3.12688</v>
      </c>
      <c r="Q2250" s="35" t="n">
        <v>-1.08451</v>
      </c>
      <c r="R2250" s="35" t="n">
        <v>-1.17474</v>
      </c>
    </row>
    <row r="2251" customFormat="false" ht="15" hidden="false" customHeight="false" outlineLevel="0" collapsed="false">
      <c r="A2251" s="4" t="n">
        <v>2250</v>
      </c>
      <c r="B2251" s="4" t="s">
        <v>2594</v>
      </c>
      <c r="C2251" s="35" t="n">
        <v>-2.52156</v>
      </c>
      <c r="D2251" s="35" t="n">
        <v>2.18916</v>
      </c>
      <c r="E2251" s="35" t="n">
        <v>-0.57701</v>
      </c>
      <c r="F2251" s="35" t="n">
        <v>-0.28617</v>
      </c>
      <c r="G2251" s="35" t="n">
        <v>0.37578</v>
      </c>
      <c r="H2251" s="35" t="n">
        <v>0.48316</v>
      </c>
      <c r="I2251" s="35" t="n">
        <v>-0.41894</v>
      </c>
      <c r="J2251" s="35" t="n">
        <v>3.71568</v>
      </c>
      <c r="K2251" s="35" t="n">
        <v>-1.09111</v>
      </c>
      <c r="L2251" s="35" t="n">
        <v>0.81359</v>
      </c>
      <c r="M2251" s="35" t="n">
        <v>-0.66672</v>
      </c>
      <c r="N2251" s="35" t="n">
        <v>-1.5373</v>
      </c>
      <c r="O2251" s="35" t="n">
        <v>-1.37781</v>
      </c>
      <c r="P2251" s="35" t="n">
        <v>2.4653</v>
      </c>
      <c r="Q2251" s="35" t="n">
        <v>-0.18619</v>
      </c>
      <c r="R2251" s="35" t="n">
        <v>1.82046</v>
      </c>
    </row>
    <row r="2252" customFormat="false" ht="15" hidden="false" customHeight="false" outlineLevel="0" collapsed="false">
      <c r="A2252" s="4" t="n">
        <v>2251</v>
      </c>
      <c r="B2252" s="4" t="s">
        <v>2595</v>
      </c>
      <c r="C2252" s="35" t="n">
        <v>-1.15137</v>
      </c>
      <c r="D2252" s="35" t="n">
        <v>-0.26256</v>
      </c>
      <c r="E2252" s="35" t="n">
        <v>0.67427</v>
      </c>
      <c r="F2252" s="35" t="n">
        <v>0.0836</v>
      </c>
      <c r="G2252" s="35" t="n">
        <v>-1.51279</v>
      </c>
      <c r="H2252" s="35" t="n">
        <v>0.59335</v>
      </c>
      <c r="I2252" s="35" t="n">
        <v>2.31038</v>
      </c>
      <c r="J2252" s="35" t="n">
        <v>-2.45935</v>
      </c>
      <c r="K2252" s="35" t="n">
        <v>0.19562</v>
      </c>
      <c r="L2252" s="35" t="n">
        <v>-3.90809</v>
      </c>
      <c r="M2252" s="35" t="n">
        <v>0.69724</v>
      </c>
      <c r="N2252" s="35" t="n">
        <v>2.62665</v>
      </c>
      <c r="O2252" s="35" t="n">
        <v>2.31161</v>
      </c>
      <c r="P2252" s="35" t="n">
        <v>-0.45184</v>
      </c>
      <c r="Q2252" s="35" t="n">
        <v>-4.06156</v>
      </c>
      <c r="R2252" s="35" t="n">
        <v>0.64441</v>
      </c>
    </row>
    <row r="2253" customFormat="false" ht="15" hidden="false" customHeight="false" outlineLevel="0" collapsed="false">
      <c r="A2253" s="4" t="n">
        <v>2252</v>
      </c>
      <c r="B2253" s="4" t="s">
        <v>2596</v>
      </c>
      <c r="C2253" s="35" t="n">
        <v>-4.30372</v>
      </c>
      <c r="D2253" s="35" t="n">
        <v>-0.95316</v>
      </c>
      <c r="E2253" s="35" t="n">
        <v>0.88887</v>
      </c>
      <c r="F2253" s="35" t="n">
        <v>2.8245</v>
      </c>
      <c r="G2253" s="35" t="n">
        <v>0.28907</v>
      </c>
      <c r="H2253" s="35" t="n">
        <v>-5.54456</v>
      </c>
      <c r="I2253" s="35" t="n">
        <v>1.52241</v>
      </c>
      <c r="J2253" s="35" t="n">
        <v>0.304</v>
      </c>
      <c r="K2253" s="35" t="n">
        <v>-1.60195</v>
      </c>
      <c r="L2253" s="35" t="n">
        <v>1.14921</v>
      </c>
      <c r="M2253" s="35" t="n">
        <v>0.56594</v>
      </c>
      <c r="N2253" s="35" t="n">
        <v>-2.98838</v>
      </c>
      <c r="O2253" s="35" t="n">
        <v>-1.95956</v>
      </c>
      <c r="P2253" s="35" t="n">
        <v>-0.92135</v>
      </c>
      <c r="Q2253" s="35" t="n">
        <v>3.50299</v>
      </c>
      <c r="R2253" s="35" t="n">
        <v>-3.12147</v>
      </c>
    </row>
    <row r="2254" customFormat="false" ht="15" hidden="false" customHeight="false" outlineLevel="0" collapsed="false">
      <c r="A2254" s="4" t="n">
        <v>2253</v>
      </c>
      <c r="B2254" s="4" t="s">
        <v>2597</v>
      </c>
      <c r="C2254" s="35" t="n">
        <v>-2.08463</v>
      </c>
      <c r="D2254" s="35" t="n">
        <v>-3.91328</v>
      </c>
      <c r="E2254" s="35" t="n">
        <v>1.49211</v>
      </c>
      <c r="F2254" s="35" t="n">
        <v>1.02405</v>
      </c>
      <c r="G2254" s="35" t="n">
        <v>0.75457</v>
      </c>
      <c r="H2254" s="35" t="n">
        <v>-1.91324</v>
      </c>
      <c r="I2254" s="35" t="n">
        <v>-1.32</v>
      </c>
      <c r="J2254" s="35" t="n">
        <v>3.14082</v>
      </c>
      <c r="K2254" s="35" t="n">
        <v>-0.44395</v>
      </c>
      <c r="L2254" s="35" t="n">
        <v>0.59573</v>
      </c>
      <c r="M2254" s="35" t="n">
        <v>0.90889</v>
      </c>
      <c r="N2254" s="35" t="n">
        <v>0.44837</v>
      </c>
      <c r="O2254" s="35" t="n">
        <v>-0.40062</v>
      </c>
      <c r="P2254" s="35" t="n">
        <v>1.61119</v>
      </c>
      <c r="Q2254" s="35" t="n">
        <v>-1.80999</v>
      </c>
      <c r="R2254" s="35" t="n">
        <v>0.07706</v>
      </c>
    </row>
    <row r="2255" customFormat="false" ht="15" hidden="false" customHeight="false" outlineLevel="0" collapsed="false">
      <c r="A2255" s="4" t="n">
        <v>2254</v>
      </c>
      <c r="B2255" s="4" t="s">
        <v>2598</v>
      </c>
      <c r="C2255" s="35" t="n">
        <v>-0.48735</v>
      </c>
      <c r="D2255" s="35" t="n">
        <v>-2.06487</v>
      </c>
      <c r="E2255" s="35" t="n">
        <v>4.96577</v>
      </c>
      <c r="F2255" s="35" t="n">
        <v>-1.84122</v>
      </c>
      <c r="G2255" s="35" t="n">
        <v>-1.52797</v>
      </c>
      <c r="H2255" s="35" t="n">
        <v>-2.36049</v>
      </c>
      <c r="I2255" s="35" t="n">
        <v>1.10068</v>
      </c>
      <c r="J2255" s="35" t="n">
        <v>1.17126</v>
      </c>
      <c r="K2255" s="35" t="n">
        <v>-1.36987</v>
      </c>
      <c r="L2255" s="35" t="n">
        <v>-1.67989</v>
      </c>
      <c r="M2255" s="35" t="n">
        <v>-0.52584</v>
      </c>
      <c r="N2255" s="35" t="n">
        <v>0.64273</v>
      </c>
      <c r="O2255" s="35" t="n">
        <v>-1.33445</v>
      </c>
      <c r="P2255" s="35" t="n">
        <v>2.74144</v>
      </c>
      <c r="Q2255" s="35" t="n">
        <v>-2.77284</v>
      </c>
      <c r="R2255" s="35" t="n">
        <v>1.31718</v>
      </c>
    </row>
    <row r="2256" customFormat="false" ht="15" hidden="false" customHeight="false" outlineLevel="0" collapsed="false">
      <c r="A2256" s="4" t="n">
        <v>2255</v>
      </c>
      <c r="B2256" s="4" t="s">
        <v>2599</v>
      </c>
      <c r="C2256" s="35" t="n">
        <v>0.91259</v>
      </c>
      <c r="D2256" s="35" t="n">
        <v>-0.42656</v>
      </c>
      <c r="E2256" s="35" t="n">
        <v>-0.02041</v>
      </c>
      <c r="F2256" s="35" t="n">
        <v>-1.77029</v>
      </c>
      <c r="G2256" s="35" t="n">
        <v>-0.84831</v>
      </c>
      <c r="H2256" s="35" t="n">
        <v>2.52922</v>
      </c>
      <c r="I2256" s="35" t="n">
        <v>1.34</v>
      </c>
      <c r="J2256" s="35" t="n">
        <v>0.33584</v>
      </c>
      <c r="K2256" s="35" t="n">
        <v>-0.71978</v>
      </c>
      <c r="L2256" s="35" t="n">
        <v>-0.25367</v>
      </c>
      <c r="M2256" s="35" t="n">
        <v>-2.19538</v>
      </c>
      <c r="N2256" s="35" t="n">
        <v>0.07014</v>
      </c>
      <c r="O2256" s="35" t="n">
        <v>-2.32949</v>
      </c>
      <c r="P2256" s="35" t="n">
        <v>1.05304</v>
      </c>
      <c r="Q2256" s="35" t="n">
        <v>1.02824</v>
      </c>
      <c r="R2256" s="35" t="n">
        <v>0.49452</v>
      </c>
    </row>
    <row r="2257" customFormat="false" ht="15" hidden="false" customHeight="false" outlineLevel="0" collapsed="false">
      <c r="A2257" s="4" t="n">
        <v>2256</v>
      </c>
      <c r="B2257" s="4" t="s">
        <v>2600</v>
      </c>
      <c r="C2257" s="35" t="n">
        <v>-1.61489</v>
      </c>
      <c r="D2257" s="35" t="n">
        <v>2.40966</v>
      </c>
      <c r="E2257" s="35" t="n">
        <v>-0.68292</v>
      </c>
      <c r="F2257" s="35" t="n">
        <v>-0.28555</v>
      </c>
      <c r="G2257" s="35" t="n">
        <v>-0.47671</v>
      </c>
      <c r="H2257" s="35" t="n">
        <v>-1.44344</v>
      </c>
      <c r="I2257" s="35" t="n">
        <v>-2.0305</v>
      </c>
      <c r="J2257" s="35" t="n">
        <v>-0.95023</v>
      </c>
      <c r="K2257" s="35" t="n">
        <v>-4.52183</v>
      </c>
      <c r="L2257" s="35" t="n">
        <v>-1.28783</v>
      </c>
      <c r="M2257" s="35" t="n">
        <v>-0.21024</v>
      </c>
      <c r="N2257" s="35" t="n">
        <v>2.10908</v>
      </c>
      <c r="O2257" s="35" t="n">
        <v>-1.4756</v>
      </c>
      <c r="P2257" s="35" t="n">
        <v>1.08917</v>
      </c>
      <c r="Q2257" s="35" t="n">
        <v>-2.09587</v>
      </c>
      <c r="R2257" s="35" t="n">
        <v>2.36443</v>
      </c>
    </row>
    <row r="2258" customFormat="false" ht="15" hidden="false" customHeight="false" outlineLevel="0" collapsed="false">
      <c r="A2258" s="4" t="n">
        <v>2257</v>
      </c>
      <c r="B2258" s="4" t="s">
        <v>2601</v>
      </c>
      <c r="C2258" s="35" t="n">
        <v>1.70205</v>
      </c>
      <c r="D2258" s="35" t="n">
        <v>2.43813</v>
      </c>
      <c r="E2258" s="35" t="n">
        <v>-1.32762</v>
      </c>
      <c r="F2258" s="35" t="n">
        <v>-2.29437</v>
      </c>
      <c r="G2258" s="35" t="n">
        <v>-0.2659</v>
      </c>
      <c r="H2258" s="35" t="n">
        <v>1.43312</v>
      </c>
      <c r="I2258" s="35" t="n">
        <v>1.64409</v>
      </c>
      <c r="J2258" s="35" t="n">
        <v>1.28982</v>
      </c>
      <c r="K2258" s="35" t="n">
        <v>-0.2575</v>
      </c>
      <c r="L2258" s="35" t="n">
        <v>-0.60647</v>
      </c>
      <c r="M2258" s="35" t="n">
        <v>-0.6047</v>
      </c>
      <c r="N2258" s="35" t="n">
        <v>2.07195</v>
      </c>
      <c r="O2258" s="35" t="n">
        <v>0.37911</v>
      </c>
      <c r="P2258" s="35" t="n">
        <v>0.32001</v>
      </c>
      <c r="Q2258" s="35" t="n">
        <v>-1.24894</v>
      </c>
      <c r="R2258" s="35" t="n">
        <v>0.55566</v>
      </c>
    </row>
    <row r="2259" customFormat="false" ht="15" hidden="false" customHeight="false" outlineLevel="0" collapsed="false">
      <c r="A2259" s="4" t="n">
        <v>2258</v>
      </c>
      <c r="B2259" s="4" t="s">
        <v>2602</v>
      </c>
      <c r="C2259" s="35" t="n">
        <v>-1.88438</v>
      </c>
      <c r="D2259" s="35" t="n">
        <v>4.7574</v>
      </c>
      <c r="E2259" s="35" t="n">
        <v>-1.68171</v>
      </c>
      <c r="F2259" s="35" t="n">
        <v>-2.83267</v>
      </c>
      <c r="G2259" s="35" t="n">
        <v>-4.58137</v>
      </c>
      <c r="H2259" s="35" t="n">
        <v>-0.35417</v>
      </c>
      <c r="I2259" s="35" t="n">
        <v>-1.61149</v>
      </c>
      <c r="J2259" s="35" t="n">
        <v>1.52193</v>
      </c>
      <c r="K2259" s="35" t="n">
        <v>-2.39574</v>
      </c>
      <c r="L2259" s="35" t="n">
        <v>1.04938</v>
      </c>
      <c r="M2259" s="35" t="n">
        <v>2.96886</v>
      </c>
      <c r="N2259" s="35" t="n">
        <v>-3.30363</v>
      </c>
      <c r="O2259" s="35" t="n">
        <v>-0.66074</v>
      </c>
      <c r="P2259" s="35" t="n">
        <v>0.20272</v>
      </c>
      <c r="Q2259" s="35" t="n">
        <v>-1.71685</v>
      </c>
      <c r="R2259" s="35" t="n">
        <v>0.25604</v>
      </c>
    </row>
    <row r="2260" customFormat="false" ht="15" hidden="false" customHeight="false" outlineLevel="0" collapsed="false">
      <c r="A2260" s="4" t="n">
        <v>2259</v>
      </c>
      <c r="B2260" s="4" t="s">
        <v>2603</v>
      </c>
      <c r="C2260" s="35" t="n">
        <v>1.36747</v>
      </c>
      <c r="D2260" s="35" t="n">
        <v>2.96472</v>
      </c>
      <c r="E2260" s="35" t="n">
        <v>-1.99964</v>
      </c>
      <c r="F2260" s="35" t="n">
        <v>0.06829</v>
      </c>
      <c r="G2260" s="35" t="n">
        <v>-2.48964</v>
      </c>
      <c r="H2260" s="35" t="n">
        <v>0.49371</v>
      </c>
      <c r="I2260" s="35" t="n">
        <v>3.42114</v>
      </c>
      <c r="J2260" s="35" t="n">
        <v>1.82531</v>
      </c>
      <c r="K2260" s="35" t="n">
        <v>-6.37052</v>
      </c>
      <c r="L2260" s="35" t="n">
        <v>0.1573</v>
      </c>
      <c r="M2260" s="35" t="n">
        <v>-2.33346</v>
      </c>
      <c r="N2260" s="35" t="n">
        <v>-0.11956</v>
      </c>
      <c r="O2260" s="35" t="n">
        <v>-5.51846</v>
      </c>
      <c r="P2260" s="35" t="n">
        <v>-1.93508</v>
      </c>
      <c r="Q2260" s="35" t="n">
        <v>-2.62096</v>
      </c>
      <c r="R2260" s="35" t="n">
        <v>-2.71617</v>
      </c>
    </row>
    <row r="2261" customFormat="false" ht="15" hidden="false" customHeight="false" outlineLevel="0" collapsed="false">
      <c r="A2261" s="4" t="n">
        <v>2260</v>
      </c>
      <c r="B2261" s="4" t="s">
        <v>2604</v>
      </c>
      <c r="C2261" s="35" t="n">
        <v>-1.27348</v>
      </c>
      <c r="D2261" s="35" t="n">
        <v>1.48729</v>
      </c>
      <c r="E2261" s="35" t="n">
        <v>2.98141</v>
      </c>
      <c r="F2261" s="35" t="n">
        <v>0.48781</v>
      </c>
      <c r="G2261" s="35" t="n">
        <v>-1.85424</v>
      </c>
      <c r="H2261" s="35" t="n">
        <v>0.91256</v>
      </c>
      <c r="I2261" s="35" t="n">
        <v>2.7208</v>
      </c>
      <c r="J2261" s="35" t="n">
        <v>2.21151</v>
      </c>
      <c r="K2261" s="35" t="n">
        <v>-3.33842</v>
      </c>
      <c r="L2261" s="35" t="n">
        <v>-0.3299</v>
      </c>
      <c r="M2261" s="35" t="n">
        <v>-0.52764</v>
      </c>
      <c r="N2261" s="35" t="n">
        <v>-1.92943</v>
      </c>
      <c r="O2261" s="35" t="n">
        <v>-2.26315</v>
      </c>
      <c r="P2261" s="35" t="n">
        <v>4.11257</v>
      </c>
      <c r="Q2261" s="35" t="n">
        <v>0.17186</v>
      </c>
      <c r="R2261" s="35" t="n">
        <v>0.92016</v>
      </c>
    </row>
    <row r="2262" customFormat="false" ht="15" hidden="false" customHeight="false" outlineLevel="0" collapsed="false">
      <c r="A2262" s="4" t="n">
        <v>2261</v>
      </c>
      <c r="B2262" s="4" t="s">
        <v>2605</v>
      </c>
      <c r="C2262" s="35" t="n">
        <v>0.05311</v>
      </c>
      <c r="D2262" s="35" t="n">
        <v>-1.52781</v>
      </c>
      <c r="E2262" s="35" t="n">
        <v>0.34402</v>
      </c>
      <c r="F2262" s="35" t="n">
        <v>0.1512</v>
      </c>
      <c r="G2262" s="35" t="n">
        <v>-5.02069</v>
      </c>
      <c r="H2262" s="35" t="n">
        <v>-1.86996</v>
      </c>
      <c r="I2262" s="35" t="n">
        <v>-0.81712</v>
      </c>
      <c r="J2262" s="35" t="n">
        <v>1.67848</v>
      </c>
      <c r="K2262" s="35" t="n">
        <v>1.35427</v>
      </c>
      <c r="L2262" s="35" t="n">
        <v>2.33321</v>
      </c>
      <c r="M2262" s="35" t="n">
        <v>2.51888</v>
      </c>
      <c r="N2262" s="35" t="n">
        <v>-2.2648</v>
      </c>
      <c r="O2262" s="35" t="n">
        <v>-2.35392</v>
      </c>
      <c r="P2262" s="35" t="n">
        <v>-1.11195</v>
      </c>
      <c r="Q2262" s="35" t="n">
        <v>-0.15383</v>
      </c>
      <c r="R2262" s="35" t="n">
        <v>0.01716</v>
      </c>
    </row>
    <row r="2263" customFormat="false" ht="15" hidden="false" customHeight="false" outlineLevel="0" collapsed="false">
      <c r="A2263" s="4" t="n">
        <v>2262</v>
      </c>
      <c r="B2263" s="4" t="s">
        <v>2606</v>
      </c>
      <c r="C2263" s="35" t="n">
        <v>1.89447</v>
      </c>
      <c r="D2263" s="35" t="n">
        <v>-0.09919</v>
      </c>
      <c r="E2263" s="35" t="n">
        <v>-2.83069</v>
      </c>
      <c r="F2263" s="35" t="n">
        <v>4.20084</v>
      </c>
      <c r="G2263" s="35" t="n">
        <v>-5.6591</v>
      </c>
      <c r="H2263" s="35" t="n">
        <v>0.40141</v>
      </c>
      <c r="I2263" s="35" t="n">
        <v>-0.93991</v>
      </c>
      <c r="J2263" s="35" t="n">
        <v>2.37963</v>
      </c>
      <c r="K2263" s="35" t="n">
        <v>1.74786</v>
      </c>
      <c r="L2263" s="35" t="n">
        <v>0.27268</v>
      </c>
      <c r="M2263" s="35" t="n">
        <v>-4.15167</v>
      </c>
      <c r="N2263" s="35" t="n">
        <v>-1.18637</v>
      </c>
      <c r="O2263" s="35" t="n">
        <v>-0.14403</v>
      </c>
      <c r="P2263" s="35" t="n">
        <v>3.80688</v>
      </c>
      <c r="Q2263" s="35" t="n">
        <v>-2.95718</v>
      </c>
      <c r="R2263" s="35" t="n">
        <v>-1.85678</v>
      </c>
    </row>
    <row r="2264" customFormat="false" ht="15" hidden="false" customHeight="false" outlineLevel="0" collapsed="false">
      <c r="A2264" s="4" t="n">
        <v>2263</v>
      </c>
      <c r="B2264" s="4" t="s">
        <v>2607</v>
      </c>
      <c r="C2264" s="35" t="n">
        <v>-0.59333</v>
      </c>
      <c r="D2264" s="35" t="n">
        <v>1.9375</v>
      </c>
      <c r="E2264" s="35" t="n">
        <v>-1.5548</v>
      </c>
      <c r="F2264" s="35" t="n">
        <v>-3.14531</v>
      </c>
      <c r="G2264" s="35" t="n">
        <v>-0.8591</v>
      </c>
      <c r="H2264" s="35" t="n">
        <v>-0.84439</v>
      </c>
      <c r="I2264" s="35" t="n">
        <v>1.0901</v>
      </c>
      <c r="J2264" s="35" t="n">
        <v>1.2857</v>
      </c>
      <c r="K2264" s="35" t="n">
        <v>-5.4373</v>
      </c>
      <c r="L2264" s="35" t="n">
        <v>-1.14557</v>
      </c>
      <c r="M2264" s="35" t="n">
        <v>-0.6986</v>
      </c>
      <c r="N2264" s="35" t="n">
        <v>2.24114</v>
      </c>
      <c r="O2264" s="35" t="n">
        <v>-1.23893</v>
      </c>
      <c r="P2264" s="35" t="n">
        <v>-0.28812</v>
      </c>
      <c r="Q2264" s="35" t="n">
        <v>-3.74381</v>
      </c>
      <c r="R2264" s="35" t="n">
        <v>1.20215</v>
      </c>
    </row>
    <row r="2265" customFormat="false" ht="15" hidden="false" customHeight="false" outlineLevel="0" collapsed="false">
      <c r="A2265" s="4" t="n">
        <v>2264</v>
      </c>
      <c r="B2265" s="4" t="s">
        <v>2608</v>
      </c>
      <c r="C2265" s="35" t="n">
        <v>5.07135</v>
      </c>
      <c r="D2265" s="35" t="n">
        <v>4.78919</v>
      </c>
      <c r="E2265" s="35" t="n">
        <v>2.49084</v>
      </c>
      <c r="F2265" s="35" t="n">
        <v>-1.92197</v>
      </c>
      <c r="G2265" s="35" t="n">
        <v>-3.04623</v>
      </c>
      <c r="H2265" s="35" t="n">
        <v>1.88682</v>
      </c>
      <c r="I2265" s="35" t="n">
        <v>2.8286</v>
      </c>
      <c r="J2265" s="35" t="n">
        <v>2.51769</v>
      </c>
      <c r="K2265" s="35" t="n">
        <v>2.72311</v>
      </c>
      <c r="L2265" s="35" t="n">
        <v>0.81472</v>
      </c>
      <c r="M2265" s="35" t="n">
        <v>-3.71932</v>
      </c>
      <c r="N2265" s="35" t="n">
        <v>0.11457</v>
      </c>
      <c r="O2265" s="35" t="n">
        <v>-0.99821</v>
      </c>
      <c r="P2265" s="35" t="n">
        <v>-0.5528</v>
      </c>
      <c r="Q2265" s="35" t="n">
        <v>0.35445</v>
      </c>
      <c r="R2265" s="35" t="n">
        <v>-3.43806</v>
      </c>
    </row>
    <row r="2266" customFormat="false" ht="15" hidden="false" customHeight="false" outlineLevel="0" collapsed="false">
      <c r="A2266" s="4" t="n">
        <v>2265</v>
      </c>
      <c r="B2266" s="4" t="s">
        <v>2609</v>
      </c>
      <c r="C2266" s="35" t="n">
        <v>1.96406</v>
      </c>
      <c r="D2266" s="35" t="n">
        <v>1.33349</v>
      </c>
      <c r="E2266" s="35" t="n">
        <v>-0.25758</v>
      </c>
      <c r="F2266" s="35" t="n">
        <v>2.4304</v>
      </c>
      <c r="G2266" s="35" t="n">
        <v>-0.00701</v>
      </c>
      <c r="H2266" s="35" t="n">
        <v>-1.51422</v>
      </c>
      <c r="I2266" s="35" t="n">
        <v>-0.72334</v>
      </c>
      <c r="J2266" s="35" t="n">
        <v>-1.40611</v>
      </c>
      <c r="K2266" s="35" t="n">
        <v>1.7162</v>
      </c>
      <c r="L2266" s="35" t="n">
        <v>-0.43271</v>
      </c>
      <c r="M2266" s="35" t="n">
        <v>-1.71226</v>
      </c>
      <c r="N2266" s="35" t="n">
        <v>1.30756</v>
      </c>
      <c r="O2266" s="35" t="n">
        <v>-0.71235</v>
      </c>
      <c r="P2266" s="35" t="n">
        <v>-0.38211</v>
      </c>
      <c r="Q2266" s="35" t="n">
        <v>0.05222</v>
      </c>
      <c r="R2266" s="35" t="n">
        <v>0.17155</v>
      </c>
    </row>
    <row r="2267" customFormat="false" ht="15" hidden="false" customHeight="false" outlineLevel="0" collapsed="false">
      <c r="A2267" s="4" t="n">
        <v>2266</v>
      </c>
      <c r="B2267" s="4" t="s">
        <v>2610</v>
      </c>
      <c r="C2267" s="35" t="n">
        <v>1.25303</v>
      </c>
      <c r="D2267" s="35" t="n">
        <v>3.15322</v>
      </c>
      <c r="E2267" s="35" t="n">
        <v>1.29412</v>
      </c>
      <c r="F2267" s="35" t="n">
        <v>1.13196</v>
      </c>
      <c r="G2267" s="35" t="n">
        <v>-0.36223</v>
      </c>
      <c r="H2267" s="35" t="n">
        <v>1.64078</v>
      </c>
      <c r="I2267" s="35" t="n">
        <v>2.38151</v>
      </c>
      <c r="J2267" s="35" t="n">
        <v>3.47111</v>
      </c>
      <c r="K2267" s="35" t="n">
        <v>2.74233</v>
      </c>
      <c r="L2267" s="35" t="n">
        <v>2.73901</v>
      </c>
      <c r="M2267" s="35" t="n">
        <v>0.14575</v>
      </c>
      <c r="N2267" s="35" t="n">
        <v>-2.48459</v>
      </c>
      <c r="O2267" s="35" t="n">
        <v>-2.25329</v>
      </c>
      <c r="P2267" s="35" t="n">
        <v>-0.16288</v>
      </c>
      <c r="Q2267" s="35" t="n">
        <v>2.73496</v>
      </c>
      <c r="R2267" s="35" t="n">
        <v>-3.40151</v>
      </c>
    </row>
    <row r="2268" customFormat="false" ht="15" hidden="false" customHeight="false" outlineLevel="0" collapsed="false">
      <c r="A2268" s="4" t="n">
        <v>2267</v>
      </c>
      <c r="B2268" s="4" t="s">
        <v>2611</v>
      </c>
      <c r="C2268" s="35" t="n">
        <v>-1.0259</v>
      </c>
      <c r="D2268" s="35" t="n">
        <v>-1.77276</v>
      </c>
      <c r="E2268" s="35" t="n">
        <v>0.72636</v>
      </c>
      <c r="F2268" s="35" t="n">
        <v>-1.00239</v>
      </c>
      <c r="G2268" s="35" t="n">
        <v>-0.24063</v>
      </c>
      <c r="H2268" s="35" t="n">
        <v>2.35612</v>
      </c>
      <c r="I2268" s="35" t="n">
        <v>-0.4511</v>
      </c>
      <c r="J2268" s="35" t="n">
        <v>3.97573</v>
      </c>
      <c r="K2268" s="35" t="n">
        <v>-0.77934</v>
      </c>
      <c r="L2268" s="35" t="n">
        <v>1.69425</v>
      </c>
      <c r="M2268" s="35" t="n">
        <v>-1.81709</v>
      </c>
      <c r="N2268" s="35" t="n">
        <v>-1.26323</v>
      </c>
      <c r="O2268" s="35" t="n">
        <v>-4.62221</v>
      </c>
      <c r="P2268" s="35" t="n">
        <v>1.52835</v>
      </c>
      <c r="Q2268" s="35" t="n">
        <v>-2.13929</v>
      </c>
      <c r="R2268" s="35" t="n">
        <v>-2.74821</v>
      </c>
    </row>
    <row r="2269" customFormat="false" ht="15" hidden="false" customHeight="false" outlineLevel="0" collapsed="false">
      <c r="A2269" s="4" t="n">
        <v>2268</v>
      </c>
      <c r="B2269" s="4" t="s">
        <v>2612</v>
      </c>
      <c r="C2269" s="35" t="n">
        <v>-2.73381</v>
      </c>
      <c r="D2269" s="35" t="n">
        <v>0.34947</v>
      </c>
      <c r="E2269" s="35" t="n">
        <v>1.91979</v>
      </c>
      <c r="F2269" s="35" t="n">
        <v>-3.4271</v>
      </c>
      <c r="G2269" s="35" t="n">
        <v>2.6773</v>
      </c>
      <c r="H2269" s="35" t="n">
        <v>-1.06065</v>
      </c>
      <c r="I2269" s="35" t="n">
        <v>1.26988</v>
      </c>
      <c r="J2269" s="35" t="n">
        <v>0.80521</v>
      </c>
      <c r="K2269" s="35" t="n">
        <v>-2.96337</v>
      </c>
      <c r="L2269" s="35" t="n">
        <v>1.64842</v>
      </c>
      <c r="M2269" s="35" t="n">
        <v>0.5257</v>
      </c>
      <c r="N2269" s="35" t="n">
        <v>-2.6562</v>
      </c>
      <c r="O2269" s="35" t="n">
        <v>1.04357</v>
      </c>
      <c r="P2269" s="35" t="n">
        <v>3.18834</v>
      </c>
      <c r="Q2269" s="35" t="n">
        <v>0.36207</v>
      </c>
      <c r="R2269" s="35" t="n">
        <v>-0.04006</v>
      </c>
    </row>
    <row r="2270" customFormat="false" ht="15" hidden="false" customHeight="false" outlineLevel="0" collapsed="false">
      <c r="A2270" s="4" t="n">
        <v>2269</v>
      </c>
      <c r="B2270" s="4" t="s">
        <v>2613</v>
      </c>
      <c r="C2270" s="35" t="n">
        <v>-0.85029</v>
      </c>
      <c r="D2270" s="35" t="n">
        <v>1.38532</v>
      </c>
      <c r="E2270" s="35" t="n">
        <v>0.85043</v>
      </c>
      <c r="F2270" s="35" t="n">
        <v>-4.26054</v>
      </c>
      <c r="G2270" s="35" t="n">
        <v>-4.9546</v>
      </c>
      <c r="H2270" s="35" t="n">
        <v>-0.11374</v>
      </c>
      <c r="I2270" s="35" t="n">
        <v>3.93274</v>
      </c>
      <c r="J2270" s="35" t="n">
        <v>1.48719</v>
      </c>
      <c r="K2270" s="35" t="n">
        <v>-4.29992</v>
      </c>
      <c r="L2270" s="35" t="n">
        <v>-0.77975</v>
      </c>
      <c r="M2270" s="35" t="n">
        <v>1.59444</v>
      </c>
      <c r="N2270" s="35" t="n">
        <v>-2.14147</v>
      </c>
      <c r="O2270" s="35" t="n">
        <v>-2.52744</v>
      </c>
      <c r="P2270" s="35" t="n">
        <v>-0.8522</v>
      </c>
      <c r="Q2270" s="35" t="n">
        <v>-2.41189</v>
      </c>
      <c r="R2270" s="35" t="n">
        <v>1.38596</v>
      </c>
    </row>
    <row r="2271" customFormat="false" ht="15" hidden="false" customHeight="false" outlineLevel="0" collapsed="false">
      <c r="A2271" s="4" t="n">
        <v>2270</v>
      </c>
      <c r="B2271" s="4" t="s">
        <v>2614</v>
      </c>
      <c r="C2271" s="35" t="n">
        <v>-1.85429</v>
      </c>
      <c r="D2271" s="35" t="n">
        <v>1.38138</v>
      </c>
      <c r="E2271" s="35" t="n">
        <v>4.06295</v>
      </c>
      <c r="F2271" s="35" t="n">
        <v>1.70669</v>
      </c>
      <c r="G2271" s="35" t="n">
        <v>-0.4994</v>
      </c>
      <c r="H2271" s="35" t="n">
        <v>-1.14399</v>
      </c>
      <c r="I2271" s="35" t="n">
        <v>0.11194</v>
      </c>
      <c r="J2271" s="35" t="n">
        <v>1.66678</v>
      </c>
      <c r="K2271" s="35" t="n">
        <v>-5.23332</v>
      </c>
      <c r="L2271" s="35" t="n">
        <v>-0.4567</v>
      </c>
      <c r="M2271" s="35" t="n">
        <v>0.07216</v>
      </c>
      <c r="N2271" s="35" t="n">
        <v>0.2528</v>
      </c>
      <c r="O2271" s="35" t="n">
        <v>-2.84178</v>
      </c>
      <c r="P2271" s="35" t="n">
        <v>1.37675</v>
      </c>
      <c r="Q2271" s="35" t="n">
        <v>0.43735</v>
      </c>
      <c r="R2271" s="35" t="n">
        <v>1.69907</v>
      </c>
    </row>
    <row r="2272" customFormat="false" ht="15" hidden="false" customHeight="false" outlineLevel="0" collapsed="false">
      <c r="A2272" s="4" t="n">
        <v>2271</v>
      </c>
      <c r="B2272" s="4" t="s">
        <v>2615</v>
      </c>
      <c r="C2272" s="35" t="n">
        <v>-2.2173</v>
      </c>
      <c r="D2272" s="35" t="n">
        <v>1.4666</v>
      </c>
      <c r="E2272" s="35" t="n">
        <v>2.60175</v>
      </c>
      <c r="F2272" s="35" t="n">
        <v>-1.63545</v>
      </c>
      <c r="G2272" s="35" t="n">
        <v>0.67814</v>
      </c>
      <c r="H2272" s="35" t="n">
        <v>-0.71537</v>
      </c>
      <c r="I2272" s="35" t="n">
        <v>2.03082</v>
      </c>
      <c r="J2272" s="35" t="n">
        <v>4.69311</v>
      </c>
      <c r="K2272" s="35" t="n">
        <v>-0.00553</v>
      </c>
      <c r="L2272" s="35" t="n">
        <v>-0.00297</v>
      </c>
      <c r="M2272" s="35" t="n">
        <v>-0.55352</v>
      </c>
      <c r="N2272" s="35" t="n">
        <v>-0.21011</v>
      </c>
      <c r="O2272" s="35" t="n">
        <v>1.0994</v>
      </c>
      <c r="P2272" s="35" t="n">
        <v>0.24239</v>
      </c>
      <c r="Q2272" s="35" t="n">
        <v>3.19634</v>
      </c>
      <c r="R2272" s="35" t="n">
        <v>0.40087</v>
      </c>
    </row>
    <row r="2273" customFormat="false" ht="15" hidden="false" customHeight="false" outlineLevel="0" collapsed="false">
      <c r="A2273" s="4" t="n">
        <v>2272</v>
      </c>
      <c r="B2273" s="4" t="s">
        <v>2616</v>
      </c>
      <c r="C2273" s="35" t="n">
        <v>-3.49112</v>
      </c>
      <c r="D2273" s="35" t="n">
        <v>0.93539</v>
      </c>
      <c r="E2273" s="35" t="n">
        <v>1.73995</v>
      </c>
      <c r="F2273" s="35" t="n">
        <v>0.31282</v>
      </c>
      <c r="G2273" s="35" t="n">
        <v>-1.15499</v>
      </c>
      <c r="H2273" s="35" t="n">
        <v>-0.79007</v>
      </c>
      <c r="I2273" s="35" t="n">
        <v>3.03963</v>
      </c>
      <c r="J2273" s="35" t="n">
        <v>-0.48325</v>
      </c>
      <c r="K2273" s="35" t="n">
        <v>1.41826</v>
      </c>
      <c r="L2273" s="35" t="n">
        <v>4.52706</v>
      </c>
      <c r="M2273" s="35" t="n">
        <v>-4.59817</v>
      </c>
      <c r="N2273" s="35" t="n">
        <v>0.4136</v>
      </c>
      <c r="O2273" s="35" t="n">
        <v>-2.10787</v>
      </c>
      <c r="P2273" s="35" t="n">
        <v>-1.95759</v>
      </c>
      <c r="Q2273" s="35" t="n">
        <v>-2.03947</v>
      </c>
      <c r="R2273" s="35" t="n">
        <v>0.55787</v>
      </c>
    </row>
    <row r="2274" customFormat="false" ht="15" hidden="false" customHeight="false" outlineLevel="0" collapsed="false">
      <c r="A2274" s="4" t="n">
        <v>2273</v>
      </c>
      <c r="B2274" s="4" t="s">
        <v>2617</v>
      </c>
      <c r="C2274" s="35" t="n">
        <v>0.09624</v>
      </c>
      <c r="D2274" s="35" t="n">
        <v>-1.98176</v>
      </c>
      <c r="E2274" s="35" t="n">
        <v>-0.99811</v>
      </c>
      <c r="F2274" s="35" t="n">
        <v>2.02932</v>
      </c>
      <c r="G2274" s="35" t="n">
        <v>-2.94401</v>
      </c>
      <c r="H2274" s="35" t="n">
        <v>1.30649</v>
      </c>
      <c r="I2274" s="35" t="n">
        <v>-1.54492</v>
      </c>
      <c r="J2274" s="35" t="n">
        <v>-1.79289</v>
      </c>
      <c r="K2274" s="35" t="n">
        <v>2.17397</v>
      </c>
      <c r="L2274" s="35" t="n">
        <v>1.62675</v>
      </c>
      <c r="M2274" s="35" t="n">
        <v>-0.59057</v>
      </c>
      <c r="N2274" s="35" t="n">
        <v>-0.90828</v>
      </c>
      <c r="O2274" s="35" t="n">
        <v>-4.62181</v>
      </c>
      <c r="P2274" s="35" t="n">
        <v>1.22096</v>
      </c>
      <c r="Q2274" s="35" t="n">
        <v>1.24662</v>
      </c>
      <c r="R2274" s="35" t="n">
        <v>3.35911</v>
      </c>
    </row>
    <row r="2275" customFormat="false" ht="15" hidden="false" customHeight="false" outlineLevel="0" collapsed="false">
      <c r="A2275" s="4" t="n">
        <v>2274</v>
      </c>
      <c r="B2275" s="4" t="s">
        <v>2618</v>
      </c>
      <c r="C2275" s="35" t="n">
        <v>0.78738</v>
      </c>
      <c r="D2275" s="35" t="n">
        <v>0.81863</v>
      </c>
      <c r="E2275" s="35" t="n">
        <v>-1.44</v>
      </c>
      <c r="F2275" s="35" t="n">
        <v>-0.02663</v>
      </c>
      <c r="G2275" s="35" t="n">
        <v>-2.31913</v>
      </c>
      <c r="H2275" s="35" t="n">
        <v>0.01629</v>
      </c>
      <c r="I2275" s="35" t="n">
        <v>1.37964</v>
      </c>
      <c r="J2275" s="35" t="n">
        <v>-0.40203</v>
      </c>
      <c r="K2275" s="35" t="n">
        <v>0.19964</v>
      </c>
      <c r="L2275" s="35" t="n">
        <v>0.2599</v>
      </c>
      <c r="M2275" s="35" t="n">
        <v>0.30645</v>
      </c>
      <c r="N2275" s="35" t="n">
        <v>-1.52755</v>
      </c>
      <c r="O2275" s="35" t="n">
        <v>-1.17495</v>
      </c>
      <c r="P2275" s="35" t="n">
        <v>-1.86384</v>
      </c>
      <c r="Q2275" s="35" t="n">
        <v>-0.25847</v>
      </c>
      <c r="R2275" s="35" t="n">
        <v>-1.51853</v>
      </c>
    </row>
    <row r="2276" customFormat="false" ht="15" hidden="false" customHeight="false" outlineLevel="0" collapsed="false">
      <c r="A2276" s="4" t="n">
        <v>2275</v>
      </c>
      <c r="B2276" s="4" t="s">
        <v>2619</v>
      </c>
      <c r="C2276" s="35" t="n">
        <v>-0.65268</v>
      </c>
      <c r="D2276" s="35" t="n">
        <v>1.27495</v>
      </c>
      <c r="E2276" s="35" t="n">
        <v>-1.28873</v>
      </c>
      <c r="F2276" s="35" t="n">
        <v>-0.67536</v>
      </c>
      <c r="G2276" s="35" t="n">
        <v>0.7233</v>
      </c>
      <c r="H2276" s="35" t="n">
        <v>0.22131</v>
      </c>
      <c r="I2276" s="35" t="n">
        <v>0.4429</v>
      </c>
      <c r="J2276" s="35" t="n">
        <v>2.41928</v>
      </c>
      <c r="K2276" s="35" t="n">
        <v>0.80407</v>
      </c>
      <c r="L2276" s="35" t="n">
        <v>-0.74819</v>
      </c>
      <c r="M2276" s="35" t="n">
        <v>-0.33272</v>
      </c>
      <c r="N2276" s="35" t="n">
        <v>1.9577</v>
      </c>
      <c r="O2276" s="35" t="n">
        <v>0.71798</v>
      </c>
      <c r="P2276" s="35" t="n">
        <v>0.69826</v>
      </c>
      <c r="Q2276" s="35" t="n">
        <v>-0.01491</v>
      </c>
      <c r="R2276" s="35" t="n">
        <v>4.82944</v>
      </c>
    </row>
    <row r="2277" customFormat="false" ht="15" hidden="false" customHeight="false" outlineLevel="0" collapsed="false">
      <c r="A2277" s="4" t="n">
        <v>2276</v>
      </c>
      <c r="B2277" s="4" t="s">
        <v>2620</v>
      </c>
      <c r="C2277" s="35" t="n">
        <v>0.3694</v>
      </c>
      <c r="D2277" s="35" t="n">
        <v>0.2454</v>
      </c>
      <c r="E2277" s="35" t="n">
        <v>-0.21008</v>
      </c>
      <c r="F2277" s="35" t="n">
        <v>0.0852</v>
      </c>
      <c r="G2277" s="35" t="n">
        <v>-2.03574</v>
      </c>
      <c r="H2277" s="35" t="n">
        <v>-0.16059</v>
      </c>
      <c r="I2277" s="35" t="n">
        <v>1.44332</v>
      </c>
      <c r="J2277" s="35" t="n">
        <v>-0.44133</v>
      </c>
      <c r="K2277" s="35" t="n">
        <v>0.29791</v>
      </c>
      <c r="L2277" s="35" t="n">
        <v>-0.09335</v>
      </c>
      <c r="M2277" s="35" t="n">
        <v>-0.0652</v>
      </c>
      <c r="N2277" s="35" t="n">
        <v>-2.12848</v>
      </c>
      <c r="O2277" s="35" t="n">
        <v>-1.53659</v>
      </c>
      <c r="P2277" s="35" t="n">
        <v>-1.5954</v>
      </c>
      <c r="Q2277" s="35" t="n">
        <v>-0.88166</v>
      </c>
      <c r="R2277" s="35" t="n">
        <v>-1.44295</v>
      </c>
    </row>
    <row r="2278" customFormat="false" ht="15" hidden="false" customHeight="false" outlineLevel="0" collapsed="false">
      <c r="A2278" s="4" t="n">
        <v>2277</v>
      </c>
      <c r="B2278" s="4" t="s">
        <v>2621</v>
      </c>
      <c r="C2278" s="35" t="n">
        <v>0.51783</v>
      </c>
      <c r="D2278" s="35" t="n">
        <v>2.26554</v>
      </c>
      <c r="E2278" s="35" t="n">
        <v>-1.15254</v>
      </c>
      <c r="F2278" s="35" t="n">
        <v>-1.42891</v>
      </c>
      <c r="G2278" s="35" t="n">
        <v>-1.89382</v>
      </c>
      <c r="H2278" s="35" t="n">
        <v>-1.48848</v>
      </c>
      <c r="I2278" s="35" t="n">
        <v>-0.28387</v>
      </c>
      <c r="J2278" s="35" t="n">
        <v>2.60466</v>
      </c>
      <c r="K2278" s="35" t="n">
        <v>1.46579</v>
      </c>
      <c r="L2278" s="35" t="n">
        <v>-0.0482</v>
      </c>
      <c r="M2278" s="35" t="n">
        <v>1.44127</v>
      </c>
      <c r="N2278" s="35" t="n">
        <v>2.89113</v>
      </c>
      <c r="O2278" s="35" t="n">
        <v>0.42747</v>
      </c>
      <c r="P2278" s="35" t="n">
        <v>1.73293</v>
      </c>
      <c r="Q2278" s="35" t="n">
        <v>-1.54827</v>
      </c>
      <c r="R2278" s="35" t="n">
        <v>4.7882</v>
      </c>
    </row>
    <row r="2279" customFormat="false" ht="15" hidden="false" customHeight="false" outlineLevel="0" collapsed="false">
      <c r="A2279" s="4" t="n">
        <v>2278</v>
      </c>
      <c r="B2279" s="4" t="s">
        <v>2622</v>
      </c>
      <c r="C2279" s="35" t="n">
        <v>0.96313</v>
      </c>
      <c r="D2279" s="35" t="n">
        <v>0.17123</v>
      </c>
      <c r="E2279" s="35" t="n">
        <v>-0.67359</v>
      </c>
      <c r="F2279" s="35" t="n">
        <v>0.36334</v>
      </c>
      <c r="G2279" s="35" t="n">
        <v>1.31394</v>
      </c>
      <c r="H2279" s="35" t="n">
        <v>-2.26619</v>
      </c>
      <c r="I2279" s="35" t="n">
        <v>-0.35805</v>
      </c>
      <c r="J2279" s="35" t="n">
        <v>0.85496</v>
      </c>
      <c r="K2279" s="35" t="n">
        <v>3.24775</v>
      </c>
      <c r="L2279" s="35" t="n">
        <v>1.54684</v>
      </c>
      <c r="M2279" s="35" t="n">
        <v>2.32939</v>
      </c>
      <c r="N2279" s="35" t="n">
        <v>2.65173</v>
      </c>
      <c r="O2279" s="35" t="n">
        <v>1.44819</v>
      </c>
      <c r="P2279" s="35" t="n">
        <v>2.63131</v>
      </c>
      <c r="Q2279" s="35" t="n">
        <v>1.08238</v>
      </c>
      <c r="R2279" s="35" t="n">
        <v>2.04605</v>
      </c>
    </row>
    <row r="2280" customFormat="false" ht="15" hidden="false" customHeight="false" outlineLevel="0" collapsed="false">
      <c r="A2280" s="4" t="n">
        <v>2279</v>
      </c>
      <c r="B2280" s="4" t="s">
        <v>2623</v>
      </c>
      <c r="C2280" s="35" t="n">
        <v>-0.84411</v>
      </c>
      <c r="D2280" s="35" t="n">
        <v>-0.61369</v>
      </c>
      <c r="E2280" s="35" t="n">
        <v>-3.29226</v>
      </c>
      <c r="F2280" s="35" t="n">
        <v>-1.11302</v>
      </c>
      <c r="G2280" s="35" t="n">
        <v>-2.59231</v>
      </c>
      <c r="H2280" s="35" t="n">
        <v>-0.26575</v>
      </c>
      <c r="I2280" s="35" t="n">
        <v>4.0617</v>
      </c>
      <c r="J2280" s="35" t="n">
        <v>-1.68367</v>
      </c>
      <c r="K2280" s="35" t="n">
        <v>0.06284</v>
      </c>
      <c r="L2280" s="35" t="n">
        <v>3.88671</v>
      </c>
      <c r="M2280" s="35" t="n">
        <v>-1.11778</v>
      </c>
      <c r="N2280" s="35" t="n">
        <v>-3.42969</v>
      </c>
      <c r="O2280" s="35" t="n">
        <v>-0.06013</v>
      </c>
      <c r="P2280" s="35" t="n">
        <v>-3.15951</v>
      </c>
      <c r="Q2280" s="35" t="n">
        <v>2.7818</v>
      </c>
      <c r="R2280" s="35" t="n">
        <v>-0.09448</v>
      </c>
    </row>
    <row r="2281" customFormat="false" ht="15" hidden="false" customHeight="false" outlineLevel="0" collapsed="false">
      <c r="A2281" s="4" t="n">
        <v>2280</v>
      </c>
      <c r="B2281" s="4" t="s">
        <v>2624</v>
      </c>
      <c r="C2281" s="35" t="n">
        <v>-0.73709</v>
      </c>
      <c r="D2281" s="35" t="n">
        <v>1.17867</v>
      </c>
      <c r="E2281" s="35" t="n">
        <v>0.7045</v>
      </c>
      <c r="F2281" s="35" t="n">
        <v>2.37008</v>
      </c>
      <c r="G2281" s="35" t="n">
        <v>-0.472</v>
      </c>
      <c r="H2281" s="35" t="n">
        <v>-4.11582</v>
      </c>
      <c r="I2281" s="35" t="n">
        <v>-0.65305</v>
      </c>
      <c r="J2281" s="35" t="n">
        <v>0.19448</v>
      </c>
      <c r="K2281" s="35" t="n">
        <v>3.44978</v>
      </c>
      <c r="L2281" s="35" t="n">
        <v>0.15514</v>
      </c>
      <c r="M2281" s="35" t="n">
        <v>0.66274</v>
      </c>
      <c r="N2281" s="35" t="n">
        <v>-1.03542</v>
      </c>
      <c r="O2281" s="35" t="n">
        <v>0.23101</v>
      </c>
      <c r="P2281" s="35" t="n">
        <v>1.13163</v>
      </c>
      <c r="Q2281" s="35" t="n">
        <v>0.92123</v>
      </c>
      <c r="R2281" s="35" t="n">
        <v>-1.25983</v>
      </c>
    </row>
    <row r="2282" customFormat="false" ht="15" hidden="false" customHeight="false" outlineLevel="0" collapsed="false">
      <c r="A2282" s="4" t="n">
        <v>2281</v>
      </c>
      <c r="B2282" s="4" t="s">
        <v>2625</v>
      </c>
      <c r="C2282" s="35" t="n">
        <v>-1.62183</v>
      </c>
      <c r="D2282" s="35" t="n">
        <v>3.48976</v>
      </c>
      <c r="E2282" s="35" t="n">
        <v>-0.534</v>
      </c>
      <c r="F2282" s="35" t="n">
        <v>2.11776</v>
      </c>
      <c r="G2282" s="35" t="n">
        <v>1.83548</v>
      </c>
      <c r="H2282" s="35" t="n">
        <v>2.31713</v>
      </c>
      <c r="I2282" s="35" t="n">
        <v>-0.81811</v>
      </c>
      <c r="J2282" s="35" t="n">
        <v>-0.58467</v>
      </c>
      <c r="K2282" s="35" t="n">
        <v>-2.41465</v>
      </c>
      <c r="L2282" s="35" t="n">
        <v>-1.24916</v>
      </c>
      <c r="M2282" s="35" t="n">
        <v>2.31866</v>
      </c>
      <c r="N2282" s="35" t="n">
        <v>-1.94797</v>
      </c>
      <c r="O2282" s="35" t="n">
        <v>3.19938</v>
      </c>
      <c r="P2282" s="35" t="n">
        <v>0.24485</v>
      </c>
      <c r="Q2282" s="35" t="n">
        <v>0.19465</v>
      </c>
      <c r="R2282" s="35" t="n">
        <v>0.33288</v>
      </c>
    </row>
    <row r="2283" customFormat="false" ht="15" hidden="false" customHeight="false" outlineLevel="0" collapsed="false">
      <c r="A2283" s="4" t="n">
        <v>2282</v>
      </c>
      <c r="B2283" s="4" t="s">
        <v>2626</v>
      </c>
      <c r="C2283" s="35" t="n">
        <v>2.14035</v>
      </c>
      <c r="D2283" s="35" t="n">
        <v>3.0413</v>
      </c>
      <c r="E2283" s="35" t="n">
        <v>-0.29214</v>
      </c>
      <c r="F2283" s="35" t="n">
        <v>-1.2976</v>
      </c>
      <c r="G2283" s="35" t="n">
        <v>-2.20191</v>
      </c>
      <c r="H2283" s="35" t="n">
        <v>0.7505</v>
      </c>
      <c r="I2283" s="35" t="n">
        <v>-1.0232</v>
      </c>
      <c r="J2283" s="35" t="n">
        <v>1.9853</v>
      </c>
      <c r="K2283" s="35" t="n">
        <v>-0.72047</v>
      </c>
      <c r="L2283" s="35" t="n">
        <v>-1.95911</v>
      </c>
      <c r="M2283" s="35" t="n">
        <v>-0.25523</v>
      </c>
      <c r="N2283" s="35" t="n">
        <v>-0.31282</v>
      </c>
      <c r="O2283" s="35" t="n">
        <v>-1.70279</v>
      </c>
      <c r="P2283" s="35" t="n">
        <v>-1.58809</v>
      </c>
      <c r="Q2283" s="35" t="n">
        <v>-0.48061</v>
      </c>
      <c r="R2283" s="35" t="n">
        <v>-2.76445</v>
      </c>
    </row>
    <row r="2284" customFormat="false" ht="15" hidden="false" customHeight="false" outlineLevel="0" collapsed="false">
      <c r="A2284" s="4" t="n">
        <v>2283</v>
      </c>
      <c r="B2284" s="4" t="s">
        <v>2627</v>
      </c>
      <c r="C2284" s="35" t="n">
        <v>2.2548</v>
      </c>
      <c r="D2284" s="35" t="n">
        <v>2.29909</v>
      </c>
      <c r="E2284" s="35" t="n">
        <v>-3.50254</v>
      </c>
      <c r="F2284" s="35" t="n">
        <v>1.64624</v>
      </c>
      <c r="G2284" s="35" t="n">
        <v>-2.2012</v>
      </c>
      <c r="H2284" s="35" t="n">
        <v>-0.21128</v>
      </c>
      <c r="I2284" s="35" t="n">
        <v>-0.05342</v>
      </c>
      <c r="J2284" s="35" t="n">
        <v>2.87301</v>
      </c>
      <c r="K2284" s="35" t="n">
        <v>0.69115</v>
      </c>
      <c r="L2284" s="35" t="n">
        <v>1.97649</v>
      </c>
      <c r="M2284" s="35" t="n">
        <v>0.26467</v>
      </c>
      <c r="N2284" s="35" t="n">
        <v>0.51384</v>
      </c>
      <c r="O2284" s="35" t="n">
        <v>-1.10648</v>
      </c>
      <c r="P2284" s="35" t="n">
        <v>3.26883</v>
      </c>
      <c r="Q2284" s="35" t="n">
        <v>-3.50729</v>
      </c>
      <c r="R2284" s="35" t="n">
        <v>0.1153</v>
      </c>
    </row>
    <row r="2285" customFormat="false" ht="15" hidden="false" customHeight="false" outlineLevel="0" collapsed="false">
      <c r="A2285" s="4" t="n">
        <v>2284</v>
      </c>
      <c r="B2285" s="4" t="s">
        <v>2628</v>
      </c>
      <c r="C2285" s="35" t="n">
        <v>0.04176</v>
      </c>
      <c r="D2285" s="35" t="n">
        <v>0.63733</v>
      </c>
      <c r="E2285" s="35" t="n">
        <v>-0.36532</v>
      </c>
      <c r="F2285" s="35" t="n">
        <v>0.65497</v>
      </c>
      <c r="G2285" s="35" t="n">
        <v>-2.43562</v>
      </c>
      <c r="H2285" s="35" t="n">
        <v>0.41823</v>
      </c>
      <c r="I2285" s="35" t="n">
        <v>1.27059</v>
      </c>
      <c r="J2285" s="35" t="n">
        <v>-0.03446</v>
      </c>
      <c r="K2285" s="35" t="n">
        <v>0.50424</v>
      </c>
      <c r="L2285" s="35" t="n">
        <v>-3.37978</v>
      </c>
      <c r="M2285" s="35" t="n">
        <v>-1.34359</v>
      </c>
      <c r="N2285" s="35" t="n">
        <v>-2.15461</v>
      </c>
      <c r="O2285" s="35" t="n">
        <v>1.50601</v>
      </c>
      <c r="P2285" s="35" t="n">
        <v>-1.05005</v>
      </c>
      <c r="Q2285" s="35" t="n">
        <v>-3.94759</v>
      </c>
      <c r="R2285" s="35" t="n">
        <v>-1.02442</v>
      </c>
    </row>
    <row r="2286" customFormat="false" ht="15" hidden="false" customHeight="false" outlineLevel="0" collapsed="false">
      <c r="A2286" s="4" t="n">
        <v>2285</v>
      </c>
      <c r="B2286" s="4" t="s">
        <v>2629</v>
      </c>
      <c r="C2286" s="35" t="n">
        <v>4.00737</v>
      </c>
      <c r="D2286" s="35" t="n">
        <v>0.26977</v>
      </c>
      <c r="E2286" s="35" t="n">
        <v>2.22442</v>
      </c>
      <c r="F2286" s="35" t="n">
        <v>-1.16627</v>
      </c>
      <c r="G2286" s="35" t="n">
        <v>-4.86592</v>
      </c>
      <c r="H2286" s="35" t="n">
        <v>-3.34065</v>
      </c>
      <c r="I2286" s="35" t="n">
        <v>-2.81297</v>
      </c>
      <c r="J2286" s="35" t="n">
        <v>2.08207</v>
      </c>
      <c r="K2286" s="35" t="n">
        <v>5.03787</v>
      </c>
      <c r="L2286" s="35" t="n">
        <v>2.58474</v>
      </c>
      <c r="M2286" s="35" t="n">
        <v>-6.26295</v>
      </c>
      <c r="N2286" s="35" t="n">
        <v>3.09214</v>
      </c>
      <c r="O2286" s="35" t="n">
        <v>0.63353</v>
      </c>
      <c r="P2286" s="35" t="n">
        <v>-1.15866</v>
      </c>
      <c r="Q2286" s="35" t="n">
        <v>-6.97503</v>
      </c>
      <c r="R2286" s="35" t="n">
        <v>2.05796</v>
      </c>
    </row>
    <row r="2287" customFormat="false" ht="15" hidden="false" customHeight="false" outlineLevel="0" collapsed="false">
      <c r="A2287" s="4" t="n">
        <v>2286</v>
      </c>
      <c r="B2287" s="4" t="s">
        <v>2630</v>
      </c>
      <c r="C2287" s="35" t="n">
        <v>3.44328</v>
      </c>
      <c r="D2287" s="35" t="n">
        <v>1.49609</v>
      </c>
      <c r="E2287" s="35" t="n">
        <v>-1.03583</v>
      </c>
      <c r="F2287" s="35" t="n">
        <v>3.23404</v>
      </c>
      <c r="G2287" s="35" t="n">
        <v>0.44095</v>
      </c>
      <c r="H2287" s="35" t="n">
        <v>2.69614</v>
      </c>
      <c r="I2287" s="35" t="n">
        <v>2.44012</v>
      </c>
      <c r="J2287" s="35" t="n">
        <v>2.57497</v>
      </c>
      <c r="K2287" s="35" t="n">
        <v>-1.34797</v>
      </c>
      <c r="L2287" s="35" t="n">
        <v>-0.16884</v>
      </c>
      <c r="M2287" s="35" t="n">
        <v>-1.31257</v>
      </c>
      <c r="N2287" s="35" t="n">
        <v>-0.68408</v>
      </c>
      <c r="O2287" s="35" t="n">
        <v>-0.02175</v>
      </c>
      <c r="P2287" s="35" t="n">
        <v>-2.34565</v>
      </c>
      <c r="Q2287" s="35" t="n">
        <v>-2.55303</v>
      </c>
      <c r="R2287" s="35" t="n">
        <v>2.41318</v>
      </c>
    </row>
    <row r="2288" customFormat="false" ht="15" hidden="false" customHeight="false" outlineLevel="0" collapsed="false">
      <c r="A2288" s="4" t="n">
        <v>2287</v>
      </c>
      <c r="B2288" s="4" t="s">
        <v>2631</v>
      </c>
      <c r="C2288" s="35" t="n">
        <v>-5.303</v>
      </c>
      <c r="D2288" s="35" t="n">
        <v>-1.69172</v>
      </c>
      <c r="E2288" s="35" t="n">
        <v>-4.48085</v>
      </c>
      <c r="F2288" s="35" t="n">
        <v>-0.9859</v>
      </c>
      <c r="G2288" s="35" t="n">
        <v>0.55053</v>
      </c>
      <c r="H2288" s="35" t="n">
        <v>-0.93038</v>
      </c>
      <c r="I2288" s="35" t="n">
        <v>-0.63233</v>
      </c>
      <c r="J2288" s="35" t="n">
        <v>3.25152</v>
      </c>
      <c r="K2288" s="35" t="n">
        <v>-2.09374</v>
      </c>
      <c r="L2288" s="35" t="n">
        <v>-0.37539</v>
      </c>
      <c r="M2288" s="35" t="n">
        <v>-2.55748</v>
      </c>
      <c r="N2288" s="35" t="n">
        <v>-1.56095</v>
      </c>
      <c r="O2288" s="35" t="n">
        <v>-2.32463</v>
      </c>
      <c r="P2288" s="35" t="n">
        <v>-1.97867</v>
      </c>
      <c r="Q2288" s="35" t="n">
        <v>2.80197</v>
      </c>
      <c r="R2288" s="35" t="n">
        <v>2.14269</v>
      </c>
    </row>
    <row r="2289" customFormat="false" ht="15" hidden="false" customHeight="false" outlineLevel="0" collapsed="false">
      <c r="A2289" s="4" t="n">
        <v>2288</v>
      </c>
      <c r="B2289" s="4" t="s">
        <v>2632</v>
      </c>
      <c r="C2289" s="35" t="n">
        <v>0.53138</v>
      </c>
      <c r="D2289" s="35" t="n">
        <v>-2.02138</v>
      </c>
      <c r="E2289" s="35" t="n">
        <v>0.97412</v>
      </c>
      <c r="F2289" s="35" t="n">
        <v>1.55029</v>
      </c>
      <c r="G2289" s="35" t="n">
        <v>-1.13653</v>
      </c>
      <c r="H2289" s="35" t="n">
        <v>-1.41426</v>
      </c>
      <c r="I2289" s="35" t="n">
        <v>0.99681</v>
      </c>
      <c r="J2289" s="35" t="n">
        <v>-0.36528</v>
      </c>
      <c r="K2289" s="35" t="n">
        <v>-1.11399</v>
      </c>
      <c r="L2289" s="35" t="n">
        <v>-0.15112</v>
      </c>
      <c r="M2289" s="35" t="n">
        <v>-0.74144</v>
      </c>
      <c r="N2289" s="35" t="n">
        <v>-3.50443</v>
      </c>
      <c r="O2289" s="35" t="n">
        <v>-2.63271</v>
      </c>
      <c r="P2289" s="35" t="n">
        <v>2.1985</v>
      </c>
      <c r="Q2289" s="35" t="n">
        <v>1.39732</v>
      </c>
      <c r="R2289" s="35" t="n">
        <v>-1.64525</v>
      </c>
    </row>
    <row r="2290" customFormat="false" ht="15" hidden="false" customHeight="false" outlineLevel="0" collapsed="false">
      <c r="A2290" s="4" t="n">
        <v>2289</v>
      </c>
      <c r="B2290" s="4" t="s">
        <v>2633</v>
      </c>
      <c r="C2290" s="35" t="n">
        <v>2.47183</v>
      </c>
      <c r="D2290" s="35" t="n">
        <v>0.49642</v>
      </c>
      <c r="E2290" s="35" t="n">
        <v>-0.10648</v>
      </c>
      <c r="F2290" s="35" t="n">
        <v>0.55274</v>
      </c>
      <c r="G2290" s="35" t="n">
        <v>2.02577</v>
      </c>
      <c r="H2290" s="35" t="n">
        <v>-0.67665</v>
      </c>
      <c r="I2290" s="35" t="n">
        <v>0.36446</v>
      </c>
      <c r="J2290" s="35" t="n">
        <v>0.89095</v>
      </c>
      <c r="K2290" s="35" t="n">
        <v>-0.78456</v>
      </c>
      <c r="L2290" s="35" t="n">
        <v>2.49028</v>
      </c>
      <c r="M2290" s="35" t="n">
        <v>2.7092</v>
      </c>
      <c r="N2290" s="35" t="n">
        <v>0.92552</v>
      </c>
      <c r="O2290" s="35" t="n">
        <v>2.42659</v>
      </c>
      <c r="P2290" s="35" t="n">
        <v>-1.86997</v>
      </c>
      <c r="Q2290" s="35" t="n">
        <v>2.57882</v>
      </c>
      <c r="R2290" s="35" t="n">
        <v>0.06059</v>
      </c>
    </row>
    <row r="2291" customFormat="false" ht="15" hidden="false" customHeight="false" outlineLevel="0" collapsed="false">
      <c r="A2291" s="4" t="n">
        <v>2290</v>
      </c>
      <c r="B2291" s="4" t="s">
        <v>2634</v>
      </c>
      <c r="C2291" s="35" t="n">
        <v>2.14627</v>
      </c>
      <c r="D2291" s="35" t="n">
        <v>2.96544</v>
      </c>
      <c r="E2291" s="35" t="n">
        <v>0.29019</v>
      </c>
      <c r="F2291" s="35" t="n">
        <v>-0.89314</v>
      </c>
      <c r="G2291" s="35" t="n">
        <v>0.89715</v>
      </c>
      <c r="H2291" s="35" t="n">
        <v>1.50588</v>
      </c>
      <c r="I2291" s="35" t="n">
        <v>1.28579</v>
      </c>
      <c r="J2291" s="35" t="n">
        <v>0.76369</v>
      </c>
      <c r="K2291" s="35" t="n">
        <v>-1.02644</v>
      </c>
      <c r="L2291" s="35" t="n">
        <v>-0.14961</v>
      </c>
      <c r="M2291" s="35" t="n">
        <v>-2.2201</v>
      </c>
      <c r="N2291" s="35" t="n">
        <v>0.17261</v>
      </c>
      <c r="O2291" s="35" t="n">
        <v>-0.08311</v>
      </c>
      <c r="P2291" s="35" t="n">
        <v>-2.03817</v>
      </c>
      <c r="Q2291" s="35" t="n">
        <v>-0.39233</v>
      </c>
      <c r="R2291" s="35" t="n">
        <v>-1.49822</v>
      </c>
    </row>
    <row r="2292" customFormat="false" ht="15" hidden="false" customHeight="false" outlineLevel="0" collapsed="false">
      <c r="A2292" s="4" t="n">
        <v>2291</v>
      </c>
      <c r="B2292" s="4" t="s">
        <v>2635</v>
      </c>
      <c r="C2292" s="35" t="n">
        <v>-1.67555</v>
      </c>
      <c r="D2292" s="35" t="n">
        <v>0.52351</v>
      </c>
      <c r="E2292" s="35" t="n">
        <v>0.0391</v>
      </c>
      <c r="F2292" s="35" t="n">
        <v>-0.81091</v>
      </c>
      <c r="G2292" s="35" t="n">
        <v>0.19603</v>
      </c>
      <c r="H2292" s="35" t="n">
        <v>-5.56565</v>
      </c>
      <c r="I2292" s="35" t="n">
        <v>-0.38526</v>
      </c>
      <c r="J2292" s="35" t="n">
        <v>3.12039</v>
      </c>
      <c r="K2292" s="35" t="n">
        <v>-0.76068</v>
      </c>
      <c r="L2292" s="35" t="n">
        <v>-1.68031</v>
      </c>
      <c r="M2292" s="35" t="n">
        <v>2.97206</v>
      </c>
      <c r="N2292" s="35" t="n">
        <v>1.17531</v>
      </c>
      <c r="O2292" s="35" t="n">
        <v>1.83052</v>
      </c>
      <c r="P2292" s="35" t="n">
        <v>-0.00309</v>
      </c>
      <c r="Q2292" s="35" t="n">
        <v>-1.02985</v>
      </c>
      <c r="R2292" s="35" t="n">
        <v>-2.41923</v>
      </c>
    </row>
    <row r="2293" customFormat="false" ht="15" hidden="false" customHeight="false" outlineLevel="0" collapsed="false">
      <c r="A2293" s="4" t="n">
        <v>2292</v>
      </c>
      <c r="B2293" s="4" t="s">
        <v>2636</v>
      </c>
      <c r="C2293" s="35" t="n">
        <v>-0.09028</v>
      </c>
      <c r="D2293" s="35" t="n">
        <v>2.37953</v>
      </c>
      <c r="E2293" s="35" t="n">
        <v>-3.32021</v>
      </c>
      <c r="F2293" s="35" t="n">
        <v>2.61897</v>
      </c>
      <c r="G2293" s="35" t="n">
        <v>-1.00325</v>
      </c>
      <c r="H2293" s="35" t="n">
        <v>1.37399</v>
      </c>
      <c r="I2293" s="35" t="n">
        <v>1.36572</v>
      </c>
      <c r="J2293" s="35" t="n">
        <v>-0.89884</v>
      </c>
      <c r="K2293" s="35" t="n">
        <v>-0.36414</v>
      </c>
      <c r="L2293" s="35" t="n">
        <v>-1.90476</v>
      </c>
      <c r="M2293" s="35" t="n">
        <v>-4.0358</v>
      </c>
      <c r="N2293" s="35" t="n">
        <v>-2.72786</v>
      </c>
      <c r="O2293" s="35" t="n">
        <v>-2.73689</v>
      </c>
      <c r="P2293" s="35" t="n">
        <v>-1.33234</v>
      </c>
      <c r="Q2293" s="35" t="n">
        <v>0.1062</v>
      </c>
      <c r="R2293" s="35" t="n">
        <v>-0.41132</v>
      </c>
    </row>
    <row r="2294" customFormat="false" ht="15" hidden="false" customHeight="false" outlineLevel="0" collapsed="false">
      <c r="A2294" s="4" t="n">
        <v>2293</v>
      </c>
      <c r="B2294" s="4" t="s">
        <v>2637</v>
      </c>
      <c r="C2294" s="35" t="n">
        <v>-2.29201</v>
      </c>
      <c r="D2294" s="35" t="n">
        <v>-0.83889</v>
      </c>
      <c r="E2294" s="35" t="n">
        <v>1.9742</v>
      </c>
      <c r="F2294" s="35" t="n">
        <v>0.32473</v>
      </c>
      <c r="G2294" s="35" t="n">
        <v>-3.99276</v>
      </c>
      <c r="H2294" s="35" t="n">
        <v>-0.45272</v>
      </c>
      <c r="I2294" s="35" t="n">
        <v>-0.24538</v>
      </c>
      <c r="J2294" s="35" t="n">
        <v>-1.19019</v>
      </c>
      <c r="K2294" s="35" t="n">
        <v>0.77012</v>
      </c>
      <c r="L2294" s="35" t="n">
        <v>-2.2357</v>
      </c>
      <c r="M2294" s="35" t="n">
        <v>0.83219</v>
      </c>
      <c r="N2294" s="35" t="n">
        <v>1.98531</v>
      </c>
      <c r="O2294" s="35" t="n">
        <v>2.05997</v>
      </c>
      <c r="P2294" s="35" t="n">
        <v>0.91663</v>
      </c>
      <c r="Q2294" s="35" t="n">
        <v>-1.3364</v>
      </c>
      <c r="R2294" s="35" t="n">
        <v>-2.41992</v>
      </c>
    </row>
    <row r="2295" customFormat="false" ht="15" hidden="false" customHeight="false" outlineLevel="0" collapsed="false">
      <c r="A2295" s="4" t="n">
        <v>2294</v>
      </c>
      <c r="B2295" s="4" t="s">
        <v>2638</v>
      </c>
      <c r="C2295" s="35" t="n">
        <v>-2.15831</v>
      </c>
      <c r="D2295" s="35" t="n">
        <v>-1.75263</v>
      </c>
      <c r="E2295" s="35" t="n">
        <v>0.5534</v>
      </c>
      <c r="F2295" s="35" t="n">
        <v>-0.52017</v>
      </c>
      <c r="G2295" s="35" t="n">
        <v>-2.03943</v>
      </c>
      <c r="H2295" s="35" t="n">
        <v>0.90651</v>
      </c>
      <c r="I2295" s="35" t="n">
        <v>0.08087</v>
      </c>
      <c r="J2295" s="35" t="n">
        <v>-0.48613</v>
      </c>
      <c r="K2295" s="35" t="n">
        <v>0.40341</v>
      </c>
      <c r="L2295" s="35" t="n">
        <v>-0.03149</v>
      </c>
      <c r="M2295" s="35" t="n">
        <v>1.05043</v>
      </c>
      <c r="N2295" s="35" t="n">
        <v>0.65169</v>
      </c>
      <c r="O2295" s="35" t="n">
        <v>0.03391</v>
      </c>
      <c r="P2295" s="35" t="n">
        <v>-0.12459</v>
      </c>
      <c r="Q2295" s="35" t="n">
        <v>0.75142</v>
      </c>
      <c r="R2295" s="35" t="n">
        <v>-0.34308</v>
      </c>
    </row>
    <row r="2296" customFormat="false" ht="15" hidden="false" customHeight="false" outlineLevel="0" collapsed="false">
      <c r="A2296" s="4" t="n">
        <v>2295</v>
      </c>
      <c r="B2296" s="4" t="s">
        <v>2639</v>
      </c>
      <c r="C2296" s="35" t="n">
        <v>-1.01308</v>
      </c>
      <c r="D2296" s="35" t="n">
        <v>2.57965</v>
      </c>
      <c r="E2296" s="35" t="n">
        <v>0.59382</v>
      </c>
      <c r="F2296" s="35" t="n">
        <v>-1.39614</v>
      </c>
      <c r="G2296" s="35" t="n">
        <v>1.90053</v>
      </c>
      <c r="H2296" s="35" t="n">
        <v>0.92503</v>
      </c>
      <c r="I2296" s="35" t="n">
        <v>-3.51964</v>
      </c>
      <c r="J2296" s="35" t="n">
        <v>-0.93964</v>
      </c>
      <c r="K2296" s="35" t="n">
        <v>0.35577</v>
      </c>
      <c r="L2296" s="35" t="n">
        <v>-0.26246</v>
      </c>
      <c r="M2296" s="35" t="n">
        <v>0.3685</v>
      </c>
      <c r="N2296" s="35" t="n">
        <v>-0.60452</v>
      </c>
      <c r="O2296" s="35" t="n">
        <v>-0.43837</v>
      </c>
      <c r="P2296" s="35" t="n">
        <v>-1.73974</v>
      </c>
      <c r="Q2296" s="35" t="n">
        <v>0.83831</v>
      </c>
      <c r="R2296" s="35" t="n">
        <v>-0.1529</v>
      </c>
    </row>
    <row r="2297" customFormat="false" ht="15" hidden="false" customHeight="false" outlineLevel="0" collapsed="false">
      <c r="A2297" s="4" t="n">
        <v>2296</v>
      </c>
      <c r="B2297" s="4" t="s">
        <v>2640</v>
      </c>
      <c r="C2297" s="35" t="n">
        <v>-2.66985</v>
      </c>
      <c r="D2297" s="35" t="n">
        <v>3.97764</v>
      </c>
      <c r="E2297" s="35" t="n">
        <v>0.615</v>
      </c>
      <c r="F2297" s="35" t="n">
        <v>-0.01685</v>
      </c>
      <c r="G2297" s="35" t="n">
        <v>-5.52716</v>
      </c>
      <c r="H2297" s="35" t="n">
        <v>-0.37186</v>
      </c>
      <c r="I2297" s="35" t="n">
        <v>-1.06752</v>
      </c>
      <c r="J2297" s="35" t="n">
        <v>2.82846</v>
      </c>
      <c r="K2297" s="35" t="n">
        <v>3.0285</v>
      </c>
      <c r="L2297" s="35" t="n">
        <v>-1.36532</v>
      </c>
      <c r="M2297" s="35" t="n">
        <v>-1.19112</v>
      </c>
      <c r="N2297" s="35" t="n">
        <v>-2.15368</v>
      </c>
      <c r="O2297" s="35" t="n">
        <v>0.7688</v>
      </c>
      <c r="P2297" s="35" t="n">
        <v>3.67952</v>
      </c>
      <c r="Q2297" s="35" t="n">
        <v>-2.96378</v>
      </c>
      <c r="R2297" s="35" t="n">
        <v>-3.16213</v>
      </c>
    </row>
    <row r="2298" customFormat="false" ht="15" hidden="false" customHeight="false" outlineLevel="0" collapsed="false">
      <c r="A2298" s="4" t="n">
        <v>2297</v>
      </c>
      <c r="B2298" s="4" t="s">
        <v>2641</v>
      </c>
      <c r="C2298" s="35" t="n">
        <v>0.48834</v>
      </c>
      <c r="D2298" s="35" t="n">
        <v>-2.74443</v>
      </c>
      <c r="E2298" s="35" t="n">
        <v>1.43442</v>
      </c>
      <c r="F2298" s="35" t="n">
        <v>-0.81033</v>
      </c>
      <c r="G2298" s="35" t="n">
        <v>-1.56487</v>
      </c>
      <c r="H2298" s="35" t="n">
        <v>2.81034</v>
      </c>
      <c r="I2298" s="35" t="n">
        <v>-3.34752</v>
      </c>
      <c r="J2298" s="35" t="n">
        <v>2.22173</v>
      </c>
      <c r="K2298" s="35" t="n">
        <v>0.31009</v>
      </c>
      <c r="L2298" s="35" t="n">
        <v>-4.37787</v>
      </c>
      <c r="M2298" s="35" t="n">
        <v>-2.72534</v>
      </c>
      <c r="N2298" s="35" t="n">
        <v>2.19093</v>
      </c>
      <c r="O2298" s="35" t="n">
        <v>-3.58069</v>
      </c>
      <c r="P2298" s="35" t="n">
        <v>-3.73648</v>
      </c>
      <c r="Q2298" s="35" t="n">
        <v>0.66968</v>
      </c>
      <c r="R2298" s="35" t="n">
        <v>-3.5991</v>
      </c>
    </row>
    <row r="2299" customFormat="false" ht="15" hidden="false" customHeight="false" outlineLevel="0" collapsed="false">
      <c r="A2299" s="4" t="n">
        <v>2298</v>
      </c>
      <c r="B2299" s="4" t="s">
        <v>2642</v>
      </c>
      <c r="C2299" s="35" t="n">
        <v>1.39533</v>
      </c>
      <c r="D2299" s="35" t="n">
        <v>3.63382</v>
      </c>
      <c r="E2299" s="35" t="n">
        <v>1.70998</v>
      </c>
      <c r="F2299" s="35" t="n">
        <v>0.27242</v>
      </c>
      <c r="G2299" s="35" t="n">
        <v>-0.2047</v>
      </c>
      <c r="H2299" s="35" t="n">
        <v>-2.02706</v>
      </c>
      <c r="I2299" s="35" t="n">
        <v>-0.43889</v>
      </c>
      <c r="J2299" s="35" t="n">
        <v>-1.89878</v>
      </c>
      <c r="K2299" s="35" t="n">
        <v>1.8094</v>
      </c>
      <c r="L2299" s="35" t="n">
        <v>-2.58992</v>
      </c>
      <c r="M2299" s="35" t="n">
        <v>-0.93576</v>
      </c>
      <c r="N2299" s="35" t="n">
        <v>0.72667</v>
      </c>
      <c r="O2299" s="35" t="n">
        <v>-3.95737</v>
      </c>
      <c r="P2299" s="35" t="n">
        <v>0.01448</v>
      </c>
      <c r="Q2299" s="35" t="n">
        <v>0.6349</v>
      </c>
      <c r="R2299" s="35" t="n">
        <v>-1.34684</v>
      </c>
    </row>
    <row r="2300" customFormat="false" ht="15" hidden="false" customHeight="false" outlineLevel="0" collapsed="false">
      <c r="A2300" s="4" t="n">
        <v>2299</v>
      </c>
      <c r="B2300" s="4" t="s">
        <v>2643</v>
      </c>
      <c r="C2300" s="35" t="n">
        <v>-0.94265</v>
      </c>
      <c r="D2300" s="35" t="n">
        <v>-0.29766</v>
      </c>
      <c r="E2300" s="35" t="n">
        <v>0.42391</v>
      </c>
      <c r="F2300" s="35" t="n">
        <v>-0.19752</v>
      </c>
      <c r="G2300" s="35" t="n">
        <v>-0.16274</v>
      </c>
      <c r="H2300" s="35" t="n">
        <v>-0.4953</v>
      </c>
      <c r="I2300" s="35" t="n">
        <v>-3.40944</v>
      </c>
      <c r="J2300" s="35" t="n">
        <v>-1.60066</v>
      </c>
      <c r="K2300" s="35" t="n">
        <v>-1.38832</v>
      </c>
      <c r="L2300" s="35" t="n">
        <v>3.14929</v>
      </c>
      <c r="M2300" s="35" t="n">
        <v>1.44262</v>
      </c>
      <c r="N2300" s="35" t="n">
        <v>0.07953</v>
      </c>
      <c r="O2300" s="35" t="n">
        <v>-1.87421</v>
      </c>
      <c r="P2300" s="35" t="n">
        <v>-0.72021</v>
      </c>
      <c r="Q2300" s="35" t="n">
        <v>-1.44318</v>
      </c>
      <c r="R2300" s="35" t="n">
        <v>1.46023</v>
      </c>
    </row>
    <row r="2301" customFormat="false" ht="15" hidden="false" customHeight="false" outlineLevel="0" collapsed="false">
      <c r="A2301" s="4" t="n">
        <v>2300</v>
      </c>
      <c r="B2301" s="4" t="s">
        <v>2644</v>
      </c>
      <c r="C2301" s="35" t="n">
        <v>0.19472</v>
      </c>
      <c r="D2301" s="35" t="n">
        <v>2.06482</v>
      </c>
      <c r="E2301" s="35" t="n">
        <v>0.30216</v>
      </c>
      <c r="F2301" s="35" t="n">
        <v>0.67214</v>
      </c>
      <c r="G2301" s="35" t="n">
        <v>0.56444</v>
      </c>
      <c r="H2301" s="35" t="n">
        <v>0.99537</v>
      </c>
      <c r="I2301" s="35" t="n">
        <v>0.26789</v>
      </c>
      <c r="J2301" s="35" t="n">
        <v>3.06836</v>
      </c>
      <c r="K2301" s="35" t="n">
        <v>0.89421</v>
      </c>
      <c r="L2301" s="35" t="n">
        <v>0.75712</v>
      </c>
      <c r="M2301" s="35" t="n">
        <v>-0.83515</v>
      </c>
      <c r="N2301" s="35" t="n">
        <v>-1.66936</v>
      </c>
      <c r="O2301" s="35" t="n">
        <v>0.10783</v>
      </c>
      <c r="P2301" s="35" t="n">
        <v>0.99814</v>
      </c>
      <c r="Q2301" s="35" t="n">
        <v>3.02297</v>
      </c>
      <c r="R2301" s="35" t="n">
        <v>1.82054</v>
      </c>
    </row>
    <row r="2302" customFormat="false" ht="15" hidden="false" customHeight="false" outlineLevel="0" collapsed="false">
      <c r="A2302" s="4" t="n">
        <v>2301</v>
      </c>
      <c r="B2302" s="4" t="s">
        <v>2645</v>
      </c>
      <c r="C2302" s="35" t="n">
        <v>-3.13713</v>
      </c>
      <c r="D2302" s="35" t="n">
        <v>0.04546</v>
      </c>
      <c r="E2302" s="35" t="n">
        <v>-1.39373</v>
      </c>
      <c r="F2302" s="35" t="n">
        <v>-1.02894</v>
      </c>
      <c r="G2302" s="35" t="n">
        <v>-0.98192</v>
      </c>
      <c r="H2302" s="35" t="n">
        <v>2.76816</v>
      </c>
      <c r="I2302" s="35" t="n">
        <v>-0.55576</v>
      </c>
      <c r="J2302" s="35" t="n">
        <v>-1.55534</v>
      </c>
      <c r="K2302" s="35" t="n">
        <v>-1.92432</v>
      </c>
      <c r="L2302" s="35" t="n">
        <v>-1.68708</v>
      </c>
      <c r="M2302" s="35" t="n">
        <v>-2.26329</v>
      </c>
      <c r="N2302" s="35" t="n">
        <v>-2.28034</v>
      </c>
      <c r="O2302" s="35" t="n">
        <v>0.64001</v>
      </c>
      <c r="P2302" s="35" t="n">
        <v>-0.34539</v>
      </c>
      <c r="Q2302" s="35" t="n">
        <v>-0.16997</v>
      </c>
      <c r="R2302" s="35" t="n">
        <v>-0.48418</v>
      </c>
    </row>
    <row r="2303" customFormat="false" ht="15" hidden="false" customHeight="false" outlineLevel="0" collapsed="false">
      <c r="A2303" s="4" t="n">
        <v>2302</v>
      </c>
      <c r="B2303" s="4" t="s">
        <v>2646</v>
      </c>
      <c r="C2303" s="35" t="n">
        <v>-0.66944</v>
      </c>
      <c r="D2303" s="35" t="n">
        <v>-1.96968</v>
      </c>
      <c r="E2303" s="35" t="n">
        <v>0.79973</v>
      </c>
      <c r="F2303" s="35" t="n">
        <v>-0.58312</v>
      </c>
      <c r="G2303" s="35" t="n">
        <v>0.67582</v>
      </c>
      <c r="H2303" s="35" t="n">
        <v>2.17396</v>
      </c>
      <c r="I2303" s="35" t="n">
        <v>3.07222</v>
      </c>
      <c r="J2303" s="35" t="n">
        <v>-0.52959</v>
      </c>
      <c r="K2303" s="35" t="n">
        <v>-1.65296</v>
      </c>
      <c r="L2303" s="35" t="n">
        <v>-1.60632</v>
      </c>
      <c r="M2303" s="35" t="n">
        <v>-2.65278</v>
      </c>
      <c r="N2303" s="35" t="n">
        <v>0.52987</v>
      </c>
      <c r="O2303" s="35" t="n">
        <v>0.13636</v>
      </c>
      <c r="P2303" s="35" t="n">
        <v>-1.33277</v>
      </c>
      <c r="Q2303" s="35" t="n">
        <v>-0.02522</v>
      </c>
      <c r="R2303" s="35" t="n">
        <v>-0.35933</v>
      </c>
    </row>
    <row r="2304" customFormat="false" ht="15" hidden="false" customHeight="false" outlineLevel="0" collapsed="false">
      <c r="A2304" s="4" t="n">
        <v>2303</v>
      </c>
      <c r="B2304" s="4" t="s">
        <v>2647</v>
      </c>
      <c r="C2304" s="35" t="n">
        <v>2.31465</v>
      </c>
      <c r="D2304" s="35" t="n">
        <v>-0.08296</v>
      </c>
      <c r="E2304" s="35" t="n">
        <v>-2.88795</v>
      </c>
      <c r="F2304" s="35" t="n">
        <v>-0.18547</v>
      </c>
      <c r="G2304" s="35" t="n">
        <v>1.78577</v>
      </c>
      <c r="H2304" s="35" t="n">
        <v>0.5951</v>
      </c>
      <c r="I2304" s="35" t="n">
        <v>0.73677</v>
      </c>
      <c r="J2304" s="35" t="n">
        <v>1.39238</v>
      </c>
      <c r="K2304" s="35" t="n">
        <v>1.33643</v>
      </c>
      <c r="L2304" s="35" t="n">
        <v>-0.47505</v>
      </c>
      <c r="M2304" s="35" t="n">
        <v>-1.16906</v>
      </c>
      <c r="N2304" s="35" t="n">
        <v>-3.02051</v>
      </c>
      <c r="O2304" s="35" t="n">
        <v>-1.5892</v>
      </c>
      <c r="P2304" s="35" t="n">
        <v>-1.86376</v>
      </c>
      <c r="Q2304" s="35" t="n">
        <v>-1.14511</v>
      </c>
      <c r="R2304" s="35" t="n">
        <v>-2.67526</v>
      </c>
    </row>
    <row r="2305" customFormat="false" ht="15" hidden="false" customHeight="false" outlineLevel="0" collapsed="false">
      <c r="A2305" s="4" t="n">
        <v>2304</v>
      </c>
      <c r="B2305" s="4" t="s">
        <v>2648</v>
      </c>
      <c r="C2305" s="35" t="n">
        <v>-0.35947</v>
      </c>
      <c r="D2305" s="35" t="n">
        <v>0.23496</v>
      </c>
      <c r="E2305" s="35" t="n">
        <v>0.37004</v>
      </c>
      <c r="F2305" s="35" t="n">
        <v>-0.24837</v>
      </c>
      <c r="G2305" s="35" t="n">
        <v>0.76905</v>
      </c>
      <c r="H2305" s="35" t="n">
        <v>1.9069</v>
      </c>
      <c r="I2305" s="35" t="n">
        <v>0.23158</v>
      </c>
      <c r="J2305" s="35" t="n">
        <v>-0.148</v>
      </c>
      <c r="K2305" s="35" t="n">
        <v>-1.19436</v>
      </c>
      <c r="L2305" s="35" t="n">
        <v>-2.53202</v>
      </c>
      <c r="M2305" s="35" t="n">
        <v>-0.53548</v>
      </c>
      <c r="N2305" s="35" t="n">
        <v>-1.43758</v>
      </c>
      <c r="O2305" s="35" t="n">
        <v>-2.98594</v>
      </c>
      <c r="P2305" s="35" t="n">
        <v>-0.46515</v>
      </c>
      <c r="Q2305" s="35" t="n">
        <v>-0.57419</v>
      </c>
      <c r="R2305" s="35" t="n">
        <v>-2.64825</v>
      </c>
    </row>
    <row r="2306" customFormat="false" ht="15" hidden="false" customHeight="false" outlineLevel="0" collapsed="false">
      <c r="A2306" s="4" t="n">
        <v>2305</v>
      </c>
      <c r="B2306" s="4" t="s">
        <v>2649</v>
      </c>
      <c r="C2306" s="35" t="n">
        <v>-1.00466</v>
      </c>
      <c r="D2306" s="35" t="n">
        <v>0.59628</v>
      </c>
      <c r="E2306" s="35" t="n">
        <v>1.23577</v>
      </c>
      <c r="F2306" s="35" t="n">
        <v>-2.52439</v>
      </c>
      <c r="G2306" s="35" t="n">
        <v>-0.29312</v>
      </c>
      <c r="H2306" s="35" t="n">
        <v>0.66995</v>
      </c>
      <c r="I2306" s="35" t="n">
        <v>0.94386</v>
      </c>
      <c r="J2306" s="35" t="n">
        <v>2.68829</v>
      </c>
      <c r="K2306" s="35" t="n">
        <v>1.22422</v>
      </c>
      <c r="L2306" s="35" t="n">
        <v>2.13194</v>
      </c>
      <c r="M2306" s="35" t="n">
        <v>-0.67203</v>
      </c>
      <c r="N2306" s="35" t="n">
        <v>3.19127</v>
      </c>
      <c r="O2306" s="35" t="n">
        <v>-1.45948</v>
      </c>
      <c r="P2306" s="35" t="n">
        <v>2.37978</v>
      </c>
      <c r="Q2306" s="35" t="n">
        <v>-1.34452</v>
      </c>
      <c r="R2306" s="35" t="n">
        <v>0.36283</v>
      </c>
    </row>
    <row r="2307" customFormat="false" ht="15" hidden="false" customHeight="false" outlineLevel="0" collapsed="false">
      <c r="A2307" s="4" t="n">
        <v>2306</v>
      </c>
      <c r="B2307" s="4" t="s">
        <v>2650</v>
      </c>
      <c r="C2307" s="35" t="n">
        <v>1.65303</v>
      </c>
      <c r="D2307" s="35" t="n">
        <v>4.31461</v>
      </c>
      <c r="E2307" s="35" t="n">
        <v>2.35606</v>
      </c>
      <c r="F2307" s="35" t="n">
        <v>-4.47422</v>
      </c>
      <c r="G2307" s="35" t="n">
        <v>-2.16122</v>
      </c>
      <c r="H2307" s="35" t="n">
        <v>-1.83633</v>
      </c>
      <c r="I2307" s="35" t="n">
        <v>-1.40663</v>
      </c>
      <c r="J2307" s="35" t="n">
        <v>0.32107</v>
      </c>
      <c r="K2307" s="35" t="n">
        <v>-1.96365</v>
      </c>
      <c r="L2307" s="35" t="n">
        <v>-2.10093</v>
      </c>
      <c r="M2307" s="35" t="n">
        <v>0.51709</v>
      </c>
      <c r="N2307" s="35" t="n">
        <v>0.0242</v>
      </c>
      <c r="O2307" s="35" t="n">
        <v>0.84321</v>
      </c>
      <c r="P2307" s="35" t="n">
        <v>1.20348</v>
      </c>
      <c r="Q2307" s="35" t="n">
        <v>-3.82759</v>
      </c>
      <c r="R2307" s="35" t="n">
        <v>2.54537</v>
      </c>
    </row>
    <row r="2308" customFormat="false" ht="15" hidden="false" customHeight="false" outlineLevel="0" collapsed="false">
      <c r="A2308" s="4" t="n">
        <v>2307</v>
      </c>
      <c r="B2308" s="4" t="s">
        <v>2651</v>
      </c>
      <c r="C2308" s="35" t="n">
        <v>2.31049</v>
      </c>
      <c r="D2308" s="35" t="n">
        <v>-1.55883</v>
      </c>
      <c r="E2308" s="35" t="n">
        <v>2.58639</v>
      </c>
      <c r="F2308" s="35" t="n">
        <v>-3.73509</v>
      </c>
      <c r="G2308" s="35" t="n">
        <v>-1.07191</v>
      </c>
      <c r="H2308" s="35" t="n">
        <v>-1.28814</v>
      </c>
      <c r="I2308" s="35" t="n">
        <v>1.67238</v>
      </c>
      <c r="J2308" s="35" t="n">
        <v>1.7709</v>
      </c>
      <c r="K2308" s="35" t="n">
        <v>0.40386</v>
      </c>
      <c r="L2308" s="35" t="n">
        <v>0.00757</v>
      </c>
      <c r="M2308" s="35" t="n">
        <v>1.81566</v>
      </c>
      <c r="N2308" s="35" t="n">
        <v>-0.6913</v>
      </c>
      <c r="O2308" s="35" t="n">
        <v>1.02886</v>
      </c>
      <c r="P2308" s="35" t="n">
        <v>1.29574</v>
      </c>
      <c r="Q2308" s="35" t="n">
        <v>-0.6796</v>
      </c>
      <c r="R2308" s="35" t="n">
        <v>-1.05208</v>
      </c>
    </row>
    <row r="2309" customFormat="false" ht="15" hidden="false" customHeight="false" outlineLevel="0" collapsed="false">
      <c r="A2309" s="4" t="n">
        <v>2308</v>
      </c>
      <c r="B2309" s="4" t="s">
        <v>2652</v>
      </c>
      <c r="C2309" s="35" t="n">
        <v>-0.30107</v>
      </c>
      <c r="D2309" s="35" t="n">
        <v>0.0517</v>
      </c>
      <c r="E2309" s="35" t="n">
        <v>-0.10166</v>
      </c>
      <c r="F2309" s="35" t="n">
        <v>-0.61498</v>
      </c>
      <c r="G2309" s="35" t="n">
        <v>-2.29948</v>
      </c>
      <c r="H2309" s="35" t="n">
        <v>-0.40096</v>
      </c>
      <c r="I2309" s="35" t="n">
        <v>7.88336</v>
      </c>
      <c r="J2309" s="35" t="n">
        <v>1.21161</v>
      </c>
      <c r="K2309" s="35" t="n">
        <v>-0.93999</v>
      </c>
      <c r="L2309" s="35" t="n">
        <v>-1.23933</v>
      </c>
      <c r="M2309" s="35" t="n">
        <v>-1.1979</v>
      </c>
      <c r="N2309" s="35" t="n">
        <v>-1.95001</v>
      </c>
      <c r="O2309" s="35" t="n">
        <v>0.50781</v>
      </c>
      <c r="P2309" s="35" t="n">
        <v>2.94223</v>
      </c>
      <c r="Q2309" s="35" t="n">
        <v>-1.77043</v>
      </c>
      <c r="R2309" s="35" t="n">
        <v>2.98878</v>
      </c>
    </row>
    <row r="2310" customFormat="false" ht="15" hidden="false" customHeight="false" outlineLevel="0" collapsed="false">
      <c r="A2310" s="4" t="n">
        <v>2309</v>
      </c>
      <c r="B2310" s="4" t="s">
        <v>2653</v>
      </c>
      <c r="C2310" s="35" t="n">
        <v>-0.4943</v>
      </c>
      <c r="D2310" s="35" t="n">
        <v>-0.09241</v>
      </c>
      <c r="E2310" s="35" t="n">
        <v>-0.55616</v>
      </c>
      <c r="F2310" s="35" t="n">
        <v>-0.055</v>
      </c>
      <c r="G2310" s="35" t="n">
        <v>-0.78056</v>
      </c>
      <c r="H2310" s="35" t="n">
        <v>-0.96734</v>
      </c>
      <c r="I2310" s="35" t="n">
        <v>1.61605</v>
      </c>
      <c r="J2310" s="35" t="n">
        <v>-0.59019</v>
      </c>
      <c r="K2310" s="35" t="n">
        <v>0.33674</v>
      </c>
      <c r="L2310" s="35" t="n">
        <v>-0.55563</v>
      </c>
      <c r="M2310" s="35" t="n">
        <v>-0.17282</v>
      </c>
      <c r="N2310" s="35" t="n">
        <v>3.03473</v>
      </c>
      <c r="O2310" s="35" t="n">
        <v>2.21772</v>
      </c>
      <c r="P2310" s="35" t="n">
        <v>-1.77079</v>
      </c>
      <c r="Q2310" s="35" t="n">
        <v>0.53795</v>
      </c>
      <c r="R2310" s="35" t="n">
        <v>-0.17252</v>
      </c>
    </row>
    <row r="2311" customFormat="false" ht="15" hidden="false" customHeight="false" outlineLevel="0" collapsed="false">
      <c r="A2311" s="4" t="n">
        <v>2310</v>
      </c>
      <c r="B2311" s="4" t="s">
        <v>2654</v>
      </c>
      <c r="C2311" s="35" t="n">
        <v>-0.11082</v>
      </c>
      <c r="D2311" s="35" t="n">
        <v>-1.89489</v>
      </c>
      <c r="E2311" s="35" t="n">
        <v>-0.56629</v>
      </c>
      <c r="F2311" s="35" t="n">
        <v>0.11567</v>
      </c>
      <c r="G2311" s="35" t="n">
        <v>-0.22469</v>
      </c>
      <c r="H2311" s="35" t="n">
        <v>0.84267</v>
      </c>
      <c r="I2311" s="35" t="n">
        <v>0.45132</v>
      </c>
      <c r="J2311" s="35" t="n">
        <v>1.83212</v>
      </c>
      <c r="K2311" s="35" t="n">
        <v>1.17572</v>
      </c>
      <c r="L2311" s="35" t="n">
        <v>0.86076</v>
      </c>
      <c r="M2311" s="35" t="n">
        <v>0.16575</v>
      </c>
      <c r="N2311" s="35" t="n">
        <v>-0.87506</v>
      </c>
      <c r="O2311" s="35" t="n">
        <v>-0.59144</v>
      </c>
      <c r="P2311" s="35" t="n">
        <v>0.81836</v>
      </c>
      <c r="Q2311" s="35" t="n">
        <v>-1.32221</v>
      </c>
      <c r="R2311" s="35" t="n">
        <v>-0.76006</v>
      </c>
    </row>
    <row r="2312" customFormat="false" ht="15" hidden="false" customHeight="false" outlineLevel="0" collapsed="false">
      <c r="A2312" s="4" t="n">
        <v>2311</v>
      </c>
      <c r="B2312" s="4" t="s">
        <v>2655</v>
      </c>
      <c r="C2312" s="35" t="n">
        <v>-0.89707</v>
      </c>
      <c r="D2312" s="35" t="n">
        <v>-1.80472</v>
      </c>
      <c r="E2312" s="35" t="n">
        <v>0.60525</v>
      </c>
      <c r="F2312" s="35" t="n">
        <v>-0.65744</v>
      </c>
      <c r="G2312" s="35" t="n">
        <v>-3.21018</v>
      </c>
      <c r="H2312" s="35" t="n">
        <v>-4.25241</v>
      </c>
      <c r="I2312" s="35" t="n">
        <v>2.61996</v>
      </c>
      <c r="J2312" s="35" t="n">
        <v>-0.70679</v>
      </c>
      <c r="K2312" s="35" t="n">
        <v>-0.09897</v>
      </c>
      <c r="L2312" s="35" t="n">
        <v>-0.89457</v>
      </c>
      <c r="M2312" s="35" t="n">
        <v>-1.86767</v>
      </c>
      <c r="N2312" s="35" t="n">
        <v>2.70034</v>
      </c>
      <c r="O2312" s="35" t="n">
        <v>2.12559</v>
      </c>
      <c r="P2312" s="35" t="n">
        <v>0.77573</v>
      </c>
      <c r="Q2312" s="35" t="n">
        <v>0.26015</v>
      </c>
      <c r="R2312" s="35" t="n">
        <v>-0.04595</v>
      </c>
    </row>
    <row r="2313" customFormat="false" ht="15" hidden="false" customHeight="false" outlineLevel="0" collapsed="false">
      <c r="A2313" s="4" t="n">
        <v>2312</v>
      </c>
      <c r="B2313" s="4" t="s">
        <v>2656</v>
      </c>
      <c r="C2313" s="35" t="n">
        <v>-3.95103</v>
      </c>
      <c r="D2313" s="35" t="n">
        <v>0.35153</v>
      </c>
      <c r="E2313" s="35" t="n">
        <v>4.60342</v>
      </c>
      <c r="F2313" s="35" t="n">
        <v>-0.16851</v>
      </c>
      <c r="G2313" s="35" t="n">
        <v>-2.31407</v>
      </c>
      <c r="H2313" s="35" t="n">
        <v>1.4777</v>
      </c>
      <c r="I2313" s="35" t="n">
        <v>-3.8298</v>
      </c>
      <c r="J2313" s="35" t="n">
        <v>1.65221</v>
      </c>
      <c r="K2313" s="35" t="n">
        <v>-0.61202</v>
      </c>
      <c r="L2313" s="35" t="n">
        <v>-3.95419</v>
      </c>
      <c r="M2313" s="35" t="n">
        <v>-0.87276</v>
      </c>
      <c r="N2313" s="35" t="n">
        <v>0.27694</v>
      </c>
      <c r="O2313" s="35" t="n">
        <v>2.31767</v>
      </c>
      <c r="P2313" s="35" t="n">
        <v>0.2784</v>
      </c>
      <c r="Q2313" s="35" t="n">
        <v>-0.02471</v>
      </c>
      <c r="R2313" s="35" t="n">
        <v>-2.10614</v>
      </c>
    </row>
    <row r="2314" customFormat="false" ht="15" hidden="false" customHeight="false" outlineLevel="0" collapsed="false">
      <c r="A2314" s="4" t="n">
        <v>2313</v>
      </c>
      <c r="B2314" s="4" t="s">
        <v>2657</v>
      </c>
      <c r="C2314" s="35" t="n">
        <v>0.11472</v>
      </c>
      <c r="D2314" s="35" t="n">
        <v>-0.63011</v>
      </c>
      <c r="E2314" s="35" t="n">
        <v>2.5563</v>
      </c>
      <c r="F2314" s="35" t="n">
        <v>0.40314</v>
      </c>
      <c r="G2314" s="35" t="n">
        <v>1.39541</v>
      </c>
      <c r="H2314" s="35" t="n">
        <v>0.21142</v>
      </c>
      <c r="I2314" s="35" t="n">
        <v>-0.08972</v>
      </c>
      <c r="J2314" s="35" t="n">
        <v>-0.48153</v>
      </c>
      <c r="K2314" s="35" t="n">
        <v>-6.08989</v>
      </c>
      <c r="L2314" s="35" t="n">
        <v>0.51505</v>
      </c>
      <c r="M2314" s="35" t="n">
        <v>-2.08466</v>
      </c>
      <c r="N2314" s="35" t="n">
        <v>2.11942</v>
      </c>
      <c r="O2314" s="35" t="n">
        <v>3.66202</v>
      </c>
      <c r="P2314" s="35" t="n">
        <v>-0.78307</v>
      </c>
      <c r="Q2314" s="35" t="n">
        <v>1.96171</v>
      </c>
      <c r="R2314" s="35" t="n">
        <v>-0.56075</v>
      </c>
    </row>
    <row r="2315" customFormat="false" ht="15" hidden="false" customHeight="false" outlineLevel="0" collapsed="false">
      <c r="A2315" s="4" t="n">
        <v>2314</v>
      </c>
      <c r="B2315" s="4" t="s">
        <v>2658</v>
      </c>
      <c r="C2315" s="35" t="n">
        <v>-1.08806</v>
      </c>
      <c r="D2315" s="35" t="n">
        <v>-3.41578</v>
      </c>
      <c r="E2315" s="35" t="n">
        <v>0.8862</v>
      </c>
      <c r="F2315" s="35" t="n">
        <v>2.47397</v>
      </c>
      <c r="G2315" s="35" t="n">
        <v>-0.5323</v>
      </c>
      <c r="H2315" s="35" t="n">
        <v>-1.04329</v>
      </c>
      <c r="I2315" s="35" t="n">
        <v>-3.19941</v>
      </c>
      <c r="J2315" s="35" t="n">
        <v>1.37476</v>
      </c>
      <c r="K2315" s="35" t="n">
        <v>-3.43292</v>
      </c>
      <c r="L2315" s="35" t="n">
        <v>-0.44523</v>
      </c>
      <c r="M2315" s="35" t="n">
        <v>1.82469</v>
      </c>
      <c r="N2315" s="35" t="n">
        <v>-0.25402</v>
      </c>
      <c r="O2315" s="35" t="n">
        <v>-2.71402</v>
      </c>
      <c r="P2315" s="35" t="n">
        <v>0.38367</v>
      </c>
      <c r="Q2315" s="35" t="n">
        <v>-1.41604</v>
      </c>
      <c r="R2315" s="35" t="n">
        <v>0.06112</v>
      </c>
    </row>
    <row r="2316" customFormat="false" ht="15" hidden="false" customHeight="false" outlineLevel="0" collapsed="false">
      <c r="A2316" s="4" t="n">
        <v>2315</v>
      </c>
      <c r="B2316" s="4" t="s">
        <v>2659</v>
      </c>
      <c r="C2316" s="35" t="n">
        <v>-4.03528</v>
      </c>
      <c r="D2316" s="35" t="n">
        <v>2.88607</v>
      </c>
      <c r="E2316" s="35" t="n">
        <v>-2.61733</v>
      </c>
      <c r="F2316" s="35" t="n">
        <v>2.78828</v>
      </c>
      <c r="G2316" s="35" t="n">
        <v>-3.46748</v>
      </c>
      <c r="H2316" s="35" t="n">
        <v>0.27956</v>
      </c>
      <c r="I2316" s="35" t="n">
        <v>-2.32823</v>
      </c>
      <c r="J2316" s="35" t="n">
        <v>2.44489</v>
      </c>
      <c r="K2316" s="35" t="n">
        <v>-1.64863</v>
      </c>
      <c r="L2316" s="35" t="n">
        <v>-1.00697</v>
      </c>
      <c r="M2316" s="35" t="n">
        <v>-0.08112</v>
      </c>
      <c r="N2316" s="35" t="n">
        <v>-1.27883</v>
      </c>
      <c r="O2316" s="35" t="n">
        <v>-2.03552</v>
      </c>
      <c r="P2316" s="35" t="n">
        <v>1.3702</v>
      </c>
      <c r="Q2316" s="35" t="n">
        <v>0.12653</v>
      </c>
      <c r="R2316" s="35" t="n">
        <v>-0.45783</v>
      </c>
    </row>
    <row r="2317" customFormat="false" ht="15" hidden="false" customHeight="false" outlineLevel="0" collapsed="false">
      <c r="A2317" s="4" t="n">
        <v>2316</v>
      </c>
      <c r="B2317" s="4" t="s">
        <v>2660</v>
      </c>
      <c r="C2317" s="35" t="n">
        <v>-1.31891</v>
      </c>
      <c r="D2317" s="35" t="n">
        <v>1.91318</v>
      </c>
      <c r="E2317" s="35" t="n">
        <v>-1.14194</v>
      </c>
      <c r="F2317" s="35" t="n">
        <v>-0.7562</v>
      </c>
      <c r="G2317" s="35" t="n">
        <v>-2.30044</v>
      </c>
      <c r="H2317" s="35" t="n">
        <v>0.4292</v>
      </c>
      <c r="I2317" s="35" t="n">
        <v>2.21211</v>
      </c>
      <c r="J2317" s="35" t="n">
        <v>-1.00513</v>
      </c>
      <c r="K2317" s="35" t="n">
        <v>-2.07133</v>
      </c>
      <c r="L2317" s="35" t="n">
        <v>-0.02488</v>
      </c>
      <c r="M2317" s="35" t="n">
        <v>2.52296</v>
      </c>
      <c r="N2317" s="35" t="n">
        <v>-1.60868</v>
      </c>
      <c r="O2317" s="35" t="n">
        <v>0.52891</v>
      </c>
      <c r="P2317" s="35" t="n">
        <v>0.29478</v>
      </c>
      <c r="Q2317" s="35" t="n">
        <v>-0.28303</v>
      </c>
      <c r="R2317" s="35" t="n">
        <v>-1.019</v>
      </c>
    </row>
    <row r="2318" customFormat="false" ht="15" hidden="false" customHeight="false" outlineLevel="0" collapsed="false">
      <c r="A2318" s="4" t="n">
        <v>2317</v>
      </c>
      <c r="B2318" s="4" t="s">
        <v>2661</v>
      </c>
      <c r="C2318" s="35" t="n">
        <v>0.46118</v>
      </c>
      <c r="D2318" s="35" t="n">
        <v>0.41005</v>
      </c>
      <c r="E2318" s="35" t="n">
        <v>-0.24951</v>
      </c>
      <c r="F2318" s="35" t="n">
        <v>-0.11782</v>
      </c>
      <c r="G2318" s="35" t="n">
        <v>-1.37186</v>
      </c>
      <c r="H2318" s="35" t="n">
        <v>-1.57854</v>
      </c>
      <c r="I2318" s="35" t="n">
        <v>1.30091</v>
      </c>
      <c r="J2318" s="35" t="n">
        <v>1.23994</v>
      </c>
      <c r="K2318" s="35" t="n">
        <v>-0.02152</v>
      </c>
      <c r="L2318" s="35" t="n">
        <v>2.41415</v>
      </c>
      <c r="M2318" s="35" t="n">
        <v>2.09855</v>
      </c>
      <c r="N2318" s="35" t="n">
        <v>-3.62382</v>
      </c>
      <c r="O2318" s="35" t="n">
        <v>-0.91901</v>
      </c>
      <c r="P2318" s="35" t="n">
        <v>-0.8987</v>
      </c>
      <c r="Q2318" s="35" t="n">
        <v>0.40752</v>
      </c>
      <c r="R2318" s="35" t="n">
        <v>0.13272</v>
      </c>
    </row>
    <row r="2319" customFormat="false" ht="15" hidden="false" customHeight="false" outlineLevel="0" collapsed="false">
      <c r="A2319" s="4" t="n">
        <v>2318</v>
      </c>
      <c r="B2319" s="4" t="s">
        <v>2662</v>
      </c>
      <c r="C2319" s="35" t="n">
        <v>-1.47267</v>
      </c>
      <c r="D2319" s="35" t="n">
        <v>0.48729</v>
      </c>
      <c r="E2319" s="35" t="n">
        <v>0.56515</v>
      </c>
      <c r="F2319" s="35" t="n">
        <v>1.42961</v>
      </c>
      <c r="G2319" s="35" t="n">
        <v>-0.05274</v>
      </c>
      <c r="H2319" s="35" t="n">
        <v>0.81473</v>
      </c>
      <c r="I2319" s="35" t="n">
        <v>2.04691</v>
      </c>
      <c r="J2319" s="35" t="n">
        <v>-0.65736</v>
      </c>
      <c r="K2319" s="35" t="n">
        <v>0.87207</v>
      </c>
      <c r="L2319" s="35" t="n">
        <v>1.63213</v>
      </c>
      <c r="M2319" s="35" t="n">
        <v>1.27451</v>
      </c>
      <c r="N2319" s="35" t="n">
        <v>2.7384</v>
      </c>
      <c r="O2319" s="35" t="n">
        <v>1.9965</v>
      </c>
      <c r="P2319" s="35" t="n">
        <v>4.06371</v>
      </c>
      <c r="Q2319" s="35" t="n">
        <v>-0.87584</v>
      </c>
      <c r="R2319" s="35" t="n">
        <v>-0.28302</v>
      </c>
    </row>
    <row r="2320" customFormat="false" ht="15" hidden="false" customHeight="false" outlineLevel="0" collapsed="false">
      <c r="A2320" s="4" t="n">
        <v>2319</v>
      </c>
      <c r="B2320" s="4" t="s">
        <v>2663</v>
      </c>
      <c r="C2320" s="35" t="n">
        <v>-1.14815</v>
      </c>
      <c r="D2320" s="35" t="n">
        <v>-0.86569</v>
      </c>
      <c r="E2320" s="35" t="n">
        <v>-1.13816</v>
      </c>
      <c r="F2320" s="35" t="n">
        <v>-3.57603</v>
      </c>
      <c r="G2320" s="35" t="n">
        <v>-0.03814</v>
      </c>
      <c r="H2320" s="35" t="n">
        <v>-0.88559</v>
      </c>
      <c r="I2320" s="35" t="n">
        <v>-1.41826</v>
      </c>
      <c r="J2320" s="35" t="n">
        <v>0.41891</v>
      </c>
      <c r="K2320" s="35" t="n">
        <v>2.37512</v>
      </c>
      <c r="L2320" s="35" t="n">
        <v>-2.30217</v>
      </c>
      <c r="M2320" s="35" t="n">
        <v>3.00051</v>
      </c>
      <c r="N2320" s="35" t="n">
        <v>-1.57108</v>
      </c>
      <c r="O2320" s="35" t="n">
        <v>0.42336</v>
      </c>
      <c r="P2320" s="35" t="n">
        <v>-4.17861</v>
      </c>
      <c r="Q2320" s="35" t="n">
        <v>-0.58225</v>
      </c>
      <c r="R2320" s="35" t="n">
        <v>0.43582</v>
      </c>
    </row>
    <row r="2321" customFormat="false" ht="15" hidden="false" customHeight="false" outlineLevel="0" collapsed="false">
      <c r="A2321" s="4" t="n">
        <v>2320</v>
      </c>
      <c r="B2321" s="4" t="s">
        <v>2664</v>
      </c>
      <c r="C2321" s="35" t="n">
        <v>0.07998</v>
      </c>
      <c r="D2321" s="35" t="n">
        <v>5.49873</v>
      </c>
      <c r="E2321" s="35" t="n">
        <v>-2.19008</v>
      </c>
      <c r="F2321" s="35" t="n">
        <v>-0.73803</v>
      </c>
      <c r="G2321" s="35" t="n">
        <v>-0.1941</v>
      </c>
      <c r="H2321" s="35" t="n">
        <v>-0.16667</v>
      </c>
      <c r="I2321" s="35" t="n">
        <v>-1.97439</v>
      </c>
      <c r="J2321" s="35" t="n">
        <v>1.24852</v>
      </c>
      <c r="K2321" s="35" t="n">
        <v>-1.09461</v>
      </c>
      <c r="L2321" s="35" t="n">
        <v>0.22658</v>
      </c>
      <c r="M2321" s="35" t="n">
        <v>-2.00351</v>
      </c>
      <c r="N2321" s="35" t="n">
        <v>2.90246</v>
      </c>
      <c r="O2321" s="35" t="n">
        <v>-2.58837</v>
      </c>
      <c r="P2321" s="35" t="n">
        <v>-2.17563</v>
      </c>
      <c r="Q2321" s="35" t="n">
        <v>-1.54388</v>
      </c>
      <c r="R2321" s="35" t="n">
        <v>-2.04585</v>
      </c>
    </row>
    <row r="2322" customFormat="false" ht="15" hidden="false" customHeight="false" outlineLevel="0" collapsed="false">
      <c r="A2322" s="4" t="n">
        <v>2321</v>
      </c>
      <c r="B2322" s="4" t="s">
        <v>2665</v>
      </c>
      <c r="C2322" s="35" t="n">
        <v>-1.36145</v>
      </c>
      <c r="D2322" s="35" t="n">
        <v>-3.3624</v>
      </c>
      <c r="E2322" s="35" t="n">
        <v>-3.57002</v>
      </c>
      <c r="F2322" s="35" t="n">
        <v>4.44594</v>
      </c>
      <c r="G2322" s="35" t="n">
        <v>-0.05416</v>
      </c>
      <c r="H2322" s="35" t="n">
        <v>2.69724</v>
      </c>
      <c r="I2322" s="35" t="n">
        <v>3.23619</v>
      </c>
      <c r="J2322" s="35" t="n">
        <v>3.7861</v>
      </c>
      <c r="K2322" s="35" t="n">
        <v>-2.67693</v>
      </c>
      <c r="L2322" s="35" t="n">
        <v>-4.31965</v>
      </c>
      <c r="M2322" s="35" t="n">
        <v>1.84187</v>
      </c>
      <c r="N2322" s="35" t="n">
        <v>-4.27412</v>
      </c>
      <c r="O2322" s="35" t="n">
        <v>0.13949</v>
      </c>
      <c r="P2322" s="35" t="n">
        <v>-0.47075</v>
      </c>
      <c r="Q2322" s="35" t="n">
        <v>0.61338</v>
      </c>
      <c r="R2322" s="35" t="n">
        <v>1.1975</v>
      </c>
    </row>
    <row r="2323" customFormat="false" ht="15" hidden="false" customHeight="false" outlineLevel="0" collapsed="false">
      <c r="A2323" s="4" t="n">
        <v>2322</v>
      </c>
      <c r="B2323" s="4" t="s">
        <v>2666</v>
      </c>
      <c r="C2323" s="35" t="n">
        <v>1.46392</v>
      </c>
      <c r="D2323" s="35" t="n">
        <v>-0.33677</v>
      </c>
      <c r="E2323" s="35" t="n">
        <v>1.10993</v>
      </c>
      <c r="F2323" s="35" t="n">
        <v>1.06326</v>
      </c>
      <c r="G2323" s="35" t="n">
        <v>-0.66049</v>
      </c>
      <c r="H2323" s="35" t="n">
        <v>1.22285</v>
      </c>
      <c r="I2323" s="35" t="n">
        <v>-0.8401</v>
      </c>
      <c r="J2323" s="35" t="n">
        <v>0.49454</v>
      </c>
      <c r="K2323" s="35" t="n">
        <v>-1.93899</v>
      </c>
      <c r="L2323" s="35" t="n">
        <v>-0.78679</v>
      </c>
      <c r="M2323" s="35" t="n">
        <v>-0.5314</v>
      </c>
      <c r="N2323" s="35" t="n">
        <v>-2.39672</v>
      </c>
      <c r="O2323" s="35" t="n">
        <v>0.3963</v>
      </c>
      <c r="P2323" s="35" t="n">
        <v>1.58781</v>
      </c>
      <c r="Q2323" s="35" t="n">
        <v>0.05235</v>
      </c>
      <c r="R2323" s="35" t="n">
        <v>-1.21022</v>
      </c>
    </row>
    <row r="2324" customFormat="false" ht="15" hidden="false" customHeight="false" outlineLevel="0" collapsed="false">
      <c r="A2324" s="4" t="n">
        <v>2323</v>
      </c>
      <c r="B2324" s="4" t="s">
        <v>2667</v>
      </c>
      <c r="C2324" s="35" t="n">
        <v>0.29973</v>
      </c>
      <c r="D2324" s="35" t="n">
        <v>1.19037</v>
      </c>
      <c r="E2324" s="35" t="n">
        <v>-1.31224</v>
      </c>
      <c r="F2324" s="35" t="n">
        <v>1.39797</v>
      </c>
      <c r="G2324" s="35" t="n">
        <v>2.73416</v>
      </c>
      <c r="H2324" s="35" t="n">
        <v>0.13677</v>
      </c>
      <c r="I2324" s="35" t="n">
        <v>-0.37048</v>
      </c>
      <c r="J2324" s="35" t="n">
        <v>1.50359</v>
      </c>
      <c r="K2324" s="35" t="n">
        <v>0.10915</v>
      </c>
      <c r="L2324" s="35" t="n">
        <v>1.25948</v>
      </c>
      <c r="M2324" s="35" t="n">
        <v>2.81198</v>
      </c>
      <c r="N2324" s="35" t="n">
        <v>0.30899</v>
      </c>
      <c r="O2324" s="35" t="n">
        <v>4.97871</v>
      </c>
      <c r="P2324" s="35" t="n">
        <v>1.90161</v>
      </c>
      <c r="Q2324" s="35" t="n">
        <v>-1.68104</v>
      </c>
      <c r="R2324" s="35" t="n">
        <v>2.16124</v>
      </c>
    </row>
    <row r="2325" customFormat="false" ht="15" hidden="false" customHeight="false" outlineLevel="0" collapsed="false">
      <c r="A2325" s="4" t="n">
        <v>2324</v>
      </c>
      <c r="B2325" s="4" t="s">
        <v>2668</v>
      </c>
      <c r="C2325" s="35" t="n">
        <v>-1.47105</v>
      </c>
      <c r="D2325" s="35" t="n">
        <v>1.03867</v>
      </c>
      <c r="E2325" s="35" t="n">
        <v>-0.57024</v>
      </c>
      <c r="F2325" s="35" t="n">
        <v>-1.12269</v>
      </c>
      <c r="G2325" s="35" t="n">
        <v>-0.54935</v>
      </c>
      <c r="H2325" s="35" t="n">
        <v>-1.52864</v>
      </c>
      <c r="I2325" s="35" t="n">
        <v>-0.01171</v>
      </c>
      <c r="J2325" s="35" t="n">
        <v>2.16694</v>
      </c>
      <c r="K2325" s="35" t="n">
        <v>1.0105</v>
      </c>
      <c r="L2325" s="35" t="n">
        <v>2.08871</v>
      </c>
      <c r="M2325" s="35" t="n">
        <v>0.15808</v>
      </c>
      <c r="N2325" s="35" t="n">
        <v>-1.14005</v>
      </c>
      <c r="O2325" s="35" t="n">
        <v>1.46799</v>
      </c>
      <c r="P2325" s="35" t="n">
        <v>1.50368</v>
      </c>
      <c r="Q2325" s="35" t="n">
        <v>-0.31176</v>
      </c>
      <c r="R2325" s="35" t="n">
        <v>-0.50476</v>
      </c>
    </row>
    <row r="2326" customFormat="false" ht="15" hidden="false" customHeight="false" outlineLevel="0" collapsed="false">
      <c r="A2326" s="4" t="n">
        <v>2325</v>
      </c>
      <c r="B2326" s="4" t="s">
        <v>2669</v>
      </c>
      <c r="C2326" s="35" t="n">
        <v>-1.25776</v>
      </c>
      <c r="D2326" s="35" t="n">
        <v>2.90566</v>
      </c>
      <c r="E2326" s="35" t="n">
        <v>-1.1573</v>
      </c>
      <c r="F2326" s="35" t="n">
        <v>0.70751</v>
      </c>
      <c r="G2326" s="35" t="n">
        <v>1.25072</v>
      </c>
      <c r="H2326" s="35" t="n">
        <v>-3.25777</v>
      </c>
      <c r="I2326" s="35" t="n">
        <v>-1.80015</v>
      </c>
      <c r="J2326" s="35" t="n">
        <v>1.13834</v>
      </c>
      <c r="K2326" s="35" t="n">
        <v>-2.12727</v>
      </c>
      <c r="L2326" s="35" t="n">
        <v>-3.88126</v>
      </c>
      <c r="M2326" s="35" t="n">
        <v>-1.27973</v>
      </c>
      <c r="N2326" s="35" t="n">
        <v>1.63815</v>
      </c>
      <c r="O2326" s="35" t="n">
        <v>-2.1792</v>
      </c>
      <c r="P2326" s="35" t="n">
        <v>2.134</v>
      </c>
      <c r="Q2326" s="35" t="n">
        <v>-2.68777</v>
      </c>
      <c r="R2326" s="35" t="n">
        <v>2.57817</v>
      </c>
    </row>
    <row r="2327" customFormat="false" ht="15" hidden="false" customHeight="false" outlineLevel="0" collapsed="false">
      <c r="A2327" s="4" t="n">
        <v>2326</v>
      </c>
      <c r="B2327" s="4" t="s">
        <v>2670</v>
      </c>
      <c r="C2327" s="35" t="n">
        <v>0.96309</v>
      </c>
      <c r="D2327" s="35" t="n">
        <v>3.73553</v>
      </c>
      <c r="E2327" s="35" t="n">
        <v>3.01723</v>
      </c>
      <c r="F2327" s="35" t="n">
        <v>-0.04782</v>
      </c>
      <c r="G2327" s="35" t="n">
        <v>-1.69718</v>
      </c>
      <c r="H2327" s="35" t="n">
        <v>2.79222</v>
      </c>
      <c r="I2327" s="35" t="n">
        <v>0.79954</v>
      </c>
      <c r="J2327" s="35" t="n">
        <v>-2.4236</v>
      </c>
      <c r="K2327" s="35" t="n">
        <v>2.38928</v>
      </c>
      <c r="L2327" s="35" t="n">
        <v>1.26735</v>
      </c>
      <c r="M2327" s="35" t="n">
        <v>1.91814</v>
      </c>
      <c r="N2327" s="35" t="n">
        <v>1.26769</v>
      </c>
      <c r="O2327" s="35" t="n">
        <v>-2.20985</v>
      </c>
      <c r="P2327" s="35" t="n">
        <v>0.75189</v>
      </c>
      <c r="Q2327" s="35" t="n">
        <v>3.71755</v>
      </c>
      <c r="R2327" s="35" t="n">
        <v>0.97491</v>
      </c>
    </row>
    <row r="2328" customFormat="false" ht="15" hidden="false" customHeight="false" outlineLevel="0" collapsed="false">
      <c r="A2328" s="4" t="n">
        <v>2327</v>
      </c>
      <c r="B2328" s="4" t="s">
        <v>2671</v>
      </c>
      <c r="C2328" s="35" t="n">
        <v>1.51659</v>
      </c>
      <c r="D2328" s="35" t="n">
        <v>-0.36953</v>
      </c>
      <c r="E2328" s="35" t="n">
        <v>1.72977</v>
      </c>
      <c r="F2328" s="35" t="n">
        <v>3.59395</v>
      </c>
      <c r="G2328" s="35" t="n">
        <v>-0.65461</v>
      </c>
      <c r="H2328" s="35" t="n">
        <v>0.41167</v>
      </c>
      <c r="I2328" s="35" t="n">
        <v>-0.90271</v>
      </c>
      <c r="J2328" s="35" t="n">
        <v>0.90836</v>
      </c>
      <c r="K2328" s="35" t="n">
        <v>-3.61358</v>
      </c>
      <c r="L2328" s="35" t="n">
        <v>2.91216</v>
      </c>
      <c r="M2328" s="35" t="n">
        <v>-2.82019</v>
      </c>
      <c r="N2328" s="35" t="n">
        <v>-4.31983</v>
      </c>
      <c r="O2328" s="35" t="n">
        <v>-2.95392</v>
      </c>
      <c r="P2328" s="35" t="n">
        <v>1.84608</v>
      </c>
      <c r="Q2328" s="35" t="n">
        <v>-1.59631</v>
      </c>
      <c r="R2328" s="35" t="n">
        <v>0.83629</v>
      </c>
    </row>
    <row r="2329" customFormat="false" ht="15" hidden="false" customHeight="false" outlineLevel="0" collapsed="false">
      <c r="A2329" s="4" t="n">
        <v>2328</v>
      </c>
      <c r="B2329" s="4" t="s">
        <v>2672</v>
      </c>
      <c r="C2329" s="35" t="n">
        <v>-6.73327</v>
      </c>
      <c r="D2329" s="35" t="n">
        <v>0.54479</v>
      </c>
      <c r="E2329" s="35" t="n">
        <v>0.38288</v>
      </c>
      <c r="F2329" s="35" t="n">
        <v>-0.25242</v>
      </c>
      <c r="G2329" s="35" t="n">
        <v>1.59717</v>
      </c>
      <c r="H2329" s="35" t="n">
        <v>-4.55254</v>
      </c>
      <c r="I2329" s="35" t="n">
        <v>-0.63153</v>
      </c>
      <c r="J2329" s="35" t="n">
        <v>1.00285</v>
      </c>
      <c r="K2329" s="35" t="n">
        <v>0.00958</v>
      </c>
      <c r="L2329" s="35" t="n">
        <v>0.03889</v>
      </c>
      <c r="M2329" s="35" t="n">
        <v>2.195</v>
      </c>
      <c r="N2329" s="35" t="n">
        <v>0.18202</v>
      </c>
      <c r="O2329" s="35" t="n">
        <v>0.52242</v>
      </c>
      <c r="P2329" s="35" t="n">
        <v>-0.30959</v>
      </c>
      <c r="Q2329" s="35" t="n">
        <v>2.10492</v>
      </c>
      <c r="R2329" s="35" t="n">
        <v>-2.21292</v>
      </c>
    </row>
    <row r="2330" customFormat="false" ht="15" hidden="false" customHeight="false" outlineLevel="0" collapsed="false">
      <c r="A2330" s="4" t="n">
        <v>2329</v>
      </c>
      <c r="B2330" s="4" t="s">
        <v>2673</v>
      </c>
      <c r="C2330" s="35" t="n">
        <v>0.8588</v>
      </c>
      <c r="D2330" s="35" t="n">
        <v>0.73665</v>
      </c>
      <c r="E2330" s="35" t="n">
        <v>1.01745</v>
      </c>
      <c r="F2330" s="35" t="n">
        <v>-0.6421</v>
      </c>
      <c r="G2330" s="35" t="n">
        <v>-1.34368</v>
      </c>
      <c r="H2330" s="35" t="n">
        <v>-0.97072</v>
      </c>
      <c r="I2330" s="35" t="n">
        <v>0.87202</v>
      </c>
      <c r="J2330" s="35" t="n">
        <v>0.00719</v>
      </c>
      <c r="K2330" s="35" t="n">
        <v>-1.10606</v>
      </c>
      <c r="L2330" s="35" t="n">
        <v>1.84048</v>
      </c>
      <c r="M2330" s="35" t="n">
        <v>-1.06156</v>
      </c>
      <c r="N2330" s="35" t="n">
        <v>-0.09198</v>
      </c>
      <c r="O2330" s="35" t="n">
        <v>0.45804</v>
      </c>
      <c r="P2330" s="35" t="n">
        <v>-0.1666</v>
      </c>
      <c r="Q2330" s="35" t="n">
        <v>2.26784</v>
      </c>
      <c r="R2330" s="35" t="n">
        <v>0.2271</v>
      </c>
    </row>
    <row r="2331" customFormat="false" ht="15" hidden="false" customHeight="false" outlineLevel="0" collapsed="false">
      <c r="A2331" s="4" t="n">
        <v>2330</v>
      </c>
      <c r="B2331" s="4" t="s">
        <v>2674</v>
      </c>
      <c r="C2331" s="35" t="n">
        <v>-0.74902</v>
      </c>
      <c r="D2331" s="35" t="n">
        <v>-0.22771</v>
      </c>
      <c r="E2331" s="35" t="n">
        <v>2.24627</v>
      </c>
      <c r="F2331" s="35" t="n">
        <v>0.96902</v>
      </c>
      <c r="G2331" s="35" t="n">
        <v>-0.64305</v>
      </c>
      <c r="H2331" s="35" t="n">
        <v>3.14621</v>
      </c>
      <c r="I2331" s="35" t="n">
        <v>-3.64448</v>
      </c>
      <c r="J2331" s="35" t="n">
        <v>3.26388</v>
      </c>
      <c r="K2331" s="35" t="n">
        <v>-2.3847</v>
      </c>
      <c r="L2331" s="35" t="n">
        <v>-0.17796</v>
      </c>
      <c r="M2331" s="35" t="n">
        <v>-2.78343</v>
      </c>
      <c r="N2331" s="35" t="n">
        <v>-0.16381</v>
      </c>
      <c r="O2331" s="35" t="n">
        <v>-3.53573</v>
      </c>
      <c r="P2331" s="35" t="n">
        <v>5.08009</v>
      </c>
      <c r="Q2331" s="35" t="n">
        <v>-2.49894</v>
      </c>
      <c r="R2331" s="35" t="n">
        <v>-1.92903</v>
      </c>
    </row>
    <row r="2332" customFormat="false" ht="15" hidden="false" customHeight="false" outlineLevel="0" collapsed="false">
      <c r="A2332" s="4" t="n">
        <v>2331</v>
      </c>
      <c r="B2332" s="4" t="s">
        <v>2675</v>
      </c>
      <c r="C2332" s="35" t="n">
        <v>-1.3045</v>
      </c>
      <c r="D2332" s="35" t="n">
        <v>-1.01855</v>
      </c>
      <c r="E2332" s="35" t="n">
        <v>1.32472</v>
      </c>
      <c r="F2332" s="35" t="n">
        <v>-2.00283</v>
      </c>
      <c r="G2332" s="35" t="n">
        <v>-1.46867</v>
      </c>
      <c r="H2332" s="35" t="n">
        <v>-1.88365</v>
      </c>
      <c r="I2332" s="35" t="n">
        <v>1.71111</v>
      </c>
      <c r="J2332" s="35" t="n">
        <v>-0.77229</v>
      </c>
      <c r="K2332" s="35" t="n">
        <v>0.81276</v>
      </c>
      <c r="L2332" s="35" t="n">
        <v>0.16326</v>
      </c>
      <c r="M2332" s="35" t="n">
        <v>-0.573</v>
      </c>
      <c r="N2332" s="35" t="n">
        <v>3.23379</v>
      </c>
      <c r="O2332" s="35" t="n">
        <v>0.79864</v>
      </c>
      <c r="P2332" s="35" t="n">
        <v>-0.0353</v>
      </c>
      <c r="Q2332" s="35" t="n">
        <v>-0.42987</v>
      </c>
      <c r="R2332" s="35" t="n">
        <v>2.90453</v>
      </c>
    </row>
    <row r="2333" customFormat="false" ht="15" hidden="false" customHeight="false" outlineLevel="0" collapsed="false">
      <c r="A2333" s="4" t="n">
        <v>2332</v>
      </c>
      <c r="B2333" s="4" t="s">
        <v>2676</v>
      </c>
      <c r="C2333" s="35" t="n">
        <v>-1.02951</v>
      </c>
      <c r="D2333" s="35" t="n">
        <v>-0.0057</v>
      </c>
      <c r="E2333" s="35" t="n">
        <v>6.71394</v>
      </c>
      <c r="F2333" s="35" t="n">
        <v>-4.36119</v>
      </c>
      <c r="G2333" s="35" t="n">
        <v>-2.28103</v>
      </c>
      <c r="H2333" s="35" t="n">
        <v>1.20188</v>
      </c>
      <c r="I2333" s="35" t="n">
        <v>-0.11218</v>
      </c>
      <c r="J2333" s="35" t="n">
        <v>0.93653</v>
      </c>
      <c r="K2333" s="35" t="n">
        <v>-2.74207</v>
      </c>
      <c r="L2333" s="35" t="n">
        <v>-2.40352</v>
      </c>
      <c r="M2333" s="35" t="n">
        <v>-3.41738</v>
      </c>
      <c r="N2333" s="35" t="n">
        <v>-0.83674</v>
      </c>
      <c r="O2333" s="35" t="n">
        <v>-2.4464</v>
      </c>
      <c r="P2333" s="35" t="n">
        <v>2.24951</v>
      </c>
      <c r="Q2333" s="35" t="n">
        <v>-0.298</v>
      </c>
      <c r="R2333" s="35" t="n">
        <v>-2.34873</v>
      </c>
    </row>
    <row r="2334" customFormat="false" ht="15" hidden="false" customHeight="false" outlineLevel="0" collapsed="false">
      <c r="A2334" s="4" t="n">
        <v>2333</v>
      </c>
      <c r="B2334" s="4" t="s">
        <v>2677</v>
      </c>
      <c r="C2334" s="35" t="n">
        <v>-2.20346</v>
      </c>
      <c r="D2334" s="35" t="n">
        <v>0.75307</v>
      </c>
      <c r="E2334" s="35" t="n">
        <v>-2.21575</v>
      </c>
      <c r="F2334" s="35" t="n">
        <v>1.69921</v>
      </c>
      <c r="G2334" s="35" t="n">
        <v>-1.77915</v>
      </c>
      <c r="H2334" s="35" t="n">
        <v>0.96467</v>
      </c>
      <c r="I2334" s="35" t="n">
        <v>1.25831</v>
      </c>
      <c r="J2334" s="35" t="n">
        <v>0.04489</v>
      </c>
      <c r="K2334" s="35" t="n">
        <v>1.58604</v>
      </c>
      <c r="L2334" s="35" t="n">
        <v>0.03633</v>
      </c>
      <c r="M2334" s="35" t="n">
        <v>-0.9467</v>
      </c>
      <c r="N2334" s="35" t="n">
        <v>1.84556</v>
      </c>
      <c r="O2334" s="35" t="n">
        <v>-0.4339</v>
      </c>
      <c r="P2334" s="35" t="n">
        <v>1.16372</v>
      </c>
      <c r="Q2334" s="35" t="n">
        <v>0.46393</v>
      </c>
      <c r="R2334" s="35" t="n">
        <v>-1.61342</v>
      </c>
    </row>
    <row r="2335" customFormat="false" ht="15" hidden="false" customHeight="false" outlineLevel="0" collapsed="false">
      <c r="A2335" s="4" t="n">
        <v>2334</v>
      </c>
      <c r="B2335" s="4" t="s">
        <v>2678</v>
      </c>
      <c r="C2335" s="35" t="n">
        <v>3.09524</v>
      </c>
      <c r="D2335" s="35" t="n">
        <v>0.72773</v>
      </c>
      <c r="E2335" s="35" t="n">
        <v>0.93038</v>
      </c>
      <c r="F2335" s="35" t="n">
        <v>1.43896</v>
      </c>
      <c r="G2335" s="35" t="n">
        <v>0.61679</v>
      </c>
      <c r="H2335" s="35" t="n">
        <v>-1.70614</v>
      </c>
      <c r="I2335" s="35" t="n">
        <v>0.93457</v>
      </c>
      <c r="J2335" s="35" t="n">
        <v>-0.20056</v>
      </c>
      <c r="K2335" s="35" t="n">
        <v>-2.05973</v>
      </c>
      <c r="L2335" s="35" t="n">
        <v>1.7336</v>
      </c>
      <c r="M2335" s="35" t="n">
        <v>0.70428</v>
      </c>
      <c r="N2335" s="35" t="n">
        <v>-0.45231</v>
      </c>
      <c r="O2335" s="35" t="n">
        <v>-4.18088</v>
      </c>
      <c r="P2335" s="35" t="n">
        <v>-2.8307</v>
      </c>
      <c r="Q2335" s="35" t="n">
        <v>-1.98168</v>
      </c>
      <c r="R2335" s="35" t="n">
        <v>1.5626</v>
      </c>
    </row>
    <row r="2336" customFormat="false" ht="15" hidden="false" customHeight="false" outlineLevel="0" collapsed="false">
      <c r="A2336" s="4" t="n">
        <v>2335</v>
      </c>
      <c r="B2336" s="4" t="s">
        <v>2679</v>
      </c>
      <c r="C2336" s="35" t="n">
        <v>-1.44976</v>
      </c>
      <c r="D2336" s="35" t="n">
        <v>1.18466</v>
      </c>
      <c r="E2336" s="35" t="n">
        <v>-0.07069</v>
      </c>
      <c r="F2336" s="35" t="n">
        <v>0.49185</v>
      </c>
      <c r="G2336" s="35" t="n">
        <v>1.57849</v>
      </c>
      <c r="H2336" s="35" t="n">
        <v>0.18174</v>
      </c>
      <c r="I2336" s="35" t="n">
        <v>-0.67607</v>
      </c>
      <c r="J2336" s="35" t="n">
        <v>0.11811</v>
      </c>
      <c r="K2336" s="35" t="n">
        <v>-0.69562</v>
      </c>
      <c r="L2336" s="35" t="n">
        <v>-0.39435</v>
      </c>
      <c r="M2336" s="35" t="n">
        <v>-0.45309</v>
      </c>
      <c r="N2336" s="35" t="n">
        <v>-0.79518</v>
      </c>
      <c r="O2336" s="35" t="n">
        <v>1.15979</v>
      </c>
      <c r="P2336" s="35" t="n">
        <v>0.82655</v>
      </c>
      <c r="Q2336" s="35" t="n">
        <v>0.08415</v>
      </c>
      <c r="R2336" s="35" t="n">
        <v>-0.70017</v>
      </c>
    </row>
    <row r="2337" customFormat="false" ht="15" hidden="false" customHeight="false" outlineLevel="0" collapsed="false">
      <c r="A2337" s="4" t="n">
        <v>2336</v>
      </c>
      <c r="B2337" s="4" t="s">
        <v>2680</v>
      </c>
      <c r="C2337" s="35" t="n">
        <v>-1.20918</v>
      </c>
      <c r="D2337" s="35" t="n">
        <v>1.27033</v>
      </c>
      <c r="E2337" s="35" t="n">
        <v>1.26897</v>
      </c>
      <c r="F2337" s="35" t="n">
        <v>1.91921</v>
      </c>
      <c r="G2337" s="35" t="n">
        <v>0.22986</v>
      </c>
      <c r="H2337" s="35" t="n">
        <v>0.53735</v>
      </c>
      <c r="I2337" s="35" t="n">
        <v>-0.06814</v>
      </c>
      <c r="J2337" s="35" t="n">
        <v>1.82578</v>
      </c>
      <c r="K2337" s="35" t="n">
        <v>-1.40622</v>
      </c>
      <c r="L2337" s="35" t="n">
        <v>-0.76552</v>
      </c>
      <c r="M2337" s="35" t="n">
        <v>-0.78579</v>
      </c>
      <c r="N2337" s="35" t="n">
        <v>2.02707</v>
      </c>
      <c r="O2337" s="35" t="n">
        <v>-1.4254</v>
      </c>
      <c r="P2337" s="35" t="n">
        <v>0.94414</v>
      </c>
      <c r="Q2337" s="35" t="n">
        <v>0.1129</v>
      </c>
      <c r="R2337" s="35" t="n">
        <v>2.03886</v>
      </c>
    </row>
    <row r="2338" customFormat="false" ht="15" hidden="false" customHeight="false" outlineLevel="0" collapsed="false">
      <c r="A2338" s="4" t="n">
        <v>2337</v>
      </c>
      <c r="B2338" s="4" t="s">
        <v>2681</v>
      </c>
      <c r="C2338" s="35" t="n">
        <v>-1.07222</v>
      </c>
      <c r="D2338" s="35" t="n">
        <v>1.03695</v>
      </c>
      <c r="E2338" s="35" t="n">
        <v>-1.45072</v>
      </c>
      <c r="F2338" s="35" t="n">
        <v>-1.19857</v>
      </c>
      <c r="G2338" s="35" t="n">
        <v>-0.29117</v>
      </c>
      <c r="H2338" s="35" t="n">
        <v>-1.72299</v>
      </c>
      <c r="I2338" s="35" t="n">
        <v>-1.49136</v>
      </c>
      <c r="J2338" s="35" t="n">
        <v>1.05232</v>
      </c>
      <c r="K2338" s="35" t="n">
        <v>-1.48011</v>
      </c>
      <c r="L2338" s="35" t="n">
        <v>2.54632</v>
      </c>
      <c r="M2338" s="35" t="n">
        <v>0.01137</v>
      </c>
      <c r="N2338" s="35" t="n">
        <v>-0.71407</v>
      </c>
      <c r="O2338" s="35" t="n">
        <v>1.54807</v>
      </c>
      <c r="P2338" s="35" t="n">
        <v>-3.07879</v>
      </c>
      <c r="Q2338" s="35" t="n">
        <v>-2.05036</v>
      </c>
      <c r="R2338" s="35" t="n">
        <v>-1.6457</v>
      </c>
    </row>
    <row r="2339" customFormat="false" ht="15" hidden="false" customHeight="false" outlineLevel="0" collapsed="false">
      <c r="A2339" s="4" t="n">
        <v>2338</v>
      </c>
      <c r="B2339" s="4" t="s">
        <v>2682</v>
      </c>
      <c r="C2339" s="35" t="n">
        <v>0.70631</v>
      </c>
      <c r="D2339" s="35" t="n">
        <v>-1.56108</v>
      </c>
      <c r="E2339" s="35" t="n">
        <v>0.15061</v>
      </c>
      <c r="F2339" s="35" t="n">
        <v>-1.87783</v>
      </c>
      <c r="G2339" s="35" t="n">
        <v>-0.23501</v>
      </c>
      <c r="H2339" s="35" t="n">
        <v>1.78273</v>
      </c>
      <c r="I2339" s="35" t="n">
        <v>2.56291</v>
      </c>
      <c r="J2339" s="35" t="n">
        <v>-1.43835</v>
      </c>
      <c r="K2339" s="35" t="n">
        <v>1.11075</v>
      </c>
      <c r="L2339" s="35" t="n">
        <v>1.94691</v>
      </c>
      <c r="M2339" s="35" t="n">
        <v>2.34937</v>
      </c>
      <c r="N2339" s="35" t="n">
        <v>-4.2472</v>
      </c>
      <c r="O2339" s="35" t="n">
        <v>-0.23475</v>
      </c>
      <c r="P2339" s="35" t="n">
        <v>-0.60265</v>
      </c>
      <c r="Q2339" s="35" t="n">
        <v>2.45415</v>
      </c>
      <c r="R2339" s="35" t="n">
        <v>1.19604</v>
      </c>
    </row>
    <row r="2340" customFormat="false" ht="15" hidden="false" customHeight="false" outlineLevel="0" collapsed="false">
      <c r="A2340" s="4" t="n">
        <v>2339</v>
      </c>
      <c r="B2340" s="4" t="s">
        <v>2683</v>
      </c>
      <c r="C2340" s="35" t="n">
        <v>3.41008</v>
      </c>
      <c r="D2340" s="35" t="n">
        <v>0.98368</v>
      </c>
      <c r="E2340" s="35" t="n">
        <v>-0.80976</v>
      </c>
      <c r="F2340" s="35" t="n">
        <v>-3.22053</v>
      </c>
      <c r="G2340" s="35" t="n">
        <v>1.04857</v>
      </c>
      <c r="H2340" s="35" t="n">
        <v>-1.68596</v>
      </c>
      <c r="I2340" s="35" t="n">
        <v>2.13978</v>
      </c>
      <c r="J2340" s="35" t="n">
        <v>0.82277</v>
      </c>
      <c r="K2340" s="35" t="n">
        <v>-2.44815</v>
      </c>
      <c r="L2340" s="35" t="n">
        <v>2.27907</v>
      </c>
      <c r="M2340" s="35" t="n">
        <v>1.52179</v>
      </c>
      <c r="N2340" s="35" t="n">
        <v>-4.20033</v>
      </c>
      <c r="O2340" s="35" t="n">
        <v>0.42669</v>
      </c>
      <c r="P2340" s="35" t="n">
        <v>-2.63096</v>
      </c>
      <c r="Q2340" s="35" t="n">
        <v>1.59252</v>
      </c>
      <c r="R2340" s="35" t="n">
        <v>0.25725</v>
      </c>
    </row>
    <row r="2341" customFormat="false" ht="15" hidden="false" customHeight="false" outlineLevel="0" collapsed="false">
      <c r="A2341" s="4" t="n">
        <v>2340</v>
      </c>
      <c r="B2341" s="4" t="s">
        <v>2684</v>
      </c>
      <c r="C2341" s="35" t="n">
        <v>1.45584</v>
      </c>
      <c r="D2341" s="35" t="n">
        <v>-1.40083</v>
      </c>
      <c r="E2341" s="35" t="n">
        <v>0.66283</v>
      </c>
      <c r="F2341" s="35" t="n">
        <v>-0.12291</v>
      </c>
      <c r="G2341" s="35" t="n">
        <v>2.11127</v>
      </c>
      <c r="H2341" s="35" t="n">
        <v>0.71309</v>
      </c>
      <c r="I2341" s="35" t="n">
        <v>3.27813</v>
      </c>
      <c r="J2341" s="35" t="n">
        <v>1.30894</v>
      </c>
      <c r="K2341" s="35" t="n">
        <v>-1.22764</v>
      </c>
      <c r="L2341" s="35" t="n">
        <v>1.57754</v>
      </c>
      <c r="M2341" s="35" t="n">
        <v>-0.26921</v>
      </c>
      <c r="N2341" s="35" t="n">
        <v>-2.14965</v>
      </c>
      <c r="O2341" s="35" t="n">
        <v>-0.1571</v>
      </c>
      <c r="P2341" s="35" t="n">
        <v>1.16433</v>
      </c>
      <c r="Q2341" s="35" t="n">
        <v>0.88056</v>
      </c>
      <c r="R2341" s="35" t="n">
        <v>1.66785</v>
      </c>
    </row>
    <row r="2342" customFormat="false" ht="15" hidden="false" customHeight="false" outlineLevel="0" collapsed="false">
      <c r="A2342" s="4" t="n">
        <v>2341</v>
      </c>
      <c r="B2342" s="4" t="s">
        <v>2685</v>
      </c>
      <c r="C2342" s="35" t="n">
        <v>-4.4278</v>
      </c>
      <c r="D2342" s="35" t="n">
        <v>-0.4202</v>
      </c>
      <c r="E2342" s="35" t="n">
        <v>1.46136</v>
      </c>
      <c r="F2342" s="35" t="n">
        <v>1.08119</v>
      </c>
      <c r="G2342" s="35" t="n">
        <v>-2.74453</v>
      </c>
      <c r="H2342" s="35" t="n">
        <v>-1.56626</v>
      </c>
      <c r="I2342" s="35" t="n">
        <v>-0.84188</v>
      </c>
      <c r="J2342" s="35" t="n">
        <v>-1.5081</v>
      </c>
      <c r="K2342" s="35" t="n">
        <v>4.01685</v>
      </c>
      <c r="L2342" s="35" t="n">
        <v>-1.44656</v>
      </c>
      <c r="M2342" s="35" t="n">
        <v>-1.94647</v>
      </c>
      <c r="N2342" s="35" t="n">
        <v>1.09911</v>
      </c>
      <c r="O2342" s="35" t="n">
        <v>-0.49654</v>
      </c>
      <c r="P2342" s="35" t="n">
        <v>0.70317</v>
      </c>
      <c r="Q2342" s="35" t="n">
        <v>-0.67918</v>
      </c>
      <c r="R2342" s="35" t="n">
        <v>-0.884</v>
      </c>
    </row>
    <row r="2343" customFormat="false" ht="15" hidden="false" customHeight="false" outlineLevel="0" collapsed="false">
      <c r="A2343" s="4" t="n">
        <v>2342</v>
      </c>
      <c r="B2343" s="4" t="s">
        <v>2686</v>
      </c>
      <c r="C2343" s="35" t="n">
        <v>2.49726</v>
      </c>
      <c r="D2343" s="35" t="n">
        <v>1.37676</v>
      </c>
      <c r="E2343" s="35" t="n">
        <v>2.73967</v>
      </c>
      <c r="F2343" s="35" t="n">
        <v>-0.0088</v>
      </c>
      <c r="G2343" s="35" t="n">
        <v>-1.58589</v>
      </c>
      <c r="H2343" s="35" t="n">
        <v>1.49847</v>
      </c>
      <c r="I2343" s="35" t="n">
        <v>-1.03241</v>
      </c>
      <c r="J2343" s="35" t="n">
        <v>-1.11921</v>
      </c>
      <c r="K2343" s="35" t="n">
        <v>-6.03856</v>
      </c>
      <c r="L2343" s="35" t="n">
        <v>-1.20305</v>
      </c>
      <c r="M2343" s="35" t="n">
        <v>-0.26992</v>
      </c>
      <c r="N2343" s="35" t="n">
        <v>-4.10647</v>
      </c>
      <c r="O2343" s="35" t="n">
        <v>3.98361</v>
      </c>
      <c r="P2343" s="35" t="n">
        <v>0.16334</v>
      </c>
      <c r="Q2343" s="35" t="n">
        <v>-1.26014</v>
      </c>
      <c r="R2343" s="35" t="n">
        <v>1.87171</v>
      </c>
    </row>
    <row r="2344" customFormat="false" ht="15" hidden="false" customHeight="false" outlineLevel="0" collapsed="false">
      <c r="A2344" s="4" t="n">
        <v>2343</v>
      </c>
      <c r="B2344" s="4" t="s">
        <v>2687</v>
      </c>
      <c r="C2344" s="35" t="n">
        <v>0.25346</v>
      </c>
      <c r="D2344" s="35" t="n">
        <v>-1.79973</v>
      </c>
      <c r="E2344" s="35" t="n">
        <v>-3.60476</v>
      </c>
      <c r="F2344" s="35" t="n">
        <v>2.17748</v>
      </c>
      <c r="G2344" s="35" t="n">
        <v>-2.11762</v>
      </c>
      <c r="H2344" s="35" t="n">
        <v>-3.59017</v>
      </c>
      <c r="I2344" s="35" t="n">
        <v>0.60932</v>
      </c>
      <c r="J2344" s="35" t="n">
        <v>-2.87053</v>
      </c>
      <c r="K2344" s="35" t="n">
        <v>-0.94377</v>
      </c>
      <c r="L2344" s="35" t="n">
        <v>-0.49444</v>
      </c>
      <c r="M2344" s="35" t="n">
        <v>2.12464</v>
      </c>
      <c r="N2344" s="35" t="n">
        <v>1.34752</v>
      </c>
      <c r="O2344" s="35" t="n">
        <v>-0.06816</v>
      </c>
      <c r="P2344" s="35" t="n">
        <v>-2.21564</v>
      </c>
      <c r="Q2344" s="35" t="n">
        <v>-0.80739</v>
      </c>
      <c r="R2344" s="35" t="n">
        <v>0.11557</v>
      </c>
    </row>
    <row r="2345" customFormat="false" ht="15" hidden="false" customHeight="false" outlineLevel="0" collapsed="false">
      <c r="A2345" s="4" t="n">
        <v>2344</v>
      </c>
      <c r="B2345" s="4" t="s">
        <v>2688</v>
      </c>
      <c r="C2345" s="35" t="n">
        <v>-0.31513</v>
      </c>
      <c r="D2345" s="35" t="n">
        <v>-3.10831</v>
      </c>
      <c r="E2345" s="35" t="n">
        <v>-0.04024</v>
      </c>
      <c r="F2345" s="35" t="n">
        <v>3.51085</v>
      </c>
      <c r="G2345" s="35" t="n">
        <v>-1.95407</v>
      </c>
      <c r="H2345" s="35" t="n">
        <v>-0.29367</v>
      </c>
      <c r="I2345" s="35" t="n">
        <v>-3.03363</v>
      </c>
      <c r="J2345" s="35" t="n">
        <v>1.50104</v>
      </c>
      <c r="K2345" s="35" t="n">
        <v>2.57575</v>
      </c>
      <c r="L2345" s="35" t="n">
        <v>-2.29573</v>
      </c>
      <c r="M2345" s="35" t="n">
        <v>2.06463</v>
      </c>
      <c r="N2345" s="35" t="n">
        <v>-2.41865</v>
      </c>
      <c r="O2345" s="35" t="n">
        <v>-2.41644</v>
      </c>
      <c r="P2345" s="35" t="n">
        <v>-3.49776</v>
      </c>
      <c r="Q2345" s="35" t="n">
        <v>-1.9453</v>
      </c>
      <c r="R2345" s="35" t="n">
        <v>-0.55685</v>
      </c>
    </row>
    <row r="2346" customFormat="false" ht="15" hidden="false" customHeight="false" outlineLevel="0" collapsed="false">
      <c r="A2346" s="4" t="n">
        <v>2345</v>
      </c>
      <c r="B2346" s="4" t="s">
        <v>2689</v>
      </c>
      <c r="C2346" s="35" t="n">
        <v>-3.51926</v>
      </c>
      <c r="D2346" s="35" t="n">
        <v>-2.22833</v>
      </c>
      <c r="E2346" s="35" t="n">
        <v>0.59174</v>
      </c>
      <c r="F2346" s="35" t="n">
        <v>-0.97572</v>
      </c>
      <c r="G2346" s="35" t="n">
        <v>-1.37618</v>
      </c>
      <c r="H2346" s="35" t="n">
        <v>0.74257</v>
      </c>
      <c r="I2346" s="35" t="n">
        <v>-1.18717</v>
      </c>
      <c r="J2346" s="35" t="n">
        <v>-0.65928</v>
      </c>
      <c r="K2346" s="35" t="n">
        <v>-0.41212</v>
      </c>
      <c r="L2346" s="35" t="n">
        <v>-2.25681</v>
      </c>
      <c r="M2346" s="35" t="n">
        <v>-2.26443</v>
      </c>
      <c r="N2346" s="35" t="n">
        <v>-0.39662</v>
      </c>
      <c r="O2346" s="35" t="n">
        <v>-0.94324</v>
      </c>
      <c r="P2346" s="35" t="n">
        <v>1.39344</v>
      </c>
      <c r="Q2346" s="35" t="n">
        <v>-1.44377</v>
      </c>
      <c r="R2346" s="35" t="n">
        <v>0.75488</v>
      </c>
    </row>
    <row r="2347" customFormat="false" ht="15" hidden="false" customHeight="false" outlineLevel="0" collapsed="false">
      <c r="A2347" s="4" t="n">
        <v>2346</v>
      </c>
      <c r="B2347" s="4" t="s">
        <v>2690</v>
      </c>
      <c r="C2347" s="35" t="n">
        <v>2.0655</v>
      </c>
      <c r="D2347" s="35" t="n">
        <v>-1.52312</v>
      </c>
      <c r="E2347" s="35" t="n">
        <v>-2.62981</v>
      </c>
      <c r="F2347" s="35" t="n">
        <v>0.55303</v>
      </c>
      <c r="G2347" s="35" t="n">
        <v>-1.7483</v>
      </c>
      <c r="H2347" s="35" t="n">
        <v>-1.75211</v>
      </c>
      <c r="I2347" s="35" t="n">
        <v>0.45506</v>
      </c>
      <c r="J2347" s="35" t="n">
        <v>-0.59631</v>
      </c>
      <c r="K2347" s="35" t="n">
        <v>2.86072</v>
      </c>
      <c r="L2347" s="35" t="n">
        <v>-0.21423</v>
      </c>
      <c r="M2347" s="35" t="n">
        <v>-1.04081</v>
      </c>
      <c r="N2347" s="35" t="n">
        <v>1.33766</v>
      </c>
      <c r="O2347" s="35" t="n">
        <v>-2.82303</v>
      </c>
      <c r="P2347" s="35" t="n">
        <v>-3.53055</v>
      </c>
      <c r="Q2347" s="35" t="n">
        <v>-1.61101</v>
      </c>
      <c r="R2347" s="35" t="n">
        <v>-2.02024</v>
      </c>
    </row>
    <row r="2348" customFormat="false" ht="15" hidden="false" customHeight="false" outlineLevel="0" collapsed="false">
      <c r="A2348" s="4" t="n">
        <v>2347</v>
      </c>
      <c r="B2348" s="4" t="s">
        <v>2691</v>
      </c>
      <c r="C2348" s="35" t="n">
        <v>-2.68202</v>
      </c>
      <c r="D2348" s="35" t="n">
        <v>0.7332</v>
      </c>
      <c r="E2348" s="35" t="n">
        <v>-1.11122</v>
      </c>
      <c r="F2348" s="35" t="n">
        <v>-0.66265</v>
      </c>
      <c r="G2348" s="35" t="n">
        <v>0.87196</v>
      </c>
      <c r="H2348" s="35" t="n">
        <v>0.30473</v>
      </c>
      <c r="I2348" s="35" t="n">
        <v>0.50579</v>
      </c>
      <c r="J2348" s="35" t="n">
        <v>-0.56481</v>
      </c>
      <c r="K2348" s="35" t="n">
        <v>-0.58518</v>
      </c>
      <c r="L2348" s="35" t="n">
        <v>-0.34816</v>
      </c>
      <c r="M2348" s="35" t="n">
        <v>0.37246</v>
      </c>
      <c r="N2348" s="35" t="n">
        <v>-0.63511</v>
      </c>
      <c r="O2348" s="35" t="n">
        <v>-0.36901</v>
      </c>
      <c r="P2348" s="35" t="n">
        <v>0.9834</v>
      </c>
      <c r="Q2348" s="35" t="n">
        <v>2.71318</v>
      </c>
      <c r="R2348" s="35" t="n">
        <v>-1.19379</v>
      </c>
    </row>
    <row r="2349" customFormat="false" ht="15" hidden="false" customHeight="false" outlineLevel="0" collapsed="false">
      <c r="A2349" s="4" t="n">
        <v>2348</v>
      </c>
      <c r="B2349" s="4" t="s">
        <v>2692</v>
      </c>
      <c r="C2349" s="35" t="n">
        <v>0.4719</v>
      </c>
      <c r="D2349" s="35" t="n">
        <v>-1.33463</v>
      </c>
      <c r="E2349" s="35" t="n">
        <v>3.86055</v>
      </c>
      <c r="F2349" s="35" t="n">
        <v>2.05823</v>
      </c>
      <c r="G2349" s="35" t="n">
        <v>-0.52146</v>
      </c>
      <c r="H2349" s="35" t="n">
        <v>0.46322</v>
      </c>
      <c r="I2349" s="35" t="n">
        <v>1.91248</v>
      </c>
      <c r="J2349" s="35" t="n">
        <v>-2.12614</v>
      </c>
      <c r="K2349" s="35" t="n">
        <v>-2.06709</v>
      </c>
      <c r="L2349" s="35" t="n">
        <v>1.10471</v>
      </c>
      <c r="M2349" s="35" t="n">
        <v>2.72428</v>
      </c>
      <c r="N2349" s="35" t="n">
        <v>-0.77436</v>
      </c>
      <c r="O2349" s="35" t="n">
        <v>-3.6658</v>
      </c>
      <c r="P2349" s="35" t="n">
        <v>-2.79797</v>
      </c>
      <c r="Q2349" s="35" t="n">
        <v>0.57503</v>
      </c>
      <c r="R2349" s="35" t="n">
        <v>-2.05143</v>
      </c>
    </row>
    <row r="2350" customFormat="false" ht="15" hidden="false" customHeight="false" outlineLevel="0" collapsed="false">
      <c r="A2350" s="4" t="n">
        <v>2349</v>
      </c>
      <c r="B2350" s="4" t="s">
        <v>2693</v>
      </c>
      <c r="C2350" s="35" t="n">
        <v>-0.88284</v>
      </c>
      <c r="D2350" s="35" t="n">
        <v>1.29666</v>
      </c>
      <c r="E2350" s="35" t="n">
        <v>1.26546</v>
      </c>
      <c r="F2350" s="35" t="n">
        <v>-0.02307</v>
      </c>
      <c r="G2350" s="35" t="n">
        <v>1.14972</v>
      </c>
      <c r="H2350" s="35" t="n">
        <v>-0.73384</v>
      </c>
      <c r="I2350" s="35" t="n">
        <v>-0.20761</v>
      </c>
      <c r="J2350" s="35" t="n">
        <v>1.80182</v>
      </c>
      <c r="K2350" s="35" t="n">
        <v>1.02884</v>
      </c>
      <c r="L2350" s="35" t="n">
        <v>-1.59415</v>
      </c>
      <c r="M2350" s="35" t="n">
        <v>-0.76494</v>
      </c>
      <c r="N2350" s="35" t="n">
        <v>-3.32774</v>
      </c>
      <c r="O2350" s="35" t="n">
        <v>0.88585</v>
      </c>
      <c r="P2350" s="35" t="n">
        <v>3.70073</v>
      </c>
      <c r="Q2350" s="35" t="n">
        <v>0.31726</v>
      </c>
      <c r="R2350" s="35" t="n">
        <v>0.14478</v>
      </c>
    </row>
    <row r="2351" customFormat="false" ht="15" hidden="false" customHeight="false" outlineLevel="0" collapsed="false">
      <c r="A2351" s="4" t="n">
        <v>2350</v>
      </c>
      <c r="B2351" s="4" t="s">
        <v>2694</v>
      </c>
      <c r="C2351" s="35" t="n">
        <v>2.76686</v>
      </c>
      <c r="D2351" s="35" t="n">
        <v>-0.1669</v>
      </c>
      <c r="E2351" s="35" t="n">
        <v>0.87288</v>
      </c>
      <c r="F2351" s="35" t="n">
        <v>0.75964</v>
      </c>
      <c r="G2351" s="35" t="n">
        <v>1.74893</v>
      </c>
      <c r="H2351" s="35" t="n">
        <v>0.40468</v>
      </c>
      <c r="I2351" s="35" t="n">
        <v>0.99806</v>
      </c>
      <c r="J2351" s="35" t="n">
        <v>2.53812</v>
      </c>
      <c r="K2351" s="35" t="n">
        <v>-1.04533</v>
      </c>
      <c r="L2351" s="35" t="n">
        <v>-0.85331</v>
      </c>
      <c r="M2351" s="35" t="n">
        <v>-0.64969</v>
      </c>
      <c r="N2351" s="35" t="n">
        <v>2.75024</v>
      </c>
      <c r="O2351" s="35" t="n">
        <v>-0.52323</v>
      </c>
      <c r="P2351" s="35" t="n">
        <v>-0.10303</v>
      </c>
      <c r="Q2351" s="35" t="n">
        <v>-0.32053</v>
      </c>
      <c r="R2351" s="35" t="n">
        <v>-0.97594</v>
      </c>
    </row>
    <row r="2352" customFormat="false" ht="15" hidden="false" customHeight="false" outlineLevel="0" collapsed="false">
      <c r="A2352" s="4" t="n">
        <v>2351</v>
      </c>
      <c r="B2352" s="4" t="s">
        <v>2695</v>
      </c>
      <c r="C2352" s="35" t="n">
        <v>2.09082</v>
      </c>
      <c r="D2352" s="35" t="n">
        <v>-1.45213</v>
      </c>
      <c r="E2352" s="35" t="n">
        <v>1.81636</v>
      </c>
      <c r="F2352" s="35" t="n">
        <v>0.47738</v>
      </c>
      <c r="G2352" s="35" t="n">
        <v>2.10983</v>
      </c>
      <c r="H2352" s="35" t="n">
        <v>0.67999</v>
      </c>
      <c r="I2352" s="35" t="n">
        <v>2.48017</v>
      </c>
      <c r="J2352" s="35" t="n">
        <v>0.83433</v>
      </c>
      <c r="K2352" s="35" t="n">
        <v>-2.71176</v>
      </c>
      <c r="L2352" s="35" t="n">
        <v>0.92127</v>
      </c>
      <c r="M2352" s="35" t="n">
        <v>1.16279</v>
      </c>
      <c r="N2352" s="35" t="n">
        <v>1.2071</v>
      </c>
      <c r="O2352" s="35" t="n">
        <v>0.44848</v>
      </c>
      <c r="P2352" s="35" t="n">
        <v>-1.64527</v>
      </c>
      <c r="Q2352" s="35" t="n">
        <v>-1.5092</v>
      </c>
      <c r="R2352" s="35" t="n">
        <v>1.54492</v>
      </c>
    </row>
    <row r="2353" customFormat="false" ht="15" hidden="false" customHeight="false" outlineLevel="0" collapsed="false">
      <c r="A2353" s="4" t="n">
        <v>2352</v>
      </c>
      <c r="B2353" s="4" t="s">
        <v>2696</v>
      </c>
      <c r="C2353" s="35" t="n">
        <v>-0.27756</v>
      </c>
      <c r="D2353" s="35" t="n">
        <v>0.72204</v>
      </c>
      <c r="E2353" s="35" t="n">
        <v>0.04368</v>
      </c>
      <c r="F2353" s="35" t="n">
        <v>-1.31522</v>
      </c>
      <c r="G2353" s="35" t="n">
        <v>-0.79151</v>
      </c>
      <c r="H2353" s="35" t="n">
        <v>-0.53092</v>
      </c>
      <c r="I2353" s="35" t="n">
        <v>0.21473</v>
      </c>
      <c r="J2353" s="35" t="n">
        <v>0.60629</v>
      </c>
      <c r="K2353" s="35" t="n">
        <v>-0.82233</v>
      </c>
      <c r="L2353" s="35" t="n">
        <v>-0.43126</v>
      </c>
      <c r="M2353" s="35" t="n">
        <v>-0.19536</v>
      </c>
      <c r="N2353" s="35" t="n">
        <v>1.65094</v>
      </c>
      <c r="O2353" s="35" t="n">
        <v>-0.14323</v>
      </c>
      <c r="P2353" s="35" t="n">
        <v>0.72145</v>
      </c>
      <c r="Q2353" s="35" t="n">
        <v>-1.02674</v>
      </c>
      <c r="R2353" s="35" t="n">
        <v>2.40506</v>
      </c>
    </row>
    <row r="2354" customFormat="false" ht="15" hidden="false" customHeight="false" outlineLevel="0" collapsed="false">
      <c r="A2354" s="4" t="n">
        <v>2353</v>
      </c>
      <c r="B2354" s="4" t="s">
        <v>2697</v>
      </c>
      <c r="C2354" s="35" t="n">
        <v>0.26632</v>
      </c>
      <c r="D2354" s="35" t="n">
        <v>0.42488</v>
      </c>
      <c r="E2354" s="35" t="n">
        <v>-1.927</v>
      </c>
      <c r="F2354" s="35" t="n">
        <v>0.70529</v>
      </c>
      <c r="G2354" s="35" t="n">
        <v>-1.00205</v>
      </c>
      <c r="H2354" s="35" t="n">
        <v>-0.95953</v>
      </c>
      <c r="I2354" s="35" t="n">
        <v>0.97415</v>
      </c>
      <c r="J2354" s="35" t="n">
        <v>-0.25889</v>
      </c>
      <c r="K2354" s="35" t="n">
        <v>-0.99918</v>
      </c>
      <c r="L2354" s="35" t="n">
        <v>-0.78642</v>
      </c>
      <c r="M2354" s="35" t="n">
        <v>0.09724</v>
      </c>
      <c r="N2354" s="35" t="n">
        <v>2.28019</v>
      </c>
      <c r="O2354" s="35" t="n">
        <v>0.27206</v>
      </c>
      <c r="P2354" s="35" t="n">
        <v>-1.09395</v>
      </c>
      <c r="Q2354" s="35" t="n">
        <v>-2.30636</v>
      </c>
      <c r="R2354" s="35" t="n">
        <v>0.20358</v>
      </c>
    </row>
    <row r="2355" customFormat="false" ht="15" hidden="false" customHeight="false" outlineLevel="0" collapsed="false">
      <c r="A2355" s="4" t="n">
        <v>2354</v>
      </c>
      <c r="B2355" s="4" t="s">
        <v>2698</v>
      </c>
      <c r="C2355" s="35" t="n">
        <v>-0.41125</v>
      </c>
      <c r="D2355" s="35" t="n">
        <v>-0.24809</v>
      </c>
      <c r="E2355" s="35" t="n">
        <v>2.60818</v>
      </c>
      <c r="F2355" s="35" t="n">
        <v>-4.65083</v>
      </c>
      <c r="G2355" s="35" t="n">
        <v>-1.52685</v>
      </c>
      <c r="H2355" s="35" t="n">
        <v>-3.25892</v>
      </c>
      <c r="I2355" s="35" t="n">
        <v>0.45688</v>
      </c>
      <c r="J2355" s="35" t="n">
        <v>-1.92311</v>
      </c>
      <c r="K2355" s="35" t="n">
        <v>-0.56276</v>
      </c>
      <c r="L2355" s="35" t="n">
        <v>-1.40568</v>
      </c>
      <c r="M2355" s="35" t="n">
        <v>0.95627</v>
      </c>
      <c r="N2355" s="35" t="n">
        <v>-0.98828</v>
      </c>
      <c r="O2355" s="35" t="n">
        <v>1.99736</v>
      </c>
      <c r="P2355" s="35" t="n">
        <v>-0.1149</v>
      </c>
      <c r="Q2355" s="35" t="n">
        <v>-0.29548</v>
      </c>
      <c r="R2355" s="35" t="n">
        <v>-1.38126</v>
      </c>
    </row>
    <row r="2356" customFormat="false" ht="15" hidden="false" customHeight="false" outlineLevel="0" collapsed="false">
      <c r="A2356" s="4" t="n">
        <v>2355</v>
      </c>
      <c r="B2356" s="4" t="s">
        <v>2699</v>
      </c>
      <c r="C2356" s="35" t="n">
        <v>2.03015</v>
      </c>
      <c r="D2356" s="35" t="n">
        <v>-1.05953</v>
      </c>
      <c r="E2356" s="35" t="n">
        <v>2.6791</v>
      </c>
      <c r="F2356" s="35" t="n">
        <v>2.35925</v>
      </c>
      <c r="G2356" s="35" t="n">
        <v>2.88736</v>
      </c>
      <c r="H2356" s="35" t="n">
        <v>2.31413</v>
      </c>
      <c r="I2356" s="35" t="n">
        <v>-3.17423</v>
      </c>
      <c r="J2356" s="35" t="n">
        <v>-2.95036</v>
      </c>
      <c r="K2356" s="35" t="n">
        <v>1.15027</v>
      </c>
      <c r="L2356" s="35" t="n">
        <v>2.07831</v>
      </c>
      <c r="M2356" s="35" t="n">
        <v>0.5214</v>
      </c>
      <c r="N2356" s="35" t="n">
        <v>-0.24404</v>
      </c>
      <c r="O2356" s="35" t="n">
        <v>1.21876</v>
      </c>
      <c r="P2356" s="35" t="n">
        <v>0.12045</v>
      </c>
      <c r="Q2356" s="35" t="n">
        <v>-1.33595</v>
      </c>
      <c r="R2356" s="35" t="n">
        <v>-0.07133</v>
      </c>
    </row>
    <row r="2357" customFormat="false" ht="15" hidden="false" customHeight="false" outlineLevel="0" collapsed="false">
      <c r="A2357" s="4" t="n">
        <v>2356</v>
      </c>
      <c r="B2357" s="4" t="s">
        <v>2700</v>
      </c>
      <c r="C2357" s="35" t="n">
        <v>-1.46296</v>
      </c>
      <c r="D2357" s="35" t="n">
        <v>1.10865</v>
      </c>
      <c r="E2357" s="35" t="n">
        <v>-0.30563</v>
      </c>
      <c r="F2357" s="35" t="n">
        <v>-2.46974</v>
      </c>
      <c r="G2357" s="35" t="n">
        <v>-0.1584</v>
      </c>
      <c r="H2357" s="35" t="n">
        <v>-0.62678</v>
      </c>
      <c r="I2357" s="35" t="n">
        <v>0.40407</v>
      </c>
      <c r="J2357" s="35" t="n">
        <v>-0.17673</v>
      </c>
      <c r="K2357" s="35" t="n">
        <v>-0.40274</v>
      </c>
      <c r="L2357" s="35" t="n">
        <v>0.16567</v>
      </c>
      <c r="M2357" s="35" t="n">
        <v>-1.08084</v>
      </c>
      <c r="N2357" s="35" t="n">
        <v>1.04148</v>
      </c>
      <c r="O2357" s="35" t="n">
        <v>0.37776</v>
      </c>
      <c r="P2357" s="35" t="n">
        <v>-2.68776</v>
      </c>
      <c r="Q2357" s="35" t="n">
        <v>0.92118</v>
      </c>
      <c r="R2357" s="35" t="n">
        <v>0.07208</v>
      </c>
    </row>
    <row r="2358" customFormat="false" ht="15" hidden="false" customHeight="false" outlineLevel="0" collapsed="false">
      <c r="A2358" s="4" t="n">
        <v>2357</v>
      </c>
      <c r="B2358" s="4" t="s">
        <v>2701</v>
      </c>
      <c r="C2358" s="35" t="n">
        <v>-1.77571</v>
      </c>
      <c r="D2358" s="35" t="n">
        <v>1.4963</v>
      </c>
      <c r="E2358" s="35" t="n">
        <v>1.62999</v>
      </c>
      <c r="F2358" s="35" t="n">
        <v>-2.1105</v>
      </c>
      <c r="G2358" s="35" t="n">
        <v>-0.93222</v>
      </c>
      <c r="H2358" s="35" t="n">
        <v>0.62708</v>
      </c>
      <c r="I2358" s="35" t="n">
        <v>0.47187</v>
      </c>
      <c r="J2358" s="35" t="n">
        <v>2.37152</v>
      </c>
      <c r="K2358" s="35" t="n">
        <v>-2.23427</v>
      </c>
      <c r="L2358" s="35" t="n">
        <v>2.04613</v>
      </c>
      <c r="M2358" s="35" t="n">
        <v>1.05841</v>
      </c>
      <c r="N2358" s="35" t="n">
        <v>-1.16375</v>
      </c>
      <c r="O2358" s="35" t="n">
        <v>0.58357</v>
      </c>
      <c r="P2358" s="35" t="n">
        <v>-2.10227</v>
      </c>
      <c r="Q2358" s="35" t="n">
        <v>-0.64203</v>
      </c>
      <c r="R2358" s="35" t="n">
        <v>-1.04024</v>
      </c>
    </row>
    <row r="2359" customFormat="false" ht="15" hidden="false" customHeight="false" outlineLevel="0" collapsed="false">
      <c r="A2359" s="4" t="n">
        <v>2358</v>
      </c>
      <c r="B2359" s="4" t="s">
        <v>2702</v>
      </c>
      <c r="C2359" s="35" t="n">
        <v>-4.42749</v>
      </c>
      <c r="D2359" s="35" t="n">
        <v>-0.70094</v>
      </c>
      <c r="E2359" s="35" t="n">
        <v>-0.50683</v>
      </c>
      <c r="F2359" s="35" t="n">
        <v>1.13362</v>
      </c>
      <c r="G2359" s="35" t="n">
        <v>-3.47461</v>
      </c>
      <c r="H2359" s="35" t="n">
        <v>-0.29999</v>
      </c>
      <c r="I2359" s="35" t="n">
        <v>-1.98414</v>
      </c>
      <c r="J2359" s="35" t="n">
        <v>0.89117</v>
      </c>
      <c r="K2359" s="35" t="n">
        <v>-2.84436</v>
      </c>
      <c r="L2359" s="35" t="n">
        <v>-1.56405</v>
      </c>
      <c r="M2359" s="35" t="n">
        <v>-1.02488</v>
      </c>
      <c r="N2359" s="35" t="n">
        <v>0.55024</v>
      </c>
      <c r="O2359" s="35" t="n">
        <v>-1.87605</v>
      </c>
      <c r="P2359" s="35" t="n">
        <v>2.13303</v>
      </c>
      <c r="Q2359" s="35" t="n">
        <v>-0.6053</v>
      </c>
      <c r="R2359" s="35" t="n">
        <v>0.65746</v>
      </c>
    </row>
    <row r="2360" customFormat="false" ht="15" hidden="false" customHeight="false" outlineLevel="0" collapsed="false">
      <c r="A2360" s="4" t="n">
        <v>2359</v>
      </c>
      <c r="B2360" s="4" t="s">
        <v>2703</v>
      </c>
      <c r="C2360" s="35" t="n">
        <v>-6.78592</v>
      </c>
      <c r="D2360" s="35" t="n">
        <v>-4.11303</v>
      </c>
      <c r="E2360" s="35" t="n">
        <v>-3.63853</v>
      </c>
      <c r="F2360" s="35" t="n">
        <v>-2.2354</v>
      </c>
      <c r="G2360" s="35" t="n">
        <v>-0.85939</v>
      </c>
      <c r="H2360" s="35" t="n">
        <v>1.37097</v>
      </c>
      <c r="I2360" s="35" t="n">
        <v>5.2743</v>
      </c>
      <c r="J2360" s="35" t="n">
        <v>1.03281</v>
      </c>
      <c r="K2360" s="35" t="n">
        <v>1.53199</v>
      </c>
      <c r="L2360" s="35" t="n">
        <v>0.41245</v>
      </c>
      <c r="M2360" s="35" t="n">
        <v>-1.25532</v>
      </c>
      <c r="N2360" s="35" t="n">
        <v>-3.0016</v>
      </c>
      <c r="O2360" s="35" t="n">
        <v>0.20381</v>
      </c>
      <c r="P2360" s="35" t="n">
        <v>-0.93869</v>
      </c>
      <c r="Q2360" s="35" t="n">
        <v>-0.12431</v>
      </c>
      <c r="R2360" s="35" t="n">
        <v>-1.4891</v>
      </c>
    </row>
    <row r="2361" customFormat="false" ht="15" hidden="false" customHeight="false" outlineLevel="0" collapsed="false">
      <c r="A2361" s="4" t="n">
        <v>2360</v>
      </c>
      <c r="B2361" s="4" t="s">
        <v>2704</v>
      </c>
      <c r="C2361" s="35" t="n">
        <v>0.59276</v>
      </c>
      <c r="D2361" s="35" t="n">
        <v>-0.12052</v>
      </c>
      <c r="E2361" s="35" t="n">
        <v>1.59721</v>
      </c>
      <c r="F2361" s="35" t="n">
        <v>1.95898</v>
      </c>
      <c r="G2361" s="35" t="n">
        <v>-5.01</v>
      </c>
      <c r="H2361" s="35" t="n">
        <v>1.2649</v>
      </c>
      <c r="I2361" s="35" t="n">
        <v>-0.23159</v>
      </c>
      <c r="J2361" s="35" t="n">
        <v>-2.42347</v>
      </c>
      <c r="K2361" s="35" t="n">
        <v>0.15323</v>
      </c>
      <c r="L2361" s="35" t="n">
        <v>-2.7769</v>
      </c>
      <c r="M2361" s="35" t="n">
        <v>0.4055</v>
      </c>
      <c r="N2361" s="35" t="n">
        <v>-0.75291</v>
      </c>
      <c r="O2361" s="35" t="n">
        <v>-0.27976</v>
      </c>
      <c r="P2361" s="35" t="n">
        <v>-1.6251</v>
      </c>
      <c r="Q2361" s="35" t="n">
        <v>1.10371</v>
      </c>
      <c r="R2361" s="35" t="n">
        <v>-3.49367</v>
      </c>
    </row>
    <row r="2362" customFormat="false" ht="15" hidden="false" customHeight="false" outlineLevel="0" collapsed="false">
      <c r="A2362" s="4" t="n">
        <v>2361</v>
      </c>
      <c r="B2362" s="4" t="s">
        <v>2705</v>
      </c>
      <c r="C2362" s="35" t="n">
        <v>1.13465</v>
      </c>
      <c r="D2362" s="35" t="n">
        <v>4.63997</v>
      </c>
      <c r="E2362" s="35" t="n">
        <v>-3.4917</v>
      </c>
      <c r="F2362" s="35" t="n">
        <v>2.13344</v>
      </c>
      <c r="G2362" s="35" t="n">
        <v>4.33669</v>
      </c>
      <c r="H2362" s="35" t="n">
        <v>0.12808</v>
      </c>
      <c r="I2362" s="35" t="n">
        <v>6.13088</v>
      </c>
      <c r="J2362" s="35" t="n">
        <v>3.08837</v>
      </c>
      <c r="K2362" s="35" t="n">
        <v>-1.87068</v>
      </c>
      <c r="L2362" s="35" t="n">
        <v>-1.05174</v>
      </c>
      <c r="M2362" s="35" t="n">
        <v>0.71603</v>
      </c>
      <c r="N2362" s="35" t="n">
        <v>-0.34161</v>
      </c>
      <c r="O2362" s="35" t="n">
        <v>-1.65643</v>
      </c>
      <c r="P2362" s="35" t="n">
        <v>-1.43508</v>
      </c>
      <c r="Q2362" s="35" t="n">
        <v>1.29229</v>
      </c>
      <c r="R2362" s="35" t="n">
        <v>0.51857</v>
      </c>
    </row>
    <row r="2363" customFormat="false" ht="15" hidden="false" customHeight="false" outlineLevel="0" collapsed="false">
      <c r="A2363" s="4" t="n">
        <v>2362</v>
      </c>
      <c r="B2363" s="4" t="s">
        <v>2706</v>
      </c>
      <c r="C2363" s="35" t="n">
        <v>2.54634</v>
      </c>
      <c r="D2363" s="35" t="n">
        <v>0.37446</v>
      </c>
      <c r="E2363" s="35" t="n">
        <v>2.92549</v>
      </c>
      <c r="F2363" s="35" t="n">
        <v>0.82524</v>
      </c>
      <c r="G2363" s="35" t="n">
        <v>-1.39486</v>
      </c>
      <c r="H2363" s="35" t="n">
        <v>-2.82201</v>
      </c>
      <c r="I2363" s="35" t="n">
        <v>-0.6342</v>
      </c>
      <c r="J2363" s="35" t="n">
        <v>-3.32891</v>
      </c>
      <c r="K2363" s="35" t="n">
        <v>-1.65968</v>
      </c>
      <c r="L2363" s="35" t="n">
        <v>-2.27144</v>
      </c>
      <c r="M2363" s="35" t="n">
        <v>0.79227</v>
      </c>
      <c r="N2363" s="35" t="n">
        <v>-3.00051</v>
      </c>
      <c r="O2363" s="35" t="n">
        <v>-2.27282</v>
      </c>
      <c r="P2363" s="35" t="n">
        <v>-0.58702</v>
      </c>
      <c r="Q2363" s="35" t="n">
        <v>-0.32376</v>
      </c>
      <c r="R2363" s="35" t="n">
        <v>4.18118</v>
      </c>
    </row>
    <row r="2364" customFormat="false" ht="15" hidden="false" customHeight="false" outlineLevel="0" collapsed="false">
      <c r="A2364" s="4" t="n">
        <v>2363</v>
      </c>
      <c r="B2364" s="4" t="s">
        <v>2707</v>
      </c>
      <c r="C2364" s="35" t="n">
        <v>-0.48365</v>
      </c>
      <c r="D2364" s="35" t="n">
        <v>-3.38209</v>
      </c>
      <c r="E2364" s="35" t="n">
        <v>1.56905</v>
      </c>
      <c r="F2364" s="35" t="n">
        <v>1.99421</v>
      </c>
      <c r="G2364" s="35" t="n">
        <v>-0.91398</v>
      </c>
      <c r="H2364" s="35" t="n">
        <v>2.37311</v>
      </c>
      <c r="I2364" s="35" t="n">
        <v>0.02414</v>
      </c>
      <c r="J2364" s="35" t="n">
        <v>-0.40877</v>
      </c>
      <c r="K2364" s="35" t="n">
        <v>-2.54221</v>
      </c>
      <c r="L2364" s="35" t="n">
        <v>-0.49066</v>
      </c>
      <c r="M2364" s="35" t="n">
        <v>2.55536</v>
      </c>
      <c r="N2364" s="35" t="n">
        <v>-2.12748</v>
      </c>
      <c r="O2364" s="35" t="n">
        <v>-3.5809</v>
      </c>
      <c r="P2364" s="35" t="n">
        <v>0.66553</v>
      </c>
      <c r="Q2364" s="35" t="n">
        <v>-0.20233</v>
      </c>
      <c r="R2364" s="35" t="n">
        <v>0.88243</v>
      </c>
    </row>
    <row r="2365" customFormat="false" ht="15" hidden="false" customHeight="false" outlineLevel="0" collapsed="false">
      <c r="A2365" s="4" t="n">
        <v>2364</v>
      </c>
      <c r="B2365" s="4" t="s">
        <v>2708</v>
      </c>
      <c r="C2365" s="35" t="n">
        <v>-5.17417</v>
      </c>
      <c r="D2365" s="35" t="n">
        <v>1.24868</v>
      </c>
      <c r="E2365" s="35" t="n">
        <v>-0.06014</v>
      </c>
      <c r="F2365" s="35" t="n">
        <v>-2.2284</v>
      </c>
      <c r="G2365" s="35" t="n">
        <v>-6.22305</v>
      </c>
      <c r="H2365" s="35" t="n">
        <v>-4.68581</v>
      </c>
      <c r="I2365" s="35" t="n">
        <v>-1.65329</v>
      </c>
      <c r="J2365" s="35" t="n">
        <v>-0.16116</v>
      </c>
      <c r="K2365" s="35" t="n">
        <v>-1.66379</v>
      </c>
      <c r="L2365" s="35" t="n">
        <v>-0.28074</v>
      </c>
      <c r="M2365" s="35" t="n">
        <v>-2.13224</v>
      </c>
      <c r="N2365" s="35" t="n">
        <v>0.38788</v>
      </c>
      <c r="O2365" s="35" t="n">
        <v>2.69055</v>
      </c>
      <c r="P2365" s="35" t="n">
        <v>-0.51868</v>
      </c>
      <c r="Q2365" s="35" t="n">
        <v>-1.56298</v>
      </c>
      <c r="R2365" s="35" t="n">
        <v>2.63089</v>
      </c>
    </row>
    <row r="2366" customFormat="false" ht="15" hidden="false" customHeight="false" outlineLevel="0" collapsed="false">
      <c r="A2366" s="4" t="n">
        <v>2365</v>
      </c>
      <c r="B2366" s="4" t="s">
        <v>2709</v>
      </c>
      <c r="C2366" s="35" t="n">
        <v>-1.58491</v>
      </c>
      <c r="D2366" s="35" t="n">
        <v>-0.8283</v>
      </c>
      <c r="E2366" s="35" t="n">
        <v>-1.26509</v>
      </c>
      <c r="F2366" s="35" t="n">
        <v>0.11907</v>
      </c>
      <c r="G2366" s="35" t="n">
        <v>1.48359</v>
      </c>
      <c r="H2366" s="35" t="n">
        <v>-0.73307</v>
      </c>
      <c r="I2366" s="35" t="n">
        <v>0.86766</v>
      </c>
      <c r="J2366" s="35" t="n">
        <v>0.26488</v>
      </c>
      <c r="K2366" s="35" t="n">
        <v>-1.88208</v>
      </c>
      <c r="L2366" s="35" t="n">
        <v>-2.55428</v>
      </c>
      <c r="M2366" s="35" t="n">
        <v>-0.2125</v>
      </c>
      <c r="N2366" s="35" t="n">
        <v>-0.24115</v>
      </c>
      <c r="O2366" s="35" t="n">
        <v>0.31957</v>
      </c>
      <c r="P2366" s="35" t="n">
        <v>-0.1771</v>
      </c>
      <c r="Q2366" s="35" t="n">
        <v>2.15436</v>
      </c>
      <c r="R2366" s="35" t="n">
        <v>-0.52404</v>
      </c>
    </row>
    <row r="2367" customFormat="false" ht="15" hidden="false" customHeight="false" outlineLevel="0" collapsed="false">
      <c r="A2367" s="4" t="n">
        <v>2366</v>
      </c>
      <c r="B2367" s="4" t="s">
        <v>2710</v>
      </c>
      <c r="C2367" s="35" t="n">
        <v>0.3499</v>
      </c>
      <c r="D2367" s="35" t="n">
        <v>1.64803</v>
      </c>
      <c r="E2367" s="35" t="n">
        <v>1.30152</v>
      </c>
      <c r="F2367" s="35" t="n">
        <v>0.60945</v>
      </c>
      <c r="G2367" s="35" t="n">
        <v>-0.07954</v>
      </c>
      <c r="H2367" s="35" t="n">
        <v>-2.25226</v>
      </c>
      <c r="I2367" s="35" t="n">
        <v>-1.04267</v>
      </c>
      <c r="J2367" s="35" t="n">
        <v>0.12087</v>
      </c>
      <c r="K2367" s="35" t="n">
        <v>-1.51206</v>
      </c>
      <c r="L2367" s="35" t="n">
        <v>1.07285</v>
      </c>
      <c r="M2367" s="35" t="n">
        <v>0.89588</v>
      </c>
      <c r="N2367" s="35" t="n">
        <v>-0.87865</v>
      </c>
      <c r="O2367" s="35" t="n">
        <v>0.4228</v>
      </c>
      <c r="P2367" s="35" t="n">
        <v>-0.26054</v>
      </c>
      <c r="Q2367" s="35" t="n">
        <v>1.46675</v>
      </c>
      <c r="R2367" s="35" t="n">
        <v>-0.01032</v>
      </c>
    </row>
    <row r="2368" customFormat="false" ht="15" hidden="false" customHeight="false" outlineLevel="0" collapsed="false">
      <c r="A2368" s="4" t="n">
        <v>2367</v>
      </c>
      <c r="B2368" s="4" t="s">
        <v>2711</v>
      </c>
      <c r="C2368" s="35" t="n">
        <v>-2.48336</v>
      </c>
      <c r="D2368" s="35" t="n">
        <v>-1.72986</v>
      </c>
      <c r="E2368" s="35" t="n">
        <v>0.32661</v>
      </c>
      <c r="F2368" s="35" t="n">
        <v>1.00871</v>
      </c>
      <c r="G2368" s="35" t="n">
        <v>0.47916</v>
      </c>
      <c r="H2368" s="35" t="n">
        <v>-1.45563</v>
      </c>
      <c r="I2368" s="35" t="n">
        <v>0.69963</v>
      </c>
      <c r="J2368" s="35" t="n">
        <v>2.46404</v>
      </c>
      <c r="K2368" s="35" t="n">
        <v>-1.59451</v>
      </c>
      <c r="L2368" s="35" t="n">
        <v>-0.75011</v>
      </c>
      <c r="M2368" s="35" t="n">
        <v>2.23289</v>
      </c>
      <c r="N2368" s="35" t="n">
        <v>-0.73135</v>
      </c>
      <c r="O2368" s="35" t="n">
        <v>-2.62098</v>
      </c>
      <c r="P2368" s="35" t="n">
        <v>1.38971</v>
      </c>
      <c r="Q2368" s="35" t="n">
        <v>0.97341</v>
      </c>
      <c r="R2368" s="35" t="n">
        <v>0.95165</v>
      </c>
    </row>
    <row r="2369" customFormat="false" ht="15" hidden="false" customHeight="false" outlineLevel="0" collapsed="false">
      <c r="A2369" s="4" t="n">
        <v>2368</v>
      </c>
      <c r="B2369" s="4" t="s">
        <v>2712</v>
      </c>
      <c r="C2369" s="35" t="n">
        <v>-0.34771</v>
      </c>
      <c r="D2369" s="35" t="n">
        <v>1.09774</v>
      </c>
      <c r="E2369" s="35" t="n">
        <v>0.86863</v>
      </c>
      <c r="F2369" s="35" t="n">
        <v>-0.73353</v>
      </c>
      <c r="G2369" s="35" t="n">
        <v>-0.36044</v>
      </c>
      <c r="H2369" s="35" t="n">
        <v>2.43618</v>
      </c>
      <c r="I2369" s="35" t="n">
        <v>0.92548</v>
      </c>
      <c r="J2369" s="35" t="n">
        <v>3.47166</v>
      </c>
      <c r="K2369" s="35" t="n">
        <v>-2.97026</v>
      </c>
      <c r="L2369" s="35" t="n">
        <v>1.14096</v>
      </c>
      <c r="M2369" s="35" t="n">
        <v>1.43371</v>
      </c>
      <c r="N2369" s="35" t="n">
        <v>-1.05339</v>
      </c>
      <c r="O2369" s="35" t="n">
        <v>1.3788</v>
      </c>
      <c r="P2369" s="35" t="n">
        <v>0.06379</v>
      </c>
      <c r="Q2369" s="35" t="n">
        <v>-0.31644</v>
      </c>
      <c r="R2369" s="35" t="n">
        <v>-0.74691</v>
      </c>
    </row>
    <row r="2370" customFormat="false" ht="15" hidden="false" customHeight="false" outlineLevel="0" collapsed="false">
      <c r="A2370" s="4" t="n">
        <v>2369</v>
      </c>
      <c r="B2370" s="4" t="s">
        <v>2713</v>
      </c>
      <c r="C2370" s="35" t="n">
        <v>-0.10627</v>
      </c>
      <c r="D2370" s="35" t="n">
        <v>-0.65337</v>
      </c>
      <c r="E2370" s="35" t="n">
        <v>-1.99435</v>
      </c>
      <c r="F2370" s="35" t="n">
        <v>1.58569</v>
      </c>
      <c r="G2370" s="35" t="n">
        <v>-0.41442</v>
      </c>
      <c r="H2370" s="35" t="n">
        <v>-1.69625</v>
      </c>
      <c r="I2370" s="35" t="n">
        <v>1.80796</v>
      </c>
      <c r="J2370" s="35" t="n">
        <v>2.52712</v>
      </c>
      <c r="K2370" s="35" t="n">
        <v>-4.06965</v>
      </c>
      <c r="L2370" s="35" t="n">
        <v>-0.96458</v>
      </c>
      <c r="M2370" s="35" t="n">
        <v>-0.10434</v>
      </c>
      <c r="N2370" s="35" t="n">
        <v>-1.20784</v>
      </c>
      <c r="O2370" s="35" t="n">
        <v>-2.53353</v>
      </c>
      <c r="P2370" s="35" t="n">
        <v>-0.85579</v>
      </c>
      <c r="Q2370" s="35" t="n">
        <v>-1.64209</v>
      </c>
      <c r="R2370" s="35" t="n">
        <v>1.53547</v>
      </c>
    </row>
    <row r="2371" customFormat="false" ht="15" hidden="false" customHeight="false" outlineLevel="0" collapsed="false">
      <c r="A2371" s="4" t="n">
        <v>2370</v>
      </c>
      <c r="B2371" s="4" t="s">
        <v>2714</v>
      </c>
      <c r="C2371" s="35" t="n">
        <v>1.35433</v>
      </c>
      <c r="D2371" s="35" t="n">
        <v>0.26826</v>
      </c>
      <c r="E2371" s="35" t="n">
        <v>-0.14184</v>
      </c>
      <c r="F2371" s="35" t="n">
        <v>0.09614</v>
      </c>
      <c r="G2371" s="35" t="n">
        <v>-0.37711</v>
      </c>
      <c r="H2371" s="35" t="n">
        <v>0.29316</v>
      </c>
      <c r="I2371" s="35" t="n">
        <v>0.78165</v>
      </c>
      <c r="J2371" s="35" t="n">
        <v>2.60829</v>
      </c>
      <c r="K2371" s="35" t="n">
        <v>-2.74873</v>
      </c>
      <c r="L2371" s="35" t="n">
        <v>0.32113</v>
      </c>
      <c r="M2371" s="35" t="n">
        <v>-2.15468</v>
      </c>
      <c r="N2371" s="35" t="n">
        <v>-3.24576</v>
      </c>
      <c r="O2371" s="35" t="n">
        <v>-2.04058</v>
      </c>
      <c r="P2371" s="35" t="n">
        <v>1.57836</v>
      </c>
      <c r="Q2371" s="35" t="n">
        <v>1.77026</v>
      </c>
      <c r="R2371" s="35" t="n">
        <v>0.76088</v>
      </c>
    </row>
    <row r="2372" customFormat="false" ht="15" hidden="false" customHeight="false" outlineLevel="0" collapsed="false">
      <c r="A2372" s="4" t="n">
        <v>2371</v>
      </c>
      <c r="B2372" s="4" t="s">
        <v>2715</v>
      </c>
      <c r="C2372" s="35" t="n">
        <v>-0.27704</v>
      </c>
      <c r="D2372" s="35" t="n">
        <v>-0.6375</v>
      </c>
      <c r="E2372" s="35" t="n">
        <v>1.04078</v>
      </c>
      <c r="F2372" s="35" t="n">
        <v>0.37994</v>
      </c>
      <c r="G2372" s="35" t="n">
        <v>0.76364</v>
      </c>
      <c r="H2372" s="35" t="n">
        <v>-1.23304</v>
      </c>
      <c r="I2372" s="35" t="n">
        <v>1.01375</v>
      </c>
      <c r="J2372" s="35" t="n">
        <v>-1.42687</v>
      </c>
      <c r="K2372" s="35" t="n">
        <v>0.25472</v>
      </c>
      <c r="L2372" s="35" t="n">
        <v>-3.37421</v>
      </c>
      <c r="M2372" s="35" t="n">
        <v>0.07691</v>
      </c>
      <c r="N2372" s="35" t="n">
        <v>0.25337</v>
      </c>
      <c r="O2372" s="35" t="n">
        <v>-2.51626</v>
      </c>
      <c r="P2372" s="35" t="n">
        <v>0.98241</v>
      </c>
      <c r="Q2372" s="35" t="n">
        <v>0.76769</v>
      </c>
      <c r="R2372" s="35" t="n">
        <v>-0.13611</v>
      </c>
    </row>
    <row r="2373" customFormat="false" ht="15" hidden="false" customHeight="false" outlineLevel="0" collapsed="false">
      <c r="A2373" s="4" t="n">
        <v>2372</v>
      </c>
      <c r="B2373" s="4" t="s">
        <v>2716</v>
      </c>
      <c r="C2373" s="35" t="n">
        <v>-3.23191</v>
      </c>
      <c r="D2373" s="35" t="n">
        <v>-1.33485</v>
      </c>
      <c r="E2373" s="35" t="n">
        <v>3.14573</v>
      </c>
      <c r="F2373" s="35" t="n">
        <v>1.32274</v>
      </c>
      <c r="G2373" s="35" t="n">
        <v>-2.25845</v>
      </c>
      <c r="H2373" s="35" t="n">
        <v>2.54684</v>
      </c>
      <c r="I2373" s="35" t="n">
        <v>-3.29819</v>
      </c>
      <c r="J2373" s="35" t="n">
        <v>2.39173</v>
      </c>
      <c r="K2373" s="35" t="n">
        <v>-4.4646</v>
      </c>
      <c r="L2373" s="35" t="n">
        <v>-1.48098</v>
      </c>
      <c r="M2373" s="35" t="n">
        <v>-3.25096</v>
      </c>
      <c r="N2373" s="35" t="n">
        <v>0.5084</v>
      </c>
      <c r="O2373" s="35" t="n">
        <v>-5.80178</v>
      </c>
      <c r="P2373" s="35" t="n">
        <v>-0.66323</v>
      </c>
      <c r="Q2373" s="35" t="n">
        <v>-3.65398</v>
      </c>
      <c r="R2373" s="35" t="n">
        <v>-1.13427</v>
      </c>
    </row>
    <row r="2374" customFormat="false" ht="15" hidden="false" customHeight="false" outlineLevel="0" collapsed="false">
      <c r="A2374" s="4" t="n">
        <v>2373</v>
      </c>
      <c r="B2374" s="4" t="s">
        <v>2717</v>
      </c>
      <c r="C2374" s="35" t="n">
        <v>2.14051</v>
      </c>
      <c r="D2374" s="35" t="n">
        <v>2.56828</v>
      </c>
      <c r="E2374" s="35" t="n">
        <v>-0.54533</v>
      </c>
      <c r="F2374" s="35" t="n">
        <v>0.18524</v>
      </c>
      <c r="G2374" s="35" t="n">
        <v>-2.25108</v>
      </c>
      <c r="H2374" s="35" t="n">
        <v>-0.89233</v>
      </c>
      <c r="I2374" s="35" t="n">
        <v>0.93615</v>
      </c>
      <c r="J2374" s="35" t="n">
        <v>1.2112</v>
      </c>
      <c r="K2374" s="35" t="n">
        <v>1.8022</v>
      </c>
      <c r="L2374" s="35" t="n">
        <v>1.78346</v>
      </c>
      <c r="M2374" s="35" t="n">
        <v>0.03877</v>
      </c>
      <c r="N2374" s="35" t="n">
        <v>-0.96821</v>
      </c>
      <c r="O2374" s="35" t="n">
        <v>-2.41408</v>
      </c>
      <c r="P2374" s="35" t="n">
        <v>0.0795</v>
      </c>
      <c r="Q2374" s="35" t="n">
        <v>-1.47907</v>
      </c>
      <c r="R2374" s="35" t="n">
        <v>0.28382</v>
      </c>
    </row>
    <row r="2375" customFormat="false" ht="15" hidden="false" customHeight="false" outlineLevel="0" collapsed="false">
      <c r="A2375" s="4" t="n">
        <v>2374</v>
      </c>
      <c r="B2375" s="4" t="s">
        <v>2718</v>
      </c>
      <c r="C2375" s="35" t="n">
        <v>0.21348</v>
      </c>
      <c r="D2375" s="35" t="n">
        <v>-3.06324</v>
      </c>
      <c r="E2375" s="35" t="n">
        <v>0.26132</v>
      </c>
      <c r="F2375" s="35" t="n">
        <v>0.81458</v>
      </c>
      <c r="G2375" s="35" t="n">
        <v>2.73183</v>
      </c>
      <c r="H2375" s="35" t="n">
        <v>-1.0167</v>
      </c>
      <c r="I2375" s="35" t="n">
        <v>0.39914</v>
      </c>
      <c r="J2375" s="35" t="n">
        <v>1.47424</v>
      </c>
      <c r="K2375" s="35" t="n">
        <v>0.3829</v>
      </c>
      <c r="L2375" s="35" t="n">
        <v>0.12071</v>
      </c>
      <c r="M2375" s="35" t="n">
        <v>-0.21478</v>
      </c>
      <c r="N2375" s="35" t="n">
        <v>0.4009</v>
      </c>
      <c r="O2375" s="35" t="n">
        <v>-2.08211</v>
      </c>
      <c r="P2375" s="35" t="n">
        <v>0.93981</v>
      </c>
      <c r="Q2375" s="35" t="n">
        <v>2.90053</v>
      </c>
      <c r="R2375" s="35" t="n">
        <v>-0.45475</v>
      </c>
    </row>
    <row r="2376" customFormat="false" ht="15" hidden="false" customHeight="false" outlineLevel="0" collapsed="false">
      <c r="A2376" s="4" t="n">
        <v>2375</v>
      </c>
      <c r="B2376" s="4" t="s">
        <v>2719</v>
      </c>
      <c r="C2376" s="35" t="n">
        <v>1.94413</v>
      </c>
      <c r="D2376" s="35" t="n">
        <v>-1.90469</v>
      </c>
      <c r="E2376" s="35" t="n">
        <v>-1.76523</v>
      </c>
      <c r="F2376" s="35" t="n">
        <v>0.45819</v>
      </c>
      <c r="G2376" s="35" t="n">
        <v>3.03651</v>
      </c>
      <c r="H2376" s="35" t="n">
        <v>7.21812</v>
      </c>
      <c r="I2376" s="35" t="n">
        <v>-3.54503</v>
      </c>
      <c r="J2376" s="35" t="n">
        <v>2.46517</v>
      </c>
      <c r="K2376" s="35" t="n">
        <v>0.58281</v>
      </c>
      <c r="L2376" s="35" t="n">
        <v>-0.17608</v>
      </c>
      <c r="M2376" s="35" t="n">
        <v>0.24551</v>
      </c>
      <c r="N2376" s="35" t="n">
        <v>-2.56487</v>
      </c>
      <c r="O2376" s="35" t="n">
        <v>-3.00451</v>
      </c>
      <c r="P2376" s="35" t="n">
        <v>-3.03719</v>
      </c>
      <c r="Q2376" s="35" t="n">
        <v>5.1086</v>
      </c>
      <c r="R2376" s="35" t="n">
        <v>0.17744</v>
      </c>
    </row>
    <row r="2377" customFormat="false" ht="15" hidden="false" customHeight="false" outlineLevel="0" collapsed="false">
      <c r="A2377" s="4" t="n">
        <v>2376</v>
      </c>
      <c r="B2377" s="4" t="s">
        <v>2720</v>
      </c>
      <c r="C2377" s="35" t="n">
        <v>-1.20498</v>
      </c>
      <c r="D2377" s="35" t="n">
        <v>2.34859</v>
      </c>
      <c r="E2377" s="35" t="n">
        <v>2.57598</v>
      </c>
      <c r="F2377" s="35" t="n">
        <v>-0.70033</v>
      </c>
      <c r="G2377" s="35" t="n">
        <v>-1.09427</v>
      </c>
      <c r="H2377" s="35" t="n">
        <v>0.71272</v>
      </c>
      <c r="I2377" s="35" t="n">
        <v>-1.21379</v>
      </c>
      <c r="J2377" s="35" t="n">
        <v>4.18528</v>
      </c>
      <c r="K2377" s="35" t="n">
        <v>-1.56526</v>
      </c>
      <c r="L2377" s="35" t="n">
        <v>-3.57841</v>
      </c>
      <c r="M2377" s="35" t="n">
        <v>-0.5943</v>
      </c>
      <c r="N2377" s="35" t="n">
        <v>-0.11464</v>
      </c>
      <c r="O2377" s="35" t="n">
        <v>-0.14113</v>
      </c>
      <c r="P2377" s="35" t="n">
        <v>-3.10632</v>
      </c>
      <c r="Q2377" s="35" t="n">
        <v>-1.19229</v>
      </c>
      <c r="R2377" s="35" t="n">
        <v>-0.42269</v>
      </c>
    </row>
    <row r="2378" customFormat="false" ht="15" hidden="false" customHeight="false" outlineLevel="0" collapsed="false">
      <c r="A2378" s="4" t="n">
        <v>2377</v>
      </c>
      <c r="B2378" s="4" t="s">
        <v>2721</v>
      </c>
      <c r="C2378" s="35" t="n">
        <v>-0.81445</v>
      </c>
      <c r="D2378" s="35" t="n">
        <v>2.28955</v>
      </c>
      <c r="E2378" s="35" t="n">
        <v>1.23867</v>
      </c>
      <c r="F2378" s="35" t="n">
        <v>-1.8927</v>
      </c>
      <c r="G2378" s="35" t="n">
        <v>-2.12136</v>
      </c>
      <c r="H2378" s="35" t="n">
        <v>0.19597</v>
      </c>
      <c r="I2378" s="35" t="n">
        <v>2.19875</v>
      </c>
      <c r="J2378" s="35" t="n">
        <v>-3.74216</v>
      </c>
      <c r="K2378" s="35" t="n">
        <v>0.42111</v>
      </c>
      <c r="L2378" s="35" t="n">
        <v>0.94999</v>
      </c>
      <c r="M2378" s="35" t="n">
        <v>-1.80425</v>
      </c>
      <c r="N2378" s="35" t="n">
        <v>-1.64671</v>
      </c>
      <c r="O2378" s="35" t="n">
        <v>1.23257</v>
      </c>
      <c r="P2378" s="35" t="n">
        <v>0.76824</v>
      </c>
      <c r="Q2378" s="35" t="n">
        <v>-2.18516</v>
      </c>
      <c r="R2378" s="35" t="n">
        <v>-6.77912</v>
      </c>
    </row>
    <row r="2379" customFormat="false" ht="15" hidden="false" customHeight="false" outlineLevel="0" collapsed="false">
      <c r="A2379" s="4" t="n">
        <v>2378</v>
      </c>
      <c r="B2379" s="4" t="s">
        <v>2722</v>
      </c>
      <c r="C2379" s="35" t="n">
        <v>-1.26459</v>
      </c>
      <c r="D2379" s="35" t="n">
        <v>3.8509</v>
      </c>
      <c r="E2379" s="35" t="n">
        <v>-1.55647</v>
      </c>
      <c r="F2379" s="35" t="n">
        <v>2.32075</v>
      </c>
      <c r="G2379" s="35" t="n">
        <v>-0.26362</v>
      </c>
      <c r="H2379" s="35" t="n">
        <v>-2.1894</v>
      </c>
      <c r="I2379" s="35" t="n">
        <v>2.18434</v>
      </c>
      <c r="J2379" s="35" t="n">
        <v>1.05521</v>
      </c>
      <c r="K2379" s="35" t="n">
        <v>-0.4164</v>
      </c>
      <c r="L2379" s="35" t="n">
        <v>-1.93492</v>
      </c>
      <c r="M2379" s="35" t="n">
        <v>1.33437</v>
      </c>
      <c r="N2379" s="35" t="n">
        <v>-2.3286</v>
      </c>
      <c r="O2379" s="35" t="n">
        <v>-2.231</v>
      </c>
      <c r="P2379" s="35" t="n">
        <v>-0.84693</v>
      </c>
      <c r="Q2379" s="35" t="n">
        <v>-1.96278</v>
      </c>
      <c r="R2379" s="35" t="n">
        <v>1.29046</v>
      </c>
    </row>
    <row r="2380" customFormat="false" ht="15" hidden="false" customHeight="false" outlineLevel="0" collapsed="false">
      <c r="A2380" s="4" t="n">
        <v>2379</v>
      </c>
      <c r="B2380" s="4" t="s">
        <v>2723</v>
      </c>
      <c r="C2380" s="35" t="n">
        <v>-2.44905</v>
      </c>
      <c r="D2380" s="35" t="n">
        <v>-2.72747</v>
      </c>
      <c r="E2380" s="35" t="n">
        <v>1.69533</v>
      </c>
      <c r="F2380" s="35" t="n">
        <v>-1.76813</v>
      </c>
      <c r="G2380" s="35" t="n">
        <v>2.12932</v>
      </c>
      <c r="H2380" s="35" t="n">
        <v>-3.61948</v>
      </c>
      <c r="I2380" s="35" t="n">
        <v>0.80352</v>
      </c>
      <c r="J2380" s="35" t="n">
        <v>1.86314</v>
      </c>
      <c r="K2380" s="35" t="n">
        <v>0.01303</v>
      </c>
      <c r="L2380" s="35" t="n">
        <v>2.63349</v>
      </c>
      <c r="M2380" s="35" t="n">
        <v>-3.07098</v>
      </c>
      <c r="N2380" s="35" t="n">
        <v>-1.27056</v>
      </c>
      <c r="O2380" s="35" t="n">
        <v>-0.89213</v>
      </c>
      <c r="P2380" s="35" t="n">
        <v>0.00127</v>
      </c>
      <c r="Q2380" s="35" t="n">
        <v>1.47201</v>
      </c>
      <c r="R2380" s="35" t="n">
        <v>-1.50942</v>
      </c>
    </row>
    <row r="2381" customFormat="false" ht="15" hidden="false" customHeight="false" outlineLevel="0" collapsed="false">
      <c r="A2381" s="4" t="n">
        <v>2380</v>
      </c>
      <c r="B2381" s="4" t="s">
        <v>2724</v>
      </c>
      <c r="C2381" s="35" t="n">
        <v>0.6176</v>
      </c>
      <c r="D2381" s="35" t="n">
        <v>-3.03571</v>
      </c>
      <c r="E2381" s="35" t="n">
        <v>-3.56729</v>
      </c>
      <c r="F2381" s="35" t="n">
        <v>-3.17495</v>
      </c>
      <c r="G2381" s="35" t="n">
        <v>3.09828</v>
      </c>
      <c r="H2381" s="35" t="n">
        <v>0.41575</v>
      </c>
      <c r="I2381" s="35" t="n">
        <v>-0.47437</v>
      </c>
      <c r="J2381" s="35" t="n">
        <v>0.63155</v>
      </c>
      <c r="K2381" s="35" t="n">
        <v>-0.03138</v>
      </c>
      <c r="L2381" s="35" t="n">
        <v>2.14014</v>
      </c>
      <c r="M2381" s="35" t="n">
        <v>2.09985</v>
      </c>
      <c r="N2381" s="35" t="n">
        <v>-1.06873</v>
      </c>
      <c r="O2381" s="35" t="n">
        <v>-1.25177</v>
      </c>
      <c r="P2381" s="35" t="n">
        <v>3.72464</v>
      </c>
      <c r="Q2381" s="35" t="n">
        <v>2.29778</v>
      </c>
      <c r="R2381" s="35" t="n">
        <v>3.58483</v>
      </c>
    </row>
    <row r="2382" customFormat="false" ht="15" hidden="false" customHeight="false" outlineLevel="0" collapsed="false">
      <c r="A2382" s="4" t="n">
        <v>2381</v>
      </c>
      <c r="B2382" s="4" t="s">
        <v>2725</v>
      </c>
      <c r="C2382" s="35" t="n">
        <v>0.763</v>
      </c>
      <c r="D2382" s="35" t="n">
        <v>-2.33636</v>
      </c>
      <c r="E2382" s="35" t="n">
        <v>-2.09482</v>
      </c>
      <c r="F2382" s="35" t="n">
        <v>-1.07792</v>
      </c>
      <c r="G2382" s="35" t="n">
        <v>0.26367</v>
      </c>
      <c r="H2382" s="35" t="n">
        <v>-0.26219</v>
      </c>
      <c r="I2382" s="35" t="n">
        <v>0.74054</v>
      </c>
      <c r="J2382" s="35" t="n">
        <v>-0.36519</v>
      </c>
      <c r="K2382" s="35" t="n">
        <v>-0.20315</v>
      </c>
      <c r="L2382" s="35" t="n">
        <v>0.64118</v>
      </c>
      <c r="M2382" s="35" t="n">
        <v>-3.83487</v>
      </c>
      <c r="N2382" s="35" t="n">
        <v>-1.55822</v>
      </c>
      <c r="O2382" s="35" t="n">
        <v>-3.3198</v>
      </c>
      <c r="P2382" s="35" t="n">
        <v>-2.03597</v>
      </c>
      <c r="Q2382" s="35" t="n">
        <v>-3.65992</v>
      </c>
      <c r="R2382" s="35" t="n">
        <v>-3.33534</v>
      </c>
    </row>
    <row r="2383" customFormat="false" ht="15" hidden="false" customHeight="false" outlineLevel="0" collapsed="false">
      <c r="A2383" s="4" t="n">
        <v>2382</v>
      </c>
      <c r="B2383" s="4" t="s">
        <v>2726</v>
      </c>
      <c r="C2383" s="35" t="n">
        <v>3.52727</v>
      </c>
      <c r="D2383" s="35" t="n">
        <v>-0.65762</v>
      </c>
      <c r="E2383" s="35" t="n">
        <v>2.99187</v>
      </c>
      <c r="F2383" s="35" t="n">
        <v>2.02675</v>
      </c>
      <c r="G2383" s="35" t="n">
        <v>-2.04819</v>
      </c>
      <c r="H2383" s="35" t="n">
        <v>-1.35757</v>
      </c>
      <c r="I2383" s="35" t="n">
        <v>3.46454</v>
      </c>
      <c r="J2383" s="35" t="n">
        <v>3.02376</v>
      </c>
      <c r="K2383" s="35" t="n">
        <v>-0.80436</v>
      </c>
      <c r="L2383" s="35" t="n">
        <v>0.24519</v>
      </c>
      <c r="M2383" s="35" t="n">
        <v>-2.45389</v>
      </c>
      <c r="N2383" s="35" t="n">
        <v>-0.82558</v>
      </c>
      <c r="O2383" s="35" t="n">
        <v>-1.31524</v>
      </c>
      <c r="P2383" s="35" t="n">
        <v>0.59591</v>
      </c>
      <c r="Q2383" s="35" t="n">
        <v>0.25729</v>
      </c>
      <c r="R2383" s="35" t="n">
        <v>-0.20286</v>
      </c>
    </row>
    <row r="2384" customFormat="false" ht="15" hidden="false" customHeight="false" outlineLevel="0" collapsed="false">
      <c r="A2384" s="4" t="n">
        <v>2383</v>
      </c>
      <c r="B2384" s="4" t="s">
        <v>2727</v>
      </c>
      <c r="C2384" s="35" t="n">
        <v>-2.30253</v>
      </c>
      <c r="D2384" s="35" t="n">
        <v>-0.26999</v>
      </c>
      <c r="E2384" s="35" t="n">
        <v>0.91354</v>
      </c>
      <c r="F2384" s="35" t="n">
        <v>1.57617</v>
      </c>
      <c r="G2384" s="35" t="n">
        <v>3.91237</v>
      </c>
      <c r="H2384" s="35" t="n">
        <v>-1.84255</v>
      </c>
      <c r="I2384" s="35" t="n">
        <v>-0.19683</v>
      </c>
      <c r="J2384" s="35" t="n">
        <v>2.0083</v>
      </c>
      <c r="K2384" s="35" t="n">
        <v>-1.34674</v>
      </c>
      <c r="L2384" s="35" t="n">
        <v>3.8479</v>
      </c>
      <c r="M2384" s="35" t="n">
        <v>5.69577</v>
      </c>
      <c r="N2384" s="35" t="n">
        <v>-5.37662</v>
      </c>
      <c r="O2384" s="35" t="n">
        <v>1.97482</v>
      </c>
      <c r="P2384" s="35" t="n">
        <v>-2.4549</v>
      </c>
      <c r="Q2384" s="35" t="n">
        <v>3.31556</v>
      </c>
      <c r="R2384" s="35" t="n">
        <v>1.83274</v>
      </c>
    </row>
    <row r="2385" customFormat="false" ht="15" hidden="false" customHeight="false" outlineLevel="0" collapsed="false">
      <c r="A2385" s="4" t="n">
        <v>2384</v>
      </c>
      <c r="B2385" s="4" t="s">
        <v>2728</v>
      </c>
      <c r="C2385" s="35" t="n">
        <v>1.82308</v>
      </c>
      <c r="D2385" s="35" t="n">
        <v>1.18821</v>
      </c>
      <c r="E2385" s="35" t="n">
        <v>1.65418</v>
      </c>
      <c r="F2385" s="35" t="n">
        <v>0.76116</v>
      </c>
      <c r="G2385" s="35" t="n">
        <v>0.82478</v>
      </c>
      <c r="H2385" s="35" t="n">
        <v>1.38613</v>
      </c>
      <c r="I2385" s="35" t="n">
        <v>-1.63521</v>
      </c>
      <c r="J2385" s="35" t="n">
        <v>0.09445</v>
      </c>
      <c r="K2385" s="35" t="n">
        <v>-3.6592</v>
      </c>
      <c r="L2385" s="35" t="n">
        <v>0.33556</v>
      </c>
      <c r="M2385" s="35" t="n">
        <v>-4.39301</v>
      </c>
      <c r="N2385" s="35" t="n">
        <v>-1.62044</v>
      </c>
      <c r="O2385" s="35" t="n">
        <v>-1.98243</v>
      </c>
      <c r="P2385" s="35" t="n">
        <v>4.78727</v>
      </c>
      <c r="Q2385" s="35" t="n">
        <v>-4.27725</v>
      </c>
      <c r="R2385" s="35" t="n">
        <v>1.4369</v>
      </c>
    </row>
    <row r="2386" customFormat="false" ht="15" hidden="false" customHeight="false" outlineLevel="0" collapsed="false">
      <c r="A2386" s="4" t="n">
        <v>2385</v>
      </c>
      <c r="B2386" s="4" t="s">
        <v>2729</v>
      </c>
      <c r="C2386" s="35" t="n">
        <v>1.00777</v>
      </c>
      <c r="D2386" s="35" t="n">
        <v>2.06131</v>
      </c>
      <c r="E2386" s="35" t="n">
        <v>-0.23186</v>
      </c>
      <c r="F2386" s="35" t="n">
        <v>-1.57076</v>
      </c>
      <c r="G2386" s="35" t="n">
        <v>1.34111</v>
      </c>
      <c r="H2386" s="35" t="n">
        <v>-4.18584</v>
      </c>
      <c r="I2386" s="35" t="n">
        <v>-2.18525</v>
      </c>
      <c r="J2386" s="35" t="n">
        <v>0.90833</v>
      </c>
      <c r="K2386" s="35" t="n">
        <v>-0.85961</v>
      </c>
      <c r="L2386" s="35" t="n">
        <v>-1.15548</v>
      </c>
      <c r="M2386" s="35" t="n">
        <v>-5.14449</v>
      </c>
      <c r="N2386" s="35" t="n">
        <v>1.75539</v>
      </c>
      <c r="O2386" s="35" t="n">
        <v>0.66896</v>
      </c>
      <c r="P2386" s="35" t="n">
        <v>-0.1347</v>
      </c>
      <c r="Q2386" s="35" t="n">
        <v>-1.82967</v>
      </c>
      <c r="R2386" s="35" t="n">
        <v>-0.7758</v>
      </c>
    </row>
    <row r="2387" customFormat="false" ht="15" hidden="false" customHeight="false" outlineLevel="0" collapsed="false">
      <c r="A2387" s="4" t="n">
        <v>2386</v>
      </c>
      <c r="B2387" s="4" t="s">
        <v>2730</v>
      </c>
      <c r="C2387" s="35" t="n">
        <v>0.19207</v>
      </c>
      <c r="D2387" s="35" t="n">
        <v>0.22499</v>
      </c>
      <c r="E2387" s="35" t="n">
        <v>-1.41576</v>
      </c>
      <c r="F2387" s="35" t="n">
        <v>0.23015</v>
      </c>
      <c r="G2387" s="35" t="n">
        <v>-1.48234</v>
      </c>
      <c r="H2387" s="35" t="n">
        <v>-1.17793</v>
      </c>
      <c r="I2387" s="35" t="n">
        <v>1.35329</v>
      </c>
      <c r="J2387" s="35" t="n">
        <v>2.80821</v>
      </c>
      <c r="K2387" s="35" t="n">
        <v>-4.05762</v>
      </c>
      <c r="L2387" s="35" t="n">
        <v>-2.14457</v>
      </c>
      <c r="M2387" s="35" t="n">
        <v>-0.10775</v>
      </c>
      <c r="N2387" s="35" t="n">
        <v>1.41185</v>
      </c>
      <c r="O2387" s="35" t="n">
        <v>0.30153</v>
      </c>
      <c r="P2387" s="35" t="n">
        <v>3.67892</v>
      </c>
      <c r="Q2387" s="35" t="n">
        <v>-4.69546</v>
      </c>
      <c r="R2387" s="35" t="n">
        <v>4.11276</v>
      </c>
    </row>
    <row r="2388" customFormat="false" ht="15" hidden="false" customHeight="false" outlineLevel="0" collapsed="false">
      <c r="A2388" s="4" t="n">
        <v>2387</v>
      </c>
      <c r="B2388" s="4" t="s">
        <v>2731</v>
      </c>
      <c r="C2388" s="35" t="n">
        <v>0.76536</v>
      </c>
      <c r="D2388" s="35" t="n">
        <v>-1.01672</v>
      </c>
      <c r="E2388" s="35" t="n">
        <v>-0.22814</v>
      </c>
      <c r="F2388" s="35" t="n">
        <v>0.94504</v>
      </c>
      <c r="G2388" s="35" t="n">
        <v>1.28503</v>
      </c>
      <c r="H2388" s="35" t="n">
        <v>-3.19479</v>
      </c>
      <c r="I2388" s="35" t="n">
        <v>-1.42327</v>
      </c>
      <c r="J2388" s="35" t="n">
        <v>1.4525</v>
      </c>
      <c r="K2388" s="35" t="n">
        <v>-0.89786</v>
      </c>
      <c r="L2388" s="35" t="n">
        <v>-0.68806</v>
      </c>
      <c r="M2388" s="35" t="n">
        <v>3.00384</v>
      </c>
      <c r="N2388" s="35" t="n">
        <v>-0.1861</v>
      </c>
      <c r="O2388" s="35" t="n">
        <v>-0.50857</v>
      </c>
      <c r="P2388" s="35" t="n">
        <v>2.52728</v>
      </c>
      <c r="Q2388" s="35" t="n">
        <v>-1.46227</v>
      </c>
      <c r="R2388" s="35" t="n">
        <v>-0.6955</v>
      </c>
    </row>
    <row r="2389" customFormat="false" ht="15" hidden="false" customHeight="false" outlineLevel="0" collapsed="false">
      <c r="A2389" s="4" t="n">
        <v>2388</v>
      </c>
      <c r="B2389" s="4" t="s">
        <v>2732</v>
      </c>
      <c r="C2389" s="35" t="n">
        <v>-1.55678</v>
      </c>
      <c r="D2389" s="35" t="n">
        <v>-0.37767</v>
      </c>
      <c r="E2389" s="35" t="n">
        <v>1.19938</v>
      </c>
      <c r="F2389" s="35" t="n">
        <v>-0.34766</v>
      </c>
      <c r="G2389" s="35" t="n">
        <v>1.93737</v>
      </c>
      <c r="H2389" s="35" t="n">
        <v>-3.29366</v>
      </c>
      <c r="I2389" s="35" t="n">
        <v>2.46965</v>
      </c>
      <c r="J2389" s="35" t="n">
        <v>-0.35767</v>
      </c>
      <c r="K2389" s="35" t="n">
        <v>-2.02272</v>
      </c>
      <c r="L2389" s="35" t="n">
        <v>2.54876</v>
      </c>
      <c r="M2389" s="35" t="n">
        <v>0.33551</v>
      </c>
      <c r="N2389" s="35" t="n">
        <v>-1.2988</v>
      </c>
      <c r="O2389" s="35" t="n">
        <v>-1.30792</v>
      </c>
      <c r="P2389" s="35" t="n">
        <v>-0.94919</v>
      </c>
      <c r="Q2389" s="35" t="n">
        <v>-1.87413</v>
      </c>
      <c r="R2389" s="35" t="n">
        <v>-2.53442</v>
      </c>
    </row>
    <row r="2390" customFormat="false" ht="15" hidden="false" customHeight="false" outlineLevel="0" collapsed="false">
      <c r="A2390" s="4" t="n">
        <v>2389</v>
      </c>
      <c r="B2390" s="4" t="s">
        <v>2733</v>
      </c>
      <c r="C2390" s="35" t="n">
        <v>-1.80172</v>
      </c>
      <c r="D2390" s="35" t="n">
        <v>1.27479</v>
      </c>
      <c r="E2390" s="35" t="n">
        <v>0.84079</v>
      </c>
      <c r="F2390" s="35" t="n">
        <v>-0.32813</v>
      </c>
      <c r="G2390" s="35" t="n">
        <v>0.08745</v>
      </c>
      <c r="H2390" s="35" t="n">
        <v>-1.28872</v>
      </c>
      <c r="I2390" s="35" t="n">
        <v>-1.55624</v>
      </c>
      <c r="J2390" s="35" t="n">
        <v>0.60777</v>
      </c>
      <c r="K2390" s="35" t="n">
        <v>1.53666</v>
      </c>
      <c r="L2390" s="35" t="n">
        <v>-0.31044</v>
      </c>
      <c r="M2390" s="35" t="n">
        <v>1.70494</v>
      </c>
      <c r="N2390" s="35" t="n">
        <v>4.99995</v>
      </c>
      <c r="O2390" s="35" t="n">
        <v>-2.23387</v>
      </c>
      <c r="P2390" s="35" t="n">
        <v>1.23895</v>
      </c>
      <c r="Q2390" s="35" t="n">
        <v>-2.31762</v>
      </c>
      <c r="R2390" s="35" t="n">
        <v>0.46699</v>
      </c>
    </row>
    <row r="2391" customFormat="false" ht="15" hidden="false" customHeight="false" outlineLevel="0" collapsed="false">
      <c r="A2391" s="4" t="n">
        <v>2390</v>
      </c>
      <c r="B2391" s="4" t="s">
        <v>2734</v>
      </c>
      <c r="C2391" s="35" t="n">
        <v>-0.9646</v>
      </c>
      <c r="D2391" s="35" t="n">
        <v>-3.16317</v>
      </c>
      <c r="E2391" s="35" t="n">
        <v>0.14568</v>
      </c>
      <c r="F2391" s="35" t="n">
        <v>0.35797</v>
      </c>
      <c r="G2391" s="35" t="n">
        <v>-0.18562</v>
      </c>
      <c r="H2391" s="35" t="n">
        <v>-0.36183</v>
      </c>
      <c r="I2391" s="35" t="n">
        <v>-3.30052</v>
      </c>
      <c r="J2391" s="35" t="n">
        <v>-0.3887</v>
      </c>
      <c r="K2391" s="35" t="n">
        <v>1.80513</v>
      </c>
      <c r="L2391" s="35" t="n">
        <v>-2.99377</v>
      </c>
      <c r="M2391" s="35" t="n">
        <v>1.23678</v>
      </c>
      <c r="N2391" s="35" t="n">
        <v>0.0037</v>
      </c>
      <c r="O2391" s="35" t="n">
        <v>-2.70261</v>
      </c>
      <c r="P2391" s="35" t="n">
        <v>-0.49568</v>
      </c>
      <c r="Q2391" s="35" t="n">
        <v>0.22186</v>
      </c>
      <c r="R2391" s="35" t="n">
        <v>-0.5654</v>
      </c>
    </row>
    <row r="2392" customFormat="false" ht="15" hidden="false" customHeight="false" outlineLevel="0" collapsed="false">
      <c r="A2392" s="4" t="n">
        <v>2391</v>
      </c>
      <c r="B2392" s="4" t="s">
        <v>2735</v>
      </c>
      <c r="C2392" s="35" t="n">
        <v>-0.15889</v>
      </c>
      <c r="D2392" s="35" t="n">
        <v>-0.01889</v>
      </c>
      <c r="E2392" s="35" t="n">
        <v>-1.65511</v>
      </c>
      <c r="F2392" s="35" t="n">
        <v>1.53629</v>
      </c>
      <c r="G2392" s="35" t="n">
        <v>0.48169</v>
      </c>
      <c r="H2392" s="35" t="n">
        <v>-1.0676</v>
      </c>
      <c r="I2392" s="35" t="n">
        <v>2.40329</v>
      </c>
      <c r="J2392" s="35" t="n">
        <v>-1.56939</v>
      </c>
      <c r="K2392" s="35" t="n">
        <v>-2.77401</v>
      </c>
      <c r="L2392" s="35" t="n">
        <v>0.79227</v>
      </c>
      <c r="M2392" s="35" t="n">
        <v>1.77217</v>
      </c>
      <c r="N2392" s="35" t="n">
        <v>0.74454</v>
      </c>
      <c r="O2392" s="35" t="n">
        <v>0.06958</v>
      </c>
      <c r="P2392" s="35" t="n">
        <v>3.5132</v>
      </c>
      <c r="Q2392" s="35" t="n">
        <v>-2.24846</v>
      </c>
      <c r="R2392" s="35" t="n">
        <v>-0.44389</v>
      </c>
    </row>
    <row r="2393" customFormat="false" ht="15" hidden="false" customHeight="false" outlineLevel="0" collapsed="false">
      <c r="A2393" s="4" t="n">
        <v>2392</v>
      </c>
      <c r="B2393" s="4" t="s">
        <v>2736</v>
      </c>
      <c r="C2393" s="35" t="n">
        <v>-3.31948</v>
      </c>
      <c r="D2393" s="35" t="n">
        <v>-3.77718</v>
      </c>
      <c r="E2393" s="35" t="n">
        <v>2.67806</v>
      </c>
      <c r="F2393" s="35" t="n">
        <v>1.57243</v>
      </c>
      <c r="G2393" s="35" t="n">
        <v>1.2642</v>
      </c>
      <c r="H2393" s="35" t="n">
        <v>-2.22436</v>
      </c>
      <c r="I2393" s="35" t="n">
        <v>1.91336</v>
      </c>
      <c r="J2393" s="35" t="n">
        <v>-3.11284</v>
      </c>
      <c r="K2393" s="35" t="n">
        <v>-2.5665</v>
      </c>
      <c r="L2393" s="35" t="n">
        <v>3.21715</v>
      </c>
      <c r="M2393" s="35" t="n">
        <v>-0.26039</v>
      </c>
      <c r="N2393" s="35" t="n">
        <v>1.78395</v>
      </c>
      <c r="O2393" s="35" t="n">
        <v>2.40744</v>
      </c>
      <c r="P2393" s="35" t="n">
        <v>0.20349</v>
      </c>
      <c r="Q2393" s="35" t="n">
        <v>-1.81099</v>
      </c>
      <c r="R2393" s="35" t="n">
        <v>2.21681</v>
      </c>
    </row>
    <row r="2394" customFormat="false" ht="15" hidden="false" customHeight="false" outlineLevel="0" collapsed="false">
      <c r="A2394" s="4" t="n">
        <v>2393</v>
      </c>
      <c r="B2394" s="4" t="s">
        <v>2737</v>
      </c>
      <c r="C2394" s="35" t="n">
        <v>1.31315</v>
      </c>
      <c r="D2394" s="35" t="n">
        <v>0.25834</v>
      </c>
      <c r="E2394" s="35" t="n">
        <v>1.57722</v>
      </c>
      <c r="F2394" s="35" t="n">
        <v>2.25631</v>
      </c>
      <c r="G2394" s="35" t="n">
        <v>-1.2287</v>
      </c>
      <c r="H2394" s="35" t="n">
        <v>-2.1186</v>
      </c>
      <c r="I2394" s="35" t="n">
        <v>-0.22978</v>
      </c>
      <c r="J2394" s="35" t="n">
        <v>1.65864</v>
      </c>
      <c r="K2394" s="35" t="n">
        <v>0.3641</v>
      </c>
      <c r="L2394" s="35" t="n">
        <v>-1.37089</v>
      </c>
      <c r="M2394" s="35" t="n">
        <v>-1.20781</v>
      </c>
      <c r="N2394" s="35" t="n">
        <v>-1.52621</v>
      </c>
      <c r="O2394" s="35" t="n">
        <v>-0.93453</v>
      </c>
      <c r="P2394" s="35" t="n">
        <v>-1.56624</v>
      </c>
      <c r="Q2394" s="35" t="n">
        <v>-0.92298</v>
      </c>
      <c r="R2394" s="35" t="n">
        <v>0.52928</v>
      </c>
    </row>
    <row r="2395" customFormat="false" ht="15" hidden="false" customHeight="false" outlineLevel="0" collapsed="false">
      <c r="A2395" s="4" t="n">
        <v>2394</v>
      </c>
      <c r="B2395" s="4" t="s">
        <v>2738</v>
      </c>
      <c r="C2395" s="35" t="n">
        <v>0.23546</v>
      </c>
      <c r="D2395" s="35" t="n">
        <v>-1.65334</v>
      </c>
      <c r="E2395" s="35" t="n">
        <v>1.3266</v>
      </c>
      <c r="F2395" s="35" t="n">
        <v>-2.3782</v>
      </c>
      <c r="G2395" s="35" t="n">
        <v>-1.33091</v>
      </c>
      <c r="H2395" s="35" t="n">
        <v>0.13437</v>
      </c>
      <c r="I2395" s="35" t="n">
        <v>1.17096</v>
      </c>
      <c r="J2395" s="35" t="n">
        <v>-0.77539</v>
      </c>
      <c r="K2395" s="35" t="n">
        <v>-0.09462</v>
      </c>
      <c r="L2395" s="35" t="n">
        <v>0.92252</v>
      </c>
      <c r="M2395" s="35" t="n">
        <v>0.8805</v>
      </c>
      <c r="N2395" s="35" t="n">
        <v>-0.57363</v>
      </c>
      <c r="O2395" s="35" t="n">
        <v>1.23571</v>
      </c>
      <c r="P2395" s="35" t="n">
        <v>-0.82543</v>
      </c>
      <c r="Q2395" s="35" t="n">
        <v>-1.64477</v>
      </c>
      <c r="R2395" s="35" t="n">
        <v>-3.50141</v>
      </c>
    </row>
    <row r="2396" customFormat="false" ht="15" hidden="false" customHeight="false" outlineLevel="0" collapsed="false">
      <c r="A2396" s="4" t="n">
        <v>2395</v>
      </c>
      <c r="B2396" s="4" t="s">
        <v>2739</v>
      </c>
      <c r="C2396" s="35" t="n">
        <v>1.05535</v>
      </c>
      <c r="D2396" s="35" t="n">
        <v>0.4175</v>
      </c>
      <c r="E2396" s="35" t="n">
        <v>-1.78673</v>
      </c>
      <c r="F2396" s="35" t="n">
        <v>1.04059</v>
      </c>
      <c r="G2396" s="35" t="n">
        <v>0.84875</v>
      </c>
      <c r="H2396" s="35" t="n">
        <v>-0.43827</v>
      </c>
      <c r="I2396" s="35" t="n">
        <v>-3.85006</v>
      </c>
      <c r="J2396" s="35" t="n">
        <v>2.87067</v>
      </c>
      <c r="K2396" s="35" t="n">
        <v>-2.74004</v>
      </c>
      <c r="L2396" s="35" t="n">
        <v>0.5196</v>
      </c>
      <c r="M2396" s="35" t="n">
        <v>3.79488</v>
      </c>
      <c r="N2396" s="35" t="n">
        <v>0.173</v>
      </c>
      <c r="O2396" s="35" t="n">
        <v>-1.53441</v>
      </c>
      <c r="P2396" s="35" t="n">
        <v>1.51954</v>
      </c>
      <c r="Q2396" s="35" t="n">
        <v>-0.61627</v>
      </c>
      <c r="R2396" s="35" t="n">
        <v>3.89044</v>
      </c>
    </row>
    <row r="2397" customFormat="false" ht="15" hidden="false" customHeight="false" outlineLevel="0" collapsed="false">
      <c r="A2397" s="4" t="n">
        <v>2396</v>
      </c>
      <c r="B2397" s="4" t="s">
        <v>2740</v>
      </c>
      <c r="C2397" s="35" t="n">
        <v>3.13826</v>
      </c>
      <c r="D2397" s="35" t="n">
        <v>1.48225</v>
      </c>
      <c r="E2397" s="35" t="n">
        <v>-0.65304</v>
      </c>
      <c r="F2397" s="35" t="n">
        <v>1.18408</v>
      </c>
      <c r="G2397" s="35" t="n">
        <v>-2.9818</v>
      </c>
      <c r="H2397" s="35" t="n">
        <v>2.99223</v>
      </c>
      <c r="I2397" s="35" t="n">
        <v>0.36788</v>
      </c>
      <c r="J2397" s="35" t="n">
        <v>-0.56255</v>
      </c>
      <c r="K2397" s="35" t="n">
        <v>0.36324</v>
      </c>
      <c r="L2397" s="35" t="n">
        <v>-0.82569</v>
      </c>
      <c r="M2397" s="35" t="n">
        <v>-2.53146</v>
      </c>
      <c r="N2397" s="35" t="n">
        <v>0.84645</v>
      </c>
      <c r="O2397" s="35" t="n">
        <v>-3.03586</v>
      </c>
      <c r="P2397" s="35" t="n">
        <v>0.20916</v>
      </c>
      <c r="Q2397" s="35" t="n">
        <v>0.14535</v>
      </c>
      <c r="R2397" s="35" t="n">
        <v>0.49699</v>
      </c>
    </row>
    <row r="2398" customFormat="false" ht="15" hidden="false" customHeight="false" outlineLevel="0" collapsed="false">
      <c r="A2398" s="4" t="n">
        <v>2397</v>
      </c>
      <c r="B2398" s="4" t="s">
        <v>2741</v>
      </c>
      <c r="C2398" s="35" t="n">
        <v>-0.44962</v>
      </c>
      <c r="D2398" s="35" t="n">
        <v>-0.25058</v>
      </c>
      <c r="E2398" s="35" t="n">
        <v>0.22242</v>
      </c>
      <c r="F2398" s="35" t="n">
        <v>-1.10961</v>
      </c>
      <c r="G2398" s="35" t="n">
        <v>0.26917</v>
      </c>
      <c r="H2398" s="35" t="n">
        <v>0.25282</v>
      </c>
      <c r="I2398" s="35" t="n">
        <v>0.69919</v>
      </c>
      <c r="J2398" s="35" t="n">
        <v>1.90736</v>
      </c>
      <c r="K2398" s="35" t="n">
        <v>-1.41402</v>
      </c>
      <c r="L2398" s="35" t="n">
        <v>-0.70208</v>
      </c>
      <c r="M2398" s="35" t="n">
        <v>-2.07787</v>
      </c>
      <c r="N2398" s="35" t="n">
        <v>-0.17822</v>
      </c>
      <c r="O2398" s="35" t="n">
        <v>-0.95773</v>
      </c>
      <c r="P2398" s="35" t="n">
        <v>-0.33462</v>
      </c>
      <c r="Q2398" s="35" t="n">
        <v>2.71973</v>
      </c>
      <c r="R2398" s="35" t="n">
        <v>1.89716</v>
      </c>
    </row>
    <row r="2399" customFormat="false" ht="15" hidden="false" customHeight="false" outlineLevel="0" collapsed="false">
      <c r="A2399" s="4" t="n">
        <v>2398</v>
      </c>
      <c r="B2399" s="4" t="s">
        <v>2742</v>
      </c>
      <c r="C2399" s="35" t="n">
        <v>-2.18429</v>
      </c>
      <c r="D2399" s="35" t="n">
        <v>-1.52027</v>
      </c>
      <c r="E2399" s="35" t="n">
        <v>2.77208</v>
      </c>
      <c r="F2399" s="35" t="n">
        <v>1.71262</v>
      </c>
      <c r="G2399" s="35" t="n">
        <v>-0.20191</v>
      </c>
      <c r="H2399" s="35" t="n">
        <v>-0.6229</v>
      </c>
      <c r="I2399" s="35" t="n">
        <v>-1.11928</v>
      </c>
      <c r="J2399" s="35" t="n">
        <v>-0.88712</v>
      </c>
      <c r="K2399" s="35" t="n">
        <v>3.78568</v>
      </c>
      <c r="L2399" s="35" t="n">
        <v>1.29979</v>
      </c>
      <c r="M2399" s="35" t="n">
        <v>-0.43407</v>
      </c>
      <c r="N2399" s="35" t="n">
        <v>-1.27466</v>
      </c>
      <c r="O2399" s="35" t="n">
        <v>2.03385</v>
      </c>
      <c r="P2399" s="35" t="n">
        <v>-0.14315</v>
      </c>
      <c r="Q2399" s="35" t="n">
        <v>0.95385</v>
      </c>
      <c r="R2399" s="35" t="n">
        <v>-2.19435</v>
      </c>
    </row>
    <row r="2400" customFormat="false" ht="15" hidden="false" customHeight="false" outlineLevel="0" collapsed="false">
      <c r="A2400" s="4" t="n">
        <v>2399</v>
      </c>
      <c r="B2400" s="4" t="s">
        <v>2743</v>
      </c>
      <c r="C2400" s="35" t="n">
        <v>-0.87069</v>
      </c>
      <c r="D2400" s="35" t="n">
        <v>0.39366</v>
      </c>
      <c r="E2400" s="35" t="n">
        <v>0.72589</v>
      </c>
      <c r="F2400" s="35" t="n">
        <v>-1.19524</v>
      </c>
      <c r="G2400" s="35" t="n">
        <v>0.9227</v>
      </c>
      <c r="H2400" s="35" t="n">
        <v>-0.95412</v>
      </c>
      <c r="I2400" s="35" t="n">
        <v>0.07671</v>
      </c>
      <c r="J2400" s="35" t="n">
        <v>-0.45592</v>
      </c>
      <c r="K2400" s="35" t="n">
        <v>0.34814</v>
      </c>
      <c r="L2400" s="35" t="n">
        <v>2.01752</v>
      </c>
      <c r="M2400" s="35" t="n">
        <v>-1.85474</v>
      </c>
      <c r="N2400" s="35" t="n">
        <v>0.8853</v>
      </c>
      <c r="O2400" s="35" t="n">
        <v>0.77466</v>
      </c>
      <c r="P2400" s="35" t="n">
        <v>1.64118</v>
      </c>
      <c r="Q2400" s="35" t="n">
        <v>1.13888</v>
      </c>
      <c r="R2400" s="35" t="n">
        <v>1.33581</v>
      </c>
    </row>
    <row r="2401" customFormat="false" ht="15" hidden="false" customHeight="false" outlineLevel="0" collapsed="false">
      <c r="A2401" s="4" t="n">
        <v>2400</v>
      </c>
      <c r="B2401" s="4" t="s">
        <v>2744</v>
      </c>
      <c r="C2401" s="35" t="n">
        <v>-1.73238</v>
      </c>
      <c r="D2401" s="35" t="n">
        <v>0.39409</v>
      </c>
      <c r="E2401" s="35" t="n">
        <v>-0.72201</v>
      </c>
      <c r="F2401" s="35" t="n">
        <v>-0.56728</v>
      </c>
      <c r="G2401" s="35" t="n">
        <v>0.79409</v>
      </c>
      <c r="H2401" s="35" t="n">
        <v>-2.71339</v>
      </c>
      <c r="I2401" s="35" t="n">
        <v>-0.51189</v>
      </c>
      <c r="J2401" s="35" t="n">
        <v>1.0214</v>
      </c>
      <c r="K2401" s="35" t="n">
        <v>-0.13033</v>
      </c>
      <c r="L2401" s="35" t="n">
        <v>2.80842</v>
      </c>
      <c r="M2401" s="35" t="n">
        <v>-1.67441</v>
      </c>
      <c r="N2401" s="35" t="n">
        <v>-1.10444</v>
      </c>
      <c r="O2401" s="35" t="n">
        <v>0.79344</v>
      </c>
      <c r="P2401" s="35" t="n">
        <v>0.87981</v>
      </c>
      <c r="Q2401" s="35" t="n">
        <v>-0.50082</v>
      </c>
      <c r="R2401" s="35" t="n">
        <v>-3.87182</v>
      </c>
    </row>
    <row r="2402" customFormat="false" ht="15" hidden="false" customHeight="false" outlineLevel="0" collapsed="false">
      <c r="A2402" s="4" t="n">
        <v>2401</v>
      </c>
      <c r="B2402" s="4" t="s">
        <v>2745</v>
      </c>
      <c r="C2402" s="35" t="n">
        <v>0.20902</v>
      </c>
      <c r="D2402" s="35" t="n">
        <v>-1.60276</v>
      </c>
      <c r="E2402" s="35" t="n">
        <v>-1.53402</v>
      </c>
      <c r="F2402" s="35" t="n">
        <v>-2.62582</v>
      </c>
      <c r="G2402" s="35" t="n">
        <v>-1.34088</v>
      </c>
      <c r="H2402" s="35" t="n">
        <v>1.09568</v>
      </c>
      <c r="I2402" s="35" t="n">
        <v>-2.07418</v>
      </c>
      <c r="J2402" s="35" t="n">
        <v>-0.66958</v>
      </c>
      <c r="K2402" s="35" t="n">
        <v>-0.87648</v>
      </c>
      <c r="L2402" s="35" t="n">
        <v>-4.88377</v>
      </c>
      <c r="M2402" s="35" t="n">
        <v>1.55811</v>
      </c>
      <c r="N2402" s="35" t="n">
        <v>-0.25511</v>
      </c>
      <c r="O2402" s="35" t="n">
        <v>-2.29102</v>
      </c>
      <c r="P2402" s="35" t="n">
        <v>1.68625</v>
      </c>
      <c r="Q2402" s="35" t="n">
        <v>1.00084</v>
      </c>
      <c r="R2402" s="35" t="n">
        <v>-2.55744</v>
      </c>
    </row>
    <row r="2403" customFormat="false" ht="15" hidden="false" customHeight="false" outlineLevel="0" collapsed="false">
      <c r="A2403" s="4" t="n">
        <v>2402</v>
      </c>
      <c r="B2403" s="4" t="s">
        <v>2746</v>
      </c>
      <c r="C2403" s="35" t="n">
        <v>-2.13007</v>
      </c>
      <c r="D2403" s="35" t="n">
        <v>-2.9109</v>
      </c>
      <c r="E2403" s="35" t="n">
        <v>1.01965</v>
      </c>
      <c r="F2403" s="35" t="n">
        <v>0.83225</v>
      </c>
      <c r="G2403" s="35" t="n">
        <v>0.3667</v>
      </c>
      <c r="H2403" s="35" t="n">
        <v>-1.61961</v>
      </c>
      <c r="I2403" s="35" t="n">
        <v>2.85293</v>
      </c>
      <c r="J2403" s="35" t="n">
        <v>0.85729</v>
      </c>
      <c r="K2403" s="35" t="n">
        <v>-1.40505</v>
      </c>
      <c r="L2403" s="35" t="n">
        <v>-5.17128</v>
      </c>
      <c r="M2403" s="35" t="n">
        <v>-3.53639</v>
      </c>
      <c r="N2403" s="35" t="n">
        <v>3.07289</v>
      </c>
      <c r="O2403" s="35" t="n">
        <v>-3.9362</v>
      </c>
      <c r="P2403" s="35" t="n">
        <v>1.84619</v>
      </c>
      <c r="Q2403" s="35" t="n">
        <v>0.10782</v>
      </c>
      <c r="R2403" s="35" t="n">
        <v>-3.27693</v>
      </c>
    </row>
    <row r="2404" customFormat="false" ht="15" hidden="false" customHeight="false" outlineLevel="0" collapsed="false">
      <c r="A2404" s="4" t="n">
        <v>2403</v>
      </c>
      <c r="B2404" s="4" t="s">
        <v>2747</v>
      </c>
      <c r="C2404" s="35" t="n">
        <v>-3.16263</v>
      </c>
      <c r="D2404" s="35" t="n">
        <v>-4.25413</v>
      </c>
      <c r="E2404" s="35" t="n">
        <v>-0.91724</v>
      </c>
      <c r="F2404" s="35" t="n">
        <v>0.01274</v>
      </c>
      <c r="G2404" s="35" t="n">
        <v>-3.2719</v>
      </c>
      <c r="H2404" s="35" t="n">
        <v>-3.72985</v>
      </c>
      <c r="I2404" s="35" t="n">
        <v>-1.19079</v>
      </c>
      <c r="J2404" s="35" t="n">
        <v>1.02079</v>
      </c>
      <c r="K2404" s="35" t="n">
        <v>-4.43283</v>
      </c>
      <c r="L2404" s="35" t="n">
        <v>-1.29569</v>
      </c>
      <c r="M2404" s="35" t="n">
        <v>-1.39862</v>
      </c>
      <c r="N2404" s="35" t="n">
        <v>0.49142</v>
      </c>
      <c r="O2404" s="35" t="n">
        <v>0.22839</v>
      </c>
      <c r="P2404" s="35" t="n">
        <v>-0.44484</v>
      </c>
      <c r="Q2404" s="35" t="n">
        <v>-2.30342</v>
      </c>
      <c r="R2404" s="35" t="n">
        <v>0.58419</v>
      </c>
    </row>
    <row r="2405" customFormat="false" ht="15" hidden="false" customHeight="false" outlineLevel="0" collapsed="false">
      <c r="A2405" s="4" t="n">
        <v>2404</v>
      </c>
      <c r="B2405" s="4" t="s">
        <v>2748</v>
      </c>
      <c r="C2405" s="35" t="n">
        <v>-2.35569</v>
      </c>
      <c r="D2405" s="35" t="n">
        <v>-1.6335</v>
      </c>
      <c r="E2405" s="35" t="n">
        <v>1.61015</v>
      </c>
      <c r="F2405" s="35" t="n">
        <v>1.83675</v>
      </c>
      <c r="G2405" s="35" t="n">
        <v>0.12703</v>
      </c>
      <c r="H2405" s="35" t="n">
        <v>-3.82152</v>
      </c>
      <c r="I2405" s="35" t="n">
        <v>0.78784</v>
      </c>
      <c r="J2405" s="35" t="n">
        <v>1.02545</v>
      </c>
      <c r="K2405" s="35" t="n">
        <v>2.11734</v>
      </c>
      <c r="L2405" s="35" t="n">
        <v>-3.95872</v>
      </c>
      <c r="M2405" s="35" t="n">
        <v>2.76496</v>
      </c>
      <c r="N2405" s="35" t="n">
        <v>0.03164</v>
      </c>
      <c r="O2405" s="35" t="n">
        <v>0.55136</v>
      </c>
      <c r="P2405" s="35" t="n">
        <v>0.89687</v>
      </c>
      <c r="Q2405" s="35" t="n">
        <v>-1.38131</v>
      </c>
      <c r="R2405" s="35" t="n">
        <v>0.90713</v>
      </c>
    </row>
    <row r="2406" customFormat="false" ht="15" hidden="false" customHeight="false" outlineLevel="0" collapsed="false">
      <c r="A2406" s="4" t="n">
        <v>2405</v>
      </c>
      <c r="B2406" s="4" t="s">
        <v>2749</v>
      </c>
      <c r="C2406" s="35" t="n">
        <v>-0.23352</v>
      </c>
      <c r="D2406" s="35" t="n">
        <v>-3.46328</v>
      </c>
      <c r="E2406" s="35" t="n">
        <v>1.96472</v>
      </c>
      <c r="F2406" s="35" t="n">
        <v>4.98669</v>
      </c>
      <c r="G2406" s="35" t="n">
        <v>-0.74454</v>
      </c>
      <c r="H2406" s="35" t="n">
        <v>-0.39761</v>
      </c>
      <c r="I2406" s="35" t="n">
        <v>-2.33928</v>
      </c>
      <c r="J2406" s="35" t="n">
        <v>-0.52598</v>
      </c>
      <c r="K2406" s="35" t="n">
        <v>0.11079</v>
      </c>
      <c r="L2406" s="35" t="n">
        <v>-0.9795</v>
      </c>
      <c r="M2406" s="35" t="n">
        <v>-0.60031</v>
      </c>
      <c r="N2406" s="35" t="n">
        <v>0.64412</v>
      </c>
      <c r="O2406" s="35" t="n">
        <v>0.21805</v>
      </c>
      <c r="P2406" s="35" t="n">
        <v>-0.80157</v>
      </c>
      <c r="Q2406" s="35" t="n">
        <v>-0.36836</v>
      </c>
      <c r="R2406" s="35" t="n">
        <v>1.53936</v>
      </c>
    </row>
    <row r="2407" customFormat="false" ht="15" hidden="false" customHeight="false" outlineLevel="0" collapsed="false">
      <c r="A2407" s="4" t="n">
        <v>2406</v>
      </c>
      <c r="B2407" s="4" t="s">
        <v>2750</v>
      </c>
      <c r="C2407" s="35" t="n">
        <v>-0.65259</v>
      </c>
      <c r="D2407" s="35" t="n">
        <v>-0.19037</v>
      </c>
      <c r="E2407" s="35" t="n">
        <v>3.4245</v>
      </c>
      <c r="F2407" s="35" t="n">
        <v>1.49823</v>
      </c>
      <c r="G2407" s="35" t="n">
        <v>2.23587</v>
      </c>
      <c r="H2407" s="35" t="n">
        <v>3.09237</v>
      </c>
      <c r="I2407" s="35" t="n">
        <v>2.63194</v>
      </c>
      <c r="J2407" s="35" t="n">
        <v>-1.53279</v>
      </c>
      <c r="K2407" s="35" t="n">
        <v>0.13453</v>
      </c>
      <c r="L2407" s="35" t="n">
        <v>0.00957</v>
      </c>
      <c r="M2407" s="35" t="n">
        <v>-0.73009</v>
      </c>
      <c r="N2407" s="35" t="n">
        <v>1.8631</v>
      </c>
      <c r="O2407" s="35" t="n">
        <v>1.3833</v>
      </c>
      <c r="P2407" s="35" t="n">
        <v>2.2314</v>
      </c>
      <c r="Q2407" s="35" t="n">
        <v>0.12203</v>
      </c>
      <c r="R2407" s="35" t="n">
        <v>-2.10905</v>
      </c>
    </row>
    <row r="2408" customFormat="false" ht="15" hidden="false" customHeight="false" outlineLevel="0" collapsed="false">
      <c r="A2408" s="4" t="n">
        <v>2407</v>
      </c>
      <c r="B2408" s="4" t="s">
        <v>2751</v>
      </c>
      <c r="C2408" s="35" t="n">
        <v>-0.54003</v>
      </c>
      <c r="D2408" s="35" t="n">
        <v>2.8894</v>
      </c>
      <c r="E2408" s="35" t="n">
        <v>-1.73126</v>
      </c>
      <c r="F2408" s="35" t="n">
        <v>1.35586</v>
      </c>
      <c r="G2408" s="35" t="n">
        <v>-1.43614</v>
      </c>
      <c r="H2408" s="35" t="n">
        <v>0.74364</v>
      </c>
      <c r="I2408" s="35" t="n">
        <v>2.22991</v>
      </c>
      <c r="J2408" s="35" t="n">
        <v>-1.56469</v>
      </c>
      <c r="K2408" s="35" t="n">
        <v>-3.01185</v>
      </c>
      <c r="L2408" s="35" t="n">
        <v>1.64735</v>
      </c>
      <c r="M2408" s="35" t="n">
        <v>-4.56978</v>
      </c>
      <c r="N2408" s="35" t="n">
        <v>-1.51506</v>
      </c>
      <c r="O2408" s="35" t="n">
        <v>2.96691</v>
      </c>
      <c r="P2408" s="35" t="n">
        <v>-0.47897</v>
      </c>
      <c r="Q2408" s="35" t="n">
        <v>-0.92649</v>
      </c>
      <c r="R2408" s="35" t="n">
        <v>-2.15208</v>
      </c>
    </row>
    <row r="2409" customFormat="false" ht="15" hidden="false" customHeight="false" outlineLevel="0" collapsed="false">
      <c r="A2409" s="4" t="n">
        <v>2408</v>
      </c>
      <c r="B2409" s="4" t="s">
        <v>2752</v>
      </c>
      <c r="C2409" s="35" t="n">
        <v>-0.40369</v>
      </c>
      <c r="D2409" s="35" t="n">
        <v>-1.6139</v>
      </c>
      <c r="E2409" s="35" t="n">
        <v>1.13491</v>
      </c>
      <c r="F2409" s="35" t="n">
        <v>-1.18328</v>
      </c>
      <c r="G2409" s="35" t="n">
        <v>-0.57153</v>
      </c>
      <c r="H2409" s="35" t="n">
        <v>3.03826</v>
      </c>
      <c r="I2409" s="35" t="n">
        <v>1.55353</v>
      </c>
      <c r="J2409" s="35" t="n">
        <v>2.02578</v>
      </c>
      <c r="K2409" s="35" t="n">
        <v>3.7136</v>
      </c>
      <c r="L2409" s="35" t="n">
        <v>-1.1909</v>
      </c>
      <c r="M2409" s="35" t="n">
        <v>1.42216</v>
      </c>
      <c r="N2409" s="35" t="n">
        <v>2.68363</v>
      </c>
      <c r="O2409" s="35" t="n">
        <v>-1.0478</v>
      </c>
      <c r="P2409" s="35" t="n">
        <v>0.13954</v>
      </c>
      <c r="Q2409" s="35" t="n">
        <v>0.2468</v>
      </c>
      <c r="R2409" s="35" t="n">
        <v>0.17469</v>
      </c>
    </row>
    <row r="2410" customFormat="false" ht="15" hidden="false" customHeight="false" outlineLevel="0" collapsed="false">
      <c r="A2410" s="4" t="n">
        <v>2409</v>
      </c>
      <c r="B2410" s="4" t="s">
        <v>2753</v>
      </c>
      <c r="C2410" s="35" t="n">
        <v>-2.7557</v>
      </c>
      <c r="D2410" s="35" t="n">
        <v>0.33109</v>
      </c>
      <c r="E2410" s="35" t="n">
        <v>1.73914</v>
      </c>
      <c r="F2410" s="35" t="n">
        <v>0.4178</v>
      </c>
      <c r="G2410" s="35" t="n">
        <v>-0.6405</v>
      </c>
      <c r="H2410" s="35" t="n">
        <v>-5.68929</v>
      </c>
      <c r="I2410" s="35" t="n">
        <v>-2.59815</v>
      </c>
      <c r="J2410" s="35" t="n">
        <v>0.758</v>
      </c>
      <c r="K2410" s="35" t="n">
        <v>-1.36345</v>
      </c>
      <c r="L2410" s="35" t="n">
        <v>-3.97513</v>
      </c>
      <c r="M2410" s="35" t="n">
        <v>-1.32989</v>
      </c>
      <c r="N2410" s="35" t="n">
        <v>-0.70905</v>
      </c>
      <c r="O2410" s="35" t="n">
        <v>-2.481</v>
      </c>
      <c r="P2410" s="35" t="n">
        <v>-3.57613</v>
      </c>
      <c r="Q2410" s="35" t="n">
        <v>1.57586</v>
      </c>
      <c r="R2410" s="35" t="n">
        <v>-0.07171</v>
      </c>
    </row>
    <row r="2411" customFormat="false" ht="15" hidden="false" customHeight="false" outlineLevel="0" collapsed="false">
      <c r="A2411" s="4" t="n">
        <v>2410</v>
      </c>
      <c r="B2411" s="4" t="s">
        <v>2754</v>
      </c>
      <c r="C2411" s="35" t="n">
        <v>-0.56488</v>
      </c>
      <c r="D2411" s="35" t="n">
        <v>-1.57361</v>
      </c>
      <c r="E2411" s="35" t="n">
        <v>0.91982</v>
      </c>
      <c r="F2411" s="35" t="n">
        <v>3.44747</v>
      </c>
      <c r="G2411" s="35" t="n">
        <v>-0.2505</v>
      </c>
      <c r="H2411" s="35" t="n">
        <v>-0.40551</v>
      </c>
      <c r="I2411" s="35" t="n">
        <v>2.02039</v>
      </c>
      <c r="J2411" s="35" t="n">
        <v>-0.75907</v>
      </c>
      <c r="K2411" s="35" t="n">
        <v>0.02488</v>
      </c>
      <c r="L2411" s="35" t="n">
        <v>0.76703</v>
      </c>
      <c r="M2411" s="35" t="n">
        <v>-2.29684</v>
      </c>
      <c r="N2411" s="35" t="n">
        <v>-2.55089</v>
      </c>
      <c r="O2411" s="35" t="n">
        <v>1.04058</v>
      </c>
      <c r="P2411" s="35" t="n">
        <v>2.04681</v>
      </c>
      <c r="Q2411" s="35" t="n">
        <v>-0.65725</v>
      </c>
      <c r="R2411" s="35" t="n">
        <v>-0.52976</v>
      </c>
    </row>
    <row r="2412" customFormat="false" ht="15" hidden="false" customHeight="false" outlineLevel="0" collapsed="false">
      <c r="A2412" s="4" t="n">
        <v>2411</v>
      </c>
      <c r="B2412" s="4" t="s">
        <v>2755</v>
      </c>
      <c r="C2412" s="35" t="n">
        <v>-1.86452</v>
      </c>
      <c r="D2412" s="35" t="n">
        <v>0.15072</v>
      </c>
      <c r="E2412" s="35" t="n">
        <v>1.25689</v>
      </c>
      <c r="F2412" s="35" t="n">
        <v>1.9798</v>
      </c>
      <c r="G2412" s="35" t="n">
        <v>2.05522</v>
      </c>
      <c r="H2412" s="35" t="n">
        <v>1.9149</v>
      </c>
      <c r="I2412" s="35" t="n">
        <v>1.5455</v>
      </c>
      <c r="J2412" s="35" t="n">
        <v>3.97963</v>
      </c>
      <c r="K2412" s="35" t="n">
        <v>-2.30656</v>
      </c>
      <c r="L2412" s="35" t="n">
        <v>-0.43044</v>
      </c>
      <c r="M2412" s="35" t="n">
        <v>0.97076</v>
      </c>
      <c r="N2412" s="35" t="n">
        <v>2.14537</v>
      </c>
      <c r="O2412" s="35" t="n">
        <v>-1.61516</v>
      </c>
      <c r="P2412" s="35" t="n">
        <v>1.08637</v>
      </c>
      <c r="Q2412" s="35" t="n">
        <v>0.66529</v>
      </c>
      <c r="R2412" s="35" t="n">
        <v>-3.48355</v>
      </c>
    </row>
    <row r="2413" customFormat="false" ht="15" hidden="false" customHeight="false" outlineLevel="0" collapsed="false">
      <c r="A2413" s="4" t="n">
        <v>2412</v>
      </c>
      <c r="B2413" s="4" t="s">
        <v>2756</v>
      </c>
      <c r="C2413" s="35" t="n">
        <v>0.65978</v>
      </c>
      <c r="D2413" s="35" t="n">
        <v>-0.97513</v>
      </c>
      <c r="E2413" s="35" t="n">
        <v>-0.90754</v>
      </c>
      <c r="F2413" s="35" t="n">
        <v>2.48893</v>
      </c>
      <c r="G2413" s="35" t="n">
        <v>2.48219</v>
      </c>
      <c r="H2413" s="35" t="n">
        <v>-1.26474</v>
      </c>
      <c r="I2413" s="35" t="n">
        <v>1.42734</v>
      </c>
      <c r="J2413" s="35" t="n">
        <v>1.27036</v>
      </c>
      <c r="K2413" s="35" t="n">
        <v>-2.22673</v>
      </c>
      <c r="L2413" s="35" t="n">
        <v>-0.40856</v>
      </c>
      <c r="M2413" s="35" t="n">
        <v>1.28224</v>
      </c>
      <c r="N2413" s="35" t="n">
        <v>0.78003</v>
      </c>
      <c r="O2413" s="35" t="n">
        <v>2.33424</v>
      </c>
      <c r="P2413" s="35" t="n">
        <v>2.95005</v>
      </c>
      <c r="Q2413" s="35" t="n">
        <v>-1.14038</v>
      </c>
      <c r="R2413" s="35" t="n">
        <v>-0.46107</v>
      </c>
    </row>
    <row r="2414" customFormat="false" ht="15" hidden="false" customHeight="false" outlineLevel="0" collapsed="false">
      <c r="A2414" s="4" t="n">
        <v>2413</v>
      </c>
      <c r="B2414" s="4" t="s">
        <v>2757</v>
      </c>
      <c r="C2414" s="35" t="n">
        <v>3.08639</v>
      </c>
      <c r="D2414" s="35" t="n">
        <v>1.56982</v>
      </c>
      <c r="E2414" s="35" t="n">
        <v>0.85815</v>
      </c>
      <c r="F2414" s="35" t="n">
        <v>0.7237</v>
      </c>
      <c r="G2414" s="35" t="n">
        <v>0.29177</v>
      </c>
      <c r="H2414" s="35" t="n">
        <v>-2.28272</v>
      </c>
      <c r="I2414" s="35" t="n">
        <v>0.67398</v>
      </c>
      <c r="J2414" s="35" t="n">
        <v>3.34839</v>
      </c>
      <c r="K2414" s="35" t="n">
        <v>-1.63521</v>
      </c>
      <c r="L2414" s="35" t="n">
        <v>-0.0123</v>
      </c>
      <c r="M2414" s="35" t="n">
        <v>0.15725</v>
      </c>
      <c r="N2414" s="35" t="n">
        <v>2.68848</v>
      </c>
      <c r="O2414" s="35" t="n">
        <v>1.37667</v>
      </c>
      <c r="P2414" s="35" t="n">
        <v>2.78074</v>
      </c>
      <c r="Q2414" s="35" t="n">
        <v>-2.04133</v>
      </c>
      <c r="R2414" s="35" t="n">
        <v>1.17141</v>
      </c>
    </row>
    <row r="2415" customFormat="false" ht="15" hidden="false" customHeight="false" outlineLevel="0" collapsed="false">
      <c r="A2415" s="4" t="n">
        <v>2414</v>
      </c>
      <c r="B2415" s="4" t="s">
        <v>2758</v>
      </c>
      <c r="C2415" s="35" t="n">
        <v>1.06617</v>
      </c>
      <c r="D2415" s="35" t="n">
        <v>4.35688</v>
      </c>
      <c r="E2415" s="35" t="n">
        <v>-1.19151</v>
      </c>
      <c r="F2415" s="35" t="n">
        <v>0.15093</v>
      </c>
      <c r="G2415" s="35" t="n">
        <v>-1.06967</v>
      </c>
      <c r="H2415" s="35" t="n">
        <v>-2.10431</v>
      </c>
      <c r="I2415" s="35" t="n">
        <v>0.57925</v>
      </c>
      <c r="J2415" s="35" t="n">
        <v>0.6061</v>
      </c>
      <c r="K2415" s="35" t="n">
        <v>-0.19002</v>
      </c>
      <c r="L2415" s="35" t="n">
        <v>-1.0508</v>
      </c>
      <c r="M2415" s="35" t="n">
        <v>-0.67764</v>
      </c>
      <c r="N2415" s="35" t="n">
        <v>0.74707</v>
      </c>
      <c r="O2415" s="35" t="n">
        <v>-0.92586</v>
      </c>
      <c r="P2415" s="35" t="n">
        <v>3.44476</v>
      </c>
      <c r="Q2415" s="35" t="n">
        <v>-1.28729</v>
      </c>
      <c r="R2415" s="35" t="n">
        <v>1.61537</v>
      </c>
    </row>
    <row r="2416" customFormat="false" ht="15" hidden="false" customHeight="false" outlineLevel="0" collapsed="false">
      <c r="A2416" s="4" t="n">
        <v>2415</v>
      </c>
      <c r="B2416" s="4" t="s">
        <v>2759</v>
      </c>
      <c r="C2416" s="35" t="n">
        <v>-1.22862</v>
      </c>
      <c r="D2416" s="35" t="n">
        <v>-0.76847</v>
      </c>
      <c r="E2416" s="35" t="n">
        <v>1.6647</v>
      </c>
      <c r="F2416" s="35" t="n">
        <v>0.92178</v>
      </c>
      <c r="G2416" s="35" t="n">
        <v>0.59554</v>
      </c>
      <c r="H2416" s="35" t="n">
        <v>1.85596</v>
      </c>
      <c r="I2416" s="35" t="n">
        <v>0.26311</v>
      </c>
      <c r="J2416" s="35" t="n">
        <v>-0.63125</v>
      </c>
      <c r="K2416" s="35" t="n">
        <v>0.18767</v>
      </c>
      <c r="L2416" s="35" t="n">
        <v>0.02272</v>
      </c>
      <c r="M2416" s="35" t="n">
        <v>0.95619</v>
      </c>
      <c r="N2416" s="35" t="n">
        <v>2.01223</v>
      </c>
      <c r="O2416" s="35" t="n">
        <v>-2.98978</v>
      </c>
      <c r="P2416" s="35" t="n">
        <v>-0.46663</v>
      </c>
      <c r="Q2416" s="35" t="n">
        <v>1.94164</v>
      </c>
      <c r="R2416" s="35" t="n">
        <v>-0.24137</v>
      </c>
    </row>
    <row r="2417" customFormat="false" ht="15" hidden="false" customHeight="false" outlineLevel="0" collapsed="false">
      <c r="A2417" s="4" t="n">
        <v>2416</v>
      </c>
      <c r="B2417" s="4" t="s">
        <v>2760</v>
      </c>
      <c r="C2417" s="35" t="n">
        <v>2.50688</v>
      </c>
      <c r="D2417" s="35" t="n">
        <v>-0.24312</v>
      </c>
      <c r="E2417" s="35" t="n">
        <v>1.04852</v>
      </c>
      <c r="F2417" s="35" t="n">
        <v>-0.45709</v>
      </c>
      <c r="G2417" s="35" t="n">
        <v>-1.44254</v>
      </c>
      <c r="H2417" s="35" t="n">
        <v>0.41749</v>
      </c>
      <c r="I2417" s="35" t="n">
        <v>2.45327</v>
      </c>
      <c r="J2417" s="35" t="n">
        <v>-0.86883</v>
      </c>
      <c r="K2417" s="35" t="n">
        <v>-2.00422</v>
      </c>
      <c r="L2417" s="35" t="n">
        <v>-1.58873</v>
      </c>
      <c r="M2417" s="35" t="n">
        <v>-1.10345</v>
      </c>
      <c r="N2417" s="35" t="n">
        <v>-0.0762</v>
      </c>
      <c r="O2417" s="35" t="n">
        <v>-1.29278</v>
      </c>
      <c r="P2417" s="35" t="n">
        <v>0.07942</v>
      </c>
      <c r="Q2417" s="35" t="n">
        <v>-2.04092</v>
      </c>
      <c r="R2417" s="35" t="n">
        <v>0.50032</v>
      </c>
    </row>
    <row r="2418" customFormat="false" ht="15" hidden="false" customHeight="false" outlineLevel="0" collapsed="false">
      <c r="A2418" s="4" t="n">
        <v>2417</v>
      </c>
      <c r="B2418" s="4" t="s">
        <v>2761</v>
      </c>
      <c r="C2418" s="35" t="n">
        <v>1.12267</v>
      </c>
      <c r="D2418" s="35" t="n">
        <v>0.897</v>
      </c>
      <c r="E2418" s="35" t="n">
        <v>-0.01313</v>
      </c>
      <c r="F2418" s="35" t="n">
        <v>-2.77761</v>
      </c>
      <c r="G2418" s="35" t="n">
        <v>0.64736</v>
      </c>
      <c r="H2418" s="35" t="n">
        <v>-4.90279</v>
      </c>
      <c r="I2418" s="35" t="n">
        <v>0.15904</v>
      </c>
      <c r="J2418" s="35" t="n">
        <v>1.50114</v>
      </c>
      <c r="K2418" s="35" t="n">
        <v>-3.07262</v>
      </c>
      <c r="L2418" s="35" t="n">
        <v>2.83493</v>
      </c>
      <c r="M2418" s="35" t="n">
        <v>3.02802</v>
      </c>
      <c r="N2418" s="35" t="n">
        <v>4.22005</v>
      </c>
      <c r="O2418" s="35" t="n">
        <v>-2.28634</v>
      </c>
      <c r="P2418" s="35" t="n">
        <v>1.6461</v>
      </c>
      <c r="Q2418" s="35" t="n">
        <v>1.69616</v>
      </c>
      <c r="R2418" s="35" t="n">
        <v>-1.90557</v>
      </c>
    </row>
    <row r="2419" customFormat="false" ht="15" hidden="false" customHeight="false" outlineLevel="0" collapsed="false">
      <c r="A2419" s="4" t="n">
        <v>2418</v>
      </c>
      <c r="B2419" s="4" t="s">
        <v>2762</v>
      </c>
      <c r="C2419" s="35" t="n">
        <v>-3.03069</v>
      </c>
      <c r="D2419" s="35" t="n">
        <v>-3.63076</v>
      </c>
      <c r="E2419" s="35" t="n">
        <v>-0.92387</v>
      </c>
      <c r="F2419" s="35" t="n">
        <v>1.14615</v>
      </c>
      <c r="G2419" s="35" t="n">
        <v>2.56589</v>
      </c>
      <c r="H2419" s="35" t="n">
        <v>1.58039</v>
      </c>
      <c r="I2419" s="35" t="n">
        <v>-3.5892</v>
      </c>
      <c r="J2419" s="35" t="n">
        <v>-1.59057</v>
      </c>
      <c r="K2419" s="35" t="n">
        <v>-0.67108</v>
      </c>
      <c r="L2419" s="35" t="n">
        <v>0.05609</v>
      </c>
      <c r="M2419" s="35" t="n">
        <v>-3.48018</v>
      </c>
      <c r="N2419" s="35" t="n">
        <v>1.52931</v>
      </c>
      <c r="O2419" s="35" t="n">
        <v>-0.49909</v>
      </c>
      <c r="P2419" s="35" t="n">
        <v>0.29843</v>
      </c>
      <c r="Q2419" s="35" t="n">
        <v>1.33151</v>
      </c>
      <c r="R2419" s="35" t="n">
        <v>0.8937</v>
      </c>
    </row>
    <row r="2420" customFormat="false" ht="15" hidden="false" customHeight="false" outlineLevel="0" collapsed="false">
      <c r="A2420" s="4" t="n">
        <v>2419</v>
      </c>
      <c r="B2420" s="4" t="s">
        <v>2763</v>
      </c>
      <c r="C2420" s="35" t="n">
        <v>-3.51276</v>
      </c>
      <c r="D2420" s="35" t="n">
        <v>-1.303</v>
      </c>
      <c r="E2420" s="35" t="n">
        <v>3.25543</v>
      </c>
      <c r="F2420" s="35" t="n">
        <v>-1.83684</v>
      </c>
      <c r="G2420" s="35" t="n">
        <v>1.40884</v>
      </c>
      <c r="H2420" s="35" t="n">
        <v>0.94967</v>
      </c>
      <c r="I2420" s="35" t="n">
        <v>0.07514</v>
      </c>
      <c r="J2420" s="35" t="n">
        <v>5.09993</v>
      </c>
      <c r="K2420" s="35" t="n">
        <v>-0.77614</v>
      </c>
      <c r="L2420" s="35" t="n">
        <v>-2.71744</v>
      </c>
      <c r="M2420" s="35" t="n">
        <v>-2.08509</v>
      </c>
      <c r="N2420" s="35" t="n">
        <v>1.74957</v>
      </c>
      <c r="O2420" s="35" t="n">
        <v>-2.19339</v>
      </c>
      <c r="P2420" s="35" t="n">
        <v>-0.79707</v>
      </c>
      <c r="Q2420" s="35" t="n">
        <v>1.0471</v>
      </c>
      <c r="R2420" s="35" t="n">
        <v>2.01388</v>
      </c>
    </row>
    <row r="2421" customFormat="false" ht="15" hidden="false" customHeight="false" outlineLevel="0" collapsed="false">
      <c r="A2421" s="4" t="n">
        <v>2420</v>
      </c>
      <c r="B2421" s="4" t="s">
        <v>2764</v>
      </c>
      <c r="C2421" s="35" t="n">
        <v>0.48547</v>
      </c>
      <c r="D2421" s="35" t="n">
        <v>-0.75764</v>
      </c>
      <c r="E2421" s="35" t="n">
        <v>-1.08363</v>
      </c>
      <c r="F2421" s="35" t="n">
        <v>0.39212</v>
      </c>
      <c r="G2421" s="35" t="n">
        <v>-0.02581</v>
      </c>
      <c r="H2421" s="35" t="n">
        <v>3.83146</v>
      </c>
      <c r="I2421" s="35" t="n">
        <v>1.37959</v>
      </c>
      <c r="J2421" s="35" t="n">
        <v>-0.48586</v>
      </c>
      <c r="K2421" s="35" t="n">
        <v>2.08502</v>
      </c>
      <c r="L2421" s="35" t="n">
        <v>1.51787</v>
      </c>
      <c r="M2421" s="35" t="n">
        <v>-1.2442</v>
      </c>
      <c r="N2421" s="35" t="n">
        <v>1.31893</v>
      </c>
      <c r="O2421" s="35" t="n">
        <v>-1.49729</v>
      </c>
      <c r="P2421" s="35" t="n">
        <v>-1.13548</v>
      </c>
      <c r="Q2421" s="35" t="n">
        <v>1.59395</v>
      </c>
      <c r="R2421" s="35" t="n">
        <v>2.11216</v>
      </c>
    </row>
    <row r="2422" customFormat="false" ht="15" hidden="false" customHeight="false" outlineLevel="0" collapsed="false">
      <c r="A2422" s="4" t="n">
        <v>2421</v>
      </c>
      <c r="B2422" s="4" t="s">
        <v>2765</v>
      </c>
      <c r="C2422" s="35" t="n">
        <v>-2.57897</v>
      </c>
      <c r="D2422" s="35" t="n">
        <v>0.86011</v>
      </c>
      <c r="E2422" s="35" t="n">
        <v>2.94799</v>
      </c>
      <c r="F2422" s="35" t="n">
        <v>-1.15869</v>
      </c>
      <c r="G2422" s="35" t="n">
        <v>-0.50451</v>
      </c>
      <c r="H2422" s="35" t="n">
        <v>-0.57782</v>
      </c>
      <c r="I2422" s="35" t="n">
        <v>2.70248</v>
      </c>
      <c r="J2422" s="35" t="n">
        <v>3.76896</v>
      </c>
      <c r="K2422" s="35" t="n">
        <v>-1.44612</v>
      </c>
      <c r="L2422" s="35" t="n">
        <v>-1.00656</v>
      </c>
      <c r="M2422" s="35" t="n">
        <v>-3.1464</v>
      </c>
      <c r="N2422" s="35" t="n">
        <v>1.9601</v>
      </c>
      <c r="O2422" s="35" t="n">
        <v>0.64896</v>
      </c>
      <c r="P2422" s="35" t="n">
        <v>2.55938</v>
      </c>
      <c r="Q2422" s="35" t="n">
        <v>-1.59769</v>
      </c>
      <c r="R2422" s="35" t="n">
        <v>1.03287</v>
      </c>
    </row>
    <row r="2423" customFormat="false" ht="15" hidden="false" customHeight="false" outlineLevel="0" collapsed="false">
      <c r="A2423" s="4" t="n">
        <v>2422</v>
      </c>
      <c r="B2423" s="4" t="s">
        <v>2766</v>
      </c>
      <c r="C2423" s="35" t="n">
        <v>-2.33033</v>
      </c>
      <c r="D2423" s="35" t="n">
        <v>-0.54017</v>
      </c>
      <c r="E2423" s="35" t="n">
        <v>-2.33988</v>
      </c>
      <c r="F2423" s="35" t="n">
        <v>1.39743</v>
      </c>
      <c r="G2423" s="35" t="n">
        <v>0.61369</v>
      </c>
      <c r="H2423" s="35" t="n">
        <v>0.34161</v>
      </c>
      <c r="I2423" s="35" t="n">
        <v>1.66647</v>
      </c>
      <c r="J2423" s="35" t="n">
        <v>0.64467</v>
      </c>
      <c r="K2423" s="35" t="n">
        <v>-0.55018</v>
      </c>
      <c r="L2423" s="35" t="n">
        <v>1.8693</v>
      </c>
      <c r="M2423" s="35" t="n">
        <v>0.99521</v>
      </c>
      <c r="N2423" s="35" t="n">
        <v>3.82962</v>
      </c>
      <c r="O2423" s="35" t="n">
        <v>-0.62176</v>
      </c>
      <c r="P2423" s="35" t="n">
        <v>0.75351</v>
      </c>
      <c r="Q2423" s="35" t="n">
        <v>0.25264</v>
      </c>
      <c r="R2423" s="35" t="n">
        <v>1.13164</v>
      </c>
    </row>
    <row r="2424" customFormat="false" ht="15" hidden="false" customHeight="false" outlineLevel="0" collapsed="false">
      <c r="A2424" s="4" t="n">
        <v>2423</v>
      </c>
      <c r="B2424" s="4" t="s">
        <v>2767</v>
      </c>
      <c r="C2424" s="35" t="n">
        <v>0.31872</v>
      </c>
      <c r="D2424" s="35" t="n">
        <v>-3.49008</v>
      </c>
      <c r="E2424" s="35" t="n">
        <v>-0.26743</v>
      </c>
      <c r="F2424" s="35" t="n">
        <v>2.05439</v>
      </c>
      <c r="G2424" s="35" t="n">
        <v>2.8292</v>
      </c>
      <c r="H2424" s="35" t="n">
        <v>0.89592</v>
      </c>
      <c r="I2424" s="35" t="n">
        <v>-4.46246</v>
      </c>
      <c r="J2424" s="35" t="n">
        <v>-0.41086</v>
      </c>
      <c r="K2424" s="35" t="n">
        <v>-0.57509</v>
      </c>
      <c r="L2424" s="35" t="n">
        <v>-2.33753</v>
      </c>
      <c r="M2424" s="35" t="n">
        <v>1.00141</v>
      </c>
      <c r="N2424" s="35" t="n">
        <v>-0.66383</v>
      </c>
      <c r="O2424" s="35" t="n">
        <v>-3.05677</v>
      </c>
      <c r="P2424" s="35" t="n">
        <v>-0.55878</v>
      </c>
      <c r="Q2424" s="35" t="n">
        <v>-0.0979</v>
      </c>
      <c r="R2424" s="35" t="n">
        <v>0.16766</v>
      </c>
    </row>
    <row r="2425" customFormat="false" ht="15" hidden="false" customHeight="false" outlineLevel="0" collapsed="false">
      <c r="A2425" s="4" t="n">
        <v>2424</v>
      </c>
      <c r="B2425" s="4" t="s">
        <v>2768</v>
      </c>
      <c r="C2425" s="35" t="n">
        <v>-1.86314</v>
      </c>
      <c r="D2425" s="35" t="n">
        <v>3.83834</v>
      </c>
      <c r="E2425" s="35" t="n">
        <v>-0.90085</v>
      </c>
      <c r="F2425" s="35" t="n">
        <v>0.6416</v>
      </c>
      <c r="G2425" s="35" t="n">
        <v>-5.44189</v>
      </c>
      <c r="H2425" s="35" t="n">
        <v>0.75</v>
      </c>
      <c r="I2425" s="35" t="n">
        <v>2.82582</v>
      </c>
      <c r="J2425" s="35" t="n">
        <v>1.40999</v>
      </c>
      <c r="K2425" s="35" t="n">
        <v>0.47214</v>
      </c>
      <c r="L2425" s="35" t="n">
        <v>-2.73216</v>
      </c>
      <c r="M2425" s="35" t="n">
        <v>1.25399</v>
      </c>
      <c r="N2425" s="35" t="n">
        <v>-1.56388</v>
      </c>
      <c r="O2425" s="35" t="n">
        <v>-3.63404</v>
      </c>
      <c r="P2425" s="35" t="n">
        <v>0.71898</v>
      </c>
      <c r="Q2425" s="35" t="n">
        <v>0.60358</v>
      </c>
      <c r="R2425" s="35" t="n">
        <v>1.75055</v>
      </c>
    </row>
    <row r="2426" customFormat="false" ht="15" hidden="false" customHeight="false" outlineLevel="0" collapsed="false">
      <c r="A2426" s="4" t="n">
        <v>2425</v>
      </c>
      <c r="B2426" s="4" t="s">
        <v>2769</v>
      </c>
      <c r="C2426" s="35" t="n">
        <v>-3.1559</v>
      </c>
      <c r="D2426" s="35" t="n">
        <v>-0.82887</v>
      </c>
      <c r="E2426" s="35" t="n">
        <v>1.42977</v>
      </c>
      <c r="F2426" s="35" t="n">
        <v>-1.19671</v>
      </c>
      <c r="G2426" s="35" t="n">
        <v>-2.63076</v>
      </c>
      <c r="H2426" s="35" t="n">
        <v>-2.22734</v>
      </c>
      <c r="I2426" s="35" t="n">
        <v>-0.54332</v>
      </c>
      <c r="J2426" s="35" t="n">
        <v>-0.19326</v>
      </c>
      <c r="K2426" s="35" t="n">
        <v>-1.65203</v>
      </c>
      <c r="L2426" s="35" t="n">
        <v>-0.95704</v>
      </c>
      <c r="M2426" s="35" t="n">
        <v>1.52255</v>
      </c>
      <c r="N2426" s="35" t="n">
        <v>1.49566</v>
      </c>
      <c r="O2426" s="35" t="n">
        <v>-1.49434</v>
      </c>
      <c r="P2426" s="35" t="n">
        <v>-1.53981</v>
      </c>
      <c r="Q2426" s="35" t="n">
        <v>0.81351</v>
      </c>
      <c r="R2426" s="35" t="n">
        <v>2.02813</v>
      </c>
    </row>
    <row r="2427" customFormat="false" ht="15" hidden="false" customHeight="false" outlineLevel="0" collapsed="false">
      <c r="A2427" s="4" t="n">
        <v>2426</v>
      </c>
      <c r="B2427" s="4" t="s">
        <v>2770</v>
      </c>
      <c r="C2427" s="35" t="n">
        <v>1.55721</v>
      </c>
      <c r="D2427" s="35" t="n">
        <v>4.93089</v>
      </c>
      <c r="E2427" s="35" t="n">
        <v>-1.06796</v>
      </c>
      <c r="F2427" s="35" t="n">
        <v>-1.11395</v>
      </c>
      <c r="G2427" s="35" t="n">
        <v>-0.85775</v>
      </c>
      <c r="H2427" s="35" t="n">
        <v>1.40353</v>
      </c>
      <c r="I2427" s="35" t="n">
        <v>-0.18537</v>
      </c>
      <c r="J2427" s="35" t="n">
        <v>-0.67934</v>
      </c>
      <c r="K2427" s="35" t="n">
        <v>1.54612</v>
      </c>
      <c r="L2427" s="35" t="n">
        <v>-1.01975</v>
      </c>
      <c r="M2427" s="35" t="n">
        <v>-1.76161</v>
      </c>
      <c r="N2427" s="35" t="n">
        <v>3.00395</v>
      </c>
      <c r="O2427" s="35" t="n">
        <v>-0.64903</v>
      </c>
      <c r="P2427" s="35" t="n">
        <v>-0.38348</v>
      </c>
      <c r="Q2427" s="35" t="n">
        <v>0.6431</v>
      </c>
      <c r="R2427" s="35" t="n">
        <v>1.32829</v>
      </c>
    </row>
    <row r="2428" customFormat="false" ht="15" hidden="false" customHeight="false" outlineLevel="0" collapsed="false">
      <c r="A2428" s="4" t="n">
        <v>2427</v>
      </c>
      <c r="B2428" s="4" t="s">
        <v>2771</v>
      </c>
      <c r="C2428" s="35" t="n">
        <v>-0.81178</v>
      </c>
      <c r="D2428" s="35" t="n">
        <v>1.47386</v>
      </c>
      <c r="E2428" s="35" t="n">
        <v>2.22885</v>
      </c>
      <c r="F2428" s="35" t="n">
        <v>-1.99773</v>
      </c>
      <c r="G2428" s="35" t="n">
        <v>0.70408</v>
      </c>
      <c r="H2428" s="35" t="n">
        <v>1.59935</v>
      </c>
      <c r="I2428" s="35" t="n">
        <v>2.49019</v>
      </c>
      <c r="J2428" s="35" t="n">
        <v>0.70443</v>
      </c>
      <c r="K2428" s="35" t="n">
        <v>-1.4673</v>
      </c>
      <c r="L2428" s="35" t="n">
        <v>-3.46672</v>
      </c>
      <c r="M2428" s="35" t="n">
        <v>-0.96953</v>
      </c>
      <c r="N2428" s="35" t="n">
        <v>-0.39158</v>
      </c>
      <c r="O2428" s="35" t="n">
        <v>-0.41044</v>
      </c>
      <c r="P2428" s="35" t="n">
        <v>1.265</v>
      </c>
      <c r="Q2428" s="35" t="n">
        <v>0.43809</v>
      </c>
      <c r="R2428" s="35" t="n">
        <v>-0.15383</v>
      </c>
    </row>
    <row r="2429" customFormat="false" ht="15" hidden="false" customHeight="false" outlineLevel="0" collapsed="false">
      <c r="A2429" s="4" t="n">
        <v>2428</v>
      </c>
      <c r="B2429" s="4" t="s">
        <v>2772</v>
      </c>
      <c r="C2429" s="35" t="n">
        <v>-2.36775</v>
      </c>
      <c r="D2429" s="35" t="n">
        <v>-1.30455</v>
      </c>
      <c r="E2429" s="35" t="n">
        <v>0.34965</v>
      </c>
      <c r="F2429" s="35" t="n">
        <v>-2.26646</v>
      </c>
      <c r="G2429" s="35" t="n">
        <v>1.08215</v>
      </c>
      <c r="H2429" s="35" t="n">
        <v>-2.11369</v>
      </c>
      <c r="I2429" s="35" t="n">
        <v>-1.96827</v>
      </c>
      <c r="J2429" s="35" t="n">
        <v>2.48703</v>
      </c>
      <c r="K2429" s="35" t="n">
        <v>0.0136</v>
      </c>
      <c r="L2429" s="35" t="n">
        <v>-1.385</v>
      </c>
      <c r="M2429" s="35" t="n">
        <v>-0.73121</v>
      </c>
      <c r="N2429" s="35" t="n">
        <v>2.23964</v>
      </c>
      <c r="O2429" s="35" t="n">
        <v>-0.14973</v>
      </c>
      <c r="P2429" s="35" t="n">
        <v>3.0611</v>
      </c>
      <c r="Q2429" s="35" t="n">
        <v>-0.15475</v>
      </c>
      <c r="R2429" s="35" t="n">
        <v>2.21145</v>
      </c>
    </row>
    <row r="2430" customFormat="false" ht="15" hidden="false" customHeight="false" outlineLevel="0" collapsed="false">
      <c r="A2430" s="4" t="n">
        <v>2429</v>
      </c>
      <c r="B2430" s="4" t="s">
        <v>2773</v>
      </c>
      <c r="C2430" s="35" t="n">
        <v>0.88954</v>
      </c>
      <c r="D2430" s="35" t="n">
        <v>0.26255</v>
      </c>
      <c r="E2430" s="35" t="n">
        <v>1.30337</v>
      </c>
      <c r="F2430" s="35" t="n">
        <v>-0.78863</v>
      </c>
      <c r="G2430" s="35" t="n">
        <v>-1.73351</v>
      </c>
      <c r="H2430" s="35" t="n">
        <v>-0.28251</v>
      </c>
      <c r="I2430" s="35" t="n">
        <v>1.95713</v>
      </c>
      <c r="J2430" s="35" t="n">
        <v>1.48385</v>
      </c>
      <c r="K2430" s="35" t="n">
        <v>1.22919</v>
      </c>
      <c r="L2430" s="35" t="n">
        <v>-1.64772</v>
      </c>
      <c r="M2430" s="35" t="n">
        <v>-2.03386</v>
      </c>
      <c r="N2430" s="35" t="n">
        <v>1.48982</v>
      </c>
      <c r="O2430" s="35" t="n">
        <v>0.18502</v>
      </c>
      <c r="P2430" s="35" t="n">
        <v>1.33293</v>
      </c>
      <c r="Q2430" s="35" t="n">
        <v>-0.88845</v>
      </c>
      <c r="R2430" s="35" t="n">
        <v>-1.394</v>
      </c>
    </row>
    <row r="2431" customFormat="false" ht="15" hidden="false" customHeight="false" outlineLevel="0" collapsed="false">
      <c r="A2431" s="4" t="n">
        <v>2430</v>
      </c>
      <c r="B2431" s="4" t="s">
        <v>2774</v>
      </c>
      <c r="C2431" s="35" t="n">
        <v>1.54049</v>
      </c>
      <c r="D2431" s="35" t="n">
        <v>0.56664</v>
      </c>
      <c r="E2431" s="35" t="n">
        <v>-1.86903</v>
      </c>
      <c r="F2431" s="35" t="n">
        <v>-1.11032</v>
      </c>
      <c r="G2431" s="35" t="n">
        <v>-0.92597</v>
      </c>
      <c r="H2431" s="35" t="n">
        <v>-1.82847</v>
      </c>
      <c r="I2431" s="35" t="n">
        <v>-0.82315</v>
      </c>
      <c r="J2431" s="35" t="n">
        <v>-1.78714</v>
      </c>
      <c r="K2431" s="35" t="n">
        <v>-0.95458</v>
      </c>
      <c r="L2431" s="35" t="n">
        <v>-0.95431</v>
      </c>
      <c r="M2431" s="35" t="n">
        <v>-0.0549</v>
      </c>
      <c r="N2431" s="35" t="n">
        <v>0.06973</v>
      </c>
      <c r="O2431" s="35" t="n">
        <v>-2.05462</v>
      </c>
      <c r="P2431" s="35" t="n">
        <v>2.57123</v>
      </c>
      <c r="Q2431" s="35" t="n">
        <v>-0.18282</v>
      </c>
      <c r="R2431" s="35" t="n">
        <v>-1.58182</v>
      </c>
    </row>
    <row r="2432" customFormat="false" ht="15" hidden="false" customHeight="false" outlineLevel="0" collapsed="false">
      <c r="A2432" s="4" t="n">
        <v>2431</v>
      </c>
      <c r="B2432" s="4" t="s">
        <v>2775</v>
      </c>
      <c r="C2432" s="35" t="n">
        <v>-0.94002</v>
      </c>
      <c r="D2432" s="35" t="n">
        <v>0.82631</v>
      </c>
      <c r="E2432" s="35" t="n">
        <v>2.72028</v>
      </c>
      <c r="F2432" s="35" t="n">
        <v>-0.66512</v>
      </c>
      <c r="G2432" s="35" t="n">
        <v>-1.68257</v>
      </c>
      <c r="H2432" s="35" t="n">
        <v>-0.03372</v>
      </c>
      <c r="I2432" s="35" t="n">
        <v>-1.47124</v>
      </c>
      <c r="J2432" s="35" t="n">
        <v>1.37457</v>
      </c>
      <c r="K2432" s="35" t="n">
        <v>-2.61381</v>
      </c>
      <c r="L2432" s="35" t="n">
        <v>0.18043</v>
      </c>
      <c r="M2432" s="35" t="n">
        <v>1.3021</v>
      </c>
      <c r="N2432" s="35" t="n">
        <v>-1.26883</v>
      </c>
      <c r="O2432" s="35" t="n">
        <v>0.09246</v>
      </c>
      <c r="P2432" s="35" t="n">
        <v>0.97956</v>
      </c>
      <c r="Q2432" s="35" t="n">
        <v>-0.23277</v>
      </c>
      <c r="R2432" s="35" t="n">
        <v>1.55012</v>
      </c>
    </row>
    <row r="2433" customFormat="false" ht="15" hidden="false" customHeight="false" outlineLevel="0" collapsed="false">
      <c r="A2433" s="4" t="n">
        <v>2432</v>
      </c>
      <c r="B2433" s="4" t="s">
        <v>2776</v>
      </c>
      <c r="C2433" s="35" t="n">
        <v>-1.61763</v>
      </c>
      <c r="D2433" s="35" t="n">
        <v>2.29994</v>
      </c>
      <c r="E2433" s="35" t="n">
        <v>1.37395</v>
      </c>
      <c r="F2433" s="35" t="n">
        <v>-0.44628</v>
      </c>
      <c r="G2433" s="35" t="n">
        <v>-0.04531</v>
      </c>
      <c r="H2433" s="35" t="n">
        <v>2.10364</v>
      </c>
      <c r="I2433" s="35" t="n">
        <v>0.93233</v>
      </c>
      <c r="J2433" s="35" t="n">
        <v>2.02175</v>
      </c>
      <c r="K2433" s="35" t="n">
        <v>-0.44098</v>
      </c>
      <c r="L2433" s="35" t="n">
        <v>-4.73612</v>
      </c>
      <c r="M2433" s="35" t="n">
        <v>-0.13689</v>
      </c>
      <c r="N2433" s="35" t="n">
        <v>2.34183</v>
      </c>
      <c r="O2433" s="35" t="n">
        <v>-2.05131</v>
      </c>
      <c r="P2433" s="35" t="n">
        <v>1.90233</v>
      </c>
      <c r="Q2433" s="35" t="n">
        <v>-0.25525</v>
      </c>
      <c r="R2433" s="35" t="n">
        <v>-0.84786</v>
      </c>
    </row>
    <row r="2434" customFormat="false" ht="15" hidden="false" customHeight="false" outlineLevel="0" collapsed="false">
      <c r="A2434" s="4" t="n">
        <v>2433</v>
      </c>
      <c r="B2434" s="4" t="s">
        <v>2777</v>
      </c>
      <c r="C2434" s="35" t="n">
        <v>-1.44916</v>
      </c>
      <c r="D2434" s="35" t="n">
        <v>-2.47508</v>
      </c>
      <c r="E2434" s="35" t="n">
        <v>-0.89269</v>
      </c>
      <c r="F2434" s="35" t="n">
        <v>-2.7929</v>
      </c>
      <c r="G2434" s="35" t="n">
        <v>-0.3968</v>
      </c>
      <c r="H2434" s="35" t="n">
        <v>0.34931</v>
      </c>
      <c r="I2434" s="35" t="n">
        <v>1.53108</v>
      </c>
      <c r="J2434" s="35" t="n">
        <v>1.51858</v>
      </c>
      <c r="K2434" s="35" t="n">
        <v>-1.59088</v>
      </c>
      <c r="L2434" s="35" t="n">
        <v>2.85184</v>
      </c>
      <c r="M2434" s="35" t="n">
        <v>2.81068</v>
      </c>
      <c r="N2434" s="35" t="n">
        <v>-0.42822</v>
      </c>
      <c r="O2434" s="35" t="n">
        <v>-1.15794</v>
      </c>
      <c r="P2434" s="35" t="n">
        <v>0.39539</v>
      </c>
      <c r="Q2434" s="35" t="n">
        <v>0.18184</v>
      </c>
      <c r="R2434" s="35" t="n">
        <v>-0.32161</v>
      </c>
    </row>
    <row r="2435" customFormat="false" ht="15" hidden="false" customHeight="false" outlineLevel="0" collapsed="false">
      <c r="A2435" s="4" t="n">
        <v>2434</v>
      </c>
      <c r="B2435" s="4" t="s">
        <v>2778</v>
      </c>
      <c r="C2435" s="35" t="n">
        <v>1.28655</v>
      </c>
      <c r="D2435" s="35" t="n">
        <v>0.47723</v>
      </c>
      <c r="E2435" s="35" t="n">
        <v>-0.25252</v>
      </c>
      <c r="F2435" s="35" t="n">
        <v>2.08033</v>
      </c>
      <c r="G2435" s="35" t="n">
        <v>-1.45583</v>
      </c>
      <c r="H2435" s="35" t="n">
        <v>1.89244</v>
      </c>
      <c r="I2435" s="35" t="n">
        <v>0.80939</v>
      </c>
      <c r="J2435" s="35" t="n">
        <v>-0.30795</v>
      </c>
      <c r="K2435" s="35" t="n">
        <v>-0.11052</v>
      </c>
      <c r="L2435" s="35" t="n">
        <v>-0.21435</v>
      </c>
      <c r="M2435" s="35" t="n">
        <v>0.33123</v>
      </c>
      <c r="N2435" s="35" t="n">
        <v>-0.64012</v>
      </c>
      <c r="O2435" s="35" t="n">
        <v>-2.97524</v>
      </c>
      <c r="P2435" s="35" t="n">
        <v>0.35322</v>
      </c>
      <c r="Q2435" s="35" t="n">
        <v>0.17484</v>
      </c>
      <c r="R2435" s="35" t="n">
        <v>-1.51125</v>
      </c>
    </row>
    <row r="2436" customFormat="false" ht="15" hidden="false" customHeight="false" outlineLevel="0" collapsed="false">
      <c r="A2436" s="4" t="n">
        <v>2435</v>
      </c>
      <c r="B2436" s="4" t="s">
        <v>2779</v>
      </c>
      <c r="C2436" s="35" t="n">
        <v>-2.77297</v>
      </c>
      <c r="D2436" s="35" t="n">
        <v>-0.13286</v>
      </c>
      <c r="E2436" s="35" t="n">
        <v>-1.18389</v>
      </c>
      <c r="F2436" s="35" t="n">
        <v>1.4295</v>
      </c>
      <c r="G2436" s="35" t="n">
        <v>-1.41584</v>
      </c>
      <c r="H2436" s="35" t="n">
        <v>-0.69145</v>
      </c>
      <c r="I2436" s="35" t="n">
        <v>-0.80919</v>
      </c>
      <c r="J2436" s="35" t="n">
        <v>2.23645</v>
      </c>
      <c r="K2436" s="35" t="n">
        <v>-0.08303</v>
      </c>
      <c r="L2436" s="35" t="n">
        <v>0.40776</v>
      </c>
      <c r="M2436" s="35" t="n">
        <v>0.38176</v>
      </c>
      <c r="N2436" s="35" t="n">
        <v>2.89468</v>
      </c>
      <c r="O2436" s="35" t="n">
        <v>0.02116</v>
      </c>
      <c r="P2436" s="35" t="n">
        <v>0.2295</v>
      </c>
      <c r="Q2436" s="35" t="n">
        <v>2.63339</v>
      </c>
      <c r="R2436" s="35" t="n">
        <v>5.46151</v>
      </c>
    </row>
    <row r="2437" customFormat="false" ht="15" hidden="false" customHeight="false" outlineLevel="0" collapsed="false">
      <c r="A2437" s="4" t="n">
        <v>2436</v>
      </c>
      <c r="B2437" s="4" t="s">
        <v>2780</v>
      </c>
      <c r="C2437" s="35" t="n">
        <v>0.05269</v>
      </c>
      <c r="D2437" s="35" t="n">
        <v>0.27558</v>
      </c>
      <c r="E2437" s="35" t="n">
        <v>-0.12686</v>
      </c>
      <c r="F2437" s="35" t="n">
        <v>0.88134</v>
      </c>
      <c r="G2437" s="35" t="n">
        <v>-2.44545</v>
      </c>
      <c r="H2437" s="35" t="n">
        <v>-0.45544</v>
      </c>
      <c r="I2437" s="35" t="n">
        <v>-1.51146</v>
      </c>
      <c r="J2437" s="35" t="n">
        <v>0.61904</v>
      </c>
      <c r="K2437" s="35" t="n">
        <v>-0.46049</v>
      </c>
      <c r="L2437" s="35" t="n">
        <v>-0.00177</v>
      </c>
      <c r="M2437" s="35" t="n">
        <v>-2.69736</v>
      </c>
      <c r="N2437" s="35" t="n">
        <v>1.38762</v>
      </c>
      <c r="O2437" s="35" t="n">
        <v>-1.9252</v>
      </c>
      <c r="P2437" s="35" t="n">
        <v>-1.81678</v>
      </c>
      <c r="Q2437" s="35" t="n">
        <v>-2.65279</v>
      </c>
      <c r="R2437" s="35" t="n">
        <v>-0.84534</v>
      </c>
    </row>
    <row r="2438" customFormat="false" ht="15" hidden="false" customHeight="false" outlineLevel="0" collapsed="false">
      <c r="A2438" s="4" t="n">
        <v>2437</v>
      </c>
      <c r="B2438" s="4" t="s">
        <v>2781</v>
      </c>
      <c r="C2438" s="35" t="n">
        <v>-0.88291</v>
      </c>
      <c r="D2438" s="35" t="n">
        <v>0.44014</v>
      </c>
      <c r="E2438" s="35" t="n">
        <v>2.01749</v>
      </c>
      <c r="F2438" s="35" t="n">
        <v>0.57848</v>
      </c>
      <c r="G2438" s="35" t="n">
        <v>-2.83773</v>
      </c>
      <c r="H2438" s="35" t="n">
        <v>-0.5908</v>
      </c>
      <c r="I2438" s="35" t="n">
        <v>2.0174</v>
      </c>
      <c r="J2438" s="35" t="n">
        <v>1.37547</v>
      </c>
      <c r="K2438" s="35" t="n">
        <v>0.30088</v>
      </c>
      <c r="L2438" s="35" t="n">
        <v>-1.40556</v>
      </c>
      <c r="M2438" s="35" t="n">
        <v>1.86005</v>
      </c>
      <c r="N2438" s="35" t="n">
        <v>-2.09269</v>
      </c>
      <c r="O2438" s="35" t="n">
        <v>-0.90441</v>
      </c>
      <c r="P2438" s="35" t="n">
        <v>-3.52388</v>
      </c>
      <c r="Q2438" s="35" t="n">
        <v>-3.29146</v>
      </c>
      <c r="R2438" s="35" t="n">
        <v>-1.03595</v>
      </c>
    </row>
    <row r="2439" customFormat="false" ht="15" hidden="false" customHeight="false" outlineLevel="0" collapsed="false">
      <c r="A2439" s="4" t="n">
        <v>2438</v>
      </c>
      <c r="B2439" s="4" t="s">
        <v>2782</v>
      </c>
      <c r="C2439" s="35" t="n">
        <v>3.1086</v>
      </c>
      <c r="D2439" s="35" t="n">
        <v>-2.67171</v>
      </c>
      <c r="E2439" s="35" t="n">
        <v>-0.01475</v>
      </c>
      <c r="F2439" s="35" t="n">
        <v>-0.58148</v>
      </c>
      <c r="G2439" s="35" t="n">
        <v>0.25199</v>
      </c>
      <c r="H2439" s="35" t="n">
        <v>-0.72871</v>
      </c>
      <c r="I2439" s="35" t="n">
        <v>0.05873</v>
      </c>
      <c r="J2439" s="35" t="n">
        <v>0.56405</v>
      </c>
      <c r="K2439" s="35" t="n">
        <v>0.2352</v>
      </c>
      <c r="L2439" s="35" t="n">
        <v>1.21</v>
      </c>
      <c r="M2439" s="35" t="n">
        <v>0.82536</v>
      </c>
      <c r="N2439" s="35" t="n">
        <v>0.63284</v>
      </c>
      <c r="O2439" s="35" t="n">
        <v>-0.3244</v>
      </c>
      <c r="P2439" s="35" t="n">
        <v>-1.54872</v>
      </c>
      <c r="Q2439" s="35" t="n">
        <v>-2.06264</v>
      </c>
      <c r="R2439" s="35" t="n">
        <v>-0.85396</v>
      </c>
    </row>
    <row r="2440" customFormat="false" ht="15" hidden="false" customHeight="false" outlineLevel="0" collapsed="false">
      <c r="A2440" s="4" t="n">
        <v>2439</v>
      </c>
      <c r="B2440" s="4" t="s">
        <v>2783</v>
      </c>
      <c r="C2440" s="35" t="n">
        <v>3.72123</v>
      </c>
      <c r="D2440" s="35" t="n">
        <v>0.55593</v>
      </c>
      <c r="E2440" s="35" t="n">
        <v>-0.31183</v>
      </c>
      <c r="F2440" s="35" t="n">
        <v>0.26911</v>
      </c>
      <c r="G2440" s="35" t="n">
        <v>1.63154</v>
      </c>
      <c r="H2440" s="35" t="n">
        <v>-1.84866</v>
      </c>
      <c r="I2440" s="35" t="n">
        <v>-0.73696</v>
      </c>
      <c r="J2440" s="35" t="n">
        <v>2.04706</v>
      </c>
      <c r="K2440" s="35" t="n">
        <v>-0.42363</v>
      </c>
      <c r="L2440" s="35" t="n">
        <v>-3.21827</v>
      </c>
      <c r="M2440" s="35" t="n">
        <v>0.02122</v>
      </c>
      <c r="N2440" s="35" t="n">
        <v>-0.22036</v>
      </c>
      <c r="O2440" s="35" t="n">
        <v>-1.91892</v>
      </c>
      <c r="P2440" s="35" t="n">
        <v>2.91736</v>
      </c>
      <c r="Q2440" s="35" t="n">
        <v>-1.32007</v>
      </c>
      <c r="R2440" s="35" t="n">
        <v>-0.06688</v>
      </c>
    </row>
    <row r="2441" customFormat="false" ht="15" hidden="false" customHeight="false" outlineLevel="0" collapsed="false">
      <c r="A2441" s="4" t="n">
        <v>2440</v>
      </c>
      <c r="B2441" s="4" t="s">
        <v>2784</v>
      </c>
      <c r="C2441" s="35" t="n">
        <v>0.11618</v>
      </c>
      <c r="D2441" s="35" t="n">
        <v>1.38327</v>
      </c>
      <c r="E2441" s="35" t="n">
        <v>2.33013</v>
      </c>
      <c r="F2441" s="35" t="n">
        <v>2.04684</v>
      </c>
      <c r="G2441" s="35" t="n">
        <v>1.87075</v>
      </c>
      <c r="H2441" s="35" t="n">
        <v>2.62642</v>
      </c>
      <c r="I2441" s="35" t="n">
        <v>2.30577</v>
      </c>
      <c r="J2441" s="35" t="n">
        <v>-0.87575</v>
      </c>
      <c r="K2441" s="35" t="n">
        <v>-1.67339</v>
      </c>
      <c r="L2441" s="35" t="n">
        <v>0.22225</v>
      </c>
      <c r="M2441" s="35" t="n">
        <v>3.32902</v>
      </c>
      <c r="N2441" s="35" t="n">
        <v>-0.39607</v>
      </c>
      <c r="O2441" s="35" t="n">
        <v>-0.2654</v>
      </c>
      <c r="P2441" s="35" t="n">
        <v>4.63176</v>
      </c>
      <c r="Q2441" s="35" t="n">
        <v>0.13035</v>
      </c>
      <c r="R2441" s="35" t="n">
        <v>0.84448</v>
      </c>
    </row>
    <row r="2442" customFormat="false" ht="15" hidden="false" customHeight="false" outlineLevel="0" collapsed="false">
      <c r="A2442" s="4" t="n">
        <v>2441</v>
      </c>
      <c r="B2442" s="4" t="s">
        <v>2785</v>
      </c>
      <c r="C2442" s="35" t="n">
        <v>-1.51436</v>
      </c>
      <c r="D2442" s="35" t="n">
        <v>-0.398</v>
      </c>
      <c r="E2442" s="35" t="n">
        <v>0.96713</v>
      </c>
      <c r="F2442" s="35" t="n">
        <v>0.30224</v>
      </c>
      <c r="G2442" s="35" t="n">
        <v>-0.86889</v>
      </c>
      <c r="H2442" s="35" t="n">
        <v>0.71966</v>
      </c>
      <c r="I2442" s="35" t="n">
        <v>0.44401</v>
      </c>
      <c r="J2442" s="35" t="n">
        <v>1.83923</v>
      </c>
      <c r="K2442" s="35" t="n">
        <v>-0.9452</v>
      </c>
      <c r="L2442" s="35" t="n">
        <v>0.32886</v>
      </c>
      <c r="M2442" s="35" t="n">
        <v>-0.53792</v>
      </c>
      <c r="N2442" s="35" t="n">
        <v>2.56334</v>
      </c>
      <c r="O2442" s="35" t="n">
        <v>1.80137</v>
      </c>
      <c r="P2442" s="35" t="n">
        <v>1.10033</v>
      </c>
      <c r="Q2442" s="35" t="n">
        <v>-0.71744</v>
      </c>
      <c r="R2442" s="35" t="n">
        <v>1.52836</v>
      </c>
    </row>
    <row r="2443" customFormat="false" ht="15" hidden="false" customHeight="false" outlineLevel="0" collapsed="false">
      <c r="A2443" s="4" t="n">
        <v>2442</v>
      </c>
      <c r="B2443" s="4" t="s">
        <v>2786</v>
      </c>
      <c r="C2443" s="35" t="n">
        <v>-1.98263</v>
      </c>
      <c r="D2443" s="35" t="n">
        <v>0.58101</v>
      </c>
      <c r="E2443" s="35" t="n">
        <v>0.68883</v>
      </c>
      <c r="F2443" s="35" t="n">
        <v>0.88052</v>
      </c>
      <c r="G2443" s="35" t="n">
        <v>1.91442</v>
      </c>
      <c r="H2443" s="35" t="n">
        <v>-0.99942</v>
      </c>
      <c r="I2443" s="35" t="n">
        <v>-1.71751</v>
      </c>
      <c r="J2443" s="35" t="n">
        <v>2.2822</v>
      </c>
      <c r="K2443" s="35" t="n">
        <v>3.5707</v>
      </c>
      <c r="L2443" s="35" t="n">
        <v>-2.47875</v>
      </c>
      <c r="M2443" s="35" t="n">
        <v>-0.23503</v>
      </c>
      <c r="N2443" s="35" t="n">
        <v>-1.80033</v>
      </c>
      <c r="O2443" s="35" t="n">
        <v>-2.66889</v>
      </c>
      <c r="P2443" s="35" t="n">
        <v>2.81975</v>
      </c>
      <c r="Q2443" s="35" t="n">
        <v>-0.4605</v>
      </c>
      <c r="R2443" s="35" t="n">
        <v>-1.29504</v>
      </c>
    </row>
    <row r="2444" customFormat="false" ht="15" hidden="false" customHeight="false" outlineLevel="0" collapsed="false">
      <c r="A2444" s="4" t="n">
        <v>2443</v>
      </c>
      <c r="B2444" s="4" t="s">
        <v>2787</v>
      </c>
      <c r="C2444" s="35" t="n">
        <v>0.4596</v>
      </c>
      <c r="D2444" s="35" t="n">
        <v>-0.20231</v>
      </c>
      <c r="E2444" s="35" t="n">
        <v>0.93086</v>
      </c>
      <c r="F2444" s="35" t="n">
        <v>-0.83742</v>
      </c>
      <c r="G2444" s="35" t="n">
        <v>1.40809</v>
      </c>
      <c r="H2444" s="35" t="n">
        <v>-1.55674</v>
      </c>
      <c r="I2444" s="35" t="n">
        <v>-0.52094</v>
      </c>
      <c r="J2444" s="35" t="n">
        <v>0.77777</v>
      </c>
      <c r="K2444" s="35" t="n">
        <v>-0.83587</v>
      </c>
      <c r="L2444" s="35" t="n">
        <v>1.84747</v>
      </c>
      <c r="M2444" s="35" t="n">
        <v>1.05158</v>
      </c>
      <c r="N2444" s="35" t="n">
        <v>-0.42125</v>
      </c>
      <c r="O2444" s="35" t="n">
        <v>-1.21266</v>
      </c>
      <c r="P2444" s="35" t="n">
        <v>0.91058</v>
      </c>
      <c r="Q2444" s="35" t="n">
        <v>1.52444</v>
      </c>
      <c r="R2444" s="35" t="n">
        <v>-0.10858</v>
      </c>
    </row>
    <row r="2445" customFormat="false" ht="15" hidden="false" customHeight="false" outlineLevel="0" collapsed="false">
      <c r="A2445" s="4" t="n">
        <v>2444</v>
      </c>
      <c r="B2445" s="4" t="s">
        <v>2788</v>
      </c>
      <c r="C2445" s="35" t="n">
        <v>-3.38649</v>
      </c>
      <c r="D2445" s="35" t="n">
        <v>0.49319</v>
      </c>
      <c r="E2445" s="35" t="n">
        <v>0.70182</v>
      </c>
      <c r="F2445" s="35" t="n">
        <v>2.59501</v>
      </c>
      <c r="G2445" s="35" t="n">
        <v>2.49084</v>
      </c>
      <c r="H2445" s="35" t="n">
        <v>-3.64267</v>
      </c>
      <c r="I2445" s="35" t="n">
        <v>0.88922</v>
      </c>
      <c r="J2445" s="35" t="n">
        <v>-1.07727</v>
      </c>
      <c r="K2445" s="35" t="n">
        <v>-0.59781</v>
      </c>
      <c r="L2445" s="35" t="n">
        <v>2.60573</v>
      </c>
      <c r="M2445" s="35" t="n">
        <v>0.67613</v>
      </c>
      <c r="N2445" s="35" t="n">
        <v>0.21659</v>
      </c>
      <c r="O2445" s="35" t="n">
        <v>-0.36833</v>
      </c>
      <c r="P2445" s="35" t="n">
        <v>0.68015</v>
      </c>
      <c r="Q2445" s="35" t="n">
        <v>0.25813</v>
      </c>
      <c r="R2445" s="35" t="n">
        <v>3.66761</v>
      </c>
    </row>
    <row r="2446" customFormat="false" ht="15" hidden="false" customHeight="false" outlineLevel="0" collapsed="false">
      <c r="A2446" s="4" t="n">
        <v>2445</v>
      </c>
      <c r="B2446" s="4" t="s">
        <v>2789</v>
      </c>
      <c r="C2446" s="35" t="n">
        <v>-1.14019</v>
      </c>
      <c r="D2446" s="35" t="n">
        <v>-0.95736</v>
      </c>
      <c r="E2446" s="35" t="n">
        <v>2.09361</v>
      </c>
      <c r="F2446" s="35" t="n">
        <v>3.06372</v>
      </c>
      <c r="G2446" s="35" t="n">
        <v>2.34498</v>
      </c>
      <c r="H2446" s="35" t="n">
        <v>-1.67078</v>
      </c>
      <c r="I2446" s="35" t="n">
        <v>-0.15843</v>
      </c>
      <c r="J2446" s="35" t="n">
        <v>-0.86402</v>
      </c>
      <c r="K2446" s="35" t="n">
        <v>0.61837</v>
      </c>
      <c r="L2446" s="35" t="n">
        <v>0.47844</v>
      </c>
      <c r="M2446" s="35" t="n">
        <v>-0.79421</v>
      </c>
      <c r="N2446" s="35" t="n">
        <v>-2.03043</v>
      </c>
      <c r="O2446" s="35" t="n">
        <v>-3.18118</v>
      </c>
      <c r="P2446" s="35" t="n">
        <v>-0.00232</v>
      </c>
      <c r="Q2446" s="35" t="n">
        <v>0.41496</v>
      </c>
      <c r="R2446" s="35" t="n">
        <v>0.98814</v>
      </c>
    </row>
    <row r="2447" customFormat="false" ht="15" hidden="false" customHeight="false" outlineLevel="0" collapsed="false">
      <c r="A2447" s="4" t="n">
        <v>2446</v>
      </c>
      <c r="B2447" s="4" t="s">
        <v>2790</v>
      </c>
      <c r="C2447" s="35" t="n">
        <v>-3.71435</v>
      </c>
      <c r="D2447" s="35" t="n">
        <v>3.66973</v>
      </c>
      <c r="E2447" s="35" t="n">
        <v>4.02138</v>
      </c>
      <c r="F2447" s="35" t="n">
        <v>-0.80666</v>
      </c>
      <c r="G2447" s="35" t="n">
        <v>-0.03552</v>
      </c>
      <c r="H2447" s="35" t="n">
        <v>-1.5489</v>
      </c>
      <c r="I2447" s="35" t="n">
        <v>1.26558</v>
      </c>
      <c r="J2447" s="35" t="n">
        <v>1.66442</v>
      </c>
      <c r="K2447" s="35" t="n">
        <v>-3.75609</v>
      </c>
      <c r="L2447" s="35" t="n">
        <v>2.24935</v>
      </c>
      <c r="M2447" s="35" t="n">
        <v>-6.51195</v>
      </c>
      <c r="N2447" s="35" t="n">
        <v>1.91979</v>
      </c>
      <c r="O2447" s="35" t="n">
        <v>0.12808</v>
      </c>
      <c r="P2447" s="35" t="n">
        <v>-1.40397</v>
      </c>
      <c r="Q2447" s="35" t="n">
        <v>2.72084</v>
      </c>
      <c r="R2447" s="35" t="n">
        <v>0.24485</v>
      </c>
    </row>
    <row r="2448" customFormat="false" ht="15" hidden="false" customHeight="false" outlineLevel="0" collapsed="false">
      <c r="A2448" s="4" t="n">
        <v>2447</v>
      </c>
      <c r="B2448" s="4" t="s">
        <v>2791</v>
      </c>
      <c r="C2448" s="35" t="n">
        <v>0.38033</v>
      </c>
      <c r="D2448" s="35" t="n">
        <v>1.32961</v>
      </c>
      <c r="E2448" s="35" t="n">
        <v>-1.24626</v>
      </c>
      <c r="F2448" s="35" t="n">
        <v>-2.74167</v>
      </c>
      <c r="G2448" s="35" t="n">
        <v>-0.26372</v>
      </c>
      <c r="H2448" s="35" t="n">
        <v>0.09886</v>
      </c>
      <c r="I2448" s="35" t="n">
        <v>-1.41836</v>
      </c>
      <c r="J2448" s="35" t="n">
        <v>-1.11608</v>
      </c>
      <c r="K2448" s="35" t="n">
        <v>1.0227</v>
      </c>
      <c r="L2448" s="35" t="n">
        <v>0.41374</v>
      </c>
      <c r="M2448" s="35" t="n">
        <v>0.65131</v>
      </c>
      <c r="N2448" s="35" t="n">
        <v>2.96388</v>
      </c>
      <c r="O2448" s="35" t="n">
        <v>-2.29948</v>
      </c>
      <c r="P2448" s="35" t="n">
        <v>2.80406</v>
      </c>
      <c r="Q2448" s="35" t="n">
        <v>2.5075</v>
      </c>
      <c r="R2448" s="35" t="n">
        <v>4.78375</v>
      </c>
    </row>
    <row r="2449" customFormat="false" ht="15" hidden="false" customHeight="false" outlineLevel="0" collapsed="false">
      <c r="A2449" s="4" t="n">
        <v>2448</v>
      </c>
      <c r="B2449" s="4" t="s">
        <v>2792</v>
      </c>
      <c r="C2449" s="35" t="n">
        <v>1.20574</v>
      </c>
      <c r="D2449" s="35" t="n">
        <v>-1.18329</v>
      </c>
      <c r="E2449" s="35" t="n">
        <v>1.2126</v>
      </c>
      <c r="F2449" s="35" t="n">
        <v>0.20356</v>
      </c>
      <c r="G2449" s="35" t="n">
        <v>-0.29317</v>
      </c>
      <c r="H2449" s="35" t="n">
        <v>-1.10851</v>
      </c>
      <c r="I2449" s="35" t="n">
        <v>1.13598</v>
      </c>
      <c r="J2449" s="35" t="n">
        <v>-2.94176</v>
      </c>
      <c r="K2449" s="35" t="n">
        <v>0.29317</v>
      </c>
      <c r="L2449" s="35" t="n">
        <v>0.36961</v>
      </c>
      <c r="M2449" s="35" t="n">
        <v>-2.08081</v>
      </c>
      <c r="N2449" s="35" t="n">
        <v>0.79029</v>
      </c>
      <c r="O2449" s="35" t="n">
        <v>0.47122</v>
      </c>
      <c r="P2449" s="35" t="n">
        <v>-1.59216</v>
      </c>
      <c r="Q2449" s="35" t="n">
        <v>-2.93129</v>
      </c>
      <c r="R2449" s="35" t="n">
        <v>0.79514</v>
      </c>
    </row>
    <row r="2450" customFormat="false" ht="15" hidden="false" customHeight="false" outlineLevel="0" collapsed="false">
      <c r="A2450" s="4" t="n">
        <v>2449</v>
      </c>
      <c r="B2450" s="4" t="s">
        <v>2793</v>
      </c>
      <c r="C2450" s="35" t="n">
        <v>-5.6876</v>
      </c>
      <c r="D2450" s="35" t="n">
        <v>-0.05558</v>
      </c>
      <c r="E2450" s="35" t="n">
        <v>-2.76153</v>
      </c>
      <c r="F2450" s="35" t="n">
        <v>-0.44655</v>
      </c>
      <c r="G2450" s="35" t="n">
        <v>-3.24113</v>
      </c>
      <c r="H2450" s="35" t="n">
        <v>-2.64815</v>
      </c>
      <c r="I2450" s="35" t="n">
        <v>-0.9767</v>
      </c>
      <c r="J2450" s="35" t="n">
        <v>1.10882</v>
      </c>
      <c r="K2450" s="35" t="n">
        <v>2.11562</v>
      </c>
      <c r="L2450" s="35" t="n">
        <v>-1.08787</v>
      </c>
      <c r="M2450" s="35" t="n">
        <v>-0.57544</v>
      </c>
      <c r="N2450" s="35" t="n">
        <v>-4.9425</v>
      </c>
      <c r="O2450" s="35" t="n">
        <v>-2.55993</v>
      </c>
      <c r="P2450" s="35" t="n">
        <v>2.05689</v>
      </c>
      <c r="Q2450" s="35" t="n">
        <v>1.41479</v>
      </c>
      <c r="R2450" s="35" t="n">
        <v>0.49563</v>
      </c>
    </row>
    <row r="2451" customFormat="false" ht="15" hidden="false" customHeight="false" outlineLevel="0" collapsed="false">
      <c r="A2451" s="4" t="n">
        <v>2450</v>
      </c>
      <c r="B2451" s="4" t="s">
        <v>2794</v>
      </c>
      <c r="C2451" s="35" t="n">
        <v>1.51238</v>
      </c>
      <c r="D2451" s="35" t="n">
        <v>0.00616</v>
      </c>
      <c r="E2451" s="35" t="n">
        <v>0.86966</v>
      </c>
      <c r="F2451" s="35" t="n">
        <v>-0.11015</v>
      </c>
      <c r="G2451" s="35" t="n">
        <v>1.43981</v>
      </c>
      <c r="H2451" s="35" t="n">
        <v>4.17916</v>
      </c>
      <c r="I2451" s="35" t="n">
        <v>-0.46592</v>
      </c>
      <c r="J2451" s="35" t="n">
        <v>1.73467</v>
      </c>
      <c r="K2451" s="35" t="n">
        <v>-0.39454</v>
      </c>
      <c r="L2451" s="35" t="n">
        <v>-0.9924</v>
      </c>
      <c r="M2451" s="35" t="n">
        <v>-2.36433</v>
      </c>
      <c r="N2451" s="35" t="n">
        <v>0.02974</v>
      </c>
      <c r="O2451" s="35" t="n">
        <v>-0.41827</v>
      </c>
      <c r="P2451" s="35" t="n">
        <v>-0.01559</v>
      </c>
      <c r="Q2451" s="35" t="n">
        <v>-1.3023</v>
      </c>
      <c r="R2451" s="35" t="n">
        <v>1.48683</v>
      </c>
    </row>
    <row r="2452" customFormat="false" ht="15" hidden="false" customHeight="false" outlineLevel="0" collapsed="false">
      <c r="A2452" s="4" t="n">
        <v>2451</v>
      </c>
      <c r="B2452" s="4" t="s">
        <v>2795</v>
      </c>
      <c r="C2452" s="35" t="n">
        <v>-0.18203</v>
      </c>
      <c r="D2452" s="35" t="n">
        <v>-0.77691</v>
      </c>
      <c r="E2452" s="35" t="n">
        <v>0.38352</v>
      </c>
      <c r="F2452" s="35" t="n">
        <v>-0.9134</v>
      </c>
      <c r="G2452" s="35" t="n">
        <v>-0.12578</v>
      </c>
      <c r="H2452" s="35" t="n">
        <v>1.7989</v>
      </c>
      <c r="I2452" s="35" t="n">
        <v>0.8873</v>
      </c>
      <c r="J2452" s="35" t="n">
        <v>1.35002</v>
      </c>
      <c r="K2452" s="35" t="n">
        <v>0.38698</v>
      </c>
      <c r="L2452" s="35" t="n">
        <v>-0.99169</v>
      </c>
      <c r="M2452" s="35" t="n">
        <v>0.41427</v>
      </c>
      <c r="N2452" s="35" t="n">
        <v>0.67157</v>
      </c>
      <c r="O2452" s="35" t="n">
        <v>-0.67078</v>
      </c>
      <c r="P2452" s="35" t="n">
        <v>-0.24339</v>
      </c>
      <c r="Q2452" s="35" t="n">
        <v>0.04956</v>
      </c>
      <c r="R2452" s="35" t="n">
        <v>-1.38694</v>
      </c>
    </row>
    <row r="2453" customFormat="false" ht="15" hidden="false" customHeight="false" outlineLevel="0" collapsed="false">
      <c r="A2453" s="4" t="n">
        <v>2452</v>
      </c>
      <c r="B2453" s="4" t="s">
        <v>2796</v>
      </c>
      <c r="C2453" s="35" t="n">
        <v>-0.54895</v>
      </c>
      <c r="D2453" s="35" t="n">
        <v>-0.59428</v>
      </c>
      <c r="E2453" s="35" t="n">
        <v>-0.29415</v>
      </c>
      <c r="F2453" s="35" t="n">
        <v>-0.10098</v>
      </c>
      <c r="G2453" s="35" t="n">
        <v>-1.30773</v>
      </c>
      <c r="H2453" s="35" t="n">
        <v>-0.3818</v>
      </c>
      <c r="I2453" s="35" t="n">
        <v>0.16301</v>
      </c>
      <c r="J2453" s="35" t="n">
        <v>1.37635</v>
      </c>
      <c r="K2453" s="35" t="n">
        <v>0.60797</v>
      </c>
      <c r="L2453" s="35" t="n">
        <v>1.89798</v>
      </c>
      <c r="M2453" s="35" t="n">
        <v>-1.37786</v>
      </c>
      <c r="N2453" s="35" t="n">
        <v>0.65273</v>
      </c>
      <c r="O2453" s="35" t="n">
        <v>-0.33912</v>
      </c>
      <c r="P2453" s="35" t="n">
        <v>-1.59876</v>
      </c>
      <c r="Q2453" s="35" t="n">
        <v>-1.90053</v>
      </c>
      <c r="R2453" s="35" t="n">
        <v>-0.52447</v>
      </c>
    </row>
    <row r="2454" customFormat="false" ht="15" hidden="false" customHeight="false" outlineLevel="0" collapsed="false">
      <c r="A2454" s="4" t="n">
        <v>2453</v>
      </c>
      <c r="B2454" s="4" t="s">
        <v>2797</v>
      </c>
      <c r="C2454" s="35" t="n">
        <v>3.34234</v>
      </c>
      <c r="D2454" s="35" t="n">
        <v>-0.48745</v>
      </c>
      <c r="E2454" s="35" t="n">
        <v>-0.13283</v>
      </c>
      <c r="F2454" s="35" t="n">
        <v>0.95365</v>
      </c>
      <c r="G2454" s="35" t="n">
        <v>-1.82206</v>
      </c>
      <c r="H2454" s="35" t="n">
        <v>-0.62156</v>
      </c>
      <c r="I2454" s="35" t="n">
        <v>1.50815</v>
      </c>
      <c r="J2454" s="35" t="n">
        <v>-0.85271</v>
      </c>
      <c r="K2454" s="35" t="n">
        <v>-0.98307</v>
      </c>
      <c r="L2454" s="35" t="n">
        <v>0.82568</v>
      </c>
      <c r="M2454" s="35" t="n">
        <v>0.28852</v>
      </c>
      <c r="N2454" s="35" t="n">
        <v>0.19017</v>
      </c>
      <c r="O2454" s="35" t="n">
        <v>0.86907</v>
      </c>
      <c r="P2454" s="35" t="n">
        <v>2.19609</v>
      </c>
      <c r="Q2454" s="35" t="n">
        <v>-3.62195</v>
      </c>
      <c r="R2454" s="35" t="n">
        <v>-0.63441</v>
      </c>
    </row>
    <row r="2455" customFormat="false" ht="15" hidden="false" customHeight="false" outlineLevel="0" collapsed="false">
      <c r="A2455" s="4" t="n">
        <v>2454</v>
      </c>
      <c r="B2455" s="4" t="s">
        <v>2798</v>
      </c>
      <c r="C2455" s="35" t="n">
        <v>-0.55557</v>
      </c>
      <c r="D2455" s="35" t="n">
        <v>3.71815</v>
      </c>
      <c r="E2455" s="35" t="n">
        <v>-1.89666</v>
      </c>
      <c r="F2455" s="35" t="n">
        <v>0.35929</v>
      </c>
      <c r="G2455" s="35" t="n">
        <v>0.10866</v>
      </c>
      <c r="H2455" s="35" t="n">
        <v>2.49528</v>
      </c>
      <c r="I2455" s="35" t="n">
        <v>-0.31224</v>
      </c>
      <c r="J2455" s="35" t="n">
        <v>1.07937</v>
      </c>
      <c r="K2455" s="35" t="n">
        <v>-1.22033</v>
      </c>
      <c r="L2455" s="35" t="n">
        <v>-0.82073</v>
      </c>
      <c r="M2455" s="35" t="n">
        <v>-0.82757</v>
      </c>
      <c r="N2455" s="35" t="n">
        <v>2.82088</v>
      </c>
      <c r="O2455" s="35" t="n">
        <v>-2.02883</v>
      </c>
      <c r="P2455" s="35" t="n">
        <v>-1.35976</v>
      </c>
      <c r="Q2455" s="35" t="n">
        <v>-0.38502</v>
      </c>
      <c r="R2455" s="35" t="n">
        <v>-1.59075</v>
      </c>
    </row>
    <row r="2456" customFormat="false" ht="15" hidden="false" customHeight="false" outlineLevel="0" collapsed="false">
      <c r="A2456" s="4" t="n">
        <v>2455</v>
      </c>
      <c r="B2456" s="4" t="s">
        <v>2799</v>
      </c>
      <c r="C2456" s="35" t="n">
        <v>0.18692</v>
      </c>
      <c r="D2456" s="35" t="n">
        <v>4.00663</v>
      </c>
      <c r="E2456" s="35" t="n">
        <v>-1.8354</v>
      </c>
      <c r="F2456" s="35" t="n">
        <v>-0.47891</v>
      </c>
      <c r="G2456" s="35" t="n">
        <v>0.5207</v>
      </c>
      <c r="H2456" s="35" t="n">
        <v>0.71983</v>
      </c>
      <c r="I2456" s="35" t="n">
        <v>-2.70692</v>
      </c>
      <c r="J2456" s="35" t="n">
        <v>2.1642</v>
      </c>
      <c r="K2456" s="35" t="n">
        <v>0.07987</v>
      </c>
      <c r="L2456" s="35" t="n">
        <v>-0.77824</v>
      </c>
      <c r="M2456" s="35" t="n">
        <v>-1.64857</v>
      </c>
      <c r="N2456" s="35" t="n">
        <v>2.31054</v>
      </c>
      <c r="O2456" s="35" t="n">
        <v>0.39633</v>
      </c>
      <c r="P2456" s="35" t="n">
        <v>-0.38652</v>
      </c>
      <c r="Q2456" s="35" t="n">
        <v>-0.55326</v>
      </c>
      <c r="R2456" s="35" t="n">
        <v>-1.84359</v>
      </c>
    </row>
    <row r="2457" customFormat="false" ht="15" hidden="false" customHeight="false" outlineLevel="0" collapsed="false">
      <c r="A2457" s="4" t="n">
        <v>2456</v>
      </c>
      <c r="B2457" s="4" t="s">
        <v>2800</v>
      </c>
      <c r="C2457" s="35" t="n">
        <v>0.65004</v>
      </c>
      <c r="D2457" s="35" t="n">
        <v>-1.00833</v>
      </c>
      <c r="E2457" s="35" t="n">
        <v>-1.65838</v>
      </c>
      <c r="F2457" s="35" t="n">
        <v>-0.3632</v>
      </c>
      <c r="G2457" s="35" t="n">
        <v>1.00237</v>
      </c>
      <c r="H2457" s="35" t="n">
        <v>1.66415</v>
      </c>
      <c r="I2457" s="35" t="n">
        <v>0.55327</v>
      </c>
      <c r="J2457" s="35" t="n">
        <v>2.31916</v>
      </c>
      <c r="K2457" s="35" t="n">
        <v>-1.32322</v>
      </c>
      <c r="L2457" s="35" t="n">
        <v>0.27057</v>
      </c>
      <c r="M2457" s="35" t="n">
        <v>-3.20119</v>
      </c>
      <c r="N2457" s="35" t="n">
        <v>0.55113</v>
      </c>
      <c r="O2457" s="35" t="n">
        <v>-0.48129</v>
      </c>
      <c r="P2457" s="35" t="n">
        <v>2.35898</v>
      </c>
      <c r="Q2457" s="35" t="n">
        <v>-0.2788</v>
      </c>
      <c r="R2457" s="35" t="n">
        <v>0.23016</v>
      </c>
    </row>
    <row r="2458" customFormat="false" ht="15" hidden="false" customHeight="false" outlineLevel="0" collapsed="false">
      <c r="A2458" s="4" t="n">
        <v>2457</v>
      </c>
      <c r="B2458" s="4" t="s">
        <v>2801</v>
      </c>
      <c r="C2458" s="35" t="n">
        <v>0.42951</v>
      </c>
      <c r="D2458" s="35" t="n">
        <v>-0.7237</v>
      </c>
      <c r="E2458" s="35" t="n">
        <v>0.75215</v>
      </c>
      <c r="F2458" s="35" t="n">
        <v>-0.86926</v>
      </c>
      <c r="G2458" s="35" t="n">
        <v>-1.22843</v>
      </c>
      <c r="H2458" s="35" t="n">
        <v>-2.84186</v>
      </c>
      <c r="I2458" s="35" t="n">
        <v>-0.37342</v>
      </c>
      <c r="J2458" s="35" t="n">
        <v>0.6332</v>
      </c>
      <c r="K2458" s="35" t="n">
        <v>0.08692</v>
      </c>
      <c r="L2458" s="35" t="n">
        <v>-0.64165</v>
      </c>
      <c r="M2458" s="35" t="n">
        <v>-3.32356</v>
      </c>
      <c r="N2458" s="35" t="n">
        <v>-0.81928</v>
      </c>
      <c r="O2458" s="35" t="n">
        <v>0.19465</v>
      </c>
      <c r="P2458" s="35" t="n">
        <v>0.37598</v>
      </c>
      <c r="Q2458" s="35" t="n">
        <v>1.51818</v>
      </c>
      <c r="R2458" s="35" t="n">
        <v>-1.88502</v>
      </c>
    </row>
    <row r="2459" customFormat="false" ht="15" hidden="false" customHeight="false" outlineLevel="0" collapsed="false">
      <c r="A2459" s="4" t="n">
        <v>2458</v>
      </c>
      <c r="B2459" s="4" t="s">
        <v>2802</v>
      </c>
      <c r="C2459" s="35" t="n">
        <v>-0.83263</v>
      </c>
      <c r="D2459" s="35" t="n">
        <v>-0.88252</v>
      </c>
      <c r="E2459" s="35" t="n">
        <v>0.42055</v>
      </c>
      <c r="F2459" s="35" t="n">
        <v>-1.30681</v>
      </c>
      <c r="G2459" s="35" t="n">
        <v>-0.29918</v>
      </c>
      <c r="H2459" s="35" t="n">
        <v>-1.84297</v>
      </c>
      <c r="I2459" s="35" t="n">
        <v>3.2308</v>
      </c>
      <c r="J2459" s="35" t="n">
        <v>0.33495</v>
      </c>
      <c r="K2459" s="35" t="n">
        <v>-2.04155</v>
      </c>
      <c r="L2459" s="35" t="n">
        <v>-2.65245</v>
      </c>
      <c r="M2459" s="35" t="n">
        <v>-1.99646</v>
      </c>
      <c r="N2459" s="35" t="n">
        <v>-7.21128</v>
      </c>
      <c r="O2459" s="35" t="n">
        <v>-3.2346</v>
      </c>
      <c r="P2459" s="35" t="n">
        <v>-2.87399</v>
      </c>
      <c r="Q2459" s="35" t="n">
        <v>-1.66968</v>
      </c>
      <c r="R2459" s="35" t="n">
        <v>0.71538</v>
      </c>
    </row>
    <row r="2460" customFormat="false" ht="15" hidden="false" customHeight="false" outlineLevel="0" collapsed="false">
      <c r="A2460" s="4" t="n">
        <v>2459</v>
      </c>
      <c r="B2460" s="4" t="s">
        <v>2803</v>
      </c>
      <c r="C2460" s="35" t="n">
        <v>2.60021</v>
      </c>
      <c r="D2460" s="35" t="n">
        <v>0.83563</v>
      </c>
      <c r="E2460" s="35" t="n">
        <v>0.84972</v>
      </c>
      <c r="F2460" s="35" t="n">
        <v>-2.72432</v>
      </c>
      <c r="G2460" s="35" t="n">
        <v>-1.17669</v>
      </c>
      <c r="H2460" s="35" t="n">
        <v>-1.37387</v>
      </c>
      <c r="I2460" s="35" t="n">
        <v>-0.0022</v>
      </c>
      <c r="J2460" s="35" t="n">
        <v>0.56892</v>
      </c>
      <c r="K2460" s="35" t="n">
        <v>0.38572</v>
      </c>
      <c r="L2460" s="35" t="n">
        <v>0.43321</v>
      </c>
      <c r="M2460" s="35" t="n">
        <v>-0.67253</v>
      </c>
      <c r="N2460" s="35" t="n">
        <v>0.72091</v>
      </c>
      <c r="O2460" s="35" t="n">
        <v>0.93864</v>
      </c>
      <c r="P2460" s="35" t="n">
        <v>-0.75685</v>
      </c>
      <c r="Q2460" s="35" t="n">
        <v>-0.79038</v>
      </c>
      <c r="R2460" s="35" t="n">
        <v>-0.64395</v>
      </c>
    </row>
    <row r="2461" customFormat="false" ht="15" hidden="false" customHeight="false" outlineLevel="0" collapsed="false">
      <c r="A2461" s="4" t="n">
        <v>2460</v>
      </c>
      <c r="B2461" s="4" t="s">
        <v>2804</v>
      </c>
      <c r="C2461" s="35" t="n">
        <v>0.62934</v>
      </c>
      <c r="D2461" s="35" t="n">
        <v>0.11607</v>
      </c>
      <c r="E2461" s="35" t="n">
        <v>-0.6397</v>
      </c>
      <c r="F2461" s="35" t="n">
        <v>1.18581</v>
      </c>
      <c r="G2461" s="35" t="n">
        <v>0.43898</v>
      </c>
      <c r="H2461" s="35" t="n">
        <v>-0.93072</v>
      </c>
      <c r="I2461" s="35" t="n">
        <v>2.74584</v>
      </c>
      <c r="J2461" s="35" t="n">
        <v>3.05176</v>
      </c>
      <c r="K2461" s="35" t="n">
        <v>-0.57247</v>
      </c>
      <c r="L2461" s="35" t="n">
        <v>-1.90326</v>
      </c>
      <c r="M2461" s="35" t="n">
        <v>0.85947</v>
      </c>
      <c r="N2461" s="35" t="n">
        <v>-0.5367</v>
      </c>
      <c r="O2461" s="35" t="n">
        <v>1.01071</v>
      </c>
      <c r="P2461" s="35" t="n">
        <v>1.08599</v>
      </c>
      <c r="Q2461" s="35" t="n">
        <v>-1.93763</v>
      </c>
      <c r="R2461" s="35" t="n">
        <v>0.67241</v>
      </c>
    </row>
    <row r="2462" customFormat="false" ht="15" hidden="false" customHeight="false" outlineLevel="0" collapsed="false">
      <c r="A2462" s="4" t="n">
        <v>2461</v>
      </c>
      <c r="B2462" s="4" t="s">
        <v>2805</v>
      </c>
      <c r="C2462" s="35" t="n">
        <v>-0.32036</v>
      </c>
      <c r="D2462" s="35" t="n">
        <v>0.15512</v>
      </c>
      <c r="E2462" s="35" t="n">
        <v>0.39154</v>
      </c>
      <c r="F2462" s="35" t="n">
        <v>1.05574</v>
      </c>
      <c r="G2462" s="35" t="n">
        <v>-0.82061</v>
      </c>
      <c r="H2462" s="35" t="n">
        <v>-1.12154</v>
      </c>
      <c r="I2462" s="35" t="n">
        <v>0.86517</v>
      </c>
      <c r="J2462" s="35" t="n">
        <v>2.14968</v>
      </c>
      <c r="K2462" s="35" t="n">
        <v>0.14757</v>
      </c>
      <c r="L2462" s="35" t="n">
        <v>-0.43548</v>
      </c>
      <c r="M2462" s="35" t="n">
        <v>2.05418</v>
      </c>
      <c r="N2462" s="35" t="n">
        <v>0.61553</v>
      </c>
      <c r="O2462" s="35" t="n">
        <v>-1.63304</v>
      </c>
      <c r="P2462" s="35" t="n">
        <v>-2.42707</v>
      </c>
      <c r="Q2462" s="35" t="n">
        <v>-1.84245</v>
      </c>
      <c r="R2462" s="35" t="n">
        <v>-0.19783</v>
      </c>
    </row>
    <row r="2463" customFormat="false" ht="15" hidden="false" customHeight="false" outlineLevel="0" collapsed="false">
      <c r="A2463" s="4" t="n">
        <v>2462</v>
      </c>
      <c r="B2463" s="4" t="s">
        <v>2806</v>
      </c>
      <c r="C2463" s="35" t="n">
        <v>-0.44374</v>
      </c>
      <c r="D2463" s="35" t="n">
        <v>-0.01288</v>
      </c>
      <c r="E2463" s="35" t="n">
        <v>-0.5324</v>
      </c>
      <c r="F2463" s="35" t="n">
        <v>0.22412</v>
      </c>
      <c r="G2463" s="35" t="n">
        <v>0.61529</v>
      </c>
      <c r="H2463" s="35" t="n">
        <v>-1.03935</v>
      </c>
      <c r="I2463" s="35" t="n">
        <v>0.71401</v>
      </c>
      <c r="J2463" s="35" t="n">
        <v>0.12934</v>
      </c>
      <c r="K2463" s="35" t="n">
        <v>-1.08786</v>
      </c>
      <c r="L2463" s="35" t="n">
        <v>-0.46672</v>
      </c>
      <c r="M2463" s="35" t="n">
        <v>-1.13695</v>
      </c>
      <c r="N2463" s="35" t="n">
        <v>0.703</v>
      </c>
      <c r="O2463" s="35" t="n">
        <v>-1.46773</v>
      </c>
      <c r="P2463" s="35" t="n">
        <v>0.84676</v>
      </c>
      <c r="Q2463" s="35" t="n">
        <v>-2.41395</v>
      </c>
      <c r="R2463" s="35" t="n">
        <v>-1.59114</v>
      </c>
    </row>
    <row r="2464" customFormat="false" ht="15" hidden="false" customHeight="false" outlineLevel="0" collapsed="false">
      <c r="A2464" s="4" t="n">
        <v>2463</v>
      </c>
      <c r="B2464" s="4" t="s">
        <v>2807</v>
      </c>
      <c r="C2464" s="35" t="n">
        <v>-1.52302</v>
      </c>
      <c r="D2464" s="35" t="n">
        <v>-1.02833</v>
      </c>
      <c r="E2464" s="35" t="n">
        <v>-0.77979</v>
      </c>
      <c r="F2464" s="35" t="n">
        <v>-0.89475</v>
      </c>
      <c r="G2464" s="35" t="n">
        <v>0.7809</v>
      </c>
      <c r="H2464" s="35" t="n">
        <v>-2.17317</v>
      </c>
      <c r="I2464" s="35" t="n">
        <v>0.48451</v>
      </c>
      <c r="J2464" s="35" t="n">
        <v>1.88144</v>
      </c>
      <c r="K2464" s="35" t="n">
        <v>-0.92308</v>
      </c>
      <c r="L2464" s="35" t="n">
        <v>-1.87863</v>
      </c>
      <c r="M2464" s="35" t="n">
        <v>-1.07253</v>
      </c>
      <c r="N2464" s="35" t="n">
        <v>2.01297</v>
      </c>
      <c r="O2464" s="35" t="n">
        <v>1.24525</v>
      </c>
      <c r="P2464" s="35" t="n">
        <v>0.27436</v>
      </c>
      <c r="Q2464" s="35" t="n">
        <v>-0.2888</v>
      </c>
      <c r="R2464" s="35" t="n">
        <v>2.44845</v>
      </c>
    </row>
    <row r="2465" customFormat="false" ht="15" hidden="false" customHeight="false" outlineLevel="0" collapsed="false">
      <c r="A2465" s="4" t="n">
        <v>2464</v>
      </c>
      <c r="B2465" s="4" t="s">
        <v>2808</v>
      </c>
      <c r="C2465" s="35" t="n">
        <v>1.02501</v>
      </c>
      <c r="D2465" s="35" t="n">
        <v>1.07681</v>
      </c>
      <c r="E2465" s="35" t="n">
        <v>4.06922</v>
      </c>
      <c r="F2465" s="35" t="n">
        <v>-3.56928</v>
      </c>
      <c r="G2465" s="35" t="n">
        <v>-6.39246</v>
      </c>
      <c r="H2465" s="35" t="n">
        <v>0.1152</v>
      </c>
      <c r="I2465" s="35" t="n">
        <v>-0.37368</v>
      </c>
      <c r="J2465" s="35" t="n">
        <v>-4.89982</v>
      </c>
      <c r="K2465" s="35" t="n">
        <v>0.71751</v>
      </c>
      <c r="L2465" s="35" t="n">
        <v>0.42659</v>
      </c>
      <c r="M2465" s="35" t="n">
        <v>-2.68876</v>
      </c>
      <c r="N2465" s="35" t="n">
        <v>-3.57576</v>
      </c>
      <c r="O2465" s="35" t="n">
        <v>-0.67546</v>
      </c>
      <c r="P2465" s="35" t="n">
        <v>-1.11022</v>
      </c>
      <c r="Q2465" s="35" t="n">
        <v>-2.20819</v>
      </c>
      <c r="R2465" s="35" t="n">
        <v>-1.23214</v>
      </c>
    </row>
    <row r="2466" customFormat="false" ht="15" hidden="false" customHeight="false" outlineLevel="0" collapsed="false">
      <c r="A2466" s="4" t="n">
        <v>2465</v>
      </c>
      <c r="B2466" s="4" t="s">
        <v>2809</v>
      </c>
      <c r="C2466" s="35" t="n">
        <v>-0.04537</v>
      </c>
      <c r="D2466" s="35" t="n">
        <v>-1.68025</v>
      </c>
      <c r="E2466" s="35" t="n">
        <v>1.0919</v>
      </c>
      <c r="F2466" s="35" t="n">
        <v>-1.32751</v>
      </c>
      <c r="G2466" s="35" t="n">
        <v>0.79398</v>
      </c>
      <c r="H2466" s="35" t="n">
        <v>-0.62908</v>
      </c>
      <c r="I2466" s="35" t="n">
        <v>-0.86637</v>
      </c>
      <c r="J2466" s="35" t="n">
        <v>1.82277</v>
      </c>
      <c r="K2466" s="35" t="n">
        <v>0.71498</v>
      </c>
      <c r="L2466" s="35" t="n">
        <v>0.06014</v>
      </c>
      <c r="M2466" s="35" t="n">
        <v>0.99547</v>
      </c>
      <c r="N2466" s="35" t="n">
        <v>0.77487</v>
      </c>
      <c r="O2466" s="35" t="n">
        <v>-1.82955</v>
      </c>
      <c r="P2466" s="35" t="n">
        <v>-1.00478</v>
      </c>
      <c r="Q2466" s="35" t="n">
        <v>-0.72574</v>
      </c>
      <c r="R2466" s="35" t="n">
        <v>0.26126</v>
      </c>
    </row>
    <row r="2467" customFormat="false" ht="15" hidden="false" customHeight="false" outlineLevel="0" collapsed="false">
      <c r="A2467" s="4" t="n">
        <v>2466</v>
      </c>
      <c r="B2467" s="4" t="s">
        <v>2810</v>
      </c>
      <c r="C2467" s="35" t="n">
        <v>-0.85393</v>
      </c>
      <c r="D2467" s="35" t="n">
        <v>1.85102</v>
      </c>
      <c r="E2467" s="35" t="n">
        <v>1.0245</v>
      </c>
      <c r="F2467" s="35" t="n">
        <v>1.19913</v>
      </c>
      <c r="G2467" s="35" t="n">
        <v>-1.13128</v>
      </c>
      <c r="H2467" s="35" t="n">
        <v>1.00529</v>
      </c>
      <c r="I2467" s="35" t="n">
        <v>-0.98746</v>
      </c>
      <c r="J2467" s="35" t="n">
        <v>1.14992</v>
      </c>
      <c r="K2467" s="35" t="n">
        <v>-3.99801</v>
      </c>
      <c r="L2467" s="35" t="n">
        <v>-1.74836</v>
      </c>
      <c r="M2467" s="35" t="n">
        <v>0.04241</v>
      </c>
      <c r="N2467" s="35" t="n">
        <v>-0.27863</v>
      </c>
      <c r="O2467" s="35" t="n">
        <v>-1.8174</v>
      </c>
      <c r="P2467" s="35" t="n">
        <v>-1.78903</v>
      </c>
      <c r="Q2467" s="35" t="n">
        <v>0.2884</v>
      </c>
      <c r="R2467" s="35" t="n">
        <v>3.37364</v>
      </c>
    </row>
    <row r="2468" customFormat="false" ht="15" hidden="false" customHeight="false" outlineLevel="0" collapsed="false">
      <c r="A2468" s="4" t="n">
        <v>2467</v>
      </c>
      <c r="B2468" s="4" t="s">
        <v>2811</v>
      </c>
      <c r="C2468" s="35" t="n">
        <v>0.5121</v>
      </c>
      <c r="D2468" s="35" t="n">
        <v>0.93811</v>
      </c>
      <c r="E2468" s="35" t="n">
        <v>1.7562</v>
      </c>
      <c r="F2468" s="35" t="n">
        <v>2.04601</v>
      </c>
      <c r="G2468" s="35" t="n">
        <v>-0.48086</v>
      </c>
      <c r="H2468" s="35" t="n">
        <v>2.14129</v>
      </c>
      <c r="I2468" s="35" t="n">
        <v>-0.23703</v>
      </c>
      <c r="J2468" s="35" t="n">
        <v>-0.34053</v>
      </c>
      <c r="K2468" s="35" t="n">
        <v>0.20585</v>
      </c>
      <c r="L2468" s="35" t="n">
        <v>-4.40581</v>
      </c>
      <c r="M2468" s="35" t="n">
        <v>-1.79444</v>
      </c>
      <c r="N2468" s="35" t="n">
        <v>-1.07717</v>
      </c>
      <c r="O2468" s="35" t="n">
        <v>-0.91196</v>
      </c>
      <c r="P2468" s="35" t="n">
        <v>-4.27908</v>
      </c>
      <c r="Q2468" s="35" t="n">
        <v>-1.14357</v>
      </c>
      <c r="R2468" s="35" t="n">
        <v>-0.53824</v>
      </c>
    </row>
    <row r="2469" customFormat="false" ht="15" hidden="false" customHeight="false" outlineLevel="0" collapsed="false">
      <c r="A2469" s="4" t="n">
        <v>2468</v>
      </c>
      <c r="B2469" s="4" t="s">
        <v>2812</v>
      </c>
      <c r="C2469" s="35" t="n">
        <v>-0.57958</v>
      </c>
      <c r="D2469" s="35" t="n">
        <v>0.45695</v>
      </c>
      <c r="E2469" s="35" t="n">
        <v>4.42309</v>
      </c>
      <c r="F2469" s="35" t="n">
        <v>3.23841</v>
      </c>
      <c r="G2469" s="35" t="n">
        <v>3.2227</v>
      </c>
      <c r="H2469" s="35" t="n">
        <v>3.39031</v>
      </c>
      <c r="I2469" s="35" t="n">
        <v>0.31937</v>
      </c>
      <c r="J2469" s="35" t="n">
        <v>5.95575</v>
      </c>
      <c r="K2469" s="35" t="n">
        <v>-1.53466</v>
      </c>
      <c r="L2469" s="35" t="n">
        <v>2.33242</v>
      </c>
      <c r="M2469" s="35" t="n">
        <v>-2.11643</v>
      </c>
      <c r="N2469" s="35" t="n">
        <v>0.6744</v>
      </c>
      <c r="O2469" s="35" t="n">
        <v>-3.95265</v>
      </c>
      <c r="P2469" s="35" t="n">
        <v>-2.91525</v>
      </c>
      <c r="Q2469" s="35" t="n">
        <v>-2.16524</v>
      </c>
      <c r="R2469" s="35" t="n">
        <v>-2.54212</v>
      </c>
    </row>
    <row r="2470" customFormat="false" ht="15" hidden="false" customHeight="false" outlineLevel="0" collapsed="false">
      <c r="A2470" s="4" t="n">
        <v>2469</v>
      </c>
      <c r="B2470" s="4" t="s">
        <v>2813</v>
      </c>
      <c r="C2470" s="35" t="n">
        <v>-2.36627</v>
      </c>
      <c r="D2470" s="35" t="n">
        <v>-1.82998</v>
      </c>
      <c r="E2470" s="35" t="n">
        <v>1.47412</v>
      </c>
      <c r="F2470" s="35" t="n">
        <v>0.91604</v>
      </c>
      <c r="G2470" s="35" t="n">
        <v>1.68025</v>
      </c>
      <c r="H2470" s="35" t="n">
        <v>-0.19935</v>
      </c>
      <c r="I2470" s="35" t="n">
        <v>3.08767</v>
      </c>
      <c r="J2470" s="35" t="n">
        <v>0.57301</v>
      </c>
      <c r="K2470" s="35" t="n">
        <v>-1.3775</v>
      </c>
      <c r="L2470" s="35" t="n">
        <v>0.8956</v>
      </c>
      <c r="M2470" s="35" t="n">
        <v>-1.38478</v>
      </c>
      <c r="N2470" s="35" t="n">
        <v>1.29564</v>
      </c>
      <c r="O2470" s="35" t="n">
        <v>0.28219</v>
      </c>
      <c r="P2470" s="35" t="n">
        <v>0.35292</v>
      </c>
      <c r="Q2470" s="35" t="n">
        <v>-1.01274</v>
      </c>
      <c r="R2470" s="35" t="n">
        <v>1.86187</v>
      </c>
    </row>
    <row r="2471" customFormat="false" ht="15" hidden="false" customHeight="false" outlineLevel="0" collapsed="false">
      <c r="A2471" s="4" t="n">
        <v>2470</v>
      </c>
      <c r="B2471" s="4" t="s">
        <v>2814</v>
      </c>
      <c r="C2471" s="35" t="n">
        <v>-3.8801</v>
      </c>
      <c r="D2471" s="35" t="n">
        <v>-1.09652</v>
      </c>
      <c r="E2471" s="35" t="n">
        <v>-0.43479</v>
      </c>
      <c r="F2471" s="35" t="n">
        <v>-3.03684</v>
      </c>
      <c r="G2471" s="35" t="n">
        <v>-3.73133</v>
      </c>
      <c r="H2471" s="35" t="n">
        <v>-3.16528</v>
      </c>
      <c r="I2471" s="35" t="n">
        <v>2.5777</v>
      </c>
      <c r="J2471" s="35" t="n">
        <v>1.49036</v>
      </c>
      <c r="K2471" s="35" t="n">
        <v>2.11911</v>
      </c>
      <c r="L2471" s="35" t="n">
        <v>3.40359</v>
      </c>
      <c r="M2471" s="35" t="n">
        <v>0.95293</v>
      </c>
      <c r="N2471" s="35" t="n">
        <v>-2.31098</v>
      </c>
      <c r="O2471" s="35" t="n">
        <v>-3.41681</v>
      </c>
      <c r="P2471" s="35" t="n">
        <v>1.07038</v>
      </c>
      <c r="Q2471" s="35" t="n">
        <v>0.19319</v>
      </c>
      <c r="R2471" s="35" t="n">
        <v>-1.19707</v>
      </c>
    </row>
    <row r="2472" customFormat="false" ht="15" hidden="false" customHeight="false" outlineLevel="0" collapsed="false">
      <c r="A2472" s="4" t="n">
        <v>2471</v>
      </c>
      <c r="B2472" s="4" t="s">
        <v>2815</v>
      </c>
      <c r="C2472" s="35" t="n">
        <v>-1.07718</v>
      </c>
      <c r="D2472" s="35" t="n">
        <v>0.42405</v>
      </c>
      <c r="E2472" s="35" t="n">
        <v>2.17527</v>
      </c>
      <c r="F2472" s="35" t="n">
        <v>0.48524</v>
      </c>
      <c r="G2472" s="35" t="n">
        <v>-0.91991</v>
      </c>
      <c r="H2472" s="35" t="n">
        <v>-1.97576</v>
      </c>
      <c r="I2472" s="35" t="n">
        <v>3.20468</v>
      </c>
      <c r="J2472" s="35" t="n">
        <v>0.8601</v>
      </c>
      <c r="K2472" s="35" t="n">
        <v>-0.86604</v>
      </c>
      <c r="L2472" s="35" t="n">
        <v>0.49055</v>
      </c>
      <c r="M2472" s="35" t="n">
        <v>-0.33955</v>
      </c>
      <c r="N2472" s="35" t="n">
        <v>-1.62715</v>
      </c>
      <c r="O2472" s="35" t="n">
        <v>-0.66596</v>
      </c>
      <c r="P2472" s="35" t="n">
        <v>0.83982</v>
      </c>
      <c r="Q2472" s="35" t="n">
        <v>0.91316</v>
      </c>
      <c r="R2472" s="35" t="n">
        <v>-0.52101</v>
      </c>
    </row>
    <row r="2473" customFormat="false" ht="15" hidden="false" customHeight="false" outlineLevel="0" collapsed="false">
      <c r="A2473" s="4" t="n">
        <v>2472</v>
      </c>
      <c r="B2473" s="4" t="s">
        <v>2816</v>
      </c>
      <c r="C2473" s="35" t="n">
        <v>-0.90943</v>
      </c>
      <c r="D2473" s="35" t="n">
        <v>-0.53099</v>
      </c>
      <c r="E2473" s="35" t="n">
        <v>4.91244</v>
      </c>
      <c r="F2473" s="35" t="n">
        <v>-0.80427</v>
      </c>
      <c r="G2473" s="35" t="n">
        <v>-0.33869</v>
      </c>
      <c r="H2473" s="35" t="n">
        <v>-0.40801</v>
      </c>
      <c r="I2473" s="35" t="n">
        <v>1.51319</v>
      </c>
      <c r="J2473" s="35" t="n">
        <v>0.83065</v>
      </c>
      <c r="K2473" s="35" t="n">
        <v>-2.31832</v>
      </c>
      <c r="L2473" s="35" t="n">
        <v>-2.49886</v>
      </c>
      <c r="M2473" s="35" t="n">
        <v>-0.41247</v>
      </c>
      <c r="N2473" s="35" t="n">
        <v>-1.78989</v>
      </c>
      <c r="O2473" s="35" t="n">
        <v>-2.12538</v>
      </c>
      <c r="P2473" s="35" t="n">
        <v>2.44176</v>
      </c>
      <c r="Q2473" s="35" t="n">
        <v>0.26306</v>
      </c>
      <c r="R2473" s="35" t="n">
        <v>2.42989</v>
      </c>
    </row>
    <row r="2474" customFormat="false" ht="15" hidden="false" customHeight="false" outlineLevel="0" collapsed="false">
      <c r="A2474" s="4" t="n">
        <v>2473</v>
      </c>
      <c r="B2474" s="4" t="s">
        <v>2817</v>
      </c>
      <c r="C2474" s="35" t="n">
        <v>-0.80238</v>
      </c>
      <c r="D2474" s="35" t="n">
        <v>0.17054</v>
      </c>
      <c r="E2474" s="35" t="n">
        <v>2.5061</v>
      </c>
      <c r="F2474" s="35" t="n">
        <v>0.30305</v>
      </c>
      <c r="G2474" s="35" t="n">
        <v>0.20426</v>
      </c>
      <c r="H2474" s="35" t="n">
        <v>0.37574</v>
      </c>
      <c r="I2474" s="35" t="n">
        <v>0.27078</v>
      </c>
      <c r="J2474" s="35" t="n">
        <v>0.12281</v>
      </c>
      <c r="K2474" s="35" t="n">
        <v>-0.59265</v>
      </c>
      <c r="L2474" s="35" t="n">
        <v>-2.05521</v>
      </c>
      <c r="M2474" s="35" t="n">
        <v>-2.66312</v>
      </c>
      <c r="N2474" s="35" t="n">
        <v>0.96208</v>
      </c>
      <c r="O2474" s="35" t="n">
        <v>-0.53097</v>
      </c>
      <c r="P2474" s="35" t="n">
        <v>2.52179</v>
      </c>
      <c r="Q2474" s="35" t="n">
        <v>0.70042</v>
      </c>
      <c r="R2474" s="35" t="n">
        <v>0.08611</v>
      </c>
    </row>
    <row r="2475" customFormat="false" ht="15" hidden="false" customHeight="false" outlineLevel="0" collapsed="false">
      <c r="A2475" s="4" t="n">
        <v>2474</v>
      </c>
      <c r="B2475" s="4" t="s">
        <v>2818</v>
      </c>
      <c r="C2475" s="35" t="n">
        <v>3.21155</v>
      </c>
      <c r="D2475" s="35" t="n">
        <v>1.38005</v>
      </c>
      <c r="E2475" s="35" t="n">
        <v>3.3884</v>
      </c>
      <c r="F2475" s="35" t="n">
        <v>4.59656</v>
      </c>
      <c r="G2475" s="35" t="n">
        <v>1.25479</v>
      </c>
      <c r="H2475" s="35" t="n">
        <v>0.09382</v>
      </c>
      <c r="I2475" s="35" t="n">
        <v>-3.1146</v>
      </c>
      <c r="J2475" s="35" t="n">
        <v>1.56981</v>
      </c>
      <c r="K2475" s="35" t="n">
        <v>-1.33343</v>
      </c>
      <c r="L2475" s="35" t="n">
        <v>-2.54121</v>
      </c>
      <c r="M2475" s="35" t="n">
        <v>-0.62586</v>
      </c>
      <c r="N2475" s="35" t="n">
        <v>-0.16903</v>
      </c>
      <c r="O2475" s="35" t="n">
        <v>-2.67242</v>
      </c>
      <c r="P2475" s="35" t="n">
        <v>2.06811</v>
      </c>
      <c r="Q2475" s="35" t="n">
        <v>-2.57645</v>
      </c>
      <c r="R2475" s="35" t="n">
        <v>-1.65141</v>
      </c>
    </row>
    <row r="2476" customFormat="false" ht="15" hidden="false" customHeight="false" outlineLevel="0" collapsed="false">
      <c r="A2476" s="4" t="n">
        <v>2475</v>
      </c>
      <c r="B2476" s="4" t="s">
        <v>2819</v>
      </c>
      <c r="C2476" s="35" t="n">
        <v>-6.69954</v>
      </c>
      <c r="D2476" s="35" t="n">
        <v>1.73343</v>
      </c>
      <c r="E2476" s="35" t="n">
        <v>-0.21781</v>
      </c>
      <c r="F2476" s="35" t="n">
        <v>-2.06121</v>
      </c>
      <c r="G2476" s="35" t="n">
        <v>-2.84859</v>
      </c>
      <c r="H2476" s="35" t="n">
        <v>-0.87516</v>
      </c>
      <c r="I2476" s="35" t="n">
        <v>0.62664</v>
      </c>
      <c r="J2476" s="35" t="n">
        <v>0.46455</v>
      </c>
      <c r="K2476" s="35" t="n">
        <v>-0.52585</v>
      </c>
      <c r="L2476" s="35" t="n">
        <v>4.22867</v>
      </c>
      <c r="M2476" s="35" t="n">
        <v>-3.70618</v>
      </c>
      <c r="N2476" s="35" t="n">
        <v>-0.3485</v>
      </c>
      <c r="O2476" s="35" t="n">
        <v>0.71072</v>
      </c>
      <c r="P2476" s="35" t="n">
        <v>-0.3225</v>
      </c>
      <c r="Q2476" s="35" t="n">
        <v>-3.00402</v>
      </c>
      <c r="R2476" s="35" t="n">
        <v>0.92182</v>
      </c>
    </row>
    <row r="2477" customFormat="false" ht="15" hidden="false" customHeight="false" outlineLevel="0" collapsed="false">
      <c r="A2477" s="4" t="n">
        <v>2476</v>
      </c>
      <c r="B2477" s="4" t="s">
        <v>2820</v>
      </c>
      <c r="C2477" s="35" t="n">
        <v>-0.73479</v>
      </c>
      <c r="D2477" s="35" t="n">
        <v>-3.51482</v>
      </c>
      <c r="E2477" s="35" t="n">
        <v>-0.19523</v>
      </c>
      <c r="F2477" s="35" t="n">
        <v>0.55886</v>
      </c>
      <c r="G2477" s="35" t="n">
        <v>0.17946</v>
      </c>
      <c r="H2477" s="35" t="n">
        <v>-3.5133</v>
      </c>
      <c r="I2477" s="35" t="n">
        <v>-2.54194</v>
      </c>
      <c r="J2477" s="35" t="n">
        <v>-1.67601</v>
      </c>
      <c r="K2477" s="35" t="n">
        <v>-0.7319</v>
      </c>
      <c r="L2477" s="35" t="n">
        <v>1.45925</v>
      </c>
      <c r="M2477" s="35" t="n">
        <v>3.27317</v>
      </c>
      <c r="N2477" s="35" t="n">
        <v>-0.27709</v>
      </c>
      <c r="O2477" s="35" t="n">
        <v>-3.72337</v>
      </c>
      <c r="P2477" s="35" t="n">
        <v>3.31354</v>
      </c>
      <c r="Q2477" s="35" t="n">
        <v>-1.44163</v>
      </c>
      <c r="R2477" s="35" t="n">
        <v>1.16709</v>
      </c>
    </row>
    <row r="2478" customFormat="false" ht="15" hidden="false" customHeight="false" outlineLevel="0" collapsed="false">
      <c r="A2478" s="4" t="n">
        <v>2477</v>
      </c>
      <c r="B2478" s="4" t="s">
        <v>2821</v>
      </c>
      <c r="C2478" s="35" t="n">
        <v>-0.30508</v>
      </c>
      <c r="D2478" s="35" t="n">
        <v>-2.31363</v>
      </c>
      <c r="E2478" s="35" t="n">
        <v>6.16875</v>
      </c>
      <c r="F2478" s="35" t="n">
        <v>-0.08017</v>
      </c>
      <c r="G2478" s="35" t="n">
        <v>0.60351</v>
      </c>
      <c r="H2478" s="35" t="n">
        <v>-4.67975</v>
      </c>
      <c r="I2478" s="35" t="n">
        <v>-1.78223</v>
      </c>
      <c r="J2478" s="35" t="n">
        <v>1.01812</v>
      </c>
      <c r="K2478" s="35" t="n">
        <v>-0.95918</v>
      </c>
      <c r="L2478" s="35" t="n">
        <v>2.51436</v>
      </c>
      <c r="M2478" s="35" t="n">
        <v>0.076</v>
      </c>
      <c r="N2478" s="35" t="n">
        <v>-4.68231</v>
      </c>
      <c r="O2478" s="35" t="n">
        <v>-2.43734</v>
      </c>
      <c r="P2478" s="35" t="n">
        <v>-0.03001</v>
      </c>
      <c r="Q2478" s="35" t="n">
        <v>0.41454</v>
      </c>
      <c r="R2478" s="35" t="n">
        <v>-1.99427</v>
      </c>
    </row>
    <row r="2479" customFormat="false" ht="15" hidden="false" customHeight="false" outlineLevel="0" collapsed="false">
      <c r="A2479" s="4" t="n">
        <v>2478</v>
      </c>
      <c r="B2479" s="4" t="s">
        <v>2822</v>
      </c>
      <c r="C2479" s="35" t="n">
        <v>1.51193</v>
      </c>
      <c r="D2479" s="35" t="n">
        <v>-0.97339</v>
      </c>
      <c r="E2479" s="35" t="n">
        <v>0.82239</v>
      </c>
      <c r="F2479" s="35" t="n">
        <v>0.2044</v>
      </c>
      <c r="G2479" s="35" t="n">
        <v>-0.07486</v>
      </c>
      <c r="H2479" s="35" t="n">
        <v>0.04818</v>
      </c>
      <c r="I2479" s="35" t="n">
        <v>1.27303</v>
      </c>
      <c r="J2479" s="35" t="n">
        <v>0.64546</v>
      </c>
      <c r="K2479" s="35" t="n">
        <v>0.06306</v>
      </c>
      <c r="L2479" s="35" t="n">
        <v>-1.34413</v>
      </c>
      <c r="M2479" s="35" t="n">
        <v>-0.97996</v>
      </c>
      <c r="N2479" s="35" t="n">
        <v>1.22133</v>
      </c>
      <c r="O2479" s="35" t="n">
        <v>1.18165</v>
      </c>
      <c r="P2479" s="35" t="n">
        <v>0.35685</v>
      </c>
      <c r="Q2479" s="35" t="n">
        <v>-0.7278</v>
      </c>
      <c r="R2479" s="35" t="n">
        <v>1.40487</v>
      </c>
    </row>
    <row r="2480" customFormat="false" ht="15" hidden="false" customHeight="false" outlineLevel="0" collapsed="false">
      <c r="A2480" s="4" t="n">
        <v>2479</v>
      </c>
      <c r="B2480" s="4" t="s">
        <v>2823</v>
      </c>
      <c r="C2480" s="35" t="n">
        <v>-0.10009</v>
      </c>
      <c r="D2480" s="35" t="n">
        <v>-0.76992</v>
      </c>
      <c r="E2480" s="35" t="n">
        <v>0.49836</v>
      </c>
      <c r="F2480" s="35" t="n">
        <v>-2.93829</v>
      </c>
      <c r="G2480" s="35" t="n">
        <v>-3.24797</v>
      </c>
      <c r="H2480" s="35" t="n">
        <v>-0.11912</v>
      </c>
      <c r="I2480" s="35" t="n">
        <v>2.00041</v>
      </c>
      <c r="J2480" s="35" t="n">
        <v>1.62416</v>
      </c>
      <c r="K2480" s="35" t="n">
        <v>-0.30482</v>
      </c>
      <c r="L2480" s="35" t="n">
        <v>0.0268</v>
      </c>
      <c r="M2480" s="35" t="n">
        <v>3.21851</v>
      </c>
      <c r="N2480" s="35" t="n">
        <v>-2.652</v>
      </c>
      <c r="O2480" s="35" t="n">
        <v>-1.21442</v>
      </c>
      <c r="P2480" s="35" t="n">
        <v>2.20211</v>
      </c>
      <c r="Q2480" s="35" t="n">
        <v>-0.81337</v>
      </c>
      <c r="R2480" s="35" t="n">
        <v>-1.71692</v>
      </c>
    </row>
    <row r="2481" customFormat="false" ht="15" hidden="false" customHeight="false" outlineLevel="0" collapsed="false">
      <c r="A2481" s="4" t="n">
        <v>2480</v>
      </c>
      <c r="B2481" s="4" t="s">
        <v>2824</v>
      </c>
      <c r="C2481" s="35" t="n">
        <v>2.4488</v>
      </c>
      <c r="D2481" s="35" t="n">
        <v>-0.10372</v>
      </c>
      <c r="E2481" s="35" t="n">
        <v>-0.68335</v>
      </c>
      <c r="F2481" s="35" t="n">
        <v>-0.10945</v>
      </c>
      <c r="G2481" s="35" t="n">
        <v>1.12447</v>
      </c>
      <c r="H2481" s="35" t="n">
        <v>0.11497</v>
      </c>
      <c r="I2481" s="35" t="n">
        <v>-1.20933</v>
      </c>
      <c r="J2481" s="35" t="n">
        <v>2.90715</v>
      </c>
      <c r="K2481" s="35" t="n">
        <v>-0.20793</v>
      </c>
      <c r="L2481" s="35" t="n">
        <v>-1.57923</v>
      </c>
      <c r="M2481" s="35" t="n">
        <v>-0.32648</v>
      </c>
      <c r="N2481" s="35" t="n">
        <v>2.96849</v>
      </c>
      <c r="O2481" s="35" t="n">
        <v>0.91755</v>
      </c>
      <c r="P2481" s="35" t="n">
        <v>0.32446</v>
      </c>
      <c r="Q2481" s="35" t="n">
        <v>-0.27348</v>
      </c>
      <c r="R2481" s="35" t="n">
        <v>1.78995</v>
      </c>
    </row>
    <row r="2482" customFormat="false" ht="15" hidden="false" customHeight="false" outlineLevel="0" collapsed="false">
      <c r="A2482" s="4" t="n">
        <v>2481</v>
      </c>
      <c r="B2482" s="4" t="s">
        <v>2825</v>
      </c>
      <c r="C2482" s="35" t="n">
        <v>-0.42327</v>
      </c>
      <c r="D2482" s="35" t="n">
        <v>-1.52374</v>
      </c>
      <c r="E2482" s="35" t="n">
        <v>1.26281</v>
      </c>
      <c r="F2482" s="35" t="n">
        <v>1.3074</v>
      </c>
      <c r="G2482" s="35" t="n">
        <v>1.61788</v>
      </c>
      <c r="H2482" s="35" t="n">
        <v>-1.07718</v>
      </c>
      <c r="I2482" s="35" t="n">
        <v>-0.81604</v>
      </c>
      <c r="J2482" s="35" t="n">
        <v>0.7213</v>
      </c>
      <c r="K2482" s="35" t="n">
        <v>0.5774</v>
      </c>
      <c r="L2482" s="35" t="n">
        <v>0.96164</v>
      </c>
      <c r="M2482" s="35" t="n">
        <v>-0.56552</v>
      </c>
      <c r="N2482" s="35" t="n">
        <v>-1.0022</v>
      </c>
      <c r="O2482" s="35" t="n">
        <v>-1.4039</v>
      </c>
      <c r="P2482" s="35" t="n">
        <v>2.68561</v>
      </c>
      <c r="Q2482" s="35" t="n">
        <v>2.77897</v>
      </c>
      <c r="R2482" s="35" t="n">
        <v>-2.36415</v>
      </c>
    </row>
    <row r="2483" customFormat="false" ht="15" hidden="false" customHeight="false" outlineLevel="0" collapsed="false">
      <c r="A2483" s="4" t="n">
        <v>2482</v>
      </c>
      <c r="B2483" s="4" t="s">
        <v>2826</v>
      </c>
      <c r="C2483" s="35" t="n">
        <v>0.03798</v>
      </c>
      <c r="D2483" s="35" t="n">
        <v>-4.08843</v>
      </c>
      <c r="E2483" s="35" t="n">
        <v>1.16149</v>
      </c>
      <c r="F2483" s="35" t="n">
        <v>2.11463</v>
      </c>
      <c r="G2483" s="35" t="n">
        <v>-2.01053</v>
      </c>
      <c r="H2483" s="35" t="n">
        <v>-4.04823</v>
      </c>
      <c r="I2483" s="35" t="n">
        <v>1.26352</v>
      </c>
      <c r="J2483" s="35" t="n">
        <v>2.22532</v>
      </c>
      <c r="K2483" s="35" t="n">
        <v>-0.86046</v>
      </c>
      <c r="L2483" s="35" t="n">
        <v>0.23586</v>
      </c>
      <c r="M2483" s="35" t="n">
        <v>-2.2181</v>
      </c>
      <c r="N2483" s="35" t="n">
        <v>-6.34817</v>
      </c>
      <c r="O2483" s="35" t="n">
        <v>-4.40278</v>
      </c>
      <c r="P2483" s="35" t="n">
        <v>0.06135</v>
      </c>
      <c r="Q2483" s="35" t="n">
        <v>0.67034</v>
      </c>
      <c r="R2483" s="35" t="n">
        <v>-2.3173</v>
      </c>
    </row>
    <row r="2484" customFormat="false" ht="15" hidden="false" customHeight="false" outlineLevel="0" collapsed="false">
      <c r="A2484" s="4" t="n">
        <v>2483</v>
      </c>
      <c r="B2484" s="4" t="s">
        <v>2827</v>
      </c>
      <c r="C2484" s="35" t="n">
        <v>0.28736</v>
      </c>
      <c r="D2484" s="35" t="n">
        <v>-0.93019</v>
      </c>
      <c r="E2484" s="35" t="n">
        <v>-0.58289</v>
      </c>
      <c r="F2484" s="35" t="n">
        <v>1.59469</v>
      </c>
      <c r="G2484" s="35" t="n">
        <v>0.81284</v>
      </c>
      <c r="H2484" s="35" t="n">
        <v>-1.69237</v>
      </c>
      <c r="I2484" s="35" t="n">
        <v>0.88314</v>
      </c>
      <c r="J2484" s="35" t="n">
        <v>1.87736</v>
      </c>
      <c r="K2484" s="35" t="n">
        <v>-0.96397</v>
      </c>
      <c r="L2484" s="35" t="n">
        <v>-1.52502</v>
      </c>
      <c r="M2484" s="35" t="n">
        <v>-1.33379</v>
      </c>
      <c r="N2484" s="35" t="n">
        <v>-3.0759</v>
      </c>
      <c r="O2484" s="35" t="n">
        <v>-0.43116</v>
      </c>
      <c r="P2484" s="35" t="n">
        <v>-0.28192</v>
      </c>
      <c r="Q2484" s="35" t="n">
        <v>1.35329</v>
      </c>
      <c r="R2484" s="35" t="n">
        <v>0.18054</v>
      </c>
    </row>
    <row r="2485" customFormat="false" ht="15" hidden="false" customHeight="false" outlineLevel="0" collapsed="false">
      <c r="A2485" s="4" t="n">
        <v>2484</v>
      </c>
      <c r="B2485" s="4" t="s">
        <v>2828</v>
      </c>
      <c r="C2485" s="35" t="n">
        <v>-4.73919</v>
      </c>
      <c r="D2485" s="35" t="n">
        <v>1.73866</v>
      </c>
      <c r="E2485" s="35" t="n">
        <v>3.77689</v>
      </c>
      <c r="F2485" s="35" t="n">
        <v>-0.36783</v>
      </c>
      <c r="G2485" s="35" t="n">
        <v>-2.67371</v>
      </c>
      <c r="H2485" s="35" t="n">
        <v>-1.18337</v>
      </c>
      <c r="I2485" s="35" t="n">
        <v>2.72331</v>
      </c>
      <c r="J2485" s="35" t="n">
        <v>1.54807</v>
      </c>
      <c r="K2485" s="35" t="n">
        <v>-1.71951</v>
      </c>
      <c r="L2485" s="35" t="n">
        <v>1.15143</v>
      </c>
      <c r="M2485" s="35" t="n">
        <v>-0.26349</v>
      </c>
      <c r="N2485" s="35" t="n">
        <v>-0.17322</v>
      </c>
      <c r="O2485" s="35" t="n">
        <v>2.01172</v>
      </c>
      <c r="P2485" s="35" t="n">
        <v>-1.5974</v>
      </c>
      <c r="Q2485" s="35" t="n">
        <v>-2.45423</v>
      </c>
      <c r="R2485" s="35" t="n">
        <v>0.45634</v>
      </c>
    </row>
    <row r="2486" customFormat="false" ht="15" hidden="false" customHeight="false" outlineLevel="0" collapsed="false">
      <c r="A2486" s="4" t="n">
        <v>2485</v>
      </c>
      <c r="B2486" s="4" t="s">
        <v>2829</v>
      </c>
      <c r="C2486" s="35" t="n">
        <v>0.00127</v>
      </c>
      <c r="D2486" s="35" t="n">
        <v>-2.09361</v>
      </c>
      <c r="E2486" s="35" t="n">
        <v>3.63184</v>
      </c>
      <c r="F2486" s="35" t="n">
        <v>-2.35656</v>
      </c>
      <c r="G2486" s="35" t="n">
        <v>0.69167</v>
      </c>
      <c r="H2486" s="35" t="n">
        <v>-2.36441</v>
      </c>
      <c r="I2486" s="35" t="n">
        <v>1.73424</v>
      </c>
      <c r="J2486" s="35" t="n">
        <v>-1.27032</v>
      </c>
      <c r="K2486" s="35" t="n">
        <v>1.58773</v>
      </c>
      <c r="L2486" s="35" t="n">
        <v>2.57394</v>
      </c>
      <c r="M2486" s="35" t="n">
        <v>4.52768</v>
      </c>
      <c r="N2486" s="35" t="n">
        <v>0.55393</v>
      </c>
      <c r="O2486" s="35" t="n">
        <v>0.62623</v>
      </c>
      <c r="P2486" s="35" t="n">
        <v>3.71794</v>
      </c>
      <c r="Q2486" s="35" t="n">
        <v>-0.50394</v>
      </c>
      <c r="R2486" s="35" t="n">
        <v>-1.46161</v>
      </c>
    </row>
    <row r="2487" customFormat="false" ht="15" hidden="false" customHeight="false" outlineLevel="0" collapsed="false">
      <c r="A2487" s="4" t="n">
        <v>2486</v>
      </c>
      <c r="B2487" s="4" t="s">
        <v>2830</v>
      </c>
      <c r="C2487" s="35" t="n">
        <v>-0.85386</v>
      </c>
      <c r="D2487" s="35" t="n">
        <v>0.98852</v>
      </c>
      <c r="E2487" s="35" t="n">
        <v>2.31597</v>
      </c>
      <c r="F2487" s="35" t="n">
        <v>1.20059</v>
      </c>
      <c r="G2487" s="35" t="n">
        <v>0.63376</v>
      </c>
      <c r="H2487" s="35" t="n">
        <v>-1.54673</v>
      </c>
      <c r="I2487" s="35" t="n">
        <v>2.66363</v>
      </c>
      <c r="J2487" s="35" t="n">
        <v>-1.27255</v>
      </c>
      <c r="K2487" s="35" t="n">
        <v>-0.15157</v>
      </c>
      <c r="L2487" s="35" t="n">
        <v>0.38377</v>
      </c>
      <c r="M2487" s="35" t="n">
        <v>-0.0186</v>
      </c>
      <c r="N2487" s="35" t="n">
        <v>-0.53565</v>
      </c>
      <c r="O2487" s="35" t="n">
        <v>-0.95663</v>
      </c>
      <c r="P2487" s="35" t="n">
        <v>-1.31334</v>
      </c>
      <c r="Q2487" s="35" t="n">
        <v>1.22934</v>
      </c>
      <c r="R2487" s="35" t="n">
        <v>-0.47216</v>
      </c>
    </row>
    <row r="2488" customFormat="false" ht="15" hidden="false" customHeight="false" outlineLevel="0" collapsed="false">
      <c r="A2488" s="4" t="n">
        <v>2487</v>
      </c>
      <c r="B2488" s="4" t="s">
        <v>2831</v>
      </c>
      <c r="C2488" s="35" t="n">
        <v>-2.92727</v>
      </c>
      <c r="D2488" s="35" t="n">
        <v>0.35164</v>
      </c>
      <c r="E2488" s="35" t="n">
        <v>0.13971</v>
      </c>
      <c r="F2488" s="35" t="n">
        <v>-1.57727</v>
      </c>
      <c r="G2488" s="35" t="n">
        <v>0.92739</v>
      </c>
      <c r="H2488" s="35" t="n">
        <v>0.04118</v>
      </c>
      <c r="I2488" s="35" t="n">
        <v>-1.01987</v>
      </c>
      <c r="J2488" s="35" t="n">
        <v>0.38271</v>
      </c>
      <c r="K2488" s="35" t="n">
        <v>-0.47639</v>
      </c>
      <c r="L2488" s="35" t="n">
        <v>-0.82167</v>
      </c>
      <c r="M2488" s="35" t="n">
        <v>-0.10418</v>
      </c>
      <c r="N2488" s="35" t="n">
        <v>1.67195</v>
      </c>
      <c r="O2488" s="35" t="n">
        <v>0.05359</v>
      </c>
      <c r="P2488" s="35" t="n">
        <v>-0.61025</v>
      </c>
      <c r="Q2488" s="35" t="n">
        <v>0.19041</v>
      </c>
      <c r="R2488" s="35" t="n">
        <v>0.84007</v>
      </c>
    </row>
    <row r="2489" customFormat="false" ht="15" hidden="false" customHeight="false" outlineLevel="0" collapsed="false">
      <c r="A2489" s="4" t="n">
        <v>2488</v>
      </c>
      <c r="B2489" s="4" t="s">
        <v>2832</v>
      </c>
      <c r="C2489" s="35" t="n">
        <v>1.67792</v>
      </c>
      <c r="D2489" s="35" t="n">
        <v>0.71072</v>
      </c>
      <c r="E2489" s="35" t="n">
        <v>2.09001</v>
      </c>
      <c r="F2489" s="35" t="n">
        <v>0.32723</v>
      </c>
      <c r="G2489" s="35" t="n">
        <v>-1.7474</v>
      </c>
      <c r="H2489" s="35" t="n">
        <v>-0.58115</v>
      </c>
      <c r="I2489" s="35" t="n">
        <v>-1.18155</v>
      </c>
      <c r="J2489" s="35" t="n">
        <v>-0.74263</v>
      </c>
      <c r="K2489" s="35" t="n">
        <v>-0.47384</v>
      </c>
      <c r="L2489" s="35" t="n">
        <v>-1.17919</v>
      </c>
      <c r="M2489" s="35" t="n">
        <v>0.09422</v>
      </c>
      <c r="N2489" s="35" t="n">
        <v>-2.57747</v>
      </c>
      <c r="O2489" s="35" t="n">
        <v>-2.28068</v>
      </c>
      <c r="P2489" s="35" t="n">
        <v>0.63968</v>
      </c>
      <c r="Q2489" s="35" t="n">
        <v>-0.37904</v>
      </c>
      <c r="R2489" s="35" t="n">
        <v>3.96448</v>
      </c>
    </row>
    <row r="2490" customFormat="false" ht="15" hidden="false" customHeight="false" outlineLevel="0" collapsed="false">
      <c r="A2490" s="4" t="n">
        <v>2489</v>
      </c>
      <c r="B2490" s="4" t="s">
        <v>2833</v>
      </c>
      <c r="C2490" s="35" t="n">
        <v>-0.95181</v>
      </c>
      <c r="D2490" s="35" t="n">
        <v>4.03628</v>
      </c>
      <c r="E2490" s="35" t="n">
        <v>-2.21185</v>
      </c>
      <c r="F2490" s="35" t="n">
        <v>-2.61197</v>
      </c>
      <c r="G2490" s="35" t="n">
        <v>-2.22168</v>
      </c>
      <c r="H2490" s="35" t="n">
        <v>0.09357</v>
      </c>
      <c r="I2490" s="35" t="n">
        <v>0.52831</v>
      </c>
      <c r="J2490" s="35" t="n">
        <v>-0.73465</v>
      </c>
      <c r="K2490" s="35" t="n">
        <v>-0.08732</v>
      </c>
      <c r="L2490" s="35" t="n">
        <v>-1.85171</v>
      </c>
      <c r="M2490" s="35" t="n">
        <v>-2.81481</v>
      </c>
      <c r="N2490" s="35" t="n">
        <v>-2.15844</v>
      </c>
      <c r="O2490" s="35" t="n">
        <v>1.86705</v>
      </c>
      <c r="P2490" s="35" t="n">
        <v>-3.18071</v>
      </c>
      <c r="Q2490" s="35" t="n">
        <v>-3.09874</v>
      </c>
      <c r="R2490" s="35" t="n">
        <v>0.10147</v>
      </c>
    </row>
    <row r="2491" customFormat="false" ht="15" hidden="false" customHeight="false" outlineLevel="0" collapsed="false">
      <c r="A2491" s="4" t="n">
        <v>2490</v>
      </c>
      <c r="B2491" s="4" t="s">
        <v>2834</v>
      </c>
      <c r="C2491" s="35" t="n">
        <v>0.05125</v>
      </c>
      <c r="D2491" s="35" t="n">
        <v>1.30923</v>
      </c>
      <c r="E2491" s="35" t="n">
        <v>3.10554</v>
      </c>
      <c r="F2491" s="35" t="n">
        <v>0.43368</v>
      </c>
      <c r="G2491" s="35" t="n">
        <v>-2.96016</v>
      </c>
      <c r="H2491" s="35" t="n">
        <v>-1.44284</v>
      </c>
      <c r="I2491" s="35" t="n">
        <v>0.17267</v>
      </c>
      <c r="J2491" s="35" t="n">
        <v>0.7953</v>
      </c>
      <c r="K2491" s="35" t="n">
        <v>-0.69012</v>
      </c>
      <c r="L2491" s="35" t="n">
        <v>-0.24525</v>
      </c>
      <c r="M2491" s="35" t="n">
        <v>0.74858</v>
      </c>
      <c r="N2491" s="35" t="n">
        <v>0.28204</v>
      </c>
      <c r="O2491" s="35" t="n">
        <v>0.23402</v>
      </c>
      <c r="P2491" s="35" t="n">
        <v>2.92311</v>
      </c>
      <c r="Q2491" s="35" t="n">
        <v>-1.17545</v>
      </c>
      <c r="R2491" s="35" t="n">
        <v>0.54765</v>
      </c>
    </row>
    <row r="2492" customFormat="false" ht="15" hidden="false" customHeight="false" outlineLevel="0" collapsed="false">
      <c r="A2492" s="4" t="n">
        <v>2491</v>
      </c>
      <c r="B2492" s="4" t="s">
        <v>2835</v>
      </c>
      <c r="C2492" s="35" t="n">
        <v>-2.04733</v>
      </c>
      <c r="D2492" s="35" t="n">
        <v>-3.76689</v>
      </c>
      <c r="E2492" s="35" t="n">
        <v>-0.022</v>
      </c>
      <c r="F2492" s="35" t="n">
        <v>4.79675</v>
      </c>
      <c r="G2492" s="35" t="n">
        <v>-0.55077</v>
      </c>
      <c r="H2492" s="35" t="n">
        <v>-1.63781</v>
      </c>
      <c r="I2492" s="35" t="n">
        <v>0.9838</v>
      </c>
      <c r="J2492" s="35" t="n">
        <v>-0.00828</v>
      </c>
      <c r="K2492" s="35" t="n">
        <v>-1.28782</v>
      </c>
      <c r="L2492" s="35" t="n">
        <v>1.30341</v>
      </c>
      <c r="M2492" s="35" t="n">
        <v>3.31227</v>
      </c>
      <c r="N2492" s="35" t="n">
        <v>1.44294</v>
      </c>
      <c r="O2492" s="35" t="n">
        <v>-4.53551</v>
      </c>
      <c r="P2492" s="35" t="n">
        <v>-0.54615</v>
      </c>
      <c r="Q2492" s="35" t="n">
        <v>-3.39941</v>
      </c>
      <c r="R2492" s="35" t="n">
        <v>0.98299</v>
      </c>
    </row>
    <row r="2493" customFormat="false" ht="15" hidden="false" customHeight="false" outlineLevel="0" collapsed="false">
      <c r="A2493" s="4" t="n">
        <v>2492</v>
      </c>
      <c r="B2493" s="4" t="s">
        <v>2836</v>
      </c>
      <c r="C2493" s="35" t="n">
        <v>1.17282</v>
      </c>
      <c r="D2493" s="35" t="n">
        <v>-1.04842</v>
      </c>
      <c r="E2493" s="35" t="n">
        <v>1.82014</v>
      </c>
      <c r="F2493" s="35" t="n">
        <v>0.51633</v>
      </c>
      <c r="G2493" s="35" t="n">
        <v>0.75196</v>
      </c>
      <c r="H2493" s="35" t="n">
        <v>0.31219</v>
      </c>
      <c r="I2493" s="35" t="n">
        <v>1.76306</v>
      </c>
      <c r="J2493" s="35" t="n">
        <v>-0.38603</v>
      </c>
      <c r="K2493" s="35" t="n">
        <v>1.04717</v>
      </c>
      <c r="L2493" s="35" t="n">
        <v>0.70455</v>
      </c>
      <c r="M2493" s="35" t="n">
        <v>1.20257</v>
      </c>
      <c r="N2493" s="35" t="n">
        <v>-0.32442</v>
      </c>
      <c r="O2493" s="35" t="n">
        <v>-0.36531</v>
      </c>
      <c r="P2493" s="35" t="n">
        <v>-0.82919</v>
      </c>
      <c r="Q2493" s="35" t="n">
        <v>1.82384</v>
      </c>
      <c r="R2493" s="35" t="n">
        <v>-0.13446</v>
      </c>
    </row>
    <row r="2494" customFormat="false" ht="15" hidden="false" customHeight="false" outlineLevel="0" collapsed="false">
      <c r="A2494" s="4" t="n">
        <v>2493</v>
      </c>
      <c r="B2494" s="4" t="s">
        <v>2837</v>
      </c>
      <c r="C2494" s="35" t="n">
        <v>-0.64367</v>
      </c>
      <c r="D2494" s="35" t="n">
        <v>0.00898</v>
      </c>
      <c r="E2494" s="35" t="n">
        <v>2.61465</v>
      </c>
      <c r="F2494" s="35" t="n">
        <v>0.92776</v>
      </c>
      <c r="G2494" s="35" t="n">
        <v>0.00209</v>
      </c>
      <c r="H2494" s="35" t="n">
        <v>-3.56534</v>
      </c>
      <c r="I2494" s="35" t="n">
        <v>0.80537</v>
      </c>
      <c r="J2494" s="35" t="n">
        <v>-0.43245</v>
      </c>
      <c r="K2494" s="35" t="n">
        <v>-1.64237</v>
      </c>
      <c r="L2494" s="35" t="n">
        <v>-1.82596</v>
      </c>
      <c r="M2494" s="35" t="n">
        <v>0.98346</v>
      </c>
      <c r="N2494" s="35" t="n">
        <v>2.68187</v>
      </c>
      <c r="O2494" s="35" t="n">
        <v>-1.22378</v>
      </c>
      <c r="P2494" s="35" t="n">
        <v>2.42617</v>
      </c>
      <c r="Q2494" s="35" t="n">
        <v>-0.59936</v>
      </c>
      <c r="R2494" s="35" t="n">
        <v>-0.67448</v>
      </c>
    </row>
    <row r="2495" customFormat="false" ht="15" hidden="false" customHeight="false" outlineLevel="0" collapsed="false">
      <c r="A2495" s="4" t="n">
        <v>2494</v>
      </c>
      <c r="B2495" s="4" t="s">
        <v>2838</v>
      </c>
      <c r="C2495" s="35" t="n">
        <v>-0.38326</v>
      </c>
      <c r="D2495" s="35" t="n">
        <v>1.35554</v>
      </c>
      <c r="E2495" s="35" t="n">
        <v>1.45365</v>
      </c>
      <c r="F2495" s="35" t="n">
        <v>-1.38947</v>
      </c>
      <c r="G2495" s="35" t="n">
        <v>-1.51747</v>
      </c>
      <c r="H2495" s="35" t="n">
        <v>0.71193</v>
      </c>
      <c r="I2495" s="35" t="n">
        <v>-4.40431</v>
      </c>
      <c r="J2495" s="35" t="n">
        <v>-1.99595</v>
      </c>
      <c r="K2495" s="35" t="n">
        <v>0.96935</v>
      </c>
      <c r="L2495" s="35" t="n">
        <v>0.22423</v>
      </c>
      <c r="M2495" s="35" t="n">
        <v>1.58989</v>
      </c>
      <c r="N2495" s="35" t="n">
        <v>2.91077</v>
      </c>
      <c r="O2495" s="35" t="n">
        <v>3.51683</v>
      </c>
      <c r="P2495" s="35" t="n">
        <v>-2.03651</v>
      </c>
      <c r="Q2495" s="35" t="n">
        <v>0.07806</v>
      </c>
      <c r="R2495" s="35" t="n">
        <v>-2.90015</v>
      </c>
    </row>
    <row r="2496" customFormat="false" ht="15" hidden="false" customHeight="false" outlineLevel="0" collapsed="false">
      <c r="A2496" s="4" t="n">
        <v>2495</v>
      </c>
      <c r="B2496" s="4" t="s">
        <v>2839</v>
      </c>
      <c r="C2496" s="35" t="n">
        <v>-3.35373</v>
      </c>
      <c r="D2496" s="35" t="n">
        <v>-3.36283</v>
      </c>
      <c r="E2496" s="35" t="n">
        <v>0.74088</v>
      </c>
      <c r="F2496" s="35" t="n">
        <v>1.51101</v>
      </c>
      <c r="G2496" s="35" t="n">
        <v>-5.0763</v>
      </c>
      <c r="H2496" s="35" t="n">
        <v>-4.77244</v>
      </c>
      <c r="I2496" s="35" t="n">
        <v>3.61327</v>
      </c>
      <c r="J2496" s="35" t="n">
        <v>3.10533</v>
      </c>
      <c r="K2496" s="35" t="n">
        <v>-1.51137</v>
      </c>
      <c r="L2496" s="35" t="n">
        <v>-2.23515</v>
      </c>
      <c r="M2496" s="35" t="n">
        <v>-0.36056</v>
      </c>
      <c r="N2496" s="35" t="n">
        <v>1.22488</v>
      </c>
      <c r="O2496" s="35" t="n">
        <v>-5.14668</v>
      </c>
      <c r="P2496" s="35" t="n">
        <v>3.84177</v>
      </c>
      <c r="Q2496" s="35" t="n">
        <v>-3.94458</v>
      </c>
      <c r="R2496" s="35" t="n">
        <v>4.6784</v>
      </c>
    </row>
    <row r="2497" customFormat="false" ht="15" hidden="false" customHeight="false" outlineLevel="0" collapsed="false">
      <c r="A2497" s="4" t="n">
        <v>2496</v>
      </c>
      <c r="B2497" s="4" t="s">
        <v>2840</v>
      </c>
      <c r="C2497" s="35" t="n">
        <v>-0.24705</v>
      </c>
      <c r="D2497" s="35" t="n">
        <v>-3.12546</v>
      </c>
      <c r="E2497" s="35" t="n">
        <v>0.5058</v>
      </c>
      <c r="F2497" s="35" t="n">
        <v>0.01553</v>
      </c>
      <c r="G2497" s="35" t="n">
        <v>1.7417</v>
      </c>
      <c r="H2497" s="35" t="n">
        <v>-0.185</v>
      </c>
      <c r="I2497" s="35" t="n">
        <v>-1.49978</v>
      </c>
      <c r="J2497" s="35" t="n">
        <v>0.28371</v>
      </c>
      <c r="K2497" s="35" t="n">
        <v>-1.31253</v>
      </c>
      <c r="L2497" s="35" t="n">
        <v>2.32607</v>
      </c>
      <c r="M2497" s="35" t="n">
        <v>-0.82266</v>
      </c>
      <c r="N2497" s="35" t="n">
        <v>1.01792</v>
      </c>
      <c r="O2497" s="35" t="n">
        <v>-2.81825</v>
      </c>
      <c r="P2497" s="35" t="n">
        <v>3.81381</v>
      </c>
      <c r="Q2497" s="35" t="n">
        <v>-0.4862</v>
      </c>
      <c r="R2497" s="35" t="n">
        <v>-2.87004</v>
      </c>
    </row>
    <row r="2498" customFormat="false" ht="15" hidden="false" customHeight="false" outlineLevel="0" collapsed="false">
      <c r="A2498" s="4" t="n">
        <v>2497</v>
      </c>
      <c r="B2498" s="4" t="s">
        <v>2841</v>
      </c>
      <c r="C2498" s="35" t="n">
        <v>-2.40255</v>
      </c>
      <c r="D2498" s="35" t="n">
        <v>-3.19016</v>
      </c>
      <c r="E2498" s="35" t="n">
        <v>-0.27064</v>
      </c>
      <c r="F2498" s="35" t="n">
        <v>-0.76376</v>
      </c>
      <c r="G2498" s="35" t="n">
        <v>0.49992</v>
      </c>
      <c r="H2498" s="35" t="n">
        <v>-0.45551</v>
      </c>
      <c r="I2498" s="35" t="n">
        <v>-0.82656</v>
      </c>
      <c r="J2498" s="35" t="n">
        <v>3.37947</v>
      </c>
      <c r="K2498" s="35" t="n">
        <v>0.13685</v>
      </c>
      <c r="L2498" s="35" t="n">
        <v>-0.48178</v>
      </c>
      <c r="M2498" s="35" t="n">
        <v>-0.92854</v>
      </c>
      <c r="N2498" s="35" t="n">
        <v>2.11328</v>
      </c>
      <c r="O2498" s="35" t="n">
        <v>0.98747</v>
      </c>
      <c r="P2498" s="35" t="n">
        <v>0.61946</v>
      </c>
      <c r="Q2498" s="35" t="n">
        <v>3.07757</v>
      </c>
      <c r="R2498" s="35" t="n">
        <v>-3.84098</v>
      </c>
    </row>
    <row r="2499" customFormat="false" ht="15" hidden="false" customHeight="false" outlineLevel="0" collapsed="false">
      <c r="A2499" s="4" t="n">
        <v>2498</v>
      </c>
      <c r="B2499" s="4" t="s">
        <v>2842</v>
      </c>
      <c r="C2499" s="35" t="n">
        <v>0.72541</v>
      </c>
      <c r="D2499" s="35" t="n">
        <v>-2.68406</v>
      </c>
      <c r="E2499" s="35" t="n">
        <v>4.21909</v>
      </c>
      <c r="F2499" s="35" t="n">
        <v>0.37892</v>
      </c>
      <c r="G2499" s="35" t="n">
        <v>0.43097</v>
      </c>
      <c r="H2499" s="35" t="n">
        <v>-3.70979</v>
      </c>
      <c r="I2499" s="35" t="n">
        <v>0.9258</v>
      </c>
      <c r="J2499" s="35" t="n">
        <v>0.1729</v>
      </c>
      <c r="K2499" s="35" t="n">
        <v>-2.40498</v>
      </c>
      <c r="L2499" s="35" t="n">
        <v>1.28034</v>
      </c>
      <c r="M2499" s="35" t="n">
        <v>-5.5767</v>
      </c>
      <c r="N2499" s="35" t="n">
        <v>-1.6954</v>
      </c>
      <c r="O2499" s="35" t="n">
        <v>-1.61598</v>
      </c>
      <c r="P2499" s="35" t="n">
        <v>-1.99348</v>
      </c>
      <c r="Q2499" s="35" t="n">
        <v>-1.18443</v>
      </c>
      <c r="R2499" s="35" t="n">
        <v>1.83665</v>
      </c>
    </row>
    <row r="2500" customFormat="false" ht="15" hidden="false" customHeight="false" outlineLevel="0" collapsed="false">
      <c r="A2500" s="4" t="n">
        <v>2499</v>
      </c>
      <c r="B2500" s="4" t="s">
        <v>2843</v>
      </c>
      <c r="C2500" s="35" t="n">
        <v>-0.62882</v>
      </c>
      <c r="D2500" s="35" t="n">
        <v>-1.7794</v>
      </c>
      <c r="E2500" s="35" t="n">
        <v>2.73161</v>
      </c>
      <c r="F2500" s="35" t="n">
        <v>1.53977</v>
      </c>
      <c r="G2500" s="35" t="n">
        <v>1.95303</v>
      </c>
      <c r="H2500" s="35" t="n">
        <v>-2.06223</v>
      </c>
      <c r="I2500" s="35" t="n">
        <v>0.91209</v>
      </c>
      <c r="J2500" s="35" t="n">
        <v>-0.29528</v>
      </c>
      <c r="K2500" s="35" t="n">
        <v>-3.60948</v>
      </c>
      <c r="L2500" s="35" t="n">
        <v>-1.81671</v>
      </c>
      <c r="M2500" s="35" t="n">
        <v>-0.28819</v>
      </c>
      <c r="N2500" s="35" t="n">
        <v>-1.9766</v>
      </c>
      <c r="O2500" s="35" t="n">
        <v>-0.88973</v>
      </c>
      <c r="P2500" s="35" t="n">
        <v>2.05511</v>
      </c>
      <c r="Q2500" s="35" t="n">
        <v>-0.38345</v>
      </c>
      <c r="R2500" s="35" t="n">
        <v>-4.3451</v>
      </c>
    </row>
    <row r="2501" customFormat="false" ht="15" hidden="false" customHeight="false" outlineLevel="0" collapsed="false">
      <c r="A2501" s="4" t="n">
        <v>2500</v>
      </c>
      <c r="B2501" s="4" t="s">
        <v>2844</v>
      </c>
      <c r="C2501" s="35" t="n">
        <v>2.44448</v>
      </c>
      <c r="D2501" s="35" t="n">
        <v>-2.85163</v>
      </c>
      <c r="E2501" s="35" t="n">
        <v>3.23977</v>
      </c>
      <c r="F2501" s="35" t="n">
        <v>-1.887</v>
      </c>
      <c r="G2501" s="35" t="n">
        <v>-1.813</v>
      </c>
      <c r="H2501" s="35" t="n">
        <v>-0.77648</v>
      </c>
      <c r="I2501" s="35" t="n">
        <v>-0.21829</v>
      </c>
      <c r="J2501" s="35" t="n">
        <v>0.12415</v>
      </c>
      <c r="K2501" s="35" t="n">
        <v>-0.15354</v>
      </c>
      <c r="L2501" s="35" t="n">
        <v>-3.02392</v>
      </c>
      <c r="M2501" s="35" t="n">
        <v>-1.20463</v>
      </c>
      <c r="N2501" s="35" t="n">
        <v>-3.17971</v>
      </c>
      <c r="O2501" s="35" t="n">
        <v>-2.57122</v>
      </c>
      <c r="P2501" s="35" t="n">
        <v>4.25915</v>
      </c>
      <c r="Q2501" s="35" t="n">
        <v>-1.82098</v>
      </c>
      <c r="R2501" s="35" t="n">
        <v>-0.91963</v>
      </c>
    </row>
    <row r="2502" customFormat="false" ht="15" hidden="false" customHeight="false" outlineLevel="0" collapsed="false">
      <c r="A2502" s="4" t="n">
        <v>2501</v>
      </c>
      <c r="B2502" s="4" t="s">
        <v>2845</v>
      </c>
      <c r="C2502" s="35" t="n">
        <v>1.41483</v>
      </c>
      <c r="D2502" s="35" t="n">
        <v>2.60559</v>
      </c>
      <c r="E2502" s="35" t="n">
        <v>-1.66302</v>
      </c>
      <c r="F2502" s="35" t="n">
        <v>-3.28759</v>
      </c>
      <c r="G2502" s="35" t="n">
        <v>-2.3346</v>
      </c>
      <c r="H2502" s="35" t="n">
        <v>-0.06331</v>
      </c>
      <c r="I2502" s="35" t="n">
        <v>-1.33987</v>
      </c>
      <c r="J2502" s="35" t="n">
        <v>-0.25266</v>
      </c>
      <c r="K2502" s="35" t="n">
        <v>1.65466</v>
      </c>
      <c r="L2502" s="35" t="n">
        <v>1.99375</v>
      </c>
      <c r="M2502" s="35" t="n">
        <v>2.69474</v>
      </c>
      <c r="N2502" s="35" t="n">
        <v>4.46833</v>
      </c>
      <c r="O2502" s="35" t="n">
        <v>-1.54289</v>
      </c>
      <c r="P2502" s="35" t="n">
        <v>-1.29267</v>
      </c>
      <c r="Q2502" s="35" t="n">
        <v>-2.20256</v>
      </c>
      <c r="R2502" s="35" t="n">
        <v>1.46915</v>
      </c>
    </row>
    <row r="2503" customFormat="false" ht="15" hidden="false" customHeight="false" outlineLevel="0" collapsed="false">
      <c r="A2503" s="4" t="n">
        <v>2502</v>
      </c>
      <c r="B2503" s="4" t="s">
        <v>2846</v>
      </c>
      <c r="C2503" s="35" t="n">
        <v>-0.97039</v>
      </c>
      <c r="D2503" s="35" t="n">
        <v>0.60917</v>
      </c>
      <c r="E2503" s="35" t="n">
        <v>0.74456</v>
      </c>
      <c r="F2503" s="35" t="n">
        <v>0.00483</v>
      </c>
      <c r="G2503" s="35" t="n">
        <v>-2.87748</v>
      </c>
      <c r="H2503" s="35" t="n">
        <v>-0.94701</v>
      </c>
      <c r="I2503" s="35" t="n">
        <v>0.38675</v>
      </c>
      <c r="J2503" s="35" t="n">
        <v>0.71564</v>
      </c>
      <c r="K2503" s="35" t="n">
        <v>1.10641</v>
      </c>
      <c r="L2503" s="35" t="n">
        <v>-0.3148</v>
      </c>
      <c r="M2503" s="35" t="n">
        <v>-0.87984</v>
      </c>
      <c r="N2503" s="35" t="n">
        <v>1.58869</v>
      </c>
      <c r="O2503" s="35" t="n">
        <v>-0.02068</v>
      </c>
      <c r="P2503" s="35" t="n">
        <v>0.58363</v>
      </c>
      <c r="Q2503" s="35" t="n">
        <v>-3.55437</v>
      </c>
      <c r="R2503" s="35" t="n">
        <v>1.08345</v>
      </c>
    </row>
    <row r="2504" customFormat="false" ht="15" hidden="false" customHeight="false" outlineLevel="0" collapsed="false">
      <c r="A2504" s="4" t="n">
        <v>2503</v>
      </c>
      <c r="B2504" s="4" t="s">
        <v>2847</v>
      </c>
      <c r="C2504" s="35" t="n">
        <v>1.67961</v>
      </c>
      <c r="D2504" s="35" t="n">
        <v>1.59751</v>
      </c>
      <c r="E2504" s="35" t="n">
        <v>2.14261</v>
      </c>
      <c r="F2504" s="35" t="n">
        <v>-0.28893</v>
      </c>
      <c r="G2504" s="35" t="n">
        <v>-0.43772</v>
      </c>
      <c r="H2504" s="35" t="n">
        <v>-0.79056</v>
      </c>
      <c r="I2504" s="35" t="n">
        <v>-1.5445</v>
      </c>
      <c r="J2504" s="35" t="n">
        <v>-1.27951</v>
      </c>
      <c r="K2504" s="35" t="n">
        <v>-3.89368</v>
      </c>
      <c r="L2504" s="35" t="n">
        <v>-1.03776</v>
      </c>
      <c r="M2504" s="35" t="n">
        <v>-0.40591</v>
      </c>
      <c r="N2504" s="35" t="n">
        <v>-0.96415</v>
      </c>
      <c r="O2504" s="35" t="n">
        <v>-0.34825</v>
      </c>
      <c r="P2504" s="35" t="n">
        <v>-0.40324</v>
      </c>
      <c r="Q2504" s="35" t="n">
        <v>1.3705</v>
      </c>
      <c r="R2504" s="35" t="n">
        <v>-0.53622</v>
      </c>
    </row>
    <row r="2505" customFormat="false" ht="15" hidden="false" customHeight="false" outlineLevel="0" collapsed="false">
      <c r="A2505" s="4" t="n">
        <v>2504</v>
      </c>
      <c r="B2505" s="4" t="s">
        <v>2848</v>
      </c>
      <c r="C2505" s="35" t="n">
        <v>-0.95393</v>
      </c>
      <c r="D2505" s="35" t="n">
        <v>1.75727</v>
      </c>
      <c r="E2505" s="35" t="n">
        <v>0.29091</v>
      </c>
      <c r="F2505" s="35" t="n">
        <v>2.39044</v>
      </c>
      <c r="G2505" s="35" t="n">
        <v>0.88367</v>
      </c>
      <c r="H2505" s="35" t="n">
        <v>-1.54259</v>
      </c>
      <c r="I2505" s="35" t="n">
        <v>2.56843</v>
      </c>
      <c r="J2505" s="35" t="n">
        <v>0.08996</v>
      </c>
      <c r="K2505" s="35" t="n">
        <v>-4.02202</v>
      </c>
      <c r="L2505" s="35" t="n">
        <v>1.51331</v>
      </c>
      <c r="M2505" s="35" t="n">
        <v>0.2574</v>
      </c>
      <c r="N2505" s="35" t="n">
        <v>0.48865</v>
      </c>
      <c r="O2505" s="35" t="n">
        <v>-3.4372</v>
      </c>
      <c r="P2505" s="35" t="n">
        <v>-2.24716</v>
      </c>
      <c r="Q2505" s="35" t="n">
        <v>1.7688</v>
      </c>
      <c r="R2505" s="35" t="n">
        <v>0.27757</v>
      </c>
    </row>
    <row r="2506" customFormat="false" ht="15" hidden="false" customHeight="false" outlineLevel="0" collapsed="false">
      <c r="A2506" s="4" t="n">
        <v>2505</v>
      </c>
      <c r="B2506" s="4" t="s">
        <v>2849</v>
      </c>
      <c r="C2506" s="35" t="n">
        <v>1.0123</v>
      </c>
      <c r="D2506" s="35" t="n">
        <v>-1.42892</v>
      </c>
      <c r="E2506" s="35" t="n">
        <v>0.87335</v>
      </c>
      <c r="F2506" s="35" t="n">
        <v>-4.97331</v>
      </c>
      <c r="G2506" s="35" t="n">
        <v>0.15509</v>
      </c>
      <c r="H2506" s="35" t="n">
        <v>1.80871</v>
      </c>
      <c r="I2506" s="35" t="n">
        <v>2.39652</v>
      </c>
      <c r="J2506" s="35" t="n">
        <v>3.28901</v>
      </c>
      <c r="K2506" s="35" t="n">
        <v>-2.12284</v>
      </c>
      <c r="L2506" s="35" t="n">
        <v>1.42988</v>
      </c>
      <c r="M2506" s="35" t="n">
        <v>2.75969</v>
      </c>
      <c r="N2506" s="35" t="n">
        <v>-0.83711</v>
      </c>
      <c r="O2506" s="35" t="n">
        <v>-1.16825</v>
      </c>
      <c r="P2506" s="35" t="n">
        <v>3.02464</v>
      </c>
      <c r="Q2506" s="35" t="n">
        <v>-0.18059</v>
      </c>
      <c r="R2506" s="35" t="n">
        <v>0.30918</v>
      </c>
    </row>
    <row r="2507" customFormat="false" ht="15" hidden="false" customHeight="false" outlineLevel="0" collapsed="false">
      <c r="A2507" s="4" t="n">
        <v>2506</v>
      </c>
      <c r="B2507" s="4" t="s">
        <v>2850</v>
      </c>
      <c r="C2507" s="35" t="n">
        <v>-0.05864</v>
      </c>
      <c r="D2507" s="35" t="n">
        <v>1.33483</v>
      </c>
      <c r="E2507" s="35" t="n">
        <v>-1.11613</v>
      </c>
      <c r="F2507" s="35" t="n">
        <v>-0.81678</v>
      </c>
      <c r="G2507" s="35" t="n">
        <v>-1.6883</v>
      </c>
      <c r="H2507" s="35" t="n">
        <v>1.20727</v>
      </c>
      <c r="I2507" s="35" t="n">
        <v>0.535</v>
      </c>
      <c r="J2507" s="35" t="n">
        <v>0.24681</v>
      </c>
      <c r="K2507" s="35" t="n">
        <v>-0.46454</v>
      </c>
      <c r="L2507" s="35" t="n">
        <v>-1.95194</v>
      </c>
      <c r="M2507" s="35" t="n">
        <v>0.46723</v>
      </c>
      <c r="N2507" s="35" t="n">
        <v>-0.32694</v>
      </c>
      <c r="O2507" s="35" t="n">
        <v>-1.82165</v>
      </c>
      <c r="P2507" s="35" t="n">
        <v>-1.3349</v>
      </c>
      <c r="Q2507" s="35" t="n">
        <v>-0.41042</v>
      </c>
      <c r="R2507" s="35" t="n">
        <v>-1.53581</v>
      </c>
    </row>
    <row r="2508" customFormat="false" ht="15" hidden="false" customHeight="false" outlineLevel="0" collapsed="false">
      <c r="A2508" s="4" t="n">
        <v>2507</v>
      </c>
      <c r="B2508" s="4" t="s">
        <v>2851</v>
      </c>
      <c r="C2508" s="35" t="n">
        <v>0.27522</v>
      </c>
      <c r="D2508" s="35" t="n">
        <v>-1.88251</v>
      </c>
      <c r="E2508" s="35" t="n">
        <v>1.14969</v>
      </c>
      <c r="F2508" s="35" t="n">
        <v>-1.6155</v>
      </c>
      <c r="G2508" s="35" t="n">
        <v>-0.34346</v>
      </c>
      <c r="H2508" s="35" t="n">
        <v>-0.32785</v>
      </c>
      <c r="I2508" s="35" t="n">
        <v>0.62519</v>
      </c>
      <c r="J2508" s="35" t="n">
        <v>0.84164</v>
      </c>
      <c r="K2508" s="35" t="n">
        <v>-0.25083</v>
      </c>
      <c r="L2508" s="35" t="n">
        <v>1.89751</v>
      </c>
      <c r="M2508" s="35" t="n">
        <v>0.57164</v>
      </c>
      <c r="N2508" s="35" t="n">
        <v>0.00483</v>
      </c>
      <c r="O2508" s="35" t="n">
        <v>0.48435</v>
      </c>
      <c r="P2508" s="35" t="n">
        <v>1.94056</v>
      </c>
      <c r="Q2508" s="35" t="n">
        <v>0.38126</v>
      </c>
      <c r="R2508" s="35" t="n">
        <v>0.14323</v>
      </c>
    </row>
    <row r="2509" customFormat="false" ht="15" hidden="false" customHeight="false" outlineLevel="0" collapsed="false">
      <c r="A2509" s="4" t="n">
        <v>2508</v>
      </c>
      <c r="B2509" s="4" t="s">
        <v>2852</v>
      </c>
      <c r="C2509" s="35" t="n">
        <v>-0.10181</v>
      </c>
      <c r="D2509" s="35" t="n">
        <v>1.3112</v>
      </c>
      <c r="E2509" s="35" t="n">
        <v>2.07779</v>
      </c>
      <c r="F2509" s="35" t="n">
        <v>-1.14689</v>
      </c>
      <c r="G2509" s="35" t="n">
        <v>-0.63833</v>
      </c>
      <c r="H2509" s="35" t="n">
        <v>0.96201</v>
      </c>
      <c r="I2509" s="35" t="n">
        <v>-1.37961</v>
      </c>
      <c r="J2509" s="35" t="n">
        <v>-0.59041</v>
      </c>
      <c r="K2509" s="35" t="n">
        <v>-0.7714</v>
      </c>
      <c r="L2509" s="35" t="n">
        <v>1.52122</v>
      </c>
      <c r="M2509" s="35" t="n">
        <v>-0.60259</v>
      </c>
      <c r="N2509" s="35" t="n">
        <v>1.02981</v>
      </c>
      <c r="O2509" s="35" t="n">
        <v>-1.15383</v>
      </c>
      <c r="P2509" s="35" t="n">
        <v>1.25724</v>
      </c>
      <c r="Q2509" s="35" t="n">
        <v>1.15187</v>
      </c>
      <c r="R2509" s="35" t="n">
        <v>2.34931</v>
      </c>
    </row>
    <row r="2510" customFormat="false" ht="15" hidden="false" customHeight="false" outlineLevel="0" collapsed="false">
      <c r="A2510" s="4" t="n">
        <v>2509</v>
      </c>
      <c r="B2510" s="4" t="s">
        <v>2853</v>
      </c>
      <c r="C2510" s="35" t="n">
        <v>-1.3623</v>
      </c>
      <c r="D2510" s="35" t="n">
        <v>0.07586</v>
      </c>
      <c r="E2510" s="35" t="n">
        <v>0.05795</v>
      </c>
      <c r="F2510" s="35" t="n">
        <v>-0.26358</v>
      </c>
      <c r="G2510" s="35" t="n">
        <v>-0.14343</v>
      </c>
      <c r="H2510" s="35" t="n">
        <v>-4.6302</v>
      </c>
      <c r="I2510" s="35" t="n">
        <v>1.17388</v>
      </c>
      <c r="J2510" s="35" t="n">
        <v>-0.18297</v>
      </c>
      <c r="K2510" s="35" t="n">
        <v>-3.39932</v>
      </c>
      <c r="L2510" s="35" t="n">
        <v>-0.14163</v>
      </c>
      <c r="M2510" s="35" t="n">
        <v>1.6942</v>
      </c>
      <c r="N2510" s="35" t="n">
        <v>-4.66006</v>
      </c>
      <c r="O2510" s="35" t="n">
        <v>-0.62763</v>
      </c>
      <c r="P2510" s="35" t="n">
        <v>-2.77722</v>
      </c>
      <c r="Q2510" s="35" t="n">
        <v>0.61839</v>
      </c>
      <c r="R2510" s="35" t="n">
        <v>0.25998</v>
      </c>
    </row>
    <row r="2511" customFormat="false" ht="15" hidden="false" customHeight="false" outlineLevel="0" collapsed="false">
      <c r="A2511" s="4" t="n">
        <v>2510</v>
      </c>
      <c r="B2511" s="4" t="s">
        <v>2854</v>
      </c>
      <c r="C2511" s="35" t="n">
        <v>-1.09747</v>
      </c>
      <c r="D2511" s="35" t="n">
        <v>-1.60511</v>
      </c>
      <c r="E2511" s="35" t="n">
        <v>2.40536</v>
      </c>
      <c r="F2511" s="35" t="n">
        <v>1.1573</v>
      </c>
      <c r="G2511" s="35" t="n">
        <v>-1.59516</v>
      </c>
      <c r="H2511" s="35" t="n">
        <v>-1.59086</v>
      </c>
      <c r="I2511" s="35" t="n">
        <v>-1.05726</v>
      </c>
      <c r="J2511" s="35" t="n">
        <v>-0.80195</v>
      </c>
      <c r="K2511" s="35" t="n">
        <v>-2.44872</v>
      </c>
      <c r="L2511" s="35" t="n">
        <v>-0.52155</v>
      </c>
      <c r="M2511" s="35" t="n">
        <v>0.82027</v>
      </c>
      <c r="N2511" s="35" t="n">
        <v>-0.02274</v>
      </c>
      <c r="O2511" s="35" t="n">
        <v>-0.23461</v>
      </c>
      <c r="P2511" s="35" t="n">
        <v>0.24547</v>
      </c>
      <c r="Q2511" s="35" t="n">
        <v>-0.12649</v>
      </c>
      <c r="R2511" s="35" t="n">
        <v>-1.17009</v>
      </c>
    </row>
    <row r="2512" customFormat="false" ht="15" hidden="false" customHeight="false" outlineLevel="0" collapsed="false">
      <c r="A2512" s="4" t="n">
        <v>2511</v>
      </c>
      <c r="B2512" s="4" t="s">
        <v>2855</v>
      </c>
      <c r="C2512" s="35" t="n">
        <v>1.91059</v>
      </c>
      <c r="D2512" s="35" t="n">
        <v>0.4059</v>
      </c>
      <c r="E2512" s="35" t="n">
        <v>-1.00942</v>
      </c>
      <c r="F2512" s="35" t="n">
        <v>-0.67326</v>
      </c>
      <c r="G2512" s="35" t="n">
        <v>1.43888</v>
      </c>
      <c r="H2512" s="35" t="n">
        <v>-0.26371</v>
      </c>
      <c r="I2512" s="35" t="n">
        <v>-2.81796</v>
      </c>
      <c r="J2512" s="35" t="n">
        <v>1.82014</v>
      </c>
      <c r="K2512" s="35" t="n">
        <v>-1.46524</v>
      </c>
      <c r="L2512" s="35" t="n">
        <v>1.33672</v>
      </c>
      <c r="M2512" s="35" t="n">
        <v>0.33847</v>
      </c>
      <c r="N2512" s="35" t="n">
        <v>3.23709</v>
      </c>
      <c r="O2512" s="35" t="n">
        <v>-4.45327</v>
      </c>
      <c r="P2512" s="35" t="n">
        <v>-2.62799</v>
      </c>
      <c r="Q2512" s="35" t="n">
        <v>-0.39314</v>
      </c>
      <c r="R2512" s="35" t="n">
        <v>-4.62773</v>
      </c>
    </row>
    <row r="2513" customFormat="false" ht="15" hidden="false" customHeight="false" outlineLevel="0" collapsed="false">
      <c r="A2513" s="4" t="n">
        <v>2512</v>
      </c>
      <c r="B2513" s="4" t="s">
        <v>2856</v>
      </c>
      <c r="C2513" s="35" t="n">
        <v>3.36819</v>
      </c>
      <c r="D2513" s="35" t="n">
        <v>-1.44604</v>
      </c>
      <c r="E2513" s="35" t="n">
        <v>-0.33676</v>
      </c>
      <c r="F2513" s="35" t="n">
        <v>-0.73332</v>
      </c>
      <c r="G2513" s="35" t="n">
        <v>-0.65923</v>
      </c>
      <c r="H2513" s="35" t="n">
        <v>0.67104</v>
      </c>
      <c r="I2513" s="35" t="n">
        <v>2.02018</v>
      </c>
      <c r="J2513" s="35" t="n">
        <v>1.72714</v>
      </c>
      <c r="K2513" s="35" t="n">
        <v>-2.24443</v>
      </c>
      <c r="L2513" s="35" t="n">
        <v>0.71424</v>
      </c>
      <c r="M2513" s="35" t="n">
        <v>-0.46738</v>
      </c>
      <c r="N2513" s="35" t="n">
        <v>0.65235</v>
      </c>
      <c r="O2513" s="35" t="n">
        <v>-3.38157</v>
      </c>
      <c r="P2513" s="35" t="n">
        <v>5.04176</v>
      </c>
      <c r="Q2513" s="35" t="n">
        <v>0.61042</v>
      </c>
      <c r="R2513" s="35" t="n">
        <v>4.92167</v>
      </c>
    </row>
    <row r="2514" customFormat="false" ht="15" hidden="false" customHeight="false" outlineLevel="0" collapsed="false">
      <c r="A2514" s="4" t="n">
        <v>2513</v>
      </c>
      <c r="B2514" s="4" t="s">
        <v>2857</v>
      </c>
      <c r="C2514" s="35" t="n">
        <v>-0.1629</v>
      </c>
      <c r="D2514" s="35" t="n">
        <v>-0.29955</v>
      </c>
      <c r="E2514" s="35" t="n">
        <v>-2.09228</v>
      </c>
      <c r="F2514" s="35" t="n">
        <v>-0.93051</v>
      </c>
      <c r="G2514" s="35" t="n">
        <v>-0.60717</v>
      </c>
      <c r="H2514" s="35" t="n">
        <v>-0.39523</v>
      </c>
      <c r="I2514" s="35" t="n">
        <v>0.42601</v>
      </c>
      <c r="J2514" s="35" t="n">
        <v>0.91812</v>
      </c>
      <c r="K2514" s="35" t="n">
        <v>-3.05646</v>
      </c>
      <c r="L2514" s="35" t="n">
        <v>1.10737</v>
      </c>
      <c r="M2514" s="35" t="n">
        <v>-2.50551</v>
      </c>
      <c r="N2514" s="35" t="n">
        <v>-2.94617</v>
      </c>
      <c r="O2514" s="35" t="n">
        <v>-0.96251</v>
      </c>
      <c r="P2514" s="35" t="n">
        <v>0.44174</v>
      </c>
      <c r="Q2514" s="35" t="n">
        <v>-1.57023</v>
      </c>
      <c r="R2514" s="35" t="n">
        <v>2.03125</v>
      </c>
    </row>
    <row r="2515" customFormat="false" ht="15" hidden="false" customHeight="false" outlineLevel="0" collapsed="false">
      <c r="A2515" s="4" t="n">
        <v>2514</v>
      </c>
      <c r="B2515" s="4" t="s">
        <v>2858</v>
      </c>
      <c r="C2515" s="35" t="n">
        <v>-0.79746</v>
      </c>
      <c r="D2515" s="35" t="n">
        <v>2.81813</v>
      </c>
      <c r="E2515" s="35" t="n">
        <v>-1.53745</v>
      </c>
      <c r="F2515" s="35" t="n">
        <v>-0.5966</v>
      </c>
      <c r="G2515" s="35" t="n">
        <v>1.93626</v>
      </c>
      <c r="H2515" s="35" t="n">
        <v>1.29054</v>
      </c>
      <c r="I2515" s="35" t="n">
        <v>1.55964</v>
      </c>
      <c r="J2515" s="35" t="n">
        <v>-3.15629</v>
      </c>
      <c r="K2515" s="35" t="n">
        <v>-0.63151</v>
      </c>
      <c r="L2515" s="35" t="n">
        <v>-2.1856</v>
      </c>
      <c r="M2515" s="35" t="n">
        <v>2.44576</v>
      </c>
      <c r="N2515" s="35" t="n">
        <v>-3.14533</v>
      </c>
      <c r="O2515" s="35" t="n">
        <v>0.41635</v>
      </c>
      <c r="P2515" s="35" t="n">
        <v>-0.30312</v>
      </c>
      <c r="Q2515" s="35" t="n">
        <v>0.81214</v>
      </c>
      <c r="R2515" s="35" t="n">
        <v>4.15583</v>
      </c>
    </row>
    <row r="2516" customFormat="false" ht="15" hidden="false" customHeight="false" outlineLevel="0" collapsed="false">
      <c r="A2516" s="4" t="n">
        <v>2515</v>
      </c>
      <c r="B2516" s="4" t="s">
        <v>2859</v>
      </c>
      <c r="C2516" s="35" t="n">
        <v>-2.11723</v>
      </c>
      <c r="D2516" s="35" t="n">
        <v>-0.52109</v>
      </c>
      <c r="E2516" s="35" t="n">
        <v>-1.32147</v>
      </c>
      <c r="F2516" s="35" t="n">
        <v>0.10711</v>
      </c>
      <c r="G2516" s="35" t="n">
        <v>-2.32069</v>
      </c>
      <c r="H2516" s="35" t="n">
        <v>-1.91021</v>
      </c>
      <c r="I2516" s="35" t="n">
        <v>1.34063</v>
      </c>
      <c r="J2516" s="35" t="n">
        <v>-3.05631</v>
      </c>
      <c r="K2516" s="35" t="n">
        <v>-1.69726</v>
      </c>
      <c r="L2516" s="35" t="n">
        <v>0.91077</v>
      </c>
      <c r="M2516" s="35" t="n">
        <v>-2.79447</v>
      </c>
      <c r="N2516" s="35" t="n">
        <v>-1.67839</v>
      </c>
      <c r="O2516" s="35" t="n">
        <v>-1.71452</v>
      </c>
      <c r="P2516" s="35" t="n">
        <v>-1.36757</v>
      </c>
      <c r="Q2516" s="35" t="n">
        <v>-3.39336</v>
      </c>
      <c r="R2516" s="35" t="n">
        <v>-0.27595</v>
      </c>
    </row>
    <row r="2517" customFormat="false" ht="15" hidden="false" customHeight="false" outlineLevel="0" collapsed="false">
      <c r="A2517" s="4" t="n">
        <v>2516</v>
      </c>
      <c r="B2517" s="4" t="s">
        <v>2860</v>
      </c>
      <c r="C2517" s="35" t="n">
        <v>1.78072</v>
      </c>
      <c r="D2517" s="35" t="n">
        <v>-1.47205</v>
      </c>
      <c r="E2517" s="35" t="n">
        <v>-5.4025</v>
      </c>
      <c r="F2517" s="35" t="n">
        <v>-1.20076</v>
      </c>
      <c r="G2517" s="35" t="n">
        <v>4.37337</v>
      </c>
      <c r="H2517" s="35" t="n">
        <v>4.00498</v>
      </c>
      <c r="I2517" s="35" t="n">
        <v>2.373</v>
      </c>
      <c r="J2517" s="35" t="n">
        <v>3.93296</v>
      </c>
      <c r="K2517" s="35" t="n">
        <v>-0.14658</v>
      </c>
      <c r="L2517" s="35" t="n">
        <v>0.59388</v>
      </c>
      <c r="M2517" s="35" t="n">
        <v>-0.33128</v>
      </c>
      <c r="N2517" s="35" t="n">
        <v>-0.59578</v>
      </c>
      <c r="O2517" s="35" t="n">
        <v>2.48373</v>
      </c>
      <c r="P2517" s="35" t="n">
        <v>5.36999</v>
      </c>
      <c r="Q2517" s="35" t="n">
        <v>-0.0715</v>
      </c>
      <c r="R2517" s="35" t="n">
        <v>-0.34414</v>
      </c>
    </row>
    <row r="2518" customFormat="false" ht="15" hidden="false" customHeight="false" outlineLevel="0" collapsed="false">
      <c r="A2518" s="4" t="n">
        <v>2517</v>
      </c>
      <c r="B2518" s="4" t="s">
        <v>2861</v>
      </c>
      <c r="C2518" s="35" t="n">
        <v>-0.81549</v>
      </c>
      <c r="D2518" s="35" t="n">
        <v>2.68957</v>
      </c>
      <c r="E2518" s="35" t="n">
        <v>-0.19241</v>
      </c>
      <c r="F2518" s="35" t="n">
        <v>0.66623</v>
      </c>
      <c r="G2518" s="35" t="n">
        <v>1.2925</v>
      </c>
      <c r="H2518" s="35" t="n">
        <v>-0.66273</v>
      </c>
      <c r="I2518" s="35" t="n">
        <v>-0.90933</v>
      </c>
      <c r="J2518" s="35" t="n">
        <v>-0.32089</v>
      </c>
      <c r="K2518" s="35" t="n">
        <v>0.17186</v>
      </c>
      <c r="L2518" s="35" t="n">
        <v>-0.22536</v>
      </c>
      <c r="M2518" s="35" t="n">
        <v>-2.30145</v>
      </c>
      <c r="N2518" s="35" t="n">
        <v>0.55895</v>
      </c>
      <c r="O2518" s="35" t="n">
        <v>0.79573</v>
      </c>
      <c r="P2518" s="35" t="n">
        <v>-0.52039</v>
      </c>
      <c r="Q2518" s="35" t="n">
        <v>0.14627</v>
      </c>
      <c r="R2518" s="35" t="n">
        <v>-1.97723</v>
      </c>
    </row>
    <row r="2519" customFormat="false" ht="15" hidden="false" customHeight="false" outlineLevel="0" collapsed="false">
      <c r="A2519" s="4" t="n">
        <v>2518</v>
      </c>
      <c r="B2519" s="4" t="s">
        <v>2862</v>
      </c>
      <c r="C2519" s="35" t="n">
        <v>-0.56191</v>
      </c>
      <c r="D2519" s="35" t="n">
        <v>0.53025</v>
      </c>
      <c r="E2519" s="35" t="n">
        <v>3.10811</v>
      </c>
      <c r="F2519" s="35" t="n">
        <v>0.37775</v>
      </c>
      <c r="G2519" s="35" t="n">
        <v>1.19669</v>
      </c>
      <c r="H2519" s="35" t="n">
        <v>-1.08871</v>
      </c>
      <c r="I2519" s="35" t="n">
        <v>3.66472</v>
      </c>
      <c r="J2519" s="35" t="n">
        <v>1.9433</v>
      </c>
      <c r="K2519" s="35" t="n">
        <v>-1.01111</v>
      </c>
      <c r="L2519" s="35" t="n">
        <v>2.25838</v>
      </c>
      <c r="M2519" s="35" t="n">
        <v>-2.06665</v>
      </c>
      <c r="N2519" s="35" t="n">
        <v>-1.8576</v>
      </c>
      <c r="O2519" s="35" t="n">
        <v>1.57304</v>
      </c>
      <c r="P2519" s="35" t="n">
        <v>-0.77555</v>
      </c>
      <c r="Q2519" s="35" t="n">
        <v>0.88457</v>
      </c>
      <c r="R2519" s="35" t="n">
        <v>1.8463</v>
      </c>
    </row>
    <row r="2520" customFormat="false" ht="15" hidden="false" customHeight="false" outlineLevel="0" collapsed="false">
      <c r="A2520" s="4" t="n">
        <v>2519</v>
      </c>
      <c r="B2520" s="4" t="s">
        <v>2863</v>
      </c>
      <c r="C2520" s="35" t="n">
        <v>-0.97166</v>
      </c>
      <c r="D2520" s="35" t="n">
        <v>-1.75634</v>
      </c>
      <c r="E2520" s="35" t="n">
        <v>3.68322</v>
      </c>
      <c r="F2520" s="35" t="n">
        <v>0.65304</v>
      </c>
      <c r="G2520" s="35" t="n">
        <v>0.54058</v>
      </c>
      <c r="H2520" s="35" t="n">
        <v>-0.61688</v>
      </c>
      <c r="I2520" s="35" t="n">
        <v>0.65983</v>
      </c>
      <c r="J2520" s="35" t="n">
        <v>1.60531</v>
      </c>
      <c r="K2520" s="35" t="n">
        <v>-1.57839</v>
      </c>
      <c r="L2520" s="35" t="n">
        <v>-0.46078</v>
      </c>
      <c r="M2520" s="35" t="n">
        <v>-1.88268</v>
      </c>
      <c r="N2520" s="35" t="n">
        <v>0.27216</v>
      </c>
      <c r="O2520" s="35" t="n">
        <v>4.12269</v>
      </c>
      <c r="P2520" s="35" t="n">
        <v>-1.71979</v>
      </c>
      <c r="Q2520" s="35" t="n">
        <v>0.87164</v>
      </c>
      <c r="R2520" s="35" t="n">
        <v>0.77466</v>
      </c>
    </row>
    <row r="2521" customFormat="false" ht="15" hidden="false" customHeight="false" outlineLevel="0" collapsed="false">
      <c r="A2521" s="4" t="n">
        <v>2520</v>
      </c>
      <c r="B2521" s="4" t="s">
        <v>2864</v>
      </c>
      <c r="C2521" s="35" t="n">
        <v>-4.14803</v>
      </c>
      <c r="D2521" s="35" t="n">
        <v>0.8113</v>
      </c>
      <c r="E2521" s="35" t="n">
        <v>3.12485</v>
      </c>
      <c r="F2521" s="35" t="n">
        <v>-3.57367</v>
      </c>
      <c r="G2521" s="35" t="n">
        <v>-1.26998</v>
      </c>
      <c r="H2521" s="35" t="n">
        <v>-5.14062</v>
      </c>
      <c r="I2521" s="35" t="n">
        <v>-1.02519</v>
      </c>
      <c r="J2521" s="35" t="n">
        <v>0.82576</v>
      </c>
      <c r="K2521" s="35" t="n">
        <v>-0.57074</v>
      </c>
      <c r="L2521" s="35" t="n">
        <v>-1.71003</v>
      </c>
      <c r="M2521" s="35" t="n">
        <v>-1.65089</v>
      </c>
      <c r="N2521" s="35" t="n">
        <v>0.31806</v>
      </c>
      <c r="O2521" s="35" t="n">
        <v>-0.0029</v>
      </c>
      <c r="P2521" s="35" t="n">
        <v>-0.17475</v>
      </c>
      <c r="Q2521" s="35" t="n">
        <v>1.93928</v>
      </c>
      <c r="R2521" s="35" t="n">
        <v>0.04257</v>
      </c>
    </row>
    <row r="2522" customFormat="false" ht="15" hidden="false" customHeight="false" outlineLevel="0" collapsed="false">
      <c r="A2522" s="4" t="n">
        <v>2521</v>
      </c>
      <c r="B2522" s="4" t="s">
        <v>2865</v>
      </c>
      <c r="C2522" s="35" t="n">
        <v>-0.90059</v>
      </c>
      <c r="D2522" s="35" t="n">
        <v>-0.40059</v>
      </c>
      <c r="E2522" s="35" t="n">
        <v>0.92434</v>
      </c>
      <c r="F2522" s="35" t="n">
        <v>-0.35205</v>
      </c>
      <c r="G2522" s="35" t="n">
        <v>3.03065</v>
      </c>
      <c r="H2522" s="35" t="n">
        <v>-1.84349</v>
      </c>
      <c r="I2522" s="35" t="n">
        <v>2.21082</v>
      </c>
      <c r="J2522" s="35" t="n">
        <v>4.37182</v>
      </c>
      <c r="K2522" s="35" t="n">
        <v>-1.18072</v>
      </c>
      <c r="L2522" s="35" t="n">
        <v>-0.73869</v>
      </c>
      <c r="M2522" s="35" t="n">
        <v>-1.49516</v>
      </c>
      <c r="N2522" s="35" t="n">
        <v>-5.13347</v>
      </c>
      <c r="O2522" s="35" t="n">
        <v>3.58954</v>
      </c>
      <c r="P2522" s="35" t="n">
        <v>-1.00652</v>
      </c>
      <c r="Q2522" s="35" t="n">
        <v>-2.32488</v>
      </c>
      <c r="R2522" s="35" t="n">
        <v>-0.05465</v>
      </c>
    </row>
    <row r="2523" customFormat="false" ht="15" hidden="false" customHeight="false" outlineLevel="0" collapsed="false">
      <c r="A2523" s="4" t="n">
        <v>2522</v>
      </c>
      <c r="B2523" s="4" t="s">
        <v>2866</v>
      </c>
      <c r="C2523" s="35" t="n">
        <v>-1.59155</v>
      </c>
      <c r="D2523" s="35" t="n">
        <v>2.10965</v>
      </c>
      <c r="E2523" s="35" t="n">
        <v>-2.56955</v>
      </c>
      <c r="F2523" s="35" t="n">
        <v>3.16335</v>
      </c>
      <c r="G2523" s="35" t="n">
        <v>0.77101</v>
      </c>
      <c r="H2523" s="35" t="n">
        <v>0.85085</v>
      </c>
      <c r="I2523" s="35" t="n">
        <v>1.10843</v>
      </c>
      <c r="J2523" s="35" t="n">
        <v>-1.17925</v>
      </c>
      <c r="K2523" s="35" t="n">
        <v>-1.05187</v>
      </c>
      <c r="L2523" s="35" t="n">
        <v>-0.96486</v>
      </c>
      <c r="M2523" s="35" t="n">
        <v>-2.80396</v>
      </c>
      <c r="N2523" s="35" t="n">
        <v>-4.22994</v>
      </c>
      <c r="O2523" s="35" t="n">
        <v>0.32896</v>
      </c>
      <c r="P2523" s="35" t="n">
        <v>0.7248</v>
      </c>
      <c r="Q2523" s="35" t="n">
        <v>0.99018</v>
      </c>
      <c r="R2523" s="35" t="n">
        <v>-1.38062</v>
      </c>
    </row>
    <row r="2524" customFormat="false" ht="15" hidden="false" customHeight="false" outlineLevel="0" collapsed="false">
      <c r="A2524" s="4" t="n">
        <v>2523</v>
      </c>
      <c r="B2524" s="4" t="s">
        <v>2867</v>
      </c>
      <c r="C2524" s="35" t="n">
        <v>-1.21772</v>
      </c>
      <c r="D2524" s="35" t="n">
        <v>0.13245</v>
      </c>
      <c r="E2524" s="35" t="n">
        <v>1.44374</v>
      </c>
      <c r="F2524" s="35" t="n">
        <v>-0.77708</v>
      </c>
      <c r="G2524" s="35" t="n">
        <v>-1.03596</v>
      </c>
      <c r="H2524" s="35" t="n">
        <v>1.26464</v>
      </c>
      <c r="I2524" s="35" t="n">
        <v>0.23556</v>
      </c>
      <c r="J2524" s="35" t="n">
        <v>1.7974</v>
      </c>
      <c r="K2524" s="35" t="n">
        <v>-1.73154</v>
      </c>
      <c r="L2524" s="35" t="n">
        <v>-1.14378</v>
      </c>
      <c r="M2524" s="35" t="n">
        <v>-2.63001</v>
      </c>
      <c r="N2524" s="35" t="n">
        <v>-5.01003</v>
      </c>
      <c r="O2524" s="35" t="n">
        <v>0.0491</v>
      </c>
      <c r="P2524" s="35" t="n">
        <v>1.8634</v>
      </c>
      <c r="Q2524" s="35" t="n">
        <v>-1.82089</v>
      </c>
      <c r="R2524" s="35" t="n">
        <v>-2.12337</v>
      </c>
    </row>
    <row r="2525" customFormat="false" ht="15" hidden="false" customHeight="false" outlineLevel="0" collapsed="false">
      <c r="A2525" s="4" t="n">
        <v>2524</v>
      </c>
      <c r="B2525" s="4" t="s">
        <v>2868</v>
      </c>
      <c r="C2525" s="35" t="n">
        <v>1.40858</v>
      </c>
      <c r="D2525" s="35" t="n">
        <v>0.9219</v>
      </c>
      <c r="E2525" s="35" t="n">
        <v>0.5246</v>
      </c>
      <c r="F2525" s="35" t="n">
        <v>0.64399</v>
      </c>
      <c r="G2525" s="35" t="n">
        <v>-0.06564</v>
      </c>
      <c r="H2525" s="35" t="n">
        <v>-2.84066</v>
      </c>
      <c r="I2525" s="35" t="n">
        <v>0.26283</v>
      </c>
      <c r="J2525" s="35" t="n">
        <v>1.12207</v>
      </c>
      <c r="K2525" s="35" t="n">
        <v>0.43625</v>
      </c>
      <c r="L2525" s="35" t="n">
        <v>1.49851</v>
      </c>
      <c r="M2525" s="35" t="n">
        <v>0.86666</v>
      </c>
      <c r="N2525" s="35" t="n">
        <v>1.54219</v>
      </c>
      <c r="O2525" s="35" t="n">
        <v>1.38056</v>
      </c>
      <c r="P2525" s="35" t="n">
        <v>-0.93381</v>
      </c>
      <c r="Q2525" s="35" t="n">
        <v>0.8063</v>
      </c>
      <c r="R2525" s="35" t="n">
        <v>-0.36613</v>
      </c>
    </row>
    <row r="2526" customFormat="false" ht="15" hidden="false" customHeight="false" outlineLevel="0" collapsed="false">
      <c r="A2526" s="4" t="n">
        <v>2525</v>
      </c>
      <c r="B2526" s="4" t="s">
        <v>2869</v>
      </c>
      <c r="C2526" s="35" t="n">
        <v>-1.28055</v>
      </c>
      <c r="D2526" s="35" t="n">
        <v>1.68246</v>
      </c>
      <c r="E2526" s="35" t="n">
        <v>4.26632</v>
      </c>
      <c r="F2526" s="35" t="n">
        <v>0.6006</v>
      </c>
      <c r="G2526" s="35" t="n">
        <v>-1.72147</v>
      </c>
      <c r="H2526" s="35" t="n">
        <v>-1.6891</v>
      </c>
      <c r="I2526" s="35" t="n">
        <v>2.78408</v>
      </c>
      <c r="J2526" s="35" t="n">
        <v>-1.36986</v>
      </c>
      <c r="K2526" s="35" t="n">
        <v>-0.84258</v>
      </c>
      <c r="L2526" s="35" t="n">
        <v>2.53663</v>
      </c>
      <c r="M2526" s="35" t="n">
        <v>-0.39217</v>
      </c>
      <c r="N2526" s="35" t="n">
        <v>-0.54436</v>
      </c>
      <c r="O2526" s="35" t="n">
        <v>1.53723</v>
      </c>
      <c r="P2526" s="35" t="n">
        <v>1.12971</v>
      </c>
      <c r="Q2526" s="35" t="n">
        <v>-0.82226</v>
      </c>
      <c r="R2526" s="35" t="n">
        <v>-0.82282</v>
      </c>
    </row>
    <row r="2527" customFormat="false" ht="15" hidden="false" customHeight="false" outlineLevel="0" collapsed="false">
      <c r="A2527" s="4" t="n">
        <v>2526</v>
      </c>
      <c r="B2527" s="4" t="s">
        <v>2870</v>
      </c>
      <c r="C2527" s="35" t="n">
        <v>-1.38224</v>
      </c>
      <c r="D2527" s="35" t="n">
        <v>-0.43741</v>
      </c>
      <c r="E2527" s="35" t="n">
        <v>0.59679</v>
      </c>
      <c r="F2527" s="35" t="n">
        <v>-3.82012</v>
      </c>
      <c r="G2527" s="35" t="n">
        <v>-4.07896</v>
      </c>
      <c r="H2527" s="35" t="n">
        <v>-2.85588</v>
      </c>
      <c r="I2527" s="35" t="n">
        <v>-1.49155</v>
      </c>
      <c r="J2527" s="35" t="n">
        <v>-0.23698</v>
      </c>
      <c r="K2527" s="35" t="n">
        <v>-1.03414</v>
      </c>
      <c r="L2527" s="35" t="n">
        <v>1.11312</v>
      </c>
      <c r="M2527" s="35" t="n">
        <v>-1.46571</v>
      </c>
      <c r="N2527" s="35" t="n">
        <v>-1.30995</v>
      </c>
      <c r="O2527" s="35" t="n">
        <v>1.5574</v>
      </c>
      <c r="P2527" s="35" t="n">
        <v>0.9996</v>
      </c>
      <c r="Q2527" s="35" t="n">
        <v>-1.4119</v>
      </c>
      <c r="R2527" s="35" t="n">
        <v>0.64859</v>
      </c>
    </row>
    <row r="2528" customFormat="false" ht="15" hidden="false" customHeight="false" outlineLevel="0" collapsed="false">
      <c r="A2528" s="4" t="n">
        <v>2527</v>
      </c>
      <c r="B2528" s="4" t="s">
        <v>2871</v>
      </c>
      <c r="C2528" s="35" t="n">
        <v>2.24621</v>
      </c>
      <c r="D2528" s="35" t="n">
        <v>2.61347</v>
      </c>
      <c r="E2528" s="35" t="n">
        <v>2.74996</v>
      </c>
      <c r="F2528" s="35" t="n">
        <v>1.07844</v>
      </c>
      <c r="G2528" s="35" t="n">
        <v>1.00994</v>
      </c>
      <c r="H2528" s="35" t="n">
        <v>1.7527</v>
      </c>
      <c r="I2528" s="35" t="n">
        <v>-0.52908</v>
      </c>
      <c r="J2528" s="35" t="n">
        <v>-1.89925</v>
      </c>
      <c r="K2528" s="35" t="n">
        <v>-3.49498</v>
      </c>
      <c r="L2528" s="35" t="n">
        <v>-0.1271</v>
      </c>
      <c r="M2528" s="35" t="n">
        <v>0.64071</v>
      </c>
      <c r="N2528" s="35" t="n">
        <v>0.4132</v>
      </c>
      <c r="O2528" s="35" t="n">
        <v>3.42</v>
      </c>
      <c r="P2528" s="35" t="n">
        <v>1.49076</v>
      </c>
      <c r="Q2528" s="35" t="n">
        <v>-2.87108</v>
      </c>
      <c r="R2528" s="35" t="n">
        <v>-2.62543</v>
      </c>
    </row>
    <row r="2529" customFormat="false" ht="15" hidden="false" customHeight="false" outlineLevel="0" collapsed="false">
      <c r="A2529" s="4" t="n">
        <v>2528</v>
      </c>
      <c r="B2529" s="4" t="s">
        <v>2872</v>
      </c>
      <c r="C2529" s="35" t="n">
        <v>3.00962</v>
      </c>
      <c r="D2529" s="35" t="n">
        <v>0.59879</v>
      </c>
      <c r="E2529" s="35" t="n">
        <v>3.15364</v>
      </c>
      <c r="F2529" s="35" t="n">
        <v>-3.42705</v>
      </c>
      <c r="G2529" s="35" t="n">
        <v>4.15331</v>
      </c>
      <c r="H2529" s="35" t="n">
        <v>-1.56539</v>
      </c>
      <c r="I2529" s="35" t="n">
        <v>-3.03539</v>
      </c>
      <c r="J2529" s="35" t="n">
        <v>1.84106</v>
      </c>
      <c r="K2529" s="35" t="n">
        <v>1.77797</v>
      </c>
      <c r="L2529" s="35" t="n">
        <v>-0.12836</v>
      </c>
      <c r="M2529" s="35" t="n">
        <v>-2.79541</v>
      </c>
      <c r="N2529" s="35" t="n">
        <v>1.83127</v>
      </c>
      <c r="O2529" s="35" t="n">
        <v>1.98346</v>
      </c>
      <c r="P2529" s="35" t="n">
        <v>-2.09688</v>
      </c>
      <c r="Q2529" s="35" t="n">
        <v>0.38086</v>
      </c>
      <c r="R2529" s="35" t="n">
        <v>-1.03454</v>
      </c>
    </row>
    <row r="2530" customFormat="false" ht="15" hidden="false" customHeight="false" outlineLevel="0" collapsed="false">
      <c r="A2530" s="4" t="n">
        <v>2529</v>
      </c>
      <c r="B2530" s="4" t="s">
        <v>2873</v>
      </c>
      <c r="C2530" s="35" t="n">
        <v>-3.57157</v>
      </c>
      <c r="D2530" s="35" t="n">
        <v>-2.45066</v>
      </c>
      <c r="E2530" s="35" t="n">
        <v>0.18408</v>
      </c>
      <c r="F2530" s="35" t="n">
        <v>-4.5564</v>
      </c>
      <c r="G2530" s="35" t="n">
        <v>-0.18676</v>
      </c>
      <c r="H2530" s="35" t="n">
        <v>0.93874</v>
      </c>
      <c r="I2530" s="35" t="n">
        <v>-0.23553</v>
      </c>
      <c r="J2530" s="35" t="n">
        <v>1.67248</v>
      </c>
      <c r="K2530" s="35" t="n">
        <v>1.35938</v>
      </c>
      <c r="L2530" s="35" t="n">
        <v>3.10982</v>
      </c>
      <c r="M2530" s="35" t="n">
        <v>2.17813</v>
      </c>
      <c r="N2530" s="35" t="n">
        <v>0.99807</v>
      </c>
      <c r="O2530" s="35" t="n">
        <v>-0.58629</v>
      </c>
      <c r="P2530" s="35" t="n">
        <v>0.17126</v>
      </c>
      <c r="Q2530" s="35" t="n">
        <v>2.01839</v>
      </c>
      <c r="R2530" s="35" t="n">
        <v>2.28871</v>
      </c>
    </row>
    <row r="2531" customFormat="false" ht="15" hidden="false" customHeight="false" outlineLevel="0" collapsed="false">
      <c r="A2531" s="4" t="n">
        <v>2530</v>
      </c>
      <c r="B2531" s="4" t="s">
        <v>2874</v>
      </c>
      <c r="C2531" s="35" t="n">
        <v>-0.86365</v>
      </c>
      <c r="D2531" s="35" t="n">
        <v>-2.38307</v>
      </c>
      <c r="E2531" s="35" t="n">
        <v>0.97636</v>
      </c>
      <c r="F2531" s="35" t="n">
        <v>-0.30601</v>
      </c>
      <c r="G2531" s="35" t="n">
        <v>-1.27115</v>
      </c>
      <c r="H2531" s="35" t="n">
        <v>-1.95803</v>
      </c>
      <c r="I2531" s="35" t="n">
        <v>4.95342</v>
      </c>
      <c r="J2531" s="35" t="n">
        <v>-0.87752</v>
      </c>
      <c r="K2531" s="35" t="n">
        <v>0.07838</v>
      </c>
      <c r="L2531" s="35" t="n">
        <v>-4.22118</v>
      </c>
      <c r="M2531" s="35" t="n">
        <v>-2.93345</v>
      </c>
      <c r="N2531" s="35" t="n">
        <v>-1.06747</v>
      </c>
      <c r="O2531" s="35" t="n">
        <v>-2.94883</v>
      </c>
      <c r="P2531" s="35" t="n">
        <v>0.88505</v>
      </c>
      <c r="Q2531" s="35" t="n">
        <v>-1.56557</v>
      </c>
      <c r="R2531" s="35" t="n">
        <v>3.00002</v>
      </c>
    </row>
    <row r="2532" customFormat="false" ht="15" hidden="false" customHeight="false" outlineLevel="0" collapsed="false">
      <c r="A2532" s="4" t="n">
        <v>2531</v>
      </c>
      <c r="B2532" s="4" t="s">
        <v>2875</v>
      </c>
      <c r="C2532" s="35" t="n">
        <v>2.95726</v>
      </c>
      <c r="D2532" s="35" t="n">
        <v>0.59462</v>
      </c>
      <c r="E2532" s="35" t="n">
        <v>2.17075</v>
      </c>
      <c r="F2532" s="35" t="n">
        <v>0.93067</v>
      </c>
      <c r="G2532" s="35" t="n">
        <v>2.02457</v>
      </c>
      <c r="H2532" s="35" t="n">
        <v>1.2291</v>
      </c>
      <c r="I2532" s="35" t="n">
        <v>-2.12765</v>
      </c>
      <c r="J2532" s="35" t="n">
        <v>0.92672</v>
      </c>
      <c r="K2532" s="35" t="n">
        <v>-1.69098</v>
      </c>
      <c r="L2532" s="35" t="n">
        <v>2.10753</v>
      </c>
      <c r="M2532" s="35" t="n">
        <v>-1.83302</v>
      </c>
      <c r="N2532" s="35" t="n">
        <v>-1.32552</v>
      </c>
      <c r="O2532" s="35" t="n">
        <v>-1.93967</v>
      </c>
      <c r="P2532" s="35" t="n">
        <v>0.81427</v>
      </c>
      <c r="Q2532" s="35" t="n">
        <v>0.5536</v>
      </c>
      <c r="R2532" s="35" t="n">
        <v>-2.62485</v>
      </c>
    </row>
    <row r="2533" customFormat="false" ht="15" hidden="false" customHeight="false" outlineLevel="0" collapsed="false">
      <c r="A2533" s="4" t="n">
        <v>2532</v>
      </c>
      <c r="B2533" s="4" t="s">
        <v>2876</v>
      </c>
      <c r="C2533" s="35" t="n">
        <v>-2.27934</v>
      </c>
      <c r="D2533" s="35" t="n">
        <v>2.98765</v>
      </c>
      <c r="E2533" s="35" t="n">
        <v>2.51685</v>
      </c>
      <c r="F2533" s="35" t="n">
        <v>0.18746</v>
      </c>
      <c r="G2533" s="35" t="n">
        <v>-3.00138</v>
      </c>
      <c r="H2533" s="35" t="n">
        <v>3.91121</v>
      </c>
      <c r="I2533" s="35" t="n">
        <v>-2.00271</v>
      </c>
      <c r="J2533" s="35" t="n">
        <v>-0.42385</v>
      </c>
      <c r="K2533" s="35" t="n">
        <v>-0.22323</v>
      </c>
      <c r="L2533" s="35" t="n">
        <v>-1.39164</v>
      </c>
      <c r="M2533" s="35" t="n">
        <v>-1.56749</v>
      </c>
      <c r="N2533" s="35" t="n">
        <v>0.75301</v>
      </c>
      <c r="O2533" s="35" t="n">
        <v>-4.13979</v>
      </c>
      <c r="P2533" s="35" t="n">
        <v>0.43937</v>
      </c>
      <c r="Q2533" s="35" t="n">
        <v>-0.38438</v>
      </c>
      <c r="R2533" s="35" t="n">
        <v>-3.26614</v>
      </c>
    </row>
    <row r="2534" customFormat="false" ht="15" hidden="false" customHeight="false" outlineLevel="0" collapsed="false">
      <c r="A2534" s="4" t="n">
        <v>2533</v>
      </c>
      <c r="B2534" s="4" t="s">
        <v>2877</v>
      </c>
      <c r="C2534" s="35" t="n">
        <v>0.00317</v>
      </c>
      <c r="D2534" s="35" t="n">
        <v>-1.21008</v>
      </c>
      <c r="E2534" s="35" t="n">
        <v>1.45548</v>
      </c>
      <c r="F2534" s="35" t="n">
        <v>-2.80733</v>
      </c>
      <c r="G2534" s="35" t="n">
        <v>-0.66278</v>
      </c>
      <c r="H2534" s="35" t="n">
        <v>-1.20489</v>
      </c>
      <c r="I2534" s="35" t="n">
        <v>4.89246</v>
      </c>
      <c r="J2534" s="35" t="n">
        <v>0.28242</v>
      </c>
      <c r="K2534" s="35" t="n">
        <v>-1.0914</v>
      </c>
      <c r="L2534" s="35" t="n">
        <v>1.05553</v>
      </c>
      <c r="M2534" s="35" t="n">
        <v>-0.37104</v>
      </c>
      <c r="N2534" s="35" t="n">
        <v>2.34211</v>
      </c>
      <c r="O2534" s="35" t="n">
        <v>-2.78697</v>
      </c>
      <c r="P2534" s="35" t="n">
        <v>2.67696</v>
      </c>
      <c r="Q2534" s="35" t="n">
        <v>2.58353</v>
      </c>
      <c r="R2534" s="35" t="n">
        <v>-1.30544</v>
      </c>
    </row>
    <row r="2535" customFormat="false" ht="15" hidden="false" customHeight="false" outlineLevel="0" collapsed="false">
      <c r="A2535" s="4" t="n">
        <v>2534</v>
      </c>
      <c r="B2535" s="4" t="s">
        <v>2878</v>
      </c>
      <c r="C2535" s="35" t="n">
        <v>-4.50976</v>
      </c>
      <c r="D2535" s="35" t="n">
        <v>-0.22597</v>
      </c>
      <c r="E2535" s="35" t="n">
        <v>0.78734</v>
      </c>
      <c r="F2535" s="35" t="n">
        <v>-0.10928</v>
      </c>
      <c r="G2535" s="35" t="n">
        <v>1.12211</v>
      </c>
      <c r="H2535" s="35" t="n">
        <v>-4.43092</v>
      </c>
      <c r="I2535" s="35" t="n">
        <v>0.60228</v>
      </c>
      <c r="J2535" s="35" t="n">
        <v>-0.33793</v>
      </c>
      <c r="K2535" s="35" t="n">
        <v>-0.17002</v>
      </c>
      <c r="L2535" s="35" t="n">
        <v>-0.10609</v>
      </c>
      <c r="M2535" s="35" t="n">
        <v>0.12204</v>
      </c>
      <c r="N2535" s="35" t="n">
        <v>1.04911</v>
      </c>
      <c r="O2535" s="35" t="n">
        <v>0.03774</v>
      </c>
      <c r="P2535" s="35" t="n">
        <v>1.24323</v>
      </c>
      <c r="Q2535" s="35" t="n">
        <v>-1.83904</v>
      </c>
      <c r="R2535" s="35" t="n">
        <v>2.50349</v>
      </c>
    </row>
    <row r="2536" customFormat="false" ht="15" hidden="false" customHeight="false" outlineLevel="0" collapsed="false">
      <c r="A2536" s="4" t="n">
        <v>2535</v>
      </c>
      <c r="B2536" s="4" t="s">
        <v>2879</v>
      </c>
      <c r="C2536" s="35" t="n">
        <v>0.36394</v>
      </c>
      <c r="D2536" s="35" t="n">
        <v>1.97878</v>
      </c>
      <c r="E2536" s="35" t="n">
        <v>0.81237</v>
      </c>
      <c r="F2536" s="35" t="n">
        <v>2.16763</v>
      </c>
      <c r="G2536" s="35" t="n">
        <v>2.2443</v>
      </c>
      <c r="H2536" s="35" t="n">
        <v>-1.68634</v>
      </c>
      <c r="I2536" s="35" t="n">
        <v>-1.18888</v>
      </c>
      <c r="J2536" s="35" t="n">
        <v>0.91318</v>
      </c>
      <c r="K2536" s="35" t="n">
        <v>-0.1216</v>
      </c>
      <c r="L2536" s="35" t="n">
        <v>-1.09339</v>
      </c>
      <c r="M2536" s="35" t="n">
        <v>-0.96104</v>
      </c>
      <c r="N2536" s="35" t="n">
        <v>4.57072</v>
      </c>
      <c r="O2536" s="35" t="n">
        <v>-3.92745</v>
      </c>
      <c r="P2536" s="35" t="n">
        <v>0.44094</v>
      </c>
      <c r="Q2536" s="35" t="n">
        <v>0.7299</v>
      </c>
      <c r="R2536" s="35" t="n">
        <v>-2.06635</v>
      </c>
    </row>
    <row r="2537" customFormat="false" ht="15" hidden="false" customHeight="false" outlineLevel="0" collapsed="false">
      <c r="A2537" s="4" t="n">
        <v>2536</v>
      </c>
      <c r="B2537" s="4" t="s">
        <v>2880</v>
      </c>
      <c r="C2537" s="35" t="n">
        <v>-3.10417</v>
      </c>
      <c r="D2537" s="35" t="n">
        <v>1.23858</v>
      </c>
      <c r="E2537" s="35" t="n">
        <v>-1.14472</v>
      </c>
      <c r="F2537" s="35" t="n">
        <v>0.31582</v>
      </c>
      <c r="G2537" s="35" t="n">
        <v>-0.50243</v>
      </c>
      <c r="H2537" s="35" t="n">
        <v>-0.47552</v>
      </c>
      <c r="I2537" s="35" t="n">
        <v>0.03224</v>
      </c>
      <c r="J2537" s="35" t="n">
        <v>-0.6027</v>
      </c>
      <c r="K2537" s="35" t="n">
        <v>-0.03557</v>
      </c>
      <c r="L2537" s="35" t="n">
        <v>-3.71545</v>
      </c>
      <c r="M2537" s="35" t="n">
        <v>-0.48395</v>
      </c>
      <c r="N2537" s="35" t="n">
        <v>3.18053</v>
      </c>
      <c r="O2537" s="35" t="n">
        <v>1.92751</v>
      </c>
      <c r="P2537" s="35" t="n">
        <v>-2.30725</v>
      </c>
      <c r="Q2537" s="35" t="n">
        <v>-0.8217</v>
      </c>
      <c r="R2537" s="35" t="n">
        <v>-3.0317</v>
      </c>
    </row>
    <row r="2538" customFormat="false" ht="15" hidden="false" customHeight="false" outlineLevel="0" collapsed="false">
      <c r="A2538" s="4" t="n">
        <v>2537</v>
      </c>
      <c r="B2538" s="4" t="s">
        <v>2881</v>
      </c>
      <c r="C2538" s="35" t="n">
        <v>0.03276</v>
      </c>
      <c r="D2538" s="35" t="n">
        <v>1.92491</v>
      </c>
      <c r="E2538" s="35" t="n">
        <v>3.42516</v>
      </c>
      <c r="F2538" s="35" t="n">
        <v>-0.32653</v>
      </c>
      <c r="G2538" s="35" t="n">
        <v>-3.47742</v>
      </c>
      <c r="H2538" s="35" t="n">
        <v>-1.72625</v>
      </c>
      <c r="I2538" s="35" t="n">
        <v>-1.14077</v>
      </c>
      <c r="J2538" s="35" t="n">
        <v>-0.85743</v>
      </c>
      <c r="K2538" s="35" t="n">
        <v>-0.45908</v>
      </c>
      <c r="L2538" s="35" t="n">
        <v>3.45977</v>
      </c>
      <c r="M2538" s="35" t="n">
        <v>1.79888</v>
      </c>
      <c r="N2538" s="35" t="n">
        <v>-0.63093</v>
      </c>
      <c r="O2538" s="35" t="n">
        <v>2.6261</v>
      </c>
      <c r="P2538" s="35" t="n">
        <v>-3.11589</v>
      </c>
      <c r="Q2538" s="35" t="n">
        <v>-1.34069</v>
      </c>
      <c r="R2538" s="35" t="n">
        <v>-0.83812</v>
      </c>
    </row>
    <row r="2539" customFormat="false" ht="15" hidden="false" customHeight="false" outlineLevel="0" collapsed="false">
      <c r="A2539" s="4" t="n">
        <v>2538</v>
      </c>
      <c r="B2539" s="4" t="s">
        <v>2882</v>
      </c>
      <c r="C2539" s="35" t="n">
        <v>0.73766</v>
      </c>
      <c r="D2539" s="35" t="n">
        <v>-2.76403</v>
      </c>
      <c r="E2539" s="35" t="n">
        <v>0.79941</v>
      </c>
      <c r="F2539" s="35" t="n">
        <v>-2.69772</v>
      </c>
      <c r="G2539" s="35" t="n">
        <v>-4.16795</v>
      </c>
      <c r="H2539" s="35" t="n">
        <v>1.27085</v>
      </c>
      <c r="I2539" s="35" t="n">
        <v>-1.91683</v>
      </c>
      <c r="J2539" s="35" t="n">
        <v>1.96404</v>
      </c>
      <c r="K2539" s="35" t="n">
        <v>1.65666</v>
      </c>
      <c r="L2539" s="35" t="n">
        <v>0.23986</v>
      </c>
      <c r="M2539" s="35" t="n">
        <v>-2.4381</v>
      </c>
      <c r="N2539" s="35" t="n">
        <v>3.17001</v>
      </c>
      <c r="O2539" s="35" t="n">
        <v>-4.5773</v>
      </c>
      <c r="P2539" s="35" t="n">
        <v>-5.41755</v>
      </c>
      <c r="Q2539" s="35" t="n">
        <v>-0.06759</v>
      </c>
      <c r="R2539" s="35" t="n">
        <v>1.22473</v>
      </c>
    </row>
    <row r="2540" customFormat="false" ht="15" hidden="false" customHeight="false" outlineLevel="0" collapsed="false">
      <c r="A2540" s="4" t="n">
        <v>2539</v>
      </c>
      <c r="B2540" s="4" t="s">
        <v>2883</v>
      </c>
      <c r="C2540" s="35" t="n">
        <v>-1.88886</v>
      </c>
      <c r="D2540" s="35" t="n">
        <v>1.36248</v>
      </c>
      <c r="E2540" s="35" t="n">
        <v>0.5457</v>
      </c>
      <c r="F2540" s="35" t="n">
        <v>4.55584</v>
      </c>
      <c r="G2540" s="35" t="n">
        <v>3.23683</v>
      </c>
      <c r="H2540" s="35" t="n">
        <v>2.14219</v>
      </c>
      <c r="I2540" s="35" t="n">
        <v>0.12739</v>
      </c>
      <c r="J2540" s="35" t="n">
        <v>0.11627</v>
      </c>
      <c r="K2540" s="35" t="n">
        <v>-2.03789</v>
      </c>
      <c r="L2540" s="35" t="n">
        <v>2.75102</v>
      </c>
      <c r="M2540" s="35" t="n">
        <v>-0.31598</v>
      </c>
      <c r="N2540" s="35" t="n">
        <v>-2.29594</v>
      </c>
      <c r="O2540" s="35" t="n">
        <v>-3.59797</v>
      </c>
      <c r="P2540" s="35" t="n">
        <v>-2.49977</v>
      </c>
      <c r="Q2540" s="35" t="n">
        <v>2.60469</v>
      </c>
      <c r="R2540" s="35" t="n">
        <v>-0.4537</v>
      </c>
    </row>
    <row r="2541" customFormat="false" ht="15" hidden="false" customHeight="false" outlineLevel="0" collapsed="false">
      <c r="A2541" s="4" t="n">
        <v>2540</v>
      </c>
      <c r="B2541" s="4" t="s">
        <v>2884</v>
      </c>
      <c r="C2541" s="35" t="n">
        <v>1.43837</v>
      </c>
      <c r="D2541" s="35" t="n">
        <v>1.01886</v>
      </c>
      <c r="E2541" s="35" t="n">
        <v>0.75436</v>
      </c>
      <c r="F2541" s="35" t="n">
        <v>0.76852</v>
      </c>
      <c r="G2541" s="35" t="n">
        <v>2.03539</v>
      </c>
      <c r="H2541" s="35" t="n">
        <v>-0.45561</v>
      </c>
      <c r="I2541" s="35" t="n">
        <v>4.81033</v>
      </c>
      <c r="J2541" s="35" t="n">
        <v>1.03644</v>
      </c>
      <c r="K2541" s="35" t="n">
        <v>1.26288</v>
      </c>
      <c r="L2541" s="35" t="n">
        <v>0.74042</v>
      </c>
      <c r="M2541" s="35" t="n">
        <v>0.87085</v>
      </c>
      <c r="N2541" s="35" t="n">
        <v>0.34922</v>
      </c>
      <c r="O2541" s="35" t="n">
        <v>-1.36687</v>
      </c>
      <c r="P2541" s="35" t="n">
        <v>-1.1568</v>
      </c>
      <c r="Q2541" s="35" t="n">
        <v>1.51098</v>
      </c>
      <c r="R2541" s="35" t="n">
        <v>1.20877</v>
      </c>
    </row>
    <row r="2542" customFormat="false" ht="15" hidden="false" customHeight="false" outlineLevel="0" collapsed="false">
      <c r="A2542" s="4" t="n">
        <v>2541</v>
      </c>
      <c r="B2542" s="4" t="s">
        <v>2885</v>
      </c>
      <c r="C2542" s="35" t="n">
        <v>-1.16466</v>
      </c>
      <c r="D2542" s="35" t="n">
        <v>3.61713</v>
      </c>
      <c r="E2542" s="35" t="n">
        <v>2.11269</v>
      </c>
      <c r="F2542" s="35" t="n">
        <v>-0.96816</v>
      </c>
      <c r="G2542" s="35" t="n">
        <v>0.04417</v>
      </c>
      <c r="H2542" s="35" t="n">
        <v>1.00156</v>
      </c>
      <c r="I2542" s="35" t="n">
        <v>0.34916</v>
      </c>
      <c r="J2542" s="35" t="n">
        <v>0.44691</v>
      </c>
      <c r="K2542" s="35" t="n">
        <v>-7.90943</v>
      </c>
      <c r="L2542" s="35" t="n">
        <v>-0.11888</v>
      </c>
      <c r="M2542" s="35" t="n">
        <v>0.71216</v>
      </c>
      <c r="N2542" s="35" t="n">
        <v>-1.62982</v>
      </c>
      <c r="O2542" s="35" t="n">
        <v>-1.50006</v>
      </c>
      <c r="P2542" s="35" t="n">
        <v>-1.06416</v>
      </c>
      <c r="Q2542" s="35" t="n">
        <v>0.38177</v>
      </c>
      <c r="R2542" s="35" t="n">
        <v>-0.79086</v>
      </c>
    </row>
    <row r="2543" customFormat="false" ht="15" hidden="false" customHeight="false" outlineLevel="0" collapsed="false">
      <c r="A2543" s="4" t="n">
        <v>2542</v>
      </c>
      <c r="B2543" s="4" t="s">
        <v>2886</v>
      </c>
      <c r="C2543" s="35" t="n">
        <v>3.08807</v>
      </c>
      <c r="D2543" s="35" t="n">
        <v>-1.32905</v>
      </c>
      <c r="E2543" s="35" t="n">
        <v>2.93229</v>
      </c>
      <c r="F2543" s="35" t="n">
        <v>2.64387</v>
      </c>
      <c r="G2543" s="35" t="n">
        <v>1.30209</v>
      </c>
      <c r="H2543" s="35" t="n">
        <v>0.00945</v>
      </c>
      <c r="I2543" s="35" t="n">
        <v>-0.8017</v>
      </c>
      <c r="J2543" s="35" t="n">
        <v>-0.04962</v>
      </c>
      <c r="K2543" s="35" t="n">
        <v>1.64473</v>
      </c>
      <c r="L2543" s="35" t="n">
        <v>-0.08544</v>
      </c>
      <c r="M2543" s="35" t="n">
        <v>-3.3282</v>
      </c>
      <c r="N2543" s="35" t="n">
        <v>-1.63805</v>
      </c>
      <c r="O2543" s="35" t="n">
        <v>0.76671</v>
      </c>
      <c r="P2543" s="35" t="n">
        <v>0.83408</v>
      </c>
      <c r="Q2543" s="35" t="n">
        <v>2.21879</v>
      </c>
      <c r="R2543" s="35" t="n">
        <v>0.80622</v>
      </c>
    </row>
    <row r="2544" customFormat="false" ht="15" hidden="false" customHeight="false" outlineLevel="0" collapsed="false">
      <c r="A2544" s="4" t="n">
        <v>2543</v>
      </c>
      <c r="B2544" s="4" t="s">
        <v>2887</v>
      </c>
      <c r="C2544" s="35" t="n">
        <v>1.09342</v>
      </c>
      <c r="D2544" s="35" t="n">
        <v>2.13022</v>
      </c>
      <c r="E2544" s="35" t="n">
        <v>1.92749</v>
      </c>
      <c r="F2544" s="35" t="n">
        <v>-3.38641</v>
      </c>
      <c r="G2544" s="35" t="n">
        <v>0.38538</v>
      </c>
      <c r="H2544" s="35" t="n">
        <v>-1.21425</v>
      </c>
      <c r="I2544" s="35" t="n">
        <v>1.70205</v>
      </c>
      <c r="J2544" s="35" t="n">
        <v>-1.95182</v>
      </c>
      <c r="K2544" s="35" t="n">
        <v>-2.88114</v>
      </c>
      <c r="L2544" s="35" t="n">
        <v>-1.49845</v>
      </c>
      <c r="M2544" s="35" t="n">
        <v>-0.00498</v>
      </c>
      <c r="N2544" s="35" t="n">
        <v>-0.88722</v>
      </c>
      <c r="O2544" s="35" t="n">
        <v>-1.04615</v>
      </c>
      <c r="P2544" s="35" t="n">
        <v>-0.78218</v>
      </c>
      <c r="Q2544" s="35" t="n">
        <v>-4.88167</v>
      </c>
      <c r="R2544" s="35" t="n">
        <v>3.29219</v>
      </c>
    </row>
    <row r="2545" customFormat="false" ht="15" hidden="false" customHeight="false" outlineLevel="0" collapsed="false">
      <c r="A2545" s="4" t="n">
        <v>2544</v>
      </c>
      <c r="B2545" s="4" t="s">
        <v>2888</v>
      </c>
      <c r="C2545" s="35" t="n">
        <v>1.31304</v>
      </c>
      <c r="D2545" s="35" t="n">
        <v>1.49831</v>
      </c>
      <c r="E2545" s="35" t="n">
        <v>0.13412</v>
      </c>
      <c r="F2545" s="35" t="n">
        <v>-0.37604</v>
      </c>
      <c r="G2545" s="35" t="n">
        <v>-0.58624</v>
      </c>
      <c r="H2545" s="35" t="n">
        <v>1.08989</v>
      </c>
      <c r="I2545" s="35" t="n">
        <v>-0.38948</v>
      </c>
      <c r="J2545" s="35" t="n">
        <v>-2.32587</v>
      </c>
      <c r="K2545" s="35" t="n">
        <v>1.39583</v>
      </c>
      <c r="L2545" s="35" t="n">
        <v>-0.24465</v>
      </c>
      <c r="M2545" s="35" t="n">
        <v>-0.09259</v>
      </c>
      <c r="N2545" s="35" t="n">
        <v>-0.72648</v>
      </c>
      <c r="O2545" s="35" t="n">
        <v>0.39851</v>
      </c>
      <c r="P2545" s="35" t="n">
        <v>2.99986</v>
      </c>
      <c r="Q2545" s="35" t="n">
        <v>-0.30373</v>
      </c>
      <c r="R2545" s="35" t="n">
        <v>-0.54972</v>
      </c>
    </row>
    <row r="2546" customFormat="false" ht="15" hidden="false" customHeight="false" outlineLevel="0" collapsed="false">
      <c r="A2546" s="4" t="n">
        <v>2545</v>
      </c>
      <c r="B2546" s="4" t="s">
        <v>2889</v>
      </c>
      <c r="C2546" s="35" t="n">
        <v>2.3439</v>
      </c>
      <c r="D2546" s="35" t="n">
        <v>-0.83435</v>
      </c>
      <c r="E2546" s="35" t="n">
        <v>3.00087</v>
      </c>
      <c r="F2546" s="35" t="n">
        <v>0.49954</v>
      </c>
      <c r="G2546" s="35" t="n">
        <v>0.55174</v>
      </c>
      <c r="H2546" s="35" t="n">
        <v>-1.34413</v>
      </c>
      <c r="I2546" s="35" t="n">
        <v>-0.71865</v>
      </c>
      <c r="J2546" s="35" t="n">
        <v>0.36096</v>
      </c>
      <c r="K2546" s="35" t="n">
        <v>-0.69983</v>
      </c>
      <c r="L2546" s="35" t="n">
        <v>-2.14622</v>
      </c>
      <c r="M2546" s="35" t="n">
        <v>0.95387</v>
      </c>
      <c r="N2546" s="35" t="n">
        <v>0.66538</v>
      </c>
      <c r="O2546" s="35" t="n">
        <v>1.47263</v>
      </c>
      <c r="P2546" s="35" t="n">
        <v>-0.97979</v>
      </c>
      <c r="Q2546" s="35" t="n">
        <v>-0.18904</v>
      </c>
      <c r="R2546" s="35" t="n">
        <v>-0.60306</v>
      </c>
    </row>
    <row r="2547" customFormat="false" ht="15" hidden="false" customHeight="false" outlineLevel="0" collapsed="false">
      <c r="A2547" s="4" t="n">
        <v>2546</v>
      </c>
      <c r="B2547" s="4" t="s">
        <v>2890</v>
      </c>
      <c r="C2547" s="35" t="n">
        <v>-0.34237</v>
      </c>
      <c r="D2547" s="35" t="n">
        <v>2.06406</v>
      </c>
      <c r="E2547" s="35" t="n">
        <v>0.01148</v>
      </c>
      <c r="F2547" s="35" t="n">
        <v>3.93642</v>
      </c>
      <c r="G2547" s="35" t="n">
        <v>-0.46852</v>
      </c>
      <c r="H2547" s="35" t="n">
        <v>-2.13374</v>
      </c>
      <c r="I2547" s="35" t="n">
        <v>0.23195</v>
      </c>
      <c r="J2547" s="35" t="n">
        <v>-1.20017</v>
      </c>
      <c r="K2547" s="35" t="n">
        <v>-0.94826</v>
      </c>
      <c r="L2547" s="35" t="n">
        <v>-5.331</v>
      </c>
      <c r="M2547" s="35" t="n">
        <v>0.51139</v>
      </c>
      <c r="N2547" s="35" t="n">
        <v>-0.8402</v>
      </c>
      <c r="O2547" s="35" t="n">
        <v>-2.08311</v>
      </c>
      <c r="P2547" s="35" t="n">
        <v>-0.45422</v>
      </c>
      <c r="Q2547" s="35" t="n">
        <v>-0.38255</v>
      </c>
      <c r="R2547" s="35" t="n">
        <v>-0.15939</v>
      </c>
    </row>
    <row r="2548" customFormat="false" ht="15" hidden="false" customHeight="false" outlineLevel="0" collapsed="false">
      <c r="A2548" s="4" t="n">
        <v>2547</v>
      </c>
      <c r="B2548" s="4" t="s">
        <v>2891</v>
      </c>
      <c r="C2548" s="35" t="n">
        <v>-1.1521</v>
      </c>
      <c r="D2548" s="35" t="n">
        <v>1.66257</v>
      </c>
      <c r="E2548" s="35" t="n">
        <v>2.38918</v>
      </c>
      <c r="F2548" s="35" t="n">
        <v>-0.70363</v>
      </c>
      <c r="G2548" s="35" t="n">
        <v>-2.54029</v>
      </c>
      <c r="H2548" s="35" t="n">
        <v>-0.21014</v>
      </c>
      <c r="I2548" s="35" t="n">
        <v>0.13398</v>
      </c>
      <c r="J2548" s="35" t="n">
        <v>-4.20188</v>
      </c>
      <c r="K2548" s="35" t="n">
        <v>-3.75951</v>
      </c>
      <c r="L2548" s="35" t="n">
        <v>-0.25142</v>
      </c>
      <c r="M2548" s="35" t="n">
        <v>-0.6212</v>
      </c>
      <c r="N2548" s="35" t="n">
        <v>-3.35163</v>
      </c>
      <c r="O2548" s="35" t="n">
        <v>0.67689</v>
      </c>
      <c r="P2548" s="35" t="n">
        <v>-0.50532</v>
      </c>
      <c r="Q2548" s="35" t="n">
        <v>-2.82244</v>
      </c>
      <c r="R2548" s="35" t="n">
        <v>-0.29251</v>
      </c>
    </row>
    <row r="2549" customFormat="false" ht="15" hidden="false" customHeight="false" outlineLevel="0" collapsed="false">
      <c r="A2549" s="4" t="n">
        <v>2548</v>
      </c>
      <c r="B2549" s="4" t="s">
        <v>2892</v>
      </c>
      <c r="C2549" s="35" t="n">
        <v>4.61308</v>
      </c>
      <c r="D2549" s="35" t="n">
        <v>-0.68256</v>
      </c>
      <c r="E2549" s="35" t="n">
        <v>3.68353</v>
      </c>
      <c r="F2549" s="35" t="n">
        <v>5.61214</v>
      </c>
      <c r="G2549" s="35" t="n">
        <v>-1.32309</v>
      </c>
      <c r="H2549" s="35" t="n">
        <v>-1.57247</v>
      </c>
      <c r="I2549" s="35" t="n">
        <v>-0.20178</v>
      </c>
      <c r="J2549" s="35" t="n">
        <v>1.42277</v>
      </c>
      <c r="K2549" s="35" t="n">
        <v>1.17615</v>
      </c>
      <c r="L2549" s="35" t="n">
        <v>-0.08396</v>
      </c>
      <c r="M2549" s="35" t="n">
        <v>-0.81525</v>
      </c>
      <c r="N2549" s="35" t="n">
        <v>0.10233</v>
      </c>
      <c r="O2549" s="35" t="n">
        <v>-4.08351</v>
      </c>
      <c r="P2549" s="35" t="n">
        <v>-1.33008</v>
      </c>
      <c r="Q2549" s="35" t="n">
        <v>-2.96562</v>
      </c>
      <c r="R2549" s="35" t="n">
        <v>-3.86145</v>
      </c>
    </row>
    <row r="2550" customFormat="false" ht="15" hidden="false" customHeight="false" outlineLevel="0" collapsed="false">
      <c r="A2550" s="4" t="n">
        <v>2549</v>
      </c>
      <c r="B2550" s="4" t="s">
        <v>2893</v>
      </c>
      <c r="C2550" s="35" t="n">
        <v>-0.31731</v>
      </c>
      <c r="D2550" s="35" t="n">
        <v>0.67534</v>
      </c>
      <c r="E2550" s="35" t="n">
        <v>1.75016</v>
      </c>
      <c r="F2550" s="35" t="n">
        <v>1.42556</v>
      </c>
      <c r="G2550" s="35" t="n">
        <v>0.77034</v>
      </c>
      <c r="H2550" s="35" t="n">
        <v>0.45112</v>
      </c>
      <c r="I2550" s="35" t="n">
        <v>-0.21854</v>
      </c>
      <c r="J2550" s="35" t="n">
        <v>-2.06172</v>
      </c>
      <c r="K2550" s="35" t="n">
        <v>0.76789</v>
      </c>
      <c r="L2550" s="35" t="n">
        <v>-0.49421</v>
      </c>
      <c r="M2550" s="35" t="n">
        <v>0.39637</v>
      </c>
      <c r="N2550" s="35" t="n">
        <v>-0.37623</v>
      </c>
      <c r="O2550" s="35" t="n">
        <v>2.4906</v>
      </c>
      <c r="P2550" s="35" t="n">
        <v>-0.933</v>
      </c>
      <c r="Q2550" s="35" t="n">
        <v>0.13429</v>
      </c>
      <c r="R2550" s="35" t="n">
        <v>-1.49314</v>
      </c>
    </row>
    <row r="2551" customFormat="false" ht="15" hidden="false" customHeight="false" outlineLevel="0" collapsed="false">
      <c r="A2551" s="4" t="n">
        <v>2550</v>
      </c>
      <c r="B2551" s="4" t="s">
        <v>2894</v>
      </c>
      <c r="C2551" s="35" t="n">
        <v>-0.32083</v>
      </c>
      <c r="D2551" s="35" t="n">
        <v>2.3346</v>
      </c>
      <c r="E2551" s="35" t="n">
        <v>4.3983</v>
      </c>
      <c r="F2551" s="35" t="n">
        <v>-4.49206</v>
      </c>
      <c r="G2551" s="35" t="n">
        <v>-1.48814</v>
      </c>
      <c r="H2551" s="35" t="n">
        <v>-0.42261</v>
      </c>
      <c r="I2551" s="35" t="n">
        <v>2.62811</v>
      </c>
      <c r="J2551" s="35" t="n">
        <v>0.56128</v>
      </c>
      <c r="K2551" s="35" t="n">
        <v>-3.00786</v>
      </c>
      <c r="L2551" s="35" t="n">
        <v>1.80149</v>
      </c>
      <c r="M2551" s="35" t="n">
        <v>-1.01419</v>
      </c>
      <c r="N2551" s="35" t="n">
        <v>1.79288</v>
      </c>
      <c r="O2551" s="35" t="n">
        <v>-3.3751</v>
      </c>
      <c r="P2551" s="35" t="n">
        <v>1.89047</v>
      </c>
      <c r="Q2551" s="35" t="n">
        <v>0.48371</v>
      </c>
      <c r="R2551" s="35" t="n">
        <v>-0.81183</v>
      </c>
    </row>
    <row r="2552" customFormat="false" ht="15" hidden="false" customHeight="false" outlineLevel="0" collapsed="false">
      <c r="A2552" s="4" t="n">
        <v>2551</v>
      </c>
      <c r="B2552" s="4" t="s">
        <v>2895</v>
      </c>
      <c r="C2552" s="35" t="n">
        <v>-0.49341</v>
      </c>
      <c r="D2552" s="35" t="n">
        <v>1.17331</v>
      </c>
      <c r="E2552" s="35" t="n">
        <v>1.57618</v>
      </c>
      <c r="F2552" s="35" t="n">
        <v>1.52609</v>
      </c>
      <c r="G2552" s="35" t="n">
        <v>1.07773</v>
      </c>
      <c r="H2552" s="35" t="n">
        <v>-5.77855</v>
      </c>
      <c r="I2552" s="35" t="n">
        <v>-2.53355</v>
      </c>
      <c r="J2552" s="35" t="n">
        <v>2.30534</v>
      </c>
      <c r="K2552" s="35" t="n">
        <v>-0.91541</v>
      </c>
      <c r="L2552" s="35" t="n">
        <v>0.02365</v>
      </c>
      <c r="M2552" s="35" t="n">
        <v>1.38226</v>
      </c>
      <c r="N2552" s="35" t="n">
        <v>-2.56098</v>
      </c>
      <c r="O2552" s="35" t="n">
        <v>1.40605</v>
      </c>
      <c r="P2552" s="35" t="n">
        <v>1.0326</v>
      </c>
      <c r="Q2552" s="35" t="n">
        <v>-0.54841</v>
      </c>
      <c r="R2552" s="35" t="n">
        <v>-0.95406</v>
      </c>
    </row>
    <row r="2553" customFormat="false" ht="15" hidden="false" customHeight="false" outlineLevel="0" collapsed="false">
      <c r="A2553" s="4" t="n">
        <v>2552</v>
      </c>
      <c r="B2553" s="4" t="s">
        <v>2896</v>
      </c>
      <c r="C2553" s="35" t="n">
        <v>-0.23658</v>
      </c>
      <c r="D2553" s="35" t="n">
        <v>-1.61729</v>
      </c>
      <c r="E2553" s="35" t="n">
        <v>2.64069</v>
      </c>
      <c r="F2553" s="35" t="n">
        <v>-0.26965</v>
      </c>
      <c r="G2553" s="35" t="n">
        <v>-0.53014</v>
      </c>
      <c r="H2553" s="35" t="n">
        <v>-1.41671</v>
      </c>
      <c r="I2553" s="35" t="n">
        <v>1.29576</v>
      </c>
      <c r="J2553" s="35" t="n">
        <v>-1.48017</v>
      </c>
      <c r="K2553" s="35" t="n">
        <v>0.79623</v>
      </c>
      <c r="L2553" s="35" t="n">
        <v>-2.49007</v>
      </c>
      <c r="M2553" s="35" t="n">
        <v>2.84825</v>
      </c>
      <c r="N2553" s="35" t="n">
        <v>-1.70573</v>
      </c>
      <c r="O2553" s="35" t="n">
        <v>2.9949</v>
      </c>
      <c r="P2553" s="35" t="n">
        <v>1.19604</v>
      </c>
      <c r="Q2553" s="35" t="n">
        <v>-0.6925</v>
      </c>
      <c r="R2553" s="35" t="n">
        <v>-0.3768</v>
      </c>
    </row>
    <row r="2554" customFormat="false" ht="15" hidden="false" customHeight="false" outlineLevel="0" collapsed="false">
      <c r="A2554" s="4" t="n">
        <v>2553</v>
      </c>
      <c r="B2554" s="4" t="s">
        <v>2897</v>
      </c>
      <c r="C2554" s="35" t="n">
        <v>-1.34283</v>
      </c>
      <c r="D2554" s="35" t="n">
        <v>1.3325</v>
      </c>
      <c r="E2554" s="35" t="n">
        <v>1.71062</v>
      </c>
      <c r="F2554" s="35" t="n">
        <v>-1.80475</v>
      </c>
      <c r="G2554" s="35" t="n">
        <v>-0.68522</v>
      </c>
      <c r="H2554" s="35" t="n">
        <v>-2.69531</v>
      </c>
      <c r="I2554" s="35" t="n">
        <v>-0.56979</v>
      </c>
      <c r="J2554" s="35" t="n">
        <v>-0.69993</v>
      </c>
      <c r="K2554" s="35" t="n">
        <v>1.02345</v>
      </c>
      <c r="L2554" s="35" t="n">
        <v>0.17301</v>
      </c>
      <c r="M2554" s="35" t="n">
        <v>-1.61335</v>
      </c>
      <c r="N2554" s="35" t="n">
        <v>-0.96652</v>
      </c>
      <c r="O2554" s="35" t="n">
        <v>0.16728</v>
      </c>
      <c r="P2554" s="35" t="n">
        <v>3.97382</v>
      </c>
      <c r="Q2554" s="35" t="n">
        <v>-4.9822</v>
      </c>
      <c r="R2554" s="35" t="n">
        <v>1.07693</v>
      </c>
    </row>
    <row r="2555" customFormat="false" ht="15" hidden="false" customHeight="false" outlineLevel="0" collapsed="false">
      <c r="A2555" s="4" t="n">
        <v>2554</v>
      </c>
      <c r="B2555" s="4" t="s">
        <v>2898</v>
      </c>
      <c r="C2555" s="35" t="n">
        <v>-2.36503</v>
      </c>
      <c r="D2555" s="35" t="n">
        <v>-1.96409</v>
      </c>
      <c r="E2555" s="35" t="n">
        <v>1.14951</v>
      </c>
      <c r="F2555" s="35" t="n">
        <v>-1.08309</v>
      </c>
      <c r="G2555" s="35" t="n">
        <v>-0.35979</v>
      </c>
      <c r="H2555" s="35" t="n">
        <v>-3.21669</v>
      </c>
      <c r="I2555" s="35" t="n">
        <v>0.68958</v>
      </c>
      <c r="J2555" s="35" t="n">
        <v>-0.18628</v>
      </c>
      <c r="K2555" s="35" t="n">
        <v>0.97831</v>
      </c>
      <c r="L2555" s="35" t="n">
        <v>-2.7164</v>
      </c>
      <c r="M2555" s="35" t="n">
        <v>-0.92225</v>
      </c>
      <c r="N2555" s="35" t="n">
        <v>-0.84372</v>
      </c>
      <c r="O2555" s="35" t="n">
        <v>-0.95592</v>
      </c>
      <c r="P2555" s="35" t="n">
        <v>-2.56236</v>
      </c>
      <c r="Q2555" s="35" t="n">
        <v>1.83758</v>
      </c>
      <c r="R2555" s="35" t="n">
        <v>1.21104</v>
      </c>
    </row>
    <row r="2556" customFormat="false" ht="15" hidden="false" customHeight="false" outlineLevel="0" collapsed="false">
      <c r="A2556" s="4" t="n">
        <v>2555</v>
      </c>
      <c r="B2556" s="4" t="s">
        <v>2899</v>
      </c>
      <c r="C2556" s="35" t="n">
        <v>-0.45778</v>
      </c>
      <c r="D2556" s="35" t="n">
        <v>-4.17823</v>
      </c>
      <c r="E2556" s="35" t="n">
        <v>2.80292</v>
      </c>
      <c r="F2556" s="35" t="n">
        <v>-1.11313</v>
      </c>
      <c r="G2556" s="35" t="n">
        <v>-2.62156</v>
      </c>
      <c r="H2556" s="35" t="n">
        <v>-4.33202</v>
      </c>
      <c r="I2556" s="35" t="n">
        <v>3.58774</v>
      </c>
      <c r="J2556" s="35" t="n">
        <v>-2.02223</v>
      </c>
      <c r="K2556" s="35" t="n">
        <v>-3.45692</v>
      </c>
      <c r="L2556" s="35" t="n">
        <v>-4.39998</v>
      </c>
      <c r="M2556" s="35" t="n">
        <v>-0.93887</v>
      </c>
      <c r="N2556" s="35" t="n">
        <v>-3.84537</v>
      </c>
      <c r="O2556" s="35" t="n">
        <v>-3.91513</v>
      </c>
      <c r="P2556" s="35" t="n">
        <v>-0.34669</v>
      </c>
      <c r="Q2556" s="35" t="n">
        <v>-2.55846</v>
      </c>
      <c r="R2556" s="35" t="n">
        <v>0.78263</v>
      </c>
    </row>
    <row r="2557" customFormat="false" ht="15" hidden="false" customHeight="false" outlineLevel="0" collapsed="false">
      <c r="A2557" s="4" t="n">
        <v>2556</v>
      </c>
      <c r="B2557" s="4" t="s">
        <v>2900</v>
      </c>
      <c r="C2557" s="35" t="n">
        <v>-1.67496</v>
      </c>
      <c r="D2557" s="35" t="n">
        <v>0.05323</v>
      </c>
      <c r="E2557" s="35" t="n">
        <v>-0.53637</v>
      </c>
      <c r="F2557" s="35" t="n">
        <v>0.76806</v>
      </c>
      <c r="G2557" s="35" t="n">
        <v>2.28929</v>
      </c>
      <c r="H2557" s="35" t="n">
        <v>0.70351</v>
      </c>
      <c r="I2557" s="35" t="n">
        <v>-0.80636</v>
      </c>
      <c r="J2557" s="35" t="n">
        <v>2.51841</v>
      </c>
      <c r="K2557" s="35" t="n">
        <v>1.45799</v>
      </c>
      <c r="L2557" s="35" t="n">
        <v>-0.12137</v>
      </c>
      <c r="M2557" s="35" t="n">
        <v>0.16825</v>
      </c>
      <c r="N2557" s="35" t="n">
        <v>1.64307</v>
      </c>
      <c r="O2557" s="35" t="n">
        <v>0.4986</v>
      </c>
      <c r="P2557" s="35" t="n">
        <v>-1.55153</v>
      </c>
      <c r="Q2557" s="35" t="n">
        <v>0.97902</v>
      </c>
      <c r="R2557" s="35" t="n">
        <v>-0.92935</v>
      </c>
    </row>
    <row r="2558" customFormat="false" ht="15" hidden="false" customHeight="false" outlineLevel="0" collapsed="false">
      <c r="A2558" s="4" t="n">
        <v>2557</v>
      </c>
      <c r="B2558" s="4" t="s">
        <v>2901</v>
      </c>
      <c r="C2558" s="35" t="n">
        <v>0.68504</v>
      </c>
      <c r="D2558" s="35" t="n">
        <v>2.39264</v>
      </c>
      <c r="E2558" s="35" t="n">
        <v>-1.21273</v>
      </c>
      <c r="F2558" s="35" t="n">
        <v>-1.11781</v>
      </c>
      <c r="G2558" s="35" t="n">
        <v>-0.29194</v>
      </c>
      <c r="H2558" s="35" t="n">
        <v>2.15987</v>
      </c>
      <c r="I2558" s="35" t="n">
        <v>-0.69933</v>
      </c>
      <c r="J2558" s="35" t="n">
        <v>1.15722</v>
      </c>
      <c r="K2558" s="35" t="n">
        <v>-1.39859</v>
      </c>
      <c r="L2558" s="35" t="n">
        <v>-0.82658</v>
      </c>
      <c r="M2558" s="35" t="n">
        <v>-0.83961</v>
      </c>
      <c r="N2558" s="35" t="n">
        <v>-0.45171</v>
      </c>
      <c r="O2558" s="35" t="n">
        <v>-0.69947</v>
      </c>
      <c r="P2558" s="35" t="n">
        <v>0.89096</v>
      </c>
      <c r="Q2558" s="35" t="n">
        <v>2.00642</v>
      </c>
      <c r="R2558" s="35" t="n">
        <v>1.18516</v>
      </c>
    </row>
    <row r="2559" customFormat="false" ht="15" hidden="false" customHeight="false" outlineLevel="0" collapsed="false">
      <c r="A2559" s="4" t="n">
        <v>2558</v>
      </c>
      <c r="B2559" s="4" t="s">
        <v>2902</v>
      </c>
      <c r="C2559" s="35" t="n">
        <v>0.87644</v>
      </c>
      <c r="D2559" s="35" t="n">
        <v>2.27542</v>
      </c>
      <c r="E2559" s="35" t="n">
        <v>0.96635</v>
      </c>
      <c r="F2559" s="35" t="n">
        <v>-0.52956</v>
      </c>
      <c r="G2559" s="35" t="n">
        <v>-0.32429</v>
      </c>
      <c r="H2559" s="35" t="n">
        <v>-3.57287</v>
      </c>
      <c r="I2559" s="35" t="n">
        <v>1.47343</v>
      </c>
      <c r="J2559" s="35" t="n">
        <v>-0.10886</v>
      </c>
      <c r="K2559" s="35" t="n">
        <v>0.35597</v>
      </c>
      <c r="L2559" s="35" t="n">
        <v>-1.02904</v>
      </c>
      <c r="M2559" s="35" t="n">
        <v>-0.7741</v>
      </c>
      <c r="N2559" s="35" t="n">
        <v>1.9177</v>
      </c>
      <c r="O2559" s="35" t="n">
        <v>-0.24157</v>
      </c>
      <c r="P2559" s="35" t="n">
        <v>2.18903</v>
      </c>
      <c r="Q2559" s="35" t="n">
        <v>-1.50195</v>
      </c>
      <c r="R2559" s="35" t="n">
        <v>-0.48536</v>
      </c>
    </row>
    <row r="2560" customFormat="false" ht="15" hidden="false" customHeight="false" outlineLevel="0" collapsed="false">
      <c r="A2560" s="4" t="n">
        <v>2559</v>
      </c>
      <c r="B2560" s="4" t="s">
        <v>2903</v>
      </c>
      <c r="C2560" s="35" t="n">
        <v>-1.81577</v>
      </c>
      <c r="D2560" s="35" t="n">
        <v>-1.99587</v>
      </c>
      <c r="E2560" s="35" t="n">
        <v>1.26423</v>
      </c>
      <c r="F2560" s="35" t="n">
        <v>2.57413</v>
      </c>
      <c r="G2560" s="35" t="n">
        <v>-1.78919</v>
      </c>
      <c r="H2560" s="35" t="n">
        <v>-3.7772</v>
      </c>
      <c r="I2560" s="35" t="n">
        <v>-1.2604</v>
      </c>
      <c r="J2560" s="35" t="n">
        <v>-0.82617</v>
      </c>
      <c r="K2560" s="35" t="n">
        <v>-2.62607</v>
      </c>
      <c r="L2560" s="35" t="n">
        <v>-4.12094</v>
      </c>
      <c r="M2560" s="35" t="n">
        <v>-0.58419</v>
      </c>
      <c r="N2560" s="35" t="n">
        <v>0.47262</v>
      </c>
      <c r="O2560" s="35" t="n">
        <v>-6.89977</v>
      </c>
      <c r="P2560" s="35" t="n">
        <v>2.07338</v>
      </c>
      <c r="Q2560" s="35" t="n">
        <v>0.94663</v>
      </c>
      <c r="R2560" s="35" t="n">
        <v>0.69539</v>
      </c>
    </row>
    <row r="2561" customFormat="false" ht="15" hidden="false" customHeight="false" outlineLevel="0" collapsed="false">
      <c r="A2561" s="4" t="n">
        <v>2560</v>
      </c>
      <c r="B2561" s="4" t="s">
        <v>2904</v>
      </c>
      <c r="C2561" s="35" t="n">
        <v>-0.24554</v>
      </c>
      <c r="D2561" s="35" t="n">
        <v>-2.94407</v>
      </c>
      <c r="E2561" s="35" t="n">
        <v>3.98021</v>
      </c>
      <c r="F2561" s="35" t="n">
        <v>1.36073</v>
      </c>
      <c r="G2561" s="35" t="n">
        <v>-1.55831</v>
      </c>
      <c r="H2561" s="35" t="n">
        <v>-1.81404</v>
      </c>
      <c r="I2561" s="35" t="n">
        <v>0.46156</v>
      </c>
      <c r="J2561" s="35" t="n">
        <v>2.30215</v>
      </c>
      <c r="K2561" s="35" t="n">
        <v>1.50105</v>
      </c>
      <c r="L2561" s="35" t="n">
        <v>-0.66902</v>
      </c>
      <c r="M2561" s="35" t="n">
        <v>0.99367</v>
      </c>
      <c r="N2561" s="35" t="n">
        <v>2.44074</v>
      </c>
      <c r="O2561" s="35" t="n">
        <v>-2.15334</v>
      </c>
      <c r="P2561" s="35" t="n">
        <v>0.35936</v>
      </c>
      <c r="Q2561" s="35" t="n">
        <v>0.34183</v>
      </c>
      <c r="R2561" s="35" t="n">
        <v>1.44036</v>
      </c>
    </row>
    <row r="2562" customFormat="false" ht="15" hidden="false" customHeight="false" outlineLevel="0" collapsed="false">
      <c r="A2562" s="4" t="n">
        <v>2561</v>
      </c>
      <c r="B2562" s="4" t="s">
        <v>2905</v>
      </c>
      <c r="C2562" s="35" t="n">
        <v>-4.59037</v>
      </c>
      <c r="D2562" s="35" t="n">
        <v>-0.35489</v>
      </c>
      <c r="E2562" s="35" t="n">
        <v>-2.99713</v>
      </c>
      <c r="F2562" s="35" t="n">
        <v>-3.73417</v>
      </c>
      <c r="G2562" s="35" t="n">
        <v>1.20765</v>
      </c>
      <c r="H2562" s="35" t="n">
        <v>1.74661</v>
      </c>
      <c r="I2562" s="35" t="n">
        <v>1.34907</v>
      </c>
      <c r="J2562" s="35" t="n">
        <v>3.47461</v>
      </c>
      <c r="K2562" s="35" t="n">
        <v>-4.28496</v>
      </c>
      <c r="L2562" s="35" t="n">
        <v>-0.57178</v>
      </c>
      <c r="M2562" s="35" t="n">
        <v>1.91858</v>
      </c>
      <c r="N2562" s="35" t="n">
        <v>-1.20662</v>
      </c>
      <c r="O2562" s="35" t="n">
        <v>-2.66778</v>
      </c>
      <c r="P2562" s="35" t="n">
        <v>1.63128</v>
      </c>
      <c r="Q2562" s="35" t="n">
        <v>0.22782</v>
      </c>
      <c r="R2562" s="35" t="n">
        <v>-1.77045</v>
      </c>
    </row>
    <row r="2563" customFormat="false" ht="15" hidden="false" customHeight="false" outlineLevel="0" collapsed="false">
      <c r="A2563" s="4" t="n">
        <v>2562</v>
      </c>
      <c r="B2563" s="4" t="s">
        <v>2906</v>
      </c>
      <c r="C2563" s="35" t="n">
        <v>2.25228</v>
      </c>
      <c r="D2563" s="35" t="n">
        <v>-0.26542</v>
      </c>
      <c r="E2563" s="35" t="n">
        <v>-1.51114</v>
      </c>
      <c r="F2563" s="35" t="n">
        <v>1.34139</v>
      </c>
      <c r="G2563" s="35" t="n">
        <v>1.04916</v>
      </c>
      <c r="H2563" s="35" t="n">
        <v>-0.80138</v>
      </c>
      <c r="I2563" s="35" t="n">
        <v>3.29236</v>
      </c>
      <c r="J2563" s="35" t="n">
        <v>0.51122</v>
      </c>
      <c r="K2563" s="35" t="n">
        <v>-1.56168</v>
      </c>
      <c r="L2563" s="35" t="n">
        <v>-0.50426</v>
      </c>
      <c r="M2563" s="35" t="n">
        <v>-2.34757</v>
      </c>
      <c r="N2563" s="35" t="n">
        <v>-3.91485</v>
      </c>
      <c r="O2563" s="35" t="n">
        <v>-1.62881</v>
      </c>
      <c r="P2563" s="35" t="n">
        <v>-3.52601</v>
      </c>
      <c r="Q2563" s="35" t="n">
        <v>-0.27635</v>
      </c>
      <c r="R2563" s="35" t="n">
        <v>0.92988</v>
      </c>
    </row>
    <row r="2564" customFormat="false" ht="15" hidden="false" customHeight="false" outlineLevel="0" collapsed="false">
      <c r="A2564" s="4" t="n">
        <v>2563</v>
      </c>
      <c r="B2564" s="4" t="s">
        <v>2907</v>
      </c>
      <c r="C2564" s="35" t="n">
        <v>-1.08972</v>
      </c>
      <c r="D2564" s="35" t="n">
        <v>-0.72159</v>
      </c>
      <c r="E2564" s="35" t="n">
        <v>-1.75769</v>
      </c>
      <c r="F2564" s="35" t="n">
        <v>-0.07963</v>
      </c>
      <c r="G2564" s="35" t="n">
        <v>0.94748</v>
      </c>
      <c r="H2564" s="35" t="n">
        <v>-1.15645</v>
      </c>
      <c r="I2564" s="35" t="n">
        <v>0.40237</v>
      </c>
      <c r="J2564" s="35" t="n">
        <v>-0.37568</v>
      </c>
      <c r="K2564" s="35" t="n">
        <v>1.2251</v>
      </c>
      <c r="L2564" s="35" t="n">
        <v>-0.32993</v>
      </c>
      <c r="M2564" s="35" t="n">
        <v>2.23001</v>
      </c>
      <c r="N2564" s="35" t="n">
        <v>2.97231</v>
      </c>
      <c r="O2564" s="35" t="n">
        <v>2.01113</v>
      </c>
      <c r="P2564" s="35" t="n">
        <v>-0.06031</v>
      </c>
      <c r="Q2564" s="35" t="n">
        <v>-1.00089</v>
      </c>
      <c r="R2564" s="35" t="n">
        <v>-0.1011</v>
      </c>
    </row>
    <row r="2565" customFormat="false" ht="15" hidden="false" customHeight="false" outlineLevel="0" collapsed="false">
      <c r="A2565" s="4" t="n">
        <v>2564</v>
      </c>
      <c r="B2565" s="4" t="s">
        <v>2908</v>
      </c>
      <c r="C2565" s="35" t="n">
        <v>2.14703</v>
      </c>
      <c r="D2565" s="35" t="n">
        <v>1.90151</v>
      </c>
      <c r="E2565" s="35" t="n">
        <v>0.1054</v>
      </c>
      <c r="F2565" s="35" t="n">
        <v>4.93956</v>
      </c>
      <c r="G2565" s="35" t="n">
        <v>-0.3902</v>
      </c>
      <c r="H2565" s="35" t="n">
        <v>0.2985</v>
      </c>
      <c r="I2565" s="35" t="n">
        <v>-0.2807</v>
      </c>
      <c r="J2565" s="35" t="n">
        <v>2.1798</v>
      </c>
      <c r="K2565" s="35" t="n">
        <v>0.72182</v>
      </c>
      <c r="L2565" s="35" t="n">
        <v>-0.41271</v>
      </c>
      <c r="M2565" s="35" t="n">
        <v>-4.03271</v>
      </c>
      <c r="N2565" s="35" t="n">
        <v>0.48141</v>
      </c>
      <c r="O2565" s="35" t="n">
        <v>-0.95829</v>
      </c>
      <c r="P2565" s="35" t="n">
        <v>-0.91299</v>
      </c>
      <c r="Q2565" s="35" t="n">
        <v>-0.18284</v>
      </c>
      <c r="R2565" s="35" t="n">
        <v>-3.65364</v>
      </c>
    </row>
    <row r="2566" customFormat="false" ht="15" hidden="false" customHeight="false" outlineLevel="0" collapsed="false">
      <c r="A2566" s="4" t="n">
        <v>2565</v>
      </c>
      <c r="B2566" s="4" t="s">
        <v>2909</v>
      </c>
      <c r="C2566" s="35" t="n">
        <v>0.29656</v>
      </c>
      <c r="D2566" s="35" t="n">
        <v>0.67378</v>
      </c>
      <c r="E2566" s="35" t="n">
        <v>-0.47832</v>
      </c>
      <c r="F2566" s="35" t="n">
        <v>-1.25569</v>
      </c>
      <c r="G2566" s="35" t="n">
        <v>-0.54936</v>
      </c>
      <c r="H2566" s="35" t="n">
        <v>-0.4071</v>
      </c>
      <c r="I2566" s="35" t="n">
        <v>0.68714</v>
      </c>
      <c r="J2566" s="35" t="n">
        <v>0.75648</v>
      </c>
      <c r="K2566" s="35" t="n">
        <v>1.29351</v>
      </c>
      <c r="L2566" s="35" t="n">
        <v>-0.33175</v>
      </c>
      <c r="M2566" s="35" t="n">
        <v>-2.77713</v>
      </c>
      <c r="N2566" s="35" t="n">
        <v>0.58932</v>
      </c>
      <c r="O2566" s="35" t="n">
        <v>-2.40712</v>
      </c>
      <c r="P2566" s="35" t="n">
        <v>-1.79428</v>
      </c>
      <c r="Q2566" s="35" t="n">
        <v>-1.59439</v>
      </c>
      <c r="R2566" s="35" t="n">
        <v>-0.82318</v>
      </c>
    </row>
    <row r="2567" customFormat="false" ht="15" hidden="false" customHeight="false" outlineLevel="0" collapsed="false">
      <c r="A2567" s="4" t="n">
        <v>2566</v>
      </c>
      <c r="B2567" s="4" t="s">
        <v>2910</v>
      </c>
      <c r="C2567" s="35" t="n">
        <v>-1.46688</v>
      </c>
      <c r="D2567" s="35" t="n">
        <v>-0.36457</v>
      </c>
      <c r="E2567" s="35" t="n">
        <v>-0.99311</v>
      </c>
      <c r="F2567" s="35" t="n">
        <v>3.89482</v>
      </c>
      <c r="G2567" s="35" t="n">
        <v>-2.87747</v>
      </c>
      <c r="H2567" s="35" t="n">
        <v>-1.88169</v>
      </c>
      <c r="I2567" s="35" t="n">
        <v>-2.12576</v>
      </c>
      <c r="J2567" s="35" t="n">
        <v>1.73904</v>
      </c>
      <c r="K2567" s="35" t="n">
        <v>-1.56177</v>
      </c>
      <c r="L2567" s="35" t="n">
        <v>-0.78595</v>
      </c>
      <c r="M2567" s="35" t="n">
        <v>2.28278</v>
      </c>
      <c r="N2567" s="35" t="n">
        <v>2.10428</v>
      </c>
      <c r="O2567" s="35" t="n">
        <v>-1.73114</v>
      </c>
      <c r="P2567" s="35" t="n">
        <v>2.58194</v>
      </c>
      <c r="Q2567" s="35" t="n">
        <v>0.17564</v>
      </c>
      <c r="R2567" s="35" t="n">
        <v>0.4296</v>
      </c>
    </row>
    <row r="2568" customFormat="false" ht="15" hidden="false" customHeight="false" outlineLevel="0" collapsed="false">
      <c r="A2568" s="4" t="n">
        <v>2567</v>
      </c>
      <c r="B2568" s="4" t="s">
        <v>2911</v>
      </c>
      <c r="C2568" s="35" t="n">
        <v>2.03584</v>
      </c>
      <c r="D2568" s="35" t="n">
        <v>-1.52813</v>
      </c>
      <c r="E2568" s="35" t="n">
        <v>0.63101</v>
      </c>
      <c r="F2568" s="35" t="n">
        <v>-2.47352</v>
      </c>
      <c r="G2568" s="35" t="n">
        <v>1.26423</v>
      </c>
      <c r="H2568" s="35" t="n">
        <v>0.73146</v>
      </c>
      <c r="I2568" s="35" t="n">
        <v>-0.54928</v>
      </c>
      <c r="J2568" s="35" t="n">
        <v>-0.79108</v>
      </c>
      <c r="K2568" s="35" t="n">
        <v>-1.79505</v>
      </c>
      <c r="L2568" s="35" t="n">
        <v>-4.58731</v>
      </c>
      <c r="M2568" s="35" t="n">
        <v>1.33296</v>
      </c>
      <c r="N2568" s="35" t="n">
        <v>-0.23292</v>
      </c>
      <c r="O2568" s="35" t="n">
        <v>-0.75641</v>
      </c>
      <c r="P2568" s="35" t="n">
        <v>1.95356</v>
      </c>
      <c r="Q2568" s="35" t="n">
        <v>0.05753</v>
      </c>
      <c r="R2568" s="35" t="n">
        <v>-0.80807</v>
      </c>
    </row>
    <row r="2569" customFormat="false" ht="15" hidden="false" customHeight="false" outlineLevel="0" collapsed="false">
      <c r="A2569" s="4" t="n">
        <v>2568</v>
      </c>
      <c r="B2569" s="4" t="s">
        <v>2912</v>
      </c>
      <c r="C2569" s="35" t="n">
        <v>-2.89084</v>
      </c>
      <c r="D2569" s="35" t="n">
        <v>-1.57368</v>
      </c>
      <c r="E2569" s="35" t="n">
        <v>1.02162</v>
      </c>
      <c r="F2569" s="35" t="n">
        <v>-0.43342</v>
      </c>
      <c r="G2569" s="35" t="n">
        <v>0.10522</v>
      </c>
      <c r="H2569" s="35" t="n">
        <v>-2.80569</v>
      </c>
      <c r="I2569" s="35" t="n">
        <v>-0.43742</v>
      </c>
      <c r="J2569" s="35" t="n">
        <v>-1.23176</v>
      </c>
      <c r="K2569" s="35" t="n">
        <v>0.93746</v>
      </c>
      <c r="L2569" s="35" t="n">
        <v>0.99708</v>
      </c>
      <c r="M2569" s="35" t="n">
        <v>-1.31711</v>
      </c>
      <c r="N2569" s="35" t="n">
        <v>-3.34843</v>
      </c>
      <c r="O2569" s="35" t="n">
        <v>-0.48979</v>
      </c>
      <c r="P2569" s="35" t="n">
        <v>-2.92791</v>
      </c>
      <c r="Q2569" s="35" t="n">
        <v>2.18048</v>
      </c>
      <c r="R2569" s="35" t="n">
        <v>0.94901</v>
      </c>
    </row>
    <row r="2570" customFormat="false" ht="15" hidden="false" customHeight="false" outlineLevel="0" collapsed="false">
      <c r="A2570" s="4" t="n">
        <v>2569</v>
      </c>
      <c r="B2570" s="4" t="s">
        <v>2913</v>
      </c>
      <c r="C2570" s="35" t="n">
        <v>-0.68813</v>
      </c>
      <c r="D2570" s="35" t="n">
        <v>0.0355</v>
      </c>
      <c r="E2570" s="35" t="n">
        <v>-0.54989</v>
      </c>
      <c r="F2570" s="35" t="n">
        <v>-0.3547</v>
      </c>
      <c r="G2570" s="35" t="n">
        <v>-0.20142</v>
      </c>
      <c r="H2570" s="35" t="n">
        <v>4.27155</v>
      </c>
      <c r="I2570" s="35" t="n">
        <v>2.86347</v>
      </c>
      <c r="J2570" s="35" t="n">
        <v>-0.31715</v>
      </c>
      <c r="K2570" s="35" t="n">
        <v>0.69111</v>
      </c>
      <c r="L2570" s="35" t="n">
        <v>0.8554</v>
      </c>
      <c r="M2570" s="35" t="n">
        <v>-2.31662</v>
      </c>
      <c r="N2570" s="35" t="n">
        <v>-1.406</v>
      </c>
      <c r="O2570" s="35" t="n">
        <v>-1.82015</v>
      </c>
      <c r="P2570" s="35" t="n">
        <v>-0.46698</v>
      </c>
      <c r="Q2570" s="35" t="n">
        <v>1.16265</v>
      </c>
      <c r="R2570" s="35" t="n">
        <v>-1.3037</v>
      </c>
    </row>
    <row r="2571" customFormat="false" ht="15" hidden="false" customHeight="false" outlineLevel="0" collapsed="false">
      <c r="A2571" s="4" t="n">
        <v>2570</v>
      </c>
      <c r="B2571" s="4" t="s">
        <v>2914</v>
      </c>
      <c r="C2571" s="35" t="n">
        <v>-1.93958</v>
      </c>
      <c r="D2571" s="35" t="n">
        <v>0.05169</v>
      </c>
      <c r="E2571" s="35" t="n">
        <v>0.86802</v>
      </c>
      <c r="F2571" s="35" t="n">
        <v>0.81402</v>
      </c>
      <c r="G2571" s="35" t="n">
        <v>-3.99115</v>
      </c>
      <c r="H2571" s="35" t="n">
        <v>3.4102</v>
      </c>
      <c r="I2571" s="35" t="n">
        <v>0.65604</v>
      </c>
      <c r="J2571" s="35" t="n">
        <v>-2.25861</v>
      </c>
      <c r="K2571" s="35" t="n">
        <v>1.5771</v>
      </c>
      <c r="L2571" s="35" t="n">
        <v>2.20187</v>
      </c>
      <c r="M2571" s="35" t="n">
        <v>-3.8808</v>
      </c>
      <c r="N2571" s="35" t="n">
        <v>-0.21423</v>
      </c>
      <c r="O2571" s="35" t="n">
        <v>-1.34282</v>
      </c>
      <c r="P2571" s="35" t="n">
        <v>4.39597</v>
      </c>
      <c r="Q2571" s="35" t="n">
        <v>-6.70468</v>
      </c>
      <c r="R2571" s="35" t="n">
        <v>0.15588</v>
      </c>
    </row>
    <row r="2572" customFormat="false" ht="15" hidden="false" customHeight="false" outlineLevel="0" collapsed="false">
      <c r="A2572" s="4" t="n">
        <v>2571</v>
      </c>
      <c r="B2572" s="4" t="s">
        <v>2915</v>
      </c>
      <c r="C2572" s="35" t="n">
        <v>-0.93799</v>
      </c>
      <c r="D2572" s="35" t="n">
        <v>1.60577</v>
      </c>
      <c r="E2572" s="35" t="n">
        <v>-0.81422</v>
      </c>
      <c r="F2572" s="35" t="n">
        <v>0.55428</v>
      </c>
      <c r="G2572" s="35" t="n">
        <v>1.36076</v>
      </c>
      <c r="H2572" s="35" t="n">
        <v>-0.18657</v>
      </c>
      <c r="I2572" s="35" t="n">
        <v>2.06378</v>
      </c>
      <c r="J2572" s="35" t="n">
        <v>-0.73666</v>
      </c>
      <c r="K2572" s="35" t="n">
        <v>-1.95441</v>
      </c>
      <c r="L2572" s="35" t="n">
        <v>-4.00962</v>
      </c>
      <c r="M2572" s="35" t="n">
        <v>-1.91273</v>
      </c>
      <c r="N2572" s="35" t="n">
        <v>0.87081</v>
      </c>
      <c r="O2572" s="35" t="n">
        <v>-0.99717</v>
      </c>
      <c r="P2572" s="35" t="n">
        <v>1.87299</v>
      </c>
      <c r="Q2572" s="35" t="n">
        <v>2.16814</v>
      </c>
      <c r="R2572" s="35" t="n">
        <v>2.90017</v>
      </c>
    </row>
    <row r="2573" customFormat="false" ht="15" hidden="false" customHeight="false" outlineLevel="0" collapsed="false">
      <c r="A2573" s="4" t="n">
        <v>2572</v>
      </c>
      <c r="B2573" s="4" t="s">
        <v>2916</v>
      </c>
      <c r="C2573" s="35" t="n">
        <v>-0.92257</v>
      </c>
      <c r="D2573" s="35" t="n">
        <v>-1.13805</v>
      </c>
      <c r="E2573" s="35" t="n">
        <v>-1.18688</v>
      </c>
      <c r="F2573" s="35" t="n">
        <v>-0.36777</v>
      </c>
      <c r="G2573" s="35" t="n">
        <v>-1.09653</v>
      </c>
      <c r="H2573" s="35" t="n">
        <v>-0.67719</v>
      </c>
      <c r="I2573" s="35" t="n">
        <v>-2.08929</v>
      </c>
      <c r="J2573" s="35" t="n">
        <v>0.19717</v>
      </c>
      <c r="K2573" s="35" t="n">
        <v>1.0663</v>
      </c>
      <c r="L2573" s="35" t="n">
        <v>0.75183</v>
      </c>
      <c r="M2573" s="35" t="n">
        <v>-2.1787</v>
      </c>
      <c r="N2573" s="35" t="n">
        <v>0.37861</v>
      </c>
      <c r="O2573" s="35" t="n">
        <v>0.62862</v>
      </c>
      <c r="P2573" s="35" t="n">
        <v>2.33883</v>
      </c>
      <c r="Q2573" s="35" t="n">
        <v>-0.99017</v>
      </c>
      <c r="R2573" s="35" t="n">
        <v>-2.86402</v>
      </c>
    </row>
    <row r="2574" customFormat="false" ht="15" hidden="false" customHeight="false" outlineLevel="0" collapsed="false">
      <c r="A2574" s="4" t="n">
        <v>2573</v>
      </c>
      <c r="B2574" s="4" t="s">
        <v>2917</v>
      </c>
      <c r="C2574" s="35" t="n">
        <v>3.56714</v>
      </c>
      <c r="D2574" s="35" t="n">
        <v>2.42111</v>
      </c>
      <c r="E2574" s="35" t="n">
        <v>1.18882</v>
      </c>
      <c r="F2574" s="35" t="n">
        <v>-2.79961</v>
      </c>
      <c r="G2574" s="35" t="n">
        <v>-2.56325</v>
      </c>
      <c r="H2574" s="35" t="n">
        <v>-2.5286</v>
      </c>
      <c r="I2574" s="35" t="n">
        <v>2.40372</v>
      </c>
      <c r="J2574" s="35" t="n">
        <v>0.98534</v>
      </c>
      <c r="K2574" s="35" t="n">
        <v>-1.13951</v>
      </c>
      <c r="L2574" s="35" t="n">
        <v>1.99328</v>
      </c>
      <c r="M2574" s="35" t="n">
        <v>0.73948</v>
      </c>
      <c r="N2574" s="35" t="n">
        <v>-7.3333</v>
      </c>
      <c r="O2574" s="35" t="n">
        <v>2.81271</v>
      </c>
      <c r="P2574" s="35" t="n">
        <v>-5.46919</v>
      </c>
      <c r="Q2574" s="35" t="n">
        <v>-0.07015</v>
      </c>
      <c r="R2574" s="35" t="n">
        <v>-4.55431</v>
      </c>
    </row>
    <row r="2575" customFormat="false" ht="15" hidden="false" customHeight="false" outlineLevel="0" collapsed="false">
      <c r="A2575" s="4" t="n">
        <v>2574</v>
      </c>
      <c r="B2575" s="4" t="s">
        <v>2918</v>
      </c>
      <c r="C2575" s="35" t="n">
        <v>-4.93653</v>
      </c>
      <c r="D2575" s="35" t="n">
        <v>-2.41378</v>
      </c>
      <c r="E2575" s="35" t="n">
        <v>1.75219</v>
      </c>
      <c r="F2575" s="35" t="n">
        <v>0.65384</v>
      </c>
      <c r="G2575" s="35" t="n">
        <v>0.93902</v>
      </c>
      <c r="H2575" s="35" t="n">
        <v>-1.18813</v>
      </c>
      <c r="I2575" s="35" t="n">
        <v>-0.08387</v>
      </c>
      <c r="J2575" s="35" t="n">
        <v>-0.48634</v>
      </c>
      <c r="K2575" s="35" t="n">
        <v>-2.22756</v>
      </c>
      <c r="L2575" s="35" t="n">
        <v>-0.26144</v>
      </c>
      <c r="M2575" s="35" t="n">
        <v>0.72082</v>
      </c>
      <c r="N2575" s="35" t="n">
        <v>-0.20246</v>
      </c>
      <c r="O2575" s="35" t="n">
        <v>-0.60188</v>
      </c>
      <c r="P2575" s="35" t="n">
        <v>-0.23491</v>
      </c>
      <c r="Q2575" s="35" t="n">
        <v>-4.08047</v>
      </c>
      <c r="R2575" s="35" t="n">
        <v>-2.98613</v>
      </c>
    </row>
    <row r="2576" customFormat="false" ht="15" hidden="false" customHeight="false" outlineLevel="0" collapsed="false">
      <c r="A2576" s="4" t="n">
        <v>2575</v>
      </c>
      <c r="B2576" s="4" t="s">
        <v>2919</v>
      </c>
      <c r="C2576" s="35" t="n">
        <v>-0.78162</v>
      </c>
      <c r="D2576" s="35" t="n">
        <v>-3.89338</v>
      </c>
      <c r="E2576" s="35" t="n">
        <v>-0.15893</v>
      </c>
      <c r="F2576" s="35" t="n">
        <v>-0.86727</v>
      </c>
      <c r="G2576" s="35" t="n">
        <v>-1.467</v>
      </c>
      <c r="H2576" s="35" t="n">
        <v>0.86827</v>
      </c>
      <c r="I2576" s="35" t="n">
        <v>-0.00815</v>
      </c>
      <c r="J2576" s="35" t="n">
        <v>-1.46765</v>
      </c>
      <c r="K2576" s="35" t="n">
        <v>0.41389</v>
      </c>
      <c r="L2576" s="35" t="n">
        <v>-2.82323</v>
      </c>
      <c r="M2576" s="35" t="n">
        <v>-4.4017</v>
      </c>
      <c r="N2576" s="35" t="n">
        <v>0.16859</v>
      </c>
      <c r="O2576" s="35" t="n">
        <v>1.16351</v>
      </c>
      <c r="P2576" s="35" t="n">
        <v>0.89266</v>
      </c>
      <c r="Q2576" s="35" t="n">
        <v>-1.98433</v>
      </c>
      <c r="R2576" s="35" t="n">
        <v>-0.66893</v>
      </c>
    </row>
    <row r="2577" customFormat="false" ht="15" hidden="false" customHeight="false" outlineLevel="0" collapsed="false">
      <c r="A2577" s="4" t="n">
        <v>2576</v>
      </c>
      <c r="B2577" s="4" t="s">
        <v>2920</v>
      </c>
      <c r="C2577" s="35" t="n">
        <v>0.5977</v>
      </c>
      <c r="D2577" s="35" t="n">
        <v>-1.38794</v>
      </c>
      <c r="E2577" s="35" t="n">
        <v>4.68653</v>
      </c>
      <c r="F2577" s="35" t="n">
        <v>-5.05106</v>
      </c>
      <c r="G2577" s="35" t="n">
        <v>-2.56314</v>
      </c>
      <c r="H2577" s="35" t="n">
        <v>-1.03211</v>
      </c>
      <c r="I2577" s="35" t="n">
        <v>0.47663</v>
      </c>
      <c r="J2577" s="35" t="n">
        <v>3.5826</v>
      </c>
      <c r="K2577" s="35" t="n">
        <v>-5.7453</v>
      </c>
      <c r="L2577" s="35" t="n">
        <v>-3.86218</v>
      </c>
      <c r="M2577" s="35" t="n">
        <v>-3.20086</v>
      </c>
      <c r="N2577" s="35" t="n">
        <v>1.11101</v>
      </c>
      <c r="O2577" s="35" t="n">
        <v>-1.20791</v>
      </c>
      <c r="P2577" s="35" t="n">
        <v>0.54916</v>
      </c>
      <c r="Q2577" s="35" t="n">
        <v>-4.02339</v>
      </c>
      <c r="R2577" s="35" t="n">
        <v>-0.35547</v>
      </c>
    </row>
    <row r="2578" customFormat="false" ht="15" hidden="false" customHeight="false" outlineLevel="0" collapsed="false">
      <c r="A2578" s="4" t="n">
        <v>2577</v>
      </c>
      <c r="B2578" s="4" t="s">
        <v>2921</v>
      </c>
      <c r="C2578" s="35" t="n">
        <v>1.67503</v>
      </c>
      <c r="D2578" s="35" t="n">
        <v>-0.17211</v>
      </c>
      <c r="E2578" s="35" t="n">
        <v>0.09621</v>
      </c>
      <c r="F2578" s="35" t="n">
        <v>-1.62502</v>
      </c>
      <c r="G2578" s="35" t="n">
        <v>-1.92831</v>
      </c>
      <c r="H2578" s="35" t="n">
        <v>0.507</v>
      </c>
      <c r="I2578" s="35" t="n">
        <v>1.54138</v>
      </c>
      <c r="J2578" s="35" t="n">
        <v>-1.64745</v>
      </c>
      <c r="K2578" s="35" t="n">
        <v>-0.21763</v>
      </c>
      <c r="L2578" s="35" t="n">
        <v>0.74314</v>
      </c>
      <c r="M2578" s="35" t="n">
        <v>-1.1872</v>
      </c>
      <c r="N2578" s="35" t="n">
        <v>1.48258</v>
      </c>
      <c r="O2578" s="35" t="n">
        <v>-0.82861</v>
      </c>
      <c r="P2578" s="35" t="n">
        <v>-3.52118</v>
      </c>
      <c r="Q2578" s="35" t="n">
        <v>-0.65609</v>
      </c>
      <c r="R2578" s="35" t="n">
        <v>-0.97313</v>
      </c>
    </row>
    <row r="2579" customFormat="false" ht="15" hidden="false" customHeight="false" outlineLevel="0" collapsed="false">
      <c r="A2579" s="4" t="n">
        <v>2578</v>
      </c>
      <c r="B2579" s="4" t="s">
        <v>2922</v>
      </c>
      <c r="C2579" s="35" t="n">
        <v>1.37099</v>
      </c>
      <c r="D2579" s="35" t="n">
        <v>2.31889</v>
      </c>
      <c r="E2579" s="35" t="n">
        <v>0.36727</v>
      </c>
      <c r="F2579" s="35" t="n">
        <v>1.63255</v>
      </c>
      <c r="G2579" s="35" t="n">
        <v>-0.39047</v>
      </c>
      <c r="H2579" s="35" t="n">
        <v>-0.53533</v>
      </c>
      <c r="I2579" s="35" t="n">
        <v>-0.3718</v>
      </c>
      <c r="J2579" s="35" t="n">
        <v>1.83194</v>
      </c>
      <c r="K2579" s="35" t="n">
        <v>-2.98378</v>
      </c>
      <c r="L2579" s="35" t="n">
        <v>-2.54735</v>
      </c>
      <c r="M2579" s="35" t="n">
        <v>1.77292</v>
      </c>
      <c r="N2579" s="35" t="n">
        <v>-0.10427</v>
      </c>
      <c r="O2579" s="35" t="n">
        <v>1.97722</v>
      </c>
      <c r="P2579" s="35" t="n">
        <v>-0.09453</v>
      </c>
      <c r="Q2579" s="35" t="n">
        <v>-2.35946</v>
      </c>
      <c r="R2579" s="35" t="n">
        <v>2.19497</v>
      </c>
    </row>
    <row r="2580" customFormat="false" ht="15" hidden="false" customHeight="false" outlineLevel="0" collapsed="false">
      <c r="A2580" s="4" t="n">
        <v>2579</v>
      </c>
      <c r="B2580" s="4" t="s">
        <v>2923</v>
      </c>
      <c r="C2580" s="35" t="n">
        <v>-1.23761</v>
      </c>
      <c r="D2580" s="35" t="n">
        <v>-2.36556</v>
      </c>
      <c r="E2580" s="35" t="n">
        <v>1.97552</v>
      </c>
      <c r="F2580" s="35" t="n">
        <v>-1.06448</v>
      </c>
      <c r="G2580" s="35" t="n">
        <v>0.33375</v>
      </c>
      <c r="H2580" s="35" t="n">
        <v>-0.77962</v>
      </c>
      <c r="I2580" s="35" t="n">
        <v>1.30115</v>
      </c>
      <c r="J2580" s="35" t="n">
        <v>0.09549</v>
      </c>
      <c r="K2580" s="35" t="n">
        <v>0.20093</v>
      </c>
      <c r="L2580" s="35" t="n">
        <v>-3.40851</v>
      </c>
      <c r="M2580" s="35" t="n">
        <v>-1.58977</v>
      </c>
      <c r="N2580" s="35" t="n">
        <v>0.91833</v>
      </c>
      <c r="O2580" s="35" t="n">
        <v>-1.11576</v>
      </c>
      <c r="P2580" s="35" t="n">
        <v>1.95812</v>
      </c>
      <c r="Q2580" s="35" t="n">
        <v>1.04632</v>
      </c>
      <c r="R2580" s="35" t="n">
        <v>0.35746</v>
      </c>
    </row>
    <row r="2581" customFormat="false" ht="15" hidden="false" customHeight="false" outlineLevel="0" collapsed="false">
      <c r="A2581" s="4" t="n">
        <v>2580</v>
      </c>
      <c r="B2581" s="4" t="s">
        <v>2924</v>
      </c>
      <c r="C2581" s="35" t="n">
        <v>1.69977</v>
      </c>
      <c r="D2581" s="35" t="n">
        <v>-2.04253</v>
      </c>
      <c r="E2581" s="35" t="n">
        <v>3.81481</v>
      </c>
      <c r="F2581" s="35" t="n">
        <v>-1.54431</v>
      </c>
      <c r="G2581" s="35" t="n">
        <v>-3.25514</v>
      </c>
      <c r="H2581" s="35" t="n">
        <v>-1.2856</v>
      </c>
      <c r="I2581" s="35" t="n">
        <v>-0.50281</v>
      </c>
      <c r="J2581" s="35" t="n">
        <v>-2.6701</v>
      </c>
      <c r="K2581" s="35" t="n">
        <v>-2.1445</v>
      </c>
      <c r="L2581" s="35" t="n">
        <v>-0.19262</v>
      </c>
      <c r="M2581" s="35" t="n">
        <v>0.48452</v>
      </c>
      <c r="N2581" s="35" t="n">
        <v>-2.78936</v>
      </c>
      <c r="O2581" s="35" t="n">
        <v>-0.87489</v>
      </c>
      <c r="P2581" s="35" t="n">
        <v>-0.93586</v>
      </c>
      <c r="Q2581" s="35" t="n">
        <v>-2.74795</v>
      </c>
      <c r="R2581" s="35" t="n">
        <v>0.6665</v>
      </c>
    </row>
    <row r="2582" customFormat="false" ht="15" hidden="false" customHeight="false" outlineLevel="0" collapsed="false">
      <c r="A2582" s="4" t="n">
        <v>2581</v>
      </c>
      <c r="B2582" s="4" t="s">
        <v>2925</v>
      </c>
      <c r="C2582" s="35" t="n">
        <v>0.08072</v>
      </c>
      <c r="D2582" s="35" t="n">
        <v>-1.54397</v>
      </c>
      <c r="E2582" s="35" t="n">
        <v>-0.72646</v>
      </c>
      <c r="F2582" s="35" t="n">
        <v>-1.14995</v>
      </c>
      <c r="G2582" s="35" t="n">
        <v>-0.47997</v>
      </c>
      <c r="H2582" s="35" t="n">
        <v>-1.59808</v>
      </c>
      <c r="I2582" s="35" t="n">
        <v>-2.4058</v>
      </c>
      <c r="J2582" s="35" t="n">
        <v>-0.48191</v>
      </c>
      <c r="K2582" s="35" t="n">
        <v>-0.92456</v>
      </c>
      <c r="L2582" s="35" t="n">
        <v>-2.7401</v>
      </c>
      <c r="M2582" s="35" t="n">
        <v>3.41212</v>
      </c>
      <c r="N2582" s="35" t="n">
        <v>0.68057</v>
      </c>
      <c r="O2582" s="35" t="n">
        <v>-1.48581</v>
      </c>
      <c r="P2582" s="35" t="n">
        <v>0.52088</v>
      </c>
      <c r="Q2582" s="35" t="n">
        <v>-3.15156</v>
      </c>
      <c r="R2582" s="35" t="n">
        <v>0.89023</v>
      </c>
    </row>
    <row r="2583" customFormat="false" ht="15" hidden="false" customHeight="false" outlineLevel="0" collapsed="false">
      <c r="A2583" s="4" t="n">
        <v>2582</v>
      </c>
      <c r="B2583" s="4" t="s">
        <v>2926</v>
      </c>
      <c r="C2583" s="35" t="n">
        <v>0.33689</v>
      </c>
      <c r="D2583" s="35" t="n">
        <v>2.89296</v>
      </c>
      <c r="E2583" s="35" t="n">
        <v>2.46694</v>
      </c>
      <c r="F2583" s="35" t="n">
        <v>-3.76097</v>
      </c>
      <c r="G2583" s="35" t="n">
        <v>-1.64391</v>
      </c>
      <c r="H2583" s="35" t="n">
        <v>0.07079</v>
      </c>
      <c r="I2583" s="35" t="n">
        <v>-0.59494</v>
      </c>
      <c r="J2583" s="35" t="n">
        <v>2.96586</v>
      </c>
      <c r="K2583" s="35" t="n">
        <v>-1.19959</v>
      </c>
      <c r="L2583" s="35" t="n">
        <v>-1.77287</v>
      </c>
      <c r="M2583" s="35" t="n">
        <v>1.20154</v>
      </c>
      <c r="N2583" s="35" t="n">
        <v>-0.05704</v>
      </c>
      <c r="O2583" s="35" t="n">
        <v>-1.06807</v>
      </c>
      <c r="P2583" s="35" t="n">
        <v>-0.80003</v>
      </c>
      <c r="Q2583" s="35" t="n">
        <v>3.57774</v>
      </c>
      <c r="R2583" s="35" t="n">
        <v>1.00913</v>
      </c>
    </row>
    <row r="2584" customFormat="false" ht="15" hidden="false" customHeight="false" outlineLevel="0" collapsed="false">
      <c r="A2584" s="4" t="n">
        <v>2583</v>
      </c>
      <c r="B2584" s="4" t="s">
        <v>2927</v>
      </c>
      <c r="C2584" s="35" t="n">
        <v>1.21664</v>
      </c>
      <c r="D2584" s="35" t="n">
        <v>-0.10506</v>
      </c>
      <c r="E2584" s="35" t="n">
        <v>1.10657</v>
      </c>
      <c r="F2584" s="35" t="n">
        <v>-0.45398</v>
      </c>
      <c r="G2584" s="35" t="n">
        <v>-1.0788</v>
      </c>
      <c r="H2584" s="35" t="n">
        <v>2.45044</v>
      </c>
      <c r="I2584" s="35" t="n">
        <v>2.81223</v>
      </c>
      <c r="J2584" s="35" t="n">
        <v>-2.60133</v>
      </c>
      <c r="K2584" s="35" t="n">
        <v>-0.06582</v>
      </c>
      <c r="L2584" s="35" t="n">
        <v>-2.33214</v>
      </c>
      <c r="M2584" s="35" t="n">
        <v>0.51824</v>
      </c>
      <c r="N2584" s="35" t="n">
        <v>-3.40942</v>
      </c>
      <c r="O2584" s="35" t="n">
        <v>-3.17115</v>
      </c>
      <c r="P2584" s="35" t="n">
        <v>-0.27767</v>
      </c>
      <c r="Q2584" s="35" t="n">
        <v>-1.1274</v>
      </c>
      <c r="R2584" s="35" t="n">
        <v>-0.77644</v>
      </c>
    </row>
    <row r="2585" customFormat="false" ht="15" hidden="false" customHeight="false" outlineLevel="0" collapsed="false">
      <c r="A2585" s="4" t="n">
        <v>2584</v>
      </c>
      <c r="B2585" s="4" t="s">
        <v>2928</v>
      </c>
      <c r="C2585" s="35" t="n">
        <v>-0.57156</v>
      </c>
      <c r="D2585" s="35" t="n">
        <v>5.97485</v>
      </c>
      <c r="E2585" s="35" t="n">
        <v>-1.24594</v>
      </c>
      <c r="F2585" s="35" t="n">
        <v>0.52645</v>
      </c>
      <c r="G2585" s="35" t="n">
        <v>3.6105</v>
      </c>
      <c r="H2585" s="35" t="n">
        <v>-0.63122</v>
      </c>
      <c r="I2585" s="35" t="n">
        <v>-1.87855</v>
      </c>
      <c r="J2585" s="35" t="n">
        <v>1.55183</v>
      </c>
      <c r="K2585" s="35" t="n">
        <v>-4.5541</v>
      </c>
      <c r="L2585" s="35" t="n">
        <v>-2.14113</v>
      </c>
      <c r="M2585" s="35" t="n">
        <v>1.7035</v>
      </c>
      <c r="N2585" s="35" t="n">
        <v>-0.94429</v>
      </c>
      <c r="O2585" s="35" t="n">
        <v>4.95736</v>
      </c>
      <c r="P2585" s="35" t="n">
        <v>1.55544</v>
      </c>
      <c r="Q2585" s="35" t="n">
        <v>5.00906</v>
      </c>
      <c r="R2585" s="35" t="n">
        <v>6.97564</v>
      </c>
    </row>
    <row r="2586" customFormat="false" ht="15" hidden="false" customHeight="false" outlineLevel="0" collapsed="false">
      <c r="A2586" s="4" t="n">
        <v>2585</v>
      </c>
      <c r="B2586" s="4" t="s">
        <v>2929</v>
      </c>
      <c r="C2586" s="35" t="n">
        <v>-1.55667</v>
      </c>
      <c r="D2586" s="35" t="n">
        <v>0.56075</v>
      </c>
      <c r="E2586" s="35" t="n">
        <v>3.46759</v>
      </c>
      <c r="F2586" s="35" t="n">
        <v>-0.31205</v>
      </c>
      <c r="G2586" s="35" t="n">
        <v>-3.67065</v>
      </c>
      <c r="H2586" s="35" t="n">
        <v>-3.13191</v>
      </c>
      <c r="I2586" s="35" t="n">
        <v>-2.34482</v>
      </c>
      <c r="J2586" s="35" t="n">
        <v>1.67402</v>
      </c>
      <c r="K2586" s="35" t="n">
        <v>-2.12128</v>
      </c>
      <c r="L2586" s="35" t="n">
        <v>-0.09658</v>
      </c>
      <c r="M2586" s="35" t="n">
        <v>1.46103</v>
      </c>
      <c r="N2586" s="35" t="n">
        <v>1.58318</v>
      </c>
      <c r="O2586" s="35" t="n">
        <v>3.75566</v>
      </c>
      <c r="P2586" s="35" t="n">
        <v>3.17146</v>
      </c>
      <c r="Q2586" s="35" t="n">
        <v>-3.0166</v>
      </c>
      <c r="R2586" s="35" t="n">
        <v>-3.6077</v>
      </c>
    </row>
    <row r="2587" customFormat="false" ht="15" hidden="false" customHeight="false" outlineLevel="0" collapsed="false">
      <c r="A2587" s="4" t="n">
        <v>2586</v>
      </c>
      <c r="B2587" s="4" t="s">
        <v>2930</v>
      </c>
      <c r="C2587" s="35" t="n">
        <v>2.22464</v>
      </c>
      <c r="D2587" s="35" t="n">
        <v>5.55131</v>
      </c>
      <c r="E2587" s="35" t="n">
        <v>2.48372</v>
      </c>
      <c r="F2587" s="35" t="n">
        <v>2.56702</v>
      </c>
      <c r="G2587" s="35" t="n">
        <v>-1.4994</v>
      </c>
      <c r="H2587" s="35" t="n">
        <v>0.91565</v>
      </c>
      <c r="I2587" s="35" t="n">
        <v>0.404</v>
      </c>
      <c r="J2587" s="35" t="n">
        <v>-1.12</v>
      </c>
      <c r="K2587" s="35" t="n">
        <v>-0.78296</v>
      </c>
      <c r="L2587" s="35" t="n">
        <v>0.63242</v>
      </c>
      <c r="M2587" s="35" t="n">
        <v>-4.12163</v>
      </c>
      <c r="N2587" s="35" t="n">
        <v>4.4553</v>
      </c>
      <c r="O2587" s="35" t="n">
        <v>0.68657</v>
      </c>
      <c r="P2587" s="35" t="n">
        <v>5.40598</v>
      </c>
      <c r="Q2587" s="35" t="n">
        <v>-2.55576</v>
      </c>
      <c r="R2587" s="35" t="n">
        <v>3.61955</v>
      </c>
    </row>
    <row r="2588" customFormat="false" ht="15" hidden="false" customHeight="false" outlineLevel="0" collapsed="false">
      <c r="A2588" s="4" t="n">
        <v>2587</v>
      </c>
      <c r="B2588" s="4" t="s">
        <v>2931</v>
      </c>
      <c r="C2588" s="35" t="n">
        <v>-1.04785</v>
      </c>
      <c r="D2588" s="35" t="n">
        <v>5.1108</v>
      </c>
      <c r="E2588" s="35" t="n">
        <v>-1.45448</v>
      </c>
      <c r="F2588" s="35" t="n">
        <v>-0.66307</v>
      </c>
      <c r="G2588" s="35" t="n">
        <v>-3.19571</v>
      </c>
      <c r="H2588" s="35" t="n">
        <v>0.59361</v>
      </c>
      <c r="I2588" s="35" t="n">
        <v>0.04159</v>
      </c>
      <c r="J2588" s="35" t="n">
        <v>0.89061</v>
      </c>
      <c r="K2588" s="35" t="n">
        <v>-5.26632</v>
      </c>
      <c r="L2588" s="35" t="n">
        <v>-0.91776</v>
      </c>
      <c r="M2588" s="35" t="n">
        <v>3.7839</v>
      </c>
      <c r="N2588" s="35" t="n">
        <v>-0.86855</v>
      </c>
      <c r="O2588" s="35" t="n">
        <v>-3.16965</v>
      </c>
      <c r="P2588" s="35" t="n">
        <v>2.30129</v>
      </c>
      <c r="Q2588" s="35" t="n">
        <v>2.08245</v>
      </c>
      <c r="R2588" s="35" t="n">
        <v>-5.45996</v>
      </c>
    </row>
    <row r="2589" customFormat="false" ht="15" hidden="false" customHeight="false" outlineLevel="0" collapsed="false">
      <c r="A2589" s="4" t="n">
        <v>2588</v>
      </c>
      <c r="B2589" s="4" t="s">
        <v>2932</v>
      </c>
      <c r="C2589" s="35" t="n">
        <v>-6.96107</v>
      </c>
      <c r="D2589" s="35" t="n">
        <v>5.62172</v>
      </c>
      <c r="E2589" s="35" t="n">
        <v>1.56632</v>
      </c>
      <c r="F2589" s="35" t="n">
        <v>3.64274</v>
      </c>
      <c r="G2589" s="35" t="n">
        <v>-2.85512</v>
      </c>
      <c r="H2589" s="35" t="n">
        <v>-1.95077</v>
      </c>
      <c r="I2589" s="35" t="n">
        <v>2.40732</v>
      </c>
      <c r="J2589" s="35" t="n">
        <v>3.64036</v>
      </c>
      <c r="K2589" s="35" t="n">
        <v>2.72384</v>
      </c>
      <c r="L2589" s="35" t="n">
        <v>-5.58491</v>
      </c>
      <c r="M2589" s="35" t="n">
        <v>-0.86032</v>
      </c>
      <c r="N2589" s="35" t="n">
        <v>-4.40505</v>
      </c>
      <c r="O2589" s="35" t="n">
        <v>2.19688</v>
      </c>
      <c r="P2589" s="35" t="n">
        <v>2.5417</v>
      </c>
      <c r="Q2589" s="35" t="n">
        <v>-3.6001</v>
      </c>
      <c r="R2589" s="35" t="n">
        <v>2.38429</v>
      </c>
    </row>
    <row r="2590" customFormat="false" ht="15" hidden="false" customHeight="false" outlineLevel="0" collapsed="false">
      <c r="A2590" s="4" t="n">
        <v>2589</v>
      </c>
      <c r="B2590" s="4" t="s">
        <v>2933</v>
      </c>
      <c r="C2590" s="35" t="n">
        <v>-1.51315</v>
      </c>
      <c r="D2590" s="35" t="n">
        <v>2.53187</v>
      </c>
      <c r="E2590" s="35" t="n">
        <v>-0.77486</v>
      </c>
      <c r="F2590" s="35" t="n">
        <v>-0.53565</v>
      </c>
      <c r="G2590" s="35" t="n">
        <v>-1.34145</v>
      </c>
      <c r="H2590" s="35" t="n">
        <v>1.01006</v>
      </c>
      <c r="I2590" s="35" t="n">
        <v>1.38847</v>
      </c>
      <c r="J2590" s="35" t="n">
        <v>1.94325</v>
      </c>
      <c r="K2590" s="35" t="n">
        <v>5.09392</v>
      </c>
      <c r="L2590" s="35" t="n">
        <v>0.08568</v>
      </c>
      <c r="M2590" s="35" t="n">
        <v>-2.72792</v>
      </c>
      <c r="N2590" s="35" t="n">
        <v>-1.30469</v>
      </c>
      <c r="O2590" s="35" t="n">
        <v>-1.56867</v>
      </c>
      <c r="P2590" s="35" t="n">
        <v>0.26762</v>
      </c>
      <c r="Q2590" s="35" t="n">
        <v>0.54165</v>
      </c>
      <c r="R2590" s="35" t="n">
        <v>1.56622</v>
      </c>
    </row>
    <row r="2591" customFormat="false" ht="15" hidden="false" customHeight="false" outlineLevel="0" collapsed="false">
      <c r="A2591" s="4" t="n">
        <v>2590</v>
      </c>
      <c r="B2591" s="4" t="s">
        <v>2934</v>
      </c>
      <c r="C2591" s="35" t="n">
        <v>-0.08854</v>
      </c>
      <c r="D2591" s="35" t="n">
        <v>3.10478</v>
      </c>
      <c r="E2591" s="35" t="n">
        <v>1.05653</v>
      </c>
      <c r="F2591" s="35" t="n">
        <v>-1.13178</v>
      </c>
      <c r="G2591" s="35" t="n">
        <v>-1.66688</v>
      </c>
      <c r="H2591" s="35" t="n">
        <v>1.92715</v>
      </c>
      <c r="I2591" s="35" t="n">
        <v>-0.36074</v>
      </c>
      <c r="J2591" s="35" t="n">
        <v>0.36431</v>
      </c>
      <c r="K2591" s="35" t="n">
        <v>1.13077</v>
      </c>
      <c r="L2591" s="35" t="n">
        <v>2.15281</v>
      </c>
      <c r="M2591" s="35" t="n">
        <v>-0.67576</v>
      </c>
      <c r="N2591" s="35" t="n">
        <v>0.07406</v>
      </c>
      <c r="O2591" s="35" t="n">
        <v>0.94673</v>
      </c>
      <c r="P2591" s="35" t="n">
        <v>-0.56098</v>
      </c>
      <c r="Q2591" s="35" t="n">
        <v>-2.08832</v>
      </c>
      <c r="R2591" s="35" t="n">
        <v>-1.17073</v>
      </c>
    </row>
    <row r="2592" customFormat="false" ht="15" hidden="false" customHeight="false" outlineLevel="0" collapsed="false">
      <c r="A2592" s="4" t="n">
        <v>2591</v>
      </c>
      <c r="B2592" s="4" t="s">
        <v>2935</v>
      </c>
      <c r="C2592" s="35" t="n">
        <v>-0.11044</v>
      </c>
      <c r="D2592" s="35" t="n">
        <v>2.34244</v>
      </c>
      <c r="E2592" s="35" t="n">
        <v>-1.50905</v>
      </c>
      <c r="F2592" s="35" t="n">
        <v>-4.65926</v>
      </c>
      <c r="G2592" s="35" t="n">
        <v>-1.8521</v>
      </c>
      <c r="H2592" s="35" t="n">
        <v>-1.31037</v>
      </c>
      <c r="I2592" s="35" t="n">
        <v>0.22015</v>
      </c>
      <c r="J2592" s="35" t="n">
        <v>2.04953</v>
      </c>
      <c r="K2592" s="35" t="n">
        <v>0.30869</v>
      </c>
      <c r="L2592" s="35" t="n">
        <v>0.4428</v>
      </c>
      <c r="M2592" s="35" t="n">
        <v>-0.84808</v>
      </c>
      <c r="N2592" s="35" t="n">
        <v>1.09394</v>
      </c>
      <c r="O2592" s="35" t="n">
        <v>0.63025</v>
      </c>
      <c r="P2592" s="35" t="n">
        <v>2.06956</v>
      </c>
      <c r="Q2592" s="35" t="n">
        <v>2.06018</v>
      </c>
      <c r="R2592" s="35" t="n">
        <v>0.6538</v>
      </c>
    </row>
    <row r="2593" customFormat="false" ht="15" hidden="false" customHeight="false" outlineLevel="0" collapsed="false">
      <c r="A2593" s="4" t="n">
        <v>2592</v>
      </c>
      <c r="B2593" s="4" t="s">
        <v>2936</v>
      </c>
      <c r="C2593" s="35" t="n">
        <v>0.94895</v>
      </c>
      <c r="D2593" s="35" t="n">
        <v>1.38574</v>
      </c>
      <c r="E2593" s="35" t="n">
        <v>0.5846</v>
      </c>
      <c r="F2593" s="35" t="n">
        <v>2.74405</v>
      </c>
      <c r="G2593" s="35" t="n">
        <v>-0.11152</v>
      </c>
      <c r="H2593" s="35" t="n">
        <v>1.34672</v>
      </c>
      <c r="I2593" s="35" t="n">
        <v>0.03123</v>
      </c>
      <c r="J2593" s="35" t="n">
        <v>-1.38641</v>
      </c>
      <c r="K2593" s="35" t="n">
        <v>-2.67621</v>
      </c>
      <c r="L2593" s="35" t="n">
        <v>-0.22599</v>
      </c>
      <c r="M2593" s="35" t="n">
        <v>-1.5698</v>
      </c>
      <c r="N2593" s="35" t="n">
        <v>0.16917</v>
      </c>
      <c r="O2593" s="35" t="n">
        <v>-0.2679</v>
      </c>
      <c r="P2593" s="35" t="n">
        <v>2.38108</v>
      </c>
      <c r="Q2593" s="35" t="n">
        <v>-0.55677</v>
      </c>
      <c r="R2593" s="35" t="n">
        <v>-0.913</v>
      </c>
    </row>
    <row r="2594" customFormat="false" ht="15" hidden="false" customHeight="false" outlineLevel="0" collapsed="false">
      <c r="A2594" s="4" t="n">
        <v>2593</v>
      </c>
      <c r="B2594" s="4" t="s">
        <v>2937</v>
      </c>
      <c r="C2594" s="35" t="n">
        <v>2.27248</v>
      </c>
      <c r="D2594" s="35" t="n">
        <v>1.67605</v>
      </c>
      <c r="E2594" s="35" t="n">
        <v>0.16961</v>
      </c>
      <c r="F2594" s="35" t="n">
        <v>0.30692</v>
      </c>
      <c r="G2594" s="35" t="n">
        <v>-2.06672</v>
      </c>
      <c r="H2594" s="35" t="n">
        <v>0.30328</v>
      </c>
      <c r="I2594" s="35" t="n">
        <v>1.14841</v>
      </c>
      <c r="J2594" s="35" t="n">
        <v>3.09646</v>
      </c>
      <c r="K2594" s="35" t="n">
        <v>-1.90559</v>
      </c>
      <c r="L2594" s="35" t="n">
        <v>1.67282</v>
      </c>
      <c r="M2594" s="35" t="n">
        <v>1.23457</v>
      </c>
      <c r="N2594" s="35" t="n">
        <v>-1.81434</v>
      </c>
      <c r="O2594" s="35" t="n">
        <v>0.27617</v>
      </c>
      <c r="P2594" s="35" t="n">
        <v>5.4957</v>
      </c>
      <c r="Q2594" s="35" t="n">
        <v>-2.29558</v>
      </c>
      <c r="R2594" s="35" t="n">
        <v>0.40081</v>
      </c>
    </row>
    <row r="2595" customFormat="false" ht="15" hidden="false" customHeight="false" outlineLevel="0" collapsed="false">
      <c r="A2595" s="4" t="n">
        <v>2594</v>
      </c>
      <c r="B2595" s="4" t="s">
        <v>2938</v>
      </c>
      <c r="C2595" s="35" t="n">
        <v>0.13597</v>
      </c>
      <c r="D2595" s="35" t="n">
        <v>1.02143</v>
      </c>
      <c r="E2595" s="35" t="n">
        <v>-0.16113</v>
      </c>
      <c r="F2595" s="35" t="n">
        <v>1.15563</v>
      </c>
      <c r="G2595" s="35" t="n">
        <v>1.14504</v>
      </c>
      <c r="H2595" s="35" t="n">
        <v>-2.75401</v>
      </c>
      <c r="I2595" s="35" t="n">
        <v>0.61713</v>
      </c>
      <c r="J2595" s="35" t="n">
        <v>1.98158</v>
      </c>
      <c r="K2595" s="35" t="n">
        <v>-1.62681</v>
      </c>
      <c r="L2595" s="35" t="n">
        <v>-0.78919</v>
      </c>
      <c r="M2595" s="35" t="n">
        <v>2.47349</v>
      </c>
      <c r="N2595" s="35" t="n">
        <v>-1.18723</v>
      </c>
      <c r="O2595" s="35" t="n">
        <v>3.17909</v>
      </c>
      <c r="P2595" s="35" t="n">
        <v>0.85716</v>
      </c>
      <c r="Q2595" s="35" t="n">
        <v>-0.35095</v>
      </c>
      <c r="R2595" s="35" t="n">
        <v>-0.11784</v>
      </c>
    </row>
    <row r="2596" customFormat="false" ht="15" hidden="false" customHeight="false" outlineLevel="0" collapsed="false">
      <c r="A2596" s="4" t="n">
        <v>2595</v>
      </c>
      <c r="B2596" s="4" t="s">
        <v>2939</v>
      </c>
      <c r="C2596" s="35" t="n">
        <v>2.39433</v>
      </c>
      <c r="D2596" s="35" t="n">
        <v>-0.07128</v>
      </c>
      <c r="E2596" s="35" t="n">
        <v>0.41124</v>
      </c>
      <c r="F2596" s="35" t="n">
        <v>-2.18621</v>
      </c>
      <c r="G2596" s="35" t="n">
        <v>-0.37607</v>
      </c>
      <c r="H2596" s="35" t="n">
        <v>1.76372</v>
      </c>
      <c r="I2596" s="35" t="n">
        <v>-1.11153</v>
      </c>
      <c r="J2596" s="35" t="n">
        <v>0.29254</v>
      </c>
      <c r="K2596" s="35" t="n">
        <v>2.00221</v>
      </c>
      <c r="L2596" s="35" t="n">
        <v>-2.74746</v>
      </c>
      <c r="M2596" s="35" t="n">
        <v>-0.53226</v>
      </c>
      <c r="N2596" s="35" t="n">
        <v>-0.41506</v>
      </c>
      <c r="O2596" s="35" t="n">
        <v>-0.49445</v>
      </c>
      <c r="P2596" s="35" t="n">
        <v>0.76438</v>
      </c>
      <c r="Q2596" s="35" t="n">
        <v>0.04958</v>
      </c>
      <c r="R2596" s="35" t="n">
        <v>-0.53883</v>
      </c>
    </row>
    <row r="2597" customFormat="false" ht="15" hidden="false" customHeight="false" outlineLevel="0" collapsed="false">
      <c r="A2597" s="4" t="n">
        <v>2596</v>
      </c>
      <c r="B2597" s="4" t="s">
        <v>2940</v>
      </c>
      <c r="C2597" s="35" t="n">
        <v>0.46033</v>
      </c>
      <c r="D2597" s="35" t="n">
        <v>3.71131</v>
      </c>
      <c r="E2597" s="35" t="n">
        <v>1.41613</v>
      </c>
      <c r="F2597" s="35" t="n">
        <v>0.94358</v>
      </c>
      <c r="G2597" s="35" t="n">
        <v>-3.74202</v>
      </c>
      <c r="H2597" s="35" t="n">
        <v>0.85582</v>
      </c>
      <c r="I2597" s="35" t="n">
        <v>4.8891</v>
      </c>
      <c r="J2597" s="35" t="n">
        <v>5.45937</v>
      </c>
      <c r="K2597" s="35" t="n">
        <v>-1.52597</v>
      </c>
      <c r="L2597" s="35" t="n">
        <v>-1.41792</v>
      </c>
      <c r="M2597" s="35" t="n">
        <v>-1.14707</v>
      </c>
      <c r="N2597" s="35" t="n">
        <v>-1.77602</v>
      </c>
      <c r="O2597" s="35" t="n">
        <v>0.53548</v>
      </c>
      <c r="P2597" s="35" t="n">
        <v>-0.20722</v>
      </c>
      <c r="Q2597" s="35" t="n">
        <v>-1.33326</v>
      </c>
      <c r="R2597" s="35" t="n">
        <v>-0.42274</v>
      </c>
    </row>
    <row r="2598" customFormat="false" ht="15" hidden="false" customHeight="false" outlineLevel="0" collapsed="false">
      <c r="A2598" s="4" t="n">
        <v>2597</v>
      </c>
      <c r="B2598" s="4" t="s">
        <v>2941</v>
      </c>
      <c r="C2598" s="35" t="n">
        <v>-1.56676</v>
      </c>
      <c r="D2598" s="35" t="n">
        <v>-1.04357</v>
      </c>
      <c r="E2598" s="35" t="n">
        <v>1.98528</v>
      </c>
      <c r="F2598" s="35" t="n">
        <v>3.61806</v>
      </c>
      <c r="G2598" s="35" t="n">
        <v>-1.31399</v>
      </c>
      <c r="H2598" s="35" t="n">
        <v>0.5299</v>
      </c>
      <c r="I2598" s="35" t="n">
        <v>1.96641</v>
      </c>
      <c r="J2598" s="35" t="n">
        <v>0.44299</v>
      </c>
      <c r="K2598" s="35" t="n">
        <v>-1.18219</v>
      </c>
      <c r="L2598" s="35" t="n">
        <v>1.38571</v>
      </c>
      <c r="M2598" s="35" t="n">
        <v>1.40817</v>
      </c>
      <c r="N2598" s="35" t="n">
        <v>-0.73632</v>
      </c>
      <c r="O2598" s="35" t="n">
        <v>-2.1217</v>
      </c>
      <c r="P2598" s="35" t="n">
        <v>-0.56441</v>
      </c>
      <c r="Q2598" s="35" t="n">
        <v>-1.21895</v>
      </c>
      <c r="R2598" s="35" t="n">
        <v>0.56026</v>
      </c>
    </row>
    <row r="2599" customFormat="false" ht="15" hidden="false" customHeight="false" outlineLevel="0" collapsed="false">
      <c r="A2599" s="4" t="n">
        <v>2598</v>
      </c>
      <c r="B2599" s="4" t="s">
        <v>2942</v>
      </c>
      <c r="C2599" s="35" t="n">
        <v>0.76698</v>
      </c>
      <c r="D2599" s="35" t="n">
        <v>0.00826</v>
      </c>
      <c r="E2599" s="35" t="n">
        <v>-0.71062</v>
      </c>
      <c r="F2599" s="35" t="n">
        <v>-0.07862</v>
      </c>
      <c r="G2599" s="35" t="n">
        <v>-1.36185</v>
      </c>
      <c r="H2599" s="35" t="n">
        <v>-1.92638</v>
      </c>
      <c r="I2599" s="35" t="n">
        <v>-0.40897</v>
      </c>
      <c r="J2599" s="35" t="n">
        <v>1.07214</v>
      </c>
      <c r="K2599" s="35" t="n">
        <v>-1.94249</v>
      </c>
      <c r="L2599" s="35" t="n">
        <v>0.4846</v>
      </c>
      <c r="M2599" s="35" t="n">
        <v>-0.80736</v>
      </c>
      <c r="N2599" s="35" t="n">
        <v>-1.76279</v>
      </c>
      <c r="O2599" s="35" t="n">
        <v>0.2695</v>
      </c>
      <c r="P2599" s="35" t="n">
        <v>2.5457</v>
      </c>
      <c r="Q2599" s="35" t="n">
        <v>-2.15755</v>
      </c>
      <c r="R2599" s="35" t="n">
        <v>2.43585</v>
      </c>
    </row>
    <row r="2600" customFormat="false" ht="15" hidden="false" customHeight="false" outlineLevel="0" collapsed="false">
      <c r="A2600" s="4" t="n">
        <v>2599</v>
      </c>
      <c r="B2600" s="4" t="s">
        <v>2943</v>
      </c>
      <c r="C2600" s="35" t="n">
        <v>-0.20984</v>
      </c>
      <c r="D2600" s="35" t="n">
        <v>4.75872</v>
      </c>
      <c r="E2600" s="35" t="n">
        <v>-2.11338</v>
      </c>
      <c r="F2600" s="35" t="n">
        <v>3.34645</v>
      </c>
      <c r="G2600" s="35" t="n">
        <v>-2.24671</v>
      </c>
      <c r="H2600" s="35" t="n">
        <v>-5.88182</v>
      </c>
      <c r="I2600" s="35" t="n">
        <v>-0.36283</v>
      </c>
      <c r="J2600" s="35" t="n">
        <v>-2.95157</v>
      </c>
      <c r="K2600" s="35" t="n">
        <v>-4.97054</v>
      </c>
      <c r="L2600" s="35" t="n">
        <v>-1.32206</v>
      </c>
      <c r="M2600" s="35" t="n">
        <v>-0.10217</v>
      </c>
      <c r="N2600" s="35" t="n">
        <v>-5.09903</v>
      </c>
      <c r="O2600" s="35" t="n">
        <v>-0.38278</v>
      </c>
      <c r="P2600" s="35" t="n">
        <v>2.89165</v>
      </c>
      <c r="Q2600" s="35" t="n">
        <v>-2.79048</v>
      </c>
      <c r="R2600" s="35" t="n">
        <v>-1.07901</v>
      </c>
    </row>
    <row r="2601" customFormat="false" ht="15" hidden="false" customHeight="false" outlineLevel="0" collapsed="false">
      <c r="A2601" s="4" t="n">
        <v>2600</v>
      </c>
      <c r="B2601" s="4" t="s">
        <v>2944</v>
      </c>
      <c r="C2601" s="35" t="n">
        <v>-0.32861</v>
      </c>
      <c r="D2601" s="35" t="n">
        <v>2.89295</v>
      </c>
      <c r="E2601" s="35" t="n">
        <v>-2.50831</v>
      </c>
      <c r="F2601" s="35" t="n">
        <v>0.09146</v>
      </c>
      <c r="G2601" s="35" t="n">
        <v>0.01479</v>
      </c>
      <c r="H2601" s="35" t="n">
        <v>1.19407</v>
      </c>
      <c r="I2601" s="35" t="n">
        <v>-1.09144</v>
      </c>
      <c r="J2601" s="35" t="n">
        <v>0.77782</v>
      </c>
      <c r="K2601" s="35" t="n">
        <v>1.2465</v>
      </c>
      <c r="L2601" s="35" t="n">
        <v>2.75701</v>
      </c>
      <c r="M2601" s="35" t="n">
        <v>-2.50789</v>
      </c>
      <c r="N2601" s="35" t="n">
        <v>-0.28102</v>
      </c>
      <c r="O2601" s="35" t="n">
        <v>3.19695</v>
      </c>
      <c r="P2601" s="35" t="n">
        <v>-0.96684</v>
      </c>
      <c r="Q2601" s="35" t="n">
        <v>1.06302</v>
      </c>
      <c r="R2601" s="35" t="n">
        <v>4.61265</v>
      </c>
    </row>
    <row r="2602" customFormat="false" ht="15" hidden="false" customHeight="false" outlineLevel="0" collapsed="false">
      <c r="A2602" s="4" t="n">
        <v>2601</v>
      </c>
      <c r="B2602" s="4" t="s">
        <v>2945</v>
      </c>
      <c r="C2602" s="35" t="n">
        <v>0.61732</v>
      </c>
      <c r="D2602" s="35" t="n">
        <v>1.09658</v>
      </c>
      <c r="E2602" s="35" t="n">
        <v>3.18251</v>
      </c>
      <c r="F2602" s="35" t="n">
        <v>-0.57393</v>
      </c>
      <c r="G2602" s="35" t="n">
        <v>-2.73437</v>
      </c>
      <c r="H2602" s="35" t="n">
        <v>-3.46246</v>
      </c>
      <c r="I2602" s="35" t="n">
        <v>0.64949</v>
      </c>
      <c r="J2602" s="35" t="n">
        <v>2.65022</v>
      </c>
      <c r="K2602" s="35" t="n">
        <v>0.31927</v>
      </c>
      <c r="L2602" s="35" t="n">
        <v>-1.90971</v>
      </c>
      <c r="M2602" s="35" t="n">
        <v>1.23687</v>
      </c>
      <c r="N2602" s="35" t="n">
        <v>-1.28728</v>
      </c>
      <c r="O2602" s="35" t="n">
        <v>0.34086</v>
      </c>
      <c r="P2602" s="35" t="n">
        <v>3.43488</v>
      </c>
      <c r="Q2602" s="35" t="n">
        <v>2.00664</v>
      </c>
      <c r="R2602" s="35" t="n">
        <v>3.9638</v>
      </c>
    </row>
    <row r="2603" customFormat="false" ht="15" hidden="false" customHeight="false" outlineLevel="0" collapsed="false">
      <c r="A2603" s="4" t="n">
        <v>2602</v>
      </c>
      <c r="B2603" s="4" t="s">
        <v>2946</v>
      </c>
      <c r="C2603" s="35" t="n">
        <v>-0.68005</v>
      </c>
      <c r="D2603" s="35" t="n">
        <v>0.92633</v>
      </c>
      <c r="E2603" s="35" t="n">
        <v>0.00675</v>
      </c>
      <c r="F2603" s="35" t="n">
        <v>1.89046</v>
      </c>
      <c r="G2603" s="35" t="n">
        <v>-1.86658</v>
      </c>
      <c r="H2603" s="35" t="n">
        <v>0.44645</v>
      </c>
      <c r="I2603" s="35" t="n">
        <v>1.5727</v>
      </c>
      <c r="J2603" s="35" t="n">
        <v>0.89708</v>
      </c>
      <c r="K2603" s="35" t="n">
        <v>1.46724</v>
      </c>
      <c r="L2603" s="35" t="n">
        <v>-4.65219</v>
      </c>
      <c r="M2603" s="35" t="n">
        <v>0.61832</v>
      </c>
      <c r="N2603" s="35" t="n">
        <v>-1.05892</v>
      </c>
      <c r="O2603" s="35" t="n">
        <v>0.97521</v>
      </c>
      <c r="P2603" s="35" t="n">
        <v>-0.31361</v>
      </c>
      <c r="Q2603" s="35" t="n">
        <v>0.33653</v>
      </c>
      <c r="R2603" s="35" t="n">
        <v>-0.66402</v>
      </c>
    </row>
    <row r="2604" customFormat="false" ht="15" hidden="false" customHeight="false" outlineLevel="0" collapsed="false">
      <c r="A2604" s="4" t="n">
        <v>2603</v>
      </c>
      <c r="B2604" s="4" t="s">
        <v>2947</v>
      </c>
      <c r="C2604" s="35" t="n">
        <v>1.11246</v>
      </c>
      <c r="D2604" s="35" t="n">
        <v>-4.30586</v>
      </c>
      <c r="E2604" s="35" t="n">
        <v>0.89867</v>
      </c>
      <c r="F2604" s="35" t="n">
        <v>-6.51312</v>
      </c>
      <c r="G2604" s="35" t="n">
        <v>1.52474</v>
      </c>
      <c r="H2604" s="35" t="n">
        <v>-1.19321</v>
      </c>
      <c r="I2604" s="35" t="n">
        <v>1.09154</v>
      </c>
      <c r="J2604" s="35" t="n">
        <v>-0.67077</v>
      </c>
      <c r="K2604" s="35" t="n">
        <v>-2.13915</v>
      </c>
      <c r="L2604" s="35" t="n">
        <v>-0.32006</v>
      </c>
      <c r="M2604" s="35" t="n">
        <v>-1.1392</v>
      </c>
      <c r="N2604" s="35" t="n">
        <v>-2.07093</v>
      </c>
      <c r="O2604" s="35" t="n">
        <v>-0.56749</v>
      </c>
      <c r="P2604" s="35" t="n">
        <v>1.25533</v>
      </c>
      <c r="Q2604" s="35" t="n">
        <v>-4.61932</v>
      </c>
      <c r="R2604" s="35" t="n">
        <v>-2.44852</v>
      </c>
    </row>
    <row r="2605" customFormat="false" ht="15" hidden="false" customHeight="false" outlineLevel="0" collapsed="false">
      <c r="A2605" s="4" t="n">
        <v>2604</v>
      </c>
      <c r="B2605" s="4" t="s">
        <v>2948</v>
      </c>
      <c r="C2605" s="35" t="n">
        <v>0.51754</v>
      </c>
      <c r="D2605" s="35" t="n">
        <v>1.57852</v>
      </c>
      <c r="E2605" s="35" t="n">
        <v>-2.55655</v>
      </c>
      <c r="F2605" s="35" t="n">
        <v>1.44114</v>
      </c>
      <c r="G2605" s="35" t="n">
        <v>-0.42021</v>
      </c>
      <c r="H2605" s="35" t="n">
        <v>-2.11265</v>
      </c>
      <c r="I2605" s="35" t="n">
        <v>1.9734</v>
      </c>
      <c r="J2605" s="35" t="n">
        <v>0.18029</v>
      </c>
      <c r="K2605" s="35" t="n">
        <v>0.47733</v>
      </c>
      <c r="L2605" s="35" t="n">
        <v>-0.52514</v>
      </c>
      <c r="M2605" s="35" t="n">
        <v>-3.91967</v>
      </c>
      <c r="N2605" s="35" t="n">
        <v>-0.96538</v>
      </c>
      <c r="O2605" s="35" t="n">
        <v>-2.51504</v>
      </c>
      <c r="P2605" s="35" t="n">
        <v>1.54735</v>
      </c>
      <c r="Q2605" s="35" t="n">
        <v>0.6722</v>
      </c>
      <c r="R2605" s="35" t="n">
        <v>0.7553</v>
      </c>
    </row>
    <row r="2606" customFormat="false" ht="15" hidden="false" customHeight="false" outlineLevel="0" collapsed="false">
      <c r="A2606" s="4" t="n">
        <v>2605</v>
      </c>
      <c r="B2606" s="4" t="s">
        <v>2949</v>
      </c>
      <c r="C2606" s="35" t="n">
        <v>0.30889</v>
      </c>
      <c r="D2606" s="35" t="n">
        <v>0.09128</v>
      </c>
      <c r="E2606" s="35" t="n">
        <v>4.24271</v>
      </c>
      <c r="F2606" s="35" t="n">
        <v>2.32842</v>
      </c>
      <c r="G2606" s="35" t="n">
        <v>-3.304</v>
      </c>
      <c r="H2606" s="35" t="n">
        <v>0.10822</v>
      </c>
      <c r="I2606" s="35" t="n">
        <v>-1.51878</v>
      </c>
      <c r="J2606" s="35" t="n">
        <v>1.38852</v>
      </c>
      <c r="K2606" s="35" t="n">
        <v>-0.07738</v>
      </c>
      <c r="L2606" s="35" t="n">
        <v>-1.50315</v>
      </c>
      <c r="M2606" s="35" t="n">
        <v>-5.10318</v>
      </c>
      <c r="N2606" s="35" t="n">
        <v>1.40475</v>
      </c>
      <c r="O2606" s="35" t="n">
        <v>-6.56069</v>
      </c>
      <c r="P2606" s="35" t="n">
        <v>-1.62257</v>
      </c>
      <c r="Q2606" s="35" t="n">
        <v>0.37258</v>
      </c>
      <c r="R2606" s="35" t="n">
        <v>-2.65216</v>
      </c>
    </row>
    <row r="2607" customFormat="false" ht="15" hidden="false" customHeight="false" outlineLevel="0" collapsed="false">
      <c r="A2607" s="4" t="n">
        <v>2606</v>
      </c>
      <c r="B2607" s="4" t="s">
        <v>2950</v>
      </c>
      <c r="C2607" s="35" t="n">
        <v>-0.57757</v>
      </c>
      <c r="D2607" s="35" t="n">
        <v>0.0409</v>
      </c>
      <c r="E2607" s="35" t="n">
        <v>1.69338</v>
      </c>
      <c r="F2607" s="35" t="n">
        <v>0.18794</v>
      </c>
      <c r="G2607" s="35" t="n">
        <v>0.26293</v>
      </c>
      <c r="H2607" s="35" t="n">
        <v>0.76749</v>
      </c>
      <c r="I2607" s="35" t="n">
        <v>1.99232</v>
      </c>
      <c r="J2607" s="35" t="n">
        <v>1.95792</v>
      </c>
      <c r="K2607" s="35" t="n">
        <v>1.9647</v>
      </c>
      <c r="L2607" s="35" t="n">
        <v>-0.86693</v>
      </c>
      <c r="M2607" s="35" t="n">
        <v>-1.31288</v>
      </c>
      <c r="N2607" s="35" t="n">
        <v>-1.8219</v>
      </c>
      <c r="O2607" s="35" t="n">
        <v>-0.46156</v>
      </c>
      <c r="P2607" s="35" t="n">
        <v>1.725</v>
      </c>
      <c r="Q2607" s="35" t="n">
        <v>2.5142</v>
      </c>
      <c r="R2607" s="35" t="n">
        <v>-1.49478</v>
      </c>
    </row>
    <row r="2608" customFormat="false" ht="15" hidden="false" customHeight="false" outlineLevel="0" collapsed="false">
      <c r="A2608" s="4" t="n">
        <v>2607</v>
      </c>
      <c r="B2608" s="4" t="s">
        <v>2951</v>
      </c>
      <c r="C2608" s="35" t="n">
        <v>1.47934</v>
      </c>
      <c r="D2608" s="35" t="n">
        <v>-1.38853</v>
      </c>
      <c r="E2608" s="35" t="n">
        <v>-3.81143</v>
      </c>
      <c r="F2608" s="35" t="n">
        <v>1.74428</v>
      </c>
      <c r="G2608" s="35" t="n">
        <v>1.39186</v>
      </c>
      <c r="H2608" s="35" t="n">
        <v>0.6142</v>
      </c>
      <c r="I2608" s="35" t="n">
        <v>1.42588</v>
      </c>
      <c r="J2608" s="35" t="n">
        <v>0.61185</v>
      </c>
      <c r="K2608" s="35" t="n">
        <v>-0.7538</v>
      </c>
      <c r="L2608" s="35" t="n">
        <v>2.19382</v>
      </c>
      <c r="M2608" s="35" t="n">
        <v>-0.31402</v>
      </c>
      <c r="N2608" s="35" t="n">
        <v>-0.44411</v>
      </c>
      <c r="O2608" s="35" t="n">
        <v>-0.05075</v>
      </c>
      <c r="P2608" s="35" t="n">
        <v>0.34818</v>
      </c>
      <c r="Q2608" s="35" t="n">
        <v>0.70957</v>
      </c>
      <c r="R2608" s="35" t="n">
        <v>2.26948</v>
      </c>
    </row>
    <row r="2609" customFormat="false" ht="15" hidden="false" customHeight="false" outlineLevel="0" collapsed="false">
      <c r="A2609" s="4" t="n">
        <v>2608</v>
      </c>
      <c r="B2609" s="4" t="s">
        <v>2952</v>
      </c>
      <c r="C2609" s="35" t="n">
        <v>-0.08464</v>
      </c>
      <c r="D2609" s="35" t="n">
        <v>1.35653</v>
      </c>
      <c r="E2609" s="35" t="n">
        <v>-1.79815</v>
      </c>
      <c r="F2609" s="35" t="n">
        <v>1.98913</v>
      </c>
      <c r="G2609" s="35" t="n">
        <v>1.47493</v>
      </c>
      <c r="H2609" s="35" t="n">
        <v>-0.35965</v>
      </c>
      <c r="I2609" s="35" t="n">
        <v>1.29082</v>
      </c>
      <c r="J2609" s="35" t="n">
        <v>0.32031</v>
      </c>
      <c r="K2609" s="35" t="n">
        <v>-0.41306</v>
      </c>
      <c r="L2609" s="35" t="n">
        <v>0.36515</v>
      </c>
      <c r="M2609" s="35" t="n">
        <v>-0.05654</v>
      </c>
      <c r="N2609" s="35" t="n">
        <v>0.29515</v>
      </c>
      <c r="O2609" s="35" t="n">
        <v>1.13898</v>
      </c>
      <c r="P2609" s="35" t="n">
        <v>1.69351</v>
      </c>
      <c r="Q2609" s="35" t="n">
        <v>-1.65901</v>
      </c>
      <c r="R2609" s="35" t="n">
        <v>0.72545</v>
      </c>
    </row>
    <row r="2610" customFormat="false" ht="15" hidden="false" customHeight="false" outlineLevel="0" collapsed="false">
      <c r="A2610" s="4" t="n">
        <v>2609</v>
      </c>
      <c r="B2610" s="4" t="s">
        <v>2953</v>
      </c>
      <c r="C2610" s="35" t="n">
        <v>-1.32001</v>
      </c>
      <c r="D2610" s="35" t="n">
        <v>1.41588</v>
      </c>
      <c r="E2610" s="35" t="n">
        <v>2.7686</v>
      </c>
      <c r="F2610" s="35" t="n">
        <v>-0.36204</v>
      </c>
      <c r="G2610" s="35" t="n">
        <v>-0.31927</v>
      </c>
      <c r="H2610" s="35" t="n">
        <v>-1.0198</v>
      </c>
      <c r="I2610" s="35" t="n">
        <v>-0.63463</v>
      </c>
      <c r="J2610" s="35" t="n">
        <v>1.72053</v>
      </c>
      <c r="K2610" s="35" t="n">
        <v>-3.62335</v>
      </c>
      <c r="L2610" s="35" t="n">
        <v>0.09359</v>
      </c>
      <c r="M2610" s="35" t="n">
        <v>-0.68982</v>
      </c>
      <c r="N2610" s="35" t="n">
        <v>0.03018</v>
      </c>
      <c r="O2610" s="35" t="n">
        <v>-1.90406</v>
      </c>
      <c r="P2610" s="35" t="n">
        <v>2.09992</v>
      </c>
      <c r="Q2610" s="35" t="n">
        <v>-5.23237</v>
      </c>
      <c r="R2610" s="35" t="n">
        <v>-0.66866</v>
      </c>
    </row>
    <row r="2611" customFormat="false" ht="15" hidden="false" customHeight="false" outlineLevel="0" collapsed="false">
      <c r="A2611" s="4" t="n">
        <v>2610</v>
      </c>
      <c r="B2611" s="4" t="s">
        <v>2954</v>
      </c>
      <c r="C2611" s="35" t="n">
        <v>1.17783</v>
      </c>
      <c r="D2611" s="35" t="n">
        <v>1.9983</v>
      </c>
      <c r="E2611" s="35" t="n">
        <v>1.57853</v>
      </c>
      <c r="F2611" s="35" t="n">
        <v>-0.23685</v>
      </c>
      <c r="G2611" s="35" t="n">
        <v>-1.46335</v>
      </c>
      <c r="H2611" s="35" t="n">
        <v>1.05299</v>
      </c>
      <c r="I2611" s="35" t="n">
        <v>-0.31611</v>
      </c>
      <c r="J2611" s="35" t="n">
        <v>0.36975</v>
      </c>
      <c r="K2611" s="35" t="n">
        <v>-0.39487</v>
      </c>
      <c r="L2611" s="35" t="n">
        <v>1.44938</v>
      </c>
      <c r="M2611" s="35" t="n">
        <v>-3.08769</v>
      </c>
      <c r="N2611" s="35" t="n">
        <v>-1.96971</v>
      </c>
      <c r="O2611" s="35" t="n">
        <v>-1.9733</v>
      </c>
      <c r="P2611" s="35" t="n">
        <v>-1.90322</v>
      </c>
      <c r="Q2611" s="35" t="n">
        <v>0.50105</v>
      </c>
      <c r="R2611" s="35" t="n">
        <v>-0.74066</v>
      </c>
    </row>
    <row r="2612" customFormat="false" ht="15" hidden="false" customHeight="false" outlineLevel="0" collapsed="false">
      <c r="A2612" s="4" t="n">
        <v>2611</v>
      </c>
      <c r="B2612" s="4" t="s">
        <v>2955</v>
      </c>
      <c r="C2612" s="35" t="n">
        <v>-3.73531</v>
      </c>
      <c r="D2612" s="35" t="n">
        <v>3.25186</v>
      </c>
      <c r="E2612" s="35" t="n">
        <v>-2.64819</v>
      </c>
      <c r="F2612" s="35" t="n">
        <v>-1.41954</v>
      </c>
      <c r="G2612" s="35" t="n">
        <v>-5.2546</v>
      </c>
      <c r="H2612" s="35" t="n">
        <v>-4.04347</v>
      </c>
      <c r="I2612" s="35" t="n">
        <v>2.07387</v>
      </c>
      <c r="J2612" s="35" t="n">
        <v>2.52141</v>
      </c>
      <c r="K2612" s="35" t="n">
        <v>-1.45836</v>
      </c>
      <c r="L2612" s="35" t="n">
        <v>3.20462</v>
      </c>
      <c r="M2612" s="35" t="n">
        <v>3.90837</v>
      </c>
      <c r="N2612" s="35" t="n">
        <v>-3.24292</v>
      </c>
      <c r="O2612" s="35" t="n">
        <v>1.03502</v>
      </c>
      <c r="P2612" s="35" t="n">
        <v>2.01409</v>
      </c>
      <c r="Q2612" s="35" t="n">
        <v>-1.53051</v>
      </c>
      <c r="R2612" s="35" t="n">
        <v>-1.67845</v>
      </c>
    </row>
    <row r="2613" customFormat="false" ht="15" hidden="false" customHeight="false" outlineLevel="0" collapsed="false">
      <c r="A2613" s="4" t="n">
        <v>2612</v>
      </c>
      <c r="B2613" s="4" t="s">
        <v>2956</v>
      </c>
      <c r="C2613" s="35" t="n">
        <v>-2.5477</v>
      </c>
      <c r="D2613" s="35" t="n">
        <v>-0.63034</v>
      </c>
      <c r="E2613" s="35" t="n">
        <v>0.20252</v>
      </c>
      <c r="F2613" s="35" t="n">
        <v>-3.34174</v>
      </c>
      <c r="G2613" s="35" t="n">
        <v>1.69312</v>
      </c>
      <c r="H2613" s="35" t="n">
        <v>-1.52002</v>
      </c>
      <c r="I2613" s="35" t="n">
        <v>0.00376</v>
      </c>
      <c r="J2613" s="35" t="n">
        <v>0.58092</v>
      </c>
      <c r="K2613" s="35" t="n">
        <v>-0.94485</v>
      </c>
      <c r="L2613" s="35" t="n">
        <v>-1.2028</v>
      </c>
      <c r="M2613" s="35" t="n">
        <v>1.26485</v>
      </c>
      <c r="N2613" s="35" t="n">
        <v>-0.19284</v>
      </c>
      <c r="O2613" s="35" t="n">
        <v>-0.38101</v>
      </c>
      <c r="P2613" s="35" t="n">
        <v>-4.04429</v>
      </c>
      <c r="Q2613" s="35" t="n">
        <v>2.75944</v>
      </c>
      <c r="R2613" s="35" t="n">
        <v>-0.2963</v>
      </c>
    </row>
    <row r="2614" customFormat="false" ht="15" hidden="false" customHeight="false" outlineLevel="0" collapsed="false">
      <c r="A2614" s="4" t="n">
        <v>2613</v>
      </c>
      <c r="B2614" s="4" t="s">
        <v>2957</v>
      </c>
      <c r="C2614" s="35" t="n">
        <v>-0.36623</v>
      </c>
      <c r="D2614" s="35" t="n">
        <v>2.50787</v>
      </c>
      <c r="E2614" s="35" t="n">
        <v>3.32677</v>
      </c>
      <c r="F2614" s="35" t="n">
        <v>-0.65763</v>
      </c>
      <c r="G2614" s="35" t="n">
        <v>-2.25381</v>
      </c>
      <c r="H2614" s="35" t="n">
        <v>-1.28509</v>
      </c>
      <c r="I2614" s="35" t="n">
        <v>-1.14504</v>
      </c>
      <c r="J2614" s="35" t="n">
        <v>1.61201</v>
      </c>
      <c r="K2614" s="35" t="n">
        <v>-0.05028</v>
      </c>
      <c r="L2614" s="35" t="n">
        <v>-1.58175</v>
      </c>
      <c r="M2614" s="35" t="n">
        <v>-1.34664</v>
      </c>
      <c r="N2614" s="35" t="n">
        <v>-0.66875</v>
      </c>
      <c r="O2614" s="35" t="n">
        <v>-1.88751</v>
      </c>
      <c r="P2614" s="35" t="n">
        <v>2.4407</v>
      </c>
      <c r="Q2614" s="35" t="n">
        <v>0.38805</v>
      </c>
      <c r="R2614" s="35" t="n">
        <v>1.80258</v>
      </c>
    </row>
    <row r="2615" customFormat="false" ht="15" hidden="false" customHeight="false" outlineLevel="0" collapsed="false">
      <c r="A2615" s="4" t="n">
        <v>2614</v>
      </c>
      <c r="B2615" s="4" t="s">
        <v>2958</v>
      </c>
      <c r="C2615" s="35" t="n">
        <v>-3.03384</v>
      </c>
      <c r="D2615" s="35" t="n">
        <v>0.91804</v>
      </c>
      <c r="E2615" s="35" t="n">
        <v>-0.95747</v>
      </c>
      <c r="F2615" s="35" t="n">
        <v>-1.42051</v>
      </c>
      <c r="G2615" s="35" t="n">
        <v>1.30721</v>
      </c>
      <c r="H2615" s="35" t="n">
        <v>-0.31078</v>
      </c>
      <c r="I2615" s="35" t="n">
        <v>0.10797</v>
      </c>
      <c r="J2615" s="35" t="n">
        <v>-1.11372</v>
      </c>
      <c r="K2615" s="35" t="n">
        <v>-2.54017</v>
      </c>
      <c r="L2615" s="35" t="n">
        <v>-0.9511</v>
      </c>
      <c r="M2615" s="35" t="n">
        <v>-0.14104</v>
      </c>
      <c r="N2615" s="35" t="n">
        <v>-2.61135</v>
      </c>
      <c r="O2615" s="35" t="n">
        <v>1.14233</v>
      </c>
      <c r="P2615" s="35" t="n">
        <v>-2.49109</v>
      </c>
      <c r="Q2615" s="35" t="n">
        <v>1.65453</v>
      </c>
      <c r="R2615" s="35" t="n">
        <v>1.98871</v>
      </c>
    </row>
    <row r="2616" customFormat="false" ht="15" hidden="false" customHeight="false" outlineLevel="0" collapsed="false">
      <c r="A2616" s="4" t="n">
        <v>2615</v>
      </c>
      <c r="B2616" s="4" t="s">
        <v>2959</v>
      </c>
      <c r="C2616" s="35" t="n">
        <v>-1.65677</v>
      </c>
      <c r="D2616" s="35" t="n">
        <v>-1.58849</v>
      </c>
      <c r="E2616" s="35" t="n">
        <v>-1.19604</v>
      </c>
      <c r="F2616" s="35" t="n">
        <v>-4.22388</v>
      </c>
      <c r="G2616" s="35" t="n">
        <v>0.44903</v>
      </c>
      <c r="H2616" s="35" t="n">
        <v>0.27414</v>
      </c>
      <c r="I2616" s="35" t="n">
        <v>-0.29918</v>
      </c>
      <c r="J2616" s="35" t="n">
        <v>2.17547</v>
      </c>
      <c r="K2616" s="35" t="n">
        <v>-1.17143</v>
      </c>
      <c r="L2616" s="35" t="n">
        <v>-1.91966</v>
      </c>
      <c r="M2616" s="35" t="n">
        <v>1.99597</v>
      </c>
      <c r="N2616" s="35" t="n">
        <v>-1.97252</v>
      </c>
      <c r="O2616" s="35" t="n">
        <v>0.57843</v>
      </c>
      <c r="P2616" s="35" t="n">
        <v>0.38915</v>
      </c>
      <c r="Q2616" s="35" t="n">
        <v>-0.10782</v>
      </c>
      <c r="R2616" s="35" t="n">
        <v>-2.48072</v>
      </c>
    </row>
    <row r="2617" customFormat="false" ht="15" hidden="false" customHeight="false" outlineLevel="0" collapsed="false">
      <c r="A2617" s="4" t="n">
        <v>2616</v>
      </c>
      <c r="B2617" s="4" t="s">
        <v>2960</v>
      </c>
      <c r="C2617" s="35" t="n">
        <v>2.01492</v>
      </c>
      <c r="D2617" s="35" t="n">
        <v>-1.26075</v>
      </c>
      <c r="E2617" s="35" t="n">
        <v>1.88403</v>
      </c>
      <c r="F2617" s="35" t="n">
        <v>-4.3834</v>
      </c>
      <c r="G2617" s="35" t="n">
        <v>-1.59427</v>
      </c>
      <c r="H2617" s="35" t="n">
        <v>0.18937</v>
      </c>
      <c r="I2617" s="35" t="n">
        <v>1.47359</v>
      </c>
      <c r="J2617" s="35" t="n">
        <v>3.1345</v>
      </c>
      <c r="K2617" s="35" t="n">
        <v>0.74127</v>
      </c>
      <c r="L2617" s="35" t="n">
        <v>-0.17865</v>
      </c>
      <c r="M2617" s="35" t="n">
        <v>-0.01131</v>
      </c>
      <c r="N2617" s="35" t="n">
        <v>-1.16933</v>
      </c>
      <c r="O2617" s="35" t="n">
        <v>1.50049</v>
      </c>
      <c r="P2617" s="35" t="n">
        <v>0.57584</v>
      </c>
      <c r="Q2617" s="35" t="n">
        <v>-2.21133</v>
      </c>
      <c r="R2617" s="35" t="n">
        <v>-3.3148</v>
      </c>
    </row>
    <row r="2618" customFormat="false" ht="15" hidden="false" customHeight="false" outlineLevel="0" collapsed="false">
      <c r="A2618" s="4" t="n">
        <v>2617</v>
      </c>
      <c r="B2618" s="4" t="s">
        <v>2961</v>
      </c>
      <c r="C2618" s="35" t="n">
        <v>2.63213</v>
      </c>
      <c r="D2618" s="35" t="n">
        <v>2.57398</v>
      </c>
      <c r="E2618" s="35" t="n">
        <v>2.27502</v>
      </c>
      <c r="F2618" s="35" t="n">
        <v>-1.91653</v>
      </c>
      <c r="G2618" s="35" t="n">
        <v>-1.43169</v>
      </c>
      <c r="H2618" s="35" t="n">
        <v>-0.28162</v>
      </c>
      <c r="I2618" s="35" t="n">
        <v>-1.07982</v>
      </c>
      <c r="J2618" s="35" t="n">
        <v>1.22335</v>
      </c>
      <c r="K2618" s="35" t="n">
        <v>-0.43961</v>
      </c>
      <c r="L2618" s="35" t="n">
        <v>0.64626</v>
      </c>
      <c r="M2618" s="35" t="n">
        <v>-3.0251</v>
      </c>
      <c r="N2618" s="35" t="n">
        <v>-0.22213</v>
      </c>
      <c r="O2618" s="35" t="n">
        <v>-1.83963</v>
      </c>
      <c r="P2618" s="35" t="n">
        <v>1.7235</v>
      </c>
      <c r="Q2618" s="35" t="n">
        <v>-1.71241</v>
      </c>
      <c r="R2618" s="35" t="n">
        <v>-1.00746</v>
      </c>
    </row>
    <row r="2619" customFormat="false" ht="15" hidden="false" customHeight="false" outlineLevel="0" collapsed="false">
      <c r="A2619" s="4" t="n">
        <v>2618</v>
      </c>
      <c r="B2619" s="4" t="s">
        <v>2962</v>
      </c>
      <c r="C2619" s="35" t="n">
        <v>-4.51287</v>
      </c>
      <c r="D2619" s="35" t="n">
        <v>4.55792</v>
      </c>
      <c r="E2619" s="35" t="n">
        <v>-0.06311</v>
      </c>
      <c r="F2619" s="35" t="n">
        <v>-1.36131</v>
      </c>
      <c r="G2619" s="35" t="n">
        <v>-2.31437</v>
      </c>
      <c r="H2619" s="35" t="n">
        <v>1.05818</v>
      </c>
      <c r="I2619" s="35" t="n">
        <v>1.05502</v>
      </c>
      <c r="J2619" s="35" t="n">
        <v>-2.38157</v>
      </c>
      <c r="K2619" s="35" t="n">
        <v>0.86175</v>
      </c>
      <c r="L2619" s="35" t="n">
        <v>-4.82333</v>
      </c>
      <c r="M2619" s="35" t="n">
        <v>-2.30416</v>
      </c>
      <c r="N2619" s="35" t="n">
        <v>1.41112</v>
      </c>
      <c r="O2619" s="35" t="n">
        <v>-2.1037</v>
      </c>
      <c r="P2619" s="35" t="n">
        <v>1.96741</v>
      </c>
      <c r="Q2619" s="35" t="n">
        <v>-1.52914</v>
      </c>
      <c r="R2619" s="35" t="n">
        <v>-2.58229</v>
      </c>
    </row>
    <row r="2620" customFormat="false" ht="15" hidden="false" customHeight="false" outlineLevel="0" collapsed="false">
      <c r="A2620" s="4" t="n">
        <v>2619</v>
      </c>
      <c r="B2620" s="4" t="s">
        <v>2963</v>
      </c>
      <c r="C2620" s="35" t="n">
        <v>-2.68778</v>
      </c>
      <c r="D2620" s="35" t="n">
        <v>1.43477</v>
      </c>
      <c r="E2620" s="35" t="n">
        <v>-2.11532</v>
      </c>
      <c r="F2620" s="35" t="n">
        <v>1.09518</v>
      </c>
      <c r="G2620" s="35" t="n">
        <v>0.40175</v>
      </c>
      <c r="H2620" s="35" t="n">
        <v>0.59068</v>
      </c>
      <c r="I2620" s="35" t="n">
        <v>3.29183</v>
      </c>
      <c r="J2620" s="35" t="n">
        <v>-0.02388</v>
      </c>
      <c r="K2620" s="35" t="n">
        <v>3.11437</v>
      </c>
      <c r="L2620" s="35" t="n">
        <v>0.6135</v>
      </c>
      <c r="M2620" s="35" t="n">
        <v>-1.32635</v>
      </c>
      <c r="N2620" s="35" t="n">
        <v>-3.24186</v>
      </c>
      <c r="O2620" s="35" t="n">
        <v>0.33292</v>
      </c>
      <c r="P2620" s="35" t="n">
        <v>-2.16654</v>
      </c>
      <c r="Q2620" s="35" t="n">
        <v>0.17219</v>
      </c>
      <c r="R2620" s="35" t="n">
        <v>0.99709</v>
      </c>
    </row>
    <row r="2621" customFormat="false" ht="15" hidden="false" customHeight="false" outlineLevel="0" collapsed="false">
      <c r="A2621" s="4" t="n">
        <v>2620</v>
      </c>
      <c r="B2621" s="4" t="s">
        <v>2964</v>
      </c>
      <c r="C2621" s="35" t="n">
        <v>-0.36357</v>
      </c>
      <c r="D2621" s="35" t="n">
        <v>2.43122</v>
      </c>
      <c r="E2621" s="35" t="n">
        <v>-1.1145</v>
      </c>
      <c r="F2621" s="35" t="n">
        <v>0.91307</v>
      </c>
      <c r="G2621" s="35" t="n">
        <v>2.06751</v>
      </c>
      <c r="H2621" s="35" t="n">
        <v>1.51059</v>
      </c>
      <c r="I2621" s="35" t="n">
        <v>-0.68487</v>
      </c>
      <c r="J2621" s="35" t="n">
        <v>2.07915</v>
      </c>
      <c r="K2621" s="35" t="n">
        <v>1.49105</v>
      </c>
      <c r="L2621" s="35" t="n">
        <v>-0.11268</v>
      </c>
      <c r="M2621" s="35" t="n">
        <v>-0.54451</v>
      </c>
      <c r="N2621" s="35" t="n">
        <v>-1.37456</v>
      </c>
      <c r="O2621" s="35" t="n">
        <v>0.98131</v>
      </c>
      <c r="P2621" s="35" t="n">
        <v>1.55487</v>
      </c>
      <c r="Q2621" s="35" t="n">
        <v>2.38066</v>
      </c>
      <c r="R2621" s="35" t="n">
        <v>2.18</v>
      </c>
    </row>
    <row r="2622" customFormat="false" ht="15" hidden="false" customHeight="false" outlineLevel="0" collapsed="false">
      <c r="A2622" s="4" t="n">
        <v>2621</v>
      </c>
      <c r="B2622" s="4" t="s">
        <v>2965</v>
      </c>
      <c r="C2622" s="35" t="n">
        <v>-1.0629</v>
      </c>
      <c r="D2622" s="35" t="n">
        <v>0.00382</v>
      </c>
      <c r="E2622" s="35" t="n">
        <v>-0.34186</v>
      </c>
      <c r="F2622" s="35" t="n">
        <v>-0.4736</v>
      </c>
      <c r="G2622" s="35" t="n">
        <v>-0.351</v>
      </c>
      <c r="H2622" s="35" t="n">
        <v>-1.38473</v>
      </c>
      <c r="I2622" s="35" t="n">
        <v>1.08352</v>
      </c>
      <c r="J2622" s="35" t="n">
        <v>2.44735</v>
      </c>
      <c r="K2622" s="35" t="n">
        <v>-1.21852</v>
      </c>
      <c r="L2622" s="35" t="n">
        <v>0.89906</v>
      </c>
      <c r="M2622" s="35" t="n">
        <v>-1.79291</v>
      </c>
      <c r="N2622" s="35" t="n">
        <v>-0.85717</v>
      </c>
      <c r="O2622" s="35" t="n">
        <v>-0.48169</v>
      </c>
      <c r="P2622" s="35" t="n">
        <v>1.46113</v>
      </c>
      <c r="Q2622" s="35" t="n">
        <v>-0.75989</v>
      </c>
      <c r="R2622" s="35" t="n">
        <v>3.10609</v>
      </c>
    </row>
    <row r="2623" customFormat="false" ht="15" hidden="false" customHeight="false" outlineLevel="0" collapsed="false">
      <c r="A2623" s="4" t="n">
        <v>2622</v>
      </c>
      <c r="B2623" s="4" t="s">
        <v>2966</v>
      </c>
      <c r="C2623" s="35" t="n">
        <v>0.61829</v>
      </c>
      <c r="D2623" s="35" t="n">
        <v>4.61915</v>
      </c>
      <c r="E2623" s="35" t="n">
        <v>0.73948</v>
      </c>
      <c r="F2623" s="35" t="n">
        <v>1.73502</v>
      </c>
      <c r="G2623" s="35" t="n">
        <v>0.33662</v>
      </c>
      <c r="H2623" s="35" t="n">
        <v>-0.48664</v>
      </c>
      <c r="I2623" s="35" t="n">
        <v>1.11753</v>
      </c>
      <c r="J2623" s="35" t="n">
        <v>-2.46584</v>
      </c>
      <c r="K2623" s="35" t="n">
        <v>3.57735</v>
      </c>
      <c r="L2623" s="35" t="n">
        <v>0.96244</v>
      </c>
      <c r="M2623" s="35" t="n">
        <v>-0.97303</v>
      </c>
      <c r="N2623" s="35" t="n">
        <v>0.45367</v>
      </c>
      <c r="O2623" s="35" t="n">
        <v>-0.53104</v>
      </c>
      <c r="P2623" s="35" t="n">
        <v>-1.93233</v>
      </c>
      <c r="Q2623" s="35" t="n">
        <v>1.20212</v>
      </c>
      <c r="R2623" s="35" t="n">
        <v>0.45238</v>
      </c>
    </row>
    <row r="2624" customFormat="false" ht="15" hidden="false" customHeight="false" outlineLevel="0" collapsed="false">
      <c r="A2624" s="4" t="n">
        <v>2623</v>
      </c>
      <c r="B2624" s="4" t="s">
        <v>2967</v>
      </c>
      <c r="C2624" s="35" t="n">
        <v>-0.91</v>
      </c>
      <c r="D2624" s="35" t="n">
        <v>3.05877</v>
      </c>
      <c r="E2624" s="35" t="n">
        <v>2.29827</v>
      </c>
      <c r="F2624" s="35" t="n">
        <v>-2.66177</v>
      </c>
      <c r="G2624" s="35" t="n">
        <v>-1.53898</v>
      </c>
      <c r="H2624" s="35" t="n">
        <v>-1.17829</v>
      </c>
      <c r="I2624" s="35" t="n">
        <v>-0.21089</v>
      </c>
      <c r="J2624" s="35" t="n">
        <v>0.88709</v>
      </c>
      <c r="K2624" s="35" t="n">
        <v>1.09452</v>
      </c>
      <c r="L2624" s="35" t="n">
        <v>-1.60351</v>
      </c>
      <c r="M2624" s="35" t="n">
        <v>-0.80195</v>
      </c>
      <c r="N2624" s="35" t="n">
        <v>-0.66852</v>
      </c>
      <c r="O2624" s="35" t="n">
        <v>0.54432</v>
      </c>
      <c r="P2624" s="35" t="n">
        <v>-0.07203</v>
      </c>
      <c r="Q2624" s="35" t="n">
        <v>-1.17512</v>
      </c>
      <c r="R2624" s="35" t="n">
        <v>3.20576</v>
      </c>
    </row>
    <row r="2625" customFormat="false" ht="15" hidden="false" customHeight="false" outlineLevel="0" collapsed="false">
      <c r="A2625" s="4" t="n">
        <v>2624</v>
      </c>
      <c r="B2625" s="4" t="s">
        <v>2968</v>
      </c>
      <c r="C2625" s="35" t="n">
        <v>3.99036</v>
      </c>
      <c r="D2625" s="35" t="n">
        <v>1.30956</v>
      </c>
      <c r="E2625" s="35" t="n">
        <v>1.83495</v>
      </c>
      <c r="F2625" s="35" t="n">
        <v>3.66118</v>
      </c>
      <c r="G2625" s="35" t="n">
        <v>-4.10798</v>
      </c>
      <c r="H2625" s="35" t="n">
        <v>-0.84871</v>
      </c>
      <c r="I2625" s="35" t="n">
        <v>-2.11648</v>
      </c>
      <c r="J2625" s="35" t="n">
        <v>2.14857</v>
      </c>
      <c r="K2625" s="35" t="n">
        <v>-1.90737</v>
      </c>
      <c r="L2625" s="35" t="n">
        <v>1.15812</v>
      </c>
      <c r="M2625" s="35" t="n">
        <v>-0.73802</v>
      </c>
      <c r="N2625" s="35" t="n">
        <v>-4.56975</v>
      </c>
      <c r="O2625" s="35" t="n">
        <v>1.0618</v>
      </c>
      <c r="P2625" s="35" t="n">
        <v>2.52767</v>
      </c>
      <c r="Q2625" s="35" t="n">
        <v>0.21122</v>
      </c>
      <c r="R2625" s="35" t="n">
        <v>3.34269</v>
      </c>
    </row>
    <row r="2626" customFormat="false" ht="15" hidden="false" customHeight="false" outlineLevel="0" collapsed="false">
      <c r="A2626" s="4" t="n">
        <v>2625</v>
      </c>
      <c r="B2626" s="4" t="s">
        <v>2969</v>
      </c>
      <c r="C2626" s="35" t="n">
        <v>-0.46534</v>
      </c>
      <c r="D2626" s="35" t="n">
        <v>0.76679</v>
      </c>
      <c r="E2626" s="35" t="n">
        <v>1.31384</v>
      </c>
      <c r="F2626" s="35" t="n">
        <v>0.04912</v>
      </c>
      <c r="G2626" s="35" t="n">
        <v>-0.0063</v>
      </c>
      <c r="H2626" s="35" t="n">
        <v>-0.08417</v>
      </c>
      <c r="I2626" s="35" t="n">
        <v>-0.8582</v>
      </c>
      <c r="J2626" s="35" t="n">
        <v>4.86051</v>
      </c>
      <c r="K2626" s="35" t="n">
        <v>0.50981</v>
      </c>
      <c r="L2626" s="35" t="n">
        <v>3.02809</v>
      </c>
      <c r="M2626" s="35" t="n">
        <v>1.83768</v>
      </c>
      <c r="N2626" s="35" t="n">
        <v>4.529</v>
      </c>
      <c r="O2626" s="35" t="n">
        <v>-3.21697</v>
      </c>
      <c r="P2626" s="35" t="n">
        <v>2.72813</v>
      </c>
      <c r="Q2626" s="35" t="n">
        <v>-0.73208</v>
      </c>
      <c r="R2626" s="35" t="n">
        <v>0.74778</v>
      </c>
    </row>
    <row r="2627" customFormat="false" ht="15" hidden="false" customHeight="false" outlineLevel="0" collapsed="false">
      <c r="A2627" s="4" t="n">
        <v>2626</v>
      </c>
      <c r="B2627" s="4" t="s">
        <v>2970</v>
      </c>
      <c r="C2627" s="35" t="n">
        <v>-3.0622</v>
      </c>
      <c r="D2627" s="35" t="n">
        <v>-0.20206</v>
      </c>
      <c r="E2627" s="35" t="n">
        <v>0.29506</v>
      </c>
      <c r="F2627" s="35" t="n">
        <v>2.39425</v>
      </c>
      <c r="G2627" s="35" t="n">
        <v>-0.27771</v>
      </c>
      <c r="H2627" s="35" t="n">
        <v>3.07351</v>
      </c>
      <c r="I2627" s="35" t="n">
        <v>2.2083</v>
      </c>
      <c r="J2627" s="35" t="n">
        <v>-2.12798</v>
      </c>
      <c r="K2627" s="35" t="n">
        <v>2.23556</v>
      </c>
      <c r="L2627" s="35" t="n">
        <v>1.57605</v>
      </c>
      <c r="M2627" s="35" t="n">
        <v>2.24452</v>
      </c>
      <c r="N2627" s="35" t="n">
        <v>3.10167</v>
      </c>
      <c r="O2627" s="35" t="n">
        <v>3.92079</v>
      </c>
      <c r="P2627" s="35" t="n">
        <v>-0.53763</v>
      </c>
      <c r="Q2627" s="35" t="n">
        <v>1.80867</v>
      </c>
      <c r="R2627" s="35" t="n">
        <v>2.29566</v>
      </c>
    </row>
    <row r="2628" customFormat="false" ht="15" hidden="false" customHeight="false" outlineLevel="0" collapsed="false">
      <c r="A2628" s="4" t="n">
        <v>2627</v>
      </c>
      <c r="B2628" s="4" t="s">
        <v>2971</v>
      </c>
      <c r="C2628" s="35" t="n">
        <v>-1.20672</v>
      </c>
      <c r="D2628" s="35" t="n">
        <v>2.56542</v>
      </c>
      <c r="E2628" s="35" t="n">
        <v>1.98724</v>
      </c>
      <c r="F2628" s="35" t="n">
        <v>0.30245</v>
      </c>
      <c r="G2628" s="35" t="n">
        <v>-3.26262</v>
      </c>
      <c r="H2628" s="35" t="n">
        <v>1.16593</v>
      </c>
      <c r="I2628" s="35" t="n">
        <v>1.53289</v>
      </c>
      <c r="J2628" s="35" t="n">
        <v>0.73932</v>
      </c>
      <c r="K2628" s="35" t="n">
        <v>-1.44826</v>
      </c>
      <c r="L2628" s="35" t="n">
        <v>-2.85637</v>
      </c>
      <c r="M2628" s="35" t="n">
        <v>-0.51374</v>
      </c>
      <c r="N2628" s="35" t="n">
        <v>0.91611</v>
      </c>
      <c r="O2628" s="35" t="n">
        <v>1.64269</v>
      </c>
      <c r="P2628" s="35" t="n">
        <v>0.71636</v>
      </c>
      <c r="Q2628" s="35" t="n">
        <v>-2.09578</v>
      </c>
      <c r="R2628" s="35" t="n">
        <v>1.98598</v>
      </c>
    </row>
    <row r="2629" customFormat="false" ht="15" hidden="false" customHeight="false" outlineLevel="0" collapsed="false">
      <c r="A2629" s="4" t="n">
        <v>2628</v>
      </c>
      <c r="B2629" s="4" t="s">
        <v>2972</v>
      </c>
      <c r="C2629" s="35" t="n">
        <v>1.4927</v>
      </c>
      <c r="D2629" s="35" t="n">
        <v>-0.84884</v>
      </c>
      <c r="E2629" s="35" t="n">
        <v>1.45681</v>
      </c>
      <c r="F2629" s="35" t="n">
        <v>1.10799</v>
      </c>
      <c r="G2629" s="35" t="n">
        <v>1.97938</v>
      </c>
      <c r="H2629" s="35" t="n">
        <v>1.01558</v>
      </c>
      <c r="I2629" s="35" t="n">
        <v>3.35485</v>
      </c>
      <c r="J2629" s="35" t="n">
        <v>-2.0228</v>
      </c>
      <c r="K2629" s="35" t="n">
        <v>3.57832</v>
      </c>
      <c r="L2629" s="35" t="n">
        <v>-1.4684</v>
      </c>
      <c r="M2629" s="35" t="n">
        <v>2.50151</v>
      </c>
      <c r="N2629" s="35" t="n">
        <v>-3.44536</v>
      </c>
      <c r="O2629" s="35" t="n">
        <v>2.06855</v>
      </c>
      <c r="P2629" s="35" t="n">
        <v>2.61329</v>
      </c>
      <c r="Q2629" s="35" t="n">
        <v>2.26385</v>
      </c>
      <c r="R2629" s="35" t="n">
        <v>-0.65372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T26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18" min="3" style="0" width="8.5"/>
    <col collapsed="false" customWidth="true" hidden="false" outlineLevel="0" max="20" min="20" style="0" width="90"/>
  </cols>
  <sheetData>
    <row r="1" customFormat="false" ht="15" hidden="false" customHeight="false" outlineLevel="0" collapsed="false">
      <c r="A1" s="20" t="s">
        <v>371</v>
      </c>
      <c r="B1" s="20" t="s">
        <v>124</v>
      </c>
      <c r="C1" s="20" t="s">
        <v>63</v>
      </c>
      <c r="D1" s="20" t="s">
        <v>64</v>
      </c>
      <c r="E1" s="20" t="s">
        <v>65</v>
      </c>
      <c r="F1" s="20" t="s">
        <v>66</v>
      </c>
      <c r="G1" s="20" t="s">
        <v>67</v>
      </c>
      <c r="H1" s="20" t="s">
        <v>68</v>
      </c>
      <c r="I1" s="20" t="s">
        <v>69</v>
      </c>
      <c r="J1" s="20" t="s">
        <v>70</v>
      </c>
      <c r="K1" s="20" t="s">
        <v>71</v>
      </c>
      <c r="L1" s="20" t="s">
        <v>72</v>
      </c>
      <c r="M1" s="20" t="s">
        <v>73</v>
      </c>
      <c r="N1" s="20" t="s">
        <v>74</v>
      </c>
      <c r="O1" s="20" t="s">
        <v>75</v>
      </c>
      <c r="P1" s="20" t="s">
        <v>76</v>
      </c>
      <c r="Q1" s="20" t="s">
        <v>77</v>
      </c>
      <c r="R1" s="20" t="s">
        <v>78</v>
      </c>
      <c r="T1" s="10" t="s">
        <v>2974</v>
      </c>
    </row>
    <row r="2" customFormat="false" ht="15" hidden="false" customHeight="false" outlineLevel="0" collapsed="false">
      <c r="A2" s="4" t="n">
        <v>1</v>
      </c>
      <c r="B2" s="4" t="s">
        <v>375</v>
      </c>
      <c r="C2" s="35" t="n">
        <v>0</v>
      </c>
      <c r="D2" s="35" t="n">
        <v>0</v>
      </c>
      <c r="E2" s="35" t="n">
        <v>0</v>
      </c>
      <c r="F2" s="35" t="n">
        <v>0</v>
      </c>
      <c r="G2" s="35" t="n">
        <v>0</v>
      </c>
      <c r="H2" s="35" t="n">
        <v>0</v>
      </c>
      <c r="I2" s="35" t="n">
        <v>0</v>
      </c>
      <c r="J2" s="35" t="n">
        <v>0</v>
      </c>
      <c r="K2" s="35" t="n">
        <v>0</v>
      </c>
      <c r="L2" s="35" t="n">
        <v>0</v>
      </c>
      <c r="M2" s="35" t="n">
        <v>0</v>
      </c>
      <c r="N2" s="35" t="n">
        <v>0</v>
      </c>
      <c r="O2" s="35" t="n">
        <v>0</v>
      </c>
      <c r="P2" s="35" t="n">
        <v>0</v>
      </c>
      <c r="Q2" s="35" t="n">
        <v>0</v>
      </c>
      <c r="R2" s="35" t="n">
        <v>0</v>
      </c>
    </row>
    <row r="3" customFormat="false" ht="15" hidden="false" customHeight="false" outlineLevel="0" collapsed="false">
      <c r="A3" s="4" t="n">
        <v>2</v>
      </c>
      <c r="B3" s="4" t="s">
        <v>49</v>
      </c>
      <c r="C3" s="35" t="n">
        <v>-0.17571</v>
      </c>
      <c r="D3" s="35" t="n">
        <v>1.70363</v>
      </c>
      <c r="E3" s="35" t="n">
        <v>-0.98837</v>
      </c>
      <c r="F3" s="35" t="n">
        <v>-2.40823</v>
      </c>
      <c r="G3" s="35" t="n">
        <v>-1.60686</v>
      </c>
      <c r="H3" s="35" t="n">
        <v>-0.52271</v>
      </c>
      <c r="I3" s="35" t="n">
        <v>-0.34776</v>
      </c>
      <c r="J3" s="35" t="n">
        <v>0.07473</v>
      </c>
      <c r="K3" s="35" t="n">
        <v>-1.97877</v>
      </c>
      <c r="L3" s="35" t="n">
        <v>-2.49415</v>
      </c>
      <c r="M3" s="35" t="n">
        <v>-0.52973</v>
      </c>
      <c r="N3" s="35" t="n">
        <v>-1.74845</v>
      </c>
      <c r="O3" s="35" t="n">
        <v>1.84495</v>
      </c>
      <c r="P3" s="35" t="n">
        <v>0.84028</v>
      </c>
      <c r="Q3" s="35" t="n">
        <v>-3.4296</v>
      </c>
      <c r="R3" s="35" t="n">
        <v>0.68301</v>
      </c>
    </row>
    <row r="4" customFormat="false" ht="15" hidden="false" customHeight="false" outlineLevel="0" collapsed="false">
      <c r="A4" s="4" t="n">
        <v>3</v>
      </c>
      <c r="B4" s="4" t="s">
        <v>47</v>
      </c>
      <c r="C4" s="35" t="n">
        <v>3.0232</v>
      </c>
      <c r="D4" s="35" t="n">
        <v>1.83644</v>
      </c>
      <c r="E4" s="35" t="n">
        <v>0.67001</v>
      </c>
      <c r="F4" s="35" t="n">
        <v>-2.02697</v>
      </c>
      <c r="G4" s="35" t="n">
        <v>-1.36151</v>
      </c>
      <c r="H4" s="35" t="n">
        <v>1.05452</v>
      </c>
      <c r="I4" s="35" t="n">
        <v>1.80746</v>
      </c>
      <c r="J4" s="35" t="n">
        <v>2.10124</v>
      </c>
      <c r="K4" s="35" t="n">
        <v>-0.85019</v>
      </c>
      <c r="L4" s="35" t="n">
        <v>-2.206</v>
      </c>
      <c r="M4" s="35" t="n">
        <v>-1.2268</v>
      </c>
      <c r="N4" s="35" t="n">
        <v>-1.65464</v>
      </c>
      <c r="O4" s="35" t="n">
        <v>2.68123</v>
      </c>
      <c r="P4" s="35" t="n">
        <v>1.03607</v>
      </c>
      <c r="Q4" s="35" t="n">
        <v>-0.91787</v>
      </c>
      <c r="R4" s="35" t="n">
        <v>1.12741</v>
      </c>
    </row>
    <row r="5" customFormat="false" ht="15" hidden="false" customHeight="false" outlineLevel="0" collapsed="false">
      <c r="A5" s="4" t="n">
        <v>4</v>
      </c>
      <c r="B5" s="4" t="s">
        <v>376</v>
      </c>
      <c r="C5" s="35" t="n">
        <v>1.58064</v>
      </c>
      <c r="D5" s="35" t="n">
        <v>1.99949</v>
      </c>
      <c r="E5" s="35" t="n">
        <v>-1.47044</v>
      </c>
      <c r="F5" s="35" t="n">
        <v>-1.86667</v>
      </c>
      <c r="G5" s="35" t="n">
        <v>-1.30436</v>
      </c>
      <c r="H5" s="35" t="n">
        <v>-0.82755</v>
      </c>
      <c r="I5" s="35" t="n">
        <v>-1.2785</v>
      </c>
      <c r="J5" s="35" t="n">
        <v>-1.28672</v>
      </c>
      <c r="K5" s="35" t="n">
        <v>-0.57953</v>
      </c>
      <c r="L5" s="35" t="n">
        <v>0.28696</v>
      </c>
      <c r="M5" s="35" t="n">
        <v>-2.55025</v>
      </c>
      <c r="N5" s="35" t="n">
        <v>-0.63583</v>
      </c>
      <c r="O5" s="35" t="n">
        <v>-0.69434</v>
      </c>
      <c r="P5" s="35" t="n">
        <v>2.43266</v>
      </c>
      <c r="Q5" s="35" t="n">
        <v>-0.05097</v>
      </c>
      <c r="R5" s="35" t="n">
        <v>2.00785</v>
      </c>
    </row>
    <row r="6" customFormat="false" ht="15" hidden="false" customHeight="false" outlineLevel="0" collapsed="false">
      <c r="A6" s="4" t="n">
        <v>5</v>
      </c>
      <c r="B6" s="4" t="s">
        <v>53</v>
      </c>
      <c r="C6" s="35" t="n">
        <v>0.92693</v>
      </c>
      <c r="D6" s="35" t="n">
        <v>1.28494</v>
      </c>
      <c r="E6" s="35" t="n">
        <v>-2.32238</v>
      </c>
      <c r="F6" s="35" t="n">
        <v>-1.52763</v>
      </c>
      <c r="G6" s="35" t="n">
        <v>-1.28795</v>
      </c>
      <c r="H6" s="35" t="n">
        <v>-0.58321</v>
      </c>
      <c r="I6" s="35" t="n">
        <v>1.00519</v>
      </c>
      <c r="J6" s="35" t="n">
        <v>-2.1038</v>
      </c>
      <c r="K6" s="35" t="n">
        <v>-2.01604</v>
      </c>
      <c r="L6" s="35" t="n">
        <v>-0.8595</v>
      </c>
      <c r="M6" s="35" t="n">
        <v>-0.70361</v>
      </c>
      <c r="N6" s="35" t="n">
        <v>-1.26656</v>
      </c>
      <c r="O6" s="35" t="n">
        <v>0.59405</v>
      </c>
      <c r="P6" s="35" t="n">
        <v>0.32208</v>
      </c>
      <c r="Q6" s="35" t="n">
        <v>-3.47555</v>
      </c>
      <c r="R6" s="35" t="n">
        <v>0.99125</v>
      </c>
    </row>
    <row r="7" customFormat="false" ht="15" hidden="false" customHeight="false" outlineLevel="0" collapsed="false">
      <c r="A7" s="4" t="n">
        <v>6</v>
      </c>
      <c r="B7" s="4" t="s">
        <v>377</v>
      </c>
      <c r="C7" s="35" t="n">
        <v>-0.01336</v>
      </c>
      <c r="D7" s="35" t="n">
        <v>1.17307</v>
      </c>
      <c r="E7" s="35" t="n">
        <v>1.75661</v>
      </c>
      <c r="F7" s="35" t="n">
        <v>-1.12414</v>
      </c>
      <c r="G7" s="35" t="n">
        <v>-1.52355</v>
      </c>
      <c r="H7" s="35" t="n">
        <v>0.90801</v>
      </c>
      <c r="I7" s="35" t="n">
        <v>0.34626</v>
      </c>
      <c r="J7" s="35" t="n">
        <v>-0.61776</v>
      </c>
      <c r="K7" s="35" t="n">
        <v>-1.1226</v>
      </c>
      <c r="L7" s="35" t="n">
        <v>-2.21427</v>
      </c>
      <c r="M7" s="35" t="n">
        <v>-0.57535</v>
      </c>
      <c r="N7" s="35" t="n">
        <v>-0.9054</v>
      </c>
      <c r="O7" s="35" t="n">
        <v>0.99637</v>
      </c>
      <c r="P7" s="35" t="n">
        <v>0.85174</v>
      </c>
      <c r="Q7" s="35" t="n">
        <v>-2.96216</v>
      </c>
      <c r="R7" s="35" t="n">
        <v>0.9259</v>
      </c>
    </row>
    <row r="8" customFormat="false" ht="15" hidden="false" customHeight="false" outlineLevel="0" collapsed="false">
      <c r="A8" s="4" t="n">
        <v>7</v>
      </c>
      <c r="B8" s="4" t="s">
        <v>378</v>
      </c>
      <c r="C8" s="35" t="n">
        <v>-0.18624</v>
      </c>
      <c r="D8" s="35" t="n">
        <v>0.89655</v>
      </c>
      <c r="E8" s="35" t="n">
        <v>-1.32871</v>
      </c>
      <c r="F8" s="35" t="n">
        <v>-0.20802</v>
      </c>
      <c r="G8" s="35" t="n">
        <v>-0.41849</v>
      </c>
      <c r="H8" s="35" t="n">
        <v>-0.54899</v>
      </c>
      <c r="I8" s="35" t="n">
        <v>-0.99494</v>
      </c>
      <c r="J8" s="35" t="n">
        <v>-1.39008</v>
      </c>
      <c r="K8" s="35" t="n">
        <v>-0.97471</v>
      </c>
      <c r="L8" s="35" t="n">
        <v>-1.17577</v>
      </c>
      <c r="M8" s="35" t="n">
        <v>-1.32939</v>
      </c>
      <c r="N8" s="35" t="n">
        <v>-2.42709</v>
      </c>
      <c r="O8" s="35" t="n">
        <v>1.04241</v>
      </c>
      <c r="P8" s="35" t="n">
        <v>2.48247</v>
      </c>
      <c r="Q8" s="35" t="n">
        <v>-2.47252</v>
      </c>
      <c r="R8" s="35" t="n">
        <v>1.45825</v>
      </c>
    </row>
    <row r="9" customFormat="false" ht="15" hidden="false" customHeight="false" outlineLevel="0" collapsed="false">
      <c r="A9" s="4" t="n">
        <v>8</v>
      </c>
      <c r="B9" s="4" t="s">
        <v>51</v>
      </c>
      <c r="C9" s="35" t="n">
        <v>2.3836</v>
      </c>
      <c r="D9" s="35" t="n">
        <v>2.1755</v>
      </c>
      <c r="E9" s="35" t="n">
        <v>-0.40279</v>
      </c>
      <c r="F9" s="35" t="n">
        <v>-0.52132</v>
      </c>
      <c r="G9" s="35" t="n">
        <v>1.50674</v>
      </c>
      <c r="H9" s="35" t="n">
        <v>1.85671</v>
      </c>
      <c r="I9" s="35" t="n">
        <v>-1.64752</v>
      </c>
      <c r="J9" s="35" t="n">
        <v>-1.73311</v>
      </c>
      <c r="K9" s="35" t="n">
        <v>-2.12865</v>
      </c>
      <c r="L9" s="35" t="n">
        <v>0.69541</v>
      </c>
      <c r="M9" s="35" t="n">
        <v>-0.57445</v>
      </c>
      <c r="N9" s="35" t="n">
        <v>-2.09527</v>
      </c>
      <c r="O9" s="35" t="n">
        <v>2.64535</v>
      </c>
      <c r="P9" s="35" t="n">
        <v>1.80601</v>
      </c>
      <c r="Q9" s="35" t="n">
        <v>0.97391</v>
      </c>
      <c r="R9" s="35" t="n">
        <v>-1.63659</v>
      </c>
    </row>
    <row r="10" customFormat="false" ht="15" hidden="false" customHeight="false" outlineLevel="0" collapsed="false">
      <c r="A10" s="4" t="n">
        <v>9</v>
      </c>
      <c r="B10" s="4" t="s">
        <v>379</v>
      </c>
      <c r="C10" s="35" t="n">
        <v>0.51845</v>
      </c>
      <c r="D10" s="35" t="n">
        <v>-0.19076</v>
      </c>
      <c r="E10" s="35" t="n">
        <v>-0.35653</v>
      </c>
      <c r="F10" s="35" t="n">
        <v>-0.0364</v>
      </c>
      <c r="G10" s="35" t="n">
        <v>-0.2223</v>
      </c>
      <c r="H10" s="35" t="n">
        <v>-0.70897</v>
      </c>
      <c r="I10" s="35" t="n">
        <v>-1.3184</v>
      </c>
      <c r="J10" s="35" t="n">
        <v>-1.95086</v>
      </c>
      <c r="K10" s="35" t="n">
        <v>1.8386</v>
      </c>
      <c r="L10" s="35" t="n">
        <v>-1.82399</v>
      </c>
      <c r="M10" s="35" t="n">
        <v>0.40209</v>
      </c>
      <c r="N10" s="35" t="n">
        <v>-2.54156</v>
      </c>
      <c r="O10" s="35" t="n">
        <v>0.89712</v>
      </c>
      <c r="P10" s="35" t="n">
        <v>1.6851</v>
      </c>
      <c r="Q10" s="35" t="n">
        <v>-2.64079</v>
      </c>
      <c r="R10" s="35" t="n">
        <v>1.32691</v>
      </c>
    </row>
    <row r="11" customFormat="false" ht="15" hidden="false" customHeight="false" outlineLevel="0" collapsed="false">
      <c r="A11" s="4" t="n">
        <v>10</v>
      </c>
      <c r="B11" s="4" t="s">
        <v>380</v>
      </c>
      <c r="C11" s="35" t="n">
        <v>1.28541</v>
      </c>
      <c r="D11" s="35" t="n">
        <v>1.36753</v>
      </c>
      <c r="E11" s="35" t="n">
        <v>1.06591</v>
      </c>
      <c r="F11" s="35" t="n">
        <v>0.40294</v>
      </c>
      <c r="G11" s="35" t="n">
        <v>-1.67848</v>
      </c>
      <c r="H11" s="35" t="n">
        <v>-1.08018</v>
      </c>
      <c r="I11" s="35" t="n">
        <v>-0.00394</v>
      </c>
      <c r="J11" s="35" t="n">
        <v>-0.18679</v>
      </c>
      <c r="K11" s="35" t="n">
        <v>0.07673</v>
      </c>
      <c r="L11" s="35" t="n">
        <v>-0.60889</v>
      </c>
      <c r="M11" s="35" t="n">
        <v>-1.03062</v>
      </c>
      <c r="N11" s="35" t="n">
        <v>-3.11939</v>
      </c>
      <c r="O11" s="35" t="n">
        <v>0.92933</v>
      </c>
      <c r="P11" s="35" t="n">
        <v>-0.22606</v>
      </c>
      <c r="Q11" s="35" t="n">
        <v>-2.96067</v>
      </c>
      <c r="R11" s="35" t="n">
        <v>0.86095</v>
      </c>
    </row>
    <row r="12" customFormat="false" ht="15" hidden="false" customHeight="false" outlineLevel="0" collapsed="false">
      <c r="A12" s="4" t="n">
        <v>11</v>
      </c>
      <c r="B12" s="4" t="s">
        <v>117</v>
      </c>
      <c r="C12" s="35" t="n">
        <v>-0.77036</v>
      </c>
      <c r="D12" s="35" t="n">
        <v>1.79249</v>
      </c>
      <c r="E12" s="35" t="n">
        <v>-0.095</v>
      </c>
      <c r="F12" s="35" t="n">
        <v>-1.94784</v>
      </c>
      <c r="G12" s="35" t="n">
        <v>-1.19858</v>
      </c>
      <c r="H12" s="35" t="n">
        <v>-0.47311</v>
      </c>
      <c r="I12" s="35" t="n">
        <v>-1.30387</v>
      </c>
      <c r="J12" s="35" t="n">
        <v>-0.27918</v>
      </c>
      <c r="K12" s="35" t="n">
        <v>-1.66986</v>
      </c>
      <c r="L12" s="35" t="n">
        <v>-1.82367</v>
      </c>
      <c r="M12" s="35" t="n">
        <v>-0.76198</v>
      </c>
      <c r="N12" s="35" t="n">
        <v>-2.12157</v>
      </c>
      <c r="O12" s="35" t="n">
        <v>1.18864</v>
      </c>
      <c r="P12" s="35" t="n">
        <v>2.50711</v>
      </c>
      <c r="Q12" s="35" t="n">
        <v>-0.06527</v>
      </c>
      <c r="R12" s="35" t="n">
        <v>0.98749</v>
      </c>
    </row>
    <row r="13" customFormat="false" ht="15" hidden="false" customHeight="false" outlineLevel="0" collapsed="false">
      <c r="A13" s="4" t="n">
        <v>12</v>
      </c>
      <c r="B13" s="4" t="s">
        <v>112</v>
      </c>
      <c r="C13" s="35" t="n">
        <v>1.69744</v>
      </c>
      <c r="D13" s="35" t="n">
        <v>2.86269</v>
      </c>
      <c r="E13" s="35" t="n">
        <v>-1.08477</v>
      </c>
      <c r="F13" s="35" t="n">
        <v>-1.04489</v>
      </c>
      <c r="G13" s="35" t="n">
        <v>-0.66336</v>
      </c>
      <c r="H13" s="35" t="n">
        <v>0.4036</v>
      </c>
      <c r="I13" s="35" t="n">
        <v>-0.69493</v>
      </c>
      <c r="J13" s="35" t="n">
        <v>0.71938</v>
      </c>
      <c r="K13" s="35" t="n">
        <v>-0.91968</v>
      </c>
      <c r="L13" s="35" t="n">
        <v>-1.17922</v>
      </c>
      <c r="M13" s="35" t="n">
        <v>-0.39836</v>
      </c>
      <c r="N13" s="35" t="n">
        <v>-0.77613</v>
      </c>
      <c r="O13" s="35" t="n">
        <v>0.30466</v>
      </c>
      <c r="P13" s="35" t="n">
        <v>1.94141</v>
      </c>
      <c r="Q13" s="35" t="n">
        <v>-2.07608</v>
      </c>
      <c r="R13" s="35" t="n">
        <v>2.17281</v>
      </c>
    </row>
    <row r="14" customFormat="false" ht="15" hidden="false" customHeight="false" outlineLevel="0" collapsed="false">
      <c r="A14" s="4" t="n">
        <v>13</v>
      </c>
      <c r="B14" s="4" t="s">
        <v>381</v>
      </c>
      <c r="C14" s="35" t="n">
        <v>0.42849</v>
      </c>
      <c r="D14" s="35" t="n">
        <v>1.22312</v>
      </c>
      <c r="E14" s="35" t="n">
        <v>-1.21792</v>
      </c>
      <c r="F14" s="35" t="n">
        <v>0.62376</v>
      </c>
      <c r="G14" s="35" t="n">
        <v>-2.16037</v>
      </c>
      <c r="H14" s="35" t="n">
        <v>-2.80133</v>
      </c>
      <c r="I14" s="35" t="n">
        <v>0.46669</v>
      </c>
      <c r="J14" s="35" t="n">
        <v>-1.26499</v>
      </c>
      <c r="K14" s="35" t="n">
        <v>-0.47942</v>
      </c>
      <c r="L14" s="35" t="n">
        <v>0.17385</v>
      </c>
      <c r="M14" s="35" t="n">
        <v>-0.85719</v>
      </c>
      <c r="N14" s="35" t="n">
        <v>-1.5242</v>
      </c>
      <c r="O14" s="35" t="n">
        <v>0.88808</v>
      </c>
      <c r="P14" s="35" t="n">
        <v>2.4943</v>
      </c>
      <c r="Q14" s="35" t="n">
        <v>-0.88159</v>
      </c>
      <c r="R14" s="35" t="n">
        <v>1.10376</v>
      </c>
    </row>
    <row r="15" customFormat="false" ht="15" hidden="false" customHeight="false" outlineLevel="0" collapsed="false">
      <c r="A15" s="4" t="n">
        <v>14</v>
      </c>
      <c r="B15" s="4" t="s">
        <v>107</v>
      </c>
      <c r="C15" s="35" t="n">
        <v>1.05407</v>
      </c>
      <c r="D15" s="35" t="n">
        <v>0.11643</v>
      </c>
      <c r="E15" s="35" t="n">
        <v>3.32841</v>
      </c>
      <c r="F15" s="35" t="n">
        <v>-0.50487</v>
      </c>
      <c r="G15" s="35" t="n">
        <v>-0.57842</v>
      </c>
      <c r="H15" s="35" t="n">
        <v>1.1472</v>
      </c>
      <c r="I15" s="35" t="n">
        <v>-0.43698</v>
      </c>
      <c r="J15" s="35" t="n">
        <v>-0.31842</v>
      </c>
      <c r="K15" s="35" t="n">
        <v>-0.44703</v>
      </c>
      <c r="L15" s="35" t="n">
        <v>-0.8223</v>
      </c>
      <c r="M15" s="35" t="n">
        <v>1.24951</v>
      </c>
      <c r="N15" s="35" t="n">
        <v>-1.15152</v>
      </c>
      <c r="O15" s="35" t="n">
        <v>-0.97661</v>
      </c>
      <c r="P15" s="35" t="n">
        <v>2.73735</v>
      </c>
      <c r="Q15" s="35" t="n">
        <v>-1.54196</v>
      </c>
      <c r="R15" s="35" t="n">
        <v>-0.41532</v>
      </c>
    </row>
    <row r="16" customFormat="false" ht="15" hidden="false" customHeight="false" outlineLevel="0" collapsed="false">
      <c r="A16" s="4" t="n">
        <v>15</v>
      </c>
      <c r="B16" s="4" t="s">
        <v>113</v>
      </c>
      <c r="C16" s="35" t="n">
        <v>1.29221</v>
      </c>
      <c r="D16" s="35" t="n">
        <v>2.08566</v>
      </c>
      <c r="E16" s="35" t="n">
        <v>-1.24382</v>
      </c>
      <c r="F16" s="35" t="n">
        <v>-0.71516</v>
      </c>
      <c r="G16" s="35" t="n">
        <v>-1.39491</v>
      </c>
      <c r="H16" s="35" t="n">
        <v>0.24649</v>
      </c>
      <c r="I16" s="35" t="n">
        <v>-0.58727</v>
      </c>
      <c r="J16" s="35" t="n">
        <v>-1.69556</v>
      </c>
      <c r="K16" s="35" t="n">
        <v>-1.8557</v>
      </c>
      <c r="L16" s="35" t="n">
        <v>-1.08949</v>
      </c>
      <c r="M16" s="35" t="n">
        <v>-1.7403</v>
      </c>
      <c r="N16" s="35" t="n">
        <v>-1.22912</v>
      </c>
      <c r="O16" s="35" t="n">
        <v>0.40509</v>
      </c>
      <c r="P16" s="35" t="n">
        <v>0.74436</v>
      </c>
      <c r="Q16" s="35" t="n">
        <v>-1.72975</v>
      </c>
      <c r="R16" s="35" t="n">
        <v>0.7956</v>
      </c>
    </row>
    <row r="17" customFormat="false" ht="15" hidden="false" customHeight="false" outlineLevel="0" collapsed="false">
      <c r="A17" s="4" t="n">
        <v>16</v>
      </c>
      <c r="B17" s="4" t="s">
        <v>382</v>
      </c>
      <c r="C17" s="35" t="n">
        <v>1.52421</v>
      </c>
      <c r="D17" s="35" t="n">
        <v>0.88987</v>
      </c>
      <c r="E17" s="35" t="n">
        <v>-0.82661</v>
      </c>
      <c r="F17" s="35" t="n">
        <v>-1.26149</v>
      </c>
      <c r="G17" s="35" t="n">
        <v>-2.35929</v>
      </c>
      <c r="H17" s="35" t="n">
        <v>0.54322</v>
      </c>
      <c r="I17" s="35" t="n">
        <v>-0.06126</v>
      </c>
      <c r="J17" s="35" t="n">
        <v>-1.12713</v>
      </c>
      <c r="K17" s="35" t="n">
        <v>-0.82948</v>
      </c>
      <c r="L17" s="35" t="n">
        <v>-0.90551</v>
      </c>
      <c r="M17" s="35" t="n">
        <v>-3.78736</v>
      </c>
      <c r="N17" s="35" t="n">
        <v>-1.02775</v>
      </c>
      <c r="O17" s="35" t="n">
        <v>0.24555</v>
      </c>
      <c r="P17" s="35" t="n">
        <v>1.59284</v>
      </c>
      <c r="Q17" s="35" t="n">
        <v>-0.37728</v>
      </c>
      <c r="R17" s="35" t="n">
        <v>0.27969</v>
      </c>
    </row>
    <row r="18" customFormat="false" ht="15" hidden="false" customHeight="false" outlineLevel="0" collapsed="false">
      <c r="A18" s="4" t="n">
        <v>17</v>
      </c>
      <c r="B18" s="4" t="s">
        <v>383</v>
      </c>
      <c r="C18" s="35" t="n">
        <v>-0.93057</v>
      </c>
      <c r="D18" s="35" t="n">
        <v>2.44293</v>
      </c>
      <c r="E18" s="35" t="n">
        <v>-1.43473</v>
      </c>
      <c r="F18" s="35" t="n">
        <v>-1.89585</v>
      </c>
      <c r="G18" s="35" t="n">
        <v>-0.27301</v>
      </c>
      <c r="H18" s="35" t="n">
        <v>0.67066</v>
      </c>
      <c r="I18" s="35" t="n">
        <v>-0.07045</v>
      </c>
      <c r="J18" s="35" t="n">
        <v>-0.67015</v>
      </c>
      <c r="K18" s="35" t="n">
        <v>-2.05196</v>
      </c>
      <c r="L18" s="35" t="n">
        <v>-0.88365</v>
      </c>
      <c r="M18" s="35" t="n">
        <v>-1.86368</v>
      </c>
      <c r="N18" s="35" t="n">
        <v>-0.93461</v>
      </c>
      <c r="O18" s="35" t="n">
        <v>2.00955</v>
      </c>
      <c r="P18" s="35" t="n">
        <v>1.37419</v>
      </c>
      <c r="Q18" s="35" t="n">
        <v>-0.71393</v>
      </c>
      <c r="R18" s="35" t="n">
        <v>-0.64623</v>
      </c>
    </row>
    <row r="19" customFormat="false" ht="15" hidden="false" customHeight="false" outlineLevel="0" collapsed="false">
      <c r="A19" s="4" t="n">
        <v>18</v>
      </c>
      <c r="B19" s="4" t="s">
        <v>384</v>
      </c>
      <c r="C19" s="35" t="n">
        <v>0.26176</v>
      </c>
      <c r="D19" s="35" t="n">
        <v>2.63332</v>
      </c>
      <c r="E19" s="35" t="n">
        <v>-1.27757</v>
      </c>
      <c r="F19" s="35" t="n">
        <v>-1.10561</v>
      </c>
      <c r="G19" s="35" t="n">
        <v>-0.50969</v>
      </c>
      <c r="H19" s="35" t="n">
        <v>1.10145</v>
      </c>
      <c r="I19" s="35" t="n">
        <v>-1.46755</v>
      </c>
      <c r="J19" s="35" t="n">
        <v>-0.03098</v>
      </c>
      <c r="K19" s="35" t="n">
        <v>0.6044</v>
      </c>
      <c r="L19" s="35" t="n">
        <v>-1.63223</v>
      </c>
      <c r="M19" s="35" t="n">
        <v>-0.02497</v>
      </c>
      <c r="N19" s="35" t="n">
        <v>-3.19829</v>
      </c>
      <c r="O19" s="35" t="n">
        <v>0.88707</v>
      </c>
      <c r="P19" s="35" t="n">
        <v>2.11813</v>
      </c>
      <c r="Q19" s="35" t="n">
        <v>0.05053</v>
      </c>
      <c r="R19" s="35" t="n">
        <v>0.30003</v>
      </c>
    </row>
    <row r="20" customFormat="false" ht="15" hidden="false" customHeight="false" outlineLevel="0" collapsed="false">
      <c r="A20" s="4" t="n">
        <v>19</v>
      </c>
      <c r="B20" s="4" t="s">
        <v>385</v>
      </c>
      <c r="C20" s="35" t="n">
        <v>0.15222</v>
      </c>
      <c r="D20" s="35" t="n">
        <v>0.73734</v>
      </c>
      <c r="E20" s="35" t="n">
        <v>-1.51087</v>
      </c>
      <c r="F20" s="35" t="n">
        <v>-2.17939</v>
      </c>
      <c r="G20" s="35" t="n">
        <v>0.61678</v>
      </c>
      <c r="H20" s="35" t="n">
        <v>0.62847</v>
      </c>
      <c r="I20" s="35" t="n">
        <v>-0.01457</v>
      </c>
      <c r="J20" s="35" t="n">
        <v>1.61217</v>
      </c>
      <c r="K20" s="35" t="n">
        <v>1.52691</v>
      </c>
      <c r="L20" s="35" t="n">
        <v>1.25036</v>
      </c>
      <c r="M20" s="35" t="n">
        <v>-3.29925</v>
      </c>
      <c r="N20" s="35" t="n">
        <v>-2.88266</v>
      </c>
      <c r="O20" s="35" t="n">
        <v>-1.45056</v>
      </c>
      <c r="P20" s="35" t="n">
        <v>-0.31523</v>
      </c>
      <c r="Q20" s="35" t="n">
        <v>-0.83588</v>
      </c>
      <c r="R20" s="35" t="n">
        <v>1.73612</v>
      </c>
    </row>
    <row r="21" customFormat="false" ht="15" hidden="false" customHeight="false" outlineLevel="0" collapsed="false">
      <c r="A21" s="4" t="n">
        <v>20</v>
      </c>
      <c r="B21" s="4" t="s">
        <v>386</v>
      </c>
      <c r="C21" s="35" t="n">
        <v>0.0372</v>
      </c>
      <c r="D21" s="35" t="n">
        <v>3.1034</v>
      </c>
      <c r="E21" s="35" t="n">
        <v>-1.96184</v>
      </c>
      <c r="F21" s="35" t="n">
        <v>-0.29235</v>
      </c>
      <c r="G21" s="35" t="n">
        <v>-1.23225</v>
      </c>
      <c r="H21" s="35" t="n">
        <v>0.63627</v>
      </c>
      <c r="I21" s="35" t="n">
        <v>-0.57873</v>
      </c>
      <c r="J21" s="35" t="n">
        <v>-0.48223</v>
      </c>
      <c r="K21" s="35" t="n">
        <v>-0.73359</v>
      </c>
      <c r="L21" s="35" t="n">
        <v>0.16332</v>
      </c>
      <c r="M21" s="35" t="n">
        <v>0.72755</v>
      </c>
      <c r="N21" s="35" t="n">
        <v>-1.91919</v>
      </c>
      <c r="O21" s="35" t="n">
        <v>0.32017</v>
      </c>
      <c r="P21" s="35" t="n">
        <v>0.59348</v>
      </c>
      <c r="Q21" s="35" t="n">
        <v>-3.00882</v>
      </c>
      <c r="R21" s="35" t="n">
        <v>1.04186</v>
      </c>
    </row>
    <row r="22" customFormat="false" ht="15" hidden="false" customHeight="false" outlineLevel="0" collapsed="false">
      <c r="A22" s="4" t="n">
        <v>21</v>
      </c>
      <c r="B22" s="4" t="s">
        <v>387</v>
      </c>
      <c r="C22" s="35" t="n">
        <v>1.61864</v>
      </c>
      <c r="D22" s="35" t="n">
        <v>1.63373</v>
      </c>
      <c r="E22" s="35" t="n">
        <v>-0.82296</v>
      </c>
      <c r="F22" s="35" t="n">
        <v>-0.58055</v>
      </c>
      <c r="G22" s="35" t="n">
        <v>-0.70866</v>
      </c>
      <c r="H22" s="35" t="n">
        <v>0.48318</v>
      </c>
      <c r="I22" s="35" t="n">
        <v>0.855</v>
      </c>
      <c r="J22" s="35" t="n">
        <v>1.03215</v>
      </c>
      <c r="K22" s="35" t="n">
        <v>-0.86514</v>
      </c>
      <c r="L22" s="35" t="n">
        <v>-1.7135</v>
      </c>
      <c r="M22" s="35" t="n">
        <v>-1.50745</v>
      </c>
      <c r="N22" s="35" t="n">
        <v>-2.1316</v>
      </c>
      <c r="O22" s="35" t="n">
        <v>0.31588</v>
      </c>
      <c r="P22" s="35" t="n">
        <v>3.31141</v>
      </c>
      <c r="Q22" s="35" t="n">
        <v>-0.33789</v>
      </c>
      <c r="R22" s="35" t="n">
        <v>0.2343</v>
      </c>
    </row>
    <row r="23" customFormat="false" ht="15" hidden="false" customHeight="false" outlineLevel="0" collapsed="false">
      <c r="A23" s="4" t="n">
        <v>22</v>
      </c>
      <c r="B23" s="4" t="s">
        <v>388</v>
      </c>
      <c r="C23" s="35" t="n">
        <v>1.68967</v>
      </c>
      <c r="D23" s="35" t="n">
        <v>-0.12554</v>
      </c>
      <c r="E23" s="35" t="n">
        <v>0.90716</v>
      </c>
      <c r="F23" s="35" t="n">
        <v>0.10846</v>
      </c>
      <c r="G23" s="35" t="n">
        <v>-0.63789</v>
      </c>
      <c r="H23" s="35" t="n">
        <v>0.54594</v>
      </c>
      <c r="I23" s="35" t="n">
        <v>-0.56093</v>
      </c>
      <c r="J23" s="35" t="n">
        <v>-1.66952</v>
      </c>
      <c r="K23" s="35" t="n">
        <v>1.06017</v>
      </c>
      <c r="L23" s="35" t="n">
        <v>-0.07126</v>
      </c>
      <c r="M23" s="35" t="n">
        <v>1.43196</v>
      </c>
      <c r="N23" s="35" t="n">
        <v>-1.55286</v>
      </c>
      <c r="O23" s="35" t="n">
        <v>-1.18919</v>
      </c>
      <c r="P23" s="35" t="n">
        <v>1.9467</v>
      </c>
      <c r="Q23" s="35" t="n">
        <v>-1.91808</v>
      </c>
      <c r="R23" s="35" t="n">
        <v>0.40169</v>
      </c>
    </row>
    <row r="24" customFormat="false" ht="15" hidden="false" customHeight="false" outlineLevel="0" collapsed="false">
      <c r="A24" s="4" t="n">
        <v>23</v>
      </c>
      <c r="B24" s="4" t="s">
        <v>389</v>
      </c>
      <c r="C24" s="35" t="n">
        <v>2.64478</v>
      </c>
      <c r="D24" s="35" t="n">
        <v>1.20579</v>
      </c>
      <c r="E24" s="35" t="n">
        <v>0.83777</v>
      </c>
      <c r="F24" s="35" t="n">
        <v>-1.21889</v>
      </c>
      <c r="G24" s="35" t="n">
        <v>0.02011</v>
      </c>
      <c r="H24" s="35" t="n">
        <v>-0.10764</v>
      </c>
      <c r="I24" s="35" t="n">
        <v>0.12347</v>
      </c>
      <c r="J24" s="35" t="n">
        <v>0.93605</v>
      </c>
      <c r="K24" s="35" t="n">
        <v>0.70828</v>
      </c>
      <c r="L24" s="35" t="n">
        <v>-0.36581</v>
      </c>
      <c r="M24" s="35" t="n">
        <v>-2.95954</v>
      </c>
      <c r="N24" s="35" t="n">
        <v>-3.35574</v>
      </c>
      <c r="O24" s="35" t="n">
        <v>0.7147</v>
      </c>
      <c r="P24" s="35" t="n">
        <v>-0.30848</v>
      </c>
      <c r="Q24" s="35" t="n">
        <v>-0.73265</v>
      </c>
      <c r="R24" s="35" t="n">
        <v>0.58694</v>
      </c>
    </row>
    <row r="25" customFormat="false" ht="15" hidden="false" customHeight="false" outlineLevel="0" collapsed="false">
      <c r="A25" s="4" t="n">
        <v>24</v>
      </c>
      <c r="B25" s="4" t="s">
        <v>390</v>
      </c>
      <c r="C25" s="35" t="n">
        <v>0.87395</v>
      </c>
      <c r="D25" s="35" t="n">
        <v>0.01892</v>
      </c>
      <c r="E25" s="35" t="n">
        <v>-1.03046</v>
      </c>
      <c r="F25" s="35" t="n">
        <v>-1.70642</v>
      </c>
      <c r="G25" s="35" t="n">
        <v>-1.83709</v>
      </c>
      <c r="H25" s="35" t="n">
        <v>0.1667</v>
      </c>
      <c r="I25" s="35" t="n">
        <v>-0.56507</v>
      </c>
      <c r="J25" s="35" t="n">
        <v>0.33893</v>
      </c>
      <c r="K25" s="35" t="n">
        <v>0.31676</v>
      </c>
      <c r="L25" s="35" t="n">
        <v>-1.07926</v>
      </c>
      <c r="M25" s="35" t="n">
        <v>-2.34261</v>
      </c>
      <c r="N25" s="35" t="n">
        <v>-1.97987</v>
      </c>
      <c r="O25" s="35" t="n">
        <v>1.26426</v>
      </c>
      <c r="P25" s="35" t="n">
        <v>1.24033</v>
      </c>
      <c r="Q25" s="35" t="n">
        <v>-1.46684</v>
      </c>
      <c r="R25" s="35" t="n">
        <v>1.42575</v>
      </c>
    </row>
    <row r="26" customFormat="false" ht="15" hidden="false" customHeight="false" outlineLevel="0" collapsed="false">
      <c r="A26" s="4" t="n">
        <v>25</v>
      </c>
      <c r="B26" s="4" t="s">
        <v>109</v>
      </c>
      <c r="C26" s="35" t="n">
        <v>0.70808</v>
      </c>
      <c r="D26" s="35" t="n">
        <v>1.83741</v>
      </c>
      <c r="E26" s="35" t="n">
        <v>-0.8758</v>
      </c>
      <c r="F26" s="35" t="n">
        <v>-0.55953</v>
      </c>
      <c r="G26" s="35" t="n">
        <v>0.19656</v>
      </c>
      <c r="H26" s="35" t="n">
        <v>-0.3032</v>
      </c>
      <c r="I26" s="35" t="n">
        <v>-0.38452</v>
      </c>
      <c r="J26" s="35" t="n">
        <v>-0.96848</v>
      </c>
      <c r="K26" s="35" t="n">
        <v>0.40595</v>
      </c>
      <c r="L26" s="35" t="n">
        <v>0.19344</v>
      </c>
      <c r="M26" s="35" t="n">
        <v>-3.76779</v>
      </c>
      <c r="N26" s="35" t="n">
        <v>-1.66239</v>
      </c>
      <c r="O26" s="35" t="n">
        <v>-0.36739</v>
      </c>
      <c r="P26" s="35" t="n">
        <v>1.2071</v>
      </c>
      <c r="Q26" s="35" t="n">
        <v>-1.91773</v>
      </c>
      <c r="R26" s="35" t="n">
        <v>1.10678</v>
      </c>
    </row>
    <row r="27" customFormat="false" ht="15" hidden="false" customHeight="false" outlineLevel="0" collapsed="false">
      <c r="A27" s="4" t="n">
        <v>26</v>
      </c>
      <c r="B27" s="4" t="s">
        <v>391</v>
      </c>
      <c r="C27" s="35" t="n">
        <v>-1.22571</v>
      </c>
      <c r="D27" s="35" t="n">
        <v>1.82047</v>
      </c>
      <c r="E27" s="35" t="n">
        <v>0.87978</v>
      </c>
      <c r="F27" s="35" t="n">
        <v>0.71552</v>
      </c>
      <c r="G27" s="35" t="n">
        <v>-1.06669</v>
      </c>
      <c r="H27" s="35" t="n">
        <v>-2.97638</v>
      </c>
      <c r="I27" s="35" t="n">
        <v>-0.1106</v>
      </c>
      <c r="J27" s="35" t="n">
        <v>-1.83537</v>
      </c>
      <c r="K27" s="35" t="n">
        <v>0.56034</v>
      </c>
      <c r="L27" s="35" t="n">
        <v>2.43892</v>
      </c>
      <c r="M27" s="35" t="n">
        <v>1.40286</v>
      </c>
      <c r="N27" s="35" t="n">
        <v>0.62649</v>
      </c>
      <c r="O27" s="35" t="n">
        <v>1.48534</v>
      </c>
      <c r="P27" s="35" t="n">
        <v>0.43977</v>
      </c>
      <c r="Q27" s="35" t="n">
        <v>-0.73093</v>
      </c>
      <c r="R27" s="35" t="n">
        <v>-1.87818</v>
      </c>
    </row>
    <row r="28" customFormat="false" ht="15" hidden="false" customHeight="false" outlineLevel="0" collapsed="false">
      <c r="A28" s="4" t="n">
        <v>27</v>
      </c>
      <c r="B28" s="4" t="s">
        <v>392</v>
      </c>
      <c r="C28" s="35" t="n">
        <v>-0.05382</v>
      </c>
      <c r="D28" s="35" t="n">
        <v>0.92666</v>
      </c>
      <c r="E28" s="35" t="n">
        <v>-1.53048</v>
      </c>
      <c r="F28" s="35" t="n">
        <v>-1.17924</v>
      </c>
      <c r="G28" s="35" t="n">
        <v>-1.04586</v>
      </c>
      <c r="H28" s="35" t="n">
        <v>-1.42107</v>
      </c>
      <c r="I28" s="35" t="n">
        <v>-0.80434</v>
      </c>
      <c r="J28" s="35" t="n">
        <v>-3.00768</v>
      </c>
      <c r="K28" s="35" t="n">
        <v>0.7948</v>
      </c>
      <c r="L28" s="35" t="n">
        <v>0.36419</v>
      </c>
      <c r="M28" s="35" t="n">
        <v>0.3434</v>
      </c>
      <c r="N28" s="35" t="n">
        <v>-0.78271</v>
      </c>
      <c r="O28" s="35" t="n">
        <v>0.63913</v>
      </c>
      <c r="P28" s="35" t="n">
        <v>0.53693</v>
      </c>
      <c r="Q28" s="35" t="n">
        <v>-1.61327</v>
      </c>
      <c r="R28" s="35" t="n">
        <v>2.25199</v>
      </c>
    </row>
    <row r="29" customFormat="false" ht="15" hidden="false" customHeight="false" outlineLevel="0" collapsed="false">
      <c r="A29" s="4" t="n">
        <v>28</v>
      </c>
      <c r="B29" s="4" t="s">
        <v>110</v>
      </c>
      <c r="C29" s="35" t="n">
        <v>0.53362</v>
      </c>
      <c r="D29" s="35" t="n">
        <v>0.39083</v>
      </c>
      <c r="E29" s="35" t="n">
        <v>-1.40701</v>
      </c>
      <c r="F29" s="35" t="n">
        <v>0.04443</v>
      </c>
      <c r="G29" s="35" t="n">
        <v>-0.00104</v>
      </c>
      <c r="H29" s="35" t="n">
        <v>0.03225</v>
      </c>
      <c r="I29" s="35" t="n">
        <v>-1.33444</v>
      </c>
      <c r="J29" s="35" t="n">
        <v>-1.2109</v>
      </c>
      <c r="K29" s="35" t="n">
        <v>-0.15906</v>
      </c>
      <c r="L29" s="35" t="n">
        <v>-0.43457</v>
      </c>
      <c r="M29" s="35" t="n">
        <v>0.12679</v>
      </c>
      <c r="N29" s="35" t="n">
        <v>-3.05812</v>
      </c>
      <c r="O29" s="35" t="n">
        <v>0.45184</v>
      </c>
      <c r="P29" s="35" t="n">
        <v>-0.09248</v>
      </c>
      <c r="Q29" s="35" t="n">
        <v>-0.72022</v>
      </c>
      <c r="R29" s="35" t="n">
        <v>4.89512</v>
      </c>
    </row>
    <row r="30" customFormat="false" ht="15" hidden="false" customHeight="false" outlineLevel="0" collapsed="false">
      <c r="A30" s="4" t="n">
        <v>29</v>
      </c>
      <c r="B30" s="4" t="s">
        <v>393</v>
      </c>
      <c r="C30" s="35" t="n">
        <v>0.71872</v>
      </c>
      <c r="D30" s="35" t="n">
        <v>2.90331</v>
      </c>
      <c r="E30" s="35" t="n">
        <v>0.19723</v>
      </c>
      <c r="F30" s="35" t="n">
        <v>-0.73022</v>
      </c>
      <c r="G30" s="35" t="n">
        <v>-0.30282</v>
      </c>
      <c r="H30" s="35" t="n">
        <v>-0.58515</v>
      </c>
      <c r="I30" s="35" t="n">
        <v>-1.13923</v>
      </c>
      <c r="J30" s="35" t="n">
        <v>-1.44017</v>
      </c>
      <c r="K30" s="35" t="n">
        <v>-1.5215</v>
      </c>
      <c r="L30" s="35" t="n">
        <v>-1.22623</v>
      </c>
      <c r="M30" s="35" t="n">
        <v>-1.73727</v>
      </c>
      <c r="N30" s="35" t="n">
        <v>-0.60795</v>
      </c>
      <c r="O30" s="35" t="n">
        <v>0.49505</v>
      </c>
      <c r="P30" s="35" t="n">
        <v>2.01214</v>
      </c>
      <c r="Q30" s="35" t="n">
        <v>-0.70823</v>
      </c>
      <c r="R30" s="35" t="n">
        <v>-0.49585</v>
      </c>
    </row>
    <row r="31" customFormat="false" ht="15" hidden="false" customHeight="false" outlineLevel="0" collapsed="false">
      <c r="A31" s="4" t="n">
        <v>30</v>
      </c>
      <c r="B31" s="4" t="s">
        <v>394</v>
      </c>
      <c r="C31" s="35" t="n">
        <v>0.15569</v>
      </c>
      <c r="D31" s="35" t="n">
        <v>1.92672</v>
      </c>
      <c r="E31" s="35" t="n">
        <v>-0.99711</v>
      </c>
      <c r="F31" s="35" t="n">
        <v>-1.28235</v>
      </c>
      <c r="G31" s="35" t="n">
        <v>-1.38463</v>
      </c>
      <c r="H31" s="35" t="n">
        <v>-0.4612</v>
      </c>
      <c r="I31" s="35" t="n">
        <v>-0.49131</v>
      </c>
      <c r="J31" s="35" t="n">
        <v>-0.85227</v>
      </c>
      <c r="K31" s="35" t="n">
        <v>-1.78056</v>
      </c>
      <c r="L31" s="35" t="n">
        <v>-1.42591</v>
      </c>
      <c r="M31" s="35" t="n">
        <v>-2.18109</v>
      </c>
      <c r="N31" s="35" t="n">
        <v>-0.90248</v>
      </c>
      <c r="O31" s="35" t="n">
        <v>1.31482</v>
      </c>
      <c r="P31" s="35" t="n">
        <v>0.58707</v>
      </c>
      <c r="Q31" s="35" t="n">
        <v>-1.39044</v>
      </c>
      <c r="R31" s="35" t="n">
        <v>0.86263</v>
      </c>
    </row>
    <row r="32" customFormat="false" ht="15" hidden="false" customHeight="false" outlineLevel="0" collapsed="false">
      <c r="A32" s="4" t="n">
        <v>31</v>
      </c>
      <c r="B32" s="4" t="s">
        <v>395</v>
      </c>
      <c r="C32" s="35" t="n">
        <v>-0.42445</v>
      </c>
      <c r="D32" s="35" t="n">
        <v>0.94666</v>
      </c>
      <c r="E32" s="35" t="n">
        <v>-0.20562</v>
      </c>
      <c r="F32" s="35" t="n">
        <v>-0.00108</v>
      </c>
      <c r="G32" s="35" t="n">
        <v>-1.16049</v>
      </c>
      <c r="H32" s="35" t="n">
        <v>-0.3394</v>
      </c>
      <c r="I32" s="35" t="n">
        <v>-0.37405</v>
      </c>
      <c r="J32" s="35" t="n">
        <v>-1.10251</v>
      </c>
      <c r="K32" s="35" t="n">
        <v>-0.63814</v>
      </c>
      <c r="L32" s="35" t="n">
        <v>-0.65289</v>
      </c>
      <c r="M32" s="35" t="n">
        <v>0.00726</v>
      </c>
      <c r="N32" s="35" t="n">
        <v>-2.7513</v>
      </c>
      <c r="O32" s="35" t="n">
        <v>-0.1962</v>
      </c>
      <c r="P32" s="35" t="n">
        <v>2.35242</v>
      </c>
      <c r="Q32" s="35" t="n">
        <v>-2.37853</v>
      </c>
      <c r="R32" s="35" t="n">
        <v>0.92345</v>
      </c>
    </row>
    <row r="33" customFormat="false" ht="15" hidden="false" customHeight="false" outlineLevel="0" collapsed="false">
      <c r="A33" s="4" t="n">
        <v>32</v>
      </c>
      <c r="B33" s="4" t="s">
        <v>396</v>
      </c>
      <c r="C33" s="35" t="n">
        <v>-0.55059</v>
      </c>
      <c r="D33" s="35" t="n">
        <v>-1.47968</v>
      </c>
      <c r="E33" s="35" t="n">
        <v>-4.15172</v>
      </c>
      <c r="F33" s="35" t="n">
        <v>-0.75923</v>
      </c>
      <c r="G33" s="35" t="n">
        <v>1.64572</v>
      </c>
      <c r="H33" s="35" t="n">
        <v>-0.74238</v>
      </c>
      <c r="I33" s="35" t="n">
        <v>0.28119</v>
      </c>
      <c r="J33" s="35" t="n">
        <v>0.45832</v>
      </c>
      <c r="K33" s="35" t="n">
        <v>-1.59008</v>
      </c>
      <c r="L33" s="35" t="n">
        <v>0.37749</v>
      </c>
      <c r="M33" s="35" t="n">
        <v>-0.07284</v>
      </c>
      <c r="N33" s="35" t="n">
        <v>-2.0116</v>
      </c>
      <c r="O33" s="35" t="n">
        <v>-0.80635</v>
      </c>
      <c r="P33" s="35" t="n">
        <v>0.1658</v>
      </c>
      <c r="Q33" s="35" t="n">
        <v>1.29898</v>
      </c>
      <c r="R33" s="35" t="n">
        <v>3.37172</v>
      </c>
    </row>
    <row r="34" customFormat="false" ht="15" hidden="false" customHeight="false" outlineLevel="0" collapsed="false">
      <c r="A34" s="4" t="n">
        <v>33</v>
      </c>
      <c r="B34" s="4" t="s">
        <v>397</v>
      </c>
      <c r="C34" s="35" t="n">
        <v>0.17802</v>
      </c>
      <c r="D34" s="35" t="n">
        <v>-0.19661</v>
      </c>
      <c r="E34" s="35" t="n">
        <v>1.30664</v>
      </c>
      <c r="F34" s="35" t="n">
        <v>-0.72299</v>
      </c>
      <c r="G34" s="35" t="n">
        <v>-3.77908</v>
      </c>
      <c r="H34" s="35" t="n">
        <v>-0.56301</v>
      </c>
      <c r="I34" s="35" t="n">
        <v>0.83529</v>
      </c>
      <c r="J34" s="35" t="n">
        <v>-0.58494</v>
      </c>
      <c r="K34" s="35" t="n">
        <v>-0.77484</v>
      </c>
      <c r="L34" s="35" t="n">
        <v>-1.25205</v>
      </c>
      <c r="M34" s="35" t="n">
        <v>-0.84088</v>
      </c>
      <c r="N34" s="35" t="n">
        <v>-0.67691</v>
      </c>
      <c r="O34" s="35" t="n">
        <v>0.27512</v>
      </c>
      <c r="P34" s="35" t="n">
        <v>0.29979</v>
      </c>
      <c r="Q34" s="35" t="n">
        <v>-2.85652</v>
      </c>
      <c r="R34" s="35" t="n">
        <v>-0.3085</v>
      </c>
    </row>
    <row r="35" customFormat="false" ht="15" hidden="false" customHeight="false" outlineLevel="0" collapsed="false">
      <c r="A35" s="4" t="n">
        <v>34</v>
      </c>
      <c r="B35" s="4" t="s">
        <v>398</v>
      </c>
      <c r="C35" s="35" t="n">
        <v>-0.37819</v>
      </c>
      <c r="D35" s="35" t="n">
        <v>-0.11158</v>
      </c>
      <c r="E35" s="35" t="n">
        <v>1.13765</v>
      </c>
      <c r="F35" s="35" t="n">
        <v>-3.59305</v>
      </c>
      <c r="G35" s="35" t="n">
        <v>-0.09472</v>
      </c>
      <c r="H35" s="35" t="n">
        <v>1.07714</v>
      </c>
      <c r="I35" s="35" t="n">
        <v>0.90343</v>
      </c>
      <c r="J35" s="35" t="n">
        <v>1.44815</v>
      </c>
      <c r="K35" s="35" t="n">
        <v>-0.40463</v>
      </c>
      <c r="L35" s="35" t="n">
        <v>-2.05003</v>
      </c>
      <c r="M35" s="35" t="n">
        <v>-2.19896</v>
      </c>
      <c r="N35" s="35" t="n">
        <v>1.90394</v>
      </c>
      <c r="O35" s="35" t="n">
        <v>0.63562</v>
      </c>
      <c r="P35" s="35" t="n">
        <v>1.21779</v>
      </c>
      <c r="Q35" s="35" t="n">
        <v>-0.10632</v>
      </c>
      <c r="R35" s="35" t="n">
        <v>3.06253</v>
      </c>
    </row>
    <row r="36" customFormat="false" ht="15" hidden="false" customHeight="false" outlineLevel="0" collapsed="false">
      <c r="A36" s="4" t="n">
        <v>35</v>
      </c>
      <c r="B36" s="4" t="s">
        <v>399</v>
      </c>
      <c r="C36" s="35" t="n">
        <v>1.48148</v>
      </c>
      <c r="D36" s="35" t="n">
        <v>-0.34034</v>
      </c>
      <c r="E36" s="35" t="n">
        <v>3.14583</v>
      </c>
      <c r="F36" s="35" t="n">
        <v>1.29413</v>
      </c>
      <c r="G36" s="35" t="n">
        <v>0.24146</v>
      </c>
      <c r="H36" s="35" t="n">
        <v>-0.9642</v>
      </c>
      <c r="I36" s="35" t="n">
        <v>-1.63033</v>
      </c>
      <c r="J36" s="35" t="n">
        <v>-1.36201</v>
      </c>
      <c r="K36" s="35" t="n">
        <v>0.65924</v>
      </c>
      <c r="L36" s="35" t="n">
        <v>-0.82483</v>
      </c>
      <c r="M36" s="35" t="n">
        <v>-0.48453</v>
      </c>
      <c r="N36" s="35" t="n">
        <v>-1.6854</v>
      </c>
      <c r="O36" s="35" t="n">
        <v>-0.93399</v>
      </c>
      <c r="P36" s="35" t="n">
        <v>1.60855</v>
      </c>
      <c r="Q36" s="35" t="n">
        <v>-0.86379</v>
      </c>
      <c r="R36" s="35" t="n">
        <v>-0.01784</v>
      </c>
    </row>
    <row r="37" customFormat="false" ht="15" hidden="false" customHeight="false" outlineLevel="0" collapsed="false">
      <c r="A37" s="4" t="n">
        <v>36</v>
      </c>
      <c r="B37" s="4" t="s">
        <v>400</v>
      </c>
      <c r="C37" s="35" t="n">
        <v>-0.20259</v>
      </c>
      <c r="D37" s="35" t="n">
        <v>-0.01517</v>
      </c>
      <c r="E37" s="35" t="n">
        <v>-1.63571</v>
      </c>
      <c r="F37" s="35" t="n">
        <v>-0.2514</v>
      </c>
      <c r="G37" s="35" t="n">
        <v>0.20708</v>
      </c>
      <c r="H37" s="35" t="n">
        <v>-0.46772</v>
      </c>
      <c r="I37" s="35" t="n">
        <v>-0.53475</v>
      </c>
      <c r="J37" s="35" t="n">
        <v>-0.77389</v>
      </c>
      <c r="K37" s="35" t="n">
        <v>-1.41873</v>
      </c>
      <c r="L37" s="35" t="n">
        <v>-1.56667</v>
      </c>
      <c r="M37" s="35" t="n">
        <v>-1.21035</v>
      </c>
      <c r="N37" s="35" t="n">
        <v>-1.79471</v>
      </c>
      <c r="O37" s="35" t="n">
        <v>0.49862</v>
      </c>
      <c r="P37" s="35" t="n">
        <v>3.25639</v>
      </c>
      <c r="Q37" s="35" t="n">
        <v>-2.18398</v>
      </c>
      <c r="R37" s="35" t="n">
        <v>-0.3596</v>
      </c>
    </row>
    <row r="38" customFormat="false" ht="15" hidden="false" customHeight="false" outlineLevel="0" collapsed="false">
      <c r="A38" s="4" t="n">
        <v>37</v>
      </c>
      <c r="B38" s="4" t="s">
        <v>401</v>
      </c>
      <c r="C38" s="35" t="n">
        <v>-0.99215</v>
      </c>
      <c r="D38" s="35" t="n">
        <v>2.18938</v>
      </c>
      <c r="E38" s="35" t="n">
        <v>1.85106</v>
      </c>
      <c r="F38" s="35" t="n">
        <v>-0.81612</v>
      </c>
      <c r="G38" s="35" t="n">
        <v>1.85969</v>
      </c>
      <c r="H38" s="35" t="n">
        <v>2.52056</v>
      </c>
      <c r="I38" s="35" t="n">
        <v>-0.26792</v>
      </c>
      <c r="J38" s="35" t="n">
        <v>3.10052</v>
      </c>
      <c r="K38" s="35" t="n">
        <v>2.31266</v>
      </c>
      <c r="L38" s="35" t="n">
        <v>-1.2211</v>
      </c>
      <c r="M38" s="35" t="n">
        <v>-2.61286</v>
      </c>
      <c r="N38" s="35" t="n">
        <v>0.39849</v>
      </c>
      <c r="O38" s="35" t="n">
        <v>0.03256</v>
      </c>
      <c r="P38" s="35" t="n">
        <v>-0.99989</v>
      </c>
      <c r="Q38" s="35" t="n">
        <v>0.35611</v>
      </c>
      <c r="R38" s="35" t="n">
        <v>2.91705</v>
      </c>
    </row>
    <row r="39" customFormat="false" ht="15" hidden="false" customHeight="false" outlineLevel="0" collapsed="false">
      <c r="A39" s="4" t="n">
        <v>38</v>
      </c>
      <c r="B39" s="4" t="s">
        <v>402</v>
      </c>
      <c r="C39" s="35" t="n">
        <v>-1.53024</v>
      </c>
      <c r="D39" s="35" t="n">
        <v>4.37069</v>
      </c>
      <c r="E39" s="35" t="n">
        <v>0.03053</v>
      </c>
      <c r="F39" s="35" t="n">
        <v>-1.0815</v>
      </c>
      <c r="G39" s="35" t="n">
        <v>2.10876</v>
      </c>
      <c r="H39" s="35" t="n">
        <v>1.66243</v>
      </c>
      <c r="I39" s="35" t="n">
        <v>-0.9059</v>
      </c>
      <c r="J39" s="35" t="n">
        <v>0.4689</v>
      </c>
      <c r="K39" s="35" t="n">
        <v>1.43283</v>
      </c>
      <c r="L39" s="35" t="n">
        <v>0.3127</v>
      </c>
      <c r="M39" s="35" t="n">
        <v>-3.6562</v>
      </c>
      <c r="N39" s="35" t="n">
        <v>-0.7618</v>
      </c>
      <c r="O39" s="35" t="n">
        <v>-1.38976</v>
      </c>
      <c r="P39" s="35" t="n">
        <v>0.68985</v>
      </c>
      <c r="Q39" s="35" t="n">
        <v>2.06532</v>
      </c>
      <c r="R39" s="35" t="n">
        <v>-0.00776</v>
      </c>
    </row>
    <row r="40" customFormat="false" ht="15" hidden="false" customHeight="false" outlineLevel="0" collapsed="false">
      <c r="A40" s="4" t="n">
        <v>39</v>
      </c>
      <c r="B40" s="4" t="s">
        <v>403</v>
      </c>
      <c r="C40" s="35" t="n">
        <v>0.69032</v>
      </c>
      <c r="D40" s="35" t="n">
        <v>0.45834</v>
      </c>
      <c r="E40" s="35" t="n">
        <v>-0.17888</v>
      </c>
      <c r="F40" s="35" t="n">
        <v>-0.32228</v>
      </c>
      <c r="G40" s="35" t="n">
        <v>-2.03711</v>
      </c>
      <c r="H40" s="35" t="n">
        <v>-0.42575</v>
      </c>
      <c r="I40" s="35" t="n">
        <v>0.26923</v>
      </c>
      <c r="J40" s="35" t="n">
        <v>-0.5905</v>
      </c>
      <c r="K40" s="35" t="n">
        <v>-0.75594</v>
      </c>
      <c r="L40" s="35" t="n">
        <v>-1.06526</v>
      </c>
      <c r="M40" s="35" t="n">
        <v>-1.22925</v>
      </c>
      <c r="N40" s="35" t="n">
        <v>-1.37922</v>
      </c>
      <c r="O40" s="35" t="n">
        <v>0.96801</v>
      </c>
      <c r="P40" s="35" t="n">
        <v>1.5554</v>
      </c>
      <c r="Q40" s="35" t="n">
        <v>-2.9582</v>
      </c>
      <c r="R40" s="35" t="n">
        <v>-0.04729</v>
      </c>
    </row>
    <row r="41" customFormat="false" ht="15" hidden="false" customHeight="false" outlineLevel="0" collapsed="false">
      <c r="A41" s="4" t="n">
        <v>40</v>
      </c>
      <c r="B41" s="4" t="s">
        <v>404</v>
      </c>
      <c r="C41" s="35" t="n">
        <v>0.23207</v>
      </c>
      <c r="D41" s="35" t="n">
        <v>1.93153</v>
      </c>
      <c r="E41" s="35" t="n">
        <v>-1.61778</v>
      </c>
      <c r="F41" s="35" t="n">
        <v>-0.7161</v>
      </c>
      <c r="G41" s="35" t="n">
        <v>-0.65287</v>
      </c>
      <c r="H41" s="35" t="n">
        <v>-1.09285</v>
      </c>
      <c r="I41" s="35" t="n">
        <v>0.71393</v>
      </c>
      <c r="J41" s="35" t="n">
        <v>1.09857</v>
      </c>
      <c r="K41" s="35" t="n">
        <v>-0.84322</v>
      </c>
      <c r="L41" s="35" t="n">
        <v>-2.40065</v>
      </c>
      <c r="M41" s="35" t="n">
        <v>-1.15552</v>
      </c>
      <c r="N41" s="35" t="n">
        <v>-0.54306</v>
      </c>
      <c r="O41" s="35" t="n">
        <v>1.83694</v>
      </c>
      <c r="P41" s="35" t="n">
        <v>1.49148</v>
      </c>
      <c r="Q41" s="35" t="n">
        <v>-1.03296</v>
      </c>
      <c r="R41" s="35" t="n">
        <v>-0.90563</v>
      </c>
    </row>
    <row r="42" customFormat="false" ht="15" hidden="false" customHeight="false" outlineLevel="0" collapsed="false">
      <c r="A42" s="4" t="n">
        <v>41</v>
      </c>
      <c r="B42" s="4" t="s">
        <v>405</v>
      </c>
      <c r="C42" s="35" t="n">
        <v>-0.70229</v>
      </c>
      <c r="D42" s="35" t="n">
        <v>2.74674</v>
      </c>
      <c r="E42" s="35" t="n">
        <v>0.2857</v>
      </c>
      <c r="F42" s="35" t="n">
        <v>-0.27324</v>
      </c>
      <c r="G42" s="35" t="n">
        <v>-1.71968</v>
      </c>
      <c r="H42" s="35" t="n">
        <v>0.40411</v>
      </c>
      <c r="I42" s="35" t="n">
        <v>-2.57078</v>
      </c>
      <c r="J42" s="35" t="n">
        <v>-1.33458</v>
      </c>
      <c r="K42" s="35" t="n">
        <v>-0.90647</v>
      </c>
      <c r="L42" s="35" t="n">
        <v>-0.5617</v>
      </c>
      <c r="M42" s="35" t="n">
        <v>-0.27208</v>
      </c>
      <c r="N42" s="35" t="n">
        <v>-1.22731</v>
      </c>
      <c r="O42" s="35" t="n">
        <v>0.0024</v>
      </c>
      <c r="P42" s="35" t="n">
        <v>1.84148</v>
      </c>
      <c r="Q42" s="35" t="n">
        <v>0.21354</v>
      </c>
      <c r="R42" s="35" t="n">
        <v>-0.22466</v>
      </c>
    </row>
    <row r="43" customFormat="false" ht="15" hidden="false" customHeight="false" outlineLevel="0" collapsed="false">
      <c r="A43" s="4" t="n">
        <v>42</v>
      </c>
      <c r="B43" s="4" t="s">
        <v>406</v>
      </c>
      <c r="C43" s="35" t="n">
        <v>1.81583</v>
      </c>
      <c r="D43" s="35" t="n">
        <v>2.56495</v>
      </c>
      <c r="E43" s="35" t="n">
        <v>0.94658</v>
      </c>
      <c r="F43" s="35" t="n">
        <v>0.30862</v>
      </c>
      <c r="G43" s="35" t="n">
        <v>1.3385</v>
      </c>
      <c r="H43" s="35" t="n">
        <v>0.51349</v>
      </c>
      <c r="I43" s="35" t="n">
        <v>-1.65409</v>
      </c>
      <c r="J43" s="35" t="n">
        <v>0.69004</v>
      </c>
      <c r="K43" s="35" t="n">
        <v>1.09314</v>
      </c>
      <c r="L43" s="35" t="n">
        <v>0.3659</v>
      </c>
      <c r="M43" s="35" t="n">
        <v>-1.85075</v>
      </c>
      <c r="N43" s="35" t="n">
        <v>-0.58978</v>
      </c>
      <c r="O43" s="35" t="n">
        <v>0.956</v>
      </c>
      <c r="P43" s="35" t="n">
        <v>1.23159</v>
      </c>
      <c r="Q43" s="35" t="n">
        <v>-0.94089</v>
      </c>
      <c r="R43" s="35" t="n">
        <v>1.5092</v>
      </c>
    </row>
    <row r="44" customFormat="false" ht="15" hidden="false" customHeight="false" outlineLevel="0" collapsed="false">
      <c r="A44" s="4" t="n">
        <v>43</v>
      </c>
      <c r="B44" s="4" t="s">
        <v>407</v>
      </c>
      <c r="C44" s="35" t="n">
        <v>0.11239</v>
      </c>
      <c r="D44" s="35" t="n">
        <v>-0.60723</v>
      </c>
      <c r="E44" s="35" t="n">
        <v>-1.60437</v>
      </c>
      <c r="F44" s="35" t="n">
        <v>-0.24653</v>
      </c>
      <c r="G44" s="35" t="n">
        <v>-2.29274</v>
      </c>
      <c r="H44" s="35" t="n">
        <v>-0.126</v>
      </c>
      <c r="I44" s="35" t="n">
        <v>-0.4773</v>
      </c>
      <c r="J44" s="35" t="n">
        <v>-1.36966</v>
      </c>
      <c r="K44" s="35" t="n">
        <v>0.82808</v>
      </c>
      <c r="L44" s="35" t="n">
        <v>-0.50036</v>
      </c>
      <c r="M44" s="35" t="n">
        <v>-0.74798</v>
      </c>
      <c r="N44" s="35" t="n">
        <v>-1.0073</v>
      </c>
      <c r="O44" s="35" t="n">
        <v>0.10384</v>
      </c>
      <c r="P44" s="35" t="n">
        <v>-0.15566</v>
      </c>
      <c r="Q44" s="35" t="n">
        <v>-4.58828</v>
      </c>
      <c r="R44" s="35" t="n">
        <v>0.82949</v>
      </c>
    </row>
    <row r="45" customFormat="false" ht="15" hidden="false" customHeight="false" outlineLevel="0" collapsed="false">
      <c r="A45" s="4" t="n">
        <v>44</v>
      </c>
      <c r="B45" s="4" t="s">
        <v>408</v>
      </c>
      <c r="C45" s="35" t="n">
        <v>-1.64245</v>
      </c>
      <c r="D45" s="35" t="n">
        <v>2.91779</v>
      </c>
      <c r="E45" s="35" t="n">
        <v>-0.97034</v>
      </c>
      <c r="F45" s="35" t="n">
        <v>0.42123</v>
      </c>
      <c r="G45" s="35" t="n">
        <v>0.94484</v>
      </c>
      <c r="H45" s="35" t="n">
        <v>-0.58982</v>
      </c>
      <c r="I45" s="35" t="n">
        <v>-0.73196</v>
      </c>
      <c r="J45" s="35" t="n">
        <v>1.35236</v>
      </c>
      <c r="K45" s="35" t="n">
        <v>-0.02942</v>
      </c>
      <c r="L45" s="35" t="n">
        <v>0.92896</v>
      </c>
      <c r="M45" s="35" t="n">
        <v>-1.29488</v>
      </c>
      <c r="N45" s="35" t="n">
        <v>0.99049</v>
      </c>
      <c r="O45" s="35" t="n">
        <v>2.73475</v>
      </c>
      <c r="P45" s="35" t="n">
        <v>0.91517</v>
      </c>
      <c r="Q45" s="35" t="n">
        <v>-2.04439</v>
      </c>
      <c r="R45" s="35" t="n">
        <v>-0.59046</v>
      </c>
    </row>
    <row r="46" customFormat="false" ht="15" hidden="false" customHeight="false" outlineLevel="0" collapsed="false">
      <c r="A46" s="4" t="n">
        <v>45</v>
      </c>
      <c r="B46" s="4" t="s">
        <v>409</v>
      </c>
      <c r="C46" s="35" t="n">
        <v>0.05938</v>
      </c>
      <c r="D46" s="35" t="n">
        <v>-0.32654</v>
      </c>
      <c r="E46" s="35" t="n">
        <v>-0.19255</v>
      </c>
      <c r="F46" s="35" t="n">
        <v>-1.1947</v>
      </c>
      <c r="G46" s="35" t="n">
        <v>-0.67341</v>
      </c>
      <c r="H46" s="35" t="n">
        <v>-2.80497</v>
      </c>
      <c r="I46" s="35" t="n">
        <v>3.0444</v>
      </c>
      <c r="J46" s="35" t="n">
        <v>-0.13835</v>
      </c>
      <c r="K46" s="35" t="n">
        <v>1.44797</v>
      </c>
      <c r="L46" s="35" t="n">
        <v>0.54795</v>
      </c>
      <c r="M46" s="35" t="n">
        <v>1.41696</v>
      </c>
      <c r="N46" s="35" t="n">
        <v>-0.35207</v>
      </c>
      <c r="O46" s="35" t="n">
        <v>1.00788</v>
      </c>
      <c r="P46" s="35" t="n">
        <v>2.22191</v>
      </c>
      <c r="Q46" s="35" t="n">
        <v>1.97834</v>
      </c>
      <c r="R46" s="35" t="n">
        <v>-1.14806</v>
      </c>
    </row>
    <row r="47" customFormat="false" ht="15" hidden="false" customHeight="false" outlineLevel="0" collapsed="false">
      <c r="A47" s="4" t="n">
        <v>46</v>
      </c>
      <c r="B47" s="4" t="s">
        <v>410</v>
      </c>
      <c r="C47" s="35" t="n">
        <v>0.82559</v>
      </c>
      <c r="D47" s="35" t="n">
        <v>1.17273</v>
      </c>
      <c r="E47" s="35" t="n">
        <v>-0.67136</v>
      </c>
      <c r="F47" s="35" t="n">
        <v>-1.53859</v>
      </c>
      <c r="G47" s="35" t="n">
        <v>-1.27304</v>
      </c>
      <c r="H47" s="35" t="n">
        <v>1.00961</v>
      </c>
      <c r="I47" s="35" t="n">
        <v>1.39711</v>
      </c>
      <c r="J47" s="35" t="n">
        <v>-0.93764</v>
      </c>
      <c r="K47" s="35" t="n">
        <v>2.70491</v>
      </c>
      <c r="L47" s="35" t="n">
        <v>0.56548</v>
      </c>
      <c r="M47" s="35" t="n">
        <v>-0.2996</v>
      </c>
      <c r="N47" s="35" t="n">
        <v>-2.03721</v>
      </c>
      <c r="O47" s="35" t="n">
        <v>2.06223</v>
      </c>
      <c r="P47" s="35" t="n">
        <v>1.28317</v>
      </c>
      <c r="Q47" s="35" t="n">
        <v>2.33803</v>
      </c>
      <c r="R47" s="35" t="n">
        <v>-0.94198</v>
      </c>
    </row>
    <row r="48" customFormat="false" ht="15" hidden="false" customHeight="false" outlineLevel="0" collapsed="false">
      <c r="A48" s="4" t="n">
        <v>47</v>
      </c>
      <c r="B48" s="4" t="s">
        <v>411</v>
      </c>
      <c r="C48" s="35" t="n">
        <v>1.56131</v>
      </c>
      <c r="D48" s="35" t="n">
        <v>-0.91523</v>
      </c>
      <c r="E48" s="35" t="n">
        <v>0.21812</v>
      </c>
      <c r="F48" s="35" t="n">
        <v>0.11681</v>
      </c>
      <c r="G48" s="35" t="n">
        <v>-1.14282</v>
      </c>
      <c r="H48" s="35" t="n">
        <v>0.53193</v>
      </c>
      <c r="I48" s="35" t="n">
        <v>1.34506</v>
      </c>
      <c r="J48" s="35" t="n">
        <v>-0.62236</v>
      </c>
      <c r="K48" s="35" t="n">
        <v>-0.21169</v>
      </c>
      <c r="L48" s="35" t="n">
        <v>1.87382</v>
      </c>
      <c r="M48" s="35" t="n">
        <v>1.79896</v>
      </c>
      <c r="N48" s="35" t="n">
        <v>-1.76892</v>
      </c>
      <c r="O48" s="35" t="n">
        <v>-2.23831</v>
      </c>
      <c r="P48" s="35" t="n">
        <v>2.44786</v>
      </c>
      <c r="Q48" s="35" t="n">
        <v>-1.5071</v>
      </c>
      <c r="R48" s="35" t="n">
        <v>-1.2658</v>
      </c>
    </row>
    <row r="49" customFormat="false" ht="15" hidden="false" customHeight="false" outlineLevel="0" collapsed="false">
      <c r="A49" s="4" t="n">
        <v>48</v>
      </c>
      <c r="B49" s="4" t="s">
        <v>56</v>
      </c>
      <c r="C49" s="35" t="n">
        <v>1.24166</v>
      </c>
      <c r="D49" s="35" t="n">
        <v>-0.4775</v>
      </c>
      <c r="E49" s="35" t="n">
        <v>1.37316</v>
      </c>
      <c r="F49" s="35" t="n">
        <v>-0.35768</v>
      </c>
      <c r="G49" s="35" t="n">
        <v>-0.80924</v>
      </c>
      <c r="H49" s="35" t="n">
        <v>0.23089</v>
      </c>
      <c r="I49" s="35" t="n">
        <v>0.09426</v>
      </c>
      <c r="J49" s="35" t="n">
        <v>-0.31575</v>
      </c>
      <c r="K49" s="35" t="n">
        <v>0.8573</v>
      </c>
      <c r="L49" s="35" t="n">
        <v>-0.3385</v>
      </c>
      <c r="M49" s="35" t="n">
        <v>0.86377</v>
      </c>
      <c r="N49" s="35" t="n">
        <v>0.3489</v>
      </c>
      <c r="O49" s="35" t="n">
        <v>0.20119</v>
      </c>
      <c r="P49" s="35" t="n">
        <v>3.3687</v>
      </c>
      <c r="Q49" s="35" t="n">
        <v>-3.49397</v>
      </c>
      <c r="R49" s="35" t="n">
        <v>-0.15838</v>
      </c>
    </row>
    <row r="50" customFormat="false" ht="15" hidden="false" customHeight="false" outlineLevel="0" collapsed="false">
      <c r="A50" s="4" t="n">
        <v>49</v>
      </c>
      <c r="B50" s="4" t="s">
        <v>412</v>
      </c>
      <c r="C50" s="35" t="n">
        <v>0.00174</v>
      </c>
      <c r="D50" s="35" t="n">
        <v>-0.11743</v>
      </c>
      <c r="E50" s="35" t="n">
        <v>1.45432</v>
      </c>
      <c r="F50" s="35" t="n">
        <v>0.13335</v>
      </c>
      <c r="G50" s="35" t="n">
        <v>-0.57966</v>
      </c>
      <c r="H50" s="35" t="n">
        <v>0.38666</v>
      </c>
      <c r="I50" s="35" t="n">
        <v>-0.17974</v>
      </c>
      <c r="J50" s="35" t="n">
        <v>-0.39838</v>
      </c>
      <c r="K50" s="35" t="n">
        <v>1.55698</v>
      </c>
      <c r="L50" s="35" t="n">
        <v>0.10379</v>
      </c>
      <c r="M50" s="35" t="n">
        <v>1.91071</v>
      </c>
      <c r="N50" s="35" t="n">
        <v>-3.23689</v>
      </c>
      <c r="O50" s="35" t="n">
        <v>-1.05996</v>
      </c>
      <c r="P50" s="35" t="n">
        <v>-0.30014</v>
      </c>
      <c r="Q50" s="35" t="n">
        <v>-2.3905</v>
      </c>
      <c r="R50" s="35" t="n">
        <v>1.18124</v>
      </c>
    </row>
    <row r="51" customFormat="false" ht="15" hidden="false" customHeight="false" outlineLevel="0" collapsed="false">
      <c r="A51" s="4" t="n">
        <v>50</v>
      </c>
      <c r="B51" s="4" t="s">
        <v>413</v>
      </c>
      <c r="C51" s="35" t="n">
        <v>2.8917</v>
      </c>
      <c r="D51" s="35" t="n">
        <v>2.56541</v>
      </c>
      <c r="E51" s="35" t="n">
        <v>0.05546</v>
      </c>
      <c r="F51" s="35" t="n">
        <v>-0.99363</v>
      </c>
      <c r="G51" s="35" t="n">
        <v>-1.5926</v>
      </c>
      <c r="H51" s="35" t="n">
        <v>1.02628</v>
      </c>
      <c r="I51" s="35" t="n">
        <v>-0.74241</v>
      </c>
      <c r="J51" s="35" t="n">
        <v>0.81</v>
      </c>
      <c r="K51" s="35" t="n">
        <v>-0.06367</v>
      </c>
      <c r="L51" s="35" t="n">
        <v>-0.71971</v>
      </c>
      <c r="M51" s="35" t="n">
        <v>-1.13126</v>
      </c>
      <c r="N51" s="35" t="n">
        <v>-0.52039</v>
      </c>
      <c r="O51" s="35" t="n">
        <v>1.2967</v>
      </c>
      <c r="P51" s="35" t="n">
        <v>1.51895</v>
      </c>
      <c r="Q51" s="35" t="n">
        <v>0.02185</v>
      </c>
      <c r="R51" s="35" t="n">
        <v>0.38656</v>
      </c>
    </row>
    <row r="52" customFormat="false" ht="15" hidden="false" customHeight="false" outlineLevel="0" collapsed="false">
      <c r="A52" s="4" t="n">
        <v>51</v>
      </c>
      <c r="B52" s="4" t="s">
        <v>414</v>
      </c>
      <c r="C52" s="35" t="n">
        <v>-1.86294</v>
      </c>
      <c r="D52" s="35" t="n">
        <v>-0.43591</v>
      </c>
      <c r="E52" s="35" t="n">
        <v>1.41557</v>
      </c>
      <c r="F52" s="35" t="n">
        <v>-1.96242</v>
      </c>
      <c r="G52" s="35" t="n">
        <v>1.09562</v>
      </c>
      <c r="H52" s="35" t="n">
        <v>-0.34732</v>
      </c>
      <c r="I52" s="35" t="n">
        <v>0.88102</v>
      </c>
      <c r="J52" s="35" t="n">
        <v>-2.15812</v>
      </c>
      <c r="K52" s="35" t="n">
        <v>-3.35008</v>
      </c>
      <c r="L52" s="35" t="n">
        <v>0.20546</v>
      </c>
      <c r="M52" s="35" t="n">
        <v>-1.78605</v>
      </c>
      <c r="N52" s="35" t="n">
        <v>0.94211</v>
      </c>
      <c r="O52" s="35" t="n">
        <v>2.01229</v>
      </c>
      <c r="P52" s="35" t="n">
        <v>-0.47031</v>
      </c>
      <c r="Q52" s="35" t="n">
        <v>-0.068</v>
      </c>
      <c r="R52" s="35" t="n">
        <v>-0.45314</v>
      </c>
    </row>
    <row r="53" customFormat="false" ht="15" hidden="false" customHeight="false" outlineLevel="0" collapsed="false">
      <c r="A53" s="4" t="n">
        <v>52</v>
      </c>
      <c r="B53" s="4" t="s">
        <v>415</v>
      </c>
      <c r="C53" s="35" t="n">
        <v>-0.00558</v>
      </c>
      <c r="D53" s="35" t="n">
        <v>1.80661</v>
      </c>
      <c r="E53" s="35" t="n">
        <v>2.34569</v>
      </c>
      <c r="F53" s="35" t="n">
        <v>-0.02517</v>
      </c>
      <c r="G53" s="35" t="n">
        <v>-0.03555</v>
      </c>
      <c r="H53" s="35" t="n">
        <v>-2.0991</v>
      </c>
      <c r="I53" s="35" t="n">
        <v>0.06564</v>
      </c>
      <c r="J53" s="35" t="n">
        <v>-2.79577</v>
      </c>
      <c r="K53" s="35" t="n">
        <v>0.54254</v>
      </c>
      <c r="L53" s="35" t="n">
        <v>0.21224</v>
      </c>
      <c r="M53" s="35" t="n">
        <v>0.86541</v>
      </c>
      <c r="N53" s="35" t="n">
        <v>0.11923</v>
      </c>
      <c r="O53" s="35" t="n">
        <v>0.19454</v>
      </c>
      <c r="P53" s="35" t="n">
        <v>2.00476</v>
      </c>
      <c r="Q53" s="35" t="n">
        <v>-0.73315</v>
      </c>
      <c r="R53" s="35" t="n">
        <v>0.24942</v>
      </c>
    </row>
    <row r="54" customFormat="false" ht="15" hidden="false" customHeight="false" outlineLevel="0" collapsed="false">
      <c r="A54" s="4" t="n">
        <v>53</v>
      </c>
      <c r="B54" s="4" t="s">
        <v>416</v>
      </c>
      <c r="C54" s="35" t="n">
        <v>0.05004</v>
      </c>
      <c r="D54" s="35" t="n">
        <v>0.24193</v>
      </c>
      <c r="E54" s="35" t="n">
        <v>0.63426</v>
      </c>
      <c r="F54" s="35" t="n">
        <v>-0.0273</v>
      </c>
      <c r="G54" s="35" t="n">
        <v>-0.97482</v>
      </c>
      <c r="H54" s="35" t="n">
        <v>-2.1085</v>
      </c>
      <c r="I54" s="35" t="n">
        <v>0.47126</v>
      </c>
      <c r="J54" s="35" t="n">
        <v>-4.51692</v>
      </c>
      <c r="K54" s="35" t="n">
        <v>1.06627</v>
      </c>
      <c r="L54" s="35" t="n">
        <v>0.99669</v>
      </c>
      <c r="M54" s="35" t="n">
        <v>2.20296</v>
      </c>
      <c r="N54" s="35" t="n">
        <v>0.35714</v>
      </c>
      <c r="O54" s="35" t="n">
        <v>0.48122</v>
      </c>
      <c r="P54" s="35" t="n">
        <v>0.51279</v>
      </c>
      <c r="Q54" s="35" t="n">
        <v>-0.72838</v>
      </c>
      <c r="R54" s="35" t="n">
        <v>-0.50078</v>
      </c>
    </row>
    <row r="55" customFormat="false" ht="15" hidden="false" customHeight="false" outlineLevel="0" collapsed="false">
      <c r="A55" s="4" t="n">
        <v>54</v>
      </c>
      <c r="B55" s="4" t="s">
        <v>417</v>
      </c>
      <c r="C55" s="35" t="n">
        <v>1.16934</v>
      </c>
      <c r="D55" s="35" t="n">
        <v>0.9139</v>
      </c>
      <c r="E55" s="35" t="n">
        <v>1.3381</v>
      </c>
      <c r="F55" s="35" t="n">
        <v>-1.90888</v>
      </c>
      <c r="G55" s="35" t="n">
        <v>-0.89525</v>
      </c>
      <c r="H55" s="35" t="n">
        <v>-0.45044</v>
      </c>
      <c r="I55" s="35" t="n">
        <v>1.11818</v>
      </c>
      <c r="J55" s="35" t="n">
        <v>0.07916</v>
      </c>
      <c r="K55" s="35" t="n">
        <v>-0.8016</v>
      </c>
      <c r="L55" s="35" t="n">
        <v>-0.6355</v>
      </c>
      <c r="M55" s="35" t="n">
        <v>-4.49944</v>
      </c>
      <c r="N55" s="35" t="n">
        <v>0.63442</v>
      </c>
      <c r="O55" s="35" t="n">
        <v>-0.60217</v>
      </c>
      <c r="P55" s="35" t="n">
        <v>-0.12832</v>
      </c>
      <c r="Q55" s="35" t="n">
        <v>-1.93156</v>
      </c>
      <c r="R55" s="35" t="n">
        <v>-0.33942</v>
      </c>
    </row>
    <row r="56" customFormat="false" ht="15" hidden="false" customHeight="false" outlineLevel="0" collapsed="false">
      <c r="A56" s="4" t="n">
        <v>55</v>
      </c>
      <c r="B56" s="4" t="s">
        <v>418</v>
      </c>
      <c r="C56" s="35" t="n">
        <v>1.02798</v>
      </c>
      <c r="D56" s="35" t="n">
        <v>2.36103</v>
      </c>
      <c r="E56" s="35" t="n">
        <v>2.06905</v>
      </c>
      <c r="F56" s="35" t="n">
        <v>-1.74077</v>
      </c>
      <c r="G56" s="35" t="n">
        <v>-0.37476</v>
      </c>
      <c r="H56" s="35" t="n">
        <v>0.9813</v>
      </c>
      <c r="I56" s="35" t="n">
        <v>2.12578</v>
      </c>
      <c r="J56" s="35" t="n">
        <v>2.68018</v>
      </c>
      <c r="K56" s="35" t="n">
        <v>0.1238</v>
      </c>
      <c r="L56" s="35" t="n">
        <v>-0.11878</v>
      </c>
      <c r="M56" s="35" t="n">
        <v>0.08248</v>
      </c>
      <c r="N56" s="35" t="n">
        <v>0.43705</v>
      </c>
      <c r="O56" s="35" t="n">
        <v>2.21099</v>
      </c>
      <c r="P56" s="35" t="n">
        <v>2.45362</v>
      </c>
      <c r="Q56" s="35" t="n">
        <v>0.43091</v>
      </c>
      <c r="R56" s="35" t="n">
        <v>1.56174</v>
      </c>
    </row>
    <row r="57" customFormat="false" ht="15" hidden="false" customHeight="false" outlineLevel="0" collapsed="false">
      <c r="A57" s="4" t="n">
        <v>56</v>
      </c>
      <c r="B57" s="4" t="s">
        <v>419</v>
      </c>
      <c r="C57" s="35" t="n">
        <v>-0.08183</v>
      </c>
      <c r="D57" s="35" t="n">
        <v>-1.16552</v>
      </c>
      <c r="E57" s="35" t="n">
        <v>2.40214</v>
      </c>
      <c r="F57" s="35" t="n">
        <v>0.12099</v>
      </c>
      <c r="G57" s="35" t="n">
        <v>-1.45923</v>
      </c>
      <c r="H57" s="35" t="n">
        <v>0.88265</v>
      </c>
      <c r="I57" s="35" t="n">
        <v>-0.34456</v>
      </c>
      <c r="J57" s="35" t="n">
        <v>-2.95045</v>
      </c>
      <c r="K57" s="35" t="n">
        <v>1.38263</v>
      </c>
      <c r="L57" s="35" t="n">
        <v>-0.18974</v>
      </c>
      <c r="M57" s="35" t="n">
        <v>2.5417</v>
      </c>
      <c r="N57" s="35" t="n">
        <v>0.78647</v>
      </c>
      <c r="O57" s="35" t="n">
        <v>-0.83568</v>
      </c>
      <c r="P57" s="35" t="n">
        <v>1.62008</v>
      </c>
      <c r="Q57" s="35" t="n">
        <v>-0.53896</v>
      </c>
      <c r="R57" s="35" t="n">
        <v>0.85014</v>
      </c>
    </row>
    <row r="58" customFormat="false" ht="15" hidden="false" customHeight="false" outlineLevel="0" collapsed="false">
      <c r="A58" s="4" t="n">
        <v>57</v>
      </c>
      <c r="B58" s="4" t="s">
        <v>106</v>
      </c>
      <c r="C58" s="35" t="n">
        <v>-0.14674</v>
      </c>
      <c r="D58" s="35" t="n">
        <v>-0.1708</v>
      </c>
      <c r="E58" s="35" t="n">
        <v>-0.60845</v>
      </c>
      <c r="F58" s="35" t="n">
        <v>-0.37499</v>
      </c>
      <c r="G58" s="35" t="n">
        <v>-1.03569</v>
      </c>
      <c r="H58" s="35" t="n">
        <v>0.34826</v>
      </c>
      <c r="I58" s="35" t="n">
        <v>-0.90435</v>
      </c>
      <c r="J58" s="35" t="n">
        <v>-0.58142</v>
      </c>
      <c r="K58" s="35" t="n">
        <v>-0.69964</v>
      </c>
      <c r="L58" s="35" t="n">
        <v>-0.98798</v>
      </c>
      <c r="M58" s="35" t="n">
        <v>-0.70069</v>
      </c>
      <c r="N58" s="35" t="n">
        <v>-1.88455</v>
      </c>
      <c r="O58" s="35" t="n">
        <v>0.10206</v>
      </c>
      <c r="P58" s="35" t="n">
        <v>1.075</v>
      </c>
      <c r="Q58" s="35" t="n">
        <v>-4.48917</v>
      </c>
      <c r="R58" s="35" t="n">
        <v>0.16591</v>
      </c>
    </row>
    <row r="59" customFormat="false" ht="15" hidden="false" customHeight="false" outlineLevel="0" collapsed="false">
      <c r="A59" s="4" t="n">
        <v>58</v>
      </c>
      <c r="B59" s="4" t="s">
        <v>420</v>
      </c>
      <c r="C59" s="35" t="n">
        <v>1.16136</v>
      </c>
      <c r="D59" s="35" t="n">
        <v>0.43812</v>
      </c>
      <c r="E59" s="35" t="n">
        <v>0.2258</v>
      </c>
      <c r="F59" s="35" t="n">
        <v>-0.32311</v>
      </c>
      <c r="G59" s="35" t="n">
        <v>0.06462</v>
      </c>
      <c r="H59" s="35" t="n">
        <v>0.67929</v>
      </c>
      <c r="I59" s="35" t="n">
        <v>-0.82039</v>
      </c>
      <c r="J59" s="35" t="n">
        <v>-1.68988</v>
      </c>
      <c r="K59" s="35" t="n">
        <v>0.0829</v>
      </c>
      <c r="L59" s="35" t="n">
        <v>-1.80581</v>
      </c>
      <c r="M59" s="35" t="n">
        <v>0.88937</v>
      </c>
      <c r="N59" s="35" t="n">
        <v>-2.89281</v>
      </c>
      <c r="O59" s="35" t="n">
        <v>0.44288</v>
      </c>
      <c r="P59" s="35" t="n">
        <v>0.98932</v>
      </c>
      <c r="Q59" s="35" t="n">
        <v>-0.94817</v>
      </c>
      <c r="R59" s="35" t="n">
        <v>1.23726</v>
      </c>
    </row>
    <row r="60" customFormat="false" ht="15" hidden="false" customHeight="false" outlineLevel="0" collapsed="false">
      <c r="A60" s="4" t="n">
        <v>59</v>
      </c>
      <c r="B60" s="4" t="s">
        <v>421</v>
      </c>
      <c r="C60" s="35" t="n">
        <v>-2.10017</v>
      </c>
      <c r="D60" s="35" t="n">
        <v>-1.54645</v>
      </c>
      <c r="E60" s="35" t="n">
        <v>0.43105</v>
      </c>
      <c r="F60" s="35" t="n">
        <v>-1.29677</v>
      </c>
      <c r="G60" s="35" t="n">
        <v>0.85615</v>
      </c>
      <c r="H60" s="35" t="n">
        <v>1.23017</v>
      </c>
      <c r="I60" s="35" t="n">
        <v>-0.44004</v>
      </c>
      <c r="J60" s="35" t="n">
        <v>2.50419</v>
      </c>
      <c r="K60" s="35" t="n">
        <v>1.05652</v>
      </c>
      <c r="L60" s="35" t="n">
        <v>1.5928</v>
      </c>
      <c r="M60" s="35" t="n">
        <v>-2.22198</v>
      </c>
      <c r="N60" s="35" t="n">
        <v>0.42148</v>
      </c>
      <c r="O60" s="35" t="n">
        <v>-0.35298</v>
      </c>
      <c r="P60" s="35" t="n">
        <v>1.13703</v>
      </c>
      <c r="Q60" s="35" t="n">
        <v>-2.34416</v>
      </c>
      <c r="R60" s="35" t="n">
        <v>3.30829</v>
      </c>
    </row>
    <row r="61" customFormat="false" ht="15" hidden="false" customHeight="false" outlineLevel="0" collapsed="false">
      <c r="A61" s="4" t="n">
        <v>60</v>
      </c>
      <c r="B61" s="4" t="s">
        <v>422</v>
      </c>
      <c r="C61" s="35" t="n">
        <v>1.56264</v>
      </c>
      <c r="D61" s="35" t="n">
        <v>-1.56954</v>
      </c>
      <c r="E61" s="35" t="n">
        <v>-0.66664</v>
      </c>
      <c r="F61" s="35" t="n">
        <v>-0.09141</v>
      </c>
      <c r="G61" s="35" t="n">
        <v>-0.18051</v>
      </c>
      <c r="H61" s="35" t="n">
        <v>1.91163</v>
      </c>
      <c r="I61" s="35" t="n">
        <v>-0.61772</v>
      </c>
      <c r="J61" s="35" t="n">
        <v>-0.02128</v>
      </c>
      <c r="K61" s="35" t="n">
        <v>-2.81327</v>
      </c>
      <c r="L61" s="35" t="n">
        <v>-2.52967</v>
      </c>
      <c r="M61" s="35" t="n">
        <v>-1.53311</v>
      </c>
      <c r="N61" s="35" t="n">
        <v>-0.39429</v>
      </c>
      <c r="O61" s="35" t="n">
        <v>1.54715</v>
      </c>
      <c r="P61" s="35" t="n">
        <v>-1.0118</v>
      </c>
      <c r="Q61" s="35" t="n">
        <v>-1.01952</v>
      </c>
      <c r="R61" s="35" t="n">
        <v>-1.58818</v>
      </c>
    </row>
    <row r="62" customFormat="false" ht="15" hidden="false" customHeight="false" outlineLevel="0" collapsed="false">
      <c r="A62" s="4" t="n">
        <v>61</v>
      </c>
      <c r="B62" s="4" t="s">
        <v>423</v>
      </c>
      <c r="C62" s="35" t="n">
        <v>0.89444</v>
      </c>
      <c r="D62" s="35" t="n">
        <v>3.1386</v>
      </c>
      <c r="E62" s="35" t="n">
        <v>2.32052</v>
      </c>
      <c r="F62" s="35" t="n">
        <v>-0.70704</v>
      </c>
      <c r="G62" s="35" t="n">
        <v>-1.25721</v>
      </c>
      <c r="H62" s="35" t="n">
        <v>0.46135</v>
      </c>
      <c r="I62" s="35" t="n">
        <v>-0.58303</v>
      </c>
      <c r="J62" s="35" t="n">
        <v>0.50821</v>
      </c>
      <c r="K62" s="35" t="n">
        <v>-0.47909</v>
      </c>
      <c r="L62" s="35" t="n">
        <v>-1.25082</v>
      </c>
      <c r="M62" s="35" t="n">
        <v>-1.47817</v>
      </c>
      <c r="N62" s="35" t="n">
        <v>0.69075</v>
      </c>
      <c r="O62" s="35" t="n">
        <v>0.8755</v>
      </c>
      <c r="P62" s="35" t="n">
        <v>-0.08505</v>
      </c>
      <c r="Q62" s="35" t="n">
        <v>-0.89431</v>
      </c>
      <c r="R62" s="35" t="n">
        <v>1.40357</v>
      </c>
    </row>
    <row r="63" customFormat="false" ht="15" hidden="false" customHeight="false" outlineLevel="0" collapsed="false">
      <c r="A63" s="4" t="n">
        <v>62</v>
      </c>
      <c r="B63" s="4" t="s">
        <v>424</v>
      </c>
      <c r="C63" s="35" t="n">
        <v>-1.55552</v>
      </c>
      <c r="D63" s="35" t="n">
        <v>1.66837</v>
      </c>
      <c r="E63" s="35" t="n">
        <v>-1.30367</v>
      </c>
      <c r="F63" s="35" t="n">
        <v>-0.68242</v>
      </c>
      <c r="G63" s="35" t="n">
        <v>-0.38973</v>
      </c>
      <c r="H63" s="35" t="n">
        <v>-2.19</v>
      </c>
      <c r="I63" s="35" t="n">
        <v>-0.44363</v>
      </c>
      <c r="J63" s="35" t="n">
        <v>-0.97167</v>
      </c>
      <c r="K63" s="35" t="n">
        <v>-1.38697</v>
      </c>
      <c r="L63" s="35" t="n">
        <v>1.16302</v>
      </c>
      <c r="M63" s="35" t="n">
        <v>-1.52273</v>
      </c>
      <c r="N63" s="35" t="n">
        <v>0.51531</v>
      </c>
      <c r="O63" s="35" t="n">
        <v>3.19422</v>
      </c>
      <c r="P63" s="35" t="n">
        <v>0.48855</v>
      </c>
      <c r="Q63" s="35" t="n">
        <v>1.00274</v>
      </c>
      <c r="R63" s="35" t="n">
        <v>-0.37756</v>
      </c>
    </row>
    <row r="64" customFormat="false" ht="15" hidden="false" customHeight="false" outlineLevel="0" collapsed="false">
      <c r="A64" s="4" t="n">
        <v>63</v>
      </c>
      <c r="B64" s="4" t="s">
        <v>425</v>
      </c>
      <c r="C64" s="35" t="n">
        <v>-0.6243</v>
      </c>
      <c r="D64" s="35" t="n">
        <v>-1.03126</v>
      </c>
      <c r="E64" s="35" t="n">
        <v>-0.44912</v>
      </c>
      <c r="F64" s="35" t="n">
        <v>-0.48749</v>
      </c>
      <c r="G64" s="35" t="n">
        <v>-2.11319</v>
      </c>
      <c r="H64" s="35" t="n">
        <v>-0.87831</v>
      </c>
      <c r="I64" s="35" t="n">
        <v>-1.70466</v>
      </c>
      <c r="J64" s="35" t="n">
        <v>0.76412</v>
      </c>
      <c r="K64" s="35" t="n">
        <v>-2.98332</v>
      </c>
      <c r="L64" s="35" t="n">
        <v>-0.52652</v>
      </c>
      <c r="M64" s="35" t="n">
        <v>1.59433</v>
      </c>
      <c r="N64" s="35" t="n">
        <v>-1.18146</v>
      </c>
      <c r="O64" s="35" t="n">
        <v>-1.56448</v>
      </c>
      <c r="P64" s="35" t="n">
        <v>0.32948</v>
      </c>
      <c r="Q64" s="35" t="n">
        <v>1.84681</v>
      </c>
      <c r="R64" s="35" t="n">
        <v>-0.29789</v>
      </c>
    </row>
    <row r="65" customFormat="false" ht="15" hidden="false" customHeight="false" outlineLevel="0" collapsed="false">
      <c r="A65" s="4" t="n">
        <v>64</v>
      </c>
      <c r="B65" s="4" t="s">
        <v>426</v>
      </c>
      <c r="C65" s="35" t="n">
        <v>0.39254</v>
      </c>
      <c r="D65" s="35" t="n">
        <v>1.75834</v>
      </c>
      <c r="E65" s="35" t="n">
        <v>0.19367</v>
      </c>
      <c r="F65" s="35" t="n">
        <v>-1.77808</v>
      </c>
      <c r="G65" s="35" t="n">
        <v>0.82906</v>
      </c>
      <c r="H65" s="35" t="n">
        <v>0.61083</v>
      </c>
      <c r="I65" s="35" t="n">
        <v>-0.92763</v>
      </c>
      <c r="J65" s="35" t="n">
        <v>1.87277</v>
      </c>
      <c r="K65" s="35" t="n">
        <v>0.1029</v>
      </c>
      <c r="L65" s="35" t="n">
        <v>-0.23405</v>
      </c>
      <c r="M65" s="35" t="n">
        <v>-2.49441</v>
      </c>
      <c r="N65" s="35" t="n">
        <v>0.72952</v>
      </c>
      <c r="O65" s="35" t="n">
        <v>1.00007</v>
      </c>
      <c r="P65" s="35" t="n">
        <v>3.27959</v>
      </c>
      <c r="Q65" s="35" t="n">
        <v>0.09481</v>
      </c>
      <c r="R65" s="35" t="n">
        <v>0.85685</v>
      </c>
    </row>
    <row r="66" customFormat="false" ht="15" hidden="false" customHeight="false" outlineLevel="0" collapsed="false">
      <c r="A66" s="4" t="n">
        <v>65</v>
      </c>
      <c r="B66" s="4" t="s">
        <v>427</v>
      </c>
      <c r="C66" s="35" t="n">
        <v>-1.51321</v>
      </c>
      <c r="D66" s="35" t="n">
        <v>1.81777</v>
      </c>
      <c r="E66" s="35" t="n">
        <v>0.59893</v>
      </c>
      <c r="F66" s="35" t="n">
        <v>-3.01862</v>
      </c>
      <c r="G66" s="35" t="n">
        <v>-0.58301</v>
      </c>
      <c r="H66" s="35" t="n">
        <v>-1.17409</v>
      </c>
      <c r="I66" s="35" t="n">
        <v>0.81489</v>
      </c>
      <c r="J66" s="35" t="n">
        <v>-1.85632</v>
      </c>
      <c r="K66" s="35" t="n">
        <v>1.04923</v>
      </c>
      <c r="L66" s="35" t="n">
        <v>0.53806</v>
      </c>
      <c r="M66" s="35" t="n">
        <v>0.42533</v>
      </c>
      <c r="N66" s="35" t="n">
        <v>-0.66676</v>
      </c>
      <c r="O66" s="35" t="n">
        <v>-0.56151</v>
      </c>
      <c r="P66" s="35" t="n">
        <v>0.90681</v>
      </c>
      <c r="Q66" s="35" t="n">
        <v>0.59565</v>
      </c>
      <c r="R66" s="35" t="n">
        <v>-1.38498</v>
      </c>
    </row>
    <row r="67" customFormat="false" ht="15" hidden="false" customHeight="false" outlineLevel="0" collapsed="false">
      <c r="A67" s="4" t="n">
        <v>66</v>
      </c>
      <c r="B67" s="4" t="s">
        <v>428</v>
      </c>
      <c r="C67" s="35" t="n">
        <v>0.06443</v>
      </c>
      <c r="D67" s="35" t="n">
        <v>-0.82204</v>
      </c>
      <c r="E67" s="35" t="n">
        <v>0.17364</v>
      </c>
      <c r="F67" s="35" t="n">
        <v>-1.15673</v>
      </c>
      <c r="G67" s="35" t="n">
        <v>-1.71933</v>
      </c>
      <c r="H67" s="35" t="n">
        <v>-0.47097</v>
      </c>
      <c r="I67" s="35" t="n">
        <v>0.80384</v>
      </c>
      <c r="J67" s="35" t="n">
        <v>-1.14458</v>
      </c>
      <c r="K67" s="35" t="n">
        <v>-0.73981</v>
      </c>
      <c r="L67" s="35" t="n">
        <v>-1.33545</v>
      </c>
      <c r="M67" s="35" t="n">
        <v>-0.28117</v>
      </c>
      <c r="N67" s="35" t="n">
        <v>-2.73517</v>
      </c>
      <c r="O67" s="35" t="n">
        <v>2.3077</v>
      </c>
      <c r="P67" s="35" t="n">
        <v>-1.07358</v>
      </c>
      <c r="Q67" s="35" t="n">
        <v>-0.0731</v>
      </c>
      <c r="R67" s="35" t="n">
        <v>2.57103</v>
      </c>
    </row>
    <row r="68" customFormat="false" ht="15" hidden="false" customHeight="false" outlineLevel="0" collapsed="false">
      <c r="A68" s="4" t="n">
        <v>67</v>
      </c>
      <c r="B68" s="4" t="s">
        <v>115</v>
      </c>
      <c r="C68" s="35" t="n">
        <v>1.40708</v>
      </c>
      <c r="D68" s="35" t="n">
        <v>-0.43499</v>
      </c>
      <c r="E68" s="35" t="n">
        <v>1.2509</v>
      </c>
      <c r="F68" s="35" t="n">
        <v>0.71662</v>
      </c>
      <c r="G68" s="35" t="n">
        <v>-0.5176</v>
      </c>
      <c r="H68" s="35" t="n">
        <v>0.22181</v>
      </c>
      <c r="I68" s="35" t="n">
        <v>0.01749</v>
      </c>
      <c r="J68" s="35" t="n">
        <v>-2.51471</v>
      </c>
      <c r="K68" s="35" t="n">
        <v>0.54467</v>
      </c>
      <c r="L68" s="35" t="n">
        <v>-1.18351</v>
      </c>
      <c r="M68" s="35" t="n">
        <v>2.14908</v>
      </c>
      <c r="N68" s="35" t="n">
        <v>-0.91341</v>
      </c>
      <c r="O68" s="35" t="n">
        <v>-0.09146</v>
      </c>
      <c r="P68" s="35" t="n">
        <v>0.80132</v>
      </c>
      <c r="Q68" s="35" t="n">
        <v>-1.15835</v>
      </c>
      <c r="R68" s="35" t="n">
        <v>1.03714</v>
      </c>
    </row>
    <row r="69" customFormat="false" ht="15" hidden="false" customHeight="false" outlineLevel="0" collapsed="false">
      <c r="A69" s="4" t="n">
        <v>68</v>
      </c>
      <c r="B69" s="4" t="s">
        <v>429</v>
      </c>
      <c r="C69" s="35" t="n">
        <v>-0.67998</v>
      </c>
      <c r="D69" s="35" t="n">
        <v>0.1429</v>
      </c>
      <c r="E69" s="35" t="n">
        <v>-2.81905</v>
      </c>
      <c r="F69" s="35" t="n">
        <v>-0.10985</v>
      </c>
      <c r="G69" s="35" t="n">
        <v>-0.66075</v>
      </c>
      <c r="H69" s="35" t="n">
        <v>-1.88643</v>
      </c>
      <c r="I69" s="35" t="n">
        <v>-1.39218</v>
      </c>
      <c r="J69" s="35" t="n">
        <v>-0.93724</v>
      </c>
      <c r="K69" s="35" t="n">
        <v>-0.18628</v>
      </c>
      <c r="L69" s="35" t="n">
        <v>-1.88013</v>
      </c>
      <c r="M69" s="35" t="n">
        <v>0.04863</v>
      </c>
      <c r="N69" s="35" t="n">
        <v>-1.60878</v>
      </c>
      <c r="O69" s="35" t="n">
        <v>1.12972</v>
      </c>
      <c r="P69" s="35" t="n">
        <v>1.22015</v>
      </c>
      <c r="Q69" s="35" t="n">
        <v>-1.5643</v>
      </c>
      <c r="R69" s="35" t="n">
        <v>-0.30182</v>
      </c>
    </row>
    <row r="70" customFormat="false" ht="15" hidden="false" customHeight="false" outlineLevel="0" collapsed="false">
      <c r="A70" s="4" t="n">
        <v>69</v>
      </c>
      <c r="B70" s="4" t="s">
        <v>430</v>
      </c>
      <c r="C70" s="35" t="n">
        <v>3.58563</v>
      </c>
      <c r="D70" s="35" t="n">
        <v>0.2304</v>
      </c>
      <c r="E70" s="35" t="n">
        <v>0.96946</v>
      </c>
      <c r="F70" s="35" t="n">
        <v>-1.46558</v>
      </c>
      <c r="G70" s="35" t="n">
        <v>-2.41579</v>
      </c>
      <c r="H70" s="35" t="n">
        <v>0.48091</v>
      </c>
      <c r="I70" s="35" t="n">
        <v>0.0955</v>
      </c>
      <c r="J70" s="35" t="n">
        <v>0.65641</v>
      </c>
      <c r="K70" s="35" t="n">
        <v>-1.32655</v>
      </c>
      <c r="L70" s="35" t="n">
        <v>-0.28304</v>
      </c>
      <c r="M70" s="35" t="n">
        <v>-0.76873</v>
      </c>
      <c r="N70" s="35" t="n">
        <v>-0.04421</v>
      </c>
      <c r="O70" s="35" t="n">
        <v>0.91897</v>
      </c>
      <c r="P70" s="35" t="n">
        <v>1.78628</v>
      </c>
      <c r="Q70" s="35" t="n">
        <v>-0.11873</v>
      </c>
      <c r="R70" s="35" t="n">
        <v>0.71892</v>
      </c>
    </row>
    <row r="71" customFormat="false" ht="15" hidden="false" customHeight="false" outlineLevel="0" collapsed="false">
      <c r="A71" s="4" t="n">
        <v>70</v>
      </c>
      <c r="B71" s="4" t="s">
        <v>431</v>
      </c>
      <c r="C71" s="35" t="n">
        <v>0.6888</v>
      </c>
      <c r="D71" s="35" t="n">
        <v>0.55221</v>
      </c>
      <c r="E71" s="35" t="n">
        <v>2.19199</v>
      </c>
      <c r="F71" s="35" t="n">
        <v>-0.11847</v>
      </c>
      <c r="G71" s="35" t="n">
        <v>-2.26074</v>
      </c>
      <c r="H71" s="35" t="n">
        <v>-1.98749</v>
      </c>
      <c r="I71" s="35" t="n">
        <v>-0.30128</v>
      </c>
      <c r="J71" s="35" t="n">
        <v>-0.42624</v>
      </c>
      <c r="K71" s="35" t="n">
        <v>0.95641</v>
      </c>
      <c r="L71" s="35" t="n">
        <v>0.44947</v>
      </c>
      <c r="M71" s="35" t="n">
        <v>0.88699</v>
      </c>
      <c r="N71" s="35" t="n">
        <v>-2.83097</v>
      </c>
      <c r="O71" s="35" t="n">
        <v>-0.51091</v>
      </c>
      <c r="P71" s="35" t="n">
        <v>-0.50305</v>
      </c>
      <c r="Q71" s="35" t="n">
        <v>0.57305</v>
      </c>
      <c r="R71" s="35" t="n">
        <v>-1.02284</v>
      </c>
    </row>
    <row r="72" customFormat="false" ht="15" hidden="false" customHeight="false" outlineLevel="0" collapsed="false">
      <c r="A72" s="4" t="n">
        <v>71</v>
      </c>
      <c r="B72" s="4" t="s">
        <v>432</v>
      </c>
      <c r="C72" s="35" t="n">
        <v>0.11207</v>
      </c>
      <c r="D72" s="35" t="n">
        <v>-2.26867</v>
      </c>
      <c r="E72" s="35" t="n">
        <v>-1.47059</v>
      </c>
      <c r="F72" s="35" t="n">
        <v>-1.11463</v>
      </c>
      <c r="G72" s="35" t="n">
        <v>-2.59635</v>
      </c>
      <c r="H72" s="35" t="n">
        <v>-1.41768</v>
      </c>
      <c r="I72" s="35" t="n">
        <v>-1.09751</v>
      </c>
      <c r="J72" s="35" t="n">
        <v>1.36569</v>
      </c>
      <c r="K72" s="35" t="n">
        <v>-0.87414</v>
      </c>
      <c r="L72" s="35" t="n">
        <v>0.55812</v>
      </c>
      <c r="M72" s="35" t="n">
        <v>1.63737</v>
      </c>
      <c r="N72" s="35" t="n">
        <v>-0.02968</v>
      </c>
      <c r="O72" s="35" t="n">
        <v>-0.41389</v>
      </c>
      <c r="P72" s="35" t="n">
        <v>-1.98476</v>
      </c>
      <c r="Q72" s="35" t="n">
        <v>0.64442</v>
      </c>
      <c r="R72" s="35" t="n">
        <v>0.25523</v>
      </c>
    </row>
    <row r="73" customFormat="false" ht="15" hidden="false" customHeight="false" outlineLevel="0" collapsed="false">
      <c r="A73" s="4" t="n">
        <v>72</v>
      </c>
      <c r="B73" s="4" t="s">
        <v>433</v>
      </c>
      <c r="C73" s="35" t="n">
        <v>-0.40034</v>
      </c>
      <c r="D73" s="35" t="n">
        <v>0.61798</v>
      </c>
      <c r="E73" s="35" t="n">
        <v>-1.45641</v>
      </c>
      <c r="F73" s="35" t="n">
        <v>1.14153</v>
      </c>
      <c r="G73" s="35" t="n">
        <v>0.68899</v>
      </c>
      <c r="H73" s="35" t="n">
        <v>1.2897</v>
      </c>
      <c r="I73" s="35" t="n">
        <v>-2.33924</v>
      </c>
      <c r="J73" s="35" t="n">
        <v>-2.08396</v>
      </c>
      <c r="K73" s="35" t="n">
        <v>2.17678</v>
      </c>
      <c r="L73" s="35" t="n">
        <v>-1.3864</v>
      </c>
      <c r="M73" s="35" t="n">
        <v>-0.78678</v>
      </c>
      <c r="N73" s="35" t="n">
        <v>-1.39683</v>
      </c>
      <c r="O73" s="35" t="n">
        <v>0.34847</v>
      </c>
      <c r="P73" s="35" t="n">
        <v>1.99911</v>
      </c>
      <c r="Q73" s="35" t="n">
        <v>-0.24484</v>
      </c>
      <c r="R73" s="35" t="n">
        <v>0.68063</v>
      </c>
    </row>
    <row r="74" customFormat="false" ht="15" hidden="false" customHeight="false" outlineLevel="0" collapsed="false">
      <c r="A74" s="4" t="n">
        <v>73</v>
      </c>
      <c r="B74" s="4" t="s">
        <v>434</v>
      </c>
      <c r="C74" s="35" t="n">
        <v>0.20115</v>
      </c>
      <c r="D74" s="35" t="n">
        <v>1.00722</v>
      </c>
      <c r="E74" s="35" t="n">
        <v>1.29796</v>
      </c>
      <c r="F74" s="35" t="n">
        <v>-0.09328</v>
      </c>
      <c r="G74" s="35" t="n">
        <v>-2.10563</v>
      </c>
      <c r="H74" s="35" t="n">
        <v>-0.4587</v>
      </c>
      <c r="I74" s="35" t="n">
        <v>-0.28741</v>
      </c>
      <c r="J74" s="35" t="n">
        <v>-0.43043</v>
      </c>
      <c r="K74" s="35" t="n">
        <v>0.44868</v>
      </c>
      <c r="L74" s="35" t="n">
        <v>-1.07973</v>
      </c>
      <c r="M74" s="35" t="n">
        <v>-0.26316</v>
      </c>
      <c r="N74" s="35" t="n">
        <v>-2.54016</v>
      </c>
      <c r="O74" s="35" t="n">
        <v>1.76525</v>
      </c>
      <c r="P74" s="35" t="n">
        <v>0.59459</v>
      </c>
      <c r="Q74" s="35" t="n">
        <v>-0.24878</v>
      </c>
      <c r="R74" s="35" t="n">
        <v>0.96016</v>
      </c>
    </row>
    <row r="75" customFormat="false" ht="15" hidden="false" customHeight="false" outlineLevel="0" collapsed="false">
      <c r="A75" s="4" t="n">
        <v>74</v>
      </c>
      <c r="B75" s="4" t="s">
        <v>435</v>
      </c>
      <c r="C75" s="35" t="n">
        <v>0.80483</v>
      </c>
      <c r="D75" s="35" t="n">
        <v>2.75456</v>
      </c>
      <c r="E75" s="35" t="n">
        <v>-1.6495</v>
      </c>
      <c r="F75" s="35" t="n">
        <v>-0.41376</v>
      </c>
      <c r="G75" s="35" t="n">
        <v>0.90959</v>
      </c>
      <c r="H75" s="35" t="n">
        <v>0.01246</v>
      </c>
      <c r="I75" s="35" t="n">
        <v>-0.67396</v>
      </c>
      <c r="J75" s="35" t="n">
        <v>0.49023</v>
      </c>
      <c r="K75" s="35" t="n">
        <v>-0.68659</v>
      </c>
      <c r="L75" s="35" t="n">
        <v>-0.22765</v>
      </c>
      <c r="M75" s="35" t="n">
        <v>-1.44324</v>
      </c>
      <c r="N75" s="35" t="n">
        <v>-2.62921</v>
      </c>
      <c r="O75" s="35" t="n">
        <v>-0.87239</v>
      </c>
      <c r="P75" s="35" t="n">
        <v>2.27233</v>
      </c>
      <c r="Q75" s="35" t="n">
        <v>-0.7525</v>
      </c>
      <c r="R75" s="35" t="n">
        <v>0.08324</v>
      </c>
    </row>
    <row r="76" customFormat="false" ht="15" hidden="false" customHeight="false" outlineLevel="0" collapsed="false">
      <c r="A76" s="4" t="n">
        <v>75</v>
      </c>
      <c r="B76" s="4" t="s">
        <v>436</v>
      </c>
      <c r="C76" s="35" t="n">
        <v>1.25027</v>
      </c>
      <c r="D76" s="35" t="n">
        <v>0.37399</v>
      </c>
      <c r="E76" s="35" t="n">
        <v>3.20639</v>
      </c>
      <c r="F76" s="35" t="n">
        <v>-1.32144</v>
      </c>
      <c r="G76" s="35" t="n">
        <v>-1.31509</v>
      </c>
      <c r="H76" s="35" t="n">
        <v>1.52624</v>
      </c>
      <c r="I76" s="35" t="n">
        <v>-0.10337</v>
      </c>
      <c r="J76" s="35" t="n">
        <v>0.1757</v>
      </c>
      <c r="K76" s="35" t="n">
        <v>0.97616</v>
      </c>
      <c r="L76" s="35" t="n">
        <v>0.37646</v>
      </c>
      <c r="M76" s="35" t="n">
        <v>1.60401</v>
      </c>
      <c r="N76" s="35" t="n">
        <v>1.17204</v>
      </c>
      <c r="O76" s="35" t="n">
        <v>-1.89669</v>
      </c>
      <c r="P76" s="35" t="n">
        <v>-0.65579</v>
      </c>
      <c r="Q76" s="35" t="n">
        <v>-1.66995</v>
      </c>
      <c r="R76" s="35" t="n">
        <v>0.78259</v>
      </c>
    </row>
    <row r="77" customFormat="false" ht="15" hidden="false" customHeight="false" outlineLevel="0" collapsed="false">
      <c r="A77" s="4" t="n">
        <v>76</v>
      </c>
      <c r="B77" s="4" t="s">
        <v>437</v>
      </c>
      <c r="C77" s="35" t="n">
        <v>0.78079</v>
      </c>
      <c r="D77" s="35" t="n">
        <v>2.66086</v>
      </c>
      <c r="E77" s="35" t="n">
        <v>-0.37572</v>
      </c>
      <c r="F77" s="35" t="n">
        <v>-0.96218</v>
      </c>
      <c r="G77" s="35" t="n">
        <v>-0.78166</v>
      </c>
      <c r="H77" s="35" t="n">
        <v>-1.29419</v>
      </c>
      <c r="I77" s="35" t="n">
        <v>1.75911</v>
      </c>
      <c r="J77" s="35" t="n">
        <v>-1.29103</v>
      </c>
      <c r="K77" s="35" t="n">
        <v>-1.26297</v>
      </c>
      <c r="L77" s="35" t="n">
        <v>-1.16884</v>
      </c>
      <c r="M77" s="35" t="n">
        <v>-1.27145</v>
      </c>
      <c r="N77" s="35" t="n">
        <v>-1.34614</v>
      </c>
      <c r="O77" s="35" t="n">
        <v>1.47977</v>
      </c>
      <c r="P77" s="35" t="n">
        <v>-0.60975</v>
      </c>
      <c r="Q77" s="35" t="n">
        <v>-0.189</v>
      </c>
      <c r="R77" s="35" t="n">
        <v>-0.16984</v>
      </c>
    </row>
    <row r="78" customFormat="false" ht="15" hidden="false" customHeight="false" outlineLevel="0" collapsed="false">
      <c r="A78" s="4" t="n">
        <v>77</v>
      </c>
      <c r="B78" s="4" t="s">
        <v>438</v>
      </c>
      <c r="C78" s="35" t="n">
        <v>-1.66496</v>
      </c>
      <c r="D78" s="35" t="n">
        <v>2.37456</v>
      </c>
      <c r="E78" s="35" t="n">
        <v>-0.93231</v>
      </c>
      <c r="F78" s="35" t="n">
        <v>-0.42526</v>
      </c>
      <c r="G78" s="35" t="n">
        <v>1.86776</v>
      </c>
      <c r="H78" s="35" t="n">
        <v>1.4964</v>
      </c>
      <c r="I78" s="35" t="n">
        <v>0.71778</v>
      </c>
      <c r="J78" s="35" t="n">
        <v>0.44991</v>
      </c>
      <c r="K78" s="35" t="n">
        <v>-1.51213</v>
      </c>
      <c r="L78" s="35" t="n">
        <v>-2.48399</v>
      </c>
      <c r="M78" s="35" t="n">
        <v>-2.18564</v>
      </c>
      <c r="N78" s="35" t="n">
        <v>1.21712</v>
      </c>
      <c r="O78" s="35" t="n">
        <v>-0.38853</v>
      </c>
      <c r="P78" s="35" t="n">
        <v>1.31755</v>
      </c>
      <c r="Q78" s="35" t="n">
        <v>0.798</v>
      </c>
      <c r="R78" s="35" t="n">
        <v>-2.7852</v>
      </c>
    </row>
    <row r="79" customFormat="false" ht="15" hidden="false" customHeight="false" outlineLevel="0" collapsed="false">
      <c r="A79" s="4" t="n">
        <v>78</v>
      </c>
      <c r="B79" s="4" t="s">
        <v>439</v>
      </c>
      <c r="C79" s="35" t="n">
        <v>0.42419</v>
      </c>
      <c r="D79" s="35" t="n">
        <v>0.57545</v>
      </c>
      <c r="E79" s="35" t="n">
        <v>-1.50967</v>
      </c>
      <c r="F79" s="35" t="n">
        <v>-0.6658</v>
      </c>
      <c r="G79" s="35" t="n">
        <v>-1.31349</v>
      </c>
      <c r="H79" s="35" t="n">
        <v>-0.59293</v>
      </c>
      <c r="I79" s="35" t="n">
        <v>0.71342</v>
      </c>
      <c r="J79" s="35" t="n">
        <v>-1.85505</v>
      </c>
      <c r="K79" s="35" t="n">
        <v>-1.46141</v>
      </c>
      <c r="L79" s="35" t="n">
        <v>-0.84097</v>
      </c>
      <c r="M79" s="35" t="n">
        <v>0.40552</v>
      </c>
      <c r="N79" s="35" t="n">
        <v>-0.6549</v>
      </c>
      <c r="O79" s="35" t="n">
        <v>1.46964</v>
      </c>
      <c r="P79" s="35" t="n">
        <v>-0.69951</v>
      </c>
      <c r="Q79" s="35" t="n">
        <v>-2.93107</v>
      </c>
      <c r="R79" s="35" t="n">
        <v>1.45485</v>
      </c>
    </row>
    <row r="80" customFormat="false" ht="15" hidden="false" customHeight="false" outlineLevel="0" collapsed="false">
      <c r="A80" s="4" t="n">
        <v>79</v>
      </c>
      <c r="B80" s="4" t="s">
        <v>440</v>
      </c>
      <c r="C80" s="35" t="n">
        <v>1.22476</v>
      </c>
      <c r="D80" s="35" t="n">
        <v>0.29115</v>
      </c>
      <c r="E80" s="35" t="n">
        <v>1.00116</v>
      </c>
      <c r="F80" s="35" t="n">
        <v>0.41681</v>
      </c>
      <c r="G80" s="35" t="n">
        <v>-1.5956</v>
      </c>
      <c r="H80" s="35" t="n">
        <v>-0.96226</v>
      </c>
      <c r="I80" s="35" t="n">
        <v>-0.01103</v>
      </c>
      <c r="J80" s="35" t="n">
        <v>-0.62126</v>
      </c>
      <c r="K80" s="35" t="n">
        <v>0.32935</v>
      </c>
      <c r="L80" s="35" t="n">
        <v>-1.28217</v>
      </c>
      <c r="M80" s="35" t="n">
        <v>-2.32065</v>
      </c>
      <c r="N80" s="35" t="n">
        <v>-0.56657</v>
      </c>
      <c r="O80" s="35" t="n">
        <v>0.32168</v>
      </c>
      <c r="P80" s="35" t="n">
        <v>1.10741</v>
      </c>
      <c r="Q80" s="35" t="n">
        <v>-1.60061</v>
      </c>
      <c r="R80" s="35" t="n">
        <v>1.03865</v>
      </c>
    </row>
    <row r="81" customFormat="false" ht="15" hidden="false" customHeight="false" outlineLevel="0" collapsed="false">
      <c r="A81" s="4" t="n">
        <v>80</v>
      </c>
      <c r="B81" s="4" t="s">
        <v>441</v>
      </c>
      <c r="C81" s="35" t="n">
        <v>1.07798</v>
      </c>
      <c r="D81" s="35" t="n">
        <v>-3.71298</v>
      </c>
      <c r="E81" s="35" t="n">
        <v>-1.70454</v>
      </c>
      <c r="F81" s="35" t="n">
        <v>2.83449</v>
      </c>
      <c r="G81" s="35" t="n">
        <v>0.3492</v>
      </c>
      <c r="H81" s="35" t="n">
        <v>-2.74034</v>
      </c>
      <c r="I81" s="35" t="n">
        <v>2.85848</v>
      </c>
      <c r="J81" s="35" t="n">
        <v>2.81746</v>
      </c>
      <c r="K81" s="35" t="n">
        <v>2.95121</v>
      </c>
      <c r="L81" s="35" t="n">
        <v>3.24876</v>
      </c>
      <c r="M81" s="35" t="n">
        <v>3.00795</v>
      </c>
      <c r="N81" s="35" t="n">
        <v>3.26786</v>
      </c>
      <c r="O81" s="35" t="n">
        <v>1.45141</v>
      </c>
      <c r="P81" s="35" t="n">
        <v>0.17319</v>
      </c>
      <c r="Q81" s="35" t="n">
        <v>-0.41823</v>
      </c>
      <c r="R81" s="35" t="n">
        <v>0.34484</v>
      </c>
    </row>
    <row r="82" customFormat="false" ht="15" hidden="false" customHeight="false" outlineLevel="0" collapsed="false">
      <c r="A82" s="4" t="n">
        <v>81</v>
      </c>
      <c r="B82" s="4" t="s">
        <v>442</v>
      </c>
      <c r="C82" s="35" t="n">
        <v>4.16081</v>
      </c>
      <c r="D82" s="35" t="n">
        <v>-1.43699</v>
      </c>
      <c r="E82" s="35" t="n">
        <v>-0.87901</v>
      </c>
      <c r="F82" s="35" t="n">
        <v>1.59473</v>
      </c>
      <c r="G82" s="35" t="n">
        <v>0.24969</v>
      </c>
      <c r="H82" s="35" t="n">
        <v>0.81146</v>
      </c>
      <c r="I82" s="35" t="n">
        <v>-1.85762</v>
      </c>
      <c r="J82" s="35" t="n">
        <v>-0.25011</v>
      </c>
      <c r="K82" s="35" t="n">
        <v>-1.67818</v>
      </c>
      <c r="L82" s="35" t="n">
        <v>0.09728</v>
      </c>
      <c r="M82" s="35" t="n">
        <v>-1.67501</v>
      </c>
      <c r="N82" s="35" t="n">
        <v>-1.49889</v>
      </c>
      <c r="O82" s="35" t="n">
        <v>0.76573</v>
      </c>
      <c r="P82" s="35" t="n">
        <v>0.52767</v>
      </c>
      <c r="Q82" s="35" t="n">
        <v>1.19585</v>
      </c>
      <c r="R82" s="35" t="n">
        <v>-0.96211</v>
      </c>
    </row>
    <row r="83" customFormat="false" ht="15" hidden="false" customHeight="false" outlineLevel="0" collapsed="false">
      <c r="A83" s="4" t="n">
        <v>82</v>
      </c>
      <c r="B83" s="4" t="s">
        <v>443</v>
      </c>
      <c r="C83" s="35" t="n">
        <v>0.32279</v>
      </c>
      <c r="D83" s="35" t="n">
        <v>-1.40034</v>
      </c>
      <c r="E83" s="35" t="n">
        <v>1.20448</v>
      </c>
      <c r="F83" s="35" t="n">
        <v>0.30149</v>
      </c>
      <c r="G83" s="35" t="n">
        <v>0.52953</v>
      </c>
      <c r="H83" s="35" t="n">
        <v>-2.25554</v>
      </c>
      <c r="I83" s="35" t="n">
        <v>-1.9944</v>
      </c>
      <c r="J83" s="35" t="n">
        <v>1.51983</v>
      </c>
      <c r="K83" s="35" t="n">
        <v>-1.39533</v>
      </c>
      <c r="L83" s="35" t="n">
        <v>0.19651</v>
      </c>
      <c r="M83" s="35" t="n">
        <v>3.19447</v>
      </c>
      <c r="N83" s="35" t="n">
        <v>-1.34182</v>
      </c>
      <c r="O83" s="35" t="n">
        <v>-0.6252</v>
      </c>
      <c r="P83" s="35" t="n">
        <v>-0.27098</v>
      </c>
      <c r="Q83" s="35" t="n">
        <v>2.51548</v>
      </c>
      <c r="R83" s="35" t="n">
        <v>0.33295</v>
      </c>
    </row>
    <row r="84" customFormat="false" ht="15" hidden="false" customHeight="false" outlineLevel="0" collapsed="false">
      <c r="A84" s="4" t="n">
        <v>83</v>
      </c>
      <c r="B84" s="4" t="s">
        <v>444</v>
      </c>
      <c r="C84" s="35" t="n">
        <v>0.01122</v>
      </c>
      <c r="D84" s="35" t="n">
        <v>1.95043</v>
      </c>
      <c r="E84" s="35" t="n">
        <v>-0.75953</v>
      </c>
      <c r="F84" s="35" t="n">
        <v>-1.90984</v>
      </c>
      <c r="G84" s="35" t="n">
        <v>-0.32156</v>
      </c>
      <c r="H84" s="35" t="n">
        <v>0.74712</v>
      </c>
      <c r="I84" s="35" t="n">
        <v>0.1869</v>
      </c>
      <c r="J84" s="35" t="n">
        <v>-4.30407</v>
      </c>
      <c r="K84" s="35" t="n">
        <v>0.68155</v>
      </c>
      <c r="L84" s="35" t="n">
        <v>0.9369</v>
      </c>
      <c r="M84" s="35" t="n">
        <v>-0.50494</v>
      </c>
      <c r="N84" s="35" t="n">
        <v>0.00552</v>
      </c>
      <c r="O84" s="35" t="n">
        <v>-0.28673</v>
      </c>
      <c r="P84" s="35" t="n">
        <v>-0.55129</v>
      </c>
      <c r="Q84" s="35" t="n">
        <v>0.07114</v>
      </c>
      <c r="R84" s="35" t="n">
        <v>1.36884</v>
      </c>
    </row>
    <row r="85" customFormat="false" ht="15" hidden="false" customHeight="false" outlineLevel="0" collapsed="false">
      <c r="A85" s="4" t="n">
        <v>84</v>
      </c>
      <c r="B85" s="4" t="s">
        <v>445</v>
      </c>
      <c r="C85" s="35" t="n">
        <v>0.22861</v>
      </c>
      <c r="D85" s="35" t="n">
        <v>-2.68646</v>
      </c>
      <c r="E85" s="35" t="n">
        <v>-0.10675</v>
      </c>
      <c r="F85" s="35" t="n">
        <v>-1.18787</v>
      </c>
      <c r="G85" s="35" t="n">
        <v>-2.03433</v>
      </c>
      <c r="H85" s="35" t="n">
        <v>-2.09603</v>
      </c>
      <c r="I85" s="35" t="n">
        <v>-1.58131</v>
      </c>
      <c r="J85" s="35" t="n">
        <v>0.63736</v>
      </c>
      <c r="K85" s="35" t="n">
        <v>-0.63623</v>
      </c>
      <c r="L85" s="35" t="n">
        <v>-0.78707</v>
      </c>
      <c r="M85" s="35" t="n">
        <v>0.88175</v>
      </c>
      <c r="N85" s="35" t="n">
        <v>-0.36317</v>
      </c>
      <c r="O85" s="35" t="n">
        <v>0.2442</v>
      </c>
      <c r="P85" s="35" t="n">
        <v>-1.63176</v>
      </c>
      <c r="Q85" s="35" t="n">
        <v>2.46474</v>
      </c>
      <c r="R85" s="35" t="n">
        <v>0.05998</v>
      </c>
    </row>
    <row r="86" customFormat="false" ht="15" hidden="false" customHeight="false" outlineLevel="0" collapsed="false">
      <c r="A86" s="4" t="n">
        <v>85</v>
      </c>
      <c r="B86" s="4" t="s">
        <v>446</v>
      </c>
      <c r="C86" s="35" t="n">
        <v>0.23763</v>
      </c>
      <c r="D86" s="35" t="n">
        <v>-2.98317</v>
      </c>
      <c r="E86" s="35" t="n">
        <v>0.77158</v>
      </c>
      <c r="F86" s="35" t="n">
        <v>-0.17495</v>
      </c>
      <c r="G86" s="35" t="n">
        <v>-0.97268</v>
      </c>
      <c r="H86" s="35" t="n">
        <v>-1.27085</v>
      </c>
      <c r="I86" s="35" t="n">
        <v>-0.46603</v>
      </c>
      <c r="J86" s="35" t="n">
        <v>2.02668</v>
      </c>
      <c r="K86" s="35" t="n">
        <v>-2.64152</v>
      </c>
      <c r="L86" s="35" t="n">
        <v>-0.68896</v>
      </c>
      <c r="M86" s="35" t="n">
        <v>0.85809</v>
      </c>
      <c r="N86" s="35" t="n">
        <v>-0.9412</v>
      </c>
      <c r="O86" s="35" t="n">
        <v>0.53628</v>
      </c>
      <c r="P86" s="35" t="n">
        <v>-0.47927</v>
      </c>
      <c r="Q86" s="35" t="n">
        <v>2.88724</v>
      </c>
      <c r="R86" s="35" t="n">
        <v>0.71203</v>
      </c>
    </row>
    <row r="87" customFormat="false" ht="15" hidden="false" customHeight="false" outlineLevel="0" collapsed="false">
      <c r="A87" s="4" t="n">
        <v>86</v>
      </c>
      <c r="B87" s="4" t="s">
        <v>447</v>
      </c>
      <c r="C87" s="35" t="n">
        <v>2.58879</v>
      </c>
      <c r="D87" s="35" t="n">
        <v>2.41852</v>
      </c>
      <c r="E87" s="35" t="n">
        <v>0.46202</v>
      </c>
      <c r="F87" s="35" t="n">
        <v>0.56752</v>
      </c>
      <c r="G87" s="35" t="n">
        <v>-0.29161</v>
      </c>
      <c r="H87" s="35" t="n">
        <v>-1.10853</v>
      </c>
      <c r="I87" s="35" t="n">
        <v>1.00319</v>
      </c>
      <c r="J87" s="35" t="n">
        <v>-0.8674</v>
      </c>
      <c r="K87" s="35" t="n">
        <v>-0.10293</v>
      </c>
      <c r="L87" s="35" t="n">
        <v>0.75017</v>
      </c>
      <c r="M87" s="35" t="n">
        <v>1.67136</v>
      </c>
      <c r="N87" s="35" t="n">
        <v>-1.11418</v>
      </c>
      <c r="O87" s="35" t="n">
        <v>-1.1623</v>
      </c>
      <c r="P87" s="35" t="n">
        <v>0.81523</v>
      </c>
      <c r="Q87" s="35" t="n">
        <v>-1.37697</v>
      </c>
      <c r="R87" s="35" t="n">
        <v>-0.44163</v>
      </c>
    </row>
    <row r="88" customFormat="false" ht="15" hidden="false" customHeight="false" outlineLevel="0" collapsed="false">
      <c r="A88" s="4" t="n">
        <v>87</v>
      </c>
      <c r="B88" s="4" t="s">
        <v>448</v>
      </c>
      <c r="C88" s="35" t="n">
        <v>-0.00729</v>
      </c>
      <c r="D88" s="35" t="n">
        <v>1.80758</v>
      </c>
      <c r="E88" s="35" t="n">
        <v>1.35312</v>
      </c>
      <c r="F88" s="35" t="n">
        <v>-3.35216</v>
      </c>
      <c r="G88" s="35" t="n">
        <v>-0.82497</v>
      </c>
      <c r="H88" s="35" t="n">
        <v>-0.58417</v>
      </c>
      <c r="I88" s="35" t="n">
        <v>1.79159</v>
      </c>
      <c r="J88" s="35" t="n">
        <v>-2.6651</v>
      </c>
      <c r="K88" s="35" t="n">
        <v>0.74088</v>
      </c>
      <c r="L88" s="35" t="n">
        <v>0.57675</v>
      </c>
      <c r="M88" s="35" t="n">
        <v>0.5106</v>
      </c>
      <c r="N88" s="35" t="n">
        <v>0.47724</v>
      </c>
      <c r="O88" s="35" t="n">
        <v>1.742</v>
      </c>
      <c r="P88" s="35" t="n">
        <v>-0.68046</v>
      </c>
      <c r="Q88" s="35" t="n">
        <v>2.37092</v>
      </c>
      <c r="R88" s="35" t="n">
        <v>-1.45621</v>
      </c>
    </row>
    <row r="89" customFormat="false" ht="15" hidden="false" customHeight="false" outlineLevel="0" collapsed="false">
      <c r="A89" s="4" t="n">
        <v>88</v>
      </c>
      <c r="B89" s="4" t="s">
        <v>449</v>
      </c>
      <c r="C89" s="35" t="n">
        <v>1.03506</v>
      </c>
      <c r="D89" s="35" t="n">
        <v>-0.3001</v>
      </c>
      <c r="E89" s="35" t="n">
        <v>0.01891</v>
      </c>
      <c r="F89" s="35" t="n">
        <v>-1.50148</v>
      </c>
      <c r="G89" s="35" t="n">
        <v>-2.87668</v>
      </c>
      <c r="H89" s="35" t="n">
        <v>-0.27859</v>
      </c>
      <c r="I89" s="35" t="n">
        <v>0.3204</v>
      </c>
      <c r="J89" s="35" t="n">
        <v>-0.27366</v>
      </c>
      <c r="K89" s="35" t="n">
        <v>0.3841</v>
      </c>
      <c r="L89" s="35" t="n">
        <v>-0.68319</v>
      </c>
      <c r="M89" s="35" t="n">
        <v>-0.41378</v>
      </c>
      <c r="N89" s="35" t="n">
        <v>-0.15187</v>
      </c>
      <c r="O89" s="35" t="n">
        <v>0.4265</v>
      </c>
      <c r="P89" s="35" t="n">
        <v>-0.33294</v>
      </c>
      <c r="Q89" s="35" t="n">
        <v>-3.91322</v>
      </c>
      <c r="R89" s="35" t="n">
        <v>1.17662</v>
      </c>
    </row>
    <row r="90" customFormat="false" ht="15" hidden="false" customHeight="false" outlineLevel="0" collapsed="false">
      <c r="A90" s="4" t="n">
        <v>89</v>
      </c>
      <c r="B90" s="4" t="s">
        <v>450</v>
      </c>
      <c r="C90" s="35" t="n">
        <v>-0.1052</v>
      </c>
      <c r="D90" s="35" t="n">
        <v>3.16175</v>
      </c>
      <c r="E90" s="35" t="n">
        <v>-2.12547</v>
      </c>
      <c r="F90" s="35" t="n">
        <v>-0.71268</v>
      </c>
      <c r="G90" s="35" t="n">
        <v>-0.25326</v>
      </c>
      <c r="H90" s="35" t="n">
        <v>-0.31708</v>
      </c>
      <c r="I90" s="35" t="n">
        <v>1.32573</v>
      </c>
      <c r="J90" s="35" t="n">
        <v>1.46634</v>
      </c>
      <c r="K90" s="35" t="n">
        <v>-1.00722</v>
      </c>
      <c r="L90" s="35" t="n">
        <v>-2.37558</v>
      </c>
      <c r="M90" s="35" t="n">
        <v>-0.95104</v>
      </c>
      <c r="N90" s="35" t="n">
        <v>0.9815</v>
      </c>
      <c r="O90" s="35" t="n">
        <v>-0.21199</v>
      </c>
      <c r="P90" s="35" t="n">
        <v>-0.00434</v>
      </c>
      <c r="Q90" s="35" t="n">
        <v>-1.48935</v>
      </c>
      <c r="R90" s="35" t="n">
        <v>-1.01981</v>
      </c>
    </row>
    <row r="91" customFormat="false" ht="15" hidden="false" customHeight="false" outlineLevel="0" collapsed="false">
      <c r="A91" s="4" t="n">
        <v>90</v>
      </c>
      <c r="B91" s="4" t="s">
        <v>451</v>
      </c>
      <c r="C91" s="35" t="n">
        <v>-1.0029</v>
      </c>
      <c r="D91" s="35" t="n">
        <v>0.41169</v>
      </c>
      <c r="E91" s="35" t="n">
        <v>-1.25288</v>
      </c>
      <c r="F91" s="35" t="n">
        <v>-0.0951</v>
      </c>
      <c r="G91" s="35" t="n">
        <v>-2.68282</v>
      </c>
      <c r="H91" s="35" t="n">
        <v>0.50254</v>
      </c>
      <c r="I91" s="35" t="n">
        <v>0.3946</v>
      </c>
      <c r="J91" s="35" t="n">
        <v>-2.52689</v>
      </c>
      <c r="K91" s="35" t="n">
        <v>1.19371</v>
      </c>
      <c r="L91" s="35" t="n">
        <v>-0.3412</v>
      </c>
      <c r="M91" s="35" t="n">
        <v>-1.26299</v>
      </c>
      <c r="N91" s="35" t="n">
        <v>-0.46166</v>
      </c>
      <c r="O91" s="35" t="n">
        <v>-0.10233</v>
      </c>
      <c r="P91" s="35" t="n">
        <v>-0.11827</v>
      </c>
      <c r="Q91" s="35" t="n">
        <v>1.12229</v>
      </c>
      <c r="R91" s="35" t="n">
        <v>2.57108</v>
      </c>
    </row>
    <row r="92" customFormat="false" ht="15" hidden="false" customHeight="false" outlineLevel="0" collapsed="false">
      <c r="A92" s="4" t="n">
        <v>91</v>
      </c>
      <c r="B92" s="4" t="s">
        <v>452</v>
      </c>
      <c r="C92" s="35" t="n">
        <v>-0.10549</v>
      </c>
      <c r="D92" s="35" t="n">
        <v>2.22226</v>
      </c>
      <c r="E92" s="35" t="n">
        <v>1.18667</v>
      </c>
      <c r="F92" s="35" t="n">
        <v>-1.63738</v>
      </c>
      <c r="G92" s="35" t="n">
        <v>0.15957</v>
      </c>
      <c r="H92" s="35" t="n">
        <v>-1.36721</v>
      </c>
      <c r="I92" s="35" t="n">
        <v>-0.63207</v>
      </c>
      <c r="J92" s="35" t="n">
        <v>-0.81135</v>
      </c>
      <c r="K92" s="35" t="n">
        <v>1.61875</v>
      </c>
      <c r="L92" s="35" t="n">
        <v>0.03274</v>
      </c>
      <c r="M92" s="35" t="n">
        <v>1.33802</v>
      </c>
      <c r="N92" s="35" t="n">
        <v>-1.83978</v>
      </c>
      <c r="O92" s="35" t="n">
        <v>0.72846</v>
      </c>
      <c r="P92" s="35" t="n">
        <v>0.50802</v>
      </c>
      <c r="Q92" s="35" t="n">
        <v>0.03813</v>
      </c>
      <c r="R92" s="35" t="n">
        <v>-0.82013</v>
      </c>
    </row>
    <row r="93" customFormat="false" ht="15" hidden="false" customHeight="false" outlineLevel="0" collapsed="false">
      <c r="A93" s="4" t="n">
        <v>92</v>
      </c>
      <c r="B93" s="4" t="s">
        <v>453</v>
      </c>
      <c r="C93" s="35" t="n">
        <v>-0.31155</v>
      </c>
      <c r="D93" s="35" t="n">
        <v>0.29404</v>
      </c>
      <c r="E93" s="35" t="n">
        <v>-2.12562</v>
      </c>
      <c r="F93" s="35" t="n">
        <v>-0.64918</v>
      </c>
      <c r="G93" s="35" t="n">
        <v>-1.09786</v>
      </c>
      <c r="H93" s="35" t="n">
        <v>-0.32136</v>
      </c>
      <c r="I93" s="35" t="n">
        <v>0.57798</v>
      </c>
      <c r="J93" s="35" t="n">
        <v>-1.31447</v>
      </c>
      <c r="K93" s="35" t="n">
        <v>-1.50726</v>
      </c>
      <c r="L93" s="35" t="n">
        <v>-0.75956</v>
      </c>
      <c r="M93" s="35" t="n">
        <v>-1.03353</v>
      </c>
      <c r="N93" s="35" t="n">
        <v>-0.22613</v>
      </c>
      <c r="O93" s="35" t="n">
        <v>-0.11348</v>
      </c>
      <c r="P93" s="35" t="n">
        <v>2.22603</v>
      </c>
      <c r="Q93" s="35" t="n">
        <v>-2.64373</v>
      </c>
      <c r="R93" s="35" t="n">
        <v>0.09234</v>
      </c>
    </row>
    <row r="94" customFormat="false" ht="15" hidden="false" customHeight="false" outlineLevel="0" collapsed="false">
      <c r="A94" s="4" t="n">
        <v>93</v>
      </c>
      <c r="B94" s="4" t="s">
        <v>454</v>
      </c>
      <c r="C94" s="35" t="n">
        <v>-0.12226</v>
      </c>
      <c r="D94" s="35" t="n">
        <v>-0.06828</v>
      </c>
      <c r="E94" s="35" t="n">
        <v>-0.93662</v>
      </c>
      <c r="F94" s="35" t="n">
        <v>-0.27116</v>
      </c>
      <c r="G94" s="35" t="n">
        <v>-1.14638</v>
      </c>
      <c r="H94" s="35" t="n">
        <v>1.18792</v>
      </c>
      <c r="I94" s="35" t="n">
        <v>-1.45603</v>
      </c>
      <c r="J94" s="35" t="n">
        <v>0.22375</v>
      </c>
      <c r="K94" s="35" t="n">
        <v>-1.05195</v>
      </c>
      <c r="L94" s="35" t="n">
        <v>-1.15109</v>
      </c>
      <c r="M94" s="35" t="n">
        <v>0.67284</v>
      </c>
      <c r="N94" s="35" t="n">
        <v>-3.61776</v>
      </c>
      <c r="O94" s="35" t="n">
        <v>0.25392</v>
      </c>
      <c r="P94" s="35" t="n">
        <v>-0.05419</v>
      </c>
      <c r="Q94" s="35" t="n">
        <v>0.10687</v>
      </c>
      <c r="R94" s="35" t="n">
        <v>2.72825</v>
      </c>
    </row>
    <row r="95" customFormat="false" ht="15" hidden="false" customHeight="false" outlineLevel="0" collapsed="false">
      <c r="A95" s="4" t="n">
        <v>94</v>
      </c>
      <c r="B95" s="4" t="s">
        <v>455</v>
      </c>
      <c r="C95" s="35" t="n">
        <v>0.52056</v>
      </c>
      <c r="D95" s="35" t="n">
        <v>0.6534</v>
      </c>
      <c r="E95" s="35" t="n">
        <v>-0.44958</v>
      </c>
      <c r="F95" s="35" t="n">
        <v>-0.67815</v>
      </c>
      <c r="G95" s="35" t="n">
        <v>-4.57138</v>
      </c>
      <c r="H95" s="35" t="n">
        <v>-1.00613</v>
      </c>
      <c r="I95" s="35" t="n">
        <v>0.02515</v>
      </c>
      <c r="J95" s="35" t="n">
        <v>0.75187</v>
      </c>
      <c r="K95" s="35" t="n">
        <v>0.30509</v>
      </c>
      <c r="L95" s="35" t="n">
        <v>-0.57048</v>
      </c>
      <c r="M95" s="35" t="n">
        <v>-0.9317</v>
      </c>
      <c r="N95" s="35" t="n">
        <v>-2.22988</v>
      </c>
      <c r="O95" s="35" t="n">
        <v>0.03927</v>
      </c>
      <c r="P95" s="35" t="n">
        <v>-0.82536</v>
      </c>
      <c r="Q95" s="35" t="n">
        <v>-1.3441</v>
      </c>
      <c r="R95" s="35" t="n">
        <v>-0.08444</v>
      </c>
    </row>
    <row r="96" customFormat="false" ht="15" hidden="false" customHeight="false" outlineLevel="0" collapsed="false">
      <c r="A96" s="4" t="n">
        <v>95</v>
      </c>
      <c r="B96" s="4" t="s">
        <v>456</v>
      </c>
      <c r="C96" s="35" t="n">
        <v>-0.73914</v>
      </c>
      <c r="D96" s="35" t="n">
        <v>0.8387</v>
      </c>
      <c r="E96" s="35" t="n">
        <v>0.95935</v>
      </c>
      <c r="F96" s="35" t="n">
        <v>-0.61744</v>
      </c>
      <c r="G96" s="35" t="n">
        <v>-1.98016</v>
      </c>
      <c r="H96" s="35" t="n">
        <v>-2.98383</v>
      </c>
      <c r="I96" s="35" t="n">
        <v>0.3786</v>
      </c>
      <c r="J96" s="35" t="n">
        <v>-0.20248</v>
      </c>
      <c r="K96" s="35" t="n">
        <v>0.51846</v>
      </c>
      <c r="L96" s="35" t="n">
        <v>0.48447</v>
      </c>
      <c r="M96" s="35" t="n">
        <v>1.47011</v>
      </c>
      <c r="N96" s="35" t="n">
        <v>0.04005</v>
      </c>
      <c r="O96" s="35" t="n">
        <v>0.73976</v>
      </c>
      <c r="P96" s="35" t="n">
        <v>1.17431</v>
      </c>
      <c r="Q96" s="35" t="n">
        <v>-1.56284</v>
      </c>
      <c r="R96" s="35" t="n">
        <v>-1.0112</v>
      </c>
    </row>
    <row r="97" customFormat="false" ht="15" hidden="false" customHeight="false" outlineLevel="0" collapsed="false">
      <c r="A97" s="4" t="n">
        <v>96</v>
      </c>
      <c r="B97" s="4" t="s">
        <v>457</v>
      </c>
      <c r="C97" s="35" t="n">
        <v>1.85751</v>
      </c>
      <c r="D97" s="35" t="n">
        <v>0.99119</v>
      </c>
      <c r="E97" s="35" t="n">
        <v>-0.53524</v>
      </c>
      <c r="F97" s="35" t="n">
        <v>-0.54331</v>
      </c>
      <c r="G97" s="35" t="n">
        <v>-3.54025</v>
      </c>
      <c r="H97" s="35" t="n">
        <v>-0.12651</v>
      </c>
      <c r="I97" s="35" t="n">
        <v>-0.89847</v>
      </c>
      <c r="J97" s="35" t="n">
        <v>-1.06682</v>
      </c>
      <c r="K97" s="35" t="n">
        <v>0.18572</v>
      </c>
      <c r="L97" s="35" t="n">
        <v>-0.52078</v>
      </c>
      <c r="M97" s="35" t="n">
        <v>0.82811</v>
      </c>
      <c r="N97" s="35" t="n">
        <v>-0.52062</v>
      </c>
      <c r="O97" s="35" t="n">
        <v>0.79164</v>
      </c>
      <c r="P97" s="35" t="n">
        <v>1.01935</v>
      </c>
      <c r="Q97" s="35" t="n">
        <v>-0.49623</v>
      </c>
      <c r="R97" s="35" t="n">
        <v>0.9375</v>
      </c>
    </row>
    <row r="98" customFormat="false" ht="15" hidden="false" customHeight="false" outlineLevel="0" collapsed="false">
      <c r="A98" s="4" t="n">
        <v>97</v>
      </c>
      <c r="B98" s="4" t="s">
        <v>458</v>
      </c>
      <c r="C98" s="35" t="n">
        <v>1.52802</v>
      </c>
      <c r="D98" s="35" t="n">
        <v>2.92282</v>
      </c>
      <c r="E98" s="35" t="n">
        <v>-1.68787</v>
      </c>
      <c r="F98" s="35" t="n">
        <v>-0.76553</v>
      </c>
      <c r="G98" s="35" t="n">
        <v>-0.30156</v>
      </c>
      <c r="H98" s="35" t="n">
        <v>-0.01844</v>
      </c>
      <c r="I98" s="35" t="n">
        <v>0.32614</v>
      </c>
      <c r="J98" s="35" t="n">
        <v>-0.28329</v>
      </c>
      <c r="K98" s="35" t="n">
        <v>-1.23804</v>
      </c>
      <c r="L98" s="35" t="n">
        <v>-0.52347</v>
      </c>
      <c r="M98" s="35" t="n">
        <v>-0.52891</v>
      </c>
      <c r="N98" s="35" t="n">
        <v>-2.49912</v>
      </c>
      <c r="O98" s="35" t="n">
        <v>0.83977</v>
      </c>
      <c r="P98" s="35" t="n">
        <v>0.95949</v>
      </c>
      <c r="Q98" s="35" t="n">
        <v>-1.03728</v>
      </c>
      <c r="R98" s="35" t="n">
        <v>0.43819</v>
      </c>
    </row>
    <row r="99" customFormat="false" ht="15" hidden="false" customHeight="false" outlineLevel="0" collapsed="false">
      <c r="A99" s="4" t="n">
        <v>98</v>
      </c>
      <c r="B99" s="4" t="s">
        <v>459</v>
      </c>
      <c r="C99" s="35" t="n">
        <v>-0.67408</v>
      </c>
      <c r="D99" s="35" t="n">
        <v>1.39865</v>
      </c>
      <c r="E99" s="35" t="n">
        <v>-0.98459</v>
      </c>
      <c r="F99" s="35" t="n">
        <v>2.482</v>
      </c>
      <c r="G99" s="35" t="n">
        <v>1.02942</v>
      </c>
      <c r="H99" s="35" t="n">
        <v>-0.19577</v>
      </c>
      <c r="I99" s="35" t="n">
        <v>2.53519</v>
      </c>
      <c r="J99" s="35" t="n">
        <v>1.02113</v>
      </c>
      <c r="K99" s="35" t="n">
        <v>-1.47658</v>
      </c>
      <c r="L99" s="35" t="n">
        <v>-3.89748</v>
      </c>
      <c r="M99" s="35" t="n">
        <v>2.11523</v>
      </c>
      <c r="N99" s="35" t="n">
        <v>0.60853</v>
      </c>
      <c r="O99" s="35" t="n">
        <v>-2.26001</v>
      </c>
      <c r="P99" s="35" t="n">
        <v>-1.54581</v>
      </c>
      <c r="Q99" s="35" t="n">
        <v>2.72686</v>
      </c>
      <c r="R99" s="35" t="n">
        <v>-0.35948</v>
      </c>
    </row>
    <row r="100" customFormat="false" ht="15" hidden="false" customHeight="false" outlineLevel="0" collapsed="false">
      <c r="A100" s="4" t="n">
        <v>99</v>
      </c>
      <c r="B100" s="4" t="s">
        <v>460</v>
      </c>
      <c r="C100" s="35" t="n">
        <v>0.97506</v>
      </c>
      <c r="D100" s="35" t="n">
        <v>-3.57683</v>
      </c>
      <c r="E100" s="35" t="n">
        <v>-0.82859</v>
      </c>
      <c r="F100" s="35" t="n">
        <v>0.73231</v>
      </c>
      <c r="G100" s="35" t="n">
        <v>1.04081</v>
      </c>
      <c r="H100" s="35" t="n">
        <v>-0.86386</v>
      </c>
      <c r="I100" s="35" t="n">
        <v>-0.90075</v>
      </c>
      <c r="J100" s="35" t="n">
        <v>0.86661</v>
      </c>
      <c r="K100" s="35" t="n">
        <v>-0.35549</v>
      </c>
      <c r="L100" s="35" t="n">
        <v>-0.9302</v>
      </c>
      <c r="M100" s="35" t="n">
        <v>-2.5668</v>
      </c>
      <c r="N100" s="35" t="n">
        <v>-1.98809</v>
      </c>
      <c r="O100" s="35" t="n">
        <v>1.27749</v>
      </c>
      <c r="P100" s="35" t="n">
        <v>0.22018</v>
      </c>
      <c r="Q100" s="35" t="n">
        <v>1.98097</v>
      </c>
      <c r="R100" s="35" t="n">
        <v>-0.61201</v>
      </c>
    </row>
    <row r="101" customFormat="false" ht="15" hidden="false" customHeight="false" outlineLevel="0" collapsed="false">
      <c r="A101" s="4" t="n">
        <v>100</v>
      </c>
      <c r="B101" s="4" t="s">
        <v>461</v>
      </c>
      <c r="C101" s="35" t="n">
        <v>-0.00888</v>
      </c>
      <c r="D101" s="35" t="n">
        <v>-0.84025</v>
      </c>
      <c r="E101" s="35" t="n">
        <v>-1.05768</v>
      </c>
      <c r="F101" s="35" t="n">
        <v>-1.74614</v>
      </c>
      <c r="G101" s="35" t="n">
        <v>0.63867</v>
      </c>
      <c r="H101" s="35" t="n">
        <v>-0.017</v>
      </c>
      <c r="I101" s="35" t="n">
        <v>-0.99937</v>
      </c>
      <c r="J101" s="35" t="n">
        <v>-1.17473</v>
      </c>
      <c r="K101" s="35" t="n">
        <v>0.02135</v>
      </c>
      <c r="L101" s="35" t="n">
        <v>-0.87744</v>
      </c>
      <c r="M101" s="35" t="n">
        <v>-0.7732</v>
      </c>
      <c r="N101" s="35" t="n">
        <v>-2.27776</v>
      </c>
      <c r="O101" s="35" t="n">
        <v>1.21581</v>
      </c>
      <c r="P101" s="35" t="n">
        <v>-0.41781</v>
      </c>
      <c r="Q101" s="35" t="n">
        <v>-3.32482</v>
      </c>
      <c r="R101" s="35" t="n">
        <v>-0.41675</v>
      </c>
    </row>
    <row r="102" customFormat="false" ht="15" hidden="false" customHeight="false" outlineLevel="0" collapsed="false">
      <c r="A102" s="4" t="n">
        <v>101</v>
      </c>
      <c r="B102" s="4" t="s">
        <v>462</v>
      </c>
      <c r="C102" s="35" t="n">
        <v>1.33882</v>
      </c>
      <c r="D102" s="35" t="n">
        <v>0.12382</v>
      </c>
      <c r="E102" s="35" t="n">
        <v>0.37569</v>
      </c>
      <c r="F102" s="35" t="n">
        <v>-1.82522</v>
      </c>
      <c r="G102" s="35" t="n">
        <v>-0.73461</v>
      </c>
      <c r="H102" s="35" t="n">
        <v>-1.59896</v>
      </c>
      <c r="I102" s="35" t="n">
        <v>-0.26475</v>
      </c>
      <c r="J102" s="35" t="n">
        <v>-4.09354</v>
      </c>
      <c r="K102" s="35" t="n">
        <v>0.00995</v>
      </c>
      <c r="L102" s="35" t="n">
        <v>0.17486</v>
      </c>
      <c r="M102" s="35" t="n">
        <v>0.68949</v>
      </c>
      <c r="N102" s="35" t="n">
        <v>0.7451</v>
      </c>
      <c r="O102" s="35" t="n">
        <v>-0.67718</v>
      </c>
      <c r="P102" s="35" t="n">
        <v>0.66643</v>
      </c>
      <c r="Q102" s="35" t="n">
        <v>-0.47641</v>
      </c>
      <c r="R102" s="35" t="n">
        <v>0.95349</v>
      </c>
    </row>
    <row r="103" customFormat="false" ht="15" hidden="false" customHeight="false" outlineLevel="0" collapsed="false">
      <c r="A103" s="4" t="n">
        <v>102</v>
      </c>
      <c r="B103" s="4" t="s">
        <v>463</v>
      </c>
      <c r="C103" s="35" t="n">
        <v>1.39786</v>
      </c>
      <c r="D103" s="35" t="n">
        <v>-0.83814</v>
      </c>
      <c r="E103" s="35" t="n">
        <v>-1.29111</v>
      </c>
      <c r="F103" s="35" t="n">
        <v>-0.18112</v>
      </c>
      <c r="G103" s="35" t="n">
        <v>3.69921</v>
      </c>
      <c r="H103" s="35" t="n">
        <v>-2.23852</v>
      </c>
      <c r="I103" s="35" t="n">
        <v>3.46445</v>
      </c>
      <c r="J103" s="35" t="n">
        <v>2.40974</v>
      </c>
      <c r="K103" s="35" t="n">
        <v>-1.40779</v>
      </c>
      <c r="L103" s="35" t="n">
        <v>0.64006</v>
      </c>
      <c r="M103" s="35" t="n">
        <v>0.94231</v>
      </c>
      <c r="N103" s="35" t="n">
        <v>-1.50155</v>
      </c>
      <c r="O103" s="35" t="n">
        <v>-1.68338</v>
      </c>
      <c r="P103" s="35" t="n">
        <v>-0.64586</v>
      </c>
      <c r="Q103" s="35" t="n">
        <v>2.2318</v>
      </c>
      <c r="R103" s="35" t="n">
        <v>1.10709</v>
      </c>
    </row>
    <row r="104" customFormat="false" ht="15" hidden="false" customHeight="false" outlineLevel="0" collapsed="false">
      <c r="A104" s="4" t="n">
        <v>103</v>
      </c>
      <c r="B104" s="4" t="s">
        <v>464</v>
      </c>
      <c r="C104" s="35" t="n">
        <v>-0.13186</v>
      </c>
      <c r="D104" s="35" t="n">
        <v>-4.40533</v>
      </c>
      <c r="E104" s="35" t="n">
        <v>-1.86109</v>
      </c>
      <c r="F104" s="35" t="n">
        <v>2.73654</v>
      </c>
      <c r="G104" s="35" t="n">
        <v>-0.25082</v>
      </c>
      <c r="H104" s="35" t="n">
        <v>-0.25341</v>
      </c>
      <c r="I104" s="35" t="n">
        <v>-1.10126</v>
      </c>
      <c r="J104" s="35" t="n">
        <v>0.11064</v>
      </c>
      <c r="K104" s="35" t="n">
        <v>-1.36797</v>
      </c>
      <c r="L104" s="35" t="n">
        <v>-0.21988</v>
      </c>
      <c r="M104" s="35" t="n">
        <v>1.65333</v>
      </c>
      <c r="N104" s="35" t="n">
        <v>0.53763</v>
      </c>
      <c r="O104" s="35" t="n">
        <v>-1.72574</v>
      </c>
      <c r="P104" s="35" t="n">
        <v>1.91243</v>
      </c>
      <c r="Q104" s="35" t="n">
        <v>-0.60317</v>
      </c>
      <c r="R104" s="35" t="n">
        <v>-0.6336</v>
      </c>
    </row>
    <row r="105" customFormat="false" ht="15" hidden="false" customHeight="false" outlineLevel="0" collapsed="false">
      <c r="A105" s="4" t="n">
        <v>104</v>
      </c>
      <c r="B105" s="4" t="s">
        <v>465</v>
      </c>
      <c r="C105" s="35" t="n">
        <v>-1.37399</v>
      </c>
      <c r="D105" s="35" t="n">
        <v>2.14027</v>
      </c>
      <c r="E105" s="35" t="n">
        <v>1.93791</v>
      </c>
      <c r="F105" s="35" t="n">
        <v>-1.92165</v>
      </c>
      <c r="G105" s="35" t="n">
        <v>-1.01172</v>
      </c>
      <c r="H105" s="35" t="n">
        <v>-0.96345</v>
      </c>
      <c r="I105" s="35" t="n">
        <v>1.19467</v>
      </c>
      <c r="J105" s="35" t="n">
        <v>-3.05438</v>
      </c>
      <c r="K105" s="35" t="n">
        <v>0.35189</v>
      </c>
      <c r="L105" s="35" t="n">
        <v>0.43843</v>
      </c>
      <c r="M105" s="35" t="n">
        <v>1.35181</v>
      </c>
      <c r="N105" s="35" t="n">
        <v>0.91141</v>
      </c>
      <c r="O105" s="35" t="n">
        <v>0.05408</v>
      </c>
      <c r="P105" s="35" t="n">
        <v>0.13869</v>
      </c>
      <c r="Q105" s="35" t="n">
        <v>0.5554</v>
      </c>
      <c r="R105" s="35" t="n">
        <v>-0.5384</v>
      </c>
    </row>
    <row r="106" customFormat="false" ht="15" hidden="false" customHeight="false" outlineLevel="0" collapsed="false">
      <c r="A106" s="4" t="n">
        <v>105</v>
      </c>
      <c r="B106" s="4" t="s">
        <v>466</v>
      </c>
      <c r="C106" s="35" t="n">
        <v>0.52675</v>
      </c>
      <c r="D106" s="35" t="n">
        <v>3.24196</v>
      </c>
      <c r="E106" s="35" t="n">
        <v>0.65851</v>
      </c>
      <c r="F106" s="35" t="n">
        <v>-1.21292</v>
      </c>
      <c r="G106" s="35" t="n">
        <v>0.14406</v>
      </c>
      <c r="H106" s="35" t="n">
        <v>-1.80746</v>
      </c>
      <c r="I106" s="35" t="n">
        <v>0.76732</v>
      </c>
      <c r="J106" s="35" t="n">
        <v>-1.17389</v>
      </c>
      <c r="K106" s="35" t="n">
        <v>0.21099</v>
      </c>
      <c r="L106" s="35" t="n">
        <v>-0.69734</v>
      </c>
      <c r="M106" s="35" t="n">
        <v>-0.33582</v>
      </c>
      <c r="N106" s="35" t="n">
        <v>0.37214</v>
      </c>
      <c r="O106" s="35" t="n">
        <v>0.15127</v>
      </c>
      <c r="P106" s="35" t="n">
        <v>1.02119</v>
      </c>
      <c r="Q106" s="35" t="n">
        <v>-0.94227</v>
      </c>
      <c r="R106" s="35" t="n">
        <v>0.68726</v>
      </c>
    </row>
    <row r="107" customFormat="false" ht="15" hidden="false" customHeight="false" outlineLevel="0" collapsed="false">
      <c r="A107" s="4" t="n">
        <v>106</v>
      </c>
      <c r="B107" s="4" t="s">
        <v>467</v>
      </c>
      <c r="C107" s="35" t="n">
        <v>0.75383</v>
      </c>
      <c r="D107" s="35" t="n">
        <v>3.92705</v>
      </c>
      <c r="E107" s="35" t="n">
        <v>-0.08335</v>
      </c>
      <c r="F107" s="35" t="n">
        <v>1.10632</v>
      </c>
      <c r="G107" s="35" t="n">
        <v>-1.07084</v>
      </c>
      <c r="H107" s="35" t="n">
        <v>-0.20056</v>
      </c>
      <c r="I107" s="35" t="n">
        <v>-0.05302</v>
      </c>
      <c r="J107" s="35" t="n">
        <v>-0.65982</v>
      </c>
      <c r="K107" s="35" t="n">
        <v>1.34202</v>
      </c>
      <c r="L107" s="35" t="n">
        <v>-0.12828</v>
      </c>
      <c r="M107" s="35" t="n">
        <v>-0.70664</v>
      </c>
      <c r="N107" s="35" t="n">
        <v>-0.99683</v>
      </c>
      <c r="O107" s="35" t="n">
        <v>-0.45147</v>
      </c>
      <c r="P107" s="35" t="n">
        <v>-0.24019</v>
      </c>
      <c r="Q107" s="35" t="n">
        <v>-2.10997</v>
      </c>
      <c r="R107" s="35" t="n">
        <v>-0.97311</v>
      </c>
    </row>
    <row r="108" customFormat="false" ht="15" hidden="false" customHeight="false" outlineLevel="0" collapsed="false">
      <c r="A108" s="4" t="n">
        <v>107</v>
      </c>
      <c r="B108" s="4" t="s">
        <v>468</v>
      </c>
      <c r="C108" s="35" t="n">
        <v>1.23286</v>
      </c>
      <c r="D108" s="35" t="n">
        <v>0.31267</v>
      </c>
      <c r="E108" s="35" t="n">
        <v>0.97613</v>
      </c>
      <c r="F108" s="35" t="n">
        <v>-0.30779</v>
      </c>
      <c r="G108" s="35" t="n">
        <v>-0.75197</v>
      </c>
      <c r="H108" s="35" t="n">
        <v>0.37279</v>
      </c>
      <c r="I108" s="35" t="n">
        <v>-0.36717</v>
      </c>
      <c r="J108" s="35" t="n">
        <v>-0.66691</v>
      </c>
      <c r="K108" s="35" t="n">
        <v>0.59631</v>
      </c>
      <c r="L108" s="35" t="n">
        <v>-0.36569</v>
      </c>
      <c r="M108" s="35" t="n">
        <v>2.09171</v>
      </c>
      <c r="N108" s="35" t="n">
        <v>-1.40714</v>
      </c>
      <c r="O108" s="35" t="n">
        <v>-0.71704</v>
      </c>
      <c r="P108" s="35" t="n">
        <v>-0.6854</v>
      </c>
      <c r="Q108" s="35" t="n">
        <v>-2.58188</v>
      </c>
      <c r="R108" s="35" t="n">
        <v>1.04706</v>
      </c>
    </row>
    <row r="109" customFormat="false" ht="15" hidden="false" customHeight="false" outlineLevel="0" collapsed="false">
      <c r="A109" s="4" t="n">
        <v>108</v>
      </c>
      <c r="B109" s="4" t="s">
        <v>469</v>
      </c>
      <c r="C109" s="35" t="n">
        <v>1.7955</v>
      </c>
      <c r="D109" s="35" t="n">
        <v>-0.34848</v>
      </c>
      <c r="E109" s="35" t="n">
        <v>-0.62543</v>
      </c>
      <c r="F109" s="35" t="n">
        <v>-0.59769</v>
      </c>
      <c r="G109" s="35" t="n">
        <v>-0.27155</v>
      </c>
      <c r="H109" s="35" t="n">
        <v>1.77947</v>
      </c>
      <c r="I109" s="35" t="n">
        <v>1.10118</v>
      </c>
      <c r="J109" s="35" t="n">
        <v>-2.95508</v>
      </c>
      <c r="K109" s="35" t="n">
        <v>2.72506</v>
      </c>
      <c r="L109" s="35" t="n">
        <v>0.92447</v>
      </c>
      <c r="M109" s="35" t="n">
        <v>0.68842</v>
      </c>
      <c r="N109" s="35" t="n">
        <v>0.29347</v>
      </c>
      <c r="O109" s="35" t="n">
        <v>-2.94469</v>
      </c>
      <c r="P109" s="35" t="n">
        <v>0.27709</v>
      </c>
      <c r="Q109" s="35" t="n">
        <v>-0.211</v>
      </c>
      <c r="R109" s="35" t="n">
        <v>-1.18181</v>
      </c>
    </row>
    <row r="110" customFormat="false" ht="15" hidden="false" customHeight="false" outlineLevel="0" collapsed="false">
      <c r="A110" s="4" t="n">
        <v>109</v>
      </c>
      <c r="B110" s="4" t="s">
        <v>470</v>
      </c>
      <c r="C110" s="35" t="n">
        <v>0.47189</v>
      </c>
      <c r="D110" s="35" t="n">
        <v>-0.83081</v>
      </c>
      <c r="E110" s="35" t="n">
        <v>2.65084</v>
      </c>
      <c r="F110" s="35" t="n">
        <v>0.44306</v>
      </c>
      <c r="G110" s="35" t="n">
        <v>-0.85801</v>
      </c>
      <c r="H110" s="35" t="n">
        <v>-0.69602</v>
      </c>
      <c r="I110" s="35" t="n">
        <v>-0.93091</v>
      </c>
      <c r="J110" s="35" t="n">
        <v>-2.13446</v>
      </c>
      <c r="K110" s="35" t="n">
        <v>0.82561</v>
      </c>
      <c r="L110" s="35" t="n">
        <v>0.45362</v>
      </c>
      <c r="M110" s="35" t="n">
        <v>0.65616</v>
      </c>
      <c r="N110" s="35" t="n">
        <v>-0.52687</v>
      </c>
      <c r="O110" s="35" t="n">
        <v>-1.55753</v>
      </c>
      <c r="P110" s="35" t="n">
        <v>2.67369</v>
      </c>
      <c r="Q110" s="35" t="n">
        <v>-0.30774</v>
      </c>
      <c r="R110" s="35" t="n">
        <v>-0.3568</v>
      </c>
    </row>
    <row r="111" customFormat="false" ht="15" hidden="false" customHeight="false" outlineLevel="0" collapsed="false">
      <c r="A111" s="4" t="n">
        <v>110</v>
      </c>
      <c r="B111" s="4" t="s">
        <v>199</v>
      </c>
      <c r="C111" s="35" t="n">
        <v>-0.37004</v>
      </c>
      <c r="D111" s="35" t="n">
        <v>0.60508</v>
      </c>
      <c r="E111" s="35" t="n">
        <v>-0.83305</v>
      </c>
      <c r="F111" s="35" t="n">
        <v>-0.87997</v>
      </c>
      <c r="G111" s="35" t="n">
        <v>-3.04633</v>
      </c>
      <c r="H111" s="35" t="n">
        <v>-0.02515</v>
      </c>
      <c r="I111" s="35" t="n">
        <v>-0.76894</v>
      </c>
      <c r="J111" s="35" t="n">
        <v>-0.37116</v>
      </c>
      <c r="K111" s="35" t="n">
        <v>0.30966</v>
      </c>
      <c r="L111" s="35" t="n">
        <v>-0.73247</v>
      </c>
      <c r="M111" s="35" t="n">
        <v>-2.06099</v>
      </c>
      <c r="N111" s="35" t="n">
        <v>-1.68523</v>
      </c>
      <c r="O111" s="35" t="n">
        <v>-0.19552</v>
      </c>
      <c r="P111" s="35" t="n">
        <v>0.34815</v>
      </c>
      <c r="Q111" s="35" t="n">
        <v>-0.24252</v>
      </c>
      <c r="R111" s="35" t="n">
        <v>1.86767</v>
      </c>
    </row>
    <row r="112" customFormat="false" ht="15" hidden="false" customHeight="false" outlineLevel="0" collapsed="false">
      <c r="A112" s="4" t="n">
        <v>111</v>
      </c>
      <c r="B112" s="4" t="s">
        <v>471</v>
      </c>
      <c r="C112" s="35" t="n">
        <v>-1.49374</v>
      </c>
      <c r="D112" s="35" t="n">
        <v>-3.63797</v>
      </c>
      <c r="E112" s="35" t="n">
        <v>-0.09497</v>
      </c>
      <c r="F112" s="35" t="n">
        <v>0.15129</v>
      </c>
      <c r="G112" s="35" t="n">
        <v>-0.80817</v>
      </c>
      <c r="H112" s="35" t="n">
        <v>-1.25955</v>
      </c>
      <c r="I112" s="35" t="n">
        <v>-1.72949</v>
      </c>
      <c r="J112" s="35" t="n">
        <v>-0.42083</v>
      </c>
      <c r="K112" s="35" t="n">
        <v>-1.90934</v>
      </c>
      <c r="L112" s="35" t="n">
        <v>-0.69092</v>
      </c>
      <c r="M112" s="35" t="n">
        <v>0.88717</v>
      </c>
      <c r="N112" s="35" t="n">
        <v>-1.02139</v>
      </c>
      <c r="O112" s="35" t="n">
        <v>-0.51041</v>
      </c>
      <c r="P112" s="35" t="n">
        <v>1.01318</v>
      </c>
      <c r="Q112" s="35" t="n">
        <v>2.16407</v>
      </c>
      <c r="R112" s="35" t="n">
        <v>1.82404</v>
      </c>
    </row>
    <row r="113" customFormat="false" ht="15" hidden="false" customHeight="false" outlineLevel="0" collapsed="false">
      <c r="A113" s="4" t="n">
        <v>112</v>
      </c>
      <c r="B113" s="4" t="s">
        <v>472</v>
      </c>
      <c r="C113" s="35" t="n">
        <v>-1.91328</v>
      </c>
      <c r="D113" s="35" t="n">
        <v>-0.30883</v>
      </c>
      <c r="E113" s="35" t="n">
        <v>-3.33072</v>
      </c>
      <c r="F113" s="35" t="n">
        <v>-2.68045</v>
      </c>
      <c r="G113" s="35" t="n">
        <v>-0.58515</v>
      </c>
      <c r="H113" s="35" t="n">
        <v>-2.93142</v>
      </c>
      <c r="I113" s="35" t="n">
        <v>0.38155</v>
      </c>
      <c r="J113" s="35" t="n">
        <v>1.02866</v>
      </c>
      <c r="K113" s="35" t="n">
        <v>-1.01906</v>
      </c>
      <c r="L113" s="35" t="n">
        <v>1.38359</v>
      </c>
      <c r="M113" s="35" t="n">
        <v>-0.32532</v>
      </c>
      <c r="N113" s="35" t="n">
        <v>0.47246</v>
      </c>
      <c r="O113" s="35" t="n">
        <v>-0.79365</v>
      </c>
      <c r="P113" s="35" t="n">
        <v>0.81384</v>
      </c>
      <c r="Q113" s="35" t="n">
        <v>-1.21664</v>
      </c>
      <c r="R113" s="35" t="n">
        <v>-1.14671</v>
      </c>
    </row>
    <row r="114" customFormat="false" ht="15" hidden="false" customHeight="false" outlineLevel="0" collapsed="false">
      <c r="A114" s="4" t="n">
        <v>113</v>
      </c>
      <c r="B114" s="4" t="s">
        <v>473</v>
      </c>
      <c r="C114" s="35" t="n">
        <v>0.68259</v>
      </c>
      <c r="D114" s="35" t="n">
        <v>1.36678</v>
      </c>
      <c r="E114" s="35" t="n">
        <v>-0.29398</v>
      </c>
      <c r="F114" s="35" t="n">
        <v>-0.46177</v>
      </c>
      <c r="G114" s="35" t="n">
        <v>-0.14598</v>
      </c>
      <c r="H114" s="35" t="n">
        <v>-0.96209</v>
      </c>
      <c r="I114" s="35" t="n">
        <v>1.42307</v>
      </c>
      <c r="J114" s="35" t="n">
        <v>-3.6872</v>
      </c>
      <c r="K114" s="35" t="n">
        <v>-1.46724</v>
      </c>
      <c r="L114" s="35" t="n">
        <v>0.24335</v>
      </c>
      <c r="M114" s="35" t="n">
        <v>-0.2769</v>
      </c>
      <c r="N114" s="35" t="n">
        <v>0.96404</v>
      </c>
      <c r="O114" s="35" t="n">
        <v>0.97723</v>
      </c>
      <c r="P114" s="35" t="n">
        <v>-0.85986</v>
      </c>
      <c r="Q114" s="35" t="n">
        <v>-2.44907</v>
      </c>
      <c r="R114" s="35" t="n">
        <v>0.43542</v>
      </c>
    </row>
    <row r="115" customFormat="false" ht="15" hidden="false" customHeight="false" outlineLevel="0" collapsed="false">
      <c r="A115" s="4" t="n">
        <v>114</v>
      </c>
      <c r="B115" s="4" t="s">
        <v>474</v>
      </c>
      <c r="C115" s="35" t="n">
        <v>-0.69501</v>
      </c>
      <c r="D115" s="35" t="n">
        <v>2.48047</v>
      </c>
      <c r="E115" s="35" t="n">
        <v>0.05153</v>
      </c>
      <c r="F115" s="35" t="n">
        <v>-0.68248</v>
      </c>
      <c r="G115" s="35" t="n">
        <v>0.70151</v>
      </c>
      <c r="H115" s="35" t="n">
        <v>1.94322</v>
      </c>
      <c r="I115" s="35" t="n">
        <v>-1.57393</v>
      </c>
      <c r="J115" s="35" t="n">
        <v>1.91934</v>
      </c>
      <c r="K115" s="35" t="n">
        <v>0.79308</v>
      </c>
      <c r="L115" s="35" t="n">
        <v>-2.56879</v>
      </c>
      <c r="M115" s="35" t="n">
        <v>0.00126</v>
      </c>
      <c r="N115" s="35" t="n">
        <v>0.20168</v>
      </c>
      <c r="O115" s="35" t="n">
        <v>0.49616</v>
      </c>
      <c r="P115" s="35" t="n">
        <v>2.60073</v>
      </c>
      <c r="Q115" s="35" t="n">
        <v>1.01026</v>
      </c>
      <c r="R115" s="35" t="n">
        <v>0.81187</v>
      </c>
    </row>
    <row r="116" customFormat="false" ht="15" hidden="false" customHeight="false" outlineLevel="0" collapsed="false">
      <c r="A116" s="4" t="n">
        <v>115</v>
      </c>
      <c r="B116" s="4" t="s">
        <v>475</v>
      </c>
      <c r="C116" s="35" t="n">
        <v>1.29831</v>
      </c>
      <c r="D116" s="35" t="n">
        <v>1.02597</v>
      </c>
      <c r="E116" s="35" t="n">
        <v>0.26546</v>
      </c>
      <c r="F116" s="35" t="n">
        <v>-2.86316</v>
      </c>
      <c r="G116" s="35" t="n">
        <v>-1.31156</v>
      </c>
      <c r="H116" s="35" t="n">
        <v>2.5913</v>
      </c>
      <c r="I116" s="35" t="n">
        <v>-0.57598</v>
      </c>
      <c r="J116" s="35" t="n">
        <v>2.01483</v>
      </c>
      <c r="K116" s="35" t="n">
        <v>-0.73108</v>
      </c>
      <c r="L116" s="35" t="n">
        <v>-1.16225</v>
      </c>
      <c r="M116" s="35" t="n">
        <v>-1.03828</v>
      </c>
      <c r="N116" s="35" t="n">
        <v>1.29163</v>
      </c>
      <c r="O116" s="35" t="n">
        <v>2.02649</v>
      </c>
      <c r="P116" s="35" t="n">
        <v>0.11799</v>
      </c>
      <c r="Q116" s="35" t="n">
        <v>-0.54786</v>
      </c>
      <c r="R116" s="35" t="n">
        <v>0.30439</v>
      </c>
    </row>
    <row r="117" customFormat="false" ht="15" hidden="false" customHeight="false" outlineLevel="0" collapsed="false">
      <c r="A117" s="4" t="n">
        <v>116</v>
      </c>
      <c r="B117" s="4" t="s">
        <v>476</v>
      </c>
      <c r="C117" s="35" t="n">
        <v>2.9058</v>
      </c>
      <c r="D117" s="35" t="n">
        <v>1.35548</v>
      </c>
      <c r="E117" s="35" t="n">
        <v>-0.41634</v>
      </c>
      <c r="F117" s="35" t="n">
        <v>-0.60201</v>
      </c>
      <c r="G117" s="35" t="n">
        <v>-0.35044</v>
      </c>
      <c r="H117" s="35" t="n">
        <v>-0.88343</v>
      </c>
      <c r="I117" s="35" t="n">
        <v>-0.08704</v>
      </c>
      <c r="J117" s="35" t="n">
        <v>-1.00709</v>
      </c>
      <c r="K117" s="35" t="n">
        <v>-0.68284</v>
      </c>
      <c r="L117" s="35" t="n">
        <v>0.66341</v>
      </c>
      <c r="M117" s="35" t="n">
        <v>-1.68778</v>
      </c>
      <c r="N117" s="35" t="n">
        <v>-1.12917</v>
      </c>
      <c r="O117" s="35" t="n">
        <v>-0.30114</v>
      </c>
      <c r="P117" s="35" t="n">
        <v>0.80221</v>
      </c>
      <c r="Q117" s="35" t="n">
        <v>-1.43294</v>
      </c>
      <c r="R117" s="35" t="n">
        <v>1.08192</v>
      </c>
    </row>
    <row r="118" customFormat="false" ht="15" hidden="false" customHeight="false" outlineLevel="0" collapsed="false">
      <c r="A118" s="4" t="n">
        <v>117</v>
      </c>
      <c r="B118" s="4" t="s">
        <v>477</v>
      </c>
      <c r="C118" s="35" t="n">
        <v>-0.47593</v>
      </c>
      <c r="D118" s="35" t="n">
        <v>-1.93909</v>
      </c>
      <c r="E118" s="35" t="n">
        <v>2.35118</v>
      </c>
      <c r="F118" s="35" t="n">
        <v>-1.57502</v>
      </c>
      <c r="G118" s="35" t="n">
        <v>0.07414</v>
      </c>
      <c r="H118" s="35" t="n">
        <v>0.96864</v>
      </c>
      <c r="I118" s="35" t="n">
        <v>0.62408</v>
      </c>
      <c r="J118" s="35" t="n">
        <v>0.7516</v>
      </c>
      <c r="K118" s="35" t="n">
        <v>-0.43789</v>
      </c>
      <c r="L118" s="35" t="n">
        <v>-1.4714</v>
      </c>
      <c r="M118" s="35" t="n">
        <v>0.70888</v>
      </c>
      <c r="N118" s="35" t="n">
        <v>1.45918</v>
      </c>
      <c r="O118" s="35" t="n">
        <v>-0.19299</v>
      </c>
      <c r="P118" s="35" t="n">
        <v>1.93516</v>
      </c>
      <c r="Q118" s="35" t="n">
        <v>-2.63034</v>
      </c>
      <c r="R118" s="35" t="n">
        <v>1.83366</v>
      </c>
    </row>
    <row r="119" customFormat="false" ht="15" hidden="false" customHeight="false" outlineLevel="0" collapsed="false">
      <c r="A119" s="4" t="n">
        <v>118</v>
      </c>
      <c r="B119" s="4" t="s">
        <v>478</v>
      </c>
      <c r="C119" s="35" t="n">
        <v>-1.57149</v>
      </c>
      <c r="D119" s="35" t="n">
        <v>-1.60975</v>
      </c>
      <c r="E119" s="35" t="n">
        <v>-0.47041</v>
      </c>
      <c r="F119" s="35" t="n">
        <v>-0.06005</v>
      </c>
      <c r="G119" s="35" t="n">
        <v>1.1538</v>
      </c>
      <c r="H119" s="35" t="n">
        <v>0.61406</v>
      </c>
      <c r="I119" s="35" t="n">
        <v>-0.55961</v>
      </c>
      <c r="J119" s="35" t="n">
        <v>0.75235</v>
      </c>
      <c r="K119" s="35" t="n">
        <v>-2.74307</v>
      </c>
      <c r="L119" s="35" t="n">
        <v>0.05185</v>
      </c>
      <c r="M119" s="35" t="n">
        <v>-0.60037</v>
      </c>
      <c r="N119" s="35" t="n">
        <v>-5.33899</v>
      </c>
      <c r="O119" s="35" t="n">
        <v>-0.6129</v>
      </c>
      <c r="P119" s="35" t="n">
        <v>-1.23884</v>
      </c>
      <c r="Q119" s="35" t="n">
        <v>0.86364</v>
      </c>
      <c r="R119" s="35" t="n">
        <v>-1.83561</v>
      </c>
    </row>
    <row r="120" customFormat="false" ht="15" hidden="false" customHeight="false" outlineLevel="0" collapsed="false">
      <c r="A120" s="4" t="n">
        <v>119</v>
      </c>
      <c r="B120" s="4" t="s">
        <v>479</v>
      </c>
      <c r="C120" s="35" t="n">
        <v>-0.79848</v>
      </c>
      <c r="D120" s="35" t="n">
        <v>-0.4982</v>
      </c>
      <c r="E120" s="35" t="n">
        <v>-1.20485</v>
      </c>
      <c r="F120" s="35" t="n">
        <v>-1.14067</v>
      </c>
      <c r="G120" s="35" t="n">
        <v>-1.53295</v>
      </c>
      <c r="H120" s="35" t="n">
        <v>1.11522</v>
      </c>
      <c r="I120" s="35" t="n">
        <v>-0.06176</v>
      </c>
      <c r="J120" s="35" t="n">
        <v>0.0717</v>
      </c>
      <c r="K120" s="35" t="n">
        <v>-4.22576</v>
      </c>
      <c r="L120" s="35" t="n">
        <v>0.56321</v>
      </c>
      <c r="M120" s="35" t="n">
        <v>0.81237</v>
      </c>
      <c r="N120" s="35" t="n">
        <v>-1.11001</v>
      </c>
      <c r="O120" s="35" t="n">
        <v>0.93046</v>
      </c>
      <c r="P120" s="35" t="n">
        <v>0.87506</v>
      </c>
      <c r="Q120" s="35" t="n">
        <v>-0.59942</v>
      </c>
      <c r="R120" s="35" t="n">
        <v>1.04997</v>
      </c>
    </row>
    <row r="121" customFormat="false" ht="15" hidden="false" customHeight="false" outlineLevel="0" collapsed="false">
      <c r="A121" s="4" t="n">
        <v>120</v>
      </c>
      <c r="B121" s="4" t="s">
        <v>480</v>
      </c>
      <c r="C121" s="35" t="n">
        <v>-0.48189</v>
      </c>
      <c r="D121" s="35" t="n">
        <v>-2.64945</v>
      </c>
      <c r="E121" s="35" t="n">
        <v>-2.77921</v>
      </c>
      <c r="F121" s="35" t="n">
        <v>1.68736</v>
      </c>
      <c r="G121" s="35" t="n">
        <v>3.27724</v>
      </c>
      <c r="H121" s="35" t="n">
        <v>-2.43943</v>
      </c>
      <c r="I121" s="35" t="n">
        <v>-1.38607</v>
      </c>
      <c r="J121" s="35" t="n">
        <v>-0.33635</v>
      </c>
      <c r="K121" s="35" t="n">
        <v>1.24282</v>
      </c>
      <c r="L121" s="35" t="n">
        <v>0.5842</v>
      </c>
      <c r="M121" s="35" t="n">
        <v>-1.00957</v>
      </c>
      <c r="N121" s="35" t="n">
        <v>-1.36627</v>
      </c>
      <c r="O121" s="35" t="n">
        <v>-2.31616</v>
      </c>
      <c r="P121" s="35" t="n">
        <v>-0.85622</v>
      </c>
      <c r="Q121" s="35" t="n">
        <v>-0.82137</v>
      </c>
      <c r="R121" s="35" t="n">
        <v>2.11824</v>
      </c>
    </row>
    <row r="122" customFormat="false" ht="15" hidden="false" customHeight="false" outlineLevel="0" collapsed="false">
      <c r="A122" s="4" t="n">
        <v>121</v>
      </c>
      <c r="B122" s="4" t="s">
        <v>481</v>
      </c>
      <c r="C122" s="35" t="n">
        <v>-0.25793</v>
      </c>
      <c r="D122" s="35" t="n">
        <v>0.78435</v>
      </c>
      <c r="E122" s="35" t="n">
        <v>-1.30564</v>
      </c>
      <c r="F122" s="35" t="n">
        <v>1.65501</v>
      </c>
      <c r="G122" s="35" t="n">
        <v>0.45868</v>
      </c>
      <c r="H122" s="35" t="n">
        <v>-0.80187</v>
      </c>
      <c r="I122" s="35" t="n">
        <v>1.28671</v>
      </c>
      <c r="J122" s="35" t="n">
        <v>0.58705</v>
      </c>
      <c r="K122" s="35" t="n">
        <v>-5.19854</v>
      </c>
      <c r="L122" s="35" t="n">
        <v>-2.25551</v>
      </c>
      <c r="M122" s="35" t="n">
        <v>2.2432</v>
      </c>
      <c r="N122" s="35" t="n">
        <v>0.49697</v>
      </c>
      <c r="O122" s="35" t="n">
        <v>-0.09201</v>
      </c>
      <c r="P122" s="35" t="n">
        <v>-1.56097</v>
      </c>
      <c r="Q122" s="35" t="n">
        <v>1.55293</v>
      </c>
      <c r="R122" s="35" t="n">
        <v>-0.17827</v>
      </c>
    </row>
    <row r="123" customFormat="false" ht="15" hidden="false" customHeight="false" outlineLevel="0" collapsed="false">
      <c r="A123" s="4" t="n">
        <v>122</v>
      </c>
      <c r="B123" s="4" t="s">
        <v>482</v>
      </c>
      <c r="C123" s="35" t="n">
        <v>-0.76754</v>
      </c>
      <c r="D123" s="35" t="n">
        <v>1.61934</v>
      </c>
      <c r="E123" s="35" t="n">
        <v>-1.68026</v>
      </c>
      <c r="F123" s="35" t="n">
        <v>0.92953</v>
      </c>
      <c r="G123" s="35" t="n">
        <v>-0.83163</v>
      </c>
      <c r="H123" s="35" t="n">
        <v>-0.45465</v>
      </c>
      <c r="I123" s="35" t="n">
        <v>-0.86859</v>
      </c>
      <c r="J123" s="35" t="n">
        <v>-0.28389</v>
      </c>
      <c r="K123" s="35" t="n">
        <v>0.52496</v>
      </c>
      <c r="L123" s="35" t="n">
        <v>-0.22013</v>
      </c>
      <c r="M123" s="35" t="n">
        <v>-0.61758</v>
      </c>
      <c r="N123" s="35" t="n">
        <v>-0.24461</v>
      </c>
      <c r="O123" s="35" t="n">
        <v>-0.09741</v>
      </c>
      <c r="P123" s="35" t="n">
        <v>1.10551</v>
      </c>
      <c r="Q123" s="35" t="n">
        <v>-3.99001</v>
      </c>
      <c r="R123" s="35" t="n">
        <v>0.61658</v>
      </c>
    </row>
    <row r="124" customFormat="false" ht="15" hidden="false" customHeight="false" outlineLevel="0" collapsed="false">
      <c r="A124" s="4" t="n">
        <v>123</v>
      </c>
      <c r="B124" s="4" t="s">
        <v>483</v>
      </c>
      <c r="C124" s="35" t="n">
        <v>-0.502</v>
      </c>
      <c r="D124" s="35" t="n">
        <v>1.54226</v>
      </c>
      <c r="E124" s="35" t="n">
        <v>-1.97018</v>
      </c>
      <c r="F124" s="35" t="n">
        <v>-0.79943</v>
      </c>
      <c r="G124" s="35" t="n">
        <v>1.02371</v>
      </c>
      <c r="H124" s="35" t="n">
        <v>2.96757</v>
      </c>
      <c r="I124" s="35" t="n">
        <v>-2.66049</v>
      </c>
      <c r="J124" s="35" t="n">
        <v>1.7664</v>
      </c>
      <c r="K124" s="35" t="n">
        <v>0.95315</v>
      </c>
      <c r="L124" s="35" t="n">
        <v>0.33497</v>
      </c>
      <c r="M124" s="35" t="n">
        <v>-0.00908</v>
      </c>
      <c r="N124" s="35" t="n">
        <v>-0.40009</v>
      </c>
      <c r="O124" s="35" t="n">
        <v>-1.52224</v>
      </c>
      <c r="P124" s="35" t="n">
        <v>-0.07792</v>
      </c>
      <c r="Q124" s="35" t="n">
        <v>-0.7933</v>
      </c>
      <c r="R124" s="35" t="n">
        <v>1.35245</v>
      </c>
    </row>
    <row r="125" customFormat="false" ht="15" hidden="false" customHeight="false" outlineLevel="0" collapsed="false">
      <c r="A125" s="4" t="n">
        <v>124</v>
      </c>
      <c r="B125" s="4" t="s">
        <v>484</v>
      </c>
      <c r="C125" s="35" t="n">
        <v>-0.82939</v>
      </c>
      <c r="D125" s="35" t="n">
        <v>-2.85614</v>
      </c>
      <c r="E125" s="35" t="n">
        <v>-0.63477</v>
      </c>
      <c r="F125" s="35" t="n">
        <v>0.63717</v>
      </c>
      <c r="G125" s="35" t="n">
        <v>-0.8322</v>
      </c>
      <c r="H125" s="35" t="n">
        <v>-1.43931</v>
      </c>
      <c r="I125" s="35" t="n">
        <v>-1.29834</v>
      </c>
      <c r="J125" s="35" t="n">
        <v>0.02918</v>
      </c>
      <c r="K125" s="35" t="n">
        <v>-1.23556</v>
      </c>
      <c r="L125" s="35" t="n">
        <v>0.39432</v>
      </c>
      <c r="M125" s="35" t="n">
        <v>0.84343</v>
      </c>
      <c r="N125" s="35" t="n">
        <v>-1.97681</v>
      </c>
      <c r="O125" s="35" t="n">
        <v>-1.12569</v>
      </c>
      <c r="P125" s="35" t="n">
        <v>-0.49689</v>
      </c>
      <c r="Q125" s="35" t="n">
        <v>3.36647</v>
      </c>
      <c r="R125" s="35" t="n">
        <v>0.23967</v>
      </c>
    </row>
    <row r="126" customFormat="false" ht="15" hidden="false" customHeight="false" outlineLevel="0" collapsed="false">
      <c r="A126" s="4" t="n">
        <v>125</v>
      </c>
      <c r="B126" s="4" t="s">
        <v>485</v>
      </c>
      <c r="C126" s="35" t="n">
        <v>-1.76631</v>
      </c>
      <c r="D126" s="35" t="n">
        <v>-1.45439</v>
      </c>
      <c r="E126" s="35" t="n">
        <v>-0.63709</v>
      </c>
      <c r="F126" s="35" t="n">
        <v>-1.48279</v>
      </c>
      <c r="G126" s="35" t="n">
        <v>-1.47903</v>
      </c>
      <c r="H126" s="35" t="n">
        <v>-0.45962</v>
      </c>
      <c r="I126" s="35" t="n">
        <v>-2.32342</v>
      </c>
      <c r="J126" s="35" t="n">
        <v>0.15477</v>
      </c>
      <c r="K126" s="35" t="n">
        <v>-2.21233</v>
      </c>
      <c r="L126" s="35" t="n">
        <v>-0.84316</v>
      </c>
      <c r="M126" s="35" t="n">
        <v>0.72455</v>
      </c>
      <c r="N126" s="35" t="n">
        <v>-1.89947</v>
      </c>
      <c r="O126" s="35" t="n">
        <v>0.75214</v>
      </c>
      <c r="P126" s="35" t="n">
        <v>-0.63848</v>
      </c>
      <c r="Q126" s="35" t="n">
        <v>2.10153</v>
      </c>
      <c r="R126" s="35" t="n">
        <v>0.69263</v>
      </c>
    </row>
    <row r="127" customFormat="false" ht="15" hidden="false" customHeight="false" outlineLevel="0" collapsed="false">
      <c r="A127" s="4" t="n">
        <v>126</v>
      </c>
      <c r="B127" s="4" t="s">
        <v>486</v>
      </c>
      <c r="C127" s="35" t="n">
        <v>1.57034</v>
      </c>
      <c r="D127" s="35" t="n">
        <v>-0.01003</v>
      </c>
      <c r="E127" s="35" t="n">
        <v>-1.57024</v>
      </c>
      <c r="F127" s="35" t="n">
        <v>0.71009</v>
      </c>
      <c r="G127" s="35" t="n">
        <v>-0.28033</v>
      </c>
      <c r="H127" s="35" t="n">
        <v>1.21814</v>
      </c>
      <c r="I127" s="35" t="n">
        <v>0.25847</v>
      </c>
      <c r="J127" s="35" t="n">
        <v>-1.14756</v>
      </c>
      <c r="K127" s="35" t="n">
        <v>0.83217</v>
      </c>
      <c r="L127" s="35" t="n">
        <v>-1.5056</v>
      </c>
      <c r="M127" s="35" t="n">
        <v>-0.2252</v>
      </c>
      <c r="N127" s="35" t="n">
        <v>-1.24027</v>
      </c>
      <c r="O127" s="35" t="n">
        <v>0.07562</v>
      </c>
      <c r="P127" s="35" t="n">
        <v>2.65355</v>
      </c>
      <c r="Q127" s="35" t="n">
        <v>-1.52173</v>
      </c>
      <c r="R127" s="35" t="n">
        <v>-0.55449</v>
      </c>
    </row>
    <row r="128" customFormat="false" ht="15" hidden="false" customHeight="false" outlineLevel="0" collapsed="false">
      <c r="A128" s="4" t="n">
        <v>127</v>
      </c>
      <c r="B128" s="4" t="s">
        <v>487</v>
      </c>
      <c r="C128" s="35" t="n">
        <v>0.60304</v>
      </c>
      <c r="D128" s="35" t="n">
        <v>-0.51364</v>
      </c>
      <c r="E128" s="35" t="n">
        <v>-2.39942</v>
      </c>
      <c r="F128" s="35" t="n">
        <v>-0.07176</v>
      </c>
      <c r="G128" s="35" t="n">
        <v>-0.00946</v>
      </c>
      <c r="H128" s="35" t="n">
        <v>0.01852</v>
      </c>
      <c r="I128" s="35" t="n">
        <v>1.3964</v>
      </c>
      <c r="J128" s="35" t="n">
        <v>-2.2276</v>
      </c>
      <c r="K128" s="35" t="n">
        <v>2.65669</v>
      </c>
      <c r="L128" s="35" t="n">
        <v>0.60408</v>
      </c>
      <c r="M128" s="35" t="n">
        <v>-0.49512</v>
      </c>
      <c r="N128" s="35" t="n">
        <v>0.08972</v>
      </c>
      <c r="O128" s="35" t="n">
        <v>-3.72441</v>
      </c>
      <c r="P128" s="35" t="n">
        <v>-0.25427</v>
      </c>
      <c r="Q128" s="35" t="n">
        <v>-0.97323</v>
      </c>
      <c r="R128" s="35" t="n">
        <v>-1.42049</v>
      </c>
    </row>
    <row r="129" customFormat="false" ht="15" hidden="false" customHeight="false" outlineLevel="0" collapsed="false">
      <c r="A129" s="4" t="n">
        <v>128</v>
      </c>
      <c r="B129" s="4" t="s">
        <v>488</v>
      </c>
      <c r="C129" s="35" t="n">
        <v>-0.08559</v>
      </c>
      <c r="D129" s="35" t="n">
        <v>-1.57242</v>
      </c>
      <c r="E129" s="35" t="n">
        <v>-0.49527</v>
      </c>
      <c r="F129" s="35" t="n">
        <v>-2.46905</v>
      </c>
      <c r="G129" s="35" t="n">
        <v>-0.13011</v>
      </c>
      <c r="H129" s="35" t="n">
        <v>0.3777</v>
      </c>
      <c r="I129" s="35" t="n">
        <v>0.50862</v>
      </c>
      <c r="J129" s="35" t="n">
        <v>1.66684</v>
      </c>
      <c r="K129" s="35" t="n">
        <v>0.3028</v>
      </c>
      <c r="L129" s="35" t="n">
        <v>-1.18759</v>
      </c>
      <c r="M129" s="35" t="n">
        <v>-2.42038</v>
      </c>
      <c r="N129" s="35" t="n">
        <v>1.26267</v>
      </c>
      <c r="O129" s="35" t="n">
        <v>0.76541</v>
      </c>
      <c r="P129" s="35" t="n">
        <v>2.11898</v>
      </c>
      <c r="Q129" s="35" t="n">
        <v>-2.25151</v>
      </c>
      <c r="R129" s="35" t="n">
        <v>0.464</v>
      </c>
    </row>
    <row r="130" customFormat="false" ht="15" hidden="false" customHeight="false" outlineLevel="0" collapsed="false">
      <c r="A130" s="4" t="n">
        <v>129</v>
      </c>
      <c r="B130" s="4" t="s">
        <v>489</v>
      </c>
      <c r="C130" s="35" t="n">
        <v>-0.29202</v>
      </c>
      <c r="D130" s="35" t="n">
        <v>-3.518</v>
      </c>
      <c r="E130" s="35" t="n">
        <v>-0.59621</v>
      </c>
      <c r="F130" s="35" t="n">
        <v>0.31773</v>
      </c>
      <c r="G130" s="35" t="n">
        <v>-0.96412</v>
      </c>
      <c r="H130" s="35" t="n">
        <v>-2.03459</v>
      </c>
      <c r="I130" s="35" t="n">
        <v>-0.85088</v>
      </c>
      <c r="J130" s="35" t="n">
        <v>-0.6282</v>
      </c>
      <c r="K130" s="35" t="n">
        <v>-2.2984</v>
      </c>
      <c r="L130" s="35" t="n">
        <v>0.12624</v>
      </c>
      <c r="M130" s="35" t="n">
        <v>-0.09048</v>
      </c>
      <c r="N130" s="35" t="n">
        <v>-0.52556</v>
      </c>
      <c r="O130" s="35" t="n">
        <v>-0.65133</v>
      </c>
      <c r="P130" s="35" t="n">
        <v>-0.82145</v>
      </c>
      <c r="Q130" s="35" t="n">
        <v>2.414</v>
      </c>
      <c r="R130" s="35" t="n">
        <v>1.25363</v>
      </c>
    </row>
    <row r="131" customFormat="false" ht="15" hidden="false" customHeight="false" outlineLevel="0" collapsed="false">
      <c r="A131" s="4" t="n">
        <v>130</v>
      </c>
      <c r="B131" s="4" t="s">
        <v>490</v>
      </c>
      <c r="C131" s="35" t="n">
        <v>0.42605</v>
      </c>
      <c r="D131" s="35" t="n">
        <v>-1.03113</v>
      </c>
      <c r="E131" s="35" t="n">
        <v>3.38423</v>
      </c>
      <c r="F131" s="35" t="n">
        <v>1.10622</v>
      </c>
      <c r="G131" s="35" t="n">
        <v>-0.88806</v>
      </c>
      <c r="H131" s="35" t="n">
        <v>-1.11093</v>
      </c>
      <c r="I131" s="35" t="n">
        <v>-0.24387</v>
      </c>
      <c r="J131" s="35" t="n">
        <v>-1.3169</v>
      </c>
      <c r="K131" s="35" t="n">
        <v>1.20947</v>
      </c>
      <c r="L131" s="35" t="n">
        <v>0.62266</v>
      </c>
      <c r="M131" s="35" t="n">
        <v>0.79789</v>
      </c>
      <c r="N131" s="35" t="n">
        <v>-0.49629</v>
      </c>
      <c r="O131" s="35" t="n">
        <v>-1.84796</v>
      </c>
      <c r="P131" s="35" t="n">
        <v>2.18258</v>
      </c>
      <c r="Q131" s="35" t="n">
        <v>-0.09791</v>
      </c>
      <c r="R131" s="35" t="n">
        <v>0.19446</v>
      </c>
    </row>
    <row r="132" customFormat="false" ht="15" hidden="false" customHeight="false" outlineLevel="0" collapsed="false">
      <c r="A132" s="4" t="n">
        <v>131</v>
      </c>
      <c r="B132" s="4" t="s">
        <v>108</v>
      </c>
      <c r="C132" s="35" t="n">
        <v>0.90978</v>
      </c>
      <c r="D132" s="35" t="n">
        <v>1.53579</v>
      </c>
      <c r="E132" s="35" t="n">
        <v>-1.44838</v>
      </c>
      <c r="F132" s="35" t="n">
        <v>-0.76594</v>
      </c>
      <c r="G132" s="35" t="n">
        <v>-0.54705</v>
      </c>
      <c r="H132" s="35" t="n">
        <v>-0.87286</v>
      </c>
      <c r="I132" s="35" t="n">
        <v>-0.53173</v>
      </c>
      <c r="J132" s="35" t="n">
        <v>-1.10805</v>
      </c>
      <c r="K132" s="35" t="n">
        <v>-0.77069</v>
      </c>
      <c r="L132" s="35" t="n">
        <v>-0.09728</v>
      </c>
      <c r="M132" s="35" t="n">
        <v>-0.68415</v>
      </c>
      <c r="N132" s="35" t="n">
        <v>-1.4271</v>
      </c>
      <c r="O132" s="35" t="n">
        <v>-0.45441</v>
      </c>
      <c r="P132" s="35" t="n">
        <v>0.60221</v>
      </c>
      <c r="Q132" s="35" t="n">
        <v>-1.28616</v>
      </c>
      <c r="R132" s="35" t="n">
        <v>2.96687</v>
      </c>
    </row>
    <row r="133" customFormat="false" ht="15" hidden="false" customHeight="false" outlineLevel="0" collapsed="false">
      <c r="A133" s="4" t="n">
        <v>132</v>
      </c>
      <c r="B133" s="4" t="s">
        <v>491</v>
      </c>
      <c r="C133" s="35" t="n">
        <v>0.04187</v>
      </c>
      <c r="D133" s="35" t="n">
        <v>1.56624</v>
      </c>
      <c r="E133" s="35" t="n">
        <v>-1.04019</v>
      </c>
      <c r="F133" s="35" t="n">
        <v>-0.76397</v>
      </c>
      <c r="G133" s="35" t="n">
        <v>-0.91003</v>
      </c>
      <c r="H133" s="35" t="n">
        <v>1.96161</v>
      </c>
      <c r="I133" s="35" t="n">
        <v>-0.77265</v>
      </c>
      <c r="J133" s="35" t="n">
        <v>0.90531</v>
      </c>
      <c r="K133" s="35" t="n">
        <v>-0.71363</v>
      </c>
      <c r="L133" s="35" t="n">
        <v>-1.15093</v>
      </c>
      <c r="M133" s="35" t="n">
        <v>-1.77881</v>
      </c>
      <c r="N133" s="35" t="n">
        <v>-2.20408</v>
      </c>
      <c r="O133" s="35" t="n">
        <v>0.77779</v>
      </c>
      <c r="P133" s="35" t="n">
        <v>-0.09259</v>
      </c>
      <c r="Q133" s="35" t="n">
        <v>-0.13976</v>
      </c>
      <c r="R133" s="35" t="n">
        <v>1.08962</v>
      </c>
    </row>
    <row r="134" customFormat="false" ht="15" hidden="false" customHeight="false" outlineLevel="0" collapsed="false">
      <c r="A134" s="4" t="n">
        <v>133</v>
      </c>
      <c r="B134" s="4" t="s">
        <v>492</v>
      </c>
      <c r="C134" s="35" t="n">
        <v>0.85282</v>
      </c>
      <c r="D134" s="35" t="n">
        <v>0.39515</v>
      </c>
      <c r="E134" s="35" t="n">
        <v>1.78239</v>
      </c>
      <c r="F134" s="35" t="n">
        <v>0.7829</v>
      </c>
      <c r="G134" s="35" t="n">
        <v>-0.67414</v>
      </c>
      <c r="H134" s="35" t="n">
        <v>0.01041</v>
      </c>
      <c r="I134" s="35" t="n">
        <v>-0.73202</v>
      </c>
      <c r="J134" s="35" t="n">
        <v>-0.58152</v>
      </c>
      <c r="K134" s="35" t="n">
        <v>0.72503</v>
      </c>
      <c r="L134" s="35" t="n">
        <v>0.48053</v>
      </c>
      <c r="M134" s="35" t="n">
        <v>-2.79503</v>
      </c>
      <c r="N134" s="35" t="n">
        <v>-2.32787</v>
      </c>
      <c r="O134" s="35" t="n">
        <v>-0.55555</v>
      </c>
      <c r="P134" s="35" t="n">
        <v>-0.25948</v>
      </c>
      <c r="Q134" s="35" t="n">
        <v>-0.61357</v>
      </c>
      <c r="R134" s="35" t="n">
        <v>1.06445</v>
      </c>
    </row>
    <row r="135" customFormat="false" ht="15" hidden="false" customHeight="false" outlineLevel="0" collapsed="false">
      <c r="A135" s="4" t="n">
        <v>134</v>
      </c>
      <c r="B135" s="4" t="s">
        <v>493</v>
      </c>
      <c r="C135" s="35" t="n">
        <v>-0.56686</v>
      </c>
      <c r="D135" s="35" t="n">
        <v>0.43634</v>
      </c>
      <c r="E135" s="35" t="n">
        <v>2.21699</v>
      </c>
      <c r="F135" s="35" t="n">
        <v>0.19416</v>
      </c>
      <c r="G135" s="35" t="n">
        <v>-2.02579</v>
      </c>
      <c r="H135" s="35" t="n">
        <v>-0.26582</v>
      </c>
      <c r="I135" s="35" t="n">
        <v>-2.3467</v>
      </c>
      <c r="J135" s="35" t="n">
        <v>0.68044</v>
      </c>
      <c r="K135" s="35" t="n">
        <v>0.9799</v>
      </c>
      <c r="L135" s="35" t="n">
        <v>-1.50501</v>
      </c>
      <c r="M135" s="35" t="n">
        <v>-0.73265</v>
      </c>
      <c r="N135" s="35" t="n">
        <v>-1.97824</v>
      </c>
      <c r="O135" s="35" t="n">
        <v>0.36633</v>
      </c>
      <c r="P135" s="35" t="n">
        <v>-0.49055</v>
      </c>
      <c r="Q135" s="35" t="n">
        <v>-0.43326</v>
      </c>
      <c r="R135" s="35" t="n">
        <v>0.37869</v>
      </c>
    </row>
    <row r="136" customFormat="false" ht="15" hidden="false" customHeight="false" outlineLevel="0" collapsed="false">
      <c r="A136" s="4" t="n">
        <v>135</v>
      </c>
      <c r="B136" s="4" t="s">
        <v>494</v>
      </c>
      <c r="C136" s="35" t="n">
        <v>-0.2043</v>
      </c>
      <c r="D136" s="35" t="n">
        <v>-0.1651</v>
      </c>
      <c r="E136" s="35" t="n">
        <v>-0.88698</v>
      </c>
      <c r="F136" s="35" t="n">
        <v>-0.09679</v>
      </c>
      <c r="G136" s="35" t="n">
        <v>-1.91551</v>
      </c>
      <c r="H136" s="35" t="n">
        <v>-0.69638</v>
      </c>
      <c r="I136" s="35" t="n">
        <v>0.10658</v>
      </c>
      <c r="J136" s="35" t="n">
        <v>1.22247</v>
      </c>
      <c r="K136" s="35" t="n">
        <v>-2.62293</v>
      </c>
      <c r="L136" s="35" t="n">
        <v>-0.89735</v>
      </c>
      <c r="M136" s="35" t="n">
        <v>2.20172</v>
      </c>
      <c r="N136" s="35" t="n">
        <v>-1.42018</v>
      </c>
      <c r="O136" s="35" t="n">
        <v>0.96721</v>
      </c>
      <c r="P136" s="35" t="n">
        <v>-1.99913</v>
      </c>
      <c r="Q136" s="35" t="n">
        <v>1.89606</v>
      </c>
      <c r="R136" s="35" t="n">
        <v>0.34581</v>
      </c>
    </row>
    <row r="137" customFormat="false" ht="15" hidden="false" customHeight="false" outlineLevel="0" collapsed="false">
      <c r="A137" s="4" t="n">
        <v>136</v>
      </c>
      <c r="B137" s="4" t="s">
        <v>206</v>
      </c>
      <c r="C137" s="35" t="n">
        <v>-1.7375</v>
      </c>
      <c r="D137" s="35" t="n">
        <v>-0.06055</v>
      </c>
      <c r="E137" s="35" t="n">
        <v>-1.10846</v>
      </c>
      <c r="F137" s="35" t="n">
        <v>1.17799</v>
      </c>
      <c r="G137" s="35" t="n">
        <v>0.31503</v>
      </c>
      <c r="H137" s="35" t="n">
        <v>3.09941</v>
      </c>
      <c r="I137" s="35" t="n">
        <v>0.23324</v>
      </c>
      <c r="J137" s="35" t="n">
        <v>-2.02651</v>
      </c>
      <c r="K137" s="35" t="n">
        <v>-0.07543</v>
      </c>
      <c r="L137" s="35" t="n">
        <v>-3.60565</v>
      </c>
      <c r="M137" s="35" t="n">
        <v>1.43686</v>
      </c>
      <c r="N137" s="35" t="n">
        <v>0.3395</v>
      </c>
      <c r="O137" s="35" t="n">
        <v>-0.44399</v>
      </c>
      <c r="P137" s="35" t="n">
        <v>-1.26092</v>
      </c>
      <c r="Q137" s="35" t="n">
        <v>0.97068</v>
      </c>
      <c r="R137" s="35" t="n">
        <v>1.02671</v>
      </c>
    </row>
    <row r="138" customFormat="false" ht="15" hidden="false" customHeight="false" outlineLevel="0" collapsed="false">
      <c r="A138" s="4" t="n">
        <v>137</v>
      </c>
      <c r="B138" s="4" t="s">
        <v>495</v>
      </c>
      <c r="C138" s="35" t="n">
        <v>-0.39185</v>
      </c>
      <c r="D138" s="35" t="n">
        <v>-1.17952</v>
      </c>
      <c r="E138" s="35" t="n">
        <v>2.09716</v>
      </c>
      <c r="F138" s="35" t="n">
        <v>-1.18714</v>
      </c>
      <c r="G138" s="35" t="n">
        <v>-1.04326</v>
      </c>
      <c r="H138" s="35" t="n">
        <v>0.39094</v>
      </c>
      <c r="I138" s="35" t="n">
        <v>-0.58995</v>
      </c>
      <c r="J138" s="35" t="n">
        <v>-1.44252</v>
      </c>
      <c r="K138" s="35" t="n">
        <v>1.12297</v>
      </c>
      <c r="L138" s="35" t="n">
        <v>-2.59325</v>
      </c>
      <c r="M138" s="35" t="n">
        <v>1.50009</v>
      </c>
      <c r="N138" s="35" t="n">
        <v>-0.04535</v>
      </c>
      <c r="O138" s="35" t="n">
        <v>2.27293</v>
      </c>
      <c r="P138" s="35" t="n">
        <v>1.42203</v>
      </c>
      <c r="Q138" s="35" t="n">
        <v>1.00395</v>
      </c>
      <c r="R138" s="35" t="n">
        <v>-0.14658</v>
      </c>
    </row>
    <row r="139" customFormat="false" ht="15" hidden="false" customHeight="false" outlineLevel="0" collapsed="false">
      <c r="A139" s="4" t="n">
        <v>138</v>
      </c>
      <c r="B139" s="4" t="s">
        <v>496</v>
      </c>
      <c r="C139" s="35" t="n">
        <v>-0.76723</v>
      </c>
      <c r="D139" s="35" t="n">
        <v>-0.31447</v>
      </c>
      <c r="E139" s="35" t="n">
        <v>-0.89348</v>
      </c>
      <c r="F139" s="35" t="n">
        <v>0.65949</v>
      </c>
      <c r="G139" s="35" t="n">
        <v>-0.17879</v>
      </c>
      <c r="H139" s="35" t="n">
        <v>1.15019</v>
      </c>
      <c r="I139" s="35" t="n">
        <v>-2.02801</v>
      </c>
      <c r="J139" s="35" t="n">
        <v>1.27196</v>
      </c>
      <c r="K139" s="35" t="n">
        <v>-2.01377</v>
      </c>
      <c r="L139" s="35" t="n">
        <v>0.25756</v>
      </c>
      <c r="M139" s="35" t="n">
        <v>-0.07758</v>
      </c>
      <c r="N139" s="35" t="n">
        <v>-3.26453</v>
      </c>
      <c r="O139" s="35" t="n">
        <v>-0.33447</v>
      </c>
      <c r="P139" s="35" t="n">
        <v>-0.58941</v>
      </c>
      <c r="Q139" s="35" t="n">
        <v>-0.68956</v>
      </c>
      <c r="R139" s="35" t="n">
        <v>1.50047</v>
      </c>
    </row>
    <row r="140" customFormat="false" ht="15" hidden="false" customHeight="false" outlineLevel="0" collapsed="false">
      <c r="A140" s="4" t="n">
        <v>139</v>
      </c>
      <c r="B140" s="4" t="s">
        <v>497</v>
      </c>
      <c r="C140" s="35" t="n">
        <v>0.71898</v>
      </c>
      <c r="D140" s="35" t="n">
        <v>0.21613</v>
      </c>
      <c r="E140" s="35" t="n">
        <v>0.60518</v>
      </c>
      <c r="F140" s="35" t="n">
        <v>-0.28506</v>
      </c>
      <c r="G140" s="35" t="n">
        <v>1.07066</v>
      </c>
      <c r="H140" s="35" t="n">
        <v>1.89902</v>
      </c>
      <c r="I140" s="35" t="n">
        <v>0.35134</v>
      </c>
      <c r="J140" s="35" t="n">
        <v>-3.00123</v>
      </c>
      <c r="K140" s="35" t="n">
        <v>0.41494</v>
      </c>
      <c r="L140" s="35" t="n">
        <v>0.3667</v>
      </c>
      <c r="M140" s="35" t="n">
        <v>0.02777</v>
      </c>
      <c r="N140" s="35" t="n">
        <v>1.24003</v>
      </c>
      <c r="O140" s="35" t="n">
        <v>-2.67198</v>
      </c>
      <c r="P140" s="35" t="n">
        <v>0.21262</v>
      </c>
      <c r="Q140" s="35" t="n">
        <v>-2.73269</v>
      </c>
      <c r="R140" s="35" t="n">
        <v>-0.89278</v>
      </c>
    </row>
    <row r="141" customFormat="false" ht="15" hidden="false" customHeight="false" outlineLevel="0" collapsed="false">
      <c r="A141" s="4" t="n">
        <v>140</v>
      </c>
      <c r="B141" s="4" t="s">
        <v>498</v>
      </c>
      <c r="C141" s="35" t="n">
        <v>3.70104</v>
      </c>
      <c r="D141" s="35" t="n">
        <v>-0.15885</v>
      </c>
      <c r="E141" s="35" t="n">
        <v>-1.39445</v>
      </c>
      <c r="F141" s="35" t="n">
        <v>-1.37953</v>
      </c>
      <c r="G141" s="35" t="n">
        <v>-0.83893</v>
      </c>
      <c r="H141" s="35" t="n">
        <v>0.44442</v>
      </c>
      <c r="I141" s="35" t="n">
        <v>-0.901</v>
      </c>
      <c r="J141" s="35" t="n">
        <v>-1.10929</v>
      </c>
      <c r="K141" s="35" t="n">
        <v>-2.68456</v>
      </c>
      <c r="L141" s="35" t="n">
        <v>0.41093</v>
      </c>
      <c r="M141" s="35" t="n">
        <v>-0.86925</v>
      </c>
      <c r="N141" s="35" t="n">
        <v>-0.99849</v>
      </c>
      <c r="O141" s="35" t="n">
        <v>0.71297</v>
      </c>
      <c r="P141" s="35" t="n">
        <v>0.52985</v>
      </c>
      <c r="Q141" s="35" t="n">
        <v>1.47326</v>
      </c>
      <c r="R141" s="35" t="n">
        <v>-0.81476</v>
      </c>
    </row>
    <row r="142" customFormat="false" ht="15" hidden="false" customHeight="false" outlineLevel="0" collapsed="false">
      <c r="A142" s="4" t="n">
        <v>141</v>
      </c>
      <c r="B142" s="4" t="s">
        <v>499</v>
      </c>
      <c r="C142" s="35" t="n">
        <v>0.70125</v>
      </c>
      <c r="D142" s="35" t="n">
        <v>1.4947</v>
      </c>
      <c r="E142" s="35" t="n">
        <v>1.18652</v>
      </c>
      <c r="F142" s="35" t="n">
        <v>-1.65653</v>
      </c>
      <c r="G142" s="35" t="n">
        <v>-2.43384</v>
      </c>
      <c r="H142" s="35" t="n">
        <v>-2.00197</v>
      </c>
      <c r="I142" s="35" t="n">
        <v>2.2653</v>
      </c>
      <c r="J142" s="35" t="n">
        <v>-0.29205</v>
      </c>
      <c r="K142" s="35" t="n">
        <v>0.80565</v>
      </c>
      <c r="L142" s="35" t="n">
        <v>0.09453</v>
      </c>
      <c r="M142" s="35" t="n">
        <v>0.41934</v>
      </c>
      <c r="N142" s="35" t="n">
        <v>0.94682</v>
      </c>
      <c r="O142" s="35" t="n">
        <v>2.16253</v>
      </c>
      <c r="P142" s="35" t="n">
        <v>0.32182</v>
      </c>
      <c r="Q142" s="35" t="n">
        <v>0.42373</v>
      </c>
      <c r="R142" s="35" t="n">
        <v>-1.02054</v>
      </c>
    </row>
    <row r="143" customFormat="false" ht="15" hidden="false" customHeight="false" outlineLevel="0" collapsed="false">
      <c r="A143" s="4" t="n">
        <v>142</v>
      </c>
      <c r="B143" s="4" t="s">
        <v>500</v>
      </c>
      <c r="C143" s="35" t="n">
        <v>0.13274</v>
      </c>
      <c r="D143" s="35" t="n">
        <v>-1.1823</v>
      </c>
      <c r="E143" s="35" t="n">
        <v>-0.96125</v>
      </c>
      <c r="F143" s="35" t="n">
        <v>0.78035</v>
      </c>
      <c r="G143" s="35" t="n">
        <v>-0.95543</v>
      </c>
      <c r="H143" s="35" t="n">
        <v>0.79829</v>
      </c>
      <c r="I143" s="35" t="n">
        <v>0.65464</v>
      </c>
      <c r="J143" s="35" t="n">
        <v>-2.25333</v>
      </c>
      <c r="K143" s="35" t="n">
        <v>-0.54692</v>
      </c>
      <c r="L143" s="35" t="n">
        <v>-4.46682</v>
      </c>
      <c r="M143" s="35" t="n">
        <v>-0.08434</v>
      </c>
      <c r="N143" s="35" t="n">
        <v>0.31605</v>
      </c>
      <c r="O143" s="35" t="n">
        <v>0.79182</v>
      </c>
      <c r="P143" s="35" t="n">
        <v>-0.58558</v>
      </c>
      <c r="Q143" s="35" t="n">
        <v>1.33873</v>
      </c>
      <c r="R143" s="35" t="n">
        <v>1.46249</v>
      </c>
    </row>
    <row r="144" customFormat="false" ht="15" hidden="false" customHeight="false" outlineLevel="0" collapsed="false">
      <c r="A144" s="4" t="n">
        <v>143</v>
      </c>
      <c r="B144" s="4" t="s">
        <v>501</v>
      </c>
      <c r="C144" s="35" t="n">
        <v>2.52777</v>
      </c>
      <c r="D144" s="35" t="n">
        <v>2.15834</v>
      </c>
      <c r="E144" s="35" t="n">
        <v>-1.38482</v>
      </c>
      <c r="F144" s="35" t="n">
        <v>-2.55472</v>
      </c>
      <c r="G144" s="35" t="n">
        <v>-0.80785</v>
      </c>
      <c r="H144" s="35" t="n">
        <v>0.77917</v>
      </c>
      <c r="I144" s="35" t="n">
        <v>-0.36488</v>
      </c>
      <c r="J144" s="35" t="n">
        <v>-0.56654</v>
      </c>
      <c r="K144" s="35" t="n">
        <v>-1.34298</v>
      </c>
      <c r="L144" s="35" t="n">
        <v>-0.28968</v>
      </c>
      <c r="M144" s="35" t="n">
        <v>0.32597</v>
      </c>
      <c r="N144" s="35" t="n">
        <v>-0.34814</v>
      </c>
      <c r="O144" s="35" t="n">
        <v>0.79305</v>
      </c>
      <c r="P144" s="35" t="n">
        <v>0.03052</v>
      </c>
      <c r="Q144" s="35" t="n">
        <v>-0.68597</v>
      </c>
      <c r="R144" s="35" t="n">
        <v>0.26142</v>
      </c>
    </row>
    <row r="145" customFormat="false" ht="15" hidden="false" customHeight="false" outlineLevel="0" collapsed="false">
      <c r="A145" s="4" t="n">
        <v>144</v>
      </c>
      <c r="B145" s="4" t="s">
        <v>502</v>
      </c>
      <c r="C145" s="35" t="n">
        <v>-0.84825</v>
      </c>
      <c r="D145" s="35" t="n">
        <v>1.69274</v>
      </c>
      <c r="E145" s="35" t="n">
        <v>1.70569</v>
      </c>
      <c r="F145" s="35" t="n">
        <v>0.10838</v>
      </c>
      <c r="G145" s="35" t="n">
        <v>0.2658</v>
      </c>
      <c r="H145" s="35" t="n">
        <v>-0.63853</v>
      </c>
      <c r="I145" s="35" t="n">
        <v>0.73488</v>
      </c>
      <c r="J145" s="35" t="n">
        <v>0.13613</v>
      </c>
      <c r="K145" s="35" t="n">
        <v>2.55027</v>
      </c>
      <c r="L145" s="35" t="n">
        <v>0.39806</v>
      </c>
      <c r="M145" s="35" t="n">
        <v>2.52276</v>
      </c>
      <c r="N145" s="35" t="n">
        <v>1.32406</v>
      </c>
      <c r="O145" s="35" t="n">
        <v>-1.01476</v>
      </c>
      <c r="P145" s="35" t="n">
        <v>1.34721</v>
      </c>
      <c r="Q145" s="35" t="n">
        <v>-3.28159</v>
      </c>
      <c r="R145" s="35" t="n">
        <v>0.40028</v>
      </c>
    </row>
    <row r="146" customFormat="false" ht="15" hidden="false" customHeight="false" outlineLevel="0" collapsed="false">
      <c r="A146" s="4" t="n">
        <v>145</v>
      </c>
      <c r="B146" s="4" t="s">
        <v>503</v>
      </c>
      <c r="C146" s="35" t="n">
        <v>0.94632</v>
      </c>
      <c r="D146" s="35" t="n">
        <v>-0.5049</v>
      </c>
      <c r="E146" s="35" t="n">
        <v>0.74809</v>
      </c>
      <c r="F146" s="35" t="n">
        <v>0.13497</v>
      </c>
      <c r="G146" s="35" t="n">
        <v>0.15233</v>
      </c>
      <c r="H146" s="35" t="n">
        <v>-1.84324</v>
      </c>
      <c r="I146" s="35" t="n">
        <v>0.57846</v>
      </c>
      <c r="J146" s="35" t="n">
        <v>1.70623</v>
      </c>
      <c r="K146" s="35" t="n">
        <v>-2.73991</v>
      </c>
      <c r="L146" s="35" t="n">
        <v>0.48917</v>
      </c>
      <c r="M146" s="35" t="n">
        <v>-1.03212</v>
      </c>
      <c r="N146" s="35" t="n">
        <v>-3.61457</v>
      </c>
      <c r="O146" s="35" t="n">
        <v>0.84758</v>
      </c>
      <c r="P146" s="35" t="n">
        <v>-1.81633</v>
      </c>
      <c r="Q146" s="35" t="n">
        <v>-0.64145</v>
      </c>
      <c r="R146" s="35" t="n">
        <v>0.85048</v>
      </c>
    </row>
    <row r="147" customFormat="false" ht="15" hidden="false" customHeight="false" outlineLevel="0" collapsed="false">
      <c r="A147" s="4" t="n">
        <v>146</v>
      </c>
      <c r="B147" s="4" t="s">
        <v>504</v>
      </c>
      <c r="C147" s="35" t="n">
        <v>0.43832</v>
      </c>
      <c r="D147" s="35" t="n">
        <v>0.84873</v>
      </c>
      <c r="E147" s="35" t="n">
        <v>0.53323</v>
      </c>
      <c r="F147" s="35" t="n">
        <v>-1.28249</v>
      </c>
      <c r="G147" s="35" t="n">
        <v>-0.69822</v>
      </c>
      <c r="H147" s="35" t="n">
        <v>-1.36361</v>
      </c>
      <c r="I147" s="35" t="n">
        <v>0.69299</v>
      </c>
      <c r="J147" s="35" t="n">
        <v>-1.79155</v>
      </c>
      <c r="K147" s="35" t="n">
        <v>0.24271</v>
      </c>
      <c r="L147" s="35" t="n">
        <v>0.19559</v>
      </c>
      <c r="M147" s="35" t="n">
        <v>-1.02043</v>
      </c>
      <c r="N147" s="35" t="n">
        <v>-0.66025</v>
      </c>
      <c r="O147" s="35" t="n">
        <v>2.40022</v>
      </c>
      <c r="P147" s="35" t="n">
        <v>1.29871</v>
      </c>
      <c r="Q147" s="35" t="n">
        <v>0.12363</v>
      </c>
      <c r="R147" s="35" t="n">
        <v>0.8234</v>
      </c>
    </row>
    <row r="148" customFormat="false" ht="15" hidden="false" customHeight="false" outlineLevel="0" collapsed="false">
      <c r="A148" s="4" t="n">
        <v>147</v>
      </c>
      <c r="B148" s="4" t="s">
        <v>505</v>
      </c>
      <c r="C148" s="35" t="n">
        <v>-0.111</v>
      </c>
      <c r="D148" s="35" t="n">
        <v>-2.26853</v>
      </c>
      <c r="E148" s="35" t="n">
        <v>3.36144</v>
      </c>
      <c r="F148" s="35" t="n">
        <v>4.2963</v>
      </c>
      <c r="G148" s="35" t="n">
        <v>0.03409</v>
      </c>
      <c r="H148" s="35" t="n">
        <v>-1.16842</v>
      </c>
      <c r="I148" s="35" t="n">
        <v>-0.66902</v>
      </c>
      <c r="J148" s="35" t="n">
        <v>2.29281</v>
      </c>
      <c r="K148" s="35" t="n">
        <v>4.11157</v>
      </c>
      <c r="L148" s="35" t="n">
        <v>3.13647</v>
      </c>
      <c r="M148" s="35" t="n">
        <v>0.5291</v>
      </c>
      <c r="N148" s="35" t="n">
        <v>0.8033</v>
      </c>
      <c r="O148" s="35" t="n">
        <v>1.07045</v>
      </c>
      <c r="P148" s="35" t="n">
        <v>-4.06493</v>
      </c>
      <c r="Q148" s="35" t="n">
        <v>0.04224</v>
      </c>
      <c r="R148" s="35" t="n">
        <v>-3.38803</v>
      </c>
    </row>
    <row r="149" customFormat="false" ht="15" hidden="false" customHeight="false" outlineLevel="0" collapsed="false">
      <c r="A149" s="4" t="n">
        <v>148</v>
      </c>
      <c r="B149" s="4" t="s">
        <v>506</v>
      </c>
      <c r="C149" s="35" t="n">
        <v>0.70174</v>
      </c>
      <c r="D149" s="35" t="n">
        <v>-0.03913</v>
      </c>
      <c r="E149" s="35" t="n">
        <v>-0.61302</v>
      </c>
      <c r="F149" s="35" t="n">
        <v>-1.37367</v>
      </c>
      <c r="G149" s="35" t="n">
        <v>0.37082</v>
      </c>
      <c r="H149" s="35" t="n">
        <v>-0.45329</v>
      </c>
      <c r="I149" s="35" t="n">
        <v>-0.06666</v>
      </c>
      <c r="J149" s="35" t="n">
        <v>-1.93959</v>
      </c>
      <c r="K149" s="35" t="n">
        <v>0.12225</v>
      </c>
      <c r="L149" s="35" t="n">
        <v>0.85773</v>
      </c>
      <c r="M149" s="35" t="n">
        <v>0.29268</v>
      </c>
      <c r="N149" s="35" t="n">
        <v>0.00756</v>
      </c>
      <c r="O149" s="35" t="n">
        <v>-1.93735</v>
      </c>
      <c r="P149" s="35" t="n">
        <v>2.03563</v>
      </c>
      <c r="Q149" s="35" t="n">
        <v>-3.03892</v>
      </c>
      <c r="R149" s="35" t="n">
        <v>0.33608</v>
      </c>
    </row>
    <row r="150" customFormat="false" ht="15" hidden="false" customHeight="false" outlineLevel="0" collapsed="false">
      <c r="A150" s="4" t="n">
        <v>149</v>
      </c>
      <c r="B150" s="4" t="s">
        <v>507</v>
      </c>
      <c r="C150" s="35" t="n">
        <v>-0.1307</v>
      </c>
      <c r="D150" s="35" t="n">
        <v>-1.05627</v>
      </c>
      <c r="E150" s="35" t="n">
        <v>-1.18384</v>
      </c>
      <c r="F150" s="35" t="n">
        <v>-0.87195</v>
      </c>
      <c r="G150" s="35" t="n">
        <v>-0.21658</v>
      </c>
      <c r="H150" s="35" t="n">
        <v>0.25945</v>
      </c>
      <c r="I150" s="35" t="n">
        <v>0.53033</v>
      </c>
      <c r="J150" s="35" t="n">
        <v>2.18505</v>
      </c>
      <c r="K150" s="35" t="n">
        <v>-2.71854</v>
      </c>
      <c r="L150" s="35" t="n">
        <v>-0.67999</v>
      </c>
      <c r="M150" s="35" t="n">
        <v>0.11677</v>
      </c>
      <c r="N150" s="35" t="n">
        <v>-2.3184</v>
      </c>
      <c r="O150" s="35" t="n">
        <v>-0.47801</v>
      </c>
      <c r="P150" s="35" t="n">
        <v>-1.6235</v>
      </c>
      <c r="Q150" s="35" t="n">
        <v>1.88329</v>
      </c>
      <c r="R150" s="35" t="n">
        <v>1.63434</v>
      </c>
    </row>
    <row r="151" customFormat="false" ht="15" hidden="false" customHeight="false" outlineLevel="0" collapsed="false">
      <c r="A151" s="4" t="n">
        <v>150</v>
      </c>
      <c r="B151" s="4" t="s">
        <v>508</v>
      </c>
      <c r="C151" s="35" t="n">
        <v>2.21501</v>
      </c>
      <c r="D151" s="35" t="n">
        <v>-1.11175</v>
      </c>
      <c r="E151" s="35" t="n">
        <v>-2.2991</v>
      </c>
      <c r="F151" s="35" t="n">
        <v>0.41568</v>
      </c>
      <c r="G151" s="35" t="n">
        <v>0.00396</v>
      </c>
      <c r="H151" s="35" t="n">
        <v>-1.23674</v>
      </c>
      <c r="I151" s="35" t="n">
        <v>-0.01148</v>
      </c>
      <c r="J151" s="35" t="n">
        <v>-0.22891</v>
      </c>
      <c r="K151" s="35" t="n">
        <v>-2.39006</v>
      </c>
      <c r="L151" s="35" t="n">
        <v>0.41192</v>
      </c>
      <c r="M151" s="35" t="n">
        <v>-0.32004</v>
      </c>
      <c r="N151" s="35" t="n">
        <v>-2.89867</v>
      </c>
      <c r="O151" s="35" t="n">
        <v>-0.31938</v>
      </c>
      <c r="P151" s="35" t="n">
        <v>1.13024</v>
      </c>
      <c r="Q151" s="35" t="n">
        <v>-0.00818</v>
      </c>
      <c r="R151" s="35" t="n">
        <v>0.83449</v>
      </c>
    </row>
    <row r="152" customFormat="false" ht="15" hidden="false" customHeight="false" outlineLevel="0" collapsed="false">
      <c r="A152" s="4" t="n">
        <v>151</v>
      </c>
      <c r="B152" s="4" t="s">
        <v>509</v>
      </c>
      <c r="C152" s="35" t="n">
        <v>0.31581</v>
      </c>
      <c r="D152" s="35" t="n">
        <v>-0.98275</v>
      </c>
      <c r="E152" s="35" t="n">
        <v>-0.48677</v>
      </c>
      <c r="F152" s="35" t="n">
        <v>-0.21642</v>
      </c>
      <c r="G152" s="35" t="n">
        <v>-0.13785</v>
      </c>
      <c r="H152" s="35" t="n">
        <v>0.94521</v>
      </c>
      <c r="I152" s="35" t="n">
        <v>-2.43317</v>
      </c>
      <c r="J152" s="35" t="n">
        <v>0.64034</v>
      </c>
      <c r="K152" s="35" t="n">
        <v>-1.16563</v>
      </c>
      <c r="L152" s="35" t="n">
        <v>-0.91131</v>
      </c>
      <c r="M152" s="35" t="n">
        <v>2.87198</v>
      </c>
      <c r="N152" s="35" t="n">
        <v>-1.26935</v>
      </c>
      <c r="O152" s="35" t="n">
        <v>1.24733</v>
      </c>
      <c r="P152" s="35" t="n">
        <v>0.4433</v>
      </c>
      <c r="Q152" s="35" t="n">
        <v>0.49105</v>
      </c>
      <c r="R152" s="35" t="n">
        <v>-0.76194</v>
      </c>
    </row>
    <row r="153" customFormat="false" ht="15" hidden="false" customHeight="false" outlineLevel="0" collapsed="false">
      <c r="A153" s="4" t="n">
        <v>152</v>
      </c>
      <c r="B153" s="4" t="s">
        <v>510</v>
      </c>
      <c r="C153" s="35" t="n">
        <v>1.63613</v>
      </c>
      <c r="D153" s="35" t="n">
        <v>1.16752</v>
      </c>
      <c r="E153" s="35" t="n">
        <v>-0.09302</v>
      </c>
      <c r="F153" s="35" t="n">
        <v>-0.60402</v>
      </c>
      <c r="G153" s="35" t="n">
        <v>0.78028</v>
      </c>
      <c r="H153" s="35" t="n">
        <v>-0.46666</v>
      </c>
      <c r="I153" s="35" t="n">
        <v>-0.66971</v>
      </c>
      <c r="J153" s="35" t="n">
        <v>-1.94242</v>
      </c>
      <c r="K153" s="35" t="n">
        <v>0.74617</v>
      </c>
      <c r="L153" s="35" t="n">
        <v>0.97595</v>
      </c>
      <c r="M153" s="35" t="n">
        <v>1.57361</v>
      </c>
      <c r="N153" s="35" t="n">
        <v>-0.76169</v>
      </c>
      <c r="O153" s="35" t="n">
        <v>-1.81987</v>
      </c>
      <c r="P153" s="35" t="n">
        <v>0.0309</v>
      </c>
      <c r="Q153" s="35" t="n">
        <v>-0.66236</v>
      </c>
      <c r="R153" s="35" t="n">
        <v>1.8732</v>
      </c>
    </row>
    <row r="154" customFormat="false" ht="15" hidden="false" customHeight="false" outlineLevel="0" collapsed="false">
      <c r="A154" s="4" t="n">
        <v>153</v>
      </c>
      <c r="B154" s="4" t="s">
        <v>511</v>
      </c>
      <c r="C154" s="35" t="n">
        <v>0.36866</v>
      </c>
      <c r="D154" s="35" t="n">
        <v>1.7059</v>
      </c>
      <c r="E154" s="35" t="n">
        <v>-0.8213</v>
      </c>
      <c r="F154" s="35" t="n">
        <v>-0.12603</v>
      </c>
      <c r="G154" s="35" t="n">
        <v>-2.21492</v>
      </c>
      <c r="H154" s="35" t="n">
        <v>-0.67641</v>
      </c>
      <c r="I154" s="35" t="n">
        <v>-0.78237</v>
      </c>
      <c r="J154" s="35" t="n">
        <v>-0.82381</v>
      </c>
      <c r="K154" s="35" t="n">
        <v>0.00965</v>
      </c>
      <c r="L154" s="35" t="n">
        <v>-0.44645</v>
      </c>
      <c r="M154" s="35" t="n">
        <v>-0.26075</v>
      </c>
      <c r="N154" s="35" t="n">
        <v>-1.47822</v>
      </c>
      <c r="O154" s="35" t="n">
        <v>1.02165</v>
      </c>
      <c r="P154" s="35" t="n">
        <v>1.38474</v>
      </c>
      <c r="Q154" s="35" t="n">
        <v>-0.79669</v>
      </c>
      <c r="R154" s="35" t="n">
        <v>1.37926</v>
      </c>
    </row>
    <row r="155" customFormat="false" ht="15" hidden="false" customHeight="false" outlineLevel="0" collapsed="false">
      <c r="A155" s="4" t="n">
        <v>154</v>
      </c>
      <c r="B155" s="4" t="s">
        <v>512</v>
      </c>
      <c r="C155" s="35" t="n">
        <v>-2.03952</v>
      </c>
      <c r="D155" s="35" t="n">
        <v>-1.76793</v>
      </c>
      <c r="E155" s="35" t="n">
        <v>-0.29564</v>
      </c>
      <c r="F155" s="35" t="n">
        <v>0.09488</v>
      </c>
      <c r="G155" s="35" t="n">
        <v>1.38137</v>
      </c>
      <c r="H155" s="35" t="n">
        <v>-1.22302</v>
      </c>
      <c r="I155" s="35" t="n">
        <v>-2.30701</v>
      </c>
      <c r="J155" s="35" t="n">
        <v>-1.64872</v>
      </c>
      <c r="K155" s="35" t="n">
        <v>-1.10365</v>
      </c>
      <c r="L155" s="35" t="n">
        <v>-0.82882</v>
      </c>
      <c r="M155" s="35" t="n">
        <v>1.4032</v>
      </c>
      <c r="N155" s="35" t="n">
        <v>-0.31786</v>
      </c>
      <c r="O155" s="35" t="n">
        <v>-0.41512</v>
      </c>
      <c r="P155" s="35" t="n">
        <v>2.18526</v>
      </c>
      <c r="Q155" s="35" t="n">
        <v>-2.06118</v>
      </c>
      <c r="R155" s="35" t="n">
        <v>-0.36037</v>
      </c>
    </row>
    <row r="156" customFormat="false" ht="15" hidden="false" customHeight="false" outlineLevel="0" collapsed="false">
      <c r="A156" s="4" t="n">
        <v>155</v>
      </c>
      <c r="B156" s="4" t="s">
        <v>513</v>
      </c>
      <c r="C156" s="35" t="n">
        <v>-0.71904</v>
      </c>
      <c r="D156" s="35" t="n">
        <v>2.72043</v>
      </c>
      <c r="E156" s="35" t="n">
        <v>-1.74565</v>
      </c>
      <c r="F156" s="35" t="n">
        <v>0.99124</v>
      </c>
      <c r="G156" s="35" t="n">
        <v>1.7397</v>
      </c>
      <c r="H156" s="35" t="n">
        <v>3.54214</v>
      </c>
      <c r="I156" s="35" t="n">
        <v>0.31131</v>
      </c>
      <c r="J156" s="35" t="n">
        <v>0.85888</v>
      </c>
      <c r="K156" s="35" t="n">
        <v>-2.21029</v>
      </c>
      <c r="L156" s="35" t="n">
        <v>-1.39632</v>
      </c>
      <c r="M156" s="35" t="n">
        <v>0.8622</v>
      </c>
      <c r="N156" s="35" t="n">
        <v>0.57195</v>
      </c>
      <c r="O156" s="35" t="n">
        <v>-1.50205</v>
      </c>
      <c r="P156" s="35" t="n">
        <v>0.19363</v>
      </c>
      <c r="Q156" s="35" t="n">
        <v>3.37998</v>
      </c>
      <c r="R156" s="35" t="n">
        <v>-2.39289</v>
      </c>
    </row>
    <row r="157" customFormat="false" ht="15" hidden="false" customHeight="false" outlineLevel="0" collapsed="false">
      <c r="A157" s="4" t="n">
        <v>156</v>
      </c>
      <c r="B157" s="4" t="s">
        <v>514</v>
      </c>
      <c r="C157" s="35" t="n">
        <v>3.76326</v>
      </c>
      <c r="D157" s="35" t="n">
        <v>-0.2364</v>
      </c>
      <c r="E157" s="35" t="n">
        <v>1.343</v>
      </c>
      <c r="F157" s="35" t="n">
        <v>1.85079</v>
      </c>
      <c r="G157" s="35" t="n">
        <v>0.13002</v>
      </c>
      <c r="H157" s="35" t="n">
        <v>-0.56064</v>
      </c>
      <c r="I157" s="35" t="n">
        <v>-0.76972</v>
      </c>
      <c r="J157" s="35" t="n">
        <v>0.12167</v>
      </c>
      <c r="K157" s="35" t="n">
        <v>-0.07876</v>
      </c>
      <c r="L157" s="35" t="n">
        <v>-2.85879</v>
      </c>
      <c r="M157" s="35" t="n">
        <v>-0.70819</v>
      </c>
      <c r="N157" s="35" t="n">
        <v>0.10636</v>
      </c>
      <c r="O157" s="35" t="n">
        <v>0.07187</v>
      </c>
      <c r="P157" s="35" t="n">
        <v>-1.34414</v>
      </c>
      <c r="Q157" s="35" t="n">
        <v>1.41031</v>
      </c>
      <c r="R157" s="35" t="n">
        <v>0.74256</v>
      </c>
    </row>
    <row r="158" customFormat="false" ht="15" hidden="false" customHeight="false" outlineLevel="0" collapsed="false">
      <c r="A158" s="4" t="n">
        <v>157</v>
      </c>
      <c r="B158" s="4" t="s">
        <v>515</v>
      </c>
      <c r="C158" s="35" t="n">
        <v>0.15458</v>
      </c>
      <c r="D158" s="35" t="n">
        <v>-2.87329</v>
      </c>
      <c r="E158" s="35" t="n">
        <v>0.57708</v>
      </c>
      <c r="F158" s="35" t="n">
        <v>-0.78355</v>
      </c>
      <c r="G158" s="35" t="n">
        <v>-0.40913</v>
      </c>
      <c r="H158" s="35" t="n">
        <v>4.07266</v>
      </c>
      <c r="I158" s="35" t="n">
        <v>0.05754</v>
      </c>
      <c r="J158" s="35" t="n">
        <v>0.94216</v>
      </c>
      <c r="K158" s="35" t="n">
        <v>-1.01054</v>
      </c>
      <c r="L158" s="35" t="n">
        <v>-2.84708</v>
      </c>
      <c r="M158" s="35" t="n">
        <v>-0.61524</v>
      </c>
      <c r="N158" s="35" t="n">
        <v>-0.26774</v>
      </c>
      <c r="O158" s="35" t="n">
        <v>1.6654</v>
      </c>
      <c r="P158" s="35" t="n">
        <v>-1.23432</v>
      </c>
      <c r="Q158" s="35" t="n">
        <v>0.88048</v>
      </c>
      <c r="R158" s="35" t="n">
        <v>0.07598</v>
      </c>
    </row>
    <row r="159" customFormat="false" ht="15" hidden="false" customHeight="false" outlineLevel="0" collapsed="false">
      <c r="A159" s="4" t="n">
        <v>158</v>
      </c>
      <c r="B159" s="4" t="s">
        <v>516</v>
      </c>
      <c r="C159" s="35" t="n">
        <v>-1.33606</v>
      </c>
      <c r="D159" s="35" t="n">
        <v>-0.15589</v>
      </c>
      <c r="E159" s="35" t="n">
        <v>-0.44487</v>
      </c>
      <c r="F159" s="35" t="n">
        <v>-0.46063</v>
      </c>
      <c r="G159" s="35" t="n">
        <v>-0.46609</v>
      </c>
      <c r="H159" s="35" t="n">
        <v>-0.78346</v>
      </c>
      <c r="I159" s="35" t="n">
        <v>-0.69632</v>
      </c>
      <c r="J159" s="35" t="n">
        <v>-4.39297</v>
      </c>
      <c r="K159" s="35" t="n">
        <v>-0.62474</v>
      </c>
      <c r="L159" s="35" t="n">
        <v>0.42954</v>
      </c>
      <c r="M159" s="35" t="n">
        <v>0.60088</v>
      </c>
      <c r="N159" s="35" t="n">
        <v>-3.1457</v>
      </c>
      <c r="O159" s="35" t="n">
        <v>0.93507</v>
      </c>
      <c r="P159" s="35" t="n">
        <v>0.51077</v>
      </c>
      <c r="Q159" s="35" t="n">
        <v>1.02545</v>
      </c>
      <c r="R159" s="35" t="n">
        <v>-0.65301</v>
      </c>
    </row>
    <row r="160" customFormat="false" ht="15" hidden="false" customHeight="false" outlineLevel="0" collapsed="false">
      <c r="A160" s="4" t="n">
        <v>159</v>
      </c>
      <c r="B160" s="4" t="s">
        <v>517</v>
      </c>
      <c r="C160" s="35" t="n">
        <v>1.57909</v>
      </c>
      <c r="D160" s="35" t="n">
        <v>0.83841</v>
      </c>
      <c r="E160" s="35" t="n">
        <v>2.23132</v>
      </c>
      <c r="F160" s="35" t="n">
        <v>0.89562</v>
      </c>
      <c r="G160" s="35" t="n">
        <v>-1.88306</v>
      </c>
      <c r="H160" s="35" t="n">
        <v>0.03444</v>
      </c>
      <c r="I160" s="35" t="n">
        <v>-0.60992</v>
      </c>
      <c r="J160" s="35" t="n">
        <v>0.81943</v>
      </c>
      <c r="K160" s="35" t="n">
        <v>1.65983</v>
      </c>
      <c r="L160" s="35" t="n">
        <v>-0.43711</v>
      </c>
      <c r="M160" s="35" t="n">
        <v>3.19934</v>
      </c>
      <c r="N160" s="35" t="n">
        <v>-0.06566</v>
      </c>
      <c r="O160" s="35" t="n">
        <v>1.37655</v>
      </c>
      <c r="P160" s="35" t="n">
        <v>-0.67328</v>
      </c>
      <c r="Q160" s="35" t="n">
        <v>-0.63013</v>
      </c>
      <c r="R160" s="35" t="n">
        <v>1.34171</v>
      </c>
    </row>
    <row r="161" customFormat="false" ht="15" hidden="false" customHeight="false" outlineLevel="0" collapsed="false">
      <c r="A161" s="4" t="n">
        <v>160</v>
      </c>
      <c r="B161" s="4" t="s">
        <v>518</v>
      </c>
      <c r="C161" s="35" t="n">
        <v>1.06479</v>
      </c>
      <c r="D161" s="35" t="n">
        <v>-0.92002</v>
      </c>
      <c r="E161" s="35" t="n">
        <v>1.29137</v>
      </c>
      <c r="F161" s="35" t="n">
        <v>-0.34189</v>
      </c>
      <c r="G161" s="35" t="n">
        <v>-0.15205</v>
      </c>
      <c r="H161" s="35" t="n">
        <v>0.65939</v>
      </c>
      <c r="I161" s="35" t="n">
        <v>0.2275</v>
      </c>
      <c r="J161" s="35" t="n">
        <v>-1.17134</v>
      </c>
      <c r="K161" s="35" t="n">
        <v>2.06037</v>
      </c>
      <c r="L161" s="35" t="n">
        <v>0.42323</v>
      </c>
      <c r="M161" s="35" t="n">
        <v>1.26377</v>
      </c>
      <c r="N161" s="35" t="n">
        <v>-1.86266</v>
      </c>
      <c r="O161" s="35" t="n">
        <v>-1.40039</v>
      </c>
      <c r="P161" s="35" t="n">
        <v>1.38502</v>
      </c>
      <c r="Q161" s="35" t="n">
        <v>-0.25316</v>
      </c>
      <c r="R161" s="35" t="n">
        <v>-1.36465</v>
      </c>
    </row>
    <row r="162" customFormat="false" ht="15" hidden="false" customHeight="false" outlineLevel="0" collapsed="false">
      <c r="A162" s="4" t="n">
        <v>161</v>
      </c>
      <c r="B162" s="4" t="s">
        <v>519</v>
      </c>
      <c r="C162" s="35" t="n">
        <v>1.67798</v>
      </c>
      <c r="D162" s="35" t="n">
        <v>-0.09461</v>
      </c>
      <c r="E162" s="35" t="n">
        <v>-1.85381</v>
      </c>
      <c r="F162" s="35" t="n">
        <v>-0.85834</v>
      </c>
      <c r="G162" s="35" t="n">
        <v>0.35477</v>
      </c>
      <c r="H162" s="35" t="n">
        <v>-0.50277</v>
      </c>
      <c r="I162" s="35" t="n">
        <v>0.06656</v>
      </c>
      <c r="J162" s="35" t="n">
        <v>-0.23791</v>
      </c>
      <c r="K162" s="35" t="n">
        <v>-2.25515</v>
      </c>
      <c r="L162" s="35" t="n">
        <v>0.8215</v>
      </c>
      <c r="M162" s="35" t="n">
        <v>0.59213</v>
      </c>
      <c r="N162" s="35" t="n">
        <v>-4.22642</v>
      </c>
      <c r="O162" s="35" t="n">
        <v>-0.0816</v>
      </c>
      <c r="P162" s="35" t="n">
        <v>0.2506</v>
      </c>
      <c r="Q162" s="35" t="n">
        <v>-0.34166</v>
      </c>
      <c r="R162" s="35" t="n">
        <v>0.37312</v>
      </c>
    </row>
    <row r="163" customFormat="false" ht="15" hidden="false" customHeight="false" outlineLevel="0" collapsed="false">
      <c r="A163" s="4" t="n">
        <v>162</v>
      </c>
      <c r="B163" s="4" t="s">
        <v>520</v>
      </c>
      <c r="C163" s="35" t="n">
        <v>1.16312</v>
      </c>
      <c r="D163" s="35" t="n">
        <v>-0.03614</v>
      </c>
      <c r="E163" s="35" t="n">
        <v>1.35615</v>
      </c>
      <c r="F163" s="35" t="n">
        <v>-1.59782</v>
      </c>
      <c r="G163" s="35" t="n">
        <v>0.45107</v>
      </c>
      <c r="H163" s="35" t="n">
        <v>-0.40945</v>
      </c>
      <c r="I163" s="35" t="n">
        <v>-0.88717</v>
      </c>
      <c r="J163" s="35" t="n">
        <v>-0.92245</v>
      </c>
      <c r="K163" s="35" t="n">
        <v>1.2603</v>
      </c>
      <c r="L163" s="35" t="n">
        <v>0.28634</v>
      </c>
      <c r="M163" s="35" t="n">
        <v>0.92224</v>
      </c>
      <c r="N163" s="35" t="n">
        <v>-1.32085</v>
      </c>
      <c r="O163" s="35" t="n">
        <v>-1.29659</v>
      </c>
      <c r="P163" s="35" t="n">
        <v>1.64956</v>
      </c>
      <c r="Q163" s="35" t="n">
        <v>0.74064</v>
      </c>
      <c r="R163" s="35" t="n">
        <v>-1.21733</v>
      </c>
    </row>
    <row r="164" customFormat="false" ht="15" hidden="false" customHeight="false" outlineLevel="0" collapsed="false">
      <c r="A164" s="4" t="n">
        <v>163</v>
      </c>
      <c r="B164" s="4" t="s">
        <v>521</v>
      </c>
      <c r="C164" s="35" t="n">
        <v>0.65294</v>
      </c>
      <c r="D164" s="35" t="n">
        <v>1.10784</v>
      </c>
      <c r="E164" s="35" t="n">
        <v>2.7466</v>
      </c>
      <c r="F164" s="35" t="n">
        <v>0.78881</v>
      </c>
      <c r="G164" s="35" t="n">
        <v>0.06618</v>
      </c>
      <c r="H164" s="35" t="n">
        <v>2.91601</v>
      </c>
      <c r="I164" s="35" t="n">
        <v>-1.50683</v>
      </c>
      <c r="J164" s="35" t="n">
        <v>0.71238</v>
      </c>
      <c r="K164" s="35" t="n">
        <v>-0.25156</v>
      </c>
      <c r="L164" s="35" t="n">
        <v>0.45141</v>
      </c>
      <c r="M164" s="35" t="n">
        <v>1.45119</v>
      </c>
      <c r="N164" s="35" t="n">
        <v>0.02317</v>
      </c>
      <c r="O164" s="35" t="n">
        <v>-0.62887</v>
      </c>
      <c r="P164" s="35" t="n">
        <v>1.43586</v>
      </c>
      <c r="Q164" s="35" t="n">
        <v>-0.99001</v>
      </c>
      <c r="R164" s="35" t="n">
        <v>-1.22331</v>
      </c>
    </row>
    <row r="165" customFormat="false" ht="15" hidden="false" customHeight="false" outlineLevel="0" collapsed="false">
      <c r="A165" s="4" t="n">
        <v>164</v>
      </c>
      <c r="B165" s="4" t="s">
        <v>522</v>
      </c>
      <c r="C165" s="35" t="n">
        <v>2.06002</v>
      </c>
      <c r="D165" s="35" t="n">
        <v>2.25059</v>
      </c>
      <c r="E165" s="35" t="n">
        <v>-2.12627</v>
      </c>
      <c r="F165" s="35" t="n">
        <v>0.32595</v>
      </c>
      <c r="G165" s="35" t="n">
        <v>0.4482</v>
      </c>
      <c r="H165" s="35" t="n">
        <v>-0.09618</v>
      </c>
      <c r="I165" s="35" t="n">
        <v>0.42515</v>
      </c>
      <c r="J165" s="35" t="n">
        <v>-0.30735</v>
      </c>
      <c r="K165" s="35" t="n">
        <v>0.54191</v>
      </c>
      <c r="L165" s="35" t="n">
        <v>-0.0733</v>
      </c>
      <c r="M165" s="35" t="n">
        <v>-1.01463</v>
      </c>
      <c r="N165" s="35" t="n">
        <v>-0.78727</v>
      </c>
      <c r="O165" s="35" t="n">
        <v>0.24731</v>
      </c>
      <c r="P165" s="35" t="n">
        <v>-0.63016</v>
      </c>
      <c r="Q165" s="35" t="n">
        <v>-1.16943</v>
      </c>
      <c r="R165" s="35" t="n">
        <v>1.75878</v>
      </c>
    </row>
    <row r="166" customFormat="false" ht="15" hidden="false" customHeight="false" outlineLevel="0" collapsed="false">
      <c r="A166" s="4" t="n">
        <v>165</v>
      </c>
      <c r="B166" s="4" t="s">
        <v>523</v>
      </c>
      <c r="C166" s="35" t="n">
        <v>-1.52962</v>
      </c>
      <c r="D166" s="35" t="n">
        <v>0.11273</v>
      </c>
      <c r="E166" s="35" t="n">
        <v>4.11419</v>
      </c>
      <c r="F166" s="35" t="n">
        <v>0.13545</v>
      </c>
      <c r="G166" s="35" t="n">
        <v>0.48791</v>
      </c>
      <c r="H166" s="35" t="n">
        <v>-1.25812</v>
      </c>
      <c r="I166" s="35" t="n">
        <v>0.39956</v>
      </c>
      <c r="J166" s="35" t="n">
        <v>-1.02783</v>
      </c>
      <c r="K166" s="35" t="n">
        <v>1.27767</v>
      </c>
      <c r="L166" s="35" t="n">
        <v>1.32133</v>
      </c>
      <c r="M166" s="35" t="n">
        <v>0.82518</v>
      </c>
      <c r="N166" s="35" t="n">
        <v>0.7271</v>
      </c>
      <c r="O166" s="35" t="n">
        <v>-1.11119</v>
      </c>
      <c r="P166" s="35" t="n">
        <v>3.25727</v>
      </c>
      <c r="Q166" s="35" t="n">
        <v>-0.48567</v>
      </c>
      <c r="R166" s="35" t="n">
        <v>-1.13923</v>
      </c>
    </row>
    <row r="167" customFormat="false" ht="15" hidden="false" customHeight="false" outlineLevel="0" collapsed="false">
      <c r="A167" s="4" t="n">
        <v>166</v>
      </c>
      <c r="B167" s="4" t="s">
        <v>524</v>
      </c>
      <c r="C167" s="35" t="n">
        <v>-0.18028</v>
      </c>
      <c r="D167" s="35" t="n">
        <v>-0.41801</v>
      </c>
      <c r="E167" s="35" t="n">
        <v>-1.36073</v>
      </c>
      <c r="F167" s="35" t="n">
        <v>-1.27023</v>
      </c>
      <c r="G167" s="35" t="n">
        <v>-0.76699</v>
      </c>
      <c r="H167" s="35" t="n">
        <v>2.02799</v>
      </c>
      <c r="I167" s="35" t="n">
        <v>0.03</v>
      </c>
      <c r="J167" s="35" t="n">
        <v>-1.35955</v>
      </c>
      <c r="K167" s="35" t="n">
        <v>-0.61827</v>
      </c>
      <c r="L167" s="35" t="n">
        <v>-3.56841</v>
      </c>
      <c r="M167" s="35" t="n">
        <v>-0.5232</v>
      </c>
      <c r="N167" s="35" t="n">
        <v>-0.55672</v>
      </c>
      <c r="O167" s="35" t="n">
        <v>1.59049</v>
      </c>
      <c r="P167" s="35" t="n">
        <v>-0.33702</v>
      </c>
      <c r="Q167" s="35" t="n">
        <v>1.87696</v>
      </c>
      <c r="R167" s="35" t="n">
        <v>0.91068</v>
      </c>
    </row>
    <row r="168" customFormat="false" ht="15" hidden="false" customHeight="false" outlineLevel="0" collapsed="false">
      <c r="A168" s="4" t="n">
        <v>167</v>
      </c>
      <c r="B168" s="4" t="s">
        <v>525</v>
      </c>
      <c r="C168" s="35" t="n">
        <v>1.31473</v>
      </c>
      <c r="D168" s="35" t="n">
        <v>-0.09227</v>
      </c>
      <c r="E168" s="35" t="n">
        <v>2.73457</v>
      </c>
      <c r="F168" s="35" t="n">
        <v>0.71102</v>
      </c>
      <c r="G168" s="35" t="n">
        <v>0.13153</v>
      </c>
      <c r="H168" s="35" t="n">
        <v>-0.53788</v>
      </c>
      <c r="I168" s="35" t="n">
        <v>-0.56608</v>
      </c>
      <c r="J168" s="35" t="n">
        <v>-2.10157</v>
      </c>
      <c r="K168" s="35" t="n">
        <v>1.69485</v>
      </c>
      <c r="L168" s="35" t="n">
        <v>0.27566</v>
      </c>
      <c r="M168" s="35" t="n">
        <v>1.94417</v>
      </c>
      <c r="N168" s="35" t="n">
        <v>0.99471</v>
      </c>
      <c r="O168" s="35" t="n">
        <v>-1.01744</v>
      </c>
      <c r="P168" s="35" t="n">
        <v>2.13475</v>
      </c>
      <c r="Q168" s="35" t="n">
        <v>0.52374</v>
      </c>
      <c r="R168" s="35" t="n">
        <v>-0.67362</v>
      </c>
    </row>
    <row r="169" customFormat="false" ht="15" hidden="false" customHeight="false" outlineLevel="0" collapsed="false">
      <c r="A169" s="4" t="n">
        <v>168</v>
      </c>
      <c r="B169" s="4" t="s">
        <v>526</v>
      </c>
      <c r="C169" s="35" t="n">
        <v>-1.08017</v>
      </c>
      <c r="D169" s="35" t="n">
        <v>-0.56493</v>
      </c>
      <c r="E169" s="35" t="n">
        <v>0.40423</v>
      </c>
      <c r="F169" s="35" t="n">
        <v>-1.25275</v>
      </c>
      <c r="G169" s="35" t="n">
        <v>-0.61912</v>
      </c>
      <c r="H169" s="35" t="n">
        <v>-0.02755</v>
      </c>
      <c r="I169" s="35" t="n">
        <v>-1.7838</v>
      </c>
      <c r="J169" s="35" t="n">
        <v>-0.96632</v>
      </c>
      <c r="K169" s="35" t="n">
        <v>-0.82165</v>
      </c>
      <c r="L169" s="35" t="n">
        <v>-1.81881</v>
      </c>
      <c r="M169" s="35" t="n">
        <v>-0.24894</v>
      </c>
      <c r="N169" s="35" t="n">
        <v>-4.18239</v>
      </c>
      <c r="O169" s="35" t="n">
        <v>0.73389</v>
      </c>
      <c r="P169" s="35" t="n">
        <v>-0.59138</v>
      </c>
      <c r="Q169" s="35" t="n">
        <v>1.69172</v>
      </c>
      <c r="R169" s="35" t="n">
        <v>0.59669</v>
      </c>
    </row>
    <row r="170" customFormat="false" ht="15" hidden="false" customHeight="false" outlineLevel="0" collapsed="false">
      <c r="A170" s="4" t="n">
        <v>169</v>
      </c>
      <c r="B170" s="4" t="s">
        <v>527</v>
      </c>
      <c r="C170" s="35" t="n">
        <v>-0.0835</v>
      </c>
      <c r="D170" s="35" t="n">
        <v>-2.22373</v>
      </c>
      <c r="E170" s="35" t="n">
        <v>-0.32861</v>
      </c>
      <c r="F170" s="35" t="n">
        <v>-0.37935</v>
      </c>
      <c r="G170" s="35" t="n">
        <v>-0.96909</v>
      </c>
      <c r="H170" s="35" t="n">
        <v>-1.40725</v>
      </c>
      <c r="I170" s="35" t="n">
        <v>-2.24914</v>
      </c>
      <c r="J170" s="35" t="n">
        <v>1.50693</v>
      </c>
      <c r="K170" s="35" t="n">
        <v>-2.22136</v>
      </c>
      <c r="L170" s="35" t="n">
        <v>0.2828</v>
      </c>
      <c r="M170" s="35" t="n">
        <v>2.05006</v>
      </c>
      <c r="N170" s="35" t="n">
        <v>0.85387</v>
      </c>
      <c r="O170" s="35" t="n">
        <v>-0.32378</v>
      </c>
      <c r="P170" s="35" t="n">
        <v>0.89309</v>
      </c>
      <c r="Q170" s="35" t="n">
        <v>2.0169</v>
      </c>
      <c r="R170" s="35" t="n">
        <v>1.2321</v>
      </c>
    </row>
    <row r="171" customFormat="false" ht="15" hidden="false" customHeight="false" outlineLevel="0" collapsed="false">
      <c r="A171" s="4" t="n">
        <v>170</v>
      </c>
      <c r="B171" s="4" t="s">
        <v>528</v>
      </c>
      <c r="C171" s="35" t="n">
        <v>0.15655</v>
      </c>
      <c r="D171" s="35" t="n">
        <v>2.93217</v>
      </c>
      <c r="E171" s="35" t="n">
        <v>0.2529</v>
      </c>
      <c r="F171" s="35" t="n">
        <v>-1.23491</v>
      </c>
      <c r="G171" s="35" t="n">
        <v>-2.33743</v>
      </c>
      <c r="H171" s="35" t="n">
        <v>0.5997</v>
      </c>
      <c r="I171" s="35" t="n">
        <v>0.70586</v>
      </c>
      <c r="J171" s="35" t="n">
        <v>1.42869</v>
      </c>
      <c r="K171" s="35" t="n">
        <v>0.71101</v>
      </c>
      <c r="L171" s="35" t="n">
        <v>-0.03806</v>
      </c>
      <c r="M171" s="35" t="n">
        <v>-2.92558</v>
      </c>
      <c r="N171" s="35" t="n">
        <v>0.16711</v>
      </c>
      <c r="O171" s="35" t="n">
        <v>0.80523</v>
      </c>
      <c r="P171" s="35" t="n">
        <v>-0.31718</v>
      </c>
      <c r="Q171" s="35" t="n">
        <v>0.1866</v>
      </c>
      <c r="R171" s="35" t="n">
        <v>1.23194</v>
      </c>
    </row>
    <row r="172" customFormat="false" ht="15" hidden="false" customHeight="false" outlineLevel="0" collapsed="false">
      <c r="A172" s="4" t="n">
        <v>171</v>
      </c>
      <c r="B172" s="4" t="s">
        <v>529</v>
      </c>
      <c r="C172" s="35" t="n">
        <v>1.1642</v>
      </c>
      <c r="D172" s="35" t="n">
        <v>0.98447</v>
      </c>
      <c r="E172" s="35" t="n">
        <v>-2.36561</v>
      </c>
      <c r="F172" s="35" t="n">
        <v>-1.50941</v>
      </c>
      <c r="G172" s="35" t="n">
        <v>0.59171</v>
      </c>
      <c r="H172" s="35" t="n">
        <v>-0.86767</v>
      </c>
      <c r="I172" s="35" t="n">
        <v>-1.18932</v>
      </c>
      <c r="J172" s="35" t="n">
        <v>-1.7247</v>
      </c>
      <c r="K172" s="35" t="n">
        <v>-0.32942</v>
      </c>
      <c r="L172" s="35" t="n">
        <v>-0.35415</v>
      </c>
      <c r="M172" s="35" t="n">
        <v>-0.22069</v>
      </c>
      <c r="N172" s="35" t="n">
        <v>-1.86982</v>
      </c>
      <c r="O172" s="35" t="n">
        <v>-0.88255</v>
      </c>
      <c r="P172" s="35" t="n">
        <v>0.29921</v>
      </c>
      <c r="Q172" s="35" t="n">
        <v>-0.92489</v>
      </c>
      <c r="R172" s="35" t="n">
        <v>1.28372</v>
      </c>
    </row>
    <row r="173" customFormat="false" ht="15" hidden="false" customHeight="false" outlineLevel="0" collapsed="false">
      <c r="A173" s="4" t="n">
        <v>172</v>
      </c>
      <c r="B173" s="4" t="s">
        <v>530</v>
      </c>
      <c r="C173" s="35" t="n">
        <v>3.04475</v>
      </c>
      <c r="D173" s="35" t="n">
        <v>0.28915</v>
      </c>
      <c r="E173" s="35" t="n">
        <v>-0.04268</v>
      </c>
      <c r="F173" s="35" t="n">
        <v>-2.41851</v>
      </c>
      <c r="G173" s="35" t="n">
        <v>1.66855</v>
      </c>
      <c r="H173" s="35" t="n">
        <v>1.31412</v>
      </c>
      <c r="I173" s="35" t="n">
        <v>1.11914</v>
      </c>
      <c r="J173" s="35" t="n">
        <v>1.06673</v>
      </c>
      <c r="K173" s="35" t="n">
        <v>-0.09016</v>
      </c>
      <c r="L173" s="35" t="n">
        <v>1.44125</v>
      </c>
      <c r="M173" s="35" t="n">
        <v>-2.16439</v>
      </c>
      <c r="N173" s="35" t="n">
        <v>0.40299</v>
      </c>
      <c r="O173" s="35" t="n">
        <v>-2.25838</v>
      </c>
      <c r="P173" s="35" t="n">
        <v>-0.87941</v>
      </c>
      <c r="Q173" s="35" t="n">
        <v>-1.82748</v>
      </c>
      <c r="R173" s="35" t="n">
        <v>-0.92091</v>
      </c>
    </row>
    <row r="174" customFormat="false" ht="15" hidden="false" customHeight="false" outlineLevel="0" collapsed="false">
      <c r="A174" s="4" t="n">
        <v>173</v>
      </c>
      <c r="B174" s="4" t="s">
        <v>531</v>
      </c>
      <c r="C174" s="35" t="n">
        <v>-1.76189</v>
      </c>
      <c r="D174" s="35" t="n">
        <v>2.00023</v>
      </c>
      <c r="E174" s="35" t="n">
        <v>-1.03381</v>
      </c>
      <c r="F174" s="35" t="n">
        <v>1.43408</v>
      </c>
      <c r="G174" s="35" t="n">
        <v>-0.90509</v>
      </c>
      <c r="H174" s="35" t="n">
        <v>-2.80879</v>
      </c>
      <c r="I174" s="35" t="n">
        <v>-1.57143</v>
      </c>
      <c r="J174" s="35" t="n">
        <v>2.63319</v>
      </c>
      <c r="K174" s="35" t="n">
        <v>-0.67081</v>
      </c>
      <c r="L174" s="35" t="n">
        <v>-1.48805</v>
      </c>
      <c r="M174" s="35" t="n">
        <v>1.12883</v>
      </c>
      <c r="N174" s="35" t="n">
        <v>0.31434</v>
      </c>
      <c r="O174" s="35" t="n">
        <v>-0.15337</v>
      </c>
      <c r="P174" s="35" t="n">
        <v>-1.96282</v>
      </c>
      <c r="Q174" s="35" t="n">
        <v>0.5997</v>
      </c>
      <c r="R174" s="35" t="n">
        <v>0.56524</v>
      </c>
    </row>
    <row r="175" customFormat="false" ht="15" hidden="false" customHeight="false" outlineLevel="0" collapsed="false">
      <c r="A175" s="4" t="n">
        <v>174</v>
      </c>
      <c r="B175" s="4" t="s">
        <v>532</v>
      </c>
      <c r="C175" s="35" t="n">
        <v>1.36699</v>
      </c>
      <c r="D175" s="35" t="n">
        <v>-0.36864</v>
      </c>
      <c r="E175" s="35" t="n">
        <v>3.5911</v>
      </c>
      <c r="F175" s="35" t="n">
        <v>1.47264</v>
      </c>
      <c r="G175" s="35" t="n">
        <v>-1.39542</v>
      </c>
      <c r="H175" s="35" t="n">
        <v>-0.79288</v>
      </c>
      <c r="I175" s="35" t="n">
        <v>0.1049</v>
      </c>
      <c r="J175" s="35" t="n">
        <v>-2.51878</v>
      </c>
      <c r="K175" s="35" t="n">
        <v>1.55231</v>
      </c>
      <c r="L175" s="35" t="n">
        <v>1.26466</v>
      </c>
      <c r="M175" s="35" t="n">
        <v>1.54114</v>
      </c>
      <c r="N175" s="35" t="n">
        <v>-0.23274</v>
      </c>
      <c r="O175" s="35" t="n">
        <v>-0.56346</v>
      </c>
      <c r="P175" s="35" t="n">
        <v>-0.36194</v>
      </c>
      <c r="Q175" s="35" t="n">
        <v>0.82982</v>
      </c>
      <c r="R175" s="35" t="n">
        <v>-0.12636</v>
      </c>
    </row>
    <row r="176" customFormat="false" ht="15" hidden="false" customHeight="false" outlineLevel="0" collapsed="false">
      <c r="A176" s="4" t="n">
        <v>175</v>
      </c>
      <c r="B176" s="4" t="s">
        <v>533</v>
      </c>
      <c r="C176" s="35" t="n">
        <v>1.55203</v>
      </c>
      <c r="D176" s="35" t="n">
        <v>2.62266</v>
      </c>
      <c r="E176" s="35" t="n">
        <v>-2.48744</v>
      </c>
      <c r="F176" s="35" t="n">
        <v>0.66996</v>
      </c>
      <c r="G176" s="35" t="n">
        <v>-0.32921</v>
      </c>
      <c r="H176" s="35" t="n">
        <v>0.34143</v>
      </c>
      <c r="I176" s="35" t="n">
        <v>-0.63687</v>
      </c>
      <c r="J176" s="35" t="n">
        <v>-1.73651</v>
      </c>
      <c r="K176" s="35" t="n">
        <v>-0.0648</v>
      </c>
      <c r="L176" s="35" t="n">
        <v>0.57654</v>
      </c>
      <c r="M176" s="35" t="n">
        <v>0.46859</v>
      </c>
      <c r="N176" s="35" t="n">
        <v>-1.53361</v>
      </c>
      <c r="O176" s="35" t="n">
        <v>0.8249</v>
      </c>
      <c r="P176" s="35" t="n">
        <v>-0.30666</v>
      </c>
      <c r="Q176" s="35" t="n">
        <v>0.60545</v>
      </c>
      <c r="R176" s="35" t="n">
        <v>1.62882</v>
      </c>
    </row>
    <row r="177" customFormat="false" ht="15" hidden="false" customHeight="false" outlineLevel="0" collapsed="false">
      <c r="A177" s="4" t="n">
        <v>176</v>
      </c>
      <c r="B177" s="4" t="s">
        <v>534</v>
      </c>
      <c r="C177" s="35" t="n">
        <v>-1.86761</v>
      </c>
      <c r="D177" s="35" t="n">
        <v>-1.80929</v>
      </c>
      <c r="E177" s="35" t="n">
        <v>1.93099</v>
      </c>
      <c r="F177" s="35" t="n">
        <v>-0.28757</v>
      </c>
      <c r="G177" s="35" t="n">
        <v>-0.89213</v>
      </c>
      <c r="H177" s="35" t="n">
        <v>2.61096</v>
      </c>
      <c r="I177" s="35" t="n">
        <v>2.68792</v>
      </c>
      <c r="J177" s="35" t="n">
        <v>-2.9754</v>
      </c>
      <c r="K177" s="35" t="n">
        <v>1.44987</v>
      </c>
      <c r="L177" s="35" t="n">
        <v>0.13906</v>
      </c>
      <c r="M177" s="35" t="n">
        <v>1.96971</v>
      </c>
      <c r="N177" s="35" t="n">
        <v>1.30153</v>
      </c>
      <c r="O177" s="35" t="n">
        <v>0.03416</v>
      </c>
      <c r="P177" s="35" t="n">
        <v>-1.98284</v>
      </c>
      <c r="Q177" s="35" t="n">
        <v>0.2824</v>
      </c>
      <c r="R177" s="35" t="n">
        <v>2.56259</v>
      </c>
    </row>
    <row r="178" customFormat="false" ht="15" hidden="false" customHeight="false" outlineLevel="0" collapsed="false">
      <c r="A178" s="4" t="n">
        <v>177</v>
      </c>
      <c r="B178" s="4" t="s">
        <v>535</v>
      </c>
      <c r="C178" s="35" t="n">
        <v>-1.03356</v>
      </c>
      <c r="D178" s="35" t="n">
        <v>-2.76165</v>
      </c>
      <c r="E178" s="35" t="n">
        <v>1.40804</v>
      </c>
      <c r="F178" s="35" t="n">
        <v>-1.76013</v>
      </c>
      <c r="G178" s="35" t="n">
        <v>0.30984</v>
      </c>
      <c r="H178" s="35" t="n">
        <v>1.86198</v>
      </c>
      <c r="I178" s="35" t="n">
        <v>0.29835</v>
      </c>
      <c r="J178" s="35" t="n">
        <v>1.5744</v>
      </c>
      <c r="K178" s="35" t="n">
        <v>-1.37443</v>
      </c>
      <c r="L178" s="35" t="n">
        <v>1.01638</v>
      </c>
      <c r="M178" s="35" t="n">
        <v>-2.48555</v>
      </c>
      <c r="N178" s="35" t="n">
        <v>3.95204</v>
      </c>
      <c r="O178" s="35" t="n">
        <v>-2.95236</v>
      </c>
      <c r="P178" s="35" t="n">
        <v>2.98746</v>
      </c>
      <c r="Q178" s="35" t="n">
        <v>-0.77502</v>
      </c>
      <c r="R178" s="35" t="n">
        <v>-1.51757</v>
      </c>
    </row>
    <row r="179" customFormat="false" ht="15" hidden="false" customHeight="false" outlineLevel="0" collapsed="false">
      <c r="A179" s="4" t="n">
        <v>178</v>
      </c>
      <c r="B179" s="4" t="s">
        <v>536</v>
      </c>
      <c r="C179" s="35" t="n">
        <v>-0.43565</v>
      </c>
      <c r="D179" s="35" t="n">
        <v>-0.58088</v>
      </c>
      <c r="E179" s="35" t="n">
        <v>0.26158</v>
      </c>
      <c r="F179" s="35" t="n">
        <v>0.59093</v>
      </c>
      <c r="G179" s="35" t="n">
        <v>-0.57521</v>
      </c>
      <c r="H179" s="35" t="n">
        <v>2.44643</v>
      </c>
      <c r="I179" s="35" t="n">
        <v>-0.08392</v>
      </c>
      <c r="J179" s="35" t="n">
        <v>2.16666</v>
      </c>
      <c r="K179" s="35" t="n">
        <v>-0.51573</v>
      </c>
      <c r="L179" s="35" t="n">
        <v>-0.80074</v>
      </c>
      <c r="M179" s="35" t="n">
        <v>0.98164</v>
      </c>
      <c r="N179" s="35" t="n">
        <v>0.3227</v>
      </c>
      <c r="O179" s="35" t="n">
        <v>1.16447</v>
      </c>
      <c r="P179" s="35" t="n">
        <v>2.10765</v>
      </c>
      <c r="Q179" s="35" t="n">
        <v>-3.80233</v>
      </c>
      <c r="R179" s="35" t="n">
        <v>-0.2594</v>
      </c>
    </row>
    <row r="180" customFormat="false" ht="15" hidden="false" customHeight="false" outlineLevel="0" collapsed="false">
      <c r="A180" s="4" t="n">
        <v>179</v>
      </c>
      <c r="B180" s="4" t="s">
        <v>537</v>
      </c>
      <c r="C180" s="35" t="n">
        <v>-1.20068</v>
      </c>
      <c r="D180" s="35" t="n">
        <v>1.2672</v>
      </c>
      <c r="E180" s="35" t="n">
        <v>-0.91644</v>
      </c>
      <c r="F180" s="35" t="n">
        <v>-0.59392</v>
      </c>
      <c r="G180" s="35" t="n">
        <v>-1.7678</v>
      </c>
      <c r="H180" s="35" t="n">
        <v>0.14241</v>
      </c>
      <c r="I180" s="35" t="n">
        <v>-0.4244</v>
      </c>
      <c r="J180" s="35" t="n">
        <v>-0.08634</v>
      </c>
      <c r="K180" s="35" t="n">
        <v>1.28678</v>
      </c>
      <c r="L180" s="35" t="n">
        <v>0.34282</v>
      </c>
      <c r="M180" s="35" t="n">
        <v>-1.25368</v>
      </c>
      <c r="N180" s="35" t="n">
        <v>-2.30034</v>
      </c>
      <c r="O180" s="35" t="n">
        <v>-0.89237</v>
      </c>
      <c r="P180" s="35" t="n">
        <v>-0.05163</v>
      </c>
      <c r="Q180" s="35" t="n">
        <v>-2.02533</v>
      </c>
      <c r="R180" s="35" t="n">
        <v>-0.63997</v>
      </c>
    </row>
    <row r="181" customFormat="false" ht="15" hidden="false" customHeight="false" outlineLevel="0" collapsed="false">
      <c r="A181" s="4" t="n">
        <v>180</v>
      </c>
      <c r="B181" s="4" t="s">
        <v>538</v>
      </c>
      <c r="C181" s="35" t="n">
        <v>0.26574</v>
      </c>
      <c r="D181" s="35" t="n">
        <v>-0.89838</v>
      </c>
      <c r="E181" s="35" t="n">
        <v>1.27867</v>
      </c>
      <c r="F181" s="35" t="n">
        <v>-0.96343</v>
      </c>
      <c r="G181" s="35" t="n">
        <v>-0.8987</v>
      </c>
      <c r="H181" s="35" t="n">
        <v>1.47357</v>
      </c>
      <c r="I181" s="35" t="n">
        <v>1.43548</v>
      </c>
      <c r="J181" s="35" t="n">
        <v>-1.26991</v>
      </c>
      <c r="K181" s="35" t="n">
        <v>-0.44438</v>
      </c>
      <c r="L181" s="35" t="n">
        <v>-0.14278</v>
      </c>
      <c r="M181" s="35" t="n">
        <v>3.6707</v>
      </c>
      <c r="N181" s="35" t="n">
        <v>-0.44688</v>
      </c>
      <c r="O181" s="35" t="n">
        <v>0.46584</v>
      </c>
      <c r="P181" s="35" t="n">
        <v>1.86899</v>
      </c>
      <c r="Q181" s="35" t="n">
        <v>-0.03867</v>
      </c>
      <c r="R181" s="35" t="n">
        <v>-0.75819</v>
      </c>
    </row>
    <row r="182" customFormat="false" ht="15" hidden="false" customHeight="false" outlineLevel="0" collapsed="false">
      <c r="A182" s="4" t="n">
        <v>181</v>
      </c>
      <c r="B182" s="4" t="s">
        <v>539</v>
      </c>
      <c r="C182" s="35" t="n">
        <v>-0.48813</v>
      </c>
      <c r="D182" s="35" t="n">
        <v>2.09452</v>
      </c>
      <c r="E182" s="35" t="n">
        <v>1.17079</v>
      </c>
      <c r="F182" s="35" t="n">
        <v>2.10143</v>
      </c>
      <c r="G182" s="35" t="n">
        <v>-0.55992</v>
      </c>
      <c r="H182" s="35" t="n">
        <v>-0.81979</v>
      </c>
      <c r="I182" s="35" t="n">
        <v>-3.07617</v>
      </c>
      <c r="J182" s="35" t="n">
        <v>2.09836</v>
      </c>
      <c r="K182" s="35" t="n">
        <v>2.52693</v>
      </c>
      <c r="L182" s="35" t="n">
        <v>0.45673</v>
      </c>
      <c r="M182" s="35" t="n">
        <v>-2.36128</v>
      </c>
      <c r="N182" s="35" t="n">
        <v>2.91428</v>
      </c>
      <c r="O182" s="35" t="n">
        <v>0.69119</v>
      </c>
      <c r="P182" s="35" t="n">
        <v>-0.55197</v>
      </c>
      <c r="Q182" s="35" t="n">
        <v>-0.30857</v>
      </c>
      <c r="R182" s="35" t="n">
        <v>-2.18307</v>
      </c>
    </row>
    <row r="183" customFormat="false" ht="15" hidden="false" customHeight="false" outlineLevel="0" collapsed="false">
      <c r="A183" s="4" t="n">
        <v>182</v>
      </c>
      <c r="B183" s="4" t="s">
        <v>540</v>
      </c>
      <c r="C183" s="35" t="n">
        <v>-0.22934</v>
      </c>
      <c r="D183" s="35" t="n">
        <v>0.98436</v>
      </c>
      <c r="E183" s="35" t="n">
        <v>1.42199</v>
      </c>
      <c r="F183" s="35" t="n">
        <v>1.26578</v>
      </c>
      <c r="G183" s="35" t="n">
        <v>0.85085</v>
      </c>
      <c r="H183" s="35" t="n">
        <v>-1.53475</v>
      </c>
      <c r="I183" s="35" t="n">
        <v>-2.3226</v>
      </c>
      <c r="J183" s="35" t="n">
        <v>-0.4672</v>
      </c>
      <c r="K183" s="35" t="n">
        <v>0.34605</v>
      </c>
      <c r="L183" s="35" t="n">
        <v>0.69319</v>
      </c>
      <c r="M183" s="35" t="n">
        <v>-0.18625</v>
      </c>
      <c r="N183" s="35" t="n">
        <v>-2.64507</v>
      </c>
      <c r="O183" s="35" t="n">
        <v>-0.63366</v>
      </c>
      <c r="P183" s="35" t="n">
        <v>1.12619</v>
      </c>
      <c r="Q183" s="35" t="n">
        <v>-1.67035</v>
      </c>
      <c r="R183" s="35" t="n">
        <v>0.79876</v>
      </c>
    </row>
    <row r="184" customFormat="false" ht="15" hidden="false" customHeight="false" outlineLevel="0" collapsed="false">
      <c r="A184" s="4" t="n">
        <v>183</v>
      </c>
      <c r="B184" s="4" t="s">
        <v>541</v>
      </c>
      <c r="C184" s="35" t="n">
        <v>2.53441</v>
      </c>
      <c r="D184" s="35" t="n">
        <v>0.78262</v>
      </c>
      <c r="E184" s="35" t="n">
        <v>-1.5105</v>
      </c>
      <c r="F184" s="35" t="n">
        <v>0.39795</v>
      </c>
      <c r="G184" s="35" t="n">
        <v>-0.65164</v>
      </c>
      <c r="H184" s="35" t="n">
        <v>-0.50145</v>
      </c>
      <c r="I184" s="35" t="n">
        <v>-1.47247</v>
      </c>
      <c r="J184" s="35" t="n">
        <v>-0.75585</v>
      </c>
      <c r="K184" s="35" t="n">
        <v>-1.92469</v>
      </c>
      <c r="L184" s="35" t="n">
        <v>0.73397</v>
      </c>
      <c r="M184" s="35" t="n">
        <v>0.68022</v>
      </c>
      <c r="N184" s="35" t="n">
        <v>-1.47219</v>
      </c>
      <c r="O184" s="35" t="n">
        <v>-0.72869</v>
      </c>
      <c r="P184" s="35" t="n">
        <v>-1.05002</v>
      </c>
      <c r="Q184" s="35" t="n">
        <v>2.15742</v>
      </c>
      <c r="R184" s="35" t="n">
        <v>-1.23905</v>
      </c>
    </row>
    <row r="185" customFormat="false" ht="15" hidden="false" customHeight="false" outlineLevel="0" collapsed="false">
      <c r="A185" s="4" t="n">
        <v>184</v>
      </c>
      <c r="B185" s="4" t="s">
        <v>542</v>
      </c>
      <c r="C185" s="35" t="n">
        <v>-0.04721</v>
      </c>
      <c r="D185" s="35" t="n">
        <v>0.24444</v>
      </c>
      <c r="E185" s="35" t="n">
        <v>-1.99694</v>
      </c>
      <c r="F185" s="35" t="n">
        <v>0.31202</v>
      </c>
      <c r="G185" s="35" t="n">
        <v>-0.2873</v>
      </c>
      <c r="H185" s="35" t="n">
        <v>0.60311</v>
      </c>
      <c r="I185" s="35" t="n">
        <v>1.23632</v>
      </c>
      <c r="J185" s="35" t="n">
        <v>-2.63072</v>
      </c>
      <c r="K185" s="35" t="n">
        <v>1.37234</v>
      </c>
      <c r="L185" s="35" t="n">
        <v>1.1925</v>
      </c>
      <c r="M185" s="35" t="n">
        <v>-2.23237</v>
      </c>
      <c r="N185" s="35" t="n">
        <v>-1.48084</v>
      </c>
      <c r="O185" s="35" t="n">
        <v>-0.50471</v>
      </c>
      <c r="P185" s="35" t="n">
        <v>-1.16693</v>
      </c>
      <c r="Q185" s="35" t="n">
        <v>-0.76978</v>
      </c>
      <c r="R185" s="35" t="n">
        <v>0.87588</v>
      </c>
    </row>
    <row r="186" customFormat="false" ht="15" hidden="false" customHeight="false" outlineLevel="0" collapsed="false">
      <c r="A186" s="4" t="n">
        <v>185</v>
      </c>
      <c r="B186" s="4" t="s">
        <v>543</v>
      </c>
      <c r="C186" s="35" t="n">
        <v>-1.54939</v>
      </c>
      <c r="D186" s="35" t="n">
        <v>-2.59908</v>
      </c>
      <c r="E186" s="35" t="n">
        <v>0.88896</v>
      </c>
      <c r="F186" s="35" t="n">
        <v>0.3826</v>
      </c>
      <c r="G186" s="35" t="n">
        <v>-0.1168</v>
      </c>
      <c r="H186" s="35" t="n">
        <v>-2.95721</v>
      </c>
      <c r="I186" s="35" t="n">
        <v>-0.29998</v>
      </c>
      <c r="J186" s="35" t="n">
        <v>-1.5473</v>
      </c>
      <c r="K186" s="35" t="n">
        <v>1.20696</v>
      </c>
      <c r="L186" s="35" t="n">
        <v>0.30562</v>
      </c>
      <c r="M186" s="35" t="n">
        <v>2.54477</v>
      </c>
      <c r="N186" s="35" t="n">
        <v>-1.5108</v>
      </c>
      <c r="O186" s="35" t="n">
        <v>-1.36298</v>
      </c>
      <c r="P186" s="35" t="n">
        <v>-0.08926</v>
      </c>
      <c r="Q186" s="35" t="n">
        <v>0.20523</v>
      </c>
      <c r="R186" s="35" t="n">
        <v>0.90397</v>
      </c>
    </row>
    <row r="187" customFormat="false" ht="15" hidden="false" customHeight="false" outlineLevel="0" collapsed="false">
      <c r="A187" s="4" t="n">
        <v>186</v>
      </c>
      <c r="B187" s="4" t="s">
        <v>544</v>
      </c>
      <c r="C187" s="35" t="n">
        <v>0.88708</v>
      </c>
      <c r="D187" s="35" t="n">
        <v>-0.26411</v>
      </c>
      <c r="E187" s="35" t="n">
        <v>1.81725</v>
      </c>
      <c r="F187" s="35" t="n">
        <v>1.11707</v>
      </c>
      <c r="G187" s="35" t="n">
        <v>-0.69263</v>
      </c>
      <c r="H187" s="35" t="n">
        <v>-1.99624</v>
      </c>
      <c r="I187" s="35" t="n">
        <v>-0.45845</v>
      </c>
      <c r="J187" s="35" t="n">
        <v>0.33571</v>
      </c>
      <c r="K187" s="35" t="n">
        <v>0.29875</v>
      </c>
      <c r="L187" s="35" t="n">
        <v>-1.46139</v>
      </c>
      <c r="M187" s="35" t="n">
        <v>-1.0868</v>
      </c>
      <c r="N187" s="35" t="n">
        <v>-1.1935</v>
      </c>
      <c r="O187" s="35" t="n">
        <v>0.13843</v>
      </c>
      <c r="P187" s="35" t="n">
        <v>0.04552</v>
      </c>
      <c r="Q187" s="35" t="n">
        <v>-1.75341</v>
      </c>
      <c r="R187" s="35" t="n">
        <v>1.14399</v>
      </c>
    </row>
    <row r="188" customFormat="false" ht="15" hidden="false" customHeight="false" outlineLevel="0" collapsed="false">
      <c r="A188" s="4" t="n">
        <v>187</v>
      </c>
      <c r="B188" s="4" t="s">
        <v>545</v>
      </c>
      <c r="C188" s="35" t="n">
        <v>2.20952</v>
      </c>
      <c r="D188" s="35" t="n">
        <v>0.27268</v>
      </c>
      <c r="E188" s="35" t="n">
        <v>1.09133</v>
      </c>
      <c r="F188" s="35" t="n">
        <v>0.57367</v>
      </c>
      <c r="G188" s="35" t="n">
        <v>0.11414</v>
      </c>
      <c r="H188" s="35" t="n">
        <v>2.26115</v>
      </c>
      <c r="I188" s="35" t="n">
        <v>-0.3227</v>
      </c>
      <c r="J188" s="35" t="n">
        <v>-1.11534</v>
      </c>
      <c r="K188" s="35" t="n">
        <v>1.395</v>
      </c>
      <c r="L188" s="35" t="n">
        <v>1.1553</v>
      </c>
      <c r="M188" s="35" t="n">
        <v>2.24816</v>
      </c>
      <c r="N188" s="35" t="n">
        <v>0.09423</v>
      </c>
      <c r="O188" s="35" t="n">
        <v>-2.65312</v>
      </c>
      <c r="P188" s="35" t="n">
        <v>-0.17045</v>
      </c>
      <c r="Q188" s="35" t="n">
        <v>0.07915</v>
      </c>
      <c r="R188" s="35" t="n">
        <v>-0.05041</v>
      </c>
    </row>
    <row r="189" customFormat="false" ht="15" hidden="false" customHeight="false" outlineLevel="0" collapsed="false">
      <c r="A189" s="4" t="n">
        <v>188</v>
      </c>
      <c r="B189" s="4" t="s">
        <v>546</v>
      </c>
      <c r="C189" s="35" t="n">
        <v>-0.17487</v>
      </c>
      <c r="D189" s="35" t="n">
        <v>2.56506</v>
      </c>
      <c r="E189" s="35" t="n">
        <v>-0.1342</v>
      </c>
      <c r="F189" s="35" t="n">
        <v>0.67949</v>
      </c>
      <c r="G189" s="35" t="n">
        <v>1.17805</v>
      </c>
      <c r="H189" s="35" t="n">
        <v>0.96585</v>
      </c>
      <c r="I189" s="35" t="n">
        <v>-2.52884</v>
      </c>
      <c r="J189" s="35" t="n">
        <v>0.28932</v>
      </c>
      <c r="K189" s="35" t="n">
        <v>0.44701</v>
      </c>
      <c r="L189" s="35" t="n">
        <v>-3.27284</v>
      </c>
      <c r="M189" s="35" t="n">
        <v>0.48812</v>
      </c>
      <c r="N189" s="35" t="n">
        <v>-1.1584</v>
      </c>
      <c r="O189" s="35" t="n">
        <v>1.00145</v>
      </c>
      <c r="P189" s="35" t="n">
        <v>0.55167</v>
      </c>
      <c r="Q189" s="35" t="n">
        <v>-0.41783</v>
      </c>
      <c r="R189" s="35" t="n">
        <v>-0.38169</v>
      </c>
    </row>
    <row r="190" customFormat="false" ht="15" hidden="false" customHeight="false" outlineLevel="0" collapsed="false">
      <c r="A190" s="4" t="n">
        <v>189</v>
      </c>
      <c r="B190" s="4" t="s">
        <v>547</v>
      </c>
      <c r="C190" s="35" t="n">
        <v>1.32985</v>
      </c>
      <c r="D190" s="35" t="n">
        <v>-0.46328</v>
      </c>
      <c r="E190" s="35" t="n">
        <v>2.87108</v>
      </c>
      <c r="F190" s="35" t="n">
        <v>0.0583</v>
      </c>
      <c r="G190" s="35" t="n">
        <v>-1.00058</v>
      </c>
      <c r="H190" s="35" t="n">
        <v>0.05923</v>
      </c>
      <c r="I190" s="35" t="n">
        <v>0.05347</v>
      </c>
      <c r="J190" s="35" t="n">
        <v>-1.3894</v>
      </c>
      <c r="K190" s="35" t="n">
        <v>1.15875</v>
      </c>
      <c r="L190" s="35" t="n">
        <v>-2.02851</v>
      </c>
      <c r="M190" s="35" t="n">
        <v>1.22868</v>
      </c>
      <c r="N190" s="35" t="n">
        <v>0.69005</v>
      </c>
      <c r="O190" s="35" t="n">
        <v>0.40777</v>
      </c>
      <c r="P190" s="35" t="n">
        <v>-0.78104</v>
      </c>
      <c r="Q190" s="35" t="n">
        <v>-2.42711</v>
      </c>
      <c r="R190" s="35" t="n">
        <v>0.4407</v>
      </c>
    </row>
    <row r="191" customFormat="false" ht="15" hidden="false" customHeight="false" outlineLevel="0" collapsed="false">
      <c r="A191" s="4" t="n">
        <v>190</v>
      </c>
      <c r="B191" s="4" t="s">
        <v>548</v>
      </c>
      <c r="C191" s="35" t="n">
        <v>1.41469</v>
      </c>
      <c r="D191" s="35" t="n">
        <v>1.59647</v>
      </c>
      <c r="E191" s="35" t="n">
        <v>-3.11792</v>
      </c>
      <c r="F191" s="35" t="n">
        <v>-0.43468</v>
      </c>
      <c r="G191" s="35" t="n">
        <v>-1.2562</v>
      </c>
      <c r="H191" s="35" t="n">
        <v>0.05812</v>
      </c>
      <c r="I191" s="35" t="n">
        <v>0.42859</v>
      </c>
      <c r="J191" s="35" t="n">
        <v>-2.41769</v>
      </c>
      <c r="K191" s="35" t="n">
        <v>-0.79992</v>
      </c>
      <c r="L191" s="35" t="n">
        <v>0.33355</v>
      </c>
      <c r="M191" s="35" t="n">
        <v>0.70892</v>
      </c>
      <c r="N191" s="35" t="n">
        <v>-0.34236</v>
      </c>
      <c r="O191" s="35" t="n">
        <v>0.25452</v>
      </c>
      <c r="P191" s="35" t="n">
        <v>0.17294</v>
      </c>
      <c r="Q191" s="35" t="n">
        <v>-0.54673</v>
      </c>
      <c r="R191" s="35" t="n">
        <v>0.97221</v>
      </c>
    </row>
    <row r="192" customFormat="false" ht="15" hidden="false" customHeight="false" outlineLevel="0" collapsed="false">
      <c r="A192" s="4" t="n">
        <v>191</v>
      </c>
      <c r="B192" s="4" t="s">
        <v>549</v>
      </c>
      <c r="C192" s="35" t="n">
        <v>-1.26801</v>
      </c>
      <c r="D192" s="35" t="n">
        <v>2.45527</v>
      </c>
      <c r="E192" s="35" t="n">
        <v>-0.57911</v>
      </c>
      <c r="F192" s="35" t="n">
        <v>-1.40835</v>
      </c>
      <c r="G192" s="35" t="n">
        <v>-1.0419</v>
      </c>
      <c r="H192" s="35" t="n">
        <v>-1.75832</v>
      </c>
      <c r="I192" s="35" t="n">
        <v>-0.05203</v>
      </c>
      <c r="J192" s="35" t="n">
        <v>-1.73653</v>
      </c>
      <c r="K192" s="35" t="n">
        <v>1.30783</v>
      </c>
      <c r="L192" s="35" t="n">
        <v>0.35778</v>
      </c>
      <c r="M192" s="35" t="n">
        <v>0.75583</v>
      </c>
      <c r="N192" s="35" t="n">
        <v>-0.71585</v>
      </c>
      <c r="O192" s="35" t="n">
        <v>0.56632</v>
      </c>
      <c r="P192" s="35" t="n">
        <v>-0.92494</v>
      </c>
      <c r="Q192" s="35" t="n">
        <v>-0.00693</v>
      </c>
      <c r="R192" s="35" t="n">
        <v>-0.48098</v>
      </c>
    </row>
    <row r="193" customFormat="false" ht="15" hidden="false" customHeight="false" outlineLevel="0" collapsed="false">
      <c r="A193" s="4" t="n">
        <v>192</v>
      </c>
      <c r="B193" s="4" t="s">
        <v>550</v>
      </c>
      <c r="C193" s="35" t="n">
        <v>0.02881</v>
      </c>
      <c r="D193" s="35" t="n">
        <v>1.45015</v>
      </c>
      <c r="E193" s="35" t="n">
        <v>-1.72707</v>
      </c>
      <c r="F193" s="35" t="n">
        <v>-0.84584</v>
      </c>
      <c r="G193" s="35" t="n">
        <v>-2.12051</v>
      </c>
      <c r="H193" s="35" t="n">
        <v>0.50642</v>
      </c>
      <c r="I193" s="35" t="n">
        <v>0.49762</v>
      </c>
      <c r="J193" s="35" t="n">
        <v>-1.78995</v>
      </c>
      <c r="K193" s="35" t="n">
        <v>-1.76795</v>
      </c>
      <c r="L193" s="35" t="n">
        <v>-0.56141</v>
      </c>
      <c r="M193" s="35" t="n">
        <v>0.86687</v>
      </c>
      <c r="N193" s="35" t="n">
        <v>0.99735</v>
      </c>
      <c r="O193" s="35" t="n">
        <v>2.22924</v>
      </c>
      <c r="P193" s="35" t="n">
        <v>-0.81491</v>
      </c>
      <c r="Q193" s="35" t="n">
        <v>-0.98215</v>
      </c>
      <c r="R193" s="35" t="n">
        <v>-0.51174</v>
      </c>
    </row>
    <row r="194" customFormat="false" ht="15" hidden="false" customHeight="false" outlineLevel="0" collapsed="false">
      <c r="A194" s="4" t="n">
        <v>193</v>
      </c>
      <c r="B194" s="4" t="s">
        <v>551</v>
      </c>
      <c r="C194" s="35" t="n">
        <v>-0.20575</v>
      </c>
      <c r="D194" s="35" t="n">
        <v>-2.34387</v>
      </c>
      <c r="E194" s="35" t="n">
        <v>0.41279</v>
      </c>
      <c r="F194" s="35" t="n">
        <v>0.0359</v>
      </c>
      <c r="G194" s="35" t="n">
        <v>-1.59459</v>
      </c>
      <c r="H194" s="35" t="n">
        <v>0.02997</v>
      </c>
      <c r="I194" s="35" t="n">
        <v>-0.93909</v>
      </c>
      <c r="J194" s="35" t="n">
        <v>1.04552</v>
      </c>
      <c r="K194" s="35" t="n">
        <v>-1.02725</v>
      </c>
      <c r="L194" s="35" t="n">
        <v>0.62972</v>
      </c>
      <c r="M194" s="35" t="n">
        <v>-0.18634</v>
      </c>
      <c r="N194" s="35" t="n">
        <v>-3.53902</v>
      </c>
      <c r="O194" s="35" t="n">
        <v>2.12448</v>
      </c>
      <c r="P194" s="35" t="n">
        <v>-1.199</v>
      </c>
      <c r="Q194" s="35" t="n">
        <v>1.99726</v>
      </c>
      <c r="R194" s="35" t="n">
        <v>0.11847</v>
      </c>
    </row>
    <row r="195" customFormat="false" ht="15" hidden="false" customHeight="false" outlineLevel="0" collapsed="false">
      <c r="A195" s="4" t="n">
        <v>194</v>
      </c>
      <c r="B195" s="4" t="s">
        <v>552</v>
      </c>
      <c r="C195" s="35" t="n">
        <v>2.97314</v>
      </c>
      <c r="D195" s="35" t="n">
        <v>-2.46799</v>
      </c>
      <c r="E195" s="35" t="n">
        <v>-2.5886</v>
      </c>
      <c r="F195" s="35" t="n">
        <v>0.57177</v>
      </c>
      <c r="G195" s="35" t="n">
        <v>-0.3083</v>
      </c>
      <c r="H195" s="35" t="n">
        <v>-1.03771</v>
      </c>
      <c r="I195" s="35" t="n">
        <v>-1.40632</v>
      </c>
      <c r="J195" s="35" t="n">
        <v>-0.77736</v>
      </c>
      <c r="K195" s="35" t="n">
        <v>-0.89731</v>
      </c>
      <c r="L195" s="35" t="n">
        <v>1.3252</v>
      </c>
      <c r="M195" s="35" t="n">
        <v>-0.1747</v>
      </c>
      <c r="N195" s="35" t="n">
        <v>-0.23297</v>
      </c>
      <c r="O195" s="35" t="n">
        <v>-1.79445</v>
      </c>
      <c r="P195" s="35" t="n">
        <v>1.58973</v>
      </c>
      <c r="Q195" s="35" t="n">
        <v>1.17427</v>
      </c>
      <c r="R195" s="35" t="n">
        <v>-0.34421</v>
      </c>
    </row>
    <row r="196" customFormat="false" ht="15" hidden="false" customHeight="false" outlineLevel="0" collapsed="false">
      <c r="A196" s="4" t="n">
        <v>195</v>
      </c>
      <c r="B196" s="4" t="s">
        <v>553</v>
      </c>
      <c r="C196" s="35" t="n">
        <v>-0.50699</v>
      </c>
      <c r="D196" s="35" t="n">
        <v>1.69569</v>
      </c>
      <c r="E196" s="35" t="n">
        <v>2.39978</v>
      </c>
      <c r="F196" s="35" t="n">
        <v>-0.02468</v>
      </c>
      <c r="G196" s="35" t="n">
        <v>0.93373</v>
      </c>
      <c r="H196" s="35" t="n">
        <v>-2.4593</v>
      </c>
      <c r="I196" s="35" t="n">
        <v>-0.1817</v>
      </c>
      <c r="J196" s="35" t="n">
        <v>-2.8729</v>
      </c>
      <c r="K196" s="35" t="n">
        <v>0.99352</v>
      </c>
      <c r="L196" s="35" t="n">
        <v>-0.63088</v>
      </c>
      <c r="M196" s="35" t="n">
        <v>0.51759</v>
      </c>
      <c r="N196" s="35" t="n">
        <v>-0.64189</v>
      </c>
      <c r="O196" s="35" t="n">
        <v>-0.01432</v>
      </c>
      <c r="P196" s="35" t="n">
        <v>-0.57963</v>
      </c>
      <c r="Q196" s="35" t="n">
        <v>2.25731</v>
      </c>
      <c r="R196" s="35" t="n">
        <v>-1.03111</v>
      </c>
    </row>
    <row r="197" customFormat="false" ht="15" hidden="false" customHeight="false" outlineLevel="0" collapsed="false">
      <c r="A197" s="4" t="n">
        <v>196</v>
      </c>
      <c r="B197" s="4" t="s">
        <v>554</v>
      </c>
      <c r="C197" s="35" t="n">
        <v>1.10752</v>
      </c>
      <c r="D197" s="35" t="n">
        <v>-0.45815</v>
      </c>
      <c r="E197" s="35" t="n">
        <v>0.07268</v>
      </c>
      <c r="F197" s="35" t="n">
        <v>-1.3493</v>
      </c>
      <c r="G197" s="35" t="n">
        <v>1.108</v>
      </c>
      <c r="H197" s="35" t="n">
        <v>1.906</v>
      </c>
      <c r="I197" s="35" t="n">
        <v>1.63079</v>
      </c>
      <c r="J197" s="35" t="n">
        <v>0.40156</v>
      </c>
      <c r="K197" s="35" t="n">
        <v>-2.98091</v>
      </c>
      <c r="L197" s="35" t="n">
        <v>-0.08071</v>
      </c>
      <c r="M197" s="35" t="n">
        <v>-0.2207</v>
      </c>
      <c r="N197" s="35" t="n">
        <v>-2.02561</v>
      </c>
      <c r="O197" s="35" t="n">
        <v>-0.32477</v>
      </c>
      <c r="P197" s="35" t="n">
        <v>-1.21875</v>
      </c>
      <c r="Q197" s="35" t="n">
        <v>-0.30353</v>
      </c>
      <c r="R197" s="35" t="n">
        <v>1.30238</v>
      </c>
    </row>
    <row r="198" customFormat="false" ht="15" hidden="false" customHeight="false" outlineLevel="0" collapsed="false">
      <c r="A198" s="4" t="n">
        <v>197</v>
      </c>
      <c r="B198" s="4" t="s">
        <v>555</v>
      </c>
      <c r="C198" s="35" t="n">
        <v>0.48284</v>
      </c>
      <c r="D198" s="35" t="n">
        <v>2.57339</v>
      </c>
      <c r="E198" s="35" t="n">
        <v>0.89555</v>
      </c>
      <c r="F198" s="35" t="n">
        <v>1.04754</v>
      </c>
      <c r="G198" s="35" t="n">
        <v>0.25814</v>
      </c>
      <c r="H198" s="35" t="n">
        <v>-1.5428</v>
      </c>
      <c r="I198" s="35" t="n">
        <v>0.69471</v>
      </c>
      <c r="J198" s="35" t="n">
        <v>-3.07118</v>
      </c>
      <c r="K198" s="35" t="n">
        <v>0.10725</v>
      </c>
      <c r="L198" s="35" t="n">
        <v>0.00694</v>
      </c>
      <c r="M198" s="35" t="n">
        <v>1.00872</v>
      </c>
      <c r="N198" s="35" t="n">
        <v>0.51975</v>
      </c>
      <c r="O198" s="35" t="n">
        <v>-1.0115</v>
      </c>
      <c r="P198" s="35" t="n">
        <v>0.88293</v>
      </c>
      <c r="Q198" s="35" t="n">
        <v>-0.68062</v>
      </c>
      <c r="R198" s="35" t="n">
        <v>0.31682</v>
      </c>
    </row>
    <row r="199" customFormat="false" ht="15" hidden="false" customHeight="false" outlineLevel="0" collapsed="false">
      <c r="A199" s="4" t="n">
        <v>198</v>
      </c>
      <c r="B199" s="4" t="s">
        <v>556</v>
      </c>
      <c r="C199" s="35" t="n">
        <v>0.53065</v>
      </c>
      <c r="D199" s="35" t="n">
        <v>1.15982</v>
      </c>
      <c r="E199" s="35" t="n">
        <v>2.31459</v>
      </c>
      <c r="F199" s="35" t="n">
        <v>0.57138</v>
      </c>
      <c r="G199" s="35" t="n">
        <v>1.07063</v>
      </c>
      <c r="H199" s="35" t="n">
        <v>-1.52116</v>
      </c>
      <c r="I199" s="35" t="n">
        <v>1.53345</v>
      </c>
      <c r="J199" s="35" t="n">
        <v>-1.65168</v>
      </c>
      <c r="K199" s="35" t="n">
        <v>1.57793</v>
      </c>
      <c r="L199" s="35" t="n">
        <v>0.83271</v>
      </c>
      <c r="M199" s="35" t="n">
        <v>2.2153</v>
      </c>
      <c r="N199" s="35" t="n">
        <v>-0.23836</v>
      </c>
      <c r="O199" s="35" t="n">
        <v>0.98545</v>
      </c>
      <c r="P199" s="35" t="n">
        <v>-0.082</v>
      </c>
      <c r="Q199" s="35" t="n">
        <v>-0.08964</v>
      </c>
      <c r="R199" s="35" t="n">
        <v>-1.11414</v>
      </c>
    </row>
    <row r="200" customFormat="false" ht="15" hidden="false" customHeight="false" outlineLevel="0" collapsed="false">
      <c r="A200" s="4" t="n">
        <v>199</v>
      </c>
      <c r="B200" s="4" t="s">
        <v>557</v>
      </c>
      <c r="C200" s="35" t="n">
        <v>-2.21679</v>
      </c>
      <c r="D200" s="35" t="n">
        <v>-3.67051</v>
      </c>
      <c r="E200" s="35" t="n">
        <v>0.7629</v>
      </c>
      <c r="F200" s="35" t="n">
        <v>1.33555</v>
      </c>
      <c r="G200" s="35" t="n">
        <v>2.35748</v>
      </c>
      <c r="H200" s="35" t="n">
        <v>1.47122</v>
      </c>
      <c r="I200" s="35" t="n">
        <v>-1.30195</v>
      </c>
      <c r="J200" s="35" t="n">
        <v>-0.40169</v>
      </c>
      <c r="K200" s="35" t="n">
        <v>-1.17892</v>
      </c>
      <c r="L200" s="35" t="n">
        <v>0.11869</v>
      </c>
      <c r="M200" s="35" t="n">
        <v>-0.42763</v>
      </c>
      <c r="N200" s="35" t="n">
        <v>0.2566</v>
      </c>
      <c r="O200" s="35" t="n">
        <v>1.42361</v>
      </c>
      <c r="P200" s="35" t="n">
        <v>-0.32987</v>
      </c>
      <c r="Q200" s="35" t="n">
        <v>-0.10711</v>
      </c>
      <c r="R200" s="35" t="n">
        <v>1.58878</v>
      </c>
    </row>
    <row r="201" customFormat="false" ht="15" hidden="false" customHeight="false" outlineLevel="0" collapsed="false">
      <c r="A201" s="4" t="n">
        <v>200</v>
      </c>
      <c r="B201" s="4" t="s">
        <v>558</v>
      </c>
      <c r="C201" s="35" t="n">
        <v>0.1535</v>
      </c>
      <c r="D201" s="35" t="n">
        <v>-0.02298</v>
      </c>
      <c r="E201" s="35" t="n">
        <v>0.56198</v>
      </c>
      <c r="F201" s="35" t="n">
        <v>-2.40299</v>
      </c>
      <c r="G201" s="35" t="n">
        <v>-1.50124</v>
      </c>
      <c r="H201" s="35" t="n">
        <v>0.4499</v>
      </c>
      <c r="I201" s="35" t="n">
        <v>-0.88427</v>
      </c>
      <c r="J201" s="35" t="n">
        <v>1.36948</v>
      </c>
      <c r="K201" s="35" t="n">
        <v>-0.22629</v>
      </c>
      <c r="L201" s="35" t="n">
        <v>-2.18419</v>
      </c>
      <c r="M201" s="35" t="n">
        <v>-1.45277</v>
      </c>
      <c r="N201" s="35" t="n">
        <v>-0.81745</v>
      </c>
      <c r="O201" s="35" t="n">
        <v>0.85711</v>
      </c>
      <c r="P201" s="35" t="n">
        <v>-0.20686</v>
      </c>
      <c r="Q201" s="35" t="n">
        <v>-1.30537</v>
      </c>
      <c r="R201" s="35" t="n">
        <v>1.05652</v>
      </c>
    </row>
    <row r="202" customFormat="false" ht="15" hidden="false" customHeight="false" outlineLevel="0" collapsed="false">
      <c r="A202" s="4" t="n">
        <v>201</v>
      </c>
      <c r="B202" s="4" t="s">
        <v>559</v>
      </c>
      <c r="C202" s="35" t="n">
        <v>0.43088</v>
      </c>
      <c r="D202" s="35" t="n">
        <v>1.88392</v>
      </c>
      <c r="E202" s="35" t="n">
        <v>-0.37537</v>
      </c>
      <c r="F202" s="35" t="n">
        <v>-0.09412</v>
      </c>
      <c r="G202" s="35" t="n">
        <v>-0.38077</v>
      </c>
      <c r="H202" s="35" t="n">
        <v>-1.43139</v>
      </c>
      <c r="I202" s="35" t="n">
        <v>0.55066</v>
      </c>
      <c r="J202" s="35" t="n">
        <v>-2.07834</v>
      </c>
      <c r="K202" s="35" t="n">
        <v>-1.19621</v>
      </c>
      <c r="L202" s="35" t="n">
        <v>-0.60715</v>
      </c>
      <c r="M202" s="35" t="n">
        <v>-1.9399</v>
      </c>
      <c r="N202" s="35" t="n">
        <v>0.94447</v>
      </c>
      <c r="O202" s="35" t="n">
        <v>0.27176</v>
      </c>
      <c r="P202" s="35" t="n">
        <v>0.36647</v>
      </c>
      <c r="Q202" s="35" t="n">
        <v>-0.5708</v>
      </c>
      <c r="R202" s="35" t="n">
        <v>0.93413</v>
      </c>
    </row>
    <row r="203" customFormat="false" ht="15" hidden="false" customHeight="false" outlineLevel="0" collapsed="false">
      <c r="A203" s="4" t="n">
        <v>202</v>
      </c>
      <c r="B203" s="4" t="s">
        <v>560</v>
      </c>
      <c r="C203" s="35" t="n">
        <v>1.67077</v>
      </c>
      <c r="D203" s="35" t="n">
        <v>-3.29242</v>
      </c>
      <c r="E203" s="35" t="n">
        <v>1.0671</v>
      </c>
      <c r="F203" s="35" t="n">
        <v>1.3787</v>
      </c>
      <c r="G203" s="35" t="n">
        <v>2.82679</v>
      </c>
      <c r="H203" s="35" t="n">
        <v>-4.29305</v>
      </c>
      <c r="I203" s="35" t="n">
        <v>0.72619</v>
      </c>
      <c r="J203" s="35" t="n">
        <v>1.08164</v>
      </c>
      <c r="K203" s="35" t="n">
        <v>-2.978</v>
      </c>
      <c r="L203" s="35" t="n">
        <v>0.09715</v>
      </c>
      <c r="M203" s="35" t="n">
        <v>1.59002</v>
      </c>
      <c r="N203" s="35" t="n">
        <v>1.85878</v>
      </c>
      <c r="O203" s="35" t="n">
        <v>-1.0822</v>
      </c>
      <c r="P203" s="35" t="n">
        <v>-0.37893</v>
      </c>
      <c r="Q203" s="35" t="n">
        <v>-1.35873</v>
      </c>
      <c r="R203" s="35" t="n">
        <v>-0.92592</v>
      </c>
    </row>
    <row r="204" customFormat="false" ht="15" hidden="false" customHeight="false" outlineLevel="0" collapsed="false">
      <c r="A204" s="4" t="n">
        <v>203</v>
      </c>
      <c r="B204" s="4" t="s">
        <v>561</v>
      </c>
      <c r="C204" s="35" t="n">
        <v>1.00067</v>
      </c>
      <c r="D204" s="35" t="n">
        <v>-0.363</v>
      </c>
      <c r="E204" s="35" t="n">
        <v>1.21055</v>
      </c>
      <c r="F204" s="35" t="n">
        <v>-1.91788</v>
      </c>
      <c r="G204" s="35" t="n">
        <v>-0.65944</v>
      </c>
      <c r="H204" s="35" t="n">
        <v>1.02033</v>
      </c>
      <c r="I204" s="35" t="n">
        <v>1.28494</v>
      </c>
      <c r="J204" s="35" t="n">
        <v>2.06292</v>
      </c>
      <c r="K204" s="35" t="n">
        <v>-1.6627</v>
      </c>
      <c r="L204" s="35" t="n">
        <v>-1.18653</v>
      </c>
      <c r="M204" s="35" t="n">
        <v>-1.75404</v>
      </c>
      <c r="N204" s="35" t="n">
        <v>-1.38637</v>
      </c>
      <c r="O204" s="35" t="n">
        <v>2.45381</v>
      </c>
      <c r="P204" s="35" t="n">
        <v>1.45791</v>
      </c>
      <c r="Q204" s="35" t="n">
        <v>1.51198</v>
      </c>
      <c r="R204" s="35" t="n">
        <v>0.10134</v>
      </c>
    </row>
    <row r="205" customFormat="false" ht="15" hidden="false" customHeight="false" outlineLevel="0" collapsed="false">
      <c r="A205" s="4" t="n">
        <v>204</v>
      </c>
      <c r="B205" s="4" t="s">
        <v>562</v>
      </c>
      <c r="C205" s="35" t="n">
        <v>0.90676</v>
      </c>
      <c r="D205" s="35" t="n">
        <v>2.25388</v>
      </c>
      <c r="E205" s="35" t="n">
        <v>2.50605</v>
      </c>
      <c r="F205" s="35" t="n">
        <v>-0.47226</v>
      </c>
      <c r="G205" s="35" t="n">
        <v>-2.51015</v>
      </c>
      <c r="H205" s="35" t="n">
        <v>-0.73484</v>
      </c>
      <c r="I205" s="35" t="n">
        <v>0.19887</v>
      </c>
      <c r="J205" s="35" t="n">
        <v>1.41674</v>
      </c>
      <c r="K205" s="35" t="n">
        <v>1.22512</v>
      </c>
      <c r="L205" s="35" t="n">
        <v>-0.09785</v>
      </c>
      <c r="M205" s="35" t="n">
        <v>0.64294</v>
      </c>
      <c r="N205" s="35" t="n">
        <v>1.05169</v>
      </c>
      <c r="O205" s="35" t="n">
        <v>0.57284</v>
      </c>
      <c r="P205" s="35" t="n">
        <v>-1.42127</v>
      </c>
      <c r="Q205" s="35" t="n">
        <v>-2.32016</v>
      </c>
      <c r="R205" s="35" t="n">
        <v>0.76704</v>
      </c>
    </row>
    <row r="206" customFormat="false" ht="15" hidden="false" customHeight="false" outlineLevel="0" collapsed="false">
      <c r="A206" s="4" t="n">
        <v>205</v>
      </c>
      <c r="B206" s="4" t="s">
        <v>563</v>
      </c>
      <c r="C206" s="35" t="n">
        <v>0.31352</v>
      </c>
      <c r="D206" s="35" t="n">
        <v>0.08646</v>
      </c>
      <c r="E206" s="35" t="n">
        <v>0.39848</v>
      </c>
      <c r="F206" s="35" t="n">
        <v>1.08547</v>
      </c>
      <c r="G206" s="35" t="n">
        <v>1.94569</v>
      </c>
      <c r="H206" s="35" t="n">
        <v>-0.59121</v>
      </c>
      <c r="I206" s="35" t="n">
        <v>2.1399</v>
      </c>
      <c r="J206" s="35" t="n">
        <v>3.05673</v>
      </c>
      <c r="K206" s="35" t="n">
        <v>-0.81863</v>
      </c>
      <c r="L206" s="35" t="n">
        <v>-0.05628</v>
      </c>
      <c r="M206" s="35" t="n">
        <v>-0.84245</v>
      </c>
      <c r="N206" s="35" t="n">
        <v>-0.25504</v>
      </c>
      <c r="O206" s="35" t="n">
        <v>-1.16574</v>
      </c>
      <c r="P206" s="35" t="n">
        <v>2.46572</v>
      </c>
      <c r="Q206" s="35" t="n">
        <v>0.30049</v>
      </c>
      <c r="R206" s="35" t="n">
        <v>2.35468</v>
      </c>
    </row>
    <row r="207" customFormat="false" ht="15" hidden="false" customHeight="false" outlineLevel="0" collapsed="false">
      <c r="A207" s="4" t="n">
        <v>206</v>
      </c>
      <c r="B207" s="4" t="s">
        <v>564</v>
      </c>
      <c r="C207" s="35" t="n">
        <v>-0.83502</v>
      </c>
      <c r="D207" s="35" t="n">
        <v>1.01508</v>
      </c>
      <c r="E207" s="35" t="n">
        <v>0.33701</v>
      </c>
      <c r="F207" s="35" t="n">
        <v>-0.76017</v>
      </c>
      <c r="G207" s="35" t="n">
        <v>1.45867</v>
      </c>
      <c r="H207" s="35" t="n">
        <v>2.73404</v>
      </c>
      <c r="I207" s="35" t="n">
        <v>0.80418</v>
      </c>
      <c r="J207" s="35" t="n">
        <v>-1.2623</v>
      </c>
      <c r="K207" s="35" t="n">
        <v>2.63115</v>
      </c>
      <c r="L207" s="35" t="n">
        <v>2.71494</v>
      </c>
      <c r="M207" s="35" t="n">
        <v>2.21026</v>
      </c>
      <c r="N207" s="35" t="n">
        <v>0.45007</v>
      </c>
      <c r="O207" s="35" t="n">
        <v>-3.70632</v>
      </c>
      <c r="P207" s="35" t="n">
        <v>-2.29046</v>
      </c>
      <c r="Q207" s="35" t="n">
        <v>-0.49114</v>
      </c>
      <c r="R207" s="35" t="n">
        <v>-1.08036</v>
      </c>
    </row>
    <row r="208" customFormat="false" ht="15" hidden="false" customHeight="false" outlineLevel="0" collapsed="false">
      <c r="A208" s="4" t="n">
        <v>207</v>
      </c>
      <c r="B208" s="4" t="s">
        <v>565</v>
      </c>
      <c r="C208" s="35" t="n">
        <v>0.49072</v>
      </c>
      <c r="D208" s="35" t="n">
        <v>4.02761</v>
      </c>
      <c r="E208" s="35" t="n">
        <v>-0.17288</v>
      </c>
      <c r="F208" s="35" t="n">
        <v>-0.39063</v>
      </c>
      <c r="G208" s="35" t="n">
        <v>-0.29936</v>
      </c>
      <c r="H208" s="35" t="n">
        <v>0.23743</v>
      </c>
      <c r="I208" s="35" t="n">
        <v>1.31925</v>
      </c>
      <c r="J208" s="35" t="n">
        <v>-1.68014</v>
      </c>
      <c r="K208" s="35" t="n">
        <v>0.90866</v>
      </c>
      <c r="L208" s="35" t="n">
        <v>0.20411</v>
      </c>
      <c r="M208" s="35" t="n">
        <v>0.16359</v>
      </c>
      <c r="N208" s="35" t="n">
        <v>-1.17082</v>
      </c>
      <c r="O208" s="35" t="n">
        <v>0.68764</v>
      </c>
      <c r="P208" s="35" t="n">
        <v>-0.47858</v>
      </c>
      <c r="Q208" s="35" t="n">
        <v>-0.70588</v>
      </c>
      <c r="R208" s="35" t="n">
        <v>-0.52293</v>
      </c>
    </row>
    <row r="209" customFormat="false" ht="15" hidden="false" customHeight="false" outlineLevel="0" collapsed="false">
      <c r="A209" s="4" t="n">
        <v>208</v>
      </c>
      <c r="B209" s="4" t="s">
        <v>566</v>
      </c>
      <c r="C209" s="35" t="n">
        <v>1.6297</v>
      </c>
      <c r="D209" s="35" t="n">
        <v>0.23851</v>
      </c>
      <c r="E209" s="35" t="n">
        <v>1.46631</v>
      </c>
      <c r="F209" s="35" t="n">
        <v>-0.5231</v>
      </c>
      <c r="G209" s="35" t="n">
        <v>-1.30528</v>
      </c>
      <c r="H209" s="35" t="n">
        <v>-1.23756</v>
      </c>
      <c r="I209" s="35" t="n">
        <v>0.44077</v>
      </c>
      <c r="J209" s="35" t="n">
        <v>1.1428</v>
      </c>
      <c r="K209" s="35" t="n">
        <v>2.43091</v>
      </c>
      <c r="L209" s="35" t="n">
        <v>-1.48366</v>
      </c>
      <c r="M209" s="35" t="n">
        <v>-1.41591</v>
      </c>
      <c r="N209" s="35" t="n">
        <v>0.45839</v>
      </c>
      <c r="O209" s="35" t="n">
        <v>1.22727</v>
      </c>
      <c r="P209" s="35" t="n">
        <v>1.27397</v>
      </c>
      <c r="Q209" s="35" t="n">
        <v>0.14183</v>
      </c>
      <c r="R209" s="35" t="n">
        <v>0.35181</v>
      </c>
    </row>
    <row r="210" customFormat="false" ht="15" hidden="false" customHeight="false" outlineLevel="0" collapsed="false">
      <c r="A210" s="4" t="n">
        <v>209</v>
      </c>
      <c r="B210" s="4" t="s">
        <v>567</v>
      </c>
      <c r="C210" s="35" t="n">
        <v>0.39279</v>
      </c>
      <c r="D210" s="35" t="n">
        <v>2.05131</v>
      </c>
      <c r="E210" s="35" t="n">
        <v>-0.32488</v>
      </c>
      <c r="F210" s="35" t="n">
        <v>1.07412</v>
      </c>
      <c r="G210" s="35" t="n">
        <v>1.50394</v>
      </c>
      <c r="H210" s="35" t="n">
        <v>-0.65269</v>
      </c>
      <c r="I210" s="35" t="n">
        <v>-2.34047</v>
      </c>
      <c r="J210" s="35" t="n">
        <v>-0.08211</v>
      </c>
      <c r="K210" s="35" t="n">
        <v>-2.95651</v>
      </c>
      <c r="L210" s="35" t="n">
        <v>-3.85097</v>
      </c>
      <c r="M210" s="35" t="n">
        <v>0.90924</v>
      </c>
      <c r="N210" s="35" t="n">
        <v>1.17109</v>
      </c>
      <c r="O210" s="35" t="n">
        <v>-0.63187</v>
      </c>
      <c r="P210" s="35" t="n">
        <v>-1.06804</v>
      </c>
      <c r="Q210" s="35" t="n">
        <v>1.82415</v>
      </c>
      <c r="R210" s="35" t="n">
        <v>-1.87534</v>
      </c>
    </row>
    <row r="211" customFormat="false" ht="15" hidden="false" customHeight="false" outlineLevel="0" collapsed="false">
      <c r="A211" s="4" t="n">
        <v>210</v>
      </c>
      <c r="B211" s="4" t="s">
        <v>568</v>
      </c>
      <c r="C211" s="35" t="n">
        <v>-0.05985</v>
      </c>
      <c r="D211" s="35" t="n">
        <v>-2.01797</v>
      </c>
      <c r="E211" s="35" t="n">
        <v>-1.74023</v>
      </c>
      <c r="F211" s="35" t="n">
        <v>-0.08074</v>
      </c>
      <c r="G211" s="35" t="n">
        <v>-1.26898</v>
      </c>
      <c r="H211" s="35" t="n">
        <v>0.58274</v>
      </c>
      <c r="I211" s="35" t="n">
        <v>1.52386</v>
      </c>
      <c r="J211" s="35" t="n">
        <v>-1.53666</v>
      </c>
      <c r="K211" s="35" t="n">
        <v>-0.5759</v>
      </c>
      <c r="L211" s="35" t="n">
        <v>-2.59762</v>
      </c>
      <c r="M211" s="35" t="n">
        <v>-0.63701</v>
      </c>
      <c r="N211" s="35" t="n">
        <v>-1.64959</v>
      </c>
      <c r="O211" s="35" t="n">
        <v>0.99727</v>
      </c>
      <c r="P211" s="35" t="n">
        <v>-1.08707</v>
      </c>
      <c r="Q211" s="35" t="n">
        <v>1.30353</v>
      </c>
      <c r="R211" s="35" t="n">
        <v>0.03247</v>
      </c>
    </row>
    <row r="212" customFormat="false" ht="15" hidden="false" customHeight="false" outlineLevel="0" collapsed="false">
      <c r="A212" s="4" t="n">
        <v>211</v>
      </c>
      <c r="B212" s="4" t="s">
        <v>569</v>
      </c>
      <c r="C212" s="35" t="n">
        <v>0.21256</v>
      </c>
      <c r="D212" s="35" t="n">
        <v>3.74091</v>
      </c>
      <c r="E212" s="35" t="n">
        <v>-0.82871</v>
      </c>
      <c r="F212" s="35" t="n">
        <v>0.71749</v>
      </c>
      <c r="G212" s="35" t="n">
        <v>1.06875</v>
      </c>
      <c r="H212" s="35" t="n">
        <v>0.09784</v>
      </c>
      <c r="I212" s="35" t="n">
        <v>-1.47498</v>
      </c>
      <c r="J212" s="35" t="n">
        <v>-2.06029</v>
      </c>
      <c r="K212" s="35" t="n">
        <v>-1.1839</v>
      </c>
      <c r="L212" s="35" t="n">
        <v>0.6779</v>
      </c>
      <c r="M212" s="35" t="n">
        <v>-0.631</v>
      </c>
      <c r="N212" s="35" t="n">
        <v>-0.66669</v>
      </c>
      <c r="O212" s="35" t="n">
        <v>0.21891</v>
      </c>
      <c r="P212" s="35" t="n">
        <v>-0.22169</v>
      </c>
      <c r="Q212" s="35" t="n">
        <v>-1.11876</v>
      </c>
      <c r="R212" s="35" t="n">
        <v>-1.2982</v>
      </c>
    </row>
    <row r="213" customFormat="false" ht="15" hidden="false" customHeight="false" outlineLevel="0" collapsed="false">
      <c r="A213" s="4" t="n">
        <v>212</v>
      </c>
      <c r="B213" s="4" t="s">
        <v>570</v>
      </c>
      <c r="C213" s="35" t="n">
        <v>-0.93845</v>
      </c>
      <c r="D213" s="35" t="n">
        <v>-1.03651</v>
      </c>
      <c r="E213" s="35" t="n">
        <v>-1.09044</v>
      </c>
      <c r="F213" s="35" t="n">
        <v>2.32572</v>
      </c>
      <c r="G213" s="35" t="n">
        <v>1.04626</v>
      </c>
      <c r="H213" s="35" t="n">
        <v>0.26715</v>
      </c>
      <c r="I213" s="35" t="n">
        <v>1.54793</v>
      </c>
      <c r="J213" s="35" t="n">
        <v>-0.76027</v>
      </c>
      <c r="K213" s="35" t="n">
        <v>3.3376</v>
      </c>
      <c r="L213" s="35" t="n">
        <v>1.41908</v>
      </c>
      <c r="M213" s="35" t="n">
        <v>0.38907</v>
      </c>
      <c r="N213" s="35" t="n">
        <v>-3.19887</v>
      </c>
      <c r="O213" s="35" t="n">
        <v>-2.06639</v>
      </c>
      <c r="P213" s="35" t="n">
        <v>-0.10875</v>
      </c>
      <c r="Q213" s="35" t="n">
        <v>-3.20798</v>
      </c>
      <c r="R213" s="35" t="n">
        <v>-1.02922</v>
      </c>
    </row>
    <row r="214" customFormat="false" ht="15" hidden="false" customHeight="false" outlineLevel="0" collapsed="false">
      <c r="A214" s="4" t="n">
        <v>213</v>
      </c>
      <c r="B214" s="4" t="s">
        <v>571</v>
      </c>
      <c r="C214" s="35" t="n">
        <v>0.17243</v>
      </c>
      <c r="D214" s="35" t="n">
        <v>-4.41297</v>
      </c>
      <c r="E214" s="35" t="n">
        <v>-0.61255</v>
      </c>
      <c r="F214" s="35" t="n">
        <v>-0.47751</v>
      </c>
      <c r="G214" s="35" t="n">
        <v>-0.23426</v>
      </c>
      <c r="H214" s="35" t="n">
        <v>-0.03582</v>
      </c>
      <c r="I214" s="35" t="n">
        <v>-0.59249</v>
      </c>
      <c r="J214" s="35" t="n">
        <v>-0.60456</v>
      </c>
      <c r="K214" s="35" t="n">
        <v>-0.53307</v>
      </c>
      <c r="L214" s="35" t="n">
        <v>-0.61073</v>
      </c>
      <c r="M214" s="35" t="n">
        <v>-1.39493</v>
      </c>
      <c r="N214" s="35" t="n">
        <v>0.47626</v>
      </c>
      <c r="O214" s="35" t="n">
        <v>3.53741</v>
      </c>
      <c r="P214" s="35" t="n">
        <v>-1.28078</v>
      </c>
      <c r="Q214" s="35" t="n">
        <v>0.40235</v>
      </c>
      <c r="R214" s="35" t="n">
        <v>-1.77791</v>
      </c>
    </row>
    <row r="215" customFormat="false" ht="15" hidden="false" customHeight="false" outlineLevel="0" collapsed="false">
      <c r="A215" s="4" t="n">
        <v>214</v>
      </c>
      <c r="B215" s="4" t="s">
        <v>572</v>
      </c>
      <c r="C215" s="35" t="n">
        <v>0.08015</v>
      </c>
      <c r="D215" s="35" t="n">
        <v>0.88185</v>
      </c>
      <c r="E215" s="35" t="n">
        <v>0.98808</v>
      </c>
      <c r="F215" s="35" t="n">
        <v>-0.503</v>
      </c>
      <c r="G215" s="35" t="n">
        <v>0.57894</v>
      </c>
      <c r="H215" s="35" t="n">
        <v>-1.51857</v>
      </c>
      <c r="I215" s="35" t="n">
        <v>-0.50654</v>
      </c>
      <c r="J215" s="35" t="n">
        <v>-0.68758</v>
      </c>
      <c r="K215" s="35" t="n">
        <v>0.3455</v>
      </c>
      <c r="L215" s="35" t="n">
        <v>-0.73151</v>
      </c>
      <c r="M215" s="35" t="n">
        <v>0.92749</v>
      </c>
      <c r="N215" s="35" t="n">
        <v>-1.22395</v>
      </c>
      <c r="O215" s="35" t="n">
        <v>0.23347</v>
      </c>
      <c r="P215" s="35" t="n">
        <v>3.07342</v>
      </c>
      <c r="Q215" s="35" t="n">
        <v>1.97932</v>
      </c>
      <c r="R215" s="35" t="n">
        <v>-0.70684</v>
      </c>
    </row>
    <row r="216" customFormat="false" ht="15" hidden="false" customHeight="false" outlineLevel="0" collapsed="false">
      <c r="A216" s="4" t="n">
        <v>215</v>
      </c>
      <c r="B216" s="4" t="s">
        <v>573</v>
      </c>
      <c r="C216" s="35" t="n">
        <v>1.44569</v>
      </c>
      <c r="D216" s="35" t="n">
        <v>-2.47079</v>
      </c>
      <c r="E216" s="35" t="n">
        <v>-2.19832</v>
      </c>
      <c r="F216" s="35" t="n">
        <v>1.22931</v>
      </c>
      <c r="G216" s="35" t="n">
        <v>0.99072</v>
      </c>
      <c r="H216" s="35" t="n">
        <v>-0.27282</v>
      </c>
      <c r="I216" s="35" t="n">
        <v>-0.62794</v>
      </c>
      <c r="J216" s="35" t="n">
        <v>0.9861</v>
      </c>
      <c r="K216" s="35" t="n">
        <v>-0.27528</v>
      </c>
      <c r="L216" s="35" t="n">
        <v>-2.60035</v>
      </c>
      <c r="M216" s="35" t="n">
        <v>0.27786</v>
      </c>
      <c r="N216" s="35" t="n">
        <v>-0.65488</v>
      </c>
      <c r="O216" s="35" t="n">
        <v>0.25331</v>
      </c>
      <c r="P216" s="35" t="n">
        <v>-0.08481</v>
      </c>
      <c r="Q216" s="35" t="n">
        <v>0.02261</v>
      </c>
      <c r="R216" s="35" t="n">
        <v>-1.3794</v>
      </c>
    </row>
    <row r="217" customFormat="false" ht="15" hidden="false" customHeight="false" outlineLevel="0" collapsed="false">
      <c r="A217" s="4" t="n">
        <v>216</v>
      </c>
      <c r="B217" s="4" t="s">
        <v>574</v>
      </c>
      <c r="C217" s="35" t="n">
        <v>-1.54608</v>
      </c>
      <c r="D217" s="35" t="n">
        <v>-2.85518</v>
      </c>
      <c r="E217" s="35" t="n">
        <v>-0.8697</v>
      </c>
      <c r="F217" s="35" t="n">
        <v>-2.18541</v>
      </c>
      <c r="G217" s="35" t="n">
        <v>-0.78584</v>
      </c>
      <c r="H217" s="35" t="n">
        <v>0.23148</v>
      </c>
      <c r="I217" s="35" t="n">
        <v>0.26663</v>
      </c>
      <c r="J217" s="35" t="n">
        <v>0.64155</v>
      </c>
      <c r="K217" s="35" t="n">
        <v>-1.08263</v>
      </c>
      <c r="L217" s="35" t="n">
        <v>1.34805</v>
      </c>
      <c r="M217" s="35" t="n">
        <v>0.8644</v>
      </c>
      <c r="N217" s="35" t="n">
        <v>-2.54928</v>
      </c>
      <c r="O217" s="35" t="n">
        <v>0.53349</v>
      </c>
      <c r="P217" s="35" t="n">
        <v>-0.55556</v>
      </c>
      <c r="Q217" s="35" t="n">
        <v>-0.66811</v>
      </c>
      <c r="R217" s="35" t="n">
        <v>-2.31586</v>
      </c>
    </row>
    <row r="218" customFormat="false" ht="15" hidden="false" customHeight="false" outlineLevel="0" collapsed="false">
      <c r="A218" s="4" t="n">
        <v>217</v>
      </c>
      <c r="B218" s="4" t="s">
        <v>575</v>
      </c>
      <c r="C218" s="35" t="n">
        <v>0.55388</v>
      </c>
      <c r="D218" s="35" t="n">
        <v>0.32767</v>
      </c>
      <c r="E218" s="35" t="n">
        <v>1.19879</v>
      </c>
      <c r="F218" s="35" t="n">
        <v>-1.99136</v>
      </c>
      <c r="G218" s="35" t="n">
        <v>-0.09304</v>
      </c>
      <c r="H218" s="35" t="n">
        <v>-1.74428</v>
      </c>
      <c r="I218" s="35" t="n">
        <v>2.61546</v>
      </c>
      <c r="J218" s="35" t="n">
        <v>-0.10362</v>
      </c>
      <c r="K218" s="35" t="n">
        <v>-0.19179</v>
      </c>
      <c r="L218" s="35" t="n">
        <v>1.65688</v>
      </c>
      <c r="M218" s="35" t="n">
        <v>2.83833</v>
      </c>
      <c r="N218" s="35" t="n">
        <v>0.03917</v>
      </c>
      <c r="O218" s="35" t="n">
        <v>0.7536</v>
      </c>
      <c r="P218" s="35" t="n">
        <v>0.60725</v>
      </c>
      <c r="Q218" s="35" t="n">
        <v>0.72147</v>
      </c>
      <c r="R218" s="35" t="n">
        <v>-0.00525</v>
      </c>
    </row>
    <row r="219" customFormat="false" ht="15" hidden="false" customHeight="false" outlineLevel="0" collapsed="false">
      <c r="A219" s="4" t="n">
        <v>218</v>
      </c>
      <c r="B219" s="4" t="s">
        <v>576</v>
      </c>
      <c r="C219" s="35" t="n">
        <v>1.99759</v>
      </c>
      <c r="D219" s="35" t="n">
        <v>-3.40374</v>
      </c>
      <c r="E219" s="35" t="n">
        <v>0.28899</v>
      </c>
      <c r="F219" s="35" t="n">
        <v>1.9278</v>
      </c>
      <c r="G219" s="35" t="n">
        <v>1.32891</v>
      </c>
      <c r="H219" s="35" t="n">
        <v>0.3356</v>
      </c>
      <c r="I219" s="35" t="n">
        <v>2.07531</v>
      </c>
      <c r="J219" s="35" t="n">
        <v>1.69576</v>
      </c>
      <c r="K219" s="35" t="n">
        <v>-2.67905</v>
      </c>
      <c r="L219" s="35" t="n">
        <v>1.70801</v>
      </c>
      <c r="M219" s="35" t="n">
        <v>3.9212</v>
      </c>
      <c r="N219" s="35" t="n">
        <v>1.26994</v>
      </c>
      <c r="O219" s="35" t="n">
        <v>0.9152</v>
      </c>
      <c r="P219" s="35" t="n">
        <v>-0.3468</v>
      </c>
      <c r="Q219" s="35" t="n">
        <v>0.75672</v>
      </c>
      <c r="R219" s="35" t="n">
        <v>-0.94505</v>
      </c>
    </row>
    <row r="220" customFormat="false" ht="15" hidden="false" customHeight="false" outlineLevel="0" collapsed="false">
      <c r="A220" s="4" t="n">
        <v>219</v>
      </c>
      <c r="B220" s="4" t="s">
        <v>577</v>
      </c>
      <c r="C220" s="35" t="n">
        <v>1.53729</v>
      </c>
      <c r="D220" s="35" t="n">
        <v>-0.3762</v>
      </c>
      <c r="E220" s="35" t="n">
        <v>-1.40017</v>
      </c>
      <c r="F220" s="35" t="n">
        <v>-0.78578</v>
      </c>
      <c r="G220" s="35" t="n">
        <v>-2.84712</v>
      </c>
      <c r="H220" s="35" t="n">
        <v>-0.50433</v>
      </c>
      <c r="I220" s="35" t="n">
        <v>-0.27198</v>
      </c>
      <c r="J220" s="35" t="n">
        <v>-1.48571</v>
      </c>
      <c r="K220" s="35" t="n">
        <v>-0.23189</v>
      </c>
      <c r="L220" s="35" t="n">
        <v>0.36527</v>
      </c>
      <c r="M220" s="35" t="n">
        <v>-1.91734</v>
      </c>
      <c r="N220" s="35" t="n">
        <v>-1.12497</v>
      </c>
      <c r="O220" s="35" t="n">
        <v>1.93665</v>
      </c>
      <c r="P220" s="35" t="n">
        <v>-0.36854</v>
      </c>
      <c r="Q220" s="35" t="n">
        <v>0.28148</v>
      </c>
      <c r="R220" s="35" t="n">
        <v>-0.30022</v>
      </c>
    </row>
    <row r="221" customFormat="false" ht="15" hidden="false" customHeight="false" outlineLevel="0" collapsed="false">
      <c r="A221" s="4" t="n">
        <v>220</v>
      </c>
      <c r="B221" s="4" t="s">
        <v>578</v>
      </c>
      <c r="C221" s="35" t="n">
        <v>1.53263</v>
      </c>
      <c r="D221" s="35" t="n">
        <v>1.46072</v>
      </c>
      <c r="E221" s="35" t="n">
        <v>-1.80437</v>
      </c>
      <c r="F221" s="35" t="n">
        <v>0.80948</v>
      </c>
      <c r="G221" s="35" t="n">
        <v>1.00403</v>
      </c>
      <c r="H221" s="35" t="n">
        <v>-0.37187</v>
      </c>
      <c r="I221" s="35" t="n">
        <v>0.76477</v>
      </c>
      <c r="J221" s="35" t="n">
        <v>-1.42749</v>
      </c>
      <c r="K221" s="35" t="n">
        <v>-0.27347</v>
      </c>
      <c r="L221" s="35" t="n">
        <v>1.43469</v>
      </c>
      <c r="M221" s="35" t="n">
        <v>-2.1603</v>
      </c>
      <c r="N221" s="35" t="n">
        <v>-1.96005</v>
      </c>
      <c r="O221" s="35" t="n">
        <v>-0.2002</v>
      </c>
      <c r="P221" s="35" t="n">
        <v>0.87967</v>
      </c>
      <c r="Q221" s="35" t="n">
        <v>-0.80107</v>
      </c>
      <c r="R221" s="35" t="n">
        <v>0.12418</v>
      </c>
    </row>
    <row r="222" customFormat="false" ht="15" hidden="false" customHeight="false" outlineLevel="0" collapsed="false">
      <c r="A222" s="4" t="n">
        <v>221</v>
      </c>
      <c r="B222" s="4" t="s">
        <v>579</v>
      </c>
      <c r="C222" s="35" t="n">
        <v>1.70551</v>
      </c>
      <c r="D222" s="35" t="n">
        <v>-0.86198</v>
      </c>
      <c r="E222" s="35" t="n">
        <v>-0.75841</v>
      </c>
      <c r="F222" s="35" t="n">
        <v>-0.36142</v>
      </c>
      <c r="G222" s="35" t="n">
        <v>-1.04479</v>
      </c>
      <c r="H222" s="35" t="n">
        <v>-0.82546</v>
      </c>
      <c r="I222" s="35" t="n">
        <v>-1.64297</v>
      </c>
      <c r="J222" s="35" t="n">
        <v>1.7333</v>
      </c>
      <c r="K222" s="35" t="n">
        <v>-0.4624</v>
      </c>
      <c r="L222" s="35" t="n">
        <v>0.79535</v>
      </c>
      <c r="M222" s="35" t="n">
        <v>-0.42684</v>
      </c>
      <c r="N222" s="35" t="n">
        <v>1.46505</v>
      </c>
      <c r="O222" s="35" t="n">
        <v>1.90211</v>
      </c>
      <c r="P222" s="35" t="n">
        <v>-1.05428</v>
      </c>
      <c r="Q222" s="35" t="n">
        <v>-2.94008</v>
      </c>
      <c r="R222" s="35" t="n">
        <v>0.07756</v>
      </c>
    </row>
    <row r="223" customFormat="false" ht="15" hidden="false" customHeight="false" outlineLevel="0" collapsed="false">
      <c r="A223" s="4" t="n">
        <v>222</v>
      </c>
      <c r="B223" s="4" t="s">
        <v>580</v>
      </c>
      <c r="C223" s="35" t="n">
        <v>-1.67034</v>
      </c>
      <c r="D223" s="35" t="n">
        <v>-1.39492</v>
      </c>
      <c r="E223" s="35" t="n">
        <v>-2.42514</v>
      </c>
      <c r="F223" s="35" t="n">
        <v>0.23264</v>
      </c>
      <c r="G223" s="35" t="n">
        <v>0.61463</v>
      </c>
      <c r="H223" s="35" t="n">
        <v>0.89067</v>
      </c>
      <c r="I223" s="35" t="n">
        <v>-1.57848</v>
      </c>
      <c r="J223" s="35" t="n">
        <v>1.8006</v>
      </c>
      <c r="K223" s="35" t="n">
        <v>-1.81968</v>
      </c>
      <c r="L223" s="35" t="n">
        <v>-2.43571</v>
      </c>
      <c r="M223" s="35" t="n">
        <v>-0.54769</v>
      </c>
      <c r="N223" s="35" t="n">
        <v>0.8586</v>
      </c>
      <c r="O223" s="35" t="n">
        <v>0.16699</v>
      </c>
      <c r="P223" s="35" t="n">
        <v>-2.53619</v>
      </c>
      <c r="Q223" s="35" t="n">
        <v>1.44276</v>
      </c>
      <c r="R223" s="35" t="n">
        <v>-1.65992</v>
      </c>
    </row>
    <row r="224" customFormat="false" ht="15" hidden="false" customHeight="false" outlineLevel="0" collapsed="false">
      <c r="A224" s="4" t="n">
        <v>223</v>
      </c>
      <c r="B224" s="4" t="s">
        <v>581</v>
      </c>
      <c r="C224" s="35" t="n">
        <v>1.12523</v>
      </c>
      <c r="D224" s="35" t="n">
        <v>0.99354</v>
      </c>
      <c r="E224" s="35" t="n">
        <v>0.43386</v>
      </c>
      <c r="F224" s="35" t="n">
        <v>0.20116</v>
      </c>
      <c r="G224" s="35" t="n">
        <v>-0.886</v>
      </c>
      <c r="H224" s="35" t="n">
        <v>-1.36465</v>
      </c>
      <c r="I224" s="35" t="n">
        <v>1.41996</v>
      </c>
      <c r="J224" s="35" t="n">
        <v>1.34095</v>
      </c>
      <c r="K224" s="35" t="n">
        <v>1.04521</v>
      </c>
      <c r="L224" s="35" t="n">
        <v>0.58494</v>
      </c>
      <c r="M224" s="35" t="n">
        <v>0.0468</v>
      </c>
      <c r="N224" s="35" t="n">
        <v>-2.32171</v>
      </c>
      <c r="O224" s="35" t="n">
        <v>2.09261</v>
      </c>
      <c r="P224" s="35" t="n">
        <v>0.88515</v>
      </c>
      <c r="Q224" s="35" t="n">
        <v>0.44472</v>
      </c>
      <c r="R224" s="35" t="n">
        <v>1.55043</v>
      </c>
    </row>
    <row r="225" customFormat="false" ht="15" hidden="false" customHeight="false" outlineLevel="0" collapsed="false">
      <c r="A225" s="4" t="n">
        <v>224</v>
      </c>
      <c r="B225" s="4" t="s">
        <v>582</v>
      </c>
      <c r="C225" s="35" t="n">
        <v>0.99891</v>
      </c>
      <c r="D225" s="35" t="n">
        <v>-2.43825</v>
      </c>
      <c r="E225" s="35" t="n">
        <v>1.28703</v>
      </c>
      <c r="F225" s="35" t="n">
        <v>0.08817</v>
      </c>
      <c r="G225" s="35" t="n">
        <v>-1.22699</v>
      </c>
      <c r="H225" s="35" t="n">
        <v>1.89394</v>
      </c>
      <c r="I225" s="35" t="n">
        <v>1.46891</v>
      </c>
      <c r="J225" s="35" t="n">
        <v>-0.42836</v>
      </c>
      <c r="K225" s="35" t="n">
        <v>2.45731</v>
      </c>
      <c r="L225" s="35" t="n">
        <v>-2.68743</v>
      </c>
      <c r="M225" s="35" t="n">
        <v>1.63933</v>
      </c>
      <c r="N225" s="35" t="n">
        <v>1.94867</v>
      </c>
      <c r="O225" s="35" t="n">
        <v>-0.0026</v>
      </c>
      <c r="P225" s="35" t="n">
        <v>-0.42725</v>
      </c>
      <c r="Q225" s="35" t="n">
        <v>-0.68994</v>
      </c>
      <c r="R225" s="35" t="n">
        <v>0.75822</v>
      </c>
    </row>
    <row r="226" customFormat="false" ht="15" hidden="false" customHeight="false" outlineLevel="0" collapsed="false">
      <c r="A226" s="4" t="n">
        <v>225</v>
      </c>
      <c r="B226" s="4" t="s">
        <v>583</v>
      </c>
      <c r="C226" s="35" t="n">
        <v>0.02386</v>
      </c>
      <c r="D226" s="35" t="n">
        <v>0.88554</v>
      </c>
      <c r="E226" s="35" t="n">
        <v>2.70333</v>
      </c>
      <c r="F226" s="35" t="n">
        <v>0.17468</v>
      </c>
      <c r="G226" s="35" t="n">
        <v>-0.21951</v>
      </c>
      <c r="H226" s="35" t="n">
        <v>-1.42003</v>
      </c>
      <c r="I226" s="35" t="n">
        <v>-0.40056</v>
      </c>
      <c r="J226" s="35" t="n">
        <v>-1.70705</v>
      </c>
      <c r="K226" s="35" t="n">
        <v>0.85763</v>
      </c>
      <c r="L226" s="35" t="n">
        <v>0.1994</v>
      </c>
      <c r="M226" s="35" t="n">
        <v>-1.35507</v>
      </c>
      <c r="N226" s="35" t="n">
        <v>-0.07895</v>
      </c>
      <c r="O226" s="35" t="n">
        <v>0.07642</v>
      </c>
      <c r="P226" s="35" t="n">
        <v>-0.2836</v>
      </c>
      <c r="Q226" s="35" t="n">
        <v>-2.04492</v>
      </c>
      <c r="R226" s="35" t="n">
        <v>-0.15136</v>
      </c>
    </row>
    <row r="227" customFormat="false" ht="15" hidden="false" customHeight="false" outlineLevel="0" collapsed="false">
      <c r="A227" s="4" t="n">
        <v>226</v>
      </c>
      <c r="B227" s="4" t="s">
        <v>584</v>
      </c>
      <c r="C227" s="35" t="n">
        <v>1.01438</v>
      </c>
      <c r="D227" s="35" t="n">
        <v>2.31511</v>
      </c>
      <c r="E227" s="35" t="n">
        <v>-3.24256</v>
      </c>
      <c r="F227" s="35" t="n">
        <v>0.34761</v>
      </c>
      <c r="G227" s="35" t="n">
        <v>-0.1665</v>
      </c>
      <c r="H227" s="35" t="n">
        <v>0.15387</v>
      </c>
      <c r="I227" s="35" t="n">
        <v>-0.97915</v>
      </c>
      <c r="J227" s="35" t="n">
        <v>-0.0524</v>
      </c>
      <c r="K227" s="35" t="n">
        <v>-0.14463</v>
      </c>
      <c r="L227" s="35" t="n">
        <v>0.26914</v>
      </c>
      <c r="M227" s="35" t="n">
        <v>0.52943</v>
      </c>
      <c r="N227" s="35" t="n">
        <v>0.4856</v>
      </c>
      <c r="O227" s="35" t="n">
        <v>0.50562</v>
      </c>
      <c r="P227" s="35" t="n">
        <v>0.19391</v>
      </c>
      <c r="Q227" s="35" t="n">
        <v>-2.50715</v>
      </c>
      <c r="R227" s="35" t="n">
        <v>-0.01695</v>
      </c>
    </row>
    <row r="228" customFormat="false" ht="15" hidden="false" customHeight="false" outlineLevel="0" collapsed="false">
      <c r="A228" s="4" t="n">
        <v>227</v>
      </c>
      <c r="B228" s="4" t="s">
        <v>585</v>
      </c>
      <c r="C228" s="35" t="n">
        <v>2.3295</v>
      </c>
      <c r="D228" s="35" t="n">
        <v>-1.25828</v>
      </c>
      <c r="E228" s="35" t="n">
        <v>1.48092</v>
      </c>
      <c r="F228" s="35" t="n">
        <v>0.02363</v>
      </c>
      <c r="G228" s="35" t="n">
        <v>0.73066</v>
      </c>
      <c r="H228" s="35" t="n">
        <v>1.01315</v>
      </c>
      <c r="I228" s="35" t="n">
        <v>0.54714</v>
      </c>
      <c r="J228" s="35" t="n">
        <v>-0.1465</v>
      </c>
      <c r="K228" s="35" t="n">
        <v>-2.26499</v>
      </c>
      <c r="L228" s="35" t="n">
        <v>-1.24201</v>
      </c>
      <c r="M228" s="35" t="n">
        <v>0.15349</v>
      </c>
      <c r="N228" s="35" t="n">
        <v>-0.66641</v>
      </c>
      <c r="O228" s="35" t="n">
        <v>1.64736</v>
      </c>
      <c r="P228" s="35" t="n">
        <v>1.30691</v>
      </c>
      <c r="Q228" s="35" t="n">
        <v>2.90131</v>
      </c>
      <c r="R228" s="35" t="n">
        <v>-1.02043</v>
      </c>
    </row>
    <row r="229" customFormat="false" ht="15" hidden="false" customHeight="false" outlineLevel="0" collapsed="false">
      <c r="A229" s="4" t="n">
        <v>228</v>
      </c>
      <c r="B229" s="4" t="s">
        <v>586</v>
      </c>
      <c r="C229" s="35" t="n">
        <v>2.48344</v>
      </c>
      <c r="D229" s="35" t="n">
        <v>-3.38837</v>
      </c>
      <c r="E229" s="35" t="n">
        <v>0.16681</v>
      </c>
      <c r="F229" s="35" t="n">
        <v>-0.79591</v>
      </c>
      <c r="G229" s="35" t="n">
        <v>-1.66911</v>
      </c>
      <c r="H229" s="35" t="n">
        <v>2.04439</v>
      </c>
      <c r="I229" s="35" t="n">
        <v>2.10955</v>
      </c>
      <c r="J229" s="35" t="n">
        <v>1.52908</v>
      </c>
      <c r="K229" s="35" t="n">
        <v>-1.44525</v>
      </c>
      <c r="L229" s="35" t="n">
        <v>0.47018</v>
      </c>
      <c r="M229" s="35" t="n">
        <v>-1.73911</v>
      </c>
      <c r="N229" s="35" t="n">
        <v>-0.65702</v>
      </c>
      <c r="O229" s="35" t="n">
        <v>0.65722</v>
      </c>
      <c r="P229" s="35" t="n">
        <v>0.6419</v>
      </c>
      <c r="Q229" s="35" t="n">
        <v>1.33475</v>
      </c>
      <c r="R229" s="35" t="n">
        <v>-0.93981</v>
      </c>
    </row>
    <row r="230" customFormat="false" ht="15" hidden="false" customHeight="false" outlineLevel="0" collapsed="false">
      <c r="A230" s="4" t="n">
        <v>229</v>
      </c>
      <c r="B230" s="4" t="s">
        <v>587</v>
      </c>
      <c r="C230" s="35" t="n">
        <v>-0.22748</v>
      </c>
      <c r="D230" s="35" t="n">
        <v>0.19289</v>
      </c>
      <c r="E230" s="35" t="n">
        <v>0.98582</v>
      </c>
      <c r="F230" s="35" t="n">
        <v>-1.08447</v>
      </c>
      <c r="G230" s="35" t="n">
        <v>-0.00187</v>
      </c>
      <c r="H230" s="35" t="n">
        <v>0.27602</v>
      </c>
      <c r="I230" s="35" t="n">
        <v>-0.94409</v>
      </c>
      <c r="J230" s="35" t="n">
        <v>-0.09652</v>
      </c>
      <c r="K230" s="35" t="n">
        <v>1.72853</v>
      </c>
      <c r="L230" s="35" t="n">
        <v>0.21886</v>
      </c>
      <c r="M230" s="35" t="n">
        <v>0.61682</v>
      </c>
      <c r="N230" s="35" t="n">
        <v>0.67796</v>
      </c>
      <c r="O230" s="35" t="n">
        <v>-2.48223</v>
      </c>
      <c r="P230" s="35" t="n">
        <v>2.43877</v>
      </c>
      <c r="Q230" s="35" t="n">
        <v>-1.70184</v>
      </c>
      <c r="R230" s="35" t="n">
        <v>0.29253</v>
      </c>
    </row>
    <row r="231" customFormat="false" ht="15" hidden="false" customHeight="false" outlineLevel="0" collapsed="false">
      <c r="A231" s="4" t="n">
        <v>230</v>
      </c>
      <c r="B231" s="4" t="s">
        <v>588</v>
      </c>
      <c r="C231" s="35" t="n">
        <v>0.87022</v>
      </c>
      <c r="D231" s="35" t="n">
        <v>-0.59507</v>
      </c>
      <c r="E231" s="35" t="n">
        <v>0.18955</v>
      </c>
      <c r="F231" s="35" t="n">
        <v>-0.85576</v>
      </c>
      <c r="G231" s="35" t="n">
        <v>-1.66822</v>
      </c>
      <c r="H231" s="35" t="n">
        <v>0.99233</v>
      </c>
      <c r="I231" s="35" t="n">
        <v>1.56054</v>
      </c>
      <c r="J231" s="35" t="n">
        <v>0.47444</v>
      </c>
      <c r="K231" s="35" t="n">
        <v>1.48872</v>
      </c>
      <c r="L231" s="35" t="n">
        <v>-0.50887</v>
      </c>
      <c r="M231" s="35" t="n">
        <v>1.94583</v>
      </c>
      <c r="N231" s="35" t="n">
        <v>0.17188</v>
      </c>
      <c r="O231" s="35" t="n">
        <v>0.15632</v>
      </c>
      <c r="P231" s="35" t="n">
        <v>-0.4238</v>
      </c>
      <c r="Q231" s="35" t="n">
        <v>-2.61488</v>
      </c>
      <c r="R231" s="35" t="n">
        <v>2.24791</v>
      </c>
    </row>
    <row r="232" customFormat="false" ht="15" hidden="false" customHeight="false" outlineLevel="0" collapsed="false">
      <c r="A232" s="4" t="n">
        <v>231</v>
      </c>
      <c r="B232" s="4" t="s">
        <v>589</v>
      </c>
      <c r="C232" s="35" t="n">
        <v>-0.47554</v>
      </c>
      <c r="D232" s="35" t="n">
        <v>1.41426</v>
      </c>
      <c r="E232" s="35" t="n">
        <v>1.17588</v>
      </c>
      <c r="F232" s="35" t="n">
        <v>-0.34385</v>
      </c>
      <c r="G232" s="35" t="n">
        <v>1.22642</v>
      </c>
      <c r="H232" s="35" t="n">
        <v>1.09794</v>
      </c>
      <c r="I232" s="35" t="n">
        <v>-2.49417</v>
      </c>
      <c r="J232" s="35" t="n">
        <v>0.95619</v>
      </c>
      <c r="K232" s="35" t="n">
        <v>1.39394</v>
      </c>
      <c r="L232" s="35" t="n">
        <v>-0.96304</v>
      </c>
      <c r="M232" s="35" t="n">
        <v>1.46419</v>
      </c>
      <c r="N232" s="35" t="n">
        <v>-0.20649</v>
      </c>
      <c r="O232" s="35" t="n">
        <v>-2.70672</v>
      </c>
      <c r="P232" s="35" t="n">
        <v>-0.15319</v>
      </c>
      <c r="Q232" s="35" t="n">
        <v>-0.95675</v>
      </c>
      <c r="R232" s="35" t="n">
        <v>-0.42146</v>
      </c>
    </row>
    <row r="233" customFormat="false" ht="15" hidden="false" customHeight="false" outlineLevel="0" collapsed="false">
      <c r="A233" s="4" t="n">
        <v>232</v>
      </c>
      <c r="B233" s="4" t="s">
        <v>590</v>
      </c>
      <c r="C233" s="35" t="n">
        <v>-0.26346</v>
      </c>
      <c r="D233" s="35" t="n">
        <v>-0.43984</v>
      </c>
      <c r="E233" s="35" t="n">
        <v>-2.44944</v>
      </c>
      <c r="F233" s="35" t="n">
        <v>-0.14338</v>
      </c>
      <c r="G233" s="35" t="n">
        <v>1.05286</v>
      </c>
      <c r="H233" s="35" t="n">
        <v>0.95941</v>
      </c>
      <c r="I233" s="35" t="n">
        <v>-0.76257</v>
      </c>
      <c r="J233" s="35" t="n">
        <v>-0.74433</v>
      </c>
      <c r="K233" s="35" t="n">
        <v>0.68861</v>
      </c>
      <c r="L233" s="35" t="n">
        <v>1.13666</v>
      </c>
      <c r="M233" s="35" t="n">
        <v>-3.27633</v>
      </c>
      <c r="N233" s="35" t="n">
        <v>-1.73924</v>
      </c>
      <c r="O233" s="35" t="n">
        <v>-1.81773</v>
      </c>
      <c r="P233" s="35" t="n">
        <v>2.52534</v>
      </c>
      <c r="Q233" s="35" t="n">
        <v>-0.35615</v>
      </c>
      <c r="R233" s="35" t="n">
        <v>-0.88078</v>
      </c>
    </row>
    <row r="234" customFormat="false" ht="15" hidden="false" customHeight="false" outlineLevel="0" collapsed="false">
      <c r="A234" s="4" t="n">
        <v>233</v>
      </c>
      <c r="B234" s="4" t="s">
        <v>591</v>
      </c>
      <c r="C234" s="35" t="n">
        <v>-0.13735</v>
      </c>
      <c r="D234" s="35" t="n">
        <v>-2.57284</v>
      </c>
      <c r="E234" s="35" t="n">
        <v>-1.66555</v>
      </c>
      <c r="F234" s="35" t="n">
        <v>1.53435</v>
      </c>
      <c r="G234" s="35" t="n">
        <v>1.2462</v>
      </c>
      <c r="H234" s="35" t="n">
        <v>0.96158</v>
      </c>
      <c r="I234" s="35" t="n">
        <v>0.95098</v>
      </c>
      <c r="J234" s="35" t="n">
        <v>0.37424</v>
      </c>
      <c r="K234" s="35" t="n">
        <v>1.71528</v>
      </c>
      <c r="L234" s="35" t="n">
        <v>-2.26697</v>
      </c>
      <c r="M234" s="35" t="n">
        <v>1.9435</v>
      </c>
      <c r="N234" s="35" t="n">
        <v>-0.32989</v>
      </c>
      <c r="O234" s="35" t="n">
        <v>0.89537</v>
      </c>
      <c r="P234" s="35" t="n">
        <v>0.92159</v>
      </c>
      <c r="Q234" s="35" t="n">
        <v>0.73275</v>
      </c>
      <c r="R234" s="35" t="n">
        <v>0.25595</v>
      </c>
    </row>
    <row r="235" customFormat="false" ht="15" hidden="false" customHeight="false" outlineLevel="0" collapsed="false">
      <c r="A235" s="4" t="n">
        <v>234</v>
      </c>
      <c r="B235" s="4" t="s">
        <v>592</v>
      </c>
      <c r="C235" s="35" t="n">
        <v>0.81124</v>
      </c>
      <c r="D235" s="35" t="n">
        <v>-0.33644</v>
      </c>
      <c r="E235" s="35" t="n">
        <v>1.30224</v>
      </c>
      <c r="F235" s="35" t="n">
        <v>-0.50682</v>
      </c>
      <c r="G235" s="35" t="n">
        <v>-0.62928</v>
      </c>
      <c r="H235" s="35" t="n">
        <v>0.76546</v>
      </c>
      <c r="I235" s="35" t="n">
        <v>-0.41742</v>
      </c>
      <c r="J235" s="35" t="n">
        <v>-0.91668</v>
      </c>
      <c r="K235" s="35" t="n">
        <v>1.41912</v>
      </c>
      <c r="L235" s="35" t="n">
        <v>-2.16397</v>
      </c>
      <c r="M235" s="35" t="n">
        <v>1.74738</v>
      </c>
      <c r="N235" s="35" t="n">
        <v>0.48959</v>
      </c>
      <c r="O235" s="35" t="n">
        <v>1.07984</v>
      </c>
      <c r="P235" s="35" t="n">
        <v>1.91103</v>
      </c>
      <c r="Q235" s="35" t="n">
        <v>-0.61478</v>
      </c>
      <c r="R235" s="35" t="n">
        <v>0.45396</v>
      </c>
    </row>
    <row r="236" customFormat="false" ht="15" hidden="false" customHeight="false" outlineLevel="0" collapsed="false">
      <c r="A236" s="4" t="n">
        <v>235</v>
      </c>
      <c r="B236" s="4" t="s">
        <v>593</v>
      </c>
      <c r="C236" s="35" t="n">
        <v>-0.51662</v>
      </c>
      <c r="D236" s="35" t="n">
        <v>2.06069</v>
      </c>
      <c r="E236" s="35" t="n">
        <v>0.95239</v>
      </c>
      <c r="F236" s="35" t="n">
        <v>-0.32866</v>
      </c>
      <c r="G236" s="35" t="n">
        <v>-0.60703</v>
      </c>
      <c r="H236" s="35" t="n">
        <v>-1.168</v>
      </c>
      <c r="I236" s="35" t="n">
        <v>-1.22996</v>
      </c>
      <c r="J236" s="35" t="n">
        <v>2.3049</v>
      </c>
      <c r="K236" s="35" t="n">
        <v>2.24074</v>
      </c>
      <c r="L236" s="35" t="n">
        <v>-1.2305</v>
      </c>
      <c r="M236" s="35" t="n">
        <v>-2.34495</v>
      </c>
      <c r="N236" s="35" t="n">
        <v>0.85321</v>
      </c>
      <c r="O236" s="35" t="n">
        <v>-2.97496</v>
      </c>
      <c r="P236" s="35" t="n">
        <v>-1.96348</v>
      </c>
      <c r="Q236" s="35" t="n">
        <v>1.24634</v>
      </c>
      <c r="R236" s="35" t="n">
        <v>-0.73479</v>
      </c>
    </row>
    <row r="237" customFormat="false" ht="15" hidden="false" customHeight="false" outlineLevel="0" collapsed="false">
      <c r="A237" s="4" t="n">
        <v>236</v>
      </c>
      <c r="B237" s="4" t="s">
        <v>214</v>
      </c>
      <c r="C237" s="35" t="n">
        <v>0.86511</v>
      </c>
      <c r="D237" s="35" t="n">
        <v>-2.3992</v>
      </c>
      <c r="E237" s="35" t="n">
        <v>-1.13196</v>
      </c>
      <c r="F237" s="35" t="n">
        <v>0.15569</v>
      </c>
      <c r="G237" s="35" t="n">
        <v>0.32929</v>
      </c>
      <c r="H237" s="35" t="n">
        <v>1.69987</v>
      </c>
      <c r="I237" s="35" t="n">
        <v>-1.88206</v>
      </c>
      <c r="J237" s="35" t="n">
        <v>3.16424</v>
      </c>
      <c r="K237" s="35" t="n">
        <v>-1.80571</v>
      </c>
      <c r="L237" s="35" t="n">
        <v>-0.01986</v>
      </c>
      <c r="M237" s="35" t="n">
        <v>-0.82815</v>
      </c>
      <c r="N237" s="35" t="n">
        <v>3.00789</v>
      </c>
      <c r="O237" s="35" t="n">
        <v>1.32563</v>
      </c>
      <c r="P237" s="35" t="n">
        <v>-2.59388</v>
      </c>
      <c r="Q237" s="35" t="n">
        <v>2.07523</v>
      </c>
      <c r="R237" s="35" t="n">
        <v>-0.8468</v>
      </c>
    </row>
    <row r="238" customFormat="false" ht="15" hidden="false" customHeight="false" outlineLevel="0" collapsed="false">
      <c r="A238" s="4" t="n">
        <v>237</v>
      </c>
      <c r="B238" s="4" t="s">
        <v>594</v>
      </c>
      <c r="C238" s="35" t="n">
        <v>1.10352</v>
      </c>
      <c r="D238" s="35" t="n">
        <v>0.13556</v>
      </c>
      <c r="E238" s="35" t="n">
        <v>-0.15828</v>
      </c>
      <c r="F238" s="35" t="n">
        <v>-0.63829</v>
      </c>
      <c r="G238" s="35" t="n">
        <v>0.05539</v>
      </c>
      <c r="H238" s="35" t="n">
        <v>-0.42356</v>
      </c>
      <c r="I238" s="35" t="n">
        <v>-0.68628</v>
      </c>
      <c r="J238" s="35" t="n">
        <v>-1.24633</v>
      </c>
      <c r="K238" s="35" t="n">
        <v>0.81162</v>
      </c>
      <c r="L238" s="35" t="n">
        <v>0.69171</v>
      </c>
      <c r="M238" s="35" t="n">
        <v>-0.41151</v>
      </c>
      <c r="N238" s="35" t="n">
        <v>-1.29171</v>
      </c>
      <c r="O238" s="35" t="n">
        <v>3.37012</v>
      </c>
      <c r="P238" s="35" t="n">
        <v>1.51852</v>
      </c>
      <c r="Q238" s="35" t="n">
        <v>0.94306</v>
      </c>
      <c r="R238" s="35" t="n">
        <v>0.69786</v>
      </c>
    </row>
    <row r="239" customFormat="false" ht="15" hidden="false" customHeight="false" outlineLevel="0" collapsed="false">
      <c r="A239" s="4" t="n">
        <v>238</v>
      </c>
      <c r="B239" s="4" t="s">
        <v>595</v>
      </c>
      <c r="C239" s="35" t="n">
        <v>2.81876</v>
      </c>
      <c r="D239" s="35" t="n">
        <v>1.16276</v>
      </c>
      <c r="E239" s="35" t="n">
        <v>4.43929</v>
      </c>
      <c r="F239" s="35" t="n">
        <v>0.85823</v>
      </c>
      <c r="G239" s="35" t="n">
        <v>0.8967</v>
      </c>
      <c r="H239" s="35" t="n">
        <v>0.8382</v>
      </c>
      <c r="I239" s="35" t="n">
        <v>-0.6565</v>
      </c>
      <c r="J239" s="35" t="n">
        <v>0.9816</v>
      </c>
      <c r="K239" s="35" t="n">
        <v>2.27686</v>
      </c>
      <c r="L239" s="35" t="n">
        <v>0.28891</v>
      </c>
      <c r="M239" s="35" t="n">
        <v>0.37494</v>
      </c>
      <c r="N239" s="35" t="n">
        <v>-0.21637</v>
      </c>
      <c r="O239" s="35" t="n">
        <v>1.15448</v>
      </c>
      <c r="P239" s="35" t="n">
        <v>-0.13716</v>
      </c>
      <c r="Q239" s="35" t="n">
        <v>1.60615</v>
      </c>
      <c r="R239" s="35" t="n">
        <v>1.02904</v>
      </c>
    </row>
    <row r="240" customFormat="false" ht="15" hidden="false" customHeight="false" outlineLevel="0" collapsed="false">
      <c r="A240" s="4" t="n">
        <v>239</v>
      </c>
      <c r="B240" s="4" t="s">
        <v>596</v>
      </c>
      <c r="C240" s="35" t="n">
        <v>2.05099</v>
      </c>
      <c r="D240" s="35" t="n">
        <v>-0.97429</v>
      </c>
      <c r="E240" s="35" t="n">
        <v>2.40753</v>
      </c>
      <c r="F240" s="35" t="n">
        <v>0.74803</v>
      </c>
      <c r="G240" s="35" t="n">
        <v>-0.66274</v>
      </c>
      <c r="H240" s="35" t="n">
        <v>1.28609</v>
      </c>
      <c r="I240" s="35" t="n">
        <v>0.42649</v>
      </c>
      <c r="J240" s="35" t="n">
        <v>-1.471</v>
      </c>
      <c r="K240" s="35" t="n">
        <v>1.39478</v>
      </c>
      <c r="L240" s="35" t="n">
        <v>0.74566</v>
      </c>
      <c r="M240" s="35" t="n">
        <v>1.09246</v>
      </c>
      <c r="N240" s="35" t="n">
        <v>0.57044</v>
      </c>
      <c r="O240" s="35" t="n">
        <v>-0.72638</v>
      </c>
      <c r="P240" s="35" t="n">
        <v>1.22725</v>
      </c>
      <c r="Q240" s="35" t="n">
        <v>-1.38468</v>
      </c>
      <c r="R240" s="35" t="n">
        <v>-1.70841</v>
      </c>
    </row>
    <row r="241" customFormat="false" ht="15" hidden="false" customHeight="false" outlineLevel="0" collapsed="false">
      <c r="A241" s="4" t="n">
        <v>240</v>
      </c>
      <c r="B241" s="4" t="s">
        <v>597</v>
      </c>
      <c r="C241" s="35" t="n">
        <v>1.22853</v>
      </c>
      <c r="D241" s="35" t="n">
        <v>-0.71005</v>
      </c>
      <c r="E241" s="35" t="n">
        <v>-2.64227</v>
      </c>
      <c r="F241" s="35" t="n">
        <v>-0.94185</v>
      </c>
      <c r="G241" s="35" t="n">
        <v>0.59325</v>
      </c>
      <c r="H241" s="35" t="n">
        <v>0.52151</v>
      </c>
      <c r="I241" s="35" t="n">
        <v>0.13287</v>
      </c>
      <c r="J241" s="35" t="n">
        <v>-2.31686</v>
      </c>
      <c r="K241" s="35" t="n">
        <v>1.21933</v>
      </c>
      <c r="L241" s="35" t="n">
        <v>1.33269</v>
      </c>
      <c r="M241" s="35" t="n">
        <v>0.70132</v>
      </c>
      <c r="N241" s="35" t="n">
        <v>0.36209</v>
      </c>
      <c r="O241" s="35" t="n">
        <v>-1.57665</v>
      </c>
      <c r="P241" s="35" t="n">
        <v>1.67649</v>
      </c>
      <c r="Q241" s="35" t="n">
        <v>-0.31344</v>
      </c>
      <c r="R241" s="35" t="n">
        <v>0.65508</v>
      </c>
    </row>
    <row r="242" customFormat="false" ht="15" hidden="false" customHeight="false" outlineLevel="0" collapsed="false">
      <c r="A242" s="4" t="n">
        <v>241</v>
      </c>
      <c r="B242" s="4" t="s">
        <v>210</v>
      </c>
      <c r="C242" s="35" t="n">
        <v>-0.96602</v>
      </c>
      <c r="D242" s="35" t="n">
        <v>2.40249</v>
      </c>
      <c r="E242" s="35" t="n">
        <v>-1.16363</v>
      </c>
      <c r="F242" s="35" t="n">
        <v>-1.43606</v>
      </c>
      <c r="G242" s="35" t="n">
        <v>2.00783</v>
      </c>
      <c r="H242" s="35" t="n">
        <v>3.03116</v>
      </c>
      <c r="I242" s="35" t="n">
        <v>0.20046</v>
      </c>
      <c r="J242" s="35" t="n">
        <v>1.54281</v>
      </c>
      <c r="K242" s="35" t="n">
        <v>1.65568</v>
      </c>
      <c r="L242" s="35" t="n">
        <v>0.30333</v>
      </c>
      <c r="M242" s="35" t="n">
        <v>0.23863</v>
      </c>
      <c r="N242" s="35" t="n">
        <v>-1.44224</v>
      </c>
      <c r="O242" s="35" t="n">
        <v>-1.77288</v>
      </c>
      <c r="P242" s="35" t="n">
        <v>-0.94701</v>
      </c>
      <c r="Q242" s="35" t="n">
        <v>-1.0381</v>
      </c>
      <c r="R242" s="35" t="n">
        <v>-0.59958</v>
      </c>
    </row>
    <row r="243" customFormat="false" ht="15" hidden="false" customHeight="false" outlineLevel="0" collapsed="false">
      <c r="A243" s="4" t="n">
        <v>242</v>
      </c>
      <c r="B243" s="4" t="s">
        <v>598</v>
      </c>
      <c r="C243" s="35" t="n">
        <v>2.37376</v>
      </c>
      <c r="D243" s="35" t="n">
        <v>-2.63552</v>
      </c>
      <c r="E243" s="35" t="n">
        <v>4.62254</v>
      </c>
      <c r="F243" s="35" t="n">
        <v>0.05804</v>
      </c>
      <c r="G243" s="35" t="n">
        <v>1.47487</v>
      </c>
      <c r="H243" s="35" t="n">
        <v>-0.08214</v>
      </c>
      <c r="I243" s="35" t="n">
        <v>1.48274</v>
      </c>
      <c r="J243" s="35" t="n">
        <v>1.54945</v>
      </c>
      <c r="K243" s="35" t="n">
        <v>0.67908</v>
      </c>
      <c r="L243" s="35" t="n">
        <v>-3.24318</v>
      </c>
      <c r="M243" s="35" t="n">
        <v>1.57817</v>
      </c>
      <c r="N243" s="35" t="n">
        <v>1.65577</v>
      </c>
      <c r="O243" s="35" t="n">
        <v>1.73706</v>
      </c>
      <c r="P243" s="35" t="n">
        <v>-1.65909</v>
      </c>
      <c r="Q243" s="35" t="n">
        <v>1.12998</v>
      </c>
      <c r="R243" s="35" t="n">
        <v>-1.51837</v>
      </c>
    </row>
    <row r="244" customFormat="false" ht="15" hidden="false" customHeight="false" outlineLevel="0" collapsed="false">
      <c r="A244" s="4" t="n">
        <v>243</v>
      </c>
      <c r="B244" s="4" t="s">
        <v>599</v>
      </c>
      <c r="C244" s="35" t="n">
        <v>1.47638</v>
      </c>
      <c r="D244" s="35" t="n">
        <v>-0.68124</v>
      </c>
      <c r="E244" s="35" t="n">
        <v>-0.75375</v>
      </c>
      <c r="F244" s="35" t="n">
        <v>2.37311</v>
      </c>
      <c r="G244" s="35" t="n">
        <v>3.5542</v>
      </c>
      <c r="H244" s="35" t="n">
        <v>-2.36948</v>
      </c>
      <c r="I244" s="35" t="n">
        <v>-0.29265</v>
      </c>
      <c r="J244" s="35" t="n">
        <v>1.0295</v>
      </c>
      <c r="K244" s="35" t="n">
        <v>-0.28052</v>
      </c>
      <c r="L244" s="35" t="n">
        <v>-1.02383</v>
      </c>
      <c r="M244" s="35" t="n">
        <v>1.15542</v>
      </c>
      <c r="N244" s="35" t="n">
        <v>-0.29668</v>
      </c>
      <c r="O244" s="35" t="n">
        <v>-2.13115</v>
      </c>
      <c r="P244" s="35" t="n">
        <v>-2.25569</v>
      </c>
      <c r="Q244" s="35" t="n">
        <v>-1.67338</v>
      </c>
      <c r="R244" s="35" t="n">
        <v>-1.90151</v>
      </c>
    </row>
    <row r="245" customFormat="false" ht="15" hidden="false" customHeight="false" outlineLevel="0" collapsed="false">
      <c r="A245" s="4" t="n">
        <v>244</v>
      </c>
      <c r="B245" s="4" t="s">
        <v>600</v>
      </c>
      <c r="C245" s="35" t="n">
        <v>0.25546</v>
      </c>
      <c r="D245" s="35" t="n">
        <v>1.36461</v>
      </c>
      <c r="E245" s="35" t="n">
        <v>-1.44827</v>
      </c>
      <c r="F245" s="35" t="n">
        <v>-1.58098</v>
      </c>
      <c r="G245" s="35" t="n">
        <v>-1.38277</v>
      </c>
      <c r="H245" s="35" t="n">
        <v>2.53113</v>
      </c>
      <c r="I245" s="35" t="n">
        <v>0.26586</v>
      </c>
      <c r="J245" s="35" t="n">
        <v>-0.4263</v>
      </c>
      <c r="K245" s="35" t="n">
        <v>-0.74575</v>
      </c>
      <c r="L245" s="35" t="n">
        <v>-1.69116</v>
      </c>
      <c r="M245" s="35" t="n">
        <v>0.6533</v>
      </c>
      <c r="N245" s="35" t="n">
        <v>-0.21828</v>
      </c>
      <c r="O245" s="35" t="n">
        <v>0.81706</v>
      </c>
      <c r="P245" s="35" t="n">
        <v>-0.57149</v>
      </c>
      <c r="Q245" s="35" t="n">
        <v>-0.99337</v>
      </c>
      <c r="R245" s="35" t="n">
        <v>-0.06885</v>
      </c>
    </row>
    <row r="246" customFormat="false" ht="15" hidden="false" customHeight="false" outlineLevel="0" collapsed="false">
      <c r="A246" s="4" t="n">
        <v>245</v>
      </c>
      <c r="B246" s="4" t="s">
        <v>601</v>
      </c>
      <c r="C246" s="35" t="n">
        <v>-1.07388</v>
      </c>
      <c r="D246" s="35" t="n">
        <v>0.93321</v>
      </c>
      <c r="E246" s="35" t="n">
        <v>-1.50318</v>
      </c>
      <c r="F246" s="35" t="n">
        <v>1.92628</v>
      </c>
      <c r="G246" s="35" t="n">
        <v>3.03747</v>
      </c>
      <c r="H246" s="35" t="n">
        <v>-0.04638</v>
      </c>
      <c r="I246" s="35" t="n">
        <v>0.91814</v>
      </c>
      <c r="J246" s="35" t="n">
        <v>1.00893</v>
      </c>
      <c r="K246" s="35" t="n">
        <v>-0.11776</v>
      </c>
      <c r="L246" s="35" t="n">
        <v>0.5875</v>
      </c>
      <c r="M246" s="35" t="n">
        <v>1.36448</v>
      </c>
      <c r="N246" s="35" t="n">
        <v>-1.83262</v>
      </c>
      <c r="O246" s="35" t="n">
        <v>1.41272</v>
      </c>
      <c r="P246" s="35" t="n">
        <v>-1.68502</v>
      </c>
      <c r="Q246" s="35" t="n">
        <v>0.79327</v>
      </c>
      <c r="R246" s="35" t="n">
        <v>2.15508</v>
      </c>
    </row>
    <row r="247" customFormat="false" ht="15" hidden="false" customHeight="false" outlineLevel="0" collapsed="false">
      <c r="A247" s="4" t="n">
        <v>246</v>
      </c>
      <c r="B247" s="4" t="s">
        <v>602</v>
      </c>
      <c r="C247" s="35" t="n">
        <v>1.58621</v>
      </c>
      <c r="D247" s="35" t="n">
        <v>-0.02061</v>
      </c>
      <c r="E247" s="35" t="n">
        <v>2.71882</v>
      </c>
      <c r="F247" s="35" t="n">
        <v>0.31213</v>
      </c>
      <c r="G247" s="35" t="n">
        <v>1.54927</v>
      </c>
      <c r="H247" s="35" t="n">
        <v>0.28297</v>
      </c>
      <c r="I247" s="35" t="n">
        <v>1.32362</v>
      </c>
      <c r="J247" s="35" t="n">
        <v>-2.8802</v>
      </c>
      <c r="K247" s="35" t="n">
        <v>0.59223</v>
      </c>
      <c r="L247" s="35" t="n">
        <v>1.84298</v>
      </c>
      <c r="M247" s="35" t="n">
        <v>0.33607</v>
      </c>
      <c r="N247" s="35" t="n">
        <v>0.22575</v>
      </c>
      <c r="O247" s="35" t="n">
        <v>-2.00572</v>
      </c>
      <c r="P247" s="35" t="n">
        <v>1.84593</v>
      </c>
      <c r="Q247" s="35" t="n">
        <v>0.46423</v>
      </c>
      <c r="R247" s="35" t="n">
        <v>-1.61006</v>
      </c>
    </row>
    <row r="248" customFormat="false" ht="15" hidden="false" customHeight="false" outlineLevel="0" collapsed="false">
      <c r="A248" s="4" t="n">
        <v>247</v>
      </c>
      <c r="B248" s="4" t="s">
        <v>603</v>
      </c>
      <c r="C248" s="35" t="n">
        <v>1.54105</v>
      </c>
      <c r="D248" s="35" t="n">
        <v>-0.84945</v>
      </c>
      <c r="E248" s="35" t="n">
        <v>2.40314</v>
      </c>
      <c r="F248" s="35" t="n">
        <v>0.29965</v>
      </c>
      <c r="G248" s="35" t="n">
        <v>-0.76872</v>
      </c>
      <c r="H248" s="35" t="n">
        <v>-0.48347</v>
      </c>
      <c r="I248" s="35" t="n">
        <v>1.60183</v>
      </c>
      <c r="J248" s="35" t="n">
        <v>1.96012</v>
      </c>
      <c r="K248" s="35" t="n">
        <v>-0.19922</v>
      </c>
      <c r="L248" s="35" t="n">
        <v>0.26113</v>
      </c>
      <c r="M248" s="35" t="n">
        <v>-2.9173</v>
      </c>
      <c r="N248" s="35" t="n">
        <v>1.42181</v>
      </c>
      <c r="O248" s="35" t="n">
        <v>0.49641</v>
      </c>
      <c r="P248" s="35" t="n">
        <v>0.49607</v>
      </c>
      <c r="Q248" s="35" t="n">
        <v>-2.62073</v>
      </c>
      <c r="R248" s="35" t="n">
        <v>1.18173</v>
      </c>
    </row>
    <row r="249" customFormat="false" ht="15" hidden="false" customHeight="false" outlineLevel="0" collapsed="false">
      <c r="A249" s="4" t="n">
        <v>248</v>
      </c>
      <c r="B249" s="4" t="s">
        <v>604</v>
      </c>
      <c r="C249" s="35" t="n">
        <v>-1.03919</v>
      </c>
      <c r="D249" s="35" t="n">
        <v>-0.64707</v>
      </c>
      <c r="E249" s="35" t="n">
        <v>-0.83147</v>
      </c>
      <c r="F249" s="35" t="n">
        <v>2.26909</v>
      </c>
      <c r="G249" s="35" t="n">
        <v>2.16891</v>
      </c>
      <c r="H249" s="35" t="n">
        <v>2.74272</v>
      </c>
      <c r="I249" s="35" t="n">
        <v>1.40153</v>
      </c>
      <c r="J249" s="35" t="n">
        <v>1.30755</v>
      </c>
      <c r="K249" s="35" t="n">
        <v>-1.44088</v>
      </c>
      <c r="L249" s="35" t="n">
        <v>-2.17836</v>
      </c>
      <c r="M249" s="35" t="n">
        <v>0.19743</v>
      </c>
      <c r="N249" s="35" t="n">
        <v>-0.52635</v>
      </c>
      <c r="O249" s="35" t="n">
        <v>-2.16259</v>
      </c>
      <c r="P249" s="35" t="n">
        <v>-1.73995</v>
      </c>
      <c r="Q249" s="35" t="n">
        <v>0.91881</v>
      </c>
      <c r="R249" s="35" t="n">
        <v>-0.63363</v>
      </c>
    </row>
    <row r="250" customFormat="false" ht="15" hidden="false" customHeight="false" outlineLevel="0" collapsed="false">
      <c r="A250" s="4" t="n">
        <v>249</v>
      </c>
      <c r="B250" s="4" t="s">
        <v>605</v>
      </c>
      <c r="C250" s="35" t="n">
        <v>1.17572</v>
      </c>
      <c r="D250" s="35" t="n">
        <v>-0.84949</v>
      </c>
      <c r="E250" s="35" t="n">
        <v>1.43659</v>
      </c>
      <c r="F250" s="35" t="n">
        <v>0.91314</v>
      </c>
      <c r="G250" s="35" t="n">
        <v>-0.65689</v>
      </c>
      <c r="H250" s="35" t="n">
        <v>0.49944</v>
      </c>
      <c r="I250" s="35" t="n">
        <v>-0.22122</v>
      </c>
      <c r="J250" s="35" t="n">
        <v>-0.80316</v>
      </c>
      <c r="K250" s="35" t="n">
        <v>0.17284</v>
      </c>
      <c r="L250" s="35" t="n">
        <v>1.12083</v>
      </c>
      <c r="M250" s="35" t="n">
        <v>2.10499</v>
      </c>
      <c r="N250" s="35" t="n">
        <v>-0.90464</v>
      </c>
      <c r="O250" s="35" t="n">
        <v>-3.5597</v>
      </c>
      <c r="P250" s="35" t="n">
        <v>0.11106</v>
      </c>
      <c r="Q250" s="35" t="n">
        <v>-0.24965</v>
      </c>
      <c r="R250" s="35" t="n">
        <v>1.02792</v>
      </c>
    </row>
    <row r="251" customFormat="false" ht="15" hidden="false" customHeight="false" outlineLevel="0" collapsed="false">
      <c r="A251" s="4" t="n">
        <v>250</v>
      </c>
      <c r="B251" s="4" t="s">
        <v>606</v>
      </c>
      <c r="C251" s="35" t="n">
        <v>-1.80978</v>
      </c>
      <c r="D251" s="35" t="n">
        <v>0.18192</v>
      </c>
      <c r="E251" s="35" t="n">
        <v>1.51626</v>
      </c>
      <c r="F251" s="35" t="n">
        <v>-1.41114</v>
      </c>
      <c r="G251" s="35" t="n">
        <v>-1.24774</v>
      </c>
      <c r="H251" s="35" t="n">
        <v>-1.29954</v>
      </c>
      <c r="I251" s="35" t="n">
        <v>2.77602</v>
      </c>
      <c r="J251" s="35" t="n">
        <v>0.71668</v>
      </c>
      <c r="K251" s="35" t="n">
        <v>0.11831</v>
      </c>
      <c r="L251" s="35" t="n">
        <v>0.57334</v>
      </c>
      <c r="M251" s="35" t="n">
        <v>2.03525</v>
      </c>
      <c r="N251" s="35" t="n">
        <v>-0.34471</v>
      </c>
      <c r="O251" s="35" t="n">
        <v>0.17914</v>
      </c>
      <c r="P251" s="35" t="n">
        <v>0.9714</v>
      </c>
      <c r="Q251" s="35" t="n">
        <v>0.66292</v>
      </c>
      <c r="R251" s="35" t="n">
        <v>-1.63251</v>
      </c>
    </row>
    <row r="252" customFormat="false" ht="15" hidden="false" customHeight="false" outlineLevel="0" collapsed="false">
      <c r="A252" s="4" t="n">
        <v>251</v>
      </c>
      <c r="B252" s="4" t="s">
        <v>607</v>
      </c>
      <c r="C252" s="35" t="n">
        <v>0.63893</v>
      </c>
      <c r="D252" s="35" t="n">
        <v>2.64289</v>
      </c>
      <c r="E252" s="35" t="n">
        <v>2.40783</v>
      </c>
      <c r="F252" s="35" t="n">
        <v>1.20476</v>
      </c>
      <c r="G252" s="35" t="n">
        <v>-0.54657</v>
      </c>
      <c r="H252" s="35" t="n">
        <v>-0.68555</v>
      </c>
      <c r="I252" s="35" t="n">
        <v>-0.54367</v>
      </c>
      <c r="J252" s="35" t="n">
        <v>-1.57416</v>
      </c>
      <c r="K252" s="35" t="n">
        <v>0.76421</v>
      </c>
      <c r="L252" s="35" t="n">
        <v>-0.27905</v>
      </c>
      <c r="M252" s="35" t="n">
        <v>0.96807</v>
      </c>
      <c r="N252" s="35" t="n">
        <v>0.70992</v>
      </c>
      <c r="O252" s="35" t="n">
        <v>-0.73108</v>
      </c>
      <c r="P252" s="35" t="n">
        <v>1.3655</v>
      </c>
      <c r="Q252" s="35" t="n">
        <v>0.94058</v>
      </c>
      <c r="R252" s="35" t="n">
        <v>-0.76403</v>
      </c>
    </row>
    <row r="253" customFormat="false" ht="15" hidden="false" customHeight="false" outlineLevel="0" collapsed="false">
      <c r="A253" s="4" t="n">
        <v>252</v>
      </c>
      <c r="B253" s="4" t="s">
        <v>608</v>
      </c>
      <c r="C253" s="35" t="n">
        <v>-0.29025</v>
      </c>
      <c r="D253" s="35" t="n">
        <v>-0.96475</v>
      </c>
      <c r="E253" s="35" t="n">
        <v>-1.86503</v>
      </c>
      <c r="F253" s="35" t="n">
        <v>0.33513</v>
      </c>
      <c r="G253" s="35" t="n">
        <v>-0.86455</v>
      </c>
      <c r="H253" s="35" t="n">
        <v>-0.8164</v>
      </c>
      <c r="I253" s="35" t="n">
        <v>0.15036</v>
      </c>
      <c r="J253" s="35" t="n">
        <v>-1.093</v>
      </c>
      <c r="K253" s="35" t="n">
        <v>1.51217</v>
      </c>
      <c r="L253" s="35" t="n">
        <v>-0.41909</v>
      </c>
      <c r="M253" s="35" t="n">
        <v>-0.88025</v>
      </c>
      <c r="N253" s="35" t="n">
        <v>-0.32673</v>
      </c>
      <c r="O253" s="35" t="n">
        <v>-0.35345</v>
      </c>
      <c r="P253" s="35" t="n">
        <v>-0.07671</v>
      </c>
      <c r="Q253" s="35" t="n">
        <v>-2.69399</v>
      </c>
      <c r="R253" s="35" t="n">
        <v>2.39273</v>
      </c>
    </row>
    <row r="254" customFormat="false" ht="15" hidden="false" customHeight="false" outlineLevel="0" collapsed="false">
      <c r="A254" s="4" t="n">
        <v>253</v>
      </c>
      <c r="B254" s="4" t="s">
        <v>609</v>
      </c>
      <c r="C254" s="35" t="n">
        <v>1.0779</v>
      </c>
      <c r="D254" s="35" t="n">
        <v>-0.7095</v>
      </c>
      <c r="E254" s="35" t="n">
        <v>-0.10882</v>
      </c>
      <c r="F254" s="35" t="n">
        <v>-1.08751</v>
      </c>
      <c r="G254" s="35" t="n">
        <v>-2.07918</v>
      </c>
      <c r="H254" s="35" t="n">
        <v>0.67126</v>
      </c>
      <c r="I254" s="35" t="n">
        <v>-1.26205</v>
      </c>
      <c r="J254" s="35" t="n">
        <v>-1.76406</v>
      </c>
      <c r="K254" s="35" t="n">
        <v>-0.09944</v>
      </c>
      <c r="L254" s="35" t="n">
        <v>-0.66498</v>
      </c>
      <c r="M254" s="35" t="n">
        <v>1.33108</v>
      </c>
      <c r="N254" s="35" t="n">
        <v>-0.64789</v>
      </c>
      <c r="O254" s="35" t="n">
        <v>0.32544</v>
      </c>
      <c r="P254" s="35" t="n">
        <v>-0.22866</v>
      </c>
      <c r="Q254" s="35" t="n">
        <v>-0.7546</v>
      </c>
      <c r="R254" s="35" t="n">
        <v>1.61987</v>
      </c>
    </row>
    <row r="255" customFormat="false" ht="15" hidden="false" customHeight="false" outlineLevel="0" collapsed="false">
      <c r="A255" s="4" t="n">
        <v>254</v>
      </c>
      <c r="B255" s="4" t="s">
        <v>610</v>
      </c>
      <c r="C255" s="35" t="n">
        <v>0.57611</v>
      </c>
      <c r="D255" s="35" t="n">
        <v>-0.73751</v>
      </c>
      <c r="E255" s="35" t="n">
        <v>-1.15371</v>
      </c>
      <c r="F255" s="35" t="n">
        <v>1.70662</v>
      </c>
      <c r="G255" s="35" t="n">
        <v>1.44804</v>
      </c>
      <c r="H255" s="35" t="n">
        <v>1.78386</v>
      </c>
      <c r="I255" s="35" t="n">
        <v>1.69754</v>
      </c>
      <c r="J255" s="35" t="n">
        <v>0.58959</v>
      </c>
      <c r="K255" s="35" t="n">
        <v>0.21249</v>
      </c>
      <c r="L255" s="35" t="n">
        <v>1.147</v>
      </c>
      <c r="M255" s="35" t="n">
        <v>-0.11839</v>
      </c>
      <c r="N255" s="35" t="n">
        <v>-4.99489</v>
      </c>
      <c r="O255" s="35" t="n">
        <v>-1.65244</v>
      </c>
      <c r="P255" s="35" t="n">
        <v>-0.89163</v>
      </c>
      <c r="Q255" s="35" t="n">
        <v>-1.69451</v>
      </c>
      <c r="R255" s="35" t="n">
        <v>-1.78616</v>
      </c>
    </row>
    <row r="256" customFormat="false" ht="15" hidden="false" customHeight="false" outlineLevel="0" collapsed="false">
      <c r="A256" s="4" t="n">
        <v>255</v>
      </c>
      <c r="B256" s="4" t="s">
        <v>611</v>
      </c>
      <c r="C256" s="35" t="n">
        <v>0.76117</v>
      </c>
      <c r="D256" s="35" t="n">
        <v>-0.31117</v>
      </c>
      <c r="E256" s="35" t="n">
        <v>-3.02199</v>
      </c>
      <c r="F256" s="35" t="n">
        <v>1.7914</v>
      </c>
      <c r="G256" s="35" t="n">
        <v>0.47538</v>
      </c>
      <c r="H256" s="35" t="n">
        <v>-1.22099</v>
      </c>
      <c r="I256" s="35" t="n">
        <v>0.84051</v>
      </c>
      <c r="J256" s="35" t="n">
        <v>0.23323</v>
      </c>
      <c r="K256" s="35" t="n">
        <v>1.94643</v>
      </c>
      <c r="L256" s="35" t="n">
        <v>2.25777</v>
      </c>
      <c r="M256" s="35" t="n">
        <v>0.07418</v>
      </c>
      <c r="N256" s="35" t="n">
        <v>0.92412</v>
      </c>
      <c r="O256" s="35" t="n">
        <v>1.27439</v>
      </c>
      <c r="P256" s="35" t="n">
        <v>-1.40414</v>
      </c>
      <c r="Q256" s="35" t="n">
        <v>-1.60297</v>
      </c>
      <c r="R256" s="35" t="n">
        <v>3.1539</v>
      </c>
    </row>
    <row r="257" customFormat="false" ht="15" hidden="false" customHeight="false" outlineLevel="0" collapsed="false">
      <c r="A257" s="4" t="n">
        <v>256</v>
      </c>
      <c r="B257" s="4" t="s">
        <v>612</v>
      </c>
      <c r="C257" s="35" t="n">
        <v>2.47035</v>
      </c>
      <c r="D257" s="35" t="n">
        <v>-0.47923</v>
      </c>
      <c r="E257" s="35" t="n">
        <v>-1.84616</v>
      </c>
      <c r="F257" s="35" t="n">
        <v>-1.33326</v>
      </c>
      <c r="G257" s="35" t="n">
        <v>-0.43105</v>
      </c>
      <c r="H257" s="35" t="n">
        <v>0.71926</v>
      </c>
      <c r="I257" s="35" t="n">
        <v>-1.8065</v>
      </c>
      <c r="J257" s="35" t="n">
        <v>0.37807</v>
      </c>
      <c r="K257" s="35" t="n">
        <v>-0.28314</v>
      </c>
      <c r="L257" s="35" t="n">
        <v>-2.20854</v>
      </c>
      <c r="M257" s="35" t="n">
        <v>-0.63098</v>
      </c>
      <c r="N257" s="35" t="n">
        <v>0.78663</v>
      </c>
      <c r="O257" s="35" t="n">
        <v>0.42805</v>
      </c>
      <c r="P257" s="35" t="n">
        <v>-1.3299</v>
      </c>
      <c r="Q257" s="35" t="n">
        <v>0.21655</v>
      </c>
      <c r="R257" s="35" t="n">
        <v>-0.82251</v>
      </c>
    </row>
    <row r="258" customFormat="false" ht="15" hidden="false" customHeight="false" outlineLevel="0" collapsed="false">
      <c r="A258" s="4" t="n">
        <v>257</v>
      </c>
      <c r="B258" s="4" t="s">
        <v>613</v>
      </c>
      <c r="C258" s="35" t="n">
        <v>-3.14092</v>
      </c>
      <c r="D258" s="35" t="n">
        <v>-0.22248</v>
      </c>
      <c r="E258" s="35" t="n">
        <v>1.56151</v>
      </c>
      <c r="F258" s="35" t="n">
        <v>-1.66765</v>
      </c>
      <c r="G258" s="35" t="n">
        <v>0.73187</v>
      </c>
      <c r="H258" s="35" t="n">
        <v>0.11323</v>
      </c>
      <c r="I258" s="35" t="n">
        <v>2.7775</v>
      </c>
      <c r="J258" s="35" t="n">
        <v>-1.35841</v>
      </c>
      <c r="K258" s="35" t="n">
        <v>0.99697</v>
      </c>
      <c r="L258" s="35" t="n">
        <v>2.61972</v>
      </c>
      <c r="M258" s="35" t="n">
        <v>0.58872</v>
      </c>
      <c r="N258" s="35" t="n">
        <v>-2.04709</v>
      </c>
      <c r="O258" s="35" t="n">
        <v>-0.23925</v>
      </c>
      <c r="P258" s="35" t="n">
        <v>-1.02993</v>
      </c>
      <c r="Q258" s="35" t="n">
        <v>1.8756</v>
      </c>
      <c r="R258" s="35" t="n">
        <v>-0.8875</v>
      </c>
    </row>
    <row r="259" customFormat="false" ht="15" hidden="false" customHeight="false" outlineLevel="0" collapsed="false">
      <c r="A259" s="4" t="n">
        <v>258</v>
      </c>
      <c r="B259" s="4" t="s">
        <v>614</v>
      </c>
      <c r="C259" s="35" t="n">
        <v>-3.5863</v>
      </c>
      <c r="D259" s="35" t="n">
        <v>1.27427</v>
      </c>
      <c r="E259" s="35" t="n">
        <v>2.27075</v>
      </c>
      <c r="F259" s="35" t="n">
        <v>-0.0638</v>
      </c>
      <c r="G259" s="35" t="n">
        <v>2.58078</v>
      </c>
      <c r="H259" s="35" t="n">
        <v>-1.35471</v>
      </c>
      <c r="I259" s="35" t="n">
        <v>-0.02825</v>
      </c>
      <c r="J259" s="35" t="n">
        <v>2.23333</v>
      </c>
      <c r="K259" s="35" t="n">
        <v>-2.19166</v>
      </c>
      <c r="L259" s="35" t="n">
        <v>0.5821</v>
      </c>
      <c r="M259" s="35" t="n">
        <v>-0.78408</v>
      </c>
      <c r="N259" s="35" t="n">
        <v>3.23924</v>
      </c>
      <c r="O259" s="35" t="n">
        <v>0.22167</v>
      </c>
      <c r="P259" s="35" t="n">
        <v>1.4467</v>
      </c>
      <c r="Q259" s="35" t="n">
        <v>3.12557</v>
      </c>
      <c r="R259" s="35" t="n">
        <v>-2.652</v>
      </c>
    </row>
    <row r="260" customFormat="false" ht="15" hidden="false" customHeight="false" outlineLevel="0" collapsed="false">
      <c r="A260" s="4" t="n">
        <v>259</v>
      </c>
      <c r="B260" s="4" t="s">
        <v>615</v>
      </c>
      <c r="C260" s="35" t="n">
        <v>0.84915</v>
      </c>
      <c r="D260" s="35" t="n">
        <v>-0.47377</v>
      </c>
      <c r="E260" s="35" t="n">
        <v>1.78223</v>
      </c>
      <c r="F260" s="35" t="n">
        <v>-0.57892</v>
      </c>
      <c r="G260" s="35" t="n">
        <v>0.03807</v>
      </c>
      <c r="H260" s="35" t="n">
        <v>-0.02228</v>
      </c>
      <c r="I260" s="35" t="n">
        <v>1.19302</v>
      </c>
      <c r="J260" s="35" t="n">
        <v>0.16706</v>
      </c>
      <c r="K260" s="35" t="n">
        <v>0.6103</v>
      </c>
      <c r="L260" s="35" t="n">
        <v>1.00692</v>
      </c>
      <c r="M260" s="35" t="n">
        <v>0.81122</v>
      </c>
      <c r="N260" s="35" t="n">
        <v>-1.09593</v>
      </c>
      <c r="O260" s="35" t="n">
        <v>-2.82475</v>
      </c>
      <c r="P260" s="35" t="n">
        <v>1.91241</v>
      </c>
      <c r="Q260" s="35" t="n">
        <v>-1.23597</v>
      </c>
      <c r="R260" s="35" t="n">
        <v>-1.40396</v>
      </c>
    </row>
    <row r="261" customFormat="false" ht="15" hidden="false" customHeight="false" outlineLevel="0" collapsed="false">
      <c r="A261" s="4" t="n">
        <v>260</v>
      </c>
      <c r="B261" s="4" t="s">
        <v>616</v>
      </c>
      <c r="C261" s="35" t="n">
        <v>0.79698</v>
      </c>
      <c r="D261" s="35" t="n">
        <v>0.45408</v>
      </c>
      <c r="E261" s="35" t="n">
        <v>2.414</v>
      </c>
      <c r="F261" s="35" t="n">
        <v>-1.17072</v>
      </c>
      <c r="G261" s="35" t="n">
        <v>0.43108</v>
      </c>
      <c r="H261" s="35" t="n">
        <v>0.54286</v>
      </c>
      <c r="I261" s="35" t="n">
        <v>0.88794</v>
      </c>
      <c r="J261" s="35" t="n">
        <v>-0.37061</v>
      </c>
      <c r="K261" s="35" t="n">
        <v>0.80411</v>
      </c>
      <c r="L261" s="35" t="n">
        <v>1.95675</v>
      </c>
      <c r="M261" s="35" t="n">
        <v>1.61621</v>
      </c>
      <c r="N261" s="35" t="n">
        <v>0.66331</v>
      </c>
      <c r="O261" s="35" t="n">
        <v>-2.91637</v>
      </c>
      <c r="P261" s="35" t="n">
        <v>0.57108</v>
      </c>
      <c r="Q261" s="35" t="n">
        <v>-1.62439</v>
      </c>
      <c r="R261" s="35" t="n">
        <v>-1.86131</v>
      </c>
    </row>
    <row r="262" customFormat="false" ht="15" hidden="false" customHeight="false" outlineLevel="0" collapsed="false">
      <c r="A262" s="4" t="n">
        <v>261</v>
      </c>
      <c r="B262" s="4" t="s">
        <v>617</v>
      </c>
      <c r="C262" s="35" t="n">
        <v>-0.57213</v>
      </c>
      <c r="D262" s="35" t="n">
        <v>1.55193</v>
      </c>
      <c r="E262" s="35" t="n">
        <v>0.48528</v>
      </c>
      <c r="F262" s="35" t="n">
        <v>-0.8792</v>
      </c>
      <c r="G262" s="35" t="n">
        <v>1.06442</v>
      </c>
      <c r="H262" s="35" t="n">
        <v>2.91248</v>
      </c>
      <c r="I262" s="35" t="n">
        <v>-1.10026</v>
      </c>
      <c r="J262" s="35" t="n">
        <v>1.32749</v>
      </c>
      <c r="K262" s="35" t="n">
        <v>2.35462</v>
      </c>
      <c r="L262" s="35" t="n">
        <v>0.49393</v>
      </c>
      <c r="M262" s="35" t="n">
        <v>-2.1598</v>
      </c>
      <c r="N262" s="35" t="n">
        <v>0.68641</v>
      </c>
      <c r="O262" s="35" t="n">
        <v>0.21965</v>
      </c>
      <c r="P262" s="35" t="n">
        <v>0.67821</v>
      </c>
      <c r="Q262" s="35" t="n">
        <v>0.15109</v>
      </c>
      <c r="R262" s="35" t="n">
        <v>1.21875</v>
      </c>
    </row>
    <row r="263" customFormat="false" ht="15" hidden="false" customHeight="false" outlineLevel="0" collapsed="false">
      <c r="A263" s="4" t="n">
        <v>262</v>
      </c>
      <c r="B263" s="4" t="s">
        <v>618</v>
      </c>
      <c r="C263" s="35" t="n">
        <v>1.15971</v>
      </c>
      <c r="D263" s="35" t="n">
        <v>-0.39214</v>
      </c>
      <c r="E263" s="35" t="n">
        <v>1.52044</v>
      </c>
      <c r="F263" s="35" t="n">
        <v>-0.5187</v>
      </c>
      <c r="G263" s="35" t="n">
        <v>-1.09904</v>
      </c>
      <c r="H263" s="35" t="n">
        <v>0.25356</v>
      </c>
      <c r="I263" s="35" t="n">
        <v>-0.67151</v>
      </c>
      <c r="J263" s="35" t="n">
        <v>-1.87913</v>
      </c>
      <c r="K263" s="35" t="n">
        <v>1.50128</v>
      </c>
      <c r="L263" s="35" t="n">
        <v>-0.60834</v>
      </c>
      <c r="M263" s="35" t="n">
        <v>0.30764</v>
      </c>
      <c r="N263" s="35" t="n">
        <v>-0.46698</v>
      </c>
      <c r="O263" s="35" t="n">
        <v>-1.84374</v>
      </c>
      <c r="P263" s="35" t="n">
        <v>0.45405</v>
      </c>
      <c r="Q263" s="35" t="n">
        <v>0.91654</v>
      </c>
      <c r="R263" s="35" t="n">
        <v>-0.65054</v>
      </c>
    </row>
    <row r="264" customFormat="false" ht="15" hidden="false" customHeight="false" outlineLevel="0" collapsed="false">
      <c r="A264" s="4" t="n">
        <v>263</v>
      </c>
      <c r="B264" s="4" t="s">
        <v>619</v>
      </c>
      <c r="C264" s="35" t="n">
        <v>-1.66682</v>
      </c>
      <c r="D264" s="35" t="n">
        <v>1.48414</v>
      </c>
      <c r="E264" s="35" t="n">
        <v>1.65144</v>
      </c>
      <c r="F264" s="35" t="n">
        <v>0.19303</v>
      </c>
      <c r="G264" s="35" t="n">
        <v>-1.49005</v>
      </c>
      <c r="H264" s="35" t="n">
        <v>-0.7045</v>
      </c>
      <c r="I264" s="35" t="n">
        <v>0.72945</v>
      </c>
      <c r="J264" s="35" t="n">
        <v>-0.71964</v>
      </c>
      <c r="K264" s="35" t="n">
        <v>2.80678</v>
      </c>
      <c r="L264" s="35" t="n">
        <v>2.01019</v>
      </c>
      <c r="M264" s="35" t="n">
        <v>2.06241</v>
      </c>
      <c r="N264" s="35" t="n">
        <v>0.96386</v>
      </c>
      <c r="O264" s="35" t="n">
        <v>1.10911</v>
      </c>
      <c r="P264" s="35" t="n">
        <v>-1.34429</v>
      </c>
      <c r="Q264" s="35" t="n">
        <v>0.11808</v>
      </c>
      <c r="R264" s="35" t="n">
        <v>-0.67695</v>
      </c>
    </row>
    <row r="265" customFormat="false" ht="15" hidden="false" customHeight="false" outlineLevel="0" collapsed="false">
      <c r="A265" s="4" t="n">
        <v>264</v>
      </c>
      <c r="B265" s="4" t="s">
        <v>620</v>
      </c>
      <c r="C265" s="35" t="n">
        <v>2.66489</v>
      </c>
      <c r="D265" s="35" t="n">
        <v>1.83238</v>
      </c>
      <c r="E265" s="35" t="n">
        <v>-1.54397</v>
      </c>
      <c r="F265" s="35" t="n">
        <v>-0.23877</v>
      </c>
      <c r="G265" s="35" t="n">
        <v>-0.6994</v>
      </c>
      <c r="H265" s="35" t="n">
        <v>1.15873</v>
      </c>
      <c r="I265" s="35" t="n">
        <v>0.42806</v>
      </c>
      <c r="J265" s="35" t="n">
        <v>0.6278</v>
      </c>
      <c r="K265" s="35" t="n">
        <v>-0.89457</v>
      </c>
      <c r="L265" s="35" t="n">
        <v>-0.36899</v>
      </c>
      <c r="M265" s="35" t="n">
        <v>1.55938</v>
      </c>
      <c r="N265" s="35" t="n">
        <v>0.67203</v>
      </c>
      <c r="O265" s="35" t="n">
        <v>2.48415</v>
      </c>
      <c r="P265" s="35" t="n">
        <v>0.34951</v>
      </c>
      <c r="Q265" s="35" t="n">
        <v>-0.65012</v>
      </c>
      <c r="R265" s="35" t="n">
        <v>0.32638</v>
      </c>
    </row>
    <row r="266" customFormat="false" ht="15" hidden="false" customHeight="false" outlineLevel="0" collapsed="false">
      <c r="A266" s="4" t="n">
        <v>265</v>
      </c>
      <c r="B266" s="4" t="s">
        <v>621</v>
      </c>
      <c r="C266" s="35" t="n">
        <v>0.91606</v>
      </c>
      <c r="D266" s="35" t="n">
        <v>-0.95781</v>
      </c>
      <c r="E266" s="35" t="n">
        <v>0.13766</v>
      </c>
      <c r="F266" s="35" t="n">
        <v>0.9339</v>
      </c>
      <c r="G266" s="35" t="n">
        <v>-2.71234</v>
      </c>
      <c r="H266" s="35" t="n">
        <v>1.07772</v>
      </c>
      <c r="I266" s="35" t="n">
        <v>-0.98135</v>
      </c>
      <c r="J266" s="35" t="n">
        <v>-0.78237</v>
      </c>
      <c r="K266" s="35" t="n">
        <v>3.30678</v>
      </c>
      <c r="L266" s="35" t="n">
        <v>-2.34536</v>
      </c>
      <c r="M266" s="35" t="n">
        <v>0.19575</v>
      </c>
      <c r="N266" s="35" t="n">
        <v>0.16304</v>
      </c>
      <c r="O266" s="35" t="n">
        <v>0.75977</v>
      </c>
      <c r="P266" s="35" t="n">
        <v>-0.25516</v>
      </c>
      <c r="Q266" s="35" t="n">
        <v>0.79698</v>
      </c>
      <c r="R266" s="35" t="n">
        <v>0.21809</v>
      </c>
    </row>
    <row r="267" customFormat="false" ht="15" hidden="false" customHeight="false" outlineLevel="0" collapsed="false">
      <c r="A267" s="4" t="n">
        <v>266</v>
      </c>
      <c r="B267" s="4" t="s">
        <v>622</v>
      </c>
      <c r="C267" s="35" t="n">
        <v>0.80673</v>
      </c>
      <c r="D267" s="35" t="n">
        <v>-0.79119</v>
      </c>
      <c r="E267" s="35" t="n">
        <v>0.1901</v>
      </c>
      <c r="F267" s="35" t="n">
        <v>-1.2669</v>
      </c>
      <c r="G267" s="35" t="n">
        <v>-0.11542</v>
      </c>
      <c r="H267" s="35" t="n">
        <v>-0.6338</v>
      </c>
      <c r="I267" s="35" t="n">
        <v>-1.33095</v>
      </c>
      <c r="J267" s="35" t="n">
        <v>-2.54591</v>
      </c>
      <c r="K267" s="35" t="n">
        <v>0.42547</v>
      </c>
      <c r="L267" s="35" t="n">
        <v>-0.70837</v>
      </c>
      <c r="M267" s="35" t="n">
        <v>0.69268</v>
      </c>
      <c r="N267" s="35" t="n">
        <v>1.01693</v>
      </c>
      <c r="O267" s="35" t="n">
        <v>-1.26781</v>
      </c>
      <c r="P267" s="35" t="n">
        <v>0.59657</v>
      </c>
      <c r="Q267" s="35" t="n">
        <v>-2.30917</v>
      </c>
      <c r="R267" s="35" t="n">
        <v>0.32225</v>
      </c>
    </row>
    <row r="268" customFormat="false" ht="15" hidden="false" customHeight="false" outlineLevel="0" collapsed="false">
      <c r="A268" s="4" t="n">
        <v>267</v>
      </c>
      <c r="B268" s="4" t="s">
        <v>623</v>
      </c>
      <c r="C268" s="35" t="n">
        <v>-0.16938</v>
      </c>
      <c r="D268" s="35" t="n">
        <v>0.23266</v>
      </c>
      <c r="E268" s="35" t="n">
        <v>-1.13</v>
      </c>
      <c r="F268" s="35" t="n">
        <v>-3.28199</v>
      </c>
      <c r="G268" s="35" t="n">
        <v>-2.02961</v>
      </c>
      <c r="H268" s="35" t="n">
        <v>2.35307</v>
      </c>
      <c r="I268" s="35" t="n">
        <v>-0.63156</v>
      </c>
      <c r="J268" s="35" t="n">
        <v>0.78182</v>
      </c>
      <c r="K268" s="35" t="n">
        <v>1.61407</v>
      </c>
      <c r="L268" s="35" t="n">
        <v>0.3333</v>
      </c>
      <c r="M268" s="35" t="n">
        <v>-0.2137</v>
      </c>
      <c r="N268" s="35" t="n">
        <v>-0.91582</v>
      </c>
      <c r="O268" s="35" t="n">
        <v>0.8014</v>
      </c>
      <c r="P268" s="35" t="n">
        <v>0.593</v>
      </c>
      <c r="Q268" s="35" t="n">
        <v>2.11921</v>
      </c>
      <c r="R268" s="35" t="n">
        <v>-0.63089</v>
      </c>
    </row>
    <row r="269" customFormat="false" ht="15" hidden="false" customHeight="false" outlineLevel="0" collapsed="false">
      <c r="A269" s="4" t="n">
        <v>268</v>
      </c>
      <c r="B269" s="4" t="s">
        <v>624</v>
      </c>
      <c r="C269" s="35" t="n">
        <v>-1.01361</v>
      </c>
      <c r="D269" s="35" t="n">
        <v>1.44418</v>
      </c>
      <c r="E269" s="35" t="n">
        <v>0.181</v>
      </c>
      <c r="F269" s="35" t="n">
        <v>-0.00436</v>
      </c>
      <c r="G269" s="35" t="n">
        <v>1.58776</v>
      </c>
      <c r="H269" s="35" t="n">
        <v>0.22373</v>
      </c>
      <c r="I269" s="35" t="n">
        <v>-0.06129</v>
      </c>
      <c r="J269" s="35" t="n">
        <v>0.40558</v>
      </c>
      <c r="K269" s="35" t="n">
        <v>1.58083</v>
      </c>
      <c r="L269" s="35" t="n">
        <v>-0.58589</v>
      </c>
      <c r="M269" s="35" t="n">
        <v>3.32241</v>
      </c>
      <c r="N269" s="35" t="n">
        <v>-1.89729</v>
      </c>
      <c r="O269" s="35" t="n">
        <v>-0.4281</v>
      </c>
      <c r="P269" s="35" t="n">
        <v>0.71821</v>
      </c>
      <c r="Q269" s="35" t="n">
        <v>-0.91185</v>
      </c>
      <c r="R269" s="35" t="n">
        <v>1.31669</v>
      </c>
    </row>
    <row r="270" customFormat="false" ht="15" hidden="false" customHeight="false" outlineLevel="0" collapsed="false">
      <c r="A270" s="4" t="n">
        <v>269</v>
      </c>
      <c r="B270" s="4" t="s">
        <v>625</v>
      </c>
      <c r="C270" s="35" t="n">
        <v>-2.14299</v>
      </c>
      <c r="D270" s="35" t="n">
        <v>-1.98632</v>
      </c>
      <c r="E270" s="35" t="n">
        <v>1.36984</v>
      </c>
      <c r="F270" s="35" t="n">
        <v>-1.00645</v>
      </c>
      <c r="G270" s="35" t="n">
        <v>0.52924</v>
      </c>
      <c r="H270" s="35" t="n">
        <v>-0.90736</v>
      </c>
      <c r="I270" s="35" t="n">
        <v>-0.95579</v>
      </c>
      <c r="J270" s="35" t="n">
        <v>0.41795</v>
      </c>
      <c r="K270" s="35" t="n">
        <v>-0.78383</v>
      </c>
      <c r="L270" s="35" t="n">
        <v>1.38336</v>
      </c>
      <c r="M270" s="35" t="n">
        <v>3.03901</v>
      </c>
      <c r="N270" s="35" t="n">
        <v>2.8223</v>
      </c>
      <c r="O270" s="35" t="n">
        <v>2.59529</v>
      </c>
      <c r="P270" s="35" t="n">
        <v>1.83161</v>
      </c>
      <c r="Q270" s="35" t="n">
        <v>-1.27924</v>
      </c>
      <c r="R270" s="35" t="n">
        <v>-0.44938</v>
      </c>
    </row>
    <row r="271" customFormat="false" ht="15" hidden="false" customHeight="false" outlineLevel="0" collapsed="false">
      <c r="A271" s="4" t="n">
        <v>270</v>
      </c>
      <c r="B271" s="4" t="s">
        <v>626</v>
      </c>
      <c r="C271" s="35" t="n">
        <v>0.47293</v>
      </c>
      <c r="D271" s="35" t="n">
        <v>1.97583</v>
      </c>
      <c r="E271" s="35" t="n">
        <v>-0.65276</v>
      </c>
      <c r="F271" s="35" t="n">
        <v>0.07595</v>
      </c>
      <c r="G271" s="35" t="n">
        <v>-0.37006</v>
      </c>
      <c r="H271" s="35" t="n">
        <v>-0.73946</v>
      </c>
      <c r="I271" s="35" t="n">
        <v>0.56135</v>
      </c>
      <c r="J271" s="35" t="n">
        <v>-0.78705</v>
      </c>
      <c r="K271" s="35" t="n">
        <v>-1.16365</v>
      </c>
      <c r="L271" s="35" t="n">
        <v>0.044</v>
      </c>
      <c r="M271" s="35" t="n">
        <v>-0.68401</v>
      </c>
      <c r="N271" s="35" t="n">
        <v>-1.27708</v>
      </c>
      <c r="O271" s="35" t="n">
        <v>-0.39138</v>
      </c>
      <c r="P271" s="35" t="n">
        <v>0.08698</v>
      </c>
      <c r="Q271" s="35" t="n">
        <v>-2.7097</v>
      </c>
      <c r="R271" s="35" t="n">
        <v>0.83426</v>
      </c>
    </row>
    <row r="272" customFormat="false" ht="15" hidden="false" customHeight="false" outlineLevel="0" collapsed="false">
      <c r="A272" s="4" t="n">
        <v>271</v>
      </c>
      <c r="B272" s="4" t="s">
        <v>627</v>
      </c>
      <c r="C272" s="35" t="n">
        <v>0.16372</v>
      </c>
      <c r="D272" s="35" t="n">
        <v>-1.13855</v>
      </c>
      <c r="E272" s="35" t="n">
        <v>-1.60515</v>
      </c>
      <c r="F272" s="35" t="n">
        <v>-1.7263</v>
      </c>
      <c r="G272" s="35" t="n">
        <v>2.20605</v>
      </c>
      <c r="H272" s="35" t="n">
        <v>-2.83195</v>
      </c>
      <c r="I272" s="35" t="n">
        <v>0.47195</v>
      </c>
      <c r="J272" s="35" t="n">
        <v>0.29752</v>
      </c>
      <c r="K272" s="35" t="n">
        <v>-1.33898</v>
      </c>
      <c r="L272" s="35" t="n">
        <v>0.42585</v>
      </c>
      <c r="M272" s="35" t="n">
        <v>2.04527</v>
      </c>
      <c r="N272" s="35" t="n">
        <v>-0.06265</v>
      </c>
      <c r="O272" s="35" t="n">
        <v>0.0848</v>
      </c>
      <c r="P272" s="35" t="n">
        <v>-1.52649</v>
      </c>
      <c r="Q272" s="35" t="n">
        <v>-1.4091</v>
      </c>
      <c r="R272" s="35" t="n">
        <v>-2.1649</v>
      </c>
    </row>
    <row r="273" customFormat="false" ht="15" hidden="false" customHeight="false" outlineLevel="0" collapsed="false">
      <c r="A273" s="4" t="n">
        <v>272</v>
      </c>
      <c r="B273" s="4" t="s">
        <v>628</v>
      </c>
      <c r="C273" s="35" t="n">
        <v>-0.10091</v>
      </c>
      <c r="D273" s="35" t="n">
        <v>-0.90328</v>
      </c>
      <c r="E273" s="35" t="n">
        <v>-0.02587</v>
      </c>
      <c r="F273" s="35" t="n">
        <v>1.1444</v>
      </c>
      <c r="G273" s="35" t="n">
        <v>-0.46435</v>
      </c>
      <c r="H273" s="35" t="n">
        <v>-2.78667</v>
      </c>
      <c r="I273" s="35" t="n">
        <v>-1.41081</v>
      </c>
      <c r="J273" s="35" t="n">
        <v>-2.75025</v>
      </c>
      <c r="K273" s="35" t="n">
        <v>1.86131</v>
      </c>
      <c r="L273" s="35" t="n">
        <v>0.729</v>
      </c>
      <c r="M273" s="35" t="n">
        <v>-0.53748</v>
      </c>
      <c r="N273" s="35" t="n">
        <v>0.40962</v>
      </c>
      <c r="O273" s="35" t="n">
        <v>-0.93356</v>
      </c>
      <c r="P273" s="35" t="n">
        <v>2.51071</v>
      </c>
      <c r="Q273" s="35" t="n">
        <v>2.29939</v>
      </c>
      <c r="R273" s="35" t="n">
        <v>-1.5984</v>
      </c>
    </row>
    <row r="274" customFormat="false" ht="15" hidden="false" customHeight="false" outlineLevel="0" collapsed="false">
      <c r="A274" s="4" t="n">
        <v>273</v>
      </c>
      <c r="B274" s="4" t="s">
        <v>629</v>
      </c>
      <c r="C274" s="35" t="n">
        <v>-2.75072</v>
      </c>
      <c r="D274" s="35" t="n">
        <v>1.01197</v>
      </c>
      <c r="E274" s="35" t="n">
        <v>1.9256</v>
      </c>
      <c r="F274" s="35" t="n">
        <v>1.95685</v>
      </c>
      <c r="G274" s="35" t="n">
        <v>1.00647</v>
      </c>
      <c r="H274" s="35" t="n">
        <v>-2.14283</v>
      </c>
      <c r="I274" s="35" t="n">
        <v>-0.14981</v>
      </c>
      <c r="J274" s="35" t="n">
        <v>0.42518</v>
      </c>
      <c r="K274" s="35" t="n">
        <v>4.17242</v>
      </c>
      <c r="L274" s="35" t="n">
        <v>2.5518</v>
      </c>
      <c r="M274" s="35" t="n">
        <v>1.67545</v>
      </c>
      <c r="N274" s="35" t="n">
        <v>1.95498</v>
      </c>
      <c r="O274" s="35" t="n">
        <v>1.61949</v>
      </c>
      <c r="P274" s="35" t="n">
        <v>1.21177</v>
      </c>
      <c r="Q274" s="35" t="n">
        <v>0.83147</v>
      </c>
      <c r="R274" s="35" t="n">
        <v>-0.27236</v>
      </c>
    </row>
    <row r="275" customFormat="false" ht="15" hidden="false" customHeight="false" outlineLevel="0" collapsed="false">
      <c r="A275" s="4" t="n">
        <v>274</v>
      </c>
      <c r="B275" s="4" t="s">
        <v>630</v>
      </c>
      <c r="C275" s="35" t="n">
        <v>-1.7871</v>
      </c>
      <c r="D275" s="35" t="n">
        <v>-0.31534</v>
      </c>
      <c r="E275" s="35" t="n">
        <v>-3.22334</v>
      </c>
      <c r="F275" s="35" t="n">
        <v>-2.15609</v>
      </c>
      <c r="G275" s="35" t="n">
        <v>0.48844</v>
      </c>
      <c r="H275" s="35" t="n">
        <v>-1.14236</v>
      </c>
      <c r="I275" s="35" t="n">
        <v>-1.03289</v>
      </c>
      <c r="J275" s="35" t="n">
        <v>-0.91385</v>
      </c>
      <c r="K275" s="35" t="n">
        <v>-0.98302</v>
      </c>
      <c r="L275" s="35" t="n">
        <v>1.22705</v>
      </c>
      <c r="M275" s="35" t="n">
        <v>-0.96821</v>
      </c>
      <c r="N275" s="35" t="n">
        <v>0.72203</v>
      </c>
      <c r="O275" s="35" t="n">
        <v>0.98615</v>
      </c>
      <c r="P275" s="35" t="n">
        <v>-0.54048</v>
      </c>
      <c r="Q275" s="35" t="n">
        <v>-0.76822</v>
      </c>
      <c r="R275" s="35" t="n">
        <v>-1.49604</v>
      </c>
    </row>
    <row r="276" customFormat="false" ht="15" hidden="false" customHeight="false" outlineLevel="0" collapsed="false">
      <c r="A276" s="4" t="n">
        <v>275</v>
      </c>
      <c r="B276" s="4" t="s">
        <v>631</v>
      </c>
      <c r="C276" s="35" t="n">
        <v>0.56738</v>
      </c>
      <c r="D276" s="35" t="n">
        <v>0.00138</v>
      </c>
      <c r="E276" s="35" t="n">
        <v>-0.22852</v>
      </c>
      <c r="F276" s="35" t="n">
        <v>0.28119</v>
      </c>
      <c r="G276" s="35" t="n">
        <v>-2.50085</v>
      </c>
      <c r="H276" s="35" t="n">
        <v>-1.13896</v>
      </c>
      <c r="I276" s="35" t="n">
        <v>-0.28879</v>
      </c>
      <c r="J276" s="35" t="n">
        <v>-2.01383</v>
      </c>
      <c r="K276" s="35" t="n">
        <v>1.9589</v>
      </c>
      <c r="L276" s="35" t="n">
        <v>0.29979</v>
      </c>
      <c r="M276" s="35" t="n">
        <v>-0.32254</v>
      </c>
      <c r="N276" s="35" t="n">
        <v>-1.41451</v>
      </c>
      <c r="O276" s="35" t="n">
        <v>1.97777</v>
      </c>
      <c r="P276" s="35" t="n">
        <v>-1.31287</v>
      </c>
      <c r="Q276" s="35" t="n">
        <v>1.66083</v>
      </c>
      <c r="R276" s="35" t="n">
        <v>-0.72985</v>
      </c>
    </row>
    <row r="277" customFormat="false" ht="15" hidden="false" customHeight="false" outlineLevel="0" collapsed="false">
      <c r="A277" s="4" t="n">
        <v>276</v>
      </c>
      <c r="B277" s="4" t="s">
        <v>632</v>
      </c>
      <c r="C277" s="35" t="n">
        <v>1.16332</v>
      </c>
      <c r="D277" s="35" t="n">
        <v>1.84421</v>
      </c>
      <c r="E277" s="35" t="n">
        <v>-1.11085</v>
      </c>
      <c r="F277" s="35" t="n">
        <v>-0.21353</v>
      </c>
      <c r="G277" s="35" t="n">
        <v>-1.18752</v>
      </c>
      <c r="H277" s="35" t="n">
        <v>1.82818</v>
      </c>
      <c r="I277" s="35" t="n">
        <v>-0.07551</v>
      </c>
      <c r="J277" s="35" t="n">
        <v>-0.53262</v>
      </c>
      <c r="K277" s="35" t="n">
        <v>-2.75915</v>
      </c>
      <c r="L277" s="35" t="n">
        <v>-0.75292</v>
      </c>
      <c r="M277" s="35" t="n">
        <v>0.04228</v>
      </c>
      <c r="N277" s="35" t="n">
        <v>0.00824</v>
      </c>
      <c r="O277" s="35" t="n">
        <v>3.13762</v>
      </c>
      <c r="P277" s="35" t="n">
        <v>-0.71037</v>
      </c>
      <c r="Q277" s="35" t="n">
        <v>1.76127</v>
      </c>
      <c r="R277" s="35" t="n">
        <v>-1.95084</v>
      </c>
    </row>
    <row r="278" customFormat="false" ht="15" hidden="false" customHeight="false" outlineLevel="0" collapsed="false">
      <c r="A278" s="4" t="n">
        <v>277</v>
      </c>
      <c r="B278" s="4" t="s">
        <v>633</v>
      </c>
      <c r="C278" s="35" t="n">
        <v>-2.43888</v>
      </c>
      <c r="D278" s="35" t="n">
        <v>3.06575</v>
      </c>
      <c r="E278" s="35" t="n">
        <v>-3.7733</v>
      </c>
      <c r="F278" s="35" t="n">
        <v>-2.77919</v>
      </c>
      <c r="G278" s="35" t="n">
        <v>0.20361</v>
      </c>
      <c r="H278" s="35" t="n">
        <v>0.49073</v>
      </c>
      <c r="I278" s="35" t="n">
        <v>-0.74036</v>
      </c>
      <c r="J278" s="35" t="n">
        <v>0.60663</v>
      </c>
      <c r="K278" s="35" t="n">
        <v>0.63643</v>
      </c>
      <c r="L278" s="35" t="n">
        <v>0.66796</v>
      </c>
      <c r="M278" s="35" t="n">
        <v>0.49903</v>
      </c>
      <c r="N278" s="35" t="n">
        <v>0.07229</v>
      </c>
      <c r="O278" s="35" t="n">
        <v>-0.63172</v>
      </c>
      <c r="P278" s="35" t="n">
        <v>-0.03111</v>
      </c>
      <c r="Q278" s="35" t="n">
        <v>1.27932</v>
      </c>
      <c r="R278" s="35" t="n">
        <v>-1.97659</v>
      </c>
    </row>
    <row r="279" customFormat="false" ht="15" hidden="false" customHeight="false" outlineLevel="0" collapsed="false">
      <c r="A279" s="4" t="n">
        <v>278</v>
      </c>
      <c r="B279" s="4" t="s">
        <v>634</v>
      </c>
      <c r="C279" s="35" t="n">
        <v>-1.9505</v>
      </c>
      <c r="D279" s="35" t="n">
        <v>-0.92856</v>
      </c>
      <c r="E279" s="35" t="n">
        <v>-0.07737</v>
      </c>
      <c r="F279" s="35" t="n">
        <v>-2.15851</v>
      </c>
      <c r="G279" s="35" t="n">
        <v>-1.11025</v>
      </c>
      <c r="H279" s="35" t="n">
        <v>3.08661</v>
      </c>
      <c r="I279" s="35" t="n">
        <v>0.8236</v>
      </c>
      <c r="J279" s="35" t="n">
        <v>0.87458</v>
      </c>
      <c r="K279" s="35" t="n">
        <v>-1.78205</v>
      </c>
      <c r="L279" s="35" t="n">
        <v>0.18108</v>
      </c>
      <c r="M279" s="35" t="n">
        <v>2.01945</v>
      </c>
      <c r="N279" s="35" t="n">
        <v>-0.5186</v>
      </c>
      <c r="O279" s="35" t="n">
        <v>1.15689</v>
      </c>
      <c r="P279" s="35" t="n">
        <v>0.25764</v>
      </c>
      <c r="Q279" s="35" t="n">
        <v>3.36394</v>
      </c>
      <c r="R279" s="35" t="n">
        <v>-0.29066</v>
      </c>
    </row>
    <row r="280" customFormat="false" ht="15" hidden="false" customHeight="false" outlineLevel="0" collapsed="false">
      <c r="A280" s="4" t="n">
        <v>279</v>
      </c>
      <c r="B280" s="4" t="s">
        <v>635</v>
      </c>
      <c r="C280" s="35" t="n">
        <v>-0.59975</v>
      </c>
      <c r="D280" s="35" t="n">
        <v>1.44601</v>
      </c>
      <c r="E280" s="35" t="n">
        <v>0.35011</v>
      </c>
      <c r="F280" s="35" t="n">
        <v>1.3476</v>
      </c>
      <c r="G280" s="35" t="n">
        <v>1.0262</v>
      </c>
      <c r="H280" s="35" t="n">
        <v>0.41087</v>
      </c>
      <c r="I280" s="35" t="n">
        <v>0.07357</v>
      </c>
      <c r="J280" s="35" t="n">
        <v>0.49544</v>
      </c>
      <c r="K280" s="35" t="n">
        <v>1.35641</v>
      </c>
      <c r="L280" s="35" t="n">
        <v>-0.63798</v>
      </c>
      <c r="M280" s="35" t="n">
        <v>-0.02947</v>
      </c>
      <c r="N280" s="35" t="n">
        <v>-1.03323</v>
      </c>
      <c r="O280" s="35" t="n">
        <v>-0.36449</v>
      </c>
      <c r="P280" s="35" t="n">
        <v>0.83148</v>
      </c>
      <c r="Q280" s="35" t="n">
        <v>-3.51321</v>
      </c>
      <c r="R280" s="35" t="n">
        <v>1.44916</v>
      </c>
    </row>
    <row r="281" customFormat="false" ht="15" hidden="false" customHeight="false" outlineLevel="0" collapsed="false">
      <c r="A281" s="4" t="n">
        <v>280</v>
      </c>
      <c r="B281" s="4" t="s">
        <v>636</v>
      </c>
      <c r="C281" s="35" t="n">
        <v>0.04009</v>
      </c>
      <c r="D281" s="35" t="n">
        <v>4.04799</v>
      </c>
      <c r="E281" s="35" t="n">
        <v>-0.58575</v>
      </c>
      <c r="F281" s="35" t="n">
        <v>0.85056</v>
      </c>
      <c r="G281" s="35" t="n">
        <v>1.46611</v>
      </c>
      <c r="H281" s="35" t="n">
        <v>3.62022</v>
      </c>
      <c r="I281" s="35" t="n">
        <v>0.41612</v>
      </c>
      <c r="J281" s="35" t="n">
        <v>0.2042</v>
      </c>
      <c r="K281" s="35" t="n">
        <v>2.44684</v>
      </c>
      <c r="L281" s="35" t="n">
        <v>0.60399</v>
      </c>
      <c r="M281" s="35" t="n">
        <v>-1.36499</v>
      </c>
      <c r="N281" s="35" t="n">
        <v>-0.76466</v>
      </c>
      <c r="O281" s="35" t="n">
        <v>-1.50489</v>
      </c>
      <c r="P281" s="35" t="n">
        <v>-0.88201</v>
      </c>
      <c r="Q281" s="35" t="n">
        <v>0.62268</v>
      </c>
      <c r="R281" s="35" t="n">
        <v>-0.64367</v>
      </c>
    </row>
    <row r="282" customFormat="false" ht="15" hidden="false" customHeight="false" outlineLevel="0" collapsed="false">
      <c r="A282" s="4" t="n">
        <v>281</v>
      </c>
      <c r="B282" s="4" t="s">
        <v>637</v>
      </c>
      <c r="C282" s="35" t="n">
        <v>0.82091</v>
      </c>
      <c r="D282" s="35" t="n">
        <v>-0.45584</v>
      </c>
      <c r="E282" s="35" t="n">
        <v>1.31569</v>
      </c>
      <c r="F282" s="35" t="n">
        <v>-0.84671</v>
      </c>
      <c r="G282" s="35" t="n">
        <v>-1.37341</v>
      </c>
      <c r="H282" s="35" t="n">
        <v>-1.21445</v>
      </c>
      <c r="I282" s="35" t="n">
        <v>0.43498</v>
      </c>
      <c r="J282" s="35" t="n">
        <v>-0.58418</v>
      </c>
      <c r="K282" s="35" t="n">
        <v>0.94131</v>
      </c>
      <c r="L282" s="35" t="n">
        <v>-0.12663</v>
      </c>
      <c r="M282" s="35" t="n">
        <v>0.18394</v>
      </c>
      <c r="N282" s="35" t="n">
        <v>-0.74585</v>
      </c>
      <c r="O282" s="35" t="n">
        <v>-1.63191</v>
      </c>
      <c r="P282" s="35" t="n">
        <v>1.1067</v>
      </c>
      <c r="Q282" s="35" t="n">
        <v>-1.05086</v>
      </c>
      <c r="R282" s="35" t="n">
        <v>-0.0038</v>
      </c>
    </row>
    <row r="283" customFormat="false" ht="15" hidden="false" customHeight="false" outlineLevel="0" collapsed="false">
      <c r="A283" s="4" t="n">
        <v>282</v>
      </c>
      <c r="B283" s="4" t="s">
        <v>638</v>
      </c>
      <c r="C283" s="35" t="n">
        <v>-0.4122</v>
      </c>
      <c r="D283" s="35" t="n">
        <v>1.55032</v>
      </c>
      <c r="E283" s="35" t="n">
        <v>1.34616</v>
      </c>
      <c r="F283" s="35" t="n">
        <v>1.47062</v>
      </c>
      <c r="G283" s="35" t="n">
        <v>1.46737</v>
      </c>
      <c r="H283" s="35" t="n">
        <v>4.26113</v>
      </c>
      <c r="I283" s="35" t="n">
        <v>0.1574</v>
      </c>
      <c r="J283" s="35" t="n">
        <v>2.1309</v>
      </c>
      <c r="K283" s="35" t="n">
        <v>1.67285</v>
      </c>
      <c r="L283" s="35" t="n">
        <v>0.18575</v>
      </c>
      <c r="M283" s="35" t="n">
        <v>0.25538</v>
      </c>
      <c r="N283" s="35" t="n">
        <v>1.56876</v>
      </c>
      <c r="O283" s="35" t="n">
        <v>-0.70481</v>
      </c>
      <c r="P283" s="35" t="n">
        <v>-0.19994</v>
      </c>
      <c r="Q283" s="35" t="n">
        <v>-2.34096</v>
      </c>
      <c r="R283" s="35" t="n">
        <v>1.91781</v>
      </c>
    </row>
    <row r="284" customFormat="false" ht="15" hidden="false" customHeight="false" outlineLevel="0" collapsed="false">
      <c r="A284" s="4" t="n">
        <v>283</v>
      </c>
      <c r="B284" s="4" t="s">
        <v>639</v>
      </c>
      <c r="C284" s="35" t="n">
        <v>2.67059</v>
      </c>
      <c r="D284" s="35" t="n">
        <v>-0.24805</v>
      </c>
      <c r="E284" s="35" t="n">
        <v>-2.05267</v>
      </c>
      <c r="F284" s="35" t="n">
        <v>-0.41174</v>
      </c>
      <c r="G284" s="35" t="n">
        <v>-0.98334</v>
      </c>
      <c r="H284" s="35" t="n">
        <v>-1.35482</v>
      </c>
      <c r="I284" s="35" t="n">
        <v>-0.59529</v>
      </c>
      <c r="J284" s="35" t="n">
        <v>-0.70098</v>
      </c>
      <c r="K284" s="35" t="n">
        <v>-0.77881</v>
      </c>
      <c r="L284" s="35" t="n">
        <v>0.18254</v>
      </c>
      <c r="M284" s="35" t="n">
        <v>-1.30608</v>
      </c>
      <c r="N284" s="35" t="n">
        <v>-1.62209</v>
      </c>
      <c r="O284" s="35" t="n">
        <v>0.07495</v>
      </c>
      <c r="P284" s="35" t="n">
        <v>1.08723</v>
      </c>
      <c r="Q284" s="35" t="n">
        <v>0.09598</v>
      </c>
      <c r="R284" s="35" t="n">
        <v>0.51502</v>
      </c>
    </row>
    <row r="285" customFormat="false" ht="15" hidden="false" customHeight="false" outlineLevel="0" collapsed="false">
      <c r="A285" s="4" t="n">
        <v>284</v>
      </c>
      <c r="B285" s="4" t="s">
        <v>640</v>
      </c>
      <c r="C285" s="35" t="n">
        <v>-1.65708</v>
      </c>
      <c r="D285" s="35" t="n">
        <v>-0.03329</v>
      </c>
      <c r="E285" s="35" t="n">
        <v>2.35834</v>
      </c>
      <c r="F285" s="35" t="n">
        <v>2.42412</v>
      </c>
      <c r="G285" s="35" t="n">
        <v>0.84647</v>
      </c>
      <c r="H285" s="35" t="n">
        <v>-0.22307</v>
      </c>
      <c r="I285" s="35" t="n">
        <v>-0.21352</v>
      </c>
      <c r="J285" s="35" t="n">
        <v>0.88766</v>
      </c>
      <c r="K285" s="35" t="n">
        <v>-3.23726</v>
      </c>
      <c r="L285" s="35" t="n">
        <v>2.52596</v>
      </c>
      <c r="M285" s="35" t="n">
        <v>-0.66233</v>
      </c>
      <c r="N285" s="35" t="n">
        <v>-2.44597</v>
      </c>
      <c r="O285" s="35" t="n">
        <v>1.65741</v>
      </c>
      <c r="P285" s="35" t="n">
        <v>-1.65484</v>
      </c>
      <c r="Q285" s="35" t="n">
        <v>2.03303</v>
      </c>
      <c r="R285" s="35" t="n">
        <v>0.82705</v>
      </c>
    </row>
    <row r="286" customFormat="false" ht="15" hidden="false" customHeight="false" outlineLevel="0" collapsed="false">
      <c r="A286" s="4" t="n">
        <v>285</v>
      </c>
      <c r="B286" s="4" t="s">
        <v>641</v>
      </c>
      <c r="C286" s="35" t="n">
        <v>0.56204</v>
      </c>
      <c r="D286" s="35" t="n">
        <v>0.38905</v>
      </c>
      <c r="E286" s="35" t="n">
        <v>-0.55877</v>
      </c>
      <c r="F286" s="35" t="n">
        <v>0.86603</v>
      </c>
      <c r="G286" s="35" t="n">
        <v>0.18955</v>
      </c>
      <c r="H286" s="35" t="n">
        <v>-3.13947</v>
      </c>
      <c r="I286" s="35" t="n">
        <v>-0.01542</v>
      </c>
      <c r="J286" s="35" t="n">
        <v>-1.842</v>
      </c>
      <c r="K286" s="35" t="n">
        <v>-2.10015</v>
      </c>
      <c r="L286" s="35" t="n">
        <v>1.37417</v>
      </c>
      <c r="M286" s="35" t="n">
        <v>-2.25701</v>
      </c>
      <c r="N286" s="35" t="n">
        <v>0.16147</v>
      </c>
      <c r="O286" s="35" t="n">
        <v>1.88309</v>
      </c>
      <c r="P286" s="35" t="n">
        <v>-1.30895</v>
      </c>
      <c r="Q286" s="35" t="n">
        <v>1.47515</v>
      </c>
      <c r="R286" s="35" t="n">
        <v>-0.15842</v>
      </c>
    </row>
    <row r="287" customFormat="false" ht="15" hidden="false" customHeight="false" outlineLevel="0" collapsed="false">
      <c r="A287" s="4" t="n">
        <v>286</v>
      </c>
      <c r="B287" s="4" t="s">
        <v>642</v>
      </c>
      <c r="C287" s="35" t="n">
        <v>-1.29958</v>
      </c>
      <c r="D287" s="35" t="n">
        <v>0.25415</v>
      </c>
      <c r="E287" s="35" t="n">
        <v>-0.6096</v>
      </c>
      <c r="F287" s="35" t="n">
        <v>-2.21711</v>
      </c>
      <c r="G287" s="35" t="n">
        <v>1.32554</v>
      </c>
      <c r="H287" s="35" t="n">
        <v>0.88434</v>
      </c>
      <c r="I287" s="35" t="n">
        <v>-3.62298</v>
      </c>
      <c r="J287" s="35" t="n">
        <v>-0.80012</v>
      </c>
      <c r="K287" s="35" t="n">
        <v>-0.15359</v>
      </c>
      <c r="L287" s="35" t="n">
        <v>1.07961</v>
      </c>
      <c r="M287" s="35" t="n">
        <v>-2.53252</v>
      </c>
      <c r="N287" s="35" t="n">
        <v>0.72954</v>
      </c>
      <c r="O287" s="35" t="n">
        <v>-1.17139</v>
      </c>
      <c r="P287" s="35" t="n">
        <v>1.34984</v>
      </c>
      <c r="Q287" s="35" t="n">
        <v>1.14682</v>
      </c>
      <c r="R287" s="35" t="n">
        <v>-0.3996</v>
      </c>
    </row>
    <row r="288" customFormat="false" ht="15" hidden="false" customHeight="false" outlineLevel="0" collapsed="false">
      <c r="A288" s="4" t="n">
        <v>287</v>
      </c>
      <c r="B288" s="4" t="s">
        <v>643</v>
      </c>
      <c r="C288" s="35" t="n">
        <v>-1.15985</v>
      </c>
      <c r="D288" s="35" t="n">
        <v>1.62596</v>
      </c>
      <c r="E288" s="35" t="n">
        <v>1.07695</v>
      </c>
      <c r="F288" s="35" t="n">
        <v>0.51636</v>
      </c>
      <c r="G288" s="35" t="n">
        <v>0.16063</v>
      </c>
      <c r="H288" s="35" t="n">
        <v>-2.48499</v>
      </c>
      <c r="I288" s="35" t="n">
        <v>0.15836</v>
      </c>
      <c r="J288" s="35" t="n">
        <v>-1.48183</v>
      </c>
      <c r="K288" s="35" t="n">
        <v>1.00527</v>
      </c>
      <c r="L288" s="35" t="n">
        <v>-0.12689</v>
      </c>
      <c r="M288" s="35" t="n">
        <v>0.2434</v>
      </c>
      <c r="N288" s="35" t="n">
        <v>-0.19123</v>
      </c>
      <c r="O288" s="35" t="n">
        <v>0.46045</v>
      </c>
      <c r="P288" s="35" t="n">
        <v>1.57443</v>
      </c>
      <c r="Q288" s="35" t="n">
        <v>1.17738</v>
      </c>
      <c r="R288" s="35" t="n">
        <v>-2.06573</v>
      </c>
    </row>
    <row r="289" customFormat="false" ht="15" hidden="false" customHeight="false" outlineLevel="0" collapsed="false">
      <c r="A289" s="4" t="n">
        <v>288</v>
      </c>
      <c r="B289" s="4" t="s">
        <v>644</v>
      </c>
      <c r="C289" s="35" t="n">
        <v>0.34852</v>
      </c>
      <c r="D289" s="35" t="n">
        <v>-1.25353</v>
      </c>
      <c r="E289" s="35" t="n">
        <v>-0.6967</v>
      </c>
      <c r="F289" s="35" t="n">
        <v>-0.3692</v>
      </c>
      <c r="G289" s="35" t="n">
        <v>-0.94663</v>
      </c>
      <c r="H289" s="35" t="n">
        <v>-1.07648</v>
      </c>
      <c r="I289" s="35" t="n">
        <v>1.70896</v>
      </c>
      <c r="J289" s="35" t="n">
        <v>-0.93014</v>
      </c>
      <c r="K289" s="35" t="n">
        <v>0.03277</v>
      </c>
      <c r="L289" s="35" t="n">
        <v>-0.71512</v>
      </c>
      <c r="M289" s="35" t="n">
        <v>0.96931</v>
      </c>
      <c r="N289" s="35" t="n">
        <v>0.62851</v>
      </c>
      <c r="O289" s="35" t="n">
        <v>1.33704</v>
      </c>
      <c r="P289" s="35" t="n">
        <v>0.21594</v>
      </c>
      <c r="Q289" s="35" t="n">
        <v>-1.17015</v>
      </c>
      <c r="R289" s="35" t="n">
        <v>3.99533</v>
      </c>
    </row>
    <row r="290" customFormat="false" ht="15" hidden="false" customHeight="false" outlineLevel="0" collapsed="false">
      <c r="A290" s="4" t="n">
        <v>289</v>
      </c>
      <c r="B290" s="4" t="s">
        <v>645</v>
      </c>
      <c r="C290" s="35" t="n">
        <v>0.00752</v>
      </c>
      <c r="D290" s="35" t="n">
        <v>-1.04001</v>
      </c>
      <c r="E290" s="35" t="n">
        <v>0.05259</v>
      </c>
      <c r="F290" s="35" t="n">
        <v>0.89682</v>
      </c>
      <c r="G290" s="35" t="n">
        <v>0.97885</v>
      </c>
      <c r="H290" s="35" t="n">
        <v>-0.02248</v>
      </c>
      <c r="I290" s="35" t="n">
        <v>-2.87943</v>
      </c>
      <c r="J290" s="35" t="n">
        <v>-1.9716</v>
      </c>
      <c r="K290" s="35" t="n">
        <v>0.02747</v>
      </c>
      <c r="L290" s="35" t="n">
        <v>-2.00864</v>
      </c>
      <c r="M290" s="35" t="n">
        <v>-0.9135</v>
      </c>
      <c r="N290" s="35" t="n">
        <v>0.02352</v>
      </c>
      <c r="O290" s="35" t="n">
        <v>-0.51969</v>
      </c>
      <c r="P290" s="35" t="n">
        <v>2.47954</v>
      </c>
      <c r="Q290" s="35" t="n">
        <v>1.08517</v>
      </c>
      <c r="R290" s="35" t="n">
        <v>0.13145</v>
      </c>
    </row>
    <row r="291" customFormat="false" ht="15" hidden="false" customHeight="false" outlineLevel="0" collapsed="false">
      <c r="A291" s="4" t="n">
        <v>290</v>
      </c>
      <c r="B291" s="4" t="s">
        <v>646</v>
      </c>
      <c r="C291" s="35" t="n">
        <v>-3.19427</v>
      </c>
      <c r="D291" s="35" t="n">
        <v>1.42762</v>
      </c>
      <c r="E291" s="35" t="n">
        <v>1.74859</v>
      </c>
      <c r="F291" s="35" t="n">
        <v>-0.57173</v>
      </c>
      <c r="G291" s="35" t="n">
        <v>1.33581</v>
      </c>
      <c r="H291" s="35" t="n">
        <v>-2.66993</v>
      </c>
      <c r="I291" s="35" t="n">
        <v>-0.1392</v>
      </c>
      <c r="J291" s="35" t="n">
        <v>-1.62619</v>
      </c>
      <c r="K291" s="35" t="n">
        <v>2.33884</v>
      </c>
      <c r="L291" s="35" t="n">
        <v>0.37812</v>
      </c>
      <c r="M291" s="35" t="n">
        <v>0.3446</v>
      </c>
      <c r="N291" s="35" t="n">
        <v>-0.84227</v>
      </c>
      <c r="O291" s="35" t="n">
        <v>-1.37295</v>
      </c>
      <c r="P291" s="35" t="n">
        <v>-0.13637</v>
      </c>
      <c r="Q291" s="35" t="n">
        <v>2.29992</v>
      </c>
      <c r="R291" s="35" t="n">
        <v>-0.82628</v>
      </c>
    </row>
    <row r="292" customFormat="false" ht="15" hidden="false" customHeight="false" outlineLevel="0" collapsed="false">
      <c r="A292" s="4" t="n">
        <v>291</v>
      </c>
      <c r="B292" s="4" t="s">
        <v>647</v>
      </c>
      <c r="C292" s="35" t="n">
        <v>-1.61514</v>
      </c>
      <c r="D292" s="35" t="n">
        <v>0.7936</v>
      </c>
      <c r="E292" s="35" t="n">
        <v>-1.41729</v>
      </c>
      <c r="F292" s="35" t="n">
        <v>1.47677</v>
      </c>
      <c r="G292" s="35" t="n">
        <v>-1.37579</v>
      </c>
      <c r="H292" s="35" t="n">
        <v>1.5574</v>
      </c>
      <c r="I292" s="35" t="n">
        <v>1.16023</v>
      </c>
      <c r="J292" s="35" t="n">
        <v>-0.95769</v>
      </c>
      <c r="K292" s="35" t="n">
        <v>1.76683</v>
      </c>
      <c r="L292" s="35" t="n">
        <v>-0.30434</v>
      </c>
      <c r="M292" s="35" t="n">
        <v>-1.86513</v>
      </c>
      <c r="N292" s="35" t="n">
        <v>-0.68696</v>
      </c>
      <c r="O292" s="35" t="n">
        <v>0.63031</v>
      </c>
      <c r="P292" s="35" t="n">
        <v>-1.25122</v>
      </c>
      <c r="Q292" s="35" t="n">
        <v>1.22407</v>
      </c>
      <c r="R292" s="35" t="n">
        <v>1.08209</v>
      </c>
    </row>
    <row r="293" customFormat="false" ht="15" hidden="false" customHeight="false" outlineLevel="0" collapsed="false">
      <c r="A293" s="4" t="n">
        <v>292</v>
      </c>
      <c r="B293" s="4" t="s">
        <v>648</v>
      </c>
      <c r="C293" s="35" t="n">
        <v>-0.38229</v>
      </c>
      <c r="D293" s="35" t="n">
        <v>-1.80379</v>
      </c>
      <c r="E293" s="35" t="n">
        <v>0.91421</v>
      </c>
      <c r="F293" s="35" t="n">
        <v>-2.30938</v>
      </c>
      <c r="G293" s="35" t="n">
        <v>-0.79486</v>
      </c>
      <c r="H293" s="35" t="n">
        <v>1.68183</v>
      </c>
      <c r="I293" s="35" t="n">
        <v>1.89583</v>
      </c>
      <c r="J293" s="35" t="n">
        <v>-1.66731</v>
      </c>
      <c r="K293" s="35" t="n">
        <v>1.8366</v>
      </c>
      <c r="L293" s="35" t="n">
        <v>-0.32853</v>
      </c>
      <c r="M293" s="35" t="n">
        <v>2.61944</v>
      </c>
      <c r="N293" s="35" t="n">
        <v>2.25015</v>
      </c>
      <c r="O293" s="35" t="n">
        <v>-0.40554</v>
      </c>
      <c r="P293" s="35" t="n">
        <v>0.6663</v>
      </c>
      <c r="Q293" s="35" t="n">
        <v>-1.28111</v>
      </c>
      <c r="R293" s="35" t="n">
        <v>-0.71661</v>
      </c>
    </row>
    <row r="294" customFormat="false" ht="15" hidden="false" customHeight="false" outlineLevel="0" collapsed="false">
      <c r="A294" s="4" t="n">
        <v>293</v>
      </c>
      <c r="B294" s="4" t="s">
        <v>649</v>
      </c>
      <c r="C294" s="35" t="n">
        <v>-0.99926</v>
      </c>
      <c r="D294" s="35" t="n">
        <v>-1.04416</v>
      </c>
      <c r="E294" s="35" t="n">
        <v>-1.02452</v>
      </c>
      <c r="F294" s="35" t="n">
        <v>-0.51562</v>
      </c>
      <c r="G294" s="35" t="n">
        <v>-0.56525</v>
      </c>
      <c r="H294" s="35" t="n">
        <v>0.11166</v>
      </c>
      <c r="I294" s="35" t="n">
        <v>-0.81991</v>
      </c>
      <c r="J294" s="35" t="n">
        <v>-3.60984</v>
      </c>
      <c r="K294" s="35" t="n">
        <v>3.57406</v>
      </c>
      <c r="L294" s="35" t="n">
        <v>0.91657</v>
      </c>
      <c r="M294" s="35" t="n">
        <v>0.39523</v>
      </c>
      <c r="N294" s="35" t="n">
        <v>0.70225</v>
      </c>
      <c r="O294" s="35" t="n">
        <v>-1.45842</v>
      </c>
      <c r="P294" s="35" t="n">
        <v>2.1733</v>
      </c>
      <c r="Q294" s="35" t="n">
        <v>1.12095</v>
      </c>
      <c r="R294" s="35" t="n">
        <v>-0.14693</v>
      </c>
    </row>
    <row r="295" customFormat="false" ht="15" hidden="false" customHeight="false" outlineLevel="0" collapsed="false">
      <c r="A295" s="4" t="n">
        <v>294</v>
      </c>
      <c r="B295" s="4" t="s">
        <v>650</v>
      </c>
      <c r="C295" s="35" t="n">
        <v>0.16987</v>
      </c>
      <c r="D295" s="35" t="n">
        <v>0.69684</v>
      </c>
      <c r="E295" s="35" t="n">
        <v>-0.36915</v>
      </c>
      <c r="F295" s="35" t="n">
        <v>1.08397</v>
      </c>
      <c r="G295" s="35" t="n">
        <v>-0.57845</v>
      </c>
      <c r="H295" s="35" t="n">
        <v>-0.2767</v>
      </c>
      <c r="I295" s="35" t="n">
        <v>-1.04101</v>
      </c>
      <c r="J295" s="35" t="n">
        <v>-2.56091</v>
      </c>
      <c r="K295" s="35" t="n">
        <v>0.37361</v>
      </c>
      <c r="L295" s="35" t="n">
        <v>1.22169</v>
      </c>
      <c r="M295" s="35" t="n">
        <v>2.14087</v>
      </c>
      <c r="N295" s="35" t="n">
        <v>0.45758</v>
      </c>
      <c r="O295" s="35" t="n">
        <v>1.30419</v>
      </c>
      <c r="P295" s="35" t="n">
        <v>-1.47831</v>
      </c>
      <c r="Q295" s="35" t="n">
        <v>-1.79222</v>
      </c>
      <c r="R295" s="35" t="n">
        <v>1.94154</v>
      </c>
    </row>
    <row r="296" customFormat="false" ht="15" hidden="false" customHeight="false" outlineLevel="0" collapsed="false">
      <c r="A296" s="4" t="n">
        <v>295</v>
      </c>
      <c r="B296" s="4" t="s">
        <v>651</v>
      </c>
      <c r="C296" s="35" t="n">
        <v>0.40481</v>
      </c>
      <c r="D296" s="35" t="n">
        <v>-1.99281</v>
      </c>
      <c r="E296" s="35" t="n">
        <v>0.83146</v>
      </c>
      <c r="F296" s="35" t="n">
        <v>0.99893</v>
      </c>
      <c r="G296" s="35" t="n">
        <v>-0.99566</v>
      </c>
      <c r="H296" s="35" t="n">
        <v>-0.76446</v>
      </c>
      <c r="I296" s="35" t="n">
        <v>-0.13809</v>
      </c>
      <c r="J296" s="35" t="n">
        <v>1.0592</v>
      </c>
      <c r="K296" s="35" t="n">
        <v>-1.98135</v>
      </c>
      <c r="L296" s="35" t="n">
        <v>-0.0988</v>
      </c>
      <c r="M296" s="35" t="n">
        <v>1.58419</v>
      </c>
      <c r="N296" s="35" t="n">
        <v>0.05675</v>
      </c>
      <c r="O296" s="35" t="n">
        <v>-0.34394</v>
      </c>
      <c r="P296" s="35" t="n">
        <v>-0.47695</v>
      </c>
      <c r="Q296" s="35" t="n">
        <v>3.74186</v>
      </c>
      <c r="R296" s="35" t="n">
        <v>1.41858</v>
      </c>
    </row>
    <row r="297" customFormat="false" ht="15" hidden="false" customHeight="false" outlineLevel="0" collapsed="false">
      <c r="A297" s="4" t="n">
        <v>296</v>
      </c>
      <c r="B297" s="4" t="s">
        <v>652</v>
      </c>
      <c r="C297" s="35" t="n">
        <v>-0.37796</v>
      </c>
      <c r="D297" s="35" t="n">
        <v>-2.51045</v>
      </c>
      <c r="E297" s="35" t="n">
        <v>0.12567</v>
      </c>
      <c r="F297" s="35" t="n">
        <v>0.20551</v>
      </c>
      <c r="G297" s="35" t="n">
        <v>-0.72224</v>
      </c>
      <c r="H297" s="35" t="n">
        <v>1.70639</v>
      </c>
      <c r="I297" s="35" t="n">
        <v>-1.56268</v>
      </c>
      <c r="J297" s="35" t="n">
        <v>0.30605</v>
      </c>
      <c r="K297" s="35" t="n">
        <v>-1.88432</v>
      </c>
      <c r="L297" s="35" t="n">
        <v>1.70841</v>
      </c>
      <c r="M297" s="35" t="n">
        <v>2.40849</v>
      </c>
      <c r="N297" s="35" t="n">
        <v>-0.86478</v>
      </c>
      <c r="O297" s="35" t="n">
        <v>0.0174</v>
      </c>
      <c r="P297" s="35" t="n">
        <v>0.27228</v>
      </c>
      <c r="Q297" s="35" t="n">
        <v>0.43042</v>
      </c>
      <c r="R297" s="35" t="n">
        <v>-0.82583</v>
      </c>
    </row>
    <row r="298" customFormat="false" ht="15" hidden="false" customHeight="false" outlineLevel="0" collapsed="false">
      <c r="A298" s="4" t="n">
        <v>297</v>
      </c>
      <c r="B298" s="4" t="s">
        <v>653</v>
      </c>
      <c r="C298" s="35" t="n">
        <v>1.01315</v>
      </c>
      <c r="D298" s="35" t="n">
        <v>0.40282</v>
      </c>
      <c r="E298" s="35" t="n">
        <v>-2.03916</v>
      </c>
      <c r="F298" s="35" t="n">
        <v>-1.31937</v>
      </c>
      <c r="G298" s="35" t="n">
        <v>-0.44287</v>
      </c>
      <c r="H298" s="35" t="n">
        <v>0.46046</v>
      </c>
      <c r="I298" s="35" t="n">
        <v>-2.13143</v>
      </c>
      <c r="J298" s="35" t="n">
        <v>-0.03462</v>
      </c>
      <c r="K298" s="35" t="n">
        <v>-0.78314</v>
      </c>
      <c r="L298" s="35" t="n">
        <v>-1.3711</v>
      </c>
      <c r="M298" s="35" t="n">
        <v>-0.05764</v>
      </c>
      <c r="N298" s="35" t="n">
        <v>-1.11206</v>
      </c>
      <c r="O298" s="35" t="n">
        <v>0.69584</v>
      </c>
      <c r="P298" s="35" t="n">
        <v>1.12582</v>
      </c>
      <c r="Q298" s="35" t="n">
        <v>-0.96309</v>
      </c>
      <c r="R298" s="35" t="n">
        <v>0.26779</v>
      </c>
    </row>
    <row r="299" customFormat="false" ht="15" hidden="false" customHeight="false" outlineLevel="0" collapsed="false">
      <c r="A299" s="4" t="n">
        <v>298</v>
      </c>
      <c r="B299" s="4" t="s">
        <v>654</v>
      </c>
      <c r="C299" s="35" t="n">
        <v>0.52414</v>
      </c>
      <c r="D299" s="35" t="n">
        <v>3.45469</v>
      </c>
      <c r="E299" s="35" t="n">
        <v>1.09705</v>
      </c>
      <c r="F299" s="35" t="n">
        <v>0.41492</v>
      </c>
      <c r="G299" s="35" t="n">
        <v>0.80863</v>
      </c>
      <c r="H299" s="35" t="n">
        <v>0.13887</v>
      </c>
      <c r="I299" s="35" t="n">
        <v>-1.34756</v>
      </c>
      <c r="J299" s="35" t="n">
        <v>1.38032</v>
      </c>
      <c r="K299" s="35" t="n">
        <v>-1.46513</v>
      </c>
      <c r="L299" s="35" t="n">
        <v>-1.19411</v>
      </c>
      <c r="M299" s="35" t="n">
        <v>1.15825</v>
      </c>
      <c r="N299" s="35" t="n">
        <v>-0.47202</v>
      </c>
      <c r="O299" s="35" t="n">
        <v>0.19338</v>
      </c>
      <c r="P299" s="35" t="n">
        <v>0.95532</v>
      </c>
      <c r="Q299" s="35" t="n">
        <v>1.08348</v>
      </c>
      <c r="R299" s="35" t="n">
        <v>1.74978</v>
      </c>
    </row>
    <row r="300" customFormat="false" ht="15" hidden="false" customHeight="false" outlineLevel="0" collapsed="false">
      <c r="A300" s="4" t="n">
        <v>299</v>
      </c>
      <c r="B300" s="4" t="s">
        <v>655</v>
      </c>
      <c r="C300" s="35" t="n">
        <v>1.52168</v>
      </c>
      <c r="D300" s="35" t="n">
        <v>-2.40193</v>
      </c>
      <c r="E300" s="35" t="n">
        <v>-0.83508</v>
      </c>
      <c r="F300" s="35" t="n">
        <v>-0.49203</v>
      </c>
      <c r="G300" s="35" t="n">
        <v>0.59959</v>
      </c>
      <c r="H300" s="35" t="n">
        <v>1.5231</v>
      </c>
      <c r="I300" s="35" t="n">
        <v>1.00112</v>
      </c>
      <c r="J300" s="35" t="n">
        <v>0.06187</v>
      </c>
      <c r="K300" s="35" t="n">
        <v>0.04764</v>
      </c>
      <c r="L300" s="35" t="n">
        <v>-1.96124</v>
      </c>
      <c r="M300" s="35" t="n">
        <v>-1.65679</v>
      </c>
      <c r="N300" s="35" t="n">
        <v>-0.5058</v>
      </c>
      <c r="O300" s="35" t="n">
        <v>1.48582</v>
      </c>
      <c r="P300" s="35" t="n">
        <v>-2.30078</v>
      </c>
      <c r="Q300" s="35" t="n">
        <v>-0.97461</v>
      </c>
      <c r="R300" s="35" t="n">
        <v>-2.97957</v>
      </c>
    </row>
    <row r="301" customFormat="false" ht="15" hidden="false" customHeight="false" outlineLevel="0" collapsed="false">
      <c r="A301" s="4" t="n">
        <v>300</v>
      </c>
      <c r="B301" s="4" t="s">
        <v>656</v>
      </c>
      <c r="C301" s="35" t="n">
        <v>0.64821</v>
      </c>
      <c r="D301" s="35" t="n">
        <v>1.57973</v>
      </c>
      <c r="E301" s="35" t="n">
        <v>-1.41573</v>
      </c>
      <c r="F301" s="35" t="n">
        <v>1.4671</v>
      </c>
      <c r="G301" s="35" t="n">
        <v>-1.23797</v>
      </c>
      <c r="H301" s="35" t="n">
        <v>1.7885</v>
      </c>
      <c r="I301" s="35" t="n">
        <v>-0.36035</v>
      </c>
      <c r="J301" s="35" t="n">
        <v>-0.67558</v>
      </c>
      <c r="K301" s="35" t="n">
        <v>2.96072</v>
      </c>
      <c r="L301" s="35" t="n">
        <v>-0.39005</v>
      </c>
      <c r="M301" s="35" t="n">
        <v>2.51272</v>
      </c>
      <c r="N301" s="35" t="n">
        <v>2.15971</v>
      </c>
      <c r="O301" s="35" t="n">
        <v>-0.72034</v>
      </c>
      <c r="P301" s="35" t="n">
        <v>0.17895</v>
      </c>
      <c r="Q301" s="35" t="n">
        <v>-0.21889</v>
      </c>
      <c r="R301" s="35" t="n">
        <v>-0.16742</v>
      </c>
    </row>
    <row r="302" customFormat="false" ht="15" hidden="false" customHeight="false" outlineLevel="0" collapsed="false">
      <c r="A302" s="4" t="n">
        <v>301</v>
      </c>
      <c r="B302" s="4" t="s">
        <v>657</v>
      </c>
      <c r="C302" s="35" t="n">
        <v>2.68929</v>
      </c>
      <c r="D302" s="35" t="n">
        <v>0.79194</v>
      </c>
      <c r="E302" s="35" t="n">
        <v>0.79978</v>
      </c>
      <c r="F302" s="35" t="n">
        <v>0.83969</v>
      </c>
      <c r="G302" s="35" t="n">
        <v>-1.73586</v>
      </c>
      <c r="H302" s="35" t="n">
        <v>-1.25935</v>
      </c>
      <c r="I302" s="35" t="n">
        <v>0.86812</v>
      </c>
      <c r="J302" s="35" t="n">
        <v>0.7004</v>
      </c>
      <c r="K302" s="35" t="n">
        <v>1.37557</v>
      </c>
      <c r="L302" s="35" t="n">
        <v>-0.63762</v>
      </c>
      <c r="M302" s="35" t="n">
        <v>0.21621</v>
      </c>
      <c r="N302" s="35" t="n">
        <v>-0.75786</v>
      </c>
      <c r="O302" s="35" t="n">
        <v>-0.8753</v>
      </c>
      <c r="P302" s="35" t="n">
        <v>-0.25666</v>
      </c>
      <c r="Q302" s="35" t="n">
        <v>-1.10061</v>
      </c>
      <c r="R302" s="35" t="n">
        <v>-1.12458</v>
      </c>
    </row>
    <row r="303" customFormat="false" ht="15" hidden="false" customHeight="false" outlineLevel="0" collapsed="false">
      <c r="A303" s="4" t="n">
        <v>302</v>
      </c>
      <c r="B303" s="4" t="s">
        <v>658</v>
      </c>
      <c r="C303" s="35" t="n">
        <v>1.06239</v>
      </c>
      <c r="D303" s="35" t="n">
        <v>0.20929</v>
      </c>
      <c r="E303" s="35" t="n">
        <v>1.27668</v>
      </c>
      <c r="F303" s="35" t="n">
        <v>-0.17362</v>
      </c>
      <c r="G303" s="35" t="n">
        <v>-0.60884</v>
      </c>
      <c r="H303" s="35" t="n">
        <v>-1.15475</v>
      </c>
      <c r="I303" s="35" t="n">
        <v>-0.02717</v>
      </c>
      <c r="J303" s="35" t="n">
        <v>-1.79151</v>
      </c>
      <c r="K303" s="35" t="n">
        <v>-0.94493</v>
      </c>
      <c r="L303" s="35" t="n">
        <v>-1.22686</v>
      </c>
      <c r="M303" s="35" t="n">
        <v>-0.13554</v>
      </c>
      <c r="N303" s="35" t="n">
        <v>-1.36019</v>
      </c>
      <c r="O303" s="35" t="n">
        <v>0.94767</v>
      </c>
      <c r="P303" s="35" t="n">
        <v>-0.75414</v>
      </c>
      <c r="Q303" s="35" t="n">
        <v>-1.10377</v>
      </c>
      <c r="R303" s="35" t="n">
        <v>0.78253</v>
      </c>
    </row>
    <row r="304" customFormat="false" ht="15" hidden="false" customHeight="false" outlineLevel="0" collapsed="false">
      <c r="A304" s="4" t="n">
        <v>303</v>
      </c>
      <c r="B304" s="4" t="s">
        <v>659</v>
      </c>
      <c r="C304" s="35" t="n">
        <v>-1.56731</v>
      </c>
      <c r="D304" s="35" t="n">
        <v>-2.47933</v>
      </c>
      <c r="E304" s="35" t="n">
        <v>1.69588</v>
      </c>
      <c r="F304" s="35" t="n">
        <v>-0.0156</v>
      </c>
      <c r="G304" s="35" t="n">
        <v>0.19602</v>
      </c>
      <c r="H304" s="35" t="n">
        <v>-0.42498</v>
      </c>
      <c r="I304" s="35" t="n">
        <v>-0.29896</v>
      </c>
      <c r="J304" s="35" t="n">
        <v>0.90504</v>
      </c>
      <c r="K304" s="35" t="n">
        <v>-3.61202</v>
      </c>
      <c r="L304" s="35" t="n">
        <v>-0.11772</v>
      </c>
      <c r="M304" s="35" t="n">
        <v>0.29003</v>
      </c>
      <c r="N304" s="35" t="n">
        <v>1.92652</v>
      </c>
      <c r="O304" s="35" t="n">
        <v>2.90577</v>
      </c>
      <c r="P304" s="35" t="n">
        <v>-2.06893</v>
      </c>
      <c r="Q304" s="35" t="n">
        <v>-1.94127</v>
      </c>
      <c r="R304" s="35" t="n">
        <v>-1.78218</v>
      </c>
    </row>
    <row r="305" customFormat="false" ht="15" hidden="false" customHeight="false" outlineLevel="0" collapsed="false">
      <c r="A305" s="4" t="n">
        <v>304</v>
      </c>
      <c r="B305" s="4" t="s">
        <v>660</v>
      </c>
      <c r="C305" s="35" t="n">
        <v>-0.1275</v>
      </c>
      <c r="D305" s="35" t="n">
        <v>-1.89626</v>
      </c>
      <c r="E305" s="35" t="n">
        <v>0.26633</v>
      </c>
      <c r="F305" s="35" t="n">
        <v>-0.87867</v>
      </c>
      <c r="G305" s="35" t="n">
        <v>0.48195</v>
      </c>
      <c r="H305" s="35" t="n">
        <v>-0.01679</v>
      </c>
      <c r="I305" s="35" t="n">
        <v>1.11236</v>
      </c>
      <c r="J305" s="35" t="n">
        <v>2.03271</v>
      </c>
      <c r="K305" s="35" t="n">
        <v>-2.52959</v>
      </c>
      <c r="L305" s="35" t="n">
        <v>-0.14598</v>
      </c>
      <c r="M305" s="35" t="n">
        <v>1.43972</v>
      </c>
      <c r="N305" s="35" t="n">
        <v>-1.46865</v>
      </c>
      <c r="O305" s="35" t="n">
        <v>0.11455</v>
      </c>
      <c r="P305" s="35" t="n">
        <v>-0.63386</v>
      </c>
      <c r="Q305" s="35" t="n">
        <v>0.64163</v>
      </c>
      <c r="R305" s="35" t="n">
        <v>3.17532</v>
      </c>
    </row>
    <row r="306" customFormat="false" ht="15" hidden="false" customHeight="false" outlineLevel="0" collapsed="false">
      <c r="A306" s="4" t="n">
        <v>305</v>
      </c>
      <c r="B306" s="4" t="s">
        <v>661</v>
      </c>
      <c r="C306" s="35" t="n">
        <v>-1.11952</v>
      </c>
      <c r="D306" s="35" t="n">
        <v>-2.25504</v>
      </c>
      <c r="E306" s="35" t="n">
        <v>-0.49114</v>
      </c>
      <c r="F306" s="35" t="n">
        <v>-0.34238</v>
      </c>
      <c r="G306" s="35" t="n">
        <v>-2.27158</v>
      </c>
      <c r="H306" s="35" t="n">
        <v>1.39668</v>
      </c>
      <c r="I306" s="35" t="n">
        <v>1.32515</v>
      </c>
      <c r="J306" s="35" t="n">
        <v>2.12224</v>
      </c>
      <c r="K306" s="35" t="n">
        <v>-0.73804</v>
      </c>
      <c r="L306" s="35" t="n">
        <v>2.9154</v>
      </c>
      <c r="M306" s="35" t="n">
        <v>1.70963</v>
      </c>
      <c r="N306" s="35" t="n">
        <v>0.32402</v>
      </c>
      <c r="O306" s="35" t="n">
        <v>1.6208</v>
      </c>
      <c r="P306" s="35" t="n">
        <v>-0.43975</v>
      </c>
      <c r="Q306" s="35" t="n">
        <v>2.30754</v>
      </c>
      <c r="R306" s="35" t="n">
        <v>2.5208</v>
      </c>
    </row>
    <row r="307" customFormat="false" ht="15" hidden="false" customHeight="false" outlineLevel="0" collapsed="false">
      <c r="A307" s="4" t="n">
        <v>306</v>
      </c>
      <c r="B307" s="4" t="s">
        <v>662</v>
      </c>
      <c r="C307" s="35" t="n">
        <v>-1.62189</v>
      </c>
      <c r="D307" s="35" t="n">
        <v>-1.57401</v>
      </c>
      <c r="E307" s="35" t="n">
        <v>-0.88807</v>
      </c>
      <c r="F307" s="35" t="n">
        <v>1.36346</v>
      </c>
      <c r="G307" s="35" t="n">
        <v>-0.17672</v>
      </c>
      <c r="H307" s="35" t="n">
        <v>-3.08966</v>
      </c>
      <c r="I307" s="35" t="n">
        <v>1.58562</v>
      </c>
      <c r="J307" s="35" t="n">
        <v>2.49016</v>
      </c>
      <c r="K307" s="35" t="n">
        <v>0.20115</v>
      </c>
      <c r="L307" s="35" t="n">
        <v>0.39998</v>
      </c>
      <c r="M307" s="35" t="n">
        <v>1.01337</v>
      </c>
      <c r="N307" s="35" t="n">
        <v>0.10082</v>
      </c>
      <c r="O307" s="35" t="n">
        <v>2.5122</v>
      </c>
      <c r="P307" s="35" t="n">
        <v>0.76617</v>
      </c>
      <c r="Q307" s="35" t="n">
        <v>3.4381</v>
      </c>
      <c r="R307" s="35" t="n">
        <v>0.30857</v>
      </c>
    </row>
    <row r="308" customFormat="false" ht="15" hidden="false" customHeight="false" outlineLevel="0" collapsed="false">
      <c r="A308" s="4" t="n">
        <v>307</v>
      </c>
      <c r="B308" s="4" t="s">
        <v>663</v>
      </c>
      <c r="C308" s="35" t="n">
        <v>1.75001</v>
      </c>
      <c r="D308" s="35" t="n">
        <v>-1.10954</v>
      </c>
      <c r="E308" s="35" t="n">
        <v>2.99439</v>
      </c>
      <c r="F308" s="35" t="n">
        <v>-0.93078</v>
      </c>
      <c r="G308" s="35" t="n">
        <v>-1.40871</v>
      </c>
      <c r="H308" s="35" t="n">
        <v>-1.60468</v>
      </c>
      <c r="I308" s="35" t="n">
        <v>-0.8365</v>
      </c>
      <c r="J308" s="35" t="n">
        <v>2.31255</v>
      </c>
      <c r="K308" s="35" t="n">
        <v>0.35064</v>
      </c>
      <c r="L308" s="35" t="n">
        <v>1.32263</v>
      </c>
      <c r="M308" s="35" t="n">
        <v>0.70992</v>
      </c>
      <c r="N308" s="35" t="n">
        <v>0.98283</v>
      </c>
      <c r="O308" s="35" t="n">
        <v>2.87696</v>
      </c>
      <c r="P308" s="35" t="n">
        <v>0.02698</v>
      </c>
      <c r="Q308" s="35" t="n">
        <v>2.04136</v>
      </c>
      <c r="R308" s="35" t="n">
        <v>-0.97001</v>
      </c>
    </row>
    <row r="309" customFormat="false" ht="15" hidden="false" customHeight="false" outlineLevel="0" collapsed="false">
      <c r="A309" s="4" t="n">
        <v>308</v>
      </c>
      <c r="B309" s="4" t="s">
        <v>664</v>
      </c>
      <c r="C309" s="35" t="n">
        <v>-0.94215</v>
      </c>
      <c r="D309" s="35" t="n">
        <v>-0.38951</v>
      </c>
      <c r="E309" s="35" t="n">
        <v>0.83163</v>
      </c>
      <c r="F309" s="35" t="n">
        <v>1.38562</v>
      </c>
      <c r="G309" s="35" t="n">
        <v>1.1069</v>
      </c>
      <c r="H309" s="35" t="n">
        <v>1.52704</v>
      </c>
      <c r="I309" s="35" t="n">
        <v>1.31448</v>
      </c>
      <c r="J309" s="35" t="n">
        <v>-4.13064</v>
      </c>
      <c r="K309" s="35" t="n">
        <v>0.85898</v>
      </c>
      <c r="L309" s="35" t="n">
        <v>-4.84491</v>
      </c>
      <c r="M309" s="35" t="n">
        <v>0.36165</v>
      </c>
      <c r="N309" s="35" t="n">
        <v>2.81366</v>
      </c>
      <c r="O309" s="35" t="n">
        <v>-0.48942</v>
      </c>
      <c r="P309" s="35" t="n">
        <v>-0.7951</v>
      </c>
      <c r="Q309" s="35" t="n">
        <v>1.74259</v>
      </c>
      <c r="R309" s="35" t="n">
        <v>-1.08931</v>
      </c>
    </row>
    <row r="310" customFormat="false" ht="15" hidden="false" customHeight="false" outlineLevel="0" collapsed="false">
      <c r="A310" s="4" t="n">
        <v>309</v>
      </c>
      <c r="B310" s="4" t="s">
        <v>665</v>
      </c>
      <c r="C310" s="35" t="n">
        <v>1.27115</v>
      </c>
      <c r="D310" s="35" t="n">
        <v>1.87846</v>
      </c>
      <c r="E310" s="35" t="n">
        <v>-2.00587</v>
      </c>
      <c r="F310" s="35" t="n">
        <v>-0.35468</v>
      </c>
      <c r="G310" s="35" t="n">
        <v>-0.18305</v>
      </c>
      <c r="H310" s="35" t="n">
        <v>1.48872</v>
      </c>
      <c r="I310" s="35" t="n">
        <v>0.51777</v>
      </c>
      <c r="J310" s="35" t="n">
        <v>3.70412</v>
      </c>
      <c r="K310" s="35" t="n">
        <v>1.39599</v>
      </c>
      <c r="L310" s="35" t="n">
        <v>3.84506</v>
      </c>
      <c r="M310" s="35" t="n">
        <v>-1.16639</v>
      </c>
      <c r="N310" s="35" t="n">
        <v>2.79158</v>
      </c>
      <c r="O310" s="35" t="n">
        <v>2.37905</v>
      </c>
      <c r="P310" s="35" t="n">
        <v>-2.19494</v>
      </c>
      <c r="Q310" s="35" t="n">
        <v>0.85581</v>
      </c>
      <c r="R310" s="35" t="n">
        <v>-2.48741</v>
      </c>
    </row>
    <row r="311" customFormat="false" ht="15" hidden="false" customHeight="false" outlineLevel="0" collapsed="false">
      <c r="A311" s="4" t="n">
        <v>310</v>
      </c>
      <c r="B311" s="4" t="s">
        <v>666</v>
      </c>
      <c r="C311" s="35" t="n">
        <v>1.22745</v>
      </c>
      <c r="D311" s="35" t="n">
        <v>-1.29964</v>
      </c>
      <c r="E311" s="35" t="n">
        <v>-1.26381</v>
      </c>
      <c r="F311" s="35" t="n">
        <v>-1.47976</v>
      </c>
      <c r="G311" s="35" t="n">
        <v>0.6251</v>
      </c>
      <c r="H311" s="35" t="n">
        <v>-0.56961</v>
      </c>
      <c r="I311" s="35" t="n">
        <v>0.15913</v>
      </c>
      <c r="J311" s="35" t="n">
        <v>-1.2786</v>
      </c>
      <c r="K311" s="35" t="n">
        <v>1.57888</v>
      </c>
      <c r="L311" s="35" t="n">
        <v>2.55211</v>
      </c>
      <c r="M311" s="35" t="n">
        <v>-1.68738</v>
      </c>
      <c r="N311" s="35" t="n">
        <v>0.06535</v>
      </c>
      <c r="O311" s="35" t="n">
        <v>0.67488</v>
      </c>
      <c r="P311" s="35" t="n">
        <v>-2.62092</v>
      </c>
      <c r="Q311" s="35" t="n">
        <v>-1.22387</v>
      </c>
      <c r="R311" s="35" t="n">
        <v>0.64872</v>
      </c>
    </row>
    <row r="312" customFormat="false" ht="15" hidden="false" customHeight="false" outlineLevel="0" collapsed="false">
      <c r="A312" s="4" t="n">
        <v>311</v>
      </c>
      <c r="B312" s="4" t="s">
        <v>667</v>
      </c>
      <c r="C312" s="35" t="n">
        <v>0.7003</v>
      </c>
      <c r="D312" s="35" t="n">
        <v>3.26035</v>
      </c>
      <c r="E312" s="35" t="n">
        <v>-0.37536</v>
      </c>
      <c r="F312" s="35" t="n">
        <v>-0.70163</v>
      </c>
      <c r="G312" s="35" t="n">
        <v>1.51508</v>
      </c>
      <c r="H312" s="35" t="n">
        <v>-0.76641</v>
      </c>
      <c r="I312" s="35" t="n">
        <v>-0.22733</v>
      </c>
      <c r="J312" s="35" t="n">
        <v>1.1738</v>
      </c>
      <c r="K312" s="35" t="n">
        <v>-0.60029</v>
      </c>
      <c r="L312" s="35" t="n">
        <v>0.57708</v>
      </c>
      <c r="M312" s="35" t="n">
        <v>0.24352</v>
      </c>
      <c r="N312" s="35" t="n">
        <v>-2.8484</v>
      </c>
      <c r="O312" s="35" t="n">
        <v>-1.83765</v>
      </c>
      <c r="P312" s="35" t="n">
        <v>-0.6804</v>
      </c>
      <c r="Q312" s="35" t="n">
        <v>-1.1574</v>
      </c>
      <c r="R312" s="35" t="n">
        <v>-0.04786</v>
      </c>
    </row>
    <row r="313" customFormat="false" ht="15" hidden="false" customHeight="false" outlineLevel="0" collapsed="false">
      <c r="A313" s="4" t="n">
        <v>312</v>
      </c>
      <c r="B313" s="4" t="s">
        <v>668</v>
      </c>
      <c r="C313" s="35" t="n">
        <v>0.7961</v>
      </c>
      <c r="D313" s="35" t="n">
        <v>-2.18647</v>
      </c>
      <c r="E313" s="35" t="n">
        <v>-1.09887</v>
      </c>
      <c r="F313" s="35" t="n">
        <v>-2.65554</v>
      </c>
      <c r="G313" s="35" t="n">
        <v>1.16779</v>
      </c>
      <c r="H313" s="35" t="n">
        <v>-0.18521</v>
      </c>
      <c r="I313" s="35" t="n">
        <v>2.84301</v>
      </c>
      <c r="J313" s="35" t="n">
        <v>0.01087</v>
      </c>
      <c r="K313" s="35" t="n">
        <v>0.75865</v>
      </c>
      <c r="L313" s="35" t="n">
        <v>0.08025</v>
      </c>
      <c r="M313" s="35" t="n">
        <v>-2.26311</v>
      </c>
      <c r="N313" s="35" t="n">
        <v>2.00157</v>
      </c>
      <c r="O313" s="35" t="n">
        <v>-4.04197</v>
      </c>
      <c r="P313" s="35" t="n">
        <v>-0.83413</v>
      </c>
      <c r="Q313" s="35" t="n">
        <v>-0.39105</v>
      </c>
      <c r="R313" s="35" t="n">
        <v>-2.05412</v>
      </c>
    </row>
    <row r="314" customFormat="false" ht="15" hidden="false" customHeight="false" outlineLevel="0" collapsed="false">
      <c r="A314" s="4" t="n">
        <v>313</v>
      </c>
      <c r="B314" s="4" t="s">
        <v>669</v>
      </c>
      <c r="C314" s="35" t="n">
        <v>2.70831</v>
      </c>
      <c r="D314" s="35" t="n">
        <v>-0.85753</v>
      </c>
      <c r="E314" s="35" t="n">
        <v>-0.68624</v>
      </c>
      <c r="F314" s="35" t="n">
        <v>0.81624</v>
      </c>
      <c r="G314" s="35" t="n">
        <v>-0.51067</v>
      </c>
      <c r="H314" s="35" t="n">
        <v>-1.18769</v>
      </c>
      <c r="I314" s="35" t="n">
        <v>1.0166</v>
      </c>
      <c r="J314" s="35" t="n">
        <v>0.37658</v>
      </c>
      <c r="K314" s="35" t="n">
        <v>-2.78521</v>
      </c>
      <c r="L314" s="35" t="n">
        <v>-0.04212</v>
      </c>
      <c r="M314" s="35" t="n">
        <v>0.75158</v>
      </c>
      <c r="N314" s="35" t="n">
        <v>0.58656</v>
      </c>
      <c r="O314" s="35" t="n">
        <v>-2.13844</v>
      </c>
      <c r="P314" s="35" t="n">
        <v>-2.09531</v>
      </c>
      <c r="Q314" s="35" t="n">
        <v>1.81262</v>
      </c>
      <c r="R314" s="35" t="n">
        <v>0.56415</v>
      </c>
    </row>
    <row r="315" customFormat="false" ht="15" hidden="false" customHeight="false" outlineLevel="0" collapsed="false">
      <c r="A315" s="4" t="n">
        <v>314</v>
      </c>
      <c r="B315" s="4" t="s">
        <v>670</v>
      </c>
      <c r="C315" s="35" t="n">
        <v>-0.32826</v>
      </c>
      <c r="D315" s="35" t="n">
        <v>-2.82336</v>
      </c>
      <c r="E315" s="35" t="n">
        <v>0.09396</v>
      </c>
      <c r="F315" s="35" t="n">
        <v>0.49551</v>
      </c>
      <c r="G315" s="35" t="n">
        <v>0.84333</v>
      </c>
      <c r="H315" s="35" t="n">
        <v>0.5796</v>
      </c>
      <c r="I315" s="35" t="n">
        <v>-0.46235</v>
      </c>
      <c r="J315" s="35" t="n">
        <v>0.85145</v>
      </c>
      <c r="K315" s="35" t="n">
        <v>-3.24076</v>
      </c>
      <c r="L315" s="35" t="n">
        <v>1.50372</v>
      </c>
      <c r="M315" s="35" t="n">
        <v>4.08738</v>
      </c>
      <c r="N315" s="35" t="n">
        <v>1.75948</v>
      </c>
      <c r="O315" s="35" t="n">
        <v>0.681</v>
      </c>
      <c r="P315" s="35" t="n">
        <v>0.91659</v>
      </c>
      <c r="Q315" s="35" t="n">
        <v>1.7667</v>
      </c>
      <c r="R315" s="35" t="n">
        <v>-0.15139</v>
      </c>
    </row>
    <row r="316" customFormat="false" ht="15" hidden="false" customHeight="false" outlineLevel="0" collapsed="false">
      <c r="A316" s="4" t="n">
        <v>315</v>
      </c>
      <c r="B316" s="4" t="s">
        <v>671</v>
      </c>
      <c r="C316" s="35" t="n">
        <v>-0.69764</v>
      </c>
      <c r="D316" s="35" t="n">
        <v>0.91987</v>
      </c>
      <c r="E316" s="35" t="n">
        <v>-0.18482</v>
      </c>
      <c r="F316" s="35" t="n">
        <v>1.59106</v>
      </c>
      <c r="G316" s="35" t="n">
        <v>0.23456</v>
      </c>
      <c r="H316" s="35" t="n">
        <v>-0.4721</v>
      </c>
      <c r="I316" s="35" t="n">
        <v>-1.16337</v>
      </c>
      <c r="J316" s="35" t="n">
        <v>-2.9715</v>
      </c>
      <c r="K316" s="35" t="n">
        <v>3.4509</v>
      </c>
      <c r="L316" s="35" t="n">
        <v>0.83225</v>
      </c>
      <c r="M316" s="35" t="n">
        <v>1.68317</v>
      </c>
      <c r="N316" s="35" t="n">
        <v>-0.68609</v>
      </c>
      <c r="O316" s="35" t="n">
        <v>-0.91403</v>
      </c>
      <c r="P316" s="35" t="n">
        <v>-0.84356</v>
      </c>
      <c r="Q316" s="35" t="n">
        <v>-0.67549</v>
      </c>
      <c r="R316" s="35" t="n">
        <v>1.33287</v>
      </c>
    </row>
    <row r="317" customFormat="false" ht="15" hidden="false" customHeight="false" outlineLevel="0" collapsed="false">
      <c r="A317" s="4" t="n">
        <v>316</v>
      </c>
      <c r="B317" s="4" t="s">
        <v>672</v>
      </c>
      <c r="C317" s="35" t="n">
        <v>-0.4588</v>
      </c>
      <c r="D317" s="35" t="n">
        <v>-0.37753</v>
      </c>
      <c r="E317" s="35" t="n">
        <v>0.04458</v>
      </c>
      <c r="F317" s="35" t="n">
        <v>3.21191</v>
      </c>
      <c r="G317" s="35" t="n">
        <v>1.74756</v>
      </c>
      <c r="H317" s="35" t="n">
        <v>-0.24395</v>
      </c>
      <c r="I317" s="35" t="n">
        <v>1.42141</v>
      </c>
      <c r="J317" s="35" t="n">
        <v>1.69203</v>
      </c>
      <c r="K317" s="35" t="n">
        <v>-2.09976</v>
      </c>
      <c r="L317" s="35" t="n">
        <v>0.54677</v>
      </c>
      <c r="M317" s="35" t="n">
        <v>-2.87903</v>
      </c>
      <c r="N317" s="35" t="n">
        <v>-0.9961</v>
      </c>
      <c r="O317" s="35" t="n">
        <v>-1.99792</v>
      </c>
      <c r="P317" s="35" t="n">
        <v>-2.11846</v>
      </c>
      <c r="Q317" s="35" t="n">
        <v>-1.51339</v>
      </c>
      <c r="R317" s="35" t="n">
        <v>-0.66152</v>
      </c>
    </row>
    <row r="318" customFormat="false" ht="15" hidden="false" customHeight="false" outlineLevel="0" collapsed="false">
      <c r="A318" s="4" t="n">
        <v>317</v>
      </c>
      <c r="B318" s="4" t="s">
        <v>673</v>
      </c>
      <c r="C318" s="35" t="n">
        <v>-0.51581</v>
      </c>
      <c r="D318" s="35" t="n">
        <v>-2.8311</v>
      </c>
      <c r="E318" s="35" t="n">
        <v>-1.65086</v>
      </c>
      <c r="F318" s="35" t="n">
        <v>3.11323</v>
      </c>
      <c r="G318" s="35" t="n">
        <v>1.34945</v>
      </c>
      <c r="H318" s="35" t="n">
        <v>0.41673</v>
      </c>
      <c r="I318" s="35" t="n">
        <v>-0.01068</v>
      </c>
      <c r="J318" s="35" t="n">
        <v>-1.51338</v>
      </c>
      <c r="K318" s="35" t="n">
        <v>3.56681</v>
      </c>
      <c r="L318" s="35" t="n">
        <v>-0.72055</v>
      </c>
      <c r="M318" s="35" t="n">
        <v>-1.26064</v>
      </c>
      <c r="N318" s="35" t="n">
        <v>2.89343</v>
      </c>
      <c r="O318" s="35" t="n">
        <v>1.79928</v>
      </c>
      <c r="P318" s="35" t="n">
        <v>-1.13981</v>
      </c>
      <c r="Q318" s="35" t="n">
        <v>3.02035</v>
      </c>
      <c r="R318" s="35" t="n">
        <v>-1.65601</v>
      </c>
    </row>
    <row r="319" customFormat="false" ht="15" hidden="false" customHeight="false" outlineLevel="0" collapsed="false">
      <c r="A319" s="4" t="n">
        <v>318</v>
      </c>
      <c r="B319" s="4" t="s">
        <v>674</v>
      </c>
      <c r="C319" s="35" t="n">
        <v>-0.98155</v>
      </c>
      <c r="D319" s="35" t="n">
        <v>0.26458</v>
      </c>
      <c r="E319" s="35" t="n">
        <v>0.69807</v>
      </c>
      <c r="F319" s="35" t="n">
        <v>-0.75333</v>
      </c>
      <c r="G319" s="35" t="n">
        <v>0.19047</v>
      </c>
      <c r="H319" s="35" t="n">
        <v>0.29593</v>
      </c>
      <c r="I319" s="35" t="n">
        <v>1.6656</v>
      </c>
      <c r="J319" s="35" t="n">
        <v>-1.14877</v>
      </c>
      <c r="K319" s="35" t="n">
        <v>2.57344</v>
      </c>
      <c r="L319" s="35" t="n">
        <v>1.41979</v>
      </c>
      <c r="M319" s="35" t="n">
        <v>1.75529</v>
      </c>
      <c r="N319" s="35" t="n">
        <v>0.82087</v>
      </c>
      <c r="O319" s="35" t="n">
        <v>-0.36203</v>
      </c>
      <c r="P319" s="35" t="n">
        <v>3.45291</v>
      </c>
      <c r="Q319" s="35" t="n">
        <v>1.03254</v>
      </c>
      <c r="R319" s="35" t="n">
        <v>-1.38205</v>
      </c>
    </row>
    <row r="320" customFormat="false" ht="15" hidden="false" customHeight="false" outlineLevel="0" collapsed="false">
      <c r="A320" s="4" t="n">
        <v>319</v>
      </c>
      <c r="B320" s="4" t="s">
        <v>675</v>
      </c>
      <c r="C320" s="35" t="n">
        <v>0.13668</v>
      </c>
      <c r="D320" s="35" t="n">
        <v>-0.42663</v>
      </c>
      <c r="E320" s="35" t="n">
        <v>-0.73348</v>
      </c>
      <c r="F320" s="35" t="n">
        <v>-0.40439</v>
      </c>
      <c r="G320" s="35" t="n">
        <v>-0.33563</v>
      </c>
      <c r="H320" s="35" t="n">
        <v>0.63667</v>
      </c>
      <c r="I320" s="35" t="n">
        <v>0.51301</v>
      </c>
      <c r="J320" s="35" t="n">
        <v>-2.12599</v>
      </c>
      <c r="K320" s="35" t="n">
        <v>-0.57757</v>
      </c>
      <c r="L320" s="35" t="n">
        <v>-2.08638</v>
      </c>
      <c r="M320" s="35" t="n">
        <v>-0.44344</v>
      </c>
      <c r="N320" s="35" t="n">
        <v>-2.8238</v>
      </c>
      <c r="O320" s="35" t="n">
        <v>0.85428</v>
      </c>
      <c r="P320" s="35" t="n">
        <v>0.45429</v>
      </c>
      <c r="Q320" s="35" t="n">
        <v>1.34769</v>
      </c>
      <c r="R320" s="35" t="n">
        <v>0.26771</v>
      </c>
    </row>
    <row r="321" customFormat="false" ht="15" hidden="false" customHeight="false" outlineLevel="0" collapsed="false">
      <c r="A321" s="4" t="n">
        <v>320</v>
      </c>
      <c r="B321" s="4" t="s">
        <v>676</v>
      </c>
      <c r="C321" s="35" t="n">
        <v>-0.25716</v>
      </c>
      <c r="D321" s="35" t="n">
        <v>2.20014</v>
      </c>
      <c r="E321" s="35" t="n">
        <v>-0.39707</v>
      </c>
      <c r="F321" s="35" t="n">
        <v>-0.00262</v>
      </c>
      <c r="G321" s="35" t="n">
        <v>0.06954</v>
      </c>
      <c r="H321" s="35" t="n">
        <v>0.13936</v>
      </c>
      <c r="I321" s="35" t="n">
        <v>0.4084</v>
      </c>
      <c r="J321" s="35" t="n">
        <v>1.31901</v>
      </c>
      <c r="K321" s="35" t="n">
        <v>-0.58736</v>
      </c>
      <c r="L321" s="35" t="n">
        <v>0.85674</v>
      </c>
      <c r="M321" s="35" t="n">
        <v>0.6793</v>
      </c>
      <c r="N321" s="35" t="n">
        <v>0.24476</v>
      </c>
      <c r="O321" s="35" t="n">
        <v>3.03587</v>
      </c>
      <c r="P321" s="35" t="n">
        <v>0.79558</v>
      </c>
      <c r="Q321" s="35" t="n">
        <v>-1.01827</v>
      </c>
      <c r="R321" s="35" t="n">
        <v>2.07916</v>
      </c>
    </row>
    <row r="322" customFormat="false" ht="15" hidden="false" customHeight="false" outlineLevel="0" collapsed="false">
      <c r="A322" s="4" t="n">
        <v>321</v>
      </c>
      <c r="B322" s="4" t="s">
        <v>677</v>
      </c>
      <c r="C322" s="35" t="n">
        <v>-0.21258</v>
      </c>
      <c r="D322" s="35" t="n">
        <v>0.4135</v>
      </c>
      <c r="E322" s="35" t="n">
        <v>1.62493</v>
      </c>
      <c r="F322" s="35" t="n">
        <v>0.05075</v>
      </c>
      <c r="G322" s="35" t="n">
        <v>0.21491</v>
      </c>
      <c r="H322" s="35" t="n">
        <v>-2.86668</v>
      </c>
      <c r="I322" s="35" t="n">
        <v>3.47964</v>
      </c>
      <c r="J322" s="35" t="n">
        <v>0.76888</v>
      </c>
      <c r="K322" s="35" t="n">
        <v>1.0701</v>
      </c>
      <c r="L322" s="35" t="n">
        <v>2.83082</v>
      </c>
      <c r="M322" s="35" t="n">
        <v>1.51965</v>
      </c>
      <c r="N322" s="35" t="n">
        <v>-0.72512</v>
      </c>
      <c r="O322" s="35" t="n">
        <v>-0.73295</v>
      </c>
      <c r="P322" s="35" t="n">
        <v>0.06082</v>
      </c>
      <c r="Q322" s="35" t="n">
        <v>-0.42186</v>
      </c>
      <c r="R322" s="35" t="n">
        <v>-0.18029</v>
      </c>
    </row>
    <row r="323" customFormat="false" ht="15" hidden="false" customHeight="false" outlineLevel="0" collapsed="false">
      <c r="A323" s="4" t="n">
        <v>322</v>
      </c>
      <c r="B323" s="4" t="s">
        <v>678</v>
      </c>
      <c r="C323" s="35" t="n">
        <v>-1.62875</v>
      </c>
      <c r="D323" s="35" t="n">
        <v>0.91329</v>
      </c>
      <c r="E323" s="35" t="n">
        <v>-1.57265</v>
      </c>
      <c r="F323" s="35" t="n">
        <v>1.32709</v>
      </c>
      <c r="G323" s="35" t="n">
        <v>2.20578</v>
      </c>
      <c r="H323" s="35" t="n">
        <v>0.86754</v>
      </c>
      <c r="I323" s="35" t="n">
        <v>0.19828</v>
      </c>
      <c r="J323" s="35" t="n">
        <v>0.99761</v>
      </c>
      <c r="K323" s="35" t="n">
        <v>-2.04373</v>
      </c>
      <c r="L323" s="35" t="n">
        <v>-1.72981</v>
      </c>
      <c r="M323" s="35" t="n">
        <v>0.02125</v>
      </c>
      <c r="N323" s="35" t="n">
        <v>-0.21518</v>
      </c>
      <c r="O323" s="35" t="n">
        <v>-2.5624</v>
      </c>
      <c r="P323" s="35" t="n">
        <v>-0.82339</v>
      </c>
      <c r="Q323" s="35" t="n">
        <v>1.22889</v>
      </c>
      <c r="R323" s="35" t="n">
        <v>1.75359</v>
      </c>
    </row>
    <row r="324" customFormat="false" ht="15" hidden="false" customHeight="false" outlineLevel="0" collapsed="false">
      <c r="A324" s="4" t="n">
        <v>323</v>
      </c>
      <c r="B324" s="4" t="s">
        <v>679</v>
      </c>
      <c r="C324" s="35" t="n">
        <v>0.09121</v>
      </c>
      <c r="D324" s="35" t="n">
        <v>1.2246</v>
      </c>
      <c r="E324" s="35" t="n">
        <v>-0.243</v>
      </c>
      <c r="F324" s="35" t="n">
        <v>-0.47704</v>
      </c>
      <c r="G324" s="35" t="n">
        <v>-0.42627</v>
      </c>
      <c r="H324" s="35" t="n">
        <v>-2.26019</v>
      </c>
      <c r="I324" s="35" t="n">
        <v>-0.77193</v>
      </c>
      <c r="J324" s="35" t="n">
        <v>0.82075</v>
      </c>
      <c r="K324" s="35" t="n">
        <v>-2.06415</v>
      </c>
      <c r="L324" s="35" t="n">
        <v>-0.17618</v>
      </c>
      <c r="M324" s="35" t="n">
        <v>0.72312</v>
      </c>
      <c r="N324" s="35" t="n">
        <v>-0.94567</v>
      </c>
      <c r="O324" s="35" t="n">
        <v>-0.34102</v>
      </c>
      <c r="P324" s="35" t="n">
        <v>1.30624</v>
      </c>
      <c r="Q324" s="35" t="n">
        <v>0.74169</v>
      </c>
      <c r="R324" s="35" t="n">
        <v>2.19931</v>
      </c>
    </row>
    <row r="325" customFormat="false" ht="15" hidden="false" customHeight="false" outlineLevel="0" collapsed="false">
      <c r="A325" s="4" t="n">
        <v>324</v>
      </c>
      <c r="B325" s="4" t="s">
        <v>680</v>
      </c>
      <c r="C325" s="35" t="n">
        <v>-1.80962</v>
      </c>
      <c r="D325" s="35" t="n">
        <v>-2.78104</v>
      </c>
      <c r="E325" s="35" t="n">
        <v>-1.11867</v>
      </c>
      <c r="F325" s="35" t="n">
        <v>0.41102</v>
      </c>
      <c r="G325" s="35" t="n">
        <v>-0.93147</v>
      </c>
      <c r="H325" s="35" t="n">
        <v>-1.81441</v>
      </c>
      <c r="I325" s="35" t="n">
        <v>-1.78437</v>
      </c>
      <c r="J325" s="35" t="n">
        <v>0.92292</v>
      </c>
      <c r="K325" s="35" t="n">
        <v>-1.73059</v>
      </c>
      <c r="L325" s="35" t="n">
        <v>0.53603</v>
      </c>
      <c r="M325" s="35" t="n">
        <v>2.28131</v>
      </c>
      <c r="N325" s="35" t="n">
        <v>1.34213</v>
      </c>
      <c r="O325" s="35" t="n">
        <v>-1.50665</v>
      </c>
      <c r="P325" s="35" t="n">
        <v>1.87644</v>
      </c>
      <c r="Q325" s="35" t="n">
        <v>1.50209</v>
      </c>
      <c r="R325" s="35" t="n">
        <v>1.32421</v>
      </c>
    </row>
    <row r="326" customFormat="false" ht="15" hidden="false" customHeight="false" outlineLevel="0" collapsed="false">
      <c r="A326" s="4" t="n">
        <v>325</v>
      </c>
      <c r="B326" s="4" t="s">
        <v>681</v>
      </c>
      <c r="C326" s="35" t="n">
        <v>-1.83641</v>
      </c>
      <c r="D326" s="35" t="n">
        <v>-1.33506</v>
      </c>
      <c r="E326" s="35" t="n">
        <v>1.89913</v>
      </c>
      <c r="F326" s="35" t="n">
        <v>3.21796</v>
      </c>
      <c r="G326" s="35" t="n">
        <v>0.56984</v>
      </c>
      <c r="H326" s="35" t="n">
        <v>-1.99922</v>
      </c>
      <c r="I326" s="35" t="n">
        <v>1.7286</v>
      </c>
      <c r="J326" s="35" t="n">
        <v>-1.15277</v>
      </c>
      <c r="K326" s="35" t="n">
        <v>-0.24618</v>
      </c>
      <c r="L326" s="35" t="n">
        <v>0.07264</v>
      </c>
      <c r="M326" s="35" t="n">
        <v>1.86584</v>
      </c>
      <c r="N326" s="35" t="n">
        <v>0.43564</v>
      </c>
      <c r="O326" s="35" t="n">
        <v>-2.58733</v>
      </c>
      <c r="P326" s="35" t="n">
        <v>-2.16747</v>
      </c>
      <c r="Q326" s="35" t="n">
        <v>2.78186</v>
      </c>
      <c r="R326" s="35" t="n">
        <v>-4.07236</v>
      </c>
    </row>
    <row r="327" customFormat="false" ht="15" hidden="false" customHeight="false" outlineLevel="0" collapsed="false">
      <c r="A327" s="4" t="n">
        <v>326</v>
      </c>
      <c r="B327" s="4" t="s">
        <v>682</v>
      </c>
      <c r="C327" s="35" t="n">
        <v>-1.83547</v>
      </c>
      <c r="D327" s="35" t="n">
        <v>-2.25422</v>
      </c>
      <c r="E327" s="35" t="n">
        <v>-1.20987</v>
      </c>
      <c r="F327" s="35" t="n">
        <v>0.70439</v>
      </c>
      <c r="G327" s="35" t="n">
        <v>0.06325</v>
      </c>
      <c r="H327" s="35" t="n">
        <v>2.73163</v>
      </c>
      <c r="I327" s="35" t="n">
        <v>-3.23467</v>
      </c>
      <c r="J327" s="35" t="n">
        <v>0.37427</v>
      </c>
      <c r="K327" s="35" t="n">
        <v>-2.78703</v>
      </c>
      <c r="L327" s="35" t="n">
        <v>-1.07769</v>
      </c>
      <c r="M327" s="35" t="n">
        <v>-0.19904</v>
      </c>
      <c r="N327" s="35" t="n">
        <v>2.66817</v>
      </c>
      <c r="O327" s="35" t="n">
        <v>-0.53231</v>
      </c>
      <c r="P327" s="35" t="n">
        <v>-1.21877</v>
      </c>
      <c r="Q327" s="35" t="n">
        <v>0.65219</v>
      </c>
      <c r="R327" s="35" t="n">
        <v>-0.39958</v>
      </c>
    </row>
    <row r="328" customFormat="false" ht="15" hidden="false" customHeight="false" outlineLevel="0" collapsed="false">
      <c r="A328" s="4" t="n">
        <v>327</v>
      </c>
      <c r="B328" s="4" t="s">
        <v>683</v>
      </c>
      <c r="C328" s="35" t="n">
        <v>-1.09977</v>
      </c>
      <c r="D328" s="35" t="n">
        <v>4.22876</v>
      </c>
      <c r="E328" s="35" t="n">
        <v>0.2993</v>
      </c>
      <c r="F328" s="35" t="n">
        <v>2.88511</v>
      </c>
      <c r="G328" s="35" t="n">
        <v>1.32394</v>
      </c>
      <c r="H328" s="35" t="n">
        <v>-0.31711</v>
      </c>
      <c r="I328" s="35" t="n">
        <v>0.12896</v>
      </c>
      <c r="J328" s="35" t="n">
        <v>1.17411</v>
      </c>
      <c r="K328" s="35" t="n">
        <v>1.32582</v>
      </c>
      <c r="L328" s="35" t="n">
        <v>1.17103</v>
      </c>
      <c r="M328" s="35" t="n">
        <v>1.16514</v>
      </c>
      <c r="N328" s="35" t="n">
        <v>-5.19527</v>
      </c>
      <c r="O328" s="35" t="n">
        <v>-1.28227</v>
      </c>
      <c r="P328" s="35" t="n">
        <v>-0.17941</v>
      </c>
      <c r="Q328" s="35" t="n">
        <v>1.15603</v>
      </c>
      <c r="R328" s="35" t="n">
        <v>-1.4498</v>
      </c>
    </row>
    <row r="329" customFormat="false" ht="15" hidden="false" customHeight="false" outlineLevel="0" collapsed="false">
      <c r="A329" s="4" t="n">
        <v>328</v>
      </c>
      <c r="B329" s="4" t="s">
        <v>48</v>
      </c>
      <c r="C329" s="35" t="n">
        <v>1.19938</v>
      </c>
      <c r="D329" s="35" t="n">
        <v>0.69984</v>
      </c>
      <c r="E329" s="35" t="n">
        <v>0.5037</v>
      </c>
      <c r="F329" s="35" t="n">
        <v>-1.97755</v>
      </c>
      <c r="G329" s="35" t="n">
        <v>-1.36967</v>
      </c>
      <c r="H329" s="35" t="n">
        <v>0.0062</v>
      </c>
      <c r="I329" s="35" t="n">
        <v>-0.68135</v>
      </c>
      <c r="J329" s="35" t="n">
        <v>0.12316</v>
      </c>
      <c r="K329" s="35" t="n">
        <v>-1.9287</v>
      </c>
      <c r="L329" s="35" t="n">
        <v>-0.71511</v>
      </c>
      <c r="M329" s="35" t="n">
        <v>-1.42764</v>
      </c>
      <c r="N329" s="35" t="n">
        <v>0.80702</v>
      </c>
      <c r="O329" s="35" t="n">
        <v>1.52479</v>
      </c>
      <c r="P329" s="35" t="n">
        <v>0.55228</v>
      </c>
      <c r="Q329" s="35" t="n">
        <v>-0.75562</v>
      </c>
      <c r="R329" s="35" t="n">
        <v>0.77604</v>
      </c>
    </row>
    <row r="330" customFormat="false" ht="15" hidden="false" customHeight="false" outlineLevel="0" collapsed="false">
      <c r="A330" s="4" t="n">
        <v>329</v>
      </c>
      <c r="B330" s="4" t="s">
        <v>684</v>
      </c>
      <c r="C330" s="35" t="n">
        <v>-0.72883</v>
      </c>
      <c r="D330" s="35" t="n">
        <v>-0.6752</v>
      </c>
      <c r="E330" s="35" t="n">
        <v>-1.12105</v>
      </c>
      <c r="F330" s="35" t="n">
        <v>0.33426</v>
      </c>
      <c r="G330" s="35" t="n">
        <v>0.17803</v>
      </c>
      <c r="H330" s="35" t="n">
        <v>1.55955</v>
      </c>
      <c r="I330" s="35" t="n">
        <v>-0.33438</v>
      </c>
      <c r="J330" s="35" t="n">
        <v>0.80538</v>
      </c>
      <c r="K330" s="35" t="n">
        <v>1.33464</v>
      </c>
      <c r="L330" s="35" t="n">
        <v>-0.66336</v>
      </c>
      <c r="M330" s="35" t="n">
        <v>2.31905</v>
      </c>
      <c r="N330" s="35" t="n">
        <v>-1.42463</v>
      </c>
      <c r="O330" s="35" t="n">
        <v>-1.59567</v>
      </c>
      <c r="P330" s="35" t="n">
        <v>-0.81104</v>
      </c>
      <c r="Q330" s="35" t="n">
        <v>-3.03694</v>
      </c>
      <c r="R330" s="35" t="n">
        <v>0.98675</v>
      </c>
    </row>
    <row r="331" customFormat="false" ht="15" hidden="false" customHeight="false" outlineLevel="0" collapsed="false">
      <c r="A331" s="4" t="n">
        <v>330</v>
      </c>
      <c r="B331" s="4" t="s">
        <v>685</v>
      </c>
      <c r="C331" s="35" t="n">
        <v>2.93816</v>
      </c>
      <c r="D331" s="35" t="n">
        <v>0.55233</v>
      </c>
      <c r="E331" s="35" t="n">
        <v>1.79198</v>
      </c>
      <c r="F331" s="35" t="n">
        <v>-0.31489</v>
      </c>
      <c r="G331" s="35" t="n">
        <v>1.49161</v>
      </c>
      <c r="H331" s="35" t="n">
        <v>-0.53271</v>
      </c>
      <c r="I331" s="35" t="n">
        <v>2.21518</v>
      </c>
      <c r="J331" s="35" t="n">
        <v>1.89614</v>
      </c>
      <c r="K331" s="35" t="n">
        <v>-0.79068</v>
      </c>
      <c r="L331" s="35" t="n">
        <v>2.49543</v>
      </c>
      <c r="M331" s="35" t="n">
        <v>0.87049</v>
      </c>
      <c r="N331" s="35" t="n">
        <v>2.29926</v>
      </c>
      <c r="O331" s="35" t="n">
        <v>-3.13184</v>
      </c>
      <c r="P331" s="35" t="n">
        <v>1.83709</v>
      </c>
      <c r="Q331" s="35" t="n">
        <v>-1.24041</v>
      </c>
      <c r="R331" s="35" t="n">
        <v>-1.56585</v>
      </c>
    </row>
    <row r="332" customFormat="false" ht="15" hidden="false" customHeight="false" outlineLevel="0" collapsed="false">
      <c r="A332" s="4" t="n">
        <v>331</v>
      </c>
      <c r="B332" s="4" t="s">
        <v>686</v>
      </c>
      <c r="C332" s="35" t="n">
        <v>-0.65683</v>
      </c>
      <c r="D332" s="35" t="n">
        <v>-0.40865</v>
      </c>
      <c r="E332" s="35" t="n">
        <v>-0.89569</v>
      </c>
      <c r="F332" s="35" t="n">
        <v>-0.46952</v>
      </c>
      <c r="G332" s="35" t="n">
        <v>-0.61562</v>
      </c>
      <c r="H332" s="35" t="n">
        <v>0.29372</v>
      </c>
      <c r="I332" s="35" t="n">
        <v>2.69749</v>
      </c>
      <c r="J332" s="35" t="n">
        <v>-2.10701</v>
      </c>
      <c r="K332" s="35" t="n">
        <v>1.3879</v>
      </c>
      <c r="L332" s="35" t="n">
        <v>0.90281</v>
      </c>
      <c r="M332" s="35" t="n">
        <v>-1.71695</v>
      </c>
      <c r="N332" s="35" t="n">
        <v>-1.55003</v>
      </c>
      <c r="O332" s="35" t="n">
        <v>-0.27402</v>
      </c>
      <c r="P332" s="35" t="n">
        <v>-2.15731</v>
      </c>
      <c r="Q332" s="35" t="n">
        <v>0.70136</v>
      </c>
      <c r="R332" s="35" t="n">
        <v>1.21455</v>
      </c>
    </row>
    <row r="333" customFormat="false" ht="15" hidden="false" customHeight="false" outlineLevel="0" collapsed="false">
      <c r="A333" s="4" t="n">
        <v>332</v>
      </c>
      <c r="B333" s="4" t="s">
        <v>687</v>
      </c>
      <c r="C333" s="35" t="n">
        <v>-1.27624</v>
      </c>
      <c r="D333" s="35" t="n">
        <v>1.41139</v>
      </c>
      <c r="E333" s="35" t="n">
        <v>0.34806</v>
      </c>
      <c r="F333" s="35" t="n">
        <v>-0.83557</v>
      </c>
      <c r="G333" s="35" t="n">
        <v>0.96556</v>
      </c>
      <c r="H333" s="35" t="n">
        <v>-2.59019</v>
      </c>
      <c r="I333" s="35" t="n">
        <v>0.01002</v>
      </c>
      <c r="J333" s="35" t="n">
        <v>-1.65711</v>
      </c>
      <c r="K333" s="35" t="n">
        <v>1.44815</v>
      </c>
      <c r="L333" s="35" t="n">
        <v>-0.92771</v>
      </c>
      <c r="M333" s="35" t="n">
        <v>2.12374</v>
      </c>
      <c r="N333" s="35" t="n">
        <v>1.57564</v>
      </c>
      <c r="O333" s="35" t="n">
        <v>0.23105</v>
      </c>
      <c r="P333" s="35" t="n">
        <v>0.95762</v>
      </c>
      <c r="Q333" s="35" t="n">
        <v>1.83741</v>
      </c>
      <c r="R333" s="35" t="n">
        <v>-1.22976</v>
      </c>
    </row>
    <row r="334" customFormat="false" ht="15" hidden="false" customHeight="false" outlineLevel="0" collapsed="false">
      <c r="A334" s="4" t="n">
        <v>333</v>
      </c>
      <c r="B334" s="4" t="s">
        <v>688</v>
      </c>
      <c r="C334" s="35" t="n">
        <v>1.95446</v>
      </c>
      <c r="D334" s="35" t="n">
        <v>-0.53185</v>
      </c>
      <c r="E334" s="35" t="n">
        <v>0.67817</v>
      </c>
      <c r="F334" s="35" t="n">
        <v>0.36112</v>
      </c>
      <c r="G334" s="35" t="n">
        <v>0.54359</v>
      </c>
      <c r="H334" s="35" t="n">
        <v>-1.90019</v>
      </c>
      <c r="I334" s="35" t="n">
        <v>0.70383</v>
      </c>
      <c r="J334" s="35" t="n">
        <v>-1.6385</v>
      </c>
      <c r="K334" s="35" t="n">
        <v>1.4601</v>
      </c>
      <c r="L334" s="35" t="n">
        <v>1.7127</v>
      </c>
      <c r="M334" s="35" t="n">
        <v>-0.86517</v>
      </c>
      <c r="N334" s="35" t="n">
        <v>-0.98214</v>
      </c>
      <c r="O334" s="35" t="n">
        <v>-1.21645</v>
      </c>
      <c r="P334" s="35" t="n">
        <v>-0.22931</v>
      </c>
      <c r="Q334" s="35" t="n">
        <v>-2.54926</v>
      </c>
      <c r="R334" s="35" t="n">
        <v>-0.67212</v>
      </c>
    </row>
    <row r="335" customFormat="false" ht="15" hidden="false" customHeight="false" outlineLevel="0" collapsed="false">
      <c r="A335" s="4" t="n">
        <v>334</v>
      </c>
      <c r="B335" s="4" t="s">
        <v>689</v>
      </c>
      <c r="C335" s="35" t="n">
        <v>1.00499</v>
      </c>
      <c r="D335" s="35" t="n">
        <v>1.60724</v>
      </c>
      <c r="E335" s="35" t="n">
        <v>-0.60215</v>
      </c>
      <c r="F335" s="35" t="n">
        <v>1.1919</v>
      </c>
      <c r="G335" s="35" t="n">
        <v>-1.13088</v>
      </c>
      <c r="H335" s="35" t="n">
        <v>-4.04093</v>
      </c>
      <c r="I335" s="35" t="n">
        <v>0.52519</v>
      </c>
      <c r="J335" s="35" t="n">
        <v>-1.82909</v>
      </c>
      <c r="K335" s="35" t="n">
        <v>0.11526</v>
      </c>
      <c r="L335" s="35" t="n">
        <v>1.69242</v>
      </c>
      <c r="M335" s="35" t="n">
        <v>-0.79274</v>
      </c>
      <c r="N335" s="35" t="n">
        <v>1.16952</v>
      </c>
      <c r="O335" s="35" t="n">
        <v>0.54915</v>
      </c>
      <c r="P335" s="35" t="n">
        <v>0.3558</v>
      </c>
      <c r="Q335" s="35" t="n">
        <v>1.0211</v>
      </c>
      <c r="R335" s="35" t="n">
        <v>-0.55277</v>
      </c>
    </row>
    <row r="336" customFormat="false" ht="15" hidden="false" customHeight="false" outlineLevel="0" collapsed="false">
      <c r="A336" s="4" t="n">
        <v>335</v>
      </c>
      <c r="B336" s="4" t="s">
        <v>690</v>
      </c>
      <c r="C336" s="35" t="n">
        <v>-2.10516</v>
      </c>
      <c r="D336" s="35" t="n">
        <v>0.54039</v>
      </c>
      <c r="E336" s="35" t="n">
        <v>2.20017</v>
      </c>
      <c r="F336" s="35" t="n">
        <v>-0.78037</v>
      </c>
      <c r="G336" s="35" t="n">
        <v>3.08636</v>
      </c>
      <c r="H336" s="35" t="n">
        <v>1.9789</v>
      </c>
      <c r="I336" s="35" t="n">
        <v>1.98044</v>
      </c>
      <c r="J336" s="35" t="n">
        <v>0.90962</v>
      </c>
      <c r="K336" s="35" t="n">
        <v>-0.068</v>
      </c>
      <c r="L336" s="35" t="n">
        <v>-1.82951</v>
      </c>
      <c r="M336" s="35" t="n">
        <v>-1.59411</v>
      </c>
      <c r="N336" s="35" t="n">
        <v>-0.10231</v>
      </c>
      <c r="O336" s="35" t="n">
        <v>0.45691</v>
      </c>
      <c r="P336" s="35" t="n">
        <v>-2.08148</v>
      </c>
      <c r="Q336" s="35" t="n">
        <v>0.0894</v>
      </c>
      <c r="R336" s="35" t="n">
        <v>-1.81147</v>
      </c>
    </row>
    <row r="337" customFormat="false" ht="15" hidden="false" customHeight="false" outlineLevel="0" collapsed="false">
      <c r="A337" s="4" t="n">
        <v>336</v>
      </c>
      <c r="B337" s="4" t="s">
        <v>691</v>
      </c>
      <c r="C337" s="35" t="n">
        <v>0.28578</v>
      </c>
      <c r="D337" s="35" t="n">
        <v>-2.15391</v>
      </c>
      <c r="E337" s="35" t="n">
        <v>-2.42906</v>
      </c>
      <c r="F337" s="35" t="n">
        <v>1.74268</v>
      </c>
      <c r="G337" s="35" t="n">
        <v>2.17609</v>
      </c>
      <c r="H337" s="35" t="n">
        <v>0.75969</v>
      </c>
      <c r="I337" s="35" t="n">
        <v>4.00575</v>
      </c>
      <c r="J337" s="35" t="n">
        <v>-0.41841</v>
      </c>
      <c r="K337" s="35" t="n">
        <v>0.55603</v>
      </c>
      <c r="L337" s="35" t="n">
        <v>-1.38684</v>
      </c>
      <c r="M337" s="35" t="n">
        <v>1.10236</v>
      </c>
      <c r="N337" s="35" t="n">
        <v>1.77869</v>
      </c>
      <c r="O337" s="35" t="n">
        <v>-0.26802</v>
      </c>
      <c r="P337" s="35" t="n">
        <v>-0.97984</v>
      </c>
      <c r="Q337" s="35" t="n">
        <v>1.68688</v>
      </c>
      <c r="R337" s="35" t="n">
        <v>-1.25242</v>
      </c>
    </row>
    <row r="338" customFormat="false" ht="15" hidden="false" customHeight="false" outlineLevel="0" collapsed="false">
      <c r="A338" s="4" t="n">
        <v>337</v>
      </c>
      <c r="B338" s="4" t="s">
        <v>692</v>
      </c>
      <c r="C338" s="35" t="n">
        <v>-0.75845</v>
      </c>
      <c r="D338" s="35" t="n">
        <v>3.3785</v>
      </c>
      <c r="E338" s="35" t="n">
        <v>-0.74327</v>
      </c>
      <c r="F338" s="35" t="n">
        <v>0.39803</v>
      </c>
      <c r="G338" s="35" t="n">
        <v>0.45562</v>
      </c>
      <c r="H338" s="35" t="n">
        <v>1.75293</v>
      </c>
      <c r="I338" s="35" t="n">
        <v>1.8206</v>
      </c>
      <c r="J338" s="35" t="n">
        <v>0.51267</v>
      </c>
      <c r="K338" s="35" t="n">
        <v>1.88587</v>
      </c>
      <c r="L338" s="35" t="n">
        <v>0.46693</v>
      </c>
      <c r="M338" s="35" t="n">
        <v>0.99645</v>
      </c>
      <c r="N338" s="35" t="n">
        <v>0.08559</v>
      </c>
      <c r="O338" s="35" t="n">
        <v>-1.56362</v>
      </c>
      <c r="P338" s="35" t="n">
        <v>-0.97353</v>
      </c>
      <c r="Q338" s="35" t="n">
        <v>-2.94861</v>
      </c>
      <c r="R338" s="35" t="n">
        <v>-0.55396</v>
      </c>
    </row>
    <row r="339" customFormat="false" ht="15" hidden="false" customHeight="false" outlineLevel="0" collapsed="false">
      <c r="A339" s="4" t="n">
        <v>338</v>
      </c>
      <c r="B339" s="4" t="s">
        <v>693</v>
      </c>
      <c r="C339" s="35" t="n">
        <v>-0.66983</v>
      </c>
      <c r="D339" s="35" t="n">
        <v>-0.06993</v>
      </c>
      <c r="E339" s="35" t="n">
        <v>0.3967</v>
      </c>
      <c r="F339" s="35" t="n">
        <v>0.42313</v>
      </c>
      <c r="G339" s="35" t="n">
        <v>-0.14474</v>
      </c>
      <c r="H339" s="35" t="n">
        <v>2.71136</v>
      </c>
      <c r="I339" s="35" t="n">
        <v>0.54169</v>
      </c>
      <c r="J339" s="35" t="n">
        <v>-1.52677</v>
      </c>
      <c r="K339" s="35" t="n">
        <v>1.38494</v>
      </c>
      <c r="L339" s="35" t="n">
        <v>0.98704</v>
      </c>
      <c r="M339" s="35" t="n">
        <v>3.20966</v>
      </c>
      <c r="N339" s="35" t="n">
        <v>-0.2108</v>
      </c>
      <c r="O339" s="35" t="n">
        <v>-0.88421</v>
      </c>
      <c r="P339" s="35" t="n">
        <v>-0.79346</v>
      </c>
      <c r="Q339" s="35" t="n">
        <v>-1.28554</v>
      </c>
      <c r="R339" s="35" t="n">
        <v>1.23528</v>
      </c>
    </row>
    <row r="340" customFormat="false" ht="15" hidden="false" customHeight="false" outlineLevel="0" collapsed="false">
      <c r="A340" s="4" t="n">
        <v>339</v>
      </c>
      <c r="B340" s="4" t="s">
        <v>694</v>
      </c>
      <c r="C340" s="35" t="n">
        <v>-1.51399</v>
      </c>
      <c r="D340" s="35" t="n">
        <v>-3.13787</v>
      </c>
      <c r="E340" s="35" t="n">
        <v>-2.19494</v>
      </c>
      <c r="F340" s="35" t="n">
        <v>0.65685</v>
      </c>
      <c r="G340" s="35" t="n">
        <v>2.548</v>
      </c>
      <c r="H340" s="35" t="n">
        <v>2.43843</v>
      </c>
      <c r="I340" s="35" t="n">
        <v>0.03645</v>
      </c>
      <c r="J340" s="35" t="n">
        <v>3.84896</v>
      </c>
      <c r="K340" s="35" t="n">
        <v>-0.61253</v>
      </c>
      <c r="L340" s="35" t="n">
        <v>3.72471</v>
      </c>
      <c r="M340" s="35" t="n">
        <v>-0.47657</v>
      </c>
      <c r="N340" s="35" t="n">
        <v>4.35494</v>
      </c>
      <c r="O340" s="35" t="n">
        <v>0.83947</v>
      </c>
      <c r="P340" s="35" t="n">
        <v>-0.44051</v>
      </c>
      <c r="Q340" s="35" t="n">
        <v>0.70054</v>
      </c>
      <c r="R340" s="35" t="n">
        <v>-2.15284</v>
      </c>
    </row>
    <row r="341" customFormat="false" ht="15" hidden="false" customHeight="false" outlineLevel="0" collapsed="false">
      <c r="A341" s="4" t="n">
        <v>340</v>
      </c>
      <c r="B341" s="4" t="s">
        <v>695</v>
      </c>
      <c r="C341" s="35" t="n">
        <v>-0.54573</v>
      </c>
      <c r="D341" s="35" t="n">
        <v>-0.21006</v>
      </c>
      <c r="E341" s="35" t="n">
        <v>-1.48356</v>
      </c>
      <c r="F341" s="35" t="n">
        <v>0.76828</v>
      </c>
      <c r="G341" s="35" t="n">
        <v>1.21438</v>
      </c>
      <c r="H341" s="35" t="n">
        <v>-1.60605</v>
      </c>
      <c r="I341" s="35" t="n">
        <v>-0.49341</v>
      </c>
      <c r="J341" s="35" t="n">
        <v>1.48187</v>
      </c>
      <c r="K341" s="35" t="n">
        <v>-2.04558</v>
      </c>
      <c r="L341" s="35" t="n">
        <v>-0.3976</v>
      </c>
      <c r="M341" s="35" t="n">
        <v>-0.43676</v>
      </c>
      <c r="N341" s="35" t="n">
        <v>0.09729</v>
      </c>
      <c r="O341" s="35" t="n">
        <v>0.62523</v>
      </c>
      <c r="P341" s="35" t="n">
        <v>0.16953</v>
      </c>
      <c r="Q341" s="35" t="n">
        <v>-1.14357</v>
      </c>
      <c r="R341" s="35" t="n">
        <v>-4.01573</v>
      </c>
    </row>
    <row r="342" customFormat="false" ht="15" hidden="false" customHeight="false" outlineLevel="0" collapsed="false">
      <c r="A342" s="4" t="n">
        <v>341</v>
      </c>
      <c r="B342" s="4" t="s">
        <v>696</v>
      </c>
      <c r="C342" s="35" t="n">
        <v>-0.20101</v>
      </c>
      <c r="D342" s="35" t="n">
        <v>0.17133</v>
      </c>
      <c r="E342" s="35" t="n">
        <v>-1.32316</v>
      </c>
      <c r="F342" s="35" t="n">
        <v>1.33751</v>
      </c>
      <c r="G342" s="35" t="n">
        <v>2.26765</v>
      </c>
      <c r="H342" s="35" t="n">
        <v>-2.01951</v>
      </c>
      <c r="I342" s="35" t="n">
        <v>-0.70872</v>
      </c>
      <c r="J342" s="35" t="n">
        <v>-0.10102</v>
      </c>
      <c r="K342" s="35" t="n">
        <v>-0.32284</v>
      </c>
      <c r="L342" s="35" t="n">
        <v>-3.79041</v>
      </c>
      <c r="M342" s="35" t="n">
        <v>-0.82208</v>
      </c>
      <c r="N342" s="35" t="n">
        <v>1.04819</v>
      </c>
      <c r="O342" s="35" t="n">
        <v>-1.14777</v>
      </c>
      <c r="P342" s="35" t="n">
        <v>0.5666</v>
      </c>
      <c r="Q342" s="35" t="n">
        <v>4.2955</v>
      </c>
      <c r="R342" s="35" t="n">
        <v>-2.11125</v>
      </c>
    </row>
    <row r="343" customFormat="false" ht="15" hidden="false" customHeight="false" outlineLevel="0" collapsed="false">
      <c r="A343" s="4" t="n">
        <v>342</v>
      </c>
      <c r="B343" s="4" t="s">
        <v>697</v>
      </c>
      <c r="C343" s="35" t="n">
        <v>-0.55802</v>
      </c>
      <c r="D343" s="35" t="n">
        <v>-1.19737</v>
      </c>
      <c r="E343" s="35" t="n">
        <v>2.37569</v>
      </c>
      <c r="F343" s="35" t="n">
        <v>1.10751</v>
      </c>
      <c r="G343" s="35" t="n">
        <v>-1.92863</v>
      </c>
      <c r="H343" s="35" t="n">
        <v>-0.47178</v>
      </c>
      <c r="I343" s="35" t="n">
        <v>-1.04115</v>
      </c>
      <c r="J343" s="35" t="n">
        <v>-1.11524</v>
      </c>
      <c r="K343" s="35" t="n">
        <v>-0.03057</v>
      </c>
      <c r="L343" s="35" t="n">
        <v>0.15098</v>
      </c>
      <c r="M343" s="35" t="n">
        <v>-0.32332</v>
      </c>
      <c r="N343" s="35" t="n">
        <v>-0.38877</v>
      </c>
      <c r="O343" s="35" t="n">
        <v>-1.3772</v>
      </c>
      <c r="P343" s="35" t="n">
        <v>2.14361</v>
      </c>
      <c r="Q343" s="35" t="n">
        <v>0.11106</v>
      </c>
      <c r="R343" s="35" t="n">
        <v>-1.52238</v>
      </c>
    </row>
    <row r="344" customFormat="false" ht="15" hidden="false" customHeight="false" outlineLevel="0" collapsed="false">
      <c r="A344" s="4" t="n">
        <v>343</v>
      </c>
      <c r="B344" s="4" t="s">
        <v>698</v>
      </c>
      <c r="C344" s="35" t="n">
        <v>1.01435</v>
      </c>
      <c r="D344" s="35" t="n">
        <v>0.30386</v>
      </c>
      <c r="E344" s="35" t="n">
        <v>-2.00314</v>
      </c>
      <c r="F344" s="35" t="n">
        <v>-1.35594</v>
      </c>
      <c r="G344" s="35" t="n">
        <v>-0.97704</v>
      </c>
      <c r="H344" s="35" t="n">
        <v>0.47851</v>
      </c>
      <c r="I344" s="35" t="n">
        <v>-0.47167</v>
      </c>
      <c r="J344" s="35" t="n">
        <v>-0.62079</v>
      </c>
      <c r="K344" s="35" t="n">
        <v>-0.13389</v>
      </c>
      <c r="L344" s="35" t="n">
        <v>-0.14368</v>
      </c>
      <c r="M344" s="35" t="n">
        <v>-1.32598</v>
      </c>
      <c r="N344" s="35" t="n">
        <v>-0.78451</v>
      </c>
      <c r="O344" s="35" t="n">
        <v>0.16868</v>
      </c>
      <c r="P344" s="35" t="n">
        <v>0.71741</v>
      </c>
      <c r="Q344" s="35" t="n">
        <v>-0.9212</v>
      </c>
      <c r="R344" s="35" t="n">
        <v>1.92725</v>
      </c>
    </row>
    <row r="345" customFormat="false" ht="15" hidden="false" customHeight="false" outlineLevel="0" collapsed="false">
      <c r="A345" s="4" t="n">
        <v>344</v>
      </c>
      <c r="B345" s="4" t="s">
        <v>699</v>
      </c>
      <c r="C345" s="35" t="n">
        <v>0.07412</v>
      </c>
      <c r="D345" s="35" t="n">
        <v>-2.32133</v>
      </c>
      <c r="E345" s="35" t="n">
        <v>-0.93004</v>
      </c>
      <c r="F345" s="35" t="n">
        <v>1.4303</v>
      </c>
      <c r="G345" s="35" t="n">
        <v>0.99912</v>
      </c>
      <c r="H345" s="35" t="n">
        <v>1.99625</v>
      </c>
      <c r="I345" s="35" t="n">
        <v>-1.00024</v>
      </c>
      <c r="J345" s="35" t="n">
        <v>0.51724</v>
      </c>
      <c r="K345" s="35" t="n">
        <v>-1.3905</v>
      </c>
      <c r="L345" s="35" t="n">
        <v>1.69656</v>
      </c>
      <c r="M345" s="35" t="n">
        <v>0.84677</v>
      </c>
      <c r="N345" s="35" t="n">
        <v>0.05011</v>
      </c>
      <c r="O345" s="35" t="n">
        <v>-1.90321</v>
      </c>
      <c r="P345" s="35" t="n">
        <v>-0.86859</v>
      </c>
      <c r="Q345" s="35" t="n">
        <v>-2.93295</v>
      </c>
      <c r="R345" s="35" t="n">
        <v>-2.10112</v>
      </c>
    </row>
    <row r="346" customFormat="false" ht="15" hidden="false" customHeight="false" outlineLevel="0" collapsed="false">
      <c r="A346" s="4" t="n">
        <v>345</v>
      </c>
      <c r="B346" s="4" t="s">
        <v>700</v>
      </c>
      <c r="C346" s="35" t="n">
        <v>-2.8242</v>
      </c>
      <c r="D346" s="35" t="n">
        <v>0.50563</v>
      </c>
      <c r="E346" s="35" t="n">
        <v>1.50965</v>
      </c>
      <c r="F346" s="35" t="n">
        <v>1.12849</v>
      </c>
      <c r="G346" s="35" t="n">
        <v>1.97895</v>
      </c>
      <c r="H346" s="35" t="n">
        <v>0.3896</v>
      </c>
      <c r="I346" s="35" t="n">
        <v>-1.17965</v>
      </c>
      <c r="J346" s="35" t="n">
        <v>2.35719</v>
      </c>
      <c r="K346" s="35" t="n">
        <v>-1.24281</v>
      </c>
      <c r="L346" s="35" t="n">
        <v>-1.38583</v>
      </c>
      <c r="M346" s="35" t="n">
        <v>0.57111</v>
      </c>
      <c r="N346" s="35" t="n">
        <v>-1.05926</v>
      </c>
      <c r="O346" s="35" t="n">
        <v>-1.73864</v>
      </c>
      <c r="P346" s="35" t="n">
        <v>-3.08121</v>
      </c>
      <c r="Q346" s="35" t="n">
        <v>1.23534</v>
      </c>
      <c r="R346" s="35" t="n">
        <v>1.17603</v>
      </c>
    </row>
    <row r="347" customFormat="false" ht="15" hidden="false" customHeight="false" outlineLevel="0" collapsed="false">
      <c r="A347" s="4" t="n">
        <v>346</v>
      </c>
      <c r="B347" s="4" t="s">
        <v>701</v>
      </c>
      <c r="C347" s="35" t="n">
        <v>0.87068</v>
      </c>
      <c r="D347" s="35" t="n">
        <v>2.58055</v>
      </c>
      <c r="E347" s="35" t="n">
        <v>-2.55932</v>
      </c>
      <c r="F347" s="35" t="n">
        <v>0.56426</v>
      </c>
      <c r="G347" s="35" t="n">
        <v>-0.9793</v>
      </c>
      <c r="H347" s="35" t="n">
        <v>0.92468</v>
      </c>
      <c r="I347" s="35" t="n">
        <v>0.31775</v>
      </c>
      <c r="J347" s="35" t="n">
        <v>-1.36832</v>
      </c>
      <c r="K347" s="35" t="n">
        <v>0.08413</v>
      </c>
      <c r="L347" s="35" t="n">
        <v>0.72514</v>
      </c>
      <c r="M347" s="35" t="n">
        <v>1.00167</v>
      </c>
      <c r="N347" s="35" t="n">
        <v>0.45886</v>
      </c>
      <c r="O347" s="35" t="n">
        <v>-0.13981</v>
      </c>
      <c r="P347" s="35" t="n">
        <v>1.00565</v>
      </c>
      <c r="Q347" s="35" t="n">
        <v>-0.36794</v>
      </c>
      <c r="R347" s="35" t="n">
        <v>0.85342</v>
      </c>
    </row>
    <row r="348" customFormat="false" ht="15" hidden="false" customHeight="false" outlineLevel="0" collapsed="false">
      <c r="A348" s="4" t="n">
        <v>347</v>
      </c>
      <c r="B348" s="4" t="s">
        <v>702</v>
      </c>
      <c r="C348" s="35" t="n">
        <v>-0.87904</v>
      </c>
      <c r="D348" s="35" t="n">
        <v>-0.23341</v>
      </c>
      <c r="E348" s="35" t="n">
        <v>-1.59336</v>
      </c>
      <c r="F348" s="35" t="n">
        <v>0.77883</v>
      </c>
      <c r="G348" s="35" t="n">
        <v>-0.80987</v>
      </c>
      <c r="H348" s="35" t="n">
        <v>-0.13136</v>
      </c>
      <c r="I348" s="35" t="n">
        <v>-0.46999</v>
      </c>
      <c r="J348" s="35" t="n">
        <v>-0.17565</v>
      </c>
      <c r="K348" s="35" t="n">
        <v>0.71735</v>
      </c>
      <c r="L348" s="35" t="n">
        <v>-2.72662</v>
      </c>
      <c r="M348" s="35" t="n">
        <v>-0.2673</v>
      </c>
      <c r="N348" s="35" t="n">
        <v>-2.10019</v>
      </c>
      <c r="O348" s="35" t="n">
        <v>-0.47646</v>
      </c>
      <c r="P348" s="35" t="n">
        <v>-0.44927</v>
      </c>
      <c r="Q348" s="35" t="n">
        <v>1.35515</v>
      </c>
      <c r="R348" s="35" t="n">
        <v>2.72152</v>
      </c>
    </row>
    <row r="349" customFormat="false" ht="15" hidden="false" customHeight="false" outlineLevel="0" collapsed="false">
      <c r="A349" s="4" t="n">
        <v>348</v>
      </c>
      <c r="B349" s="4" t="s">
        <v>703</v>
      </c>
      <c r="C349" s="35" t="n">
        <v>-0.438</v>
      </c>
      <c r="D349" s="35" t="n">
        <v>0.6411</v>
      </c>
      <c r="E349" s="35" t="n">
        <v>2.07274</v>
      </c>
      <c r="F349" s="35" t="n">
        <v>1.07788</v>
      </c>
      <c r="G349" s="35" t="n">
        <v>-1.07954</v>
      </c>
      <c r="H349" s="35" t="n">
        <v>-0.73553</v>
      </c>
      <c r="I349" s="35" t="n">
        <v>-0.42863</v>
      </c>
      <c r="J349" s="35" t="n">
        <v>-0.71606</v>
      </c>
      <c r="K349" s="35" t="n">
        <v>0.79243</v>
      </c>
      <c r="L349" s="35" t="n">
        <v>0.60117</v>
      </c>
      <c r="M349" s="35" t="n">
        <v>-1.78584</v>
      </c>
      <c r="N349" s="35" t="n">
        <v>0.82317</v>
      </c>
      <c r="O349" s="35" t="n">
        <v>0.66117</v>
      </c>
      <c r="P349" s="35" t="n">
        <v>0.48407</v>
      </c>
      <c r="Q349" s="35" t="n">
        <v>-0.90702</v>
      </c>
      <c r="R349" s="35" t="n">
        <v>1.5618</v>
      </c>
    </row>
    <row r="350" customFormat="false" ht="15" hidden="false" customHeight="false" outlineLevel="0" collapsed="false">
      <c r="A350" s="4" t="n">
        <v>349</v>
      </c>
      <c r="B350" s="4" t="s">
        <v>704</v>
      </c>
      <c r="C350" s="35" t="n">
        <v>1.47675</v>
      </c>
      <c r="D350" s="35" t="n">
        <v>-1.20723</v>
      </c>
      <c r="E350" s="35" t="n">
        <v>3.72544</v>
      </c>
      <c r="F350" s="35" t="n">
        <v>1.14014</v>
      </c>
      <c r="G350" s="35" t="n">
        <v>0.1303</v>
      </c>
      <c r="H350" s="35" t="n">
        <v>0.56337</v>
      </c>
      <c r="I350" s="35" t="n">
        <v>0.94302</v>
      </c>
      <c r="J350" s="35" t="n">
        <v>0.3597</v>
      </c>
      <c r="K350" s="35" t="n">
        <v>3.21528</v>
      </c>
      <c r="L350" s="35" t="n">
        <v>0.32678</v>
      </c>
      <c r="M350" s="35" t="n">
        <v>0.5513</v>
      </c>
      <c r="N350" s="35" t="n">
        <v>-1.54826</v>
      </c>
      <c r="O350" s="35" t="n">
        <v>-0.12782</v>
      </c>
      <c r="P350" s="35" t="n">
        <v>0.07363</v>
      </c>
      <c r="Q350" s="35" t="n">
        <v>0.06423</v>
      </c>
      <c r="R350" s="35" t="n">
        <v>-0.34391</v>
      </c>
    </row>
    <row r="351" customFormat="false" ht="15" hidden="false" customHeight="false" outlineLevel="0" collapsed="false">
      <c r="A351" s="4" t="n">
        <v>350</v>
      </c>
      <c r="B351" s="4" t="s">
        <v>705</v>
      </c>
      <c r="C351" s="35" t="n">
        <v>-1.45037</v>
      </c>
      <c r="D351" s="35" t="n">
        <v>2.7062</v>
      </c>
      <c r="E351" s="35" t="n">
        <v>1.20159</v>
      </c>
      <c r="F351" s="35" t="n">
        <v>-1.48017</v>
      </c>
      <c r="G351" s="35" t="n">
        <v>-0.53067</v>
      </c>
      <c r="H351" s="35" t="n">
        <v>-1.81702</v>
      </c>
      <c r="I351" s="35" t="n">
        <v>1.86781</v>
      </c>
      <c r="J351" s="35" t="n">
        <v>1.10867</v>
      </c>
      <c r="K351" s="35" t="n">
        <v>0.18938</v>
      </c>
      <c r="L351" s="35" t="n">
        <v>0.47338</v>
      </c>
      <c r="M351" s="35" t="n">
        <v>1.3645</v>
      </c>
      <c r="N351" s="35" t="n">
        <v>1.05229</v>
      </c>
      <c r="O351" s="35" t="n">
        <v>0.18383</v>
      </c>
      <c r="P351" s="35" t="n">
        <v>1.74308</v>
      </c>
      <c r="Q351" s="35" t="n">
        <v>1.07256</v>
      </c>
      <c r="R351" s="35" t="n">
        <v>0.71635</v>
      </c>
    </row>
    <row r="352" customFormat="false" ht="15" hidden="false" customHeight="false" outlineLevel="0" collapsed="false">
      <c r="A352" s="4" t="n">
        <v>351</v>
      </c>
      <c r="B352" s="4" t="s">
        <v>706</v>
      </c>
      <c r="C352" s="35" t="n">
        <v>-0.39742</v>
      </c>
      <c r="D352" s="35" t="n">
        <v>0.38986</v>
      </c>
      <c r="E352" s="35" t="n">
        <v>0.30785</v>
      </c>
      <c r="F352" s="35" t="n">
        <v>1.07969</v>
      </c>
      <c r="G352" s="35" t="n">
        <v>1.23257</v>
      </c>
      <c r="H352" s="35" t="n">
        <v>0.63171</v>
      </c>
      <c r="I352" s="35" t="n">
        <v>0.99294</v>
      </c>
      <c r="J352" s="35" t="n">
        <v>-3.62159</v>
      </c>
      <c r="K352" s="35" t="n">
        <v>0.92403</v>
      </c>
      <c r="L352" s="35" t="n">
        <v>-1.67026</v>
      </c>
      <c r="M352" s="35" t="n">
        <v>1.00251</v>
      </c>
      <c r="N352" s="35" t="n">
        <v>-1.6529</v>
      </c>
      <c r="O352" s="35" t="n">
        <v>0.04435</v>
      </c>
      <c r="P352" s="35" t="n">
        <v>0.62081</v>
      </c>
      <c r="Q352" s="35" t="n">
        <v>0.43671</v>
      </c>
      <c r="R352" s="35" t="n">
        <v>-0.64068</v>
      </c>
    </row>
    <row r="353" customFormat="false" ht="15" hidden="false" customHeight="false" outlineLevel="0" collapsed="false">
      <c r="A353" s="4" t="n">
        <v>352</v>
      </c>
      <c r="B353" s="4" t="s">
        <v>707</v>
      </c>
      <c r="C353" s="35" t="n">
        <v>0.31759</v>
      </c>
      <c r="D353" s="35" t="n">
        <v>-1.06433</v>
      </c>
      <c r="E353" s="35" t="n">
        <v>1.47008</v>
      </c>
      <c r="F353" s="35" t="n">
        <v>0.51131</v>
      </c>
      <c r="G353" s="35" t="n">
        <v>-0.51012</v>
      </c>
      <c r="H353" s="35" t="n">
        <v>-0.22154</v>
      </c>
      <c r="I353" s="35" t="n">
        <v>-2.52299</v>
      </c>
      <c r="J353" s="35" t="n">
        <v>1.07562</v>
      </c>
      <c r="K353" s="35" t="n">
        <v>-2.87494</v>
      </c>
      <c r="L353" s="35" t="n">
        <v>-2.46555</v>
      </c>
      <c r="M353" s="35" t="n">
        <v>-0.07115</v>
      </c>
      <c r="N353" s="35" t="n">
        <v>1.12397</v>
      </c>
      <c r="O353" s="35" t="n">
        <v>0.85003</v>
      </c>
      <c r="P353" s="35" t="n">
        <v>-1.07395</v>
      </c>
      <c r="Q353" s="35" t="n">
        <v>1.43903</v>
      </c>
      <c r="R353" s="35" t="n">
        <v>1.79355</v>
      </c>
    </row>
    <row r="354" customFormat="false" ht="15" hidden="false" customHeight="false" outlineLevel="0" collapsed="false">
      <c r="A354" s="4" t="n">
        <v>353</v>
      </c>
      <c r="B354" s="4" t="s">
        <v>708</v>
      </c>
      <c r="C354" s="35" t="n">
        <v>1.13366</v>
      </c>
      <c r="D354" s="35" t="n">
        <v>0.8684</v>
      </c>
      <c r="E354" s="35" t="n">
        <v>-0.83736</v>
      </c>
      <c r="F354" s="35" t="n">
        <v>0.92781</v>
      </c>
      <c r="G354" s="35" t="n">
        <v>-0.26575</v>
      </c>
      <c r="H354" s="35" t="n">
        <v>0.93854</v>
      </c>
      <c r="I354" s="35" t="n">
        <v>-0.52196</v>
      </c>
      <c r="J354" s="35" t="n">
        <v>-0.71669</v>
      </c>
      <c r="K354" s="35" t="n">
        <v>1.18333</v>
      </c>
      <c r="L354" s="35" t="n">
        <v>-0.96945</v>
      </c>
      <c r="M354" s="35" t="n">
        <v>1.82809</v>
      </c>
      <c r="N354" s="35" t="n">
        <v>0.27171</v>
      </c>
      <c r="O354" s="35" t="n">
        <v>1.74641</v>
      </c>
      <c r="P354" s="35" t="n">
        <v>0.17369</v>
      </c>
      <c r="Q354" s="35" t="n">
        <v>-1.38887</v>
      </c>
      <c r="R354" s="35" t="n">
        <v>1.67359</v>
      </c>
    </row>
    <row r="355" customFormat="false" ht="15" hidden="false" customHeight="false" outlineLevel="0" collapsed="false">
      <c r="A355" s="4" t="n">
        <v>354</v>
      </c>
      <c r="B355" s="4" t="s">
        <v>709</v>
      </c>
      <c r="C355" s="35" t="n">
        <v>-0.87705</v>
      </c>
      <c r="D355" s="35" t="n">
        <v>2.08172</v>
      </c>
      <c r="E355" s="35" t="n">
        <v>-0.44257</v>
      </c>
      <c r="F355" s="35" t="n">
        <v>0.10511</v>
      </c>
      <c r="G355" s="35" t="n">
        <v>-1.28157</v>
      </c>
      <c r="H355" s="35" t="n">
        <v>1.05705</v>
      </c>
      <c r="I355" s="35" t="n">
        <v>-1.1092</v>
      </c>
      <c r="J355" s="35" t="n">
        <v>0.37558</v>
      </c>
      <c r="K355" s="35" t="n">
        <v>-1.47039</v>
      </c>
      <c r="L355" s="35" t="n">
        <v>0.10119</v>
      </c>
      <c r="M355" s="35" t="n">
        <v>0.55271</v>
      </c>
      <c r="N355" s="35" t="n">
        <v>2.05455</v>
      </c>
      <c r="O355" s="35" t="n">
        <v>3.30063</v>
      </c>
      <c r="P355" s="35" t="n">
        <v>-1.06334</v>
      </c>
      <c r="Q355" s="35" t="n">
        <v>0.09973</v>
      </c>
      <c r="R355" s="35" t="n">
        <v>0.9919</v>
      </c>
    </row>
    <row r="356" customFormat="false" ht="15" hidden="false" customHeight="false" outlineLevel="0" collapsed="false">
      <c r="A356" s="4" t="n">
        <v>355</v>
      </c>
      <c r="B356" s="4" t="s">
        <v>710</v>
      </c>
      <c r="C356" s="35" t="n">
        <v>-0.1769</v>
      </c>
      <c r="D356" s="35" t="n">
        <v>2.44969</v>
      </c>
      <c r="E356" s="35" t="n">
        <v>1.31806</v>
      </c>
      <c r="F356" s="35" t="n">
        <v>2.57924</v>
      </c>
      <c r="G356" s="35" t="n">
        <v>2.71769</v>
      </c>
      <c r="H356" s="35" t="n">
        <v>1.03473</v>
      </c>
      <c r="I356" s="35" t="n">
        <v>1.60442</v>
      </c>
      <c r="J356" s="35" t="n">
        <v>1.8072</v>
      </c>
      <c r="K356" s="35" t="n">
        <v>-1.3444</v>
      </c>
      <c r="L356" s="35" t="n">
        <v>0.81795</v>
      </c>
      <c r="M356" s="35" t="n">
        <v>-0.37626</v>
      </c>
      <c r="N356" s="35" t="n">
        <v>1.11512</v>
      </c>
      <c r="O356" s="35" t="n">
        <v>-2.81777</v>
      </c>
      <c r="P356" s="35" t="n">
        <v>-3.07456</v>
      </c>
      <c r="Q356" s="35" t="n">
        <v>0.06849</v>
      </c>
      <c r="R356" s="35" t="n">
        <v>0.58038</v>
      </c>
    </row>
    <row r="357" customFormat="false" ht="15" hidden="false" customHeight="false" outlineLevel="0" collapsed="false">
      <c r="A357" s="4" t="n">
        <v>356</v>
      </c>
      <c r="B357" s="4" t="s">
        <v>711</v>
      </c>
      <c r="C357" s="35" t="n">
        <v>-1.15212</v>
      </c>
      <c r="D357" s="35" t="n">
        <v>0.01261</v>
      </c>
      <c r="E357" s="35" t="n">
        <v>0.35707</v>
      </c>
      <c r="F357" s="35" t="n">
        <v>-0.37913</v>
      </c>
      <c r="G357" s="35" t="n">
        <v>-0.04327</v>
      </c>
      <c r="H357" s="35" t="n">
        <v>-1.97739</v>
      </c>
      <c r="I357" s="35" t="n">
        <v>-1.20641</v>
      </c>
      <c r="J357" s="35" t="n">
        <v>-1.08166</v>
      </c>
      <c r="K357" s="35" t="n">
        <v>-0.13152</v>
      </c>
      <c r="L357" s="35" t="n">
        <v>-0.09063</v>
      </c>
      <c r="M357" s="35" t="n">
        <v>-1.38135</v>
      </c>
      <c r="N357" s="35" t="n">
        <v>-1.68771</v>
      </c>
      <c r="O357" s="35" t="n">
        <v>0.0569</v>
      </c>
      <c r="P357" s="35" t="n">
        <v>-0.2018</v>
      </c>
      <c r="Q357" s="35" t="n">
        <v>0.89676</v>
      </c>
      <c r="R357" s="35" t="n">
        <v>2.98105</v>
      </c>
    </row>
    <row r="358" customFormat="false" ht="15" hidden="false" customHeight="false" outlineLevel="0" collapsed="false">
      <c r="A358" s="4" t="n">
        <v>357</v>
      </c>
      <c r="B358" s="4" t="s">
        <v>712</v>
      </c>
      <c r="C358" s="35" t="n">
        <v>0.61977</v>
      </c>
      <c r="D358" s="35" t="n">
        <v>1.12137</v>
      </c>
      <c r="E358" s="35" t="n">
        <v>-3.27921</v>
      </c>
      <c r="F358" s="35" t="n">
        <v>0.09363</v>
      </c>
      <c r="G358" s="35" t="n">
        <v>0.56363</v>
      </c>
      <c r="H358" s="35" t="n">
        <v>-2.01553</v>
      </c>
      <c r="I358" s="35" t="n">
        <v>0.81586</v>
      </c>
      <c r="J358" s="35" t="n">
        <v>-0.2947</v>
      </c>
      <c r="K358" s="35" t="n">
        <v>-0.42021</v>
      </c>
      <c r="L358" s="35" t="n">
        <v>-0.05532</v>
      </c>
      <c r="M358" s="35" t="n">
        <v>-2.0029</v>
      </c>
      <c r="N358" s="35" t="n">
        <v>-1.0547</v>
      </c>
      <c r="O358" s="35" t="n">
        <v>-1.00248</v>
      </c>
      <c r="P358" s="35" t="n">
        <v>0.24241</v>
      </c>
      <c r="Q358" s="35" t="n">
        <v>0.14707</v>
      </c>
      <c r="R358" s="35" t="n">
        <v>0.89194</v>
      </c>
    </row>
    <row r="359" customFormat="false" ht="15" hidden="false" customHeight="false" outlineLevel="0" collapsed="false">
      <c r="A359" s="4" t="n">
        <v>358</v>
      </c>
      <c r="B359" s="4" t="s">
        <v>713</v>
      </c>
      <c r="C359" s="35" t="n">
        <v>-2.09355</v>
      </c>
      <c r="D359" s="35" t="n">
        <v>-0.77071</v>
      </c>
      <c r="E359" s="35" t="n">
        <v>-2.32364</v>
      </c>
      <c r="F359" s="35" t="n">
        <v>0.99467</v>
      </c>
      <c r="G359" s="35" t="n">
        <v>-0.76588</v>
      </c>
      <c r="H359" s="35" t="n">
        <v>0.14773</v>
      </c>
      <c r="I359" s="35" t="n">
        <v>-0.55741</v>
      </c>
      <c r="J359" s="35" t="n">
        <v>3.72967</v>
      </c>
      <c r="K359" s="35" t="n">
        <v>-2.81048</v>
      </c>
      <c r="L359" s="35" t="n">
        <v>0.41962</v>
      </c>
      <c r="M359" s="35" t="n">
        <v>-1.10382</v>
      </c>
      <c r="N359" s="35" t="n">
        <v>2.87664</v>
      </c>
      <c r="O359" s="35" t="n">
        <v>-1.01377</v>
      </c>
      <c r="P359" s="35" t="n">
        <v>-3.10181</v>
      </c>
      <c r="Q359" s="35" t="n">
        <v>2.27791</v>
      </c>
      <c r="R359" s="35" t="n">
        <v>-0.81623</v>
      </c>
    </row>
    <row r="360" customFormat="false" ht="15" hidden="false" customHeight="false" outlineLevel="0" collapsed="false">
      <c r="A360" s="4" t="n">
        <v>359</v>
      </c>
      <c r="B360" s="4" t="s">
        <v>97</v>
      </c>
      <c r="C360" s="35" t="n">
        <v>-0.29146</v>
      </c>
      <c r="D360" s="35" t="n">
        <v>-1.18266</v>
      </c>
      <c r="E360" s="35" t="n">
        <v>1.55858</v>
      </c>
      <c r="F360" s="35" t="n">
        <v>1.11971</v>
      </c>
      <c r="G360" s="35" t="n">
        <v>1.37223</v>
      </c>
      <c r="H360" s="35" t="n">
        <v>-0.33124</v>
      </c>
      <c r="I360" s="35" t="n">
        <v>-3.15621</v>
      </c>
      <c r="J360" s="35" t="n">
        <v>-0.30827</v>
      </c>
      <c r="K360" s="35" t="n">
        <v>0.58746</v>
      </c>
      <c r="L360" s="35" t="n">
        <v>-0.97641</v>
      </c>
      <c r="M360" s="35" t="n">
        <v>0.98369</v>
      </c>
      <c r="N360" s="35" t="n">
        <v>-0.07345</v>
      </c>
      <c r="O360" s="35" t="n">
        <v>-0.1361</v>
      </c>
      <c r="P360" s="35" t="n">
        <v>0.92782</v>
      </c>
      <c r="Q360" s="35" t="n">
        <v>2.60952</v>
      </c>
      <c r="R360" s="35" t="n">
        <v>2.47833</v>
      </c>
    </row>
    <row r="361" customFormat="false" ht="15" hidden="false" customHeight="false" outlineLevel="0" collapsed="false">
      <c r="A361" s="4" t="n">
        <v>360</v>
      </c>
      <c r="B361" s="4" t="s">
        <v>714</v>
      </c>
      <c r="C361" s="35" t="n">
        <v>0.0381</v>
      </c>
      <c r="D361" s="35" t="n">
        <v>-3.65278</v>
      </c>
      <c r="E361" s="35" t="n">
        <v>1.35039</v>
      </c>
      <c r="F361" s="35" t="n">
        <v>2.20216</v>
      </c>
      <c r="G361" s="35" t="n">
        <v>0.05395</v>
      </c>
      <c r="H361" s="35" t="n">
        <v>-2.48659</v>
      </c>
      <c r="I361" s="35" t="n">
        <v>-2.99713</v>
      </c>
      <c r="J361" s="35" t="n">
        <v>-0.25857</v>
      </c>
      <c r="K361" s="35" t="n">
        <v>1.28109</v>
      </c>
      <c r="L361" s="35" t="n">
        <v>0.92269</v>
      </c>
      <c r="M361" s="35" t="n">
        <v>0.07843</v>
      </c>
      <c r="N361" s="35" t="n">
        <v>-0.51608</v>
      </c>
      <c r="O361" s="35" t="n">
        <v>-1.57721</v>
      </c>
      <c r="P361" s="35" t="n">
        <v>-2.97984</v>
      </c>
      <c r="Q361" s="35" t="n">
        <v>1.04818</v>
      </c>
      <c r="R361" s="35" t="n">
        <v>-0.89687</v>
      </c>
    </row>
    <row r="362" customFormat="false" ht="15" hidden="false" customHeight="false" outlineLevel="0" collapsed="false">
      <c r="A362" s="4" t="n">
        <v>361</v>
      </c>
      <c r="B362" s="4" t="s">
        <v>715</v>
      </c>
      <c r="C362" s="35" t="n">
        <v>-0.5047</v>
      </c>
      <c r="D362" s="35" t="n">
        <v>0.84988</v>
      </c>
      <c r="E362" s="35" t="n">
        <v>-1.91324</v>
      </c>
      <c r="F362" s="35" t="n">
        <v>0.36995</v>
      </c>
      <c r="G362" s="35" t="n">
        <v>-1.51732</v>
      </c>
      <c r="H362" s="35" t="n">
        <v>-0.07285</v>
      </c>
      <c r="I362" s="35" t="n">
        <v>1.4205</v>
      </c>
      <c r="J362" s="35" t="n">
        <v>1.05875</v>
      </c>
      <c r="K362" s="35" t="n">
        <v>-1.66273</v>
      </c>
      <c r="L362" s="35" t="n">
        <v>-1.03734</v>
      </c>
      <c r="M362" s="35" t="n">
        <v>0.56267</v>
      </c>
      <c r="N362" s="35" t="n">
        <v>1.95709</v>
      </c>
      <c r="O362" s="35" t="n">
        <v>1.29326</v>
      </c>
      <c r="P362" s="35" t="n">
        <v>-3.48811</v>
      </c>
      <c r="Q362" s="35" t="n">
        <v>-0.46075</v>
      </c>
      <c r="R362" s="35" t="n">
        <v>-1.10117</v>
      </c>
    </row>
    <row r="363" customFormat="false" ht="15" hidden="false" customHeight="false" outlineLevel="0" collapsed="false">
      <c r="A363" s="4" t="n">
        <v>362</v>
      </c>
      <c r="B363" s="4" t="s">
        <v>716</v>
      </c>
      <c r="C363" s="35" t="n">
        <v>-0.93405</v>
      </c>
      <c r="D363" s="35" t="n">
        <v>1.78303</v>
      </c>
      <c r="E363" s="35" t="n">
        <v>0.5715</v>
      </c>
      <c r="F363" s="35" t="n">
        <v>-0.07916</v>
      </c>
      <c r="G363" s="35" t="n">
        <v>1.63208</v>
      </c>
      <c r="H363" s="35" t="n">
        <v>1.21148</v>
      </c>
      <c r="I363" s="35" t="n">
        <v>-1.16743</v>
      </c>
      <c r="J363" s="35" t="n">
        <v>-0.44025</v>
      </c>
      <c r="K363" s="35" t="n">
        <v>0.53542</v>
      </c>
      <c r="L363" s="35" t="n">
        <v>1.90728</v>
      </c>
      <c r="M363" s="35" t="n">
        <v>2.99266</v>
      </c>
      <c r="N363" s="35" t="n">
        <v>-1.02782</v>
      </c>
      <c r="O363" s="35" t="n">
        <v>-2.44114</v>
      </c>
      <c r="P363" s="35" t="n">
        <v>0.94137</v>
      </c>
      <c r="Q363" s="35" t="n">
        <v>-0.05378</v>
      </c>
      <c r="R363" s="35" t="n">
        <v>-1.02739</v>
      </c>
    </row>
    <row r="364" customFormat="false" ht="15" hidden="false" customHeight="false" outlineLevel="0" collapsed="false">
      <c r="A364" s="4" t="n">
        <v>363</v>
      </c>
      <c r="B364" s="4" t="s">
        <v>717</v>
      </c>
      <c r="C364" s="35" t="n">
        <v>0.55893</v>
      </c>
      <c r="D364" s="35" t="n">
        <v>-0.40346</v>
      </c>
      <c r="E364" s="35" t="n">
        <v>0.06363</v>
      </c>
      <c r="F364" s="35" t="n">
        <v>0.35474</v>
      </c>
      <c r="G364" s="35" t="n">
        <v>3.70038</v>
      </c>
      <c r="H364" s="35" t="n">
        <v>3.70965</v>
      </c>
      <c r="I364" s="35" t="n">
        <v>-1.50643</v>
      </c>
      <c r="J364" s="35" t="n">
        <v>2.83029</v>
      </c>
      <c r="K364" s="35" t="n">
        <v>1.29443</v>
      </c>
      <c r="L364" s="35" t="n">
        <v>0.6654</v>
      </c>
      <c r="M364" s="35" t="n">
        <v>-1.05495</v>
      </c>
      <c r="N364" s="35" t="n">
        <v>-0.75201</v>
      </c>
      <c r="O364" s="35" t="n">
        <v>-1.36788</v>
      </c>
      <c r="P364" s="35" t="n">
        <v>-2.15728</v>
      </c>
      <c r="Q364" s="35" t="n">
        <v>0.45064</v>
      </c>
      <c r="R364" s="35" t="n">
        <v>-3.0255</v>
      </c>
    </row>
    <row r="365" customFormat="false" ht="15" hidden="false" customHeight="false" outlineLevel="0" collapsed="false">
      <c r="A365" s="4" t="n">
        <v>364</v>
      </c>
      <c r="B365" s="4" t="s">
        <v>718</v>
      </c>
      <c r="C365" s="35" t="n">
        <v>-1.42204</v>
      </c>
      <c r="D365" s="35" t="n">
        <v>-0.35287</v>
      </c>
      <c r="E365" s="35" t="n">
        <v>-1.09295</v>
      </c>
      <c r="F365" s="35" t="n">
        <v>1.19167</v>
      </c>
      <c r="G365" s="35" t="n">
        <v>1.21357</v>
      </c>
      <c r="H365" s="35" t="n">
        <v>2.1029</v>
      </c>
      <c r="I365" s="35" t="n">
        <v>1.2387</v>
      </c>
      <c r="J365" s="35" t="n">
        <v>-0.57354</v>
      </c>
      <c r="K365" s="35" t="n">
        <v>2.08147</v>
      </c>
      <c r="L365" s="35" t="n">
        <v>-2.55173</v>
      </c>
      <c r="M365" s="35" t="n">
        <v>1.55415</v>
      </c>
      <c r="N365" s="35" t="n">
        <v>-0.21149</v>
      </c>
      <c r="O365" s="35" t="n">
        <v>-1.57512</v>
      </c>
      <c r="P365" s="35" t="n">
        <v>-1.11877</v>
      </c>
      <c r="Q365" s="35" t="n">
        <v>0.81206</v>
      </c>
      <c r="R365" s="35" t="n">
        <v>2.45874</v>
      </c>
    </row>
    <row r="366" customFormat="false" ht="15" hidden="false" customHeight="false" outlineLevel="0" collapsed="false">
      <c r="A366" s="4" t="n">
        <v>365</v>
      </c>
      <c r="B366" s="4" t="s">
        <v>719</v>
      </c>
      <c r="C366" s="35" t="n">
        <v>2.01364</v>
      </c>
      <c r="D366" s="35" t="n">
        <v>0.51958</v>
      </c>
      <c r="E366" s="35" t="n">
        <v>-0.1188</v>
      </c>
      <c r="F366" s="35" t="n">
        <v>0.70508</v>
      </c>
      <c r="G366" s="35" t="n">
        <v>0.2912</v>
      </c>
      <c r="H366" s="35" t="n">
        <v>1.93092</v>
      </c>
      <c r="I366" s="35" t="n">
        <v>-0.66865</v>
      </c>
      <c r="J366" s="35" t="n">
        <v>-0.47811</v>
      </c>
      <c r="K366" s="35" t="n">
        <v>0.78386</v>
      </c>
      <c r="L366" s="35" t="n">
        <v>-0.18078</v>
      </c>
      <c r="M366" s="35" t="n">
        <v>-0.17376</v>
      </c>
      <c r="N366" s="35" t="n">
        <v>-1.41378</v>
      </c>
      <c r="O366" s="35" t="n">
        <v>-0.7174</v>
      </c>
      <c r="P366" s="35" t="n">
        <v>-0.25171</v>
      </c>
      <c r="Q366" s="35" t="n">
        <v>-2.01804</v>
      </c>
      <c r="R366" s="35" t="n">
        <v>0.70881</v>
      </c>
    </row>
    <row r="367" customFormat="false" ht="15" hidden="false" customHeight="false" outlineLevel="0" collapsed="false">
      <c r="A367" s="4" t="n">
        <v>366</v>
      </c>
      <c r="B367" s="4" t="s">
        <v>720</v>
      </c>
      <c r="C367" s="35" t="n">
        <v>-1.34732</v>
      </c>
      <c r="D367" s="35" t="n">
        <v>1.50049</v>
      </c>
      <c r="E367" s="35" t="n">
        <v>0.94719</v>
      </c>
      <c r="F367" s="35" t="n">
        <v>0.07574</v>
      </c>
      <c r="G367" s="35" t="n">
        <v>1.60635</v>
      </c>
      <c r="H367" s="35" t="n">
        <v>0.17605</v>
      </c>
      <c r="I367" s="35" t="n">
        <v>-2.52849</v>
      </c>
      <c r="J367" s="35" t="n">
        <v>1.95574</v>
      </c>
      <c r="K367" s="35" t="n">
        <v>-1.09896</v>
      </c>
      <c r="L367" s="35" t="n">
        <v>2.63717</v>
      </c>
      <c r="M367" s="35" t="n">
        <v>0.82523</v>
      </c>
      <c r="N367" s="35" t="n">
        <v>-0.84403</v>
      </c>
      <c r="O367" s="35" t="n">
        <v>-0.54776</v>
      </c>
      <c r="P367" s="35" t="n">
        <v>-1.34697</v>
      </c>
      <c r="Q367" s="35" t="n">
        <v>-0.50114</v>
      </c>
      <c r="R367" s="35" t="n">
        <v>2.36165</v>
      </c>
    </row>
    <row r="368" customFormat="false" ht="15" hidden="false" customHeight="false" outlineLevel="0" collapsed="false">
      <c r="A368" s="4" t="n">
        <v>367</v>
      </c>
      <c r="B368" s="4" t="s">
        <v>721</v>
      </c>
      <c r="C368" s="35" t="n">
        <v>-0.14383</v>
      </c>
      <c r="D368" s="35" t="n">
        <v>-3.25919</v>
      </c>
      <c r="E368" s="35" t="n">
        <v>-1.21646</v>
      </c>
      <c r="F368" s="35" t="n">
        <v>-0.63226</v>
      </c>
      <c r="G368" s="35" t="n">
        <v>2.15841</v>
      </c>
      <c r="H368" s="35" t="n">
        <v>0.05483</v>
      </c>
      <c r="I368" s="35" t="n">
        <v>-2.21989</v>
      </c>
      <c r="J368" s="35" t="n">
        <v>-0.1263</v>
      </c>
      <c r="K368" s="35" t="n">
        <v>-0.52314</v>
      </c>
      <c r="L368" s="35" t="n">
        <v>0.19345</v>
      </c>
      <c r="M368" s="35" t="n">
        <v>-0.25854</v>
      </c>
      <c r="N368" s="35" t="n">
        <v>-1.48213</v>
      </c>
      <c r="O368" s="35" t="n">
        <v>-0.81986</v>
      </c>
      <c r="P368" s="35" t="n">
        <v>-0.53844</v>
      </c>
      <c r="Q368" s="35" t="n">
        <v>-0.97174</v>
      </c>
      <c r="R368" s="35" t="n">
        <v>-0.06545</v>
      </c>
    </row>
    <row r="369" customFormat="false" ht="15" hidden="false" customHeight="false" outlineLevel="0" collapsed="false">
      <c r="A369" s="4" t="n">
        <v>368</v>
      </c>
      <c r="B369" s="4" t="s">
        <v>722</v>
      </c>
      <c r="C369" s="35" t="n">
        <v>0.97366</v>
      </c>
      <c r="D369" s="35" t="n">
        <v>-0.09344</v>
      </c>
      <c r="E369" s="35" t="n">
        <v>-2.65631</v>
      </c>
      <c r="F369" s="35" t="n">
        <v>2.7037</v>
      </c>
      <c r="G369" s="35" t="n">
        <v>1.29161</v>
      </c>
      <c r="H369" s="35" t="n">
        <v>0.95176</v>
      </c>
      <c r="I369" s="35" t="n">
        <v>0.26564</v>
      </c>
      <c r="J369" s="35" t="n">
        <v>1.73785</v>
      </c>
      <c r="K369" s="35" t="n">
        <v>-0.28379</v>
      </c>
      <c r="L369" s="35" t="n">
        <v>0.2318</v>
      </c>
      <c r="M369" s="35" t="n">
        <v>1.21775</v>
      </c>
      <c r="N369" s="35" t="n">
        <v>-1.20625</v>
      </c>
      <c r="O369" s="35" t="n">
        <v>0.1756</v>
      </c>
      <c r="P369" s="35" t="n">
        <v>2.71481</v>
      </c>
      <c r="Q369" s="35" t="n">
        <v>-0.12072</v>
      </c>
      <c r="R369" s="35" t="n">
        <v>-0.95236</v>
      </c>
    </row>
    <row r="370" customFormat="false" ht="15" hidden="false" customHeight="false" outlineLevel="0" collapsed="false">
      <c r="A370" s="4" t="n">
        <v>369</v>
      </c>
      <c r="B370" s="4" t="s">
        <v>723</v>
      </c>
      <c r="C370" s="35" t="n">
        <v>0.19258</v>
      </c>
      <c r="D370" s="35" t="n">
        <v>-0.55697</v>
      </c>
      <c r="E370" s="35" t="n">
        <v>-1.47668</v>
      </c>
      <c r="F370" s="35" t="n">
        <v>-1.94752</v>
      </c>
      <c r="G370" s="35" t="n">
        <v>-0.14217</v>
      </c>
      <c r="H370" s="35" t="n">
        <v>-0.19721</v>
      </c>
      <c r="I370" s="35" t="n">
        <v>0.37585</v>
      </c>
      <c r="J370" s="35" t="n">
        <v>-0.49747</v>
      </c>
      <c r="K370" s="35" t="n">
        <v>0.55936</v>
      </c>
      <c r="L370" s="35" t="n">
        <v>-0.22535</v>
      </c>
      <c r="M370" s="35" t="n">
        <v>2.16386</v>
      </c>
      <c r="N370" s="35" t="n">
        <v>1.07985</v>
      </c>
      <c r="O370" s="35" t="n">
        <v>1.5816</v>
      </c>
      <c r="P370" s="35" t="n">
        <v>3.0424</v>
      </c>
      <c r="Q370" s="35" t="n">
        <v>-0.69518</v>
      </c>
      <c r="R370" s="35" t="n">
        <v>0.19351</v>
      </c>
    </row>
    <row r="371" customFormat="false" ht="15" hidden="false" customHeight="false" outlineLevel="0" collapsed="false">
      <c r="A371" s="4" t="n">
        <v>370</v>
      </c>
      <c r="B371" s="4" t="s">
        <v>724</v>
      </c>
      <c r="C371" s="35" t="n">
        <v>0.67913</v>
      </c>
      <c r="D371" s="35" t="n">
        <v>-0.04782</v>
      </c>
      <c r="E371" s="35" t="n">
        <v>-0.62419</v>
      </c>
      <c r="F371" s="35" t="n">
        <v>-0.13963</v>
      </c>
      <c r="G371" s="35" t="n">
        <v>0.3235</v>
      </c>
      <c r="H371" s="35" t="n">
        <v>2.24185</v>
      </c>
      <c r="I371" s="35" t="n">
        <v>0.29127</v>
      </c>
      <c r="J371" s="35" t="n">
        <v>0.79661</v>
      </c>
      <c r="K371" s="35" t="n">
        <v>-1.36137</v>
      </c>
      <c r="L371" s="35" t="n">
        <v>1.59052</v>
      </c>
      <c r="M371" s="35" t="n">
        <v>1.61182</v>
      </c>
      <c r="N371" s="35" t="n">
        <v>-0.27308</v>
      </c>
      <c r="O371" s="35" t="n">
        <v>1.00496</v>
      </c>
      <c r="P371" s="35" t="n">
        <v>-1.65451</v>
      </c>
      <c r="Q371" s="35" t="n">
        <v>-2.10937</v>
      </c>
      <c r="R371" s="35" t="n">
        <v>2.09991</v>
      </c>
    </row>
    <row r="372" customFormat="false" ht="15" hidden="false" customHeight="false" outlineLevel="0" collapsed="false">
      <c r="A372" s="4" t="n">
        <v>371</v>
      </c>
      <c r="B372" s="4" t="s">
        <v>725</v>
      </c>
      <c r="C372" s="35" t="n">
        <v>-0.08829</v>
      </c>
      <c r="D372" s="35" t="n">
        <v>-1.74759</v>
      </c>
      <c r="E372" s="35" t="n">
        <v>0.16129</v>
      </c>
      <c r="F372" s="35" t="n">
        <v>-0.32469</v>
      </c>
      <c r="G372" s="35" t="n">
        <v>2.42824</v>
      </c>
      <c r="H372" s="35" t="n">
        <v>2.74716</v>
      </c>
      <c r="I372" s="35" t="n">
        <v>1.80027</v>
      </c>
      <c r="J372" s="35" t="n">
        <v>0.2761</v>
      </c>
      <c r="K372" s="35" t="n">
        <v>-1.40846</v>
      </c>
      <c r="L372" s="35" t="n">
        <v>1.07868</v>
      </c>
      <c r="M372" s="35" t="n">
        <v>-0.33852</v>
      </c>
      <c r="N372" s="35" t="n">
        <v>0.35073</v>
      </c>
      <c r="O372" s="35" t="n">
        <v>-1.00498</v>
      </c>
      <c r="P372" s="35" t="n">
        <v>-1.30797</v>
      </c>
      <c r="Q372" s="35" t="n">
        <v>-0.69228</v>
      </c>
      <c r="R372" s="35" t="n">
        <v>2.8936</v>
      </c>
    </row>
    <row r="373" customFormat="false" ht="15" hidden="false" customHeight="false" outlineLevel="0" collapsed="false">
      <c r="A373" s="4" t="n">
        <v>372</v>
      </c>
      <c r="B373" s="4" t="s">
        <v>726</v>
      </c>
      <c r="C373" s="35" t="n">
        <v>-1.51812</v>
      </c>
      <c r="D373" s="35" t="n">
        <v>1.52268</v>
      </c>
      <c r="E373" s="35" t="n">
        <v>0.43039</v>
      </c>
      <c r="F373" s="35" t="n">
        <v>2.83589</v>
      </c>
      <c r="G373" s="35" t="n">
        <v>0.8305</v>
      </c>
      <c r="H373" s="35" t="n">
        <v>-2.00357</v>
      </c>
      <c r="I373" s="35" t="n">
        <v>-2.95398</v>
      </c>
      <c r="J373" s="35" t="n">
        <v>0.74371</v>
      </c>
      <c r="K373" s="35" t="n">
        <v>-0.13989</v>
      </c>
      <c r="L373" s="35" t="n">
        <v>2.45658</v>
      </c>
      <c r="M373" s="35" t="n">
        <v>-0.11123</v>
      </c>
      <c r="N373" s="35" t="n">
        <v>0.34544</v>
      </c>
      <c r="O373" s="35" t="n">
        <v>0.04793</v>
      </c>
      <c r="P373" s="35" t="n">
        <v>1.25127</v>
      </c>
      <c r="Q373" s="35" t="n">
        <v>-0.24644</v>
      </c>
      <c r="R373" s="35" t="n">
        <v>-3.13633</v>
      </c>
    </row>
    <row r="374" customFormat="false" ht="15" hidden="false" customHeight="false" outlineLevel="0" collapsed="false">
      <c r="A374" s="4" t="n">
        <v>373</v>
      </c>
      <c r="B374" s="4" t="s">
        <v>727</v>
      </c>
      <c r="C374" s="35" t="n">
        <v>-0.04137</v>
      </c>
      <c r="D374" s="35" t="n">
        <v>-1.18867</v>
      </c>
      <c r="E374" s="35" t="n">
        <v>-1.54388</v>
      </c>
      <c r="F374" s="35" t="n">
        <v>0.93155</v>
      </c>
      <c r="G374" s="35" t="n">
        <v>1.10634</v>
      </c>
      <c r="H374" s="35" t="n">
        <v>2.4929</v>
      </c>
      <c r="I374" s="35" t="n">
        <v>-1.37235</v>
      </c>
      <c r="J374" s="35" t="n">
        <v>0.86911</v>
      </c>
      <c r="K374" s="35" t="n">
        <v>-0.65659</v>
      </c>
      <c r="L374" s="35" t="n">
        <v>-0.90172</v>
      </c>
      <c r="M374" s="35" t="n">
        <v>1.49435</v>
      </c>
      <c r="N374" s="35" t="n">
        <v>0.13428</v>
      </c>
      <c r="O374" s="35" t="n">
        <v>-0.93167</v>
      </c>
      <c r="P374" s="35" t="n">
        <v>-0.71982</v>
      </c>
      <c r="Q374" s="35" t="n">
        <v>1.49692</v>
      </c>
      <c r="R374" s="35" t="n">
        <v>0.46178</v>
      </c>
    </row>
    <row r="375" customFormat="false" ht="15" hidden="false" customHeight="false" outlineLevel="0" collapsed="false">
      <c r="A375" s="4" t="n">
        <v>374</v>
      </c>
      <c r="B375" s="4" t="s">
        <v>728</v>
      </c>
      <c r="C375" s="35" t="n">
        <v>-3.03338</v>
      </c>
      <c r="D375" s="35" t="n">
        <v>0.29988</v>
      </c>
      <c r="E375" s="35" t="n">
        <v>-1.90914</v>
      </c>
      <c r="F375" s="35" t="n">
        <v>2.12732</v>
      </c>
      <c r="G375" s="35" t="n">
        <v>-0.81897</v>
      </c>
      <c r="H375" s="35" t="n">
        <v>-0.30571</v>
      </c>
      <c r="I375" s="35" t="n">
        <v>-2.86443</v>
      </c>
      <c r="J375" s="35" t="n">
        <v>1.54691</v>
      </c>
      <c r="K375" s="35" t="n">
        <v>1.82325</v>
      </c>
      <c r="L375" s="35" t="n">
        <v>-1.84168</v>
      </c>
      <c r="M375" s="35" t="n">
        <v>2.11017</v>
      </c>
      <c r="N375" s="35" t="n">
        <v>0.89853</v>
      </c>
      <c r="O375" s="35" t="n">
        <v>0.42994</v>
      </c>
      <c r="P375" s="35" t="n">
        <v>-0.41979</v>
      </c>
      <c r="Q375" s="35" t="n">
        <v>-1.64104</v>
      </c>
      <c r="R375" s="35" t="n">
        <v>-0.53298</v>
      </c>
    </row>
    <row r="376" customFormat="false" ht="15" hidden="false" customHeight="false" outlineLevel="0" collapsed="false">
      <c r="A376" s="4" t="n">
        <v>375</v>
      </c>
      <c r="B376" s="4" t="s">
        <v>729</v>
      </c>
      <c r="C376" s="35" t="n">
        <v>0.64233</v>
      </c>
      <c r="D376" s="35" t="n">
        <v>1.75445</v>
      </c>
      <c r="E376" s="35" t="n">
        <v>0.36189</v>
      </c>
      <c r="F376" s="35" t="n">
        <v>1.18889</v>
      </c>
      <c r="G376" s="35" t="n">
        <v>-1.08453</v>
      </c>
      <c r="H376" s="35" t="n">
        <v>-0.96832</v>
      </c>
      <c r="I376" s="35" t="n">
        <v>-1.02512</v>
      </c>
      <c r="J376" s="35" t="n">
        <v>-0.44177</v>
      </c>
      <c r="K376" s="35" t="n">
        <v>0.56808</v>
      </c>
      <c r="L376" s="35" t="n">
        <v>0.86359</v>
      </c>
      <c r="M376" s="35" t="n">
        <v>-0.34473</v>
      </c>
      <c r="N376" s="35" t="n">
        <v>-1.04198</v>
      </c>
      <c r="O376" s="35" t="n">
        <v>-0.20063</v>
      </c>
      <c r="P376" s="35" t="n">
        <v>1.52436</v>
      </c>
      <c r="Q376" s="35" t="n">
        <v>-1.19435</v>
      </c>
      <c r="R376" s="35" t="n">
        <v>0.92713</v>
      </c>
    </row>
    <row r="377" customFormat="false" ht="15" hidden="false" customHeight="false" outlineLevel="0" collapsed="false">
      <c r="A377" s="4" t="n">
        <v>376</v>
      </c>
      <c r="B377" s="4" t="s">
        <v>730</v>
      </c>
      <c r="C377" s="35" t="n">
        <v>-1.68506</v>
      </c>
      <c r="D377" s="35" t="n">
        <v>-0.50568</v>
      </c>
      <c r="E377" s="35" t="n">
        <v>-2.44297</v>
      </c>
      <c r="F377" s="35" t="n">
        <v>2.78787</v>
      </c>
      <c r="G377" s="35" t="n">
        <v>2.60667</v>
      </c>
      <c r="H377" s="35" t="n">
        <v>2.29181</v>
      </c>
      <c r="I377" s="35" t="n">
        <v>2.32631</v>
      </c>
      <c r="J377" s="35" t="n">
        <v>-1.95734</v>
      </c>
      <c r="K377" s="35" t="n">
        <v>3.2547</v>
      </c>
      <c r="L377" s="35" t="n">
        <v>1.80868</v>
      </c>
      <c r="M377" s="35" t="n">
        <v>1.46968</v>
      </c>
      <c r="N377" s="35" t="n">
        <v>-0.33831</v>
      </c>
      <c r="O377" s="35" t="n">
        <v>-1.04267</v>
      </c>
      <c r="P377" s="35" t="n">
        <v>-1.25797</v>
      </c>
      <c r="Q377" s="35" t="n">
        <v>-0.80502</v>
      </c>
      <c r="R377" s="35" t="n">
        <v>-0.06061</v>
      </c>
    </row>
    <row r="378" customFormat="false" ht="15" hidden="false" customHeight="false" outlineLevel="0" collapsed="false">
      <c r="A378" s="4" t="n">
        <v>377</v>
      </c>
      <c r="B378" s="4" t="s">
        <v>731</v>
      </c>
      <c r="C378" s="35" t="n">
        <v>0.6032</v>
      </c>
      <c r="D378" s="35" t="n">
        <v>0.11004</v>
      </c>
      <c r="E378" s="35" t="n">
        <v>-2.98059</v>
      </c>
      <c r="F378" s="35" t="n">
        <v>-0.07638</v>
      </c>
      <c r="G378" s="35" t="n">
        <v>-0.57772</v>
      </c>
      <c r="H378" s="35" t="n">
        <v>2.03912</v>
      </c>
      <c r="I378" s="35" t="n">
        <v>-0.71828</v>
      </c>
      <c r="J378" s="35" t="n">
        <v>0.28835</v>
      </c>
      <c r="K378" s="35" t="n">
        <v>-2.21546</v>
      </c>
      <c r="L378" s="35" t="n">
        <v>0.47151</v>
      </c>
      <c r="M378" s="35" t="n">
        <v>0.53497</v>
      </c>
      <c r="N378" s="35" t="n">
        <v>-0.08337</v>
      </c>
      <c r="O378" s="35" t="n">
        <v>0.75015</v>
      </c>
      <c r="P378" s="35" t="n">
        <v>1.71128</v>
      </c>
      <c r="Q378" s="35" t="n">
        <v>0.59778</v>
      </c>
      <c r="R378" s="35" t="n">
        <v>-2.28874</v>
      </c>
    </row>
    <row r="379" customFormat="false" ht="15" hidden="false" customHeight="false" outlineLevel="0" collapsed="false">
      <c r="A379" s="4" t="n">
        <v>378</v>
      </c>
      <c r="B379" s="4" t="s">
        <v>732</v>
      </c>
      <c r="C379" s="35" t="n">
        <v>2.93615</v>
      </c>
      <c r="D379" s="35" t="n">
        <v>-0.12115</v>
      </c>
      <c r="E379" s="35" t="n">
        <v>3.83811</v>
      </c>
      <c r="F379" s="35" t="n">
        <v>3.04114</v>
      </c>
      <c r="G379" s="35" t="n">
        <v>0.68304</v>
      </c>
      <c r="H379" s="35" t="n">
        <v>-1.52756</v>
      </c>
      <c r="I379" s="35" t="n">
        <v>-2.21336</v>
      </c>
      <c r="J379" s="35" t="n">
        <v>3.60191</v>
      </c>
      <c r="K379" s="35" t="n">
        <v>-0.78456</v>
      </c>
      <c r="L379" s="35" t="n">
        <v>0.80719</v>
      </c>
      <c r="M379" s="35" t="n">
        <v>1.3498</v>
      </c>
      <c r="N379" s="35" t="n">
        <v>2.2306</v>
      </c>
      <c r="O379" s="35" t="n">
        <v>-0.27464</v>
      </c>
      <c r="P379" s="35" t="n">
        <v>-0.11414</v>
      </c>
      <c r="Q379" s="35" t="n">
        <v>1.96478</v>
      </c>
      <c r="R379" s="35" t="n">
        <v>0.03501</v>
      </c>
    </row>
    <row r="380" customFormat="false" ht="15" hidden="false" customHeight="false" outlineLevel="0" collapsed="false">
      <c r="A380" s="4" t="n">
        <v>379</v>
      </c>
      <c r="B380" s="4" t="s">
        <v>733</v>
      </c>
      <c r="C380" s="35" t="n">
        <v>0.02743</v>
      </c>
      <c r="D380" s="35" t="n">
        <v>-2.96759</v>
      </c>
      <c r="E380" s="35" t="n">
        <v>-0.87906</v>
      </c>
      <c r="F380" s="35" t="n">
        <v>0.94633</v>
      </c>
      <c r="G380" s="35" t="n">
        <v>-0.15184</v>
      </c>
      <c r="H380" s="35" t="n">
        <v>0.05939</v>
      </c>
      <c r="I380" s="35" t="n">
        <v>-1.59771</v>
      </c>
      <c r="J380" s="35" t="n">
        <v>1.85106</v>
      </c>
      <c r="K380" s="35" t="n">
        <v>-0.56155</v>
      </c>
      <c r="L380" s="35" t="n">
        <v>-0.19115</v>
      </c>
      <c r="M380" s="35" t="n">
        <v>-1.93726</v>
      </c>
      <c r="N380" s="35" t="n">
        <v>-1.11307</v>
      </c>
      <c r="O380" s="35" t="n">
        <v>1.78715</v>
      </c>
      <c r="P380" s="35" t="n">
        <v>0.2221</v>
      </c>
      <c r="Q380" s="35" t="n">
        <v>1.94129</v>
      </c>
      <c r="R380" s="35" t="n">
        <v>-2.01463</v>
      </c>
    </row>
    <row r="381" customFormat="false" ht="15" hidden="false" customHeight="false" outlineLevel="0" collapsed="false">
      <c r="A381" s="4" t="n">
        <v>380</v>
      </c>
      <c r="B381" s="4" t="s">
        <v>734</v>
      </c>
      <c r="C381" s="35" t="n">
        <v>-3.38904</v>
      </c>
      <c r="D381" s="35" t="n">
        <v>1.16307</v>
      </c>
      <c r="E381" s="35" t="n">
        <v>2.30071</v>
      </c>
      <c r="F381" s="35" t="n">
        <v>0.98946</v>
      </c>
      <c r="G381" s="35" t="n">
        <v>-0.16293</v>
      </c>
      <c r="H381" s="35" t="n">
        <v>-1.24285</v>
      </c>
      <c r="I381" s="35" t="n">
        <v>3.33691</v>
      </c>
      <c r="J381" s="35" t="n">
        <v>-0.82932</v>
      </c>
      <c r="K381" s="35" t="n">
        <v>0.19469</v>
      </c>
      <c r="L381" s="35" t="n">
        <v>3.32341</v>
      </c>
      <c r="M381" s="35" t="n">
        <v>1.87992</v>
      </c>
      <c r="N381" s="35" t="n">
        <v>2.28078</v>
      </c>
      <c r="O381" s="35" t="n">
        <v>0.49741</v>
      </c>
      <c r="P381" s="35" t="n">
        <v>-1.84717</v>
      </c>
      <c r="Q381" s="35" t="n">
        <v>0.74152</v>
      </c>
      <c r="R381" s="35" t="n">
        <v>-1.21045</v>
      </c>
    </row>
    <row r="382" customFormat="false" ht="15" hidden="false" customHeight="false" outlineLevel="0" collapsed="false">
      <c r="A382" s="4" t="n">
        <v>381</v>
      </c>
      <c r="B382" s="4" t="s">
        <v>735</v>
      </c>
      <c r="C382" s="35" t="n">
        <v>-2.43859</v>
      </c>
      <c r="D382" s="35" t="n">
        <v>-1.4733</v>
      </c>
      <c r="E382" s="35" t="n">
        <v>1.12392</v>
      </c>
      <c r="F382" s="35" t="n">
        <v>1.50712</v>
      </c>
      <c r="G382" s="35" t="n">
        <v>1.16121</v>
      </c>
      <c r="H382" s="35" t="n">
        <v>0.27263</v>
      </c>
      <c r="I382" s="35" t="n">
        <v>-2.09719</v>
      </c>
      <c r="J382" s="35" t="n">
        <v>0.60875</v>
      </c>
      <c r="K382" s="35" t="n">
        <v>-2.61841</v>
      </c>
      <c r="L382" s="35" t="n">
        <v>1.87342</v>
      </c>
      <c r="M382" s="35" t="n">
        <v>3.40416</v>
      </c>
      <c r="N382" s="35" t="n">
        <v>-1.22082</v>
      </c>
      <c r="O382" s="35" t="n">
        <v>-1.19706</v>
      </c>
      <c r="P382" s="35" t="n">
        <v>0.07531</v>
      </c>
      <c r="Q382" s="35" t="n">
        <v>-0.47212</v>
      </c>
      <c r="R382" s="35" t="n">
        <v>-1.95613</v>
      </c>
    </row>
    <row r="383" customFormat="false" ht="15" hidden="false" customHeight="false" outlineLevel="0" collapsed="false">
      <c r="A383" s="4" t="n">
        <v>382</v>
      </c>
      <c r="B383" s="4" t="s">
        <v>736</v>
      </c>
      <c r="C383" s="35" t="n">
        <v>0.33376</v>
      </c>
      <c r="D383" s="35" t="n">
        <v>0.45815</v>
      </c>
      <c r="E383" s="35" t="n">
        <v>0.72836</v>
      </c>
      <c r="F383" s="35" t="n">
        <v>-1.13335</v>
      </c>
      <c r="G383" s="35" t="n">
        <v>-0.08606</v>
      </c>
      <c r="H383" s="35" t="n">
        <v>-1.26162</v>
      </c>
      <c r="I383" s="35" t="n">
        <v>1.38123</v>
      </c>
      <c r="J383" s="35" t="n">
        <v>-1.2737</v>
      </c>
      <c r="K383" s="35" t="n">
        <v>1.66571</v>
      </c>
      <c r="L383" s="35" t="n">
        <v>-1.1453</v>
      </c>
      <c r="M383" s="35" t="n">
        <v>0.94628</v>
      </c>
      <c r="N383" s="35" t="n">
        <v>0.58406</v>
      </c>
      <c r="O383" s="35" t="n">
        <v>1.16842</v>
      </c>
      <c r="P383" s="35" t="n">
        <v>-0.0867</v>
      </c>
      <c r="Q383" s="35" t="n">
        <v>3.51144</v>
      </c>
      <c r="R383" s="35" t="n">
        <v>-1.1012</v>
      </c>
    </row>
    <row r="384" customFormat="false" ht="15" hidden="false" customHeight="false" outlineLevel="0" collapsed="false">
      <c r="A384" s="4" t="n">
        <v>383</v>
      </c>
      <c r="B384" s="4" t="s">
        <v>737</v>
      </c>
      <c r="C384" s="35" t="n">
        <v>2.16003</v>
      </c>
      <c r="D384" s="35" t="n">
        <v>0.80192</v>
      </c>
      <c r="E384" s="35" t="n">
        <v>-1.63213</v>
      </c>
      <c r="F384" s="35" t="n">
        <v>2.57372</v>
      </c>
      <c r="G384" s="35" t="n">
        <v>1.43824</v>
      </c>
      <c r="H384" s="35" t="n">
        <v>2.1426</v>
      </c>
      <c r="I384" s="35" t="n">
        <v>0.7232</v>
      </c>
      <c r="J384" s="35" t="n">
        <v>2.55192</v>
      </c>
      <c r="K384" s="35" t="n">
        <v>0.08658</v>
      </c>
      <c r="L384" s="35" t="n">
        <v>-1.51691</v>
      </c>
      <c r="M384" s="35" t="n">
        <v>1.06156</v>
      </c>
      <c r="N384" s="35" t="n">
        <v>1.80378</v>
      </c>
      <c r="O384" s="35" t="n">
        <v>0.08674</v>
      </c>
      <c r="P384" s="35" t="n">
        <v>-2.17181</v>
      </c>
      <c r="Q384" s="35" t="n">
        <v>0.01222</v>
      </c>
      <c r="R384" s="35" t="n">
        <v>0.27552</v>
      </c>
    </row>
    <row r="385" customFormat="false" ht="15" hidden="false" customHeight="false" outlineLevel="0" collapsed="false">
      <c r="A385" s="4" t="n">
        <v>384</v>
      </c>
      <c r="B385" s="4" t="s">
        <v>738</v>
      </c>
      <c r="C385" s="35" t="n">
        <v>-0.19767</v>
      </c>
      <c r="D385" s="35" t="n">
        <v>0.82142</v>
      </c>
      <c r="E385" s="35" t="n">
        <v>2.41554</v>
      </c>
      <c r="F385" s="35" t="n">
        <v>0.66609</v>
      </c>
      <c r="G385" s="35" t="n">
        <v>0.66857</v>
      </c>
      <c r="H385" s="35" t="n">
        <v>0.5027</v>
      </c>
      <c r="I385" s="35" t="n">
        <v>-0.86491</v>
      </c>
      <c r="J385" s="35" t="n">
        <v>2.13872</v>
      </c>
      <c r="K385" s="35" t="n">
        <v>2.5129</v>
      </c>
      <c r="L385" s="35" t="n">
        <v>-1.07995</v>
      </c>
      <c r="M385" s="35" t="n">
        <v>2.38828</v>
      </c>
      <c r="N385" s="35" t="n">
        <v>-1.70574</v>
      </c>
      <c r="O385" s="35" t="n">
        <v>-0.50522</v>
      </c>
      <c r="P385" s="35" t="n">
        <v>-0.39944</v>
      </c>
      <c r="Q385" s="35" t="n">
        <v>-0.52432</v>
      </c>
      <c r="R385" s="35" t="n">
        <v>0.95499</v>
      </c>
    </row>
    <row r="386" customFormat="false" ht="15" hidden="false" customHeight="false" outlineLevel="0" collapsed="false">
      <c r="A386" s="4" t="n">
        <v>385</v>
      </c>
      <c r="B386" s="4" t="s">
        <v>739</v>
      </c>
      <c r="C386" s="35" t="n">
        <v>0.81258</v>
      </c>
      <c r="D386" s="35" t="n">
        <v>2.33928</v>
      </c>
      <c r="E386" s="35" t="n">
        <v>2.74379</v>
      </c>
      <c r="F386" s="35" t="n">
        <v>1.97281</v>
      </c>
      <c r="G386" s="35" t="n">
        <v>1.04677</v>
      </c>
      <c r="H386" s="35" t="n">
        <v>1.39678</v>
      </c>
      <c r="I386" s="35" t="n">
        <v>-2.71895</v>
      </c>
      <c r="J386" s="35" t="n">
        <v>1.947</v>
      </c>
      <c r="K386" s="35" t="n">
        <v>2.12869</v>
      </c>
      <c r="L386" s="35" t="n">
        <v>-0.46733</v>
      </c>
      <c r="M386" s="35" t="n">
        <v>3.16619</v>
      </c>
      <c r="N386" s="35" t="n">
        <v>1.06271</v>
      </c>
      <c r="O386" s="35" t="n">
        <v>0.88955</v>
      </c>
      <c r="P386" s="35" t="n">
        <v>-1.28658</v>
      </c>
      <c r="Q386" s="35" t="n">
        <v>0.62358</v>
      </c>
      <c r="R386" s="35" t="n">
        <v>1.59817</v>
      </c>
    </row>
    <row r="387" customFormat="false" ht="15" hidden="false" customHeight="false" outlineLevel="0" collapsed="false">
      <c r="A387" s="4" t="n">
        <v>386</v>
      </c>
      <c r="B387" s="4" t="s">
        <v>740</v>
      </c>
      <c r="C387" s="35" t="n">
        <v>-0.71702</v>
      </c>
      <c r="D387" s="35" t="n">
        <v>-1.32945</v>
      </c>
      <c r="E387" s="35" t="n">
        <v>3.65446</v>
      </c>
      <c r="F387" s="35" t="n">
        <v>1.51169</v>
      </c>
      <c r="G387" s="35" t="n">
        <v>2.40088</v>
      </c>
      <c r="H387" s="35" t="n">
        <v>-0.60847</v>
      </c>
      <c r="I387" s="35" t="n">
        <v>-0.67688</v>
      </c>
      <c r="J387" s="35" t="n">
        <v>-0.04213</v>
      </c>
      <c r="K387" s="35" t="n">
        <v>-0.38607</v>
      </c>
      <c r="L387" s="35" t="n">
        <v>-4.07353</v>
      </c>
      <c r="M387" s="35" t="n">
        <v>1.9766</v>
      </c>
      <c r="N387" s="35" t="n">
        <v>2.81222</v>
      </c>
      <c r="O387" s="35" t="n">
        <v>-1.21187</v>
      </c>
      <c r="P387" s="35" t="n">
        <v>1.97503</v>
      </c>
      <c r="Q387" s="35" t="n">
        <v>0.69302</v>
      </c>
      <c r="R387" s="35" t="n">
        <v>-0.77727</v>
      </c>
    </row>
    <row r="388" customFormat="false" ht="15" hidden="false" customHeight="false" outlineLevel="0" collapsed="false">
      <c r="A388" s="4" t="n">
        <v>387</v>
      </c>
      <c r="B388" s="4" t="s">
        <v>741</v>
      </c>
      <c r="C388" s="35" t="n">
        <v>-0.92558</v>
      </c>
      <c r="D388" s="35" t="n">
        <v>0.57872</v>
      </c>
      <c r="E388" s="35" t="n">
        <v>0.04208</v>
      </c>
      <c r="F388" s="35" t="n">
        <v>-2.5095</v>
      </c>
      <c r="G388" s="35" t="n">
        <v>0.5053</v>
      </c>
      <c r="H388" s="35" t="n">
        <v>1.5507</v>
      </c>
      <c r="I388" s="35" t="n">
        <v>-2.73867</v>
      </c>
      <c r="J388" s="35" t="n">
        <v>1.74535</v>
      </c>
      <c r="K388" s="35" t="n">
        <v>-0.44555</v>
      </c>
      <c r="L388" s="35" t="n">
        <v>1.07475</v>
      </c>
      <c r="M388" s="35" t="n">
        <v>0.34292</v>
      </c>
      <c r="N388" s="35" t="n">
        <v>-2.26707</v>
      </c>
      <c r="O388" s="35" t="n">
        <v>0.0468</v>
      </c>
      <c r="P388" s="35" t="n">
        <v>-1.10883</v>
      </c>
      <c r="Q388" s="35" t="n">
        <v>2.46653</v>
      </c>
      <c r="R388" s="35" t="n">
        <v>0.45018</v>
      </c>
    </row>
    <row r="389" customFormat="false" ht="15" hidden="false" customHeight="false" outlineLevel="0" collapsed="false">
      <c r="A389" s="4" t="n">
        <v>388</v>
      </c>
      <c r="B389" s="4" t="s">
        <v>742</v>
      </c>
      <c r="C389" s="35" t="n">
        <v>-1.05973</v>
      </c>
      <c r="D389" s="35" t="n">
        <v>-2.31777</v>
      </c>
      <c r="E389" s="35" t="n">
        <v>3.43012</v>
      </c>
      <c r="F389" s="35" t="n">
        <v>-1.56018</v>
      </c>
      <c r="G389" s="35" t="n">
        <v>1.39543</v>
      </c>
      <c r="H389" s="35" t="n">
        <v>-1.50982</v>
      </c>
      <c r="I389" s="35" t="n">
        <v>-0.05994</v>
      </c>
      <c r="J389" s="35" t="n">
        <v>1.16879</v>
      </c>
      <c r="K389" s="35" t="n">
        <v>-2.48587</v>
      </c>
      <c r="L389" s="35" t="n">
        <v>-1.64034</v>
      </c>
      <c r="M389" s="35" t="n">
        <v>-0.51428</v>
      </c>
      <c r="N389" s="35" t="n">
        <v>0.63919</v>
      </c>
      <c r="O389" s="35" t="n">
        <v>0.15926</v>
      </c>
      <c r="P389" s="35" t="n">
        <v>-0.94678</v>
      </c>
      <c r="Q389" s="35" t="n">
        <v>1.01054</v>
      </c>
      <c r="R389" s="35" t="n">
        <v>1.22614</v>
      </c>
    </row>
    <row r="390" customFormat="false" ht="15" hidden="false" customHeight="false" outlineLevel="0" collapsed="false">
      <c r="A390" s="4" t="n">
        <v>389</v>
      </c>
      <c r="B390" s="4" t="s">
        <v>743</v>
      </c>
      <c r="C390" s="35" t="n">
        <v>3.00734</v>
      </c>
      <c r="D390" s="35" t="n">
        <v>1.23341</v>
      </c>
      <c r="E390" s="35" t="n">
        <v>-0.16409</v>
      </c>
      <c r="F390" s="35" t="n">
        <v>0.1069</v>
      </c>
      <c r="G390" s="35" t="n">
        <v>0.03842</v>
      </c>
      <c r="H390" s="35" t="n">
        <v>0.00044</v>
      </c>
      <c r="I390" s="35" t="n">
        <v>-0.70394</v>
      </c>
      <c r="J390" s="35" t="n">
        <v>-0.66085</v>
      </c>
      <c r="K390" s="35" t="n">
        <v>0.04148</v>
      </c>
      <c r="L390" s="35" t="n">
        <v>-2.48113</v>
      </c>
      <c r="M390" s="35" t="n">
        <v>1.55804</v>
      </c>
      <c r="N390" s="35" t="n">
        <v>-0.20244</v>
      </c>
      <c r="O390" s="35" t="n">
        <v>0.6136</v>
      </c>
      <c r="P390" s="35" t="n">
        <v>-0.10968</v>
      </c>
      <c r="Q390" s="35" t="n">
        <v>-0.33841</v>
      </c>
      <c r="R390" s="35" t="n">
        <v>0.356</v>
      </c>
    </row>
    <row r="391" customFormat="false" ht="15" hidden="false" customHeight="false" outlineLevel="0" collapsed="false">
      <c r="A391" s="4" t="n">
        <v>390</v>
      </c>
      <c r="B391" s="4" t="s">
        <v>744</v>
      </c>
      <c r="C391" s="35" t="n">
        <v>-0.58731</v>
      </c>
      <c r="D391" s="35" t="n">
        <v>-1.79506</v>
      </c>
      <c r="E391" s="35" t="n">
        <v>0.94402</v>
      </c>
      <c r="F391" s="35" t="n">
        <v>-0.9611</v>
      </c>
      <c r="G391" s="35" t="n">
        <v>-0.15768</v>
      </c>
      <c r="H391" s="35" t="n">
        <v>0.00522</v>
      </c>
      <c r="I391" s="35" t="n">
        <v>0.37731</v>
      </c>
      <c r="J391" s="35" t="n">
        <v>1.03896</v>
      </c>
      <c r="K391" s="35" t="n">
        <v>1.83996</v>
      </c>
      <c r="L391" s="35" t="n">
        <v>1.07832</v>
      </c>
      <c r="M391" s="35" t="n">
        <v>3.03489</v>
      </c>
      <c r="N391" s="35" t="n">
        <v>-0.14076</v>
      </c>
      <c r="O391" s="35" t="n">
        <v>-3.166</v>
      </c>
      <c r="P391" s="35" t="n">
        <v>0.62286</v>
      </c>
      <c r="Q391" s="35" t="n">
        <v>0.30824</v>
      </c>
      <c r="R391" s="35" t="n">
        <v>0.7626</v>
      </c>
    </row>
    <row r="392" customFormat="false" ht="15" hidden="false" customHeight="false" outlineLevel="0" collapsed="false">
      <c r="A392" s="4" t="n">
        <v>391</v>
      </c>
      <c r="B392" s="4" t="s">
        <v>745</v>
      </c>
      <c r="C392" s="35" t="n">
        <v>-0.58096</v>
      </c>
      <c r="D392" s="35" t="n">
        <v>-1.72487</v>
      </c>
      <c r="E392" s="35" t="n">
        <v>-0.15692</v>
      </c>
      <c r="F392" s="35" t="n">
        <v>-1.00614</v>
      </c>
      <c r="G392" s="35" t="n">
        <v>-1.2658</v>
      </c>
      <c r="H392" s="35" t="n">
        <v>0.81327</v>
      </c>
      <c r="I392" s="35" t="n">
        <v>0.41775</v>
      </c>
      <c r="J392" s="35" t="n">
        <v>-1.89645</v>
      </c>
      <c r="K392" s="35" t="n">
        <v>-0.17112</v>
      </c>
      <c r="L392" s="35" t="n">
        <v>0.47287</v>
      </c>
      <c r="M392" s="35" t="n">
        <v>1.1669</v>
      </c>
      <c r="N392" s="35" t="n">
        <v>-1.10006</v>
      </c>
      <c r="O392" s="35" t="n">
        <v>1.56766</v>
      </c>
      <c r="P392" s="35" t="n">
        <v>-1.14431</v>
      </c>
      <c r="Q392" s="35" t="n">
        <v>-2.57144</v>
      </c>
      <c r="R392" s="35" t="n">
        <v>-1.31994</v>
      </c>
    </row>
    <row r="393" customFormat="false" ht="15" hidden="false" customHeight="false" outlineLevel="0" collapsed="false">
      <c r="A393" s="4" t="n">
        <v>392</v>
      </c>
      <c r="B393" s="4" t="s">
        <v>746</v>
      </c>
      <c r="C393" s="35" t="n">
        <v>-2.19529</v>
      </c>
      <c r="D393" s="35" t="n">
        <v>-0.81737</v>
      </c>
      <c r="E393" s="35" t="n">
        <v>1.6662</v>
      </c>
      <c r="F393" s="35" t="n">
        <v>0.25635</v>
      </c>
      <c r="G393" s="35" t="n">
        <v>-0.73289</v>
      </c>
      <c r="H393" s="35" t="n">
        <v>-1.23754</v>
      </c>
      <c r="I393" s="35" t="n">
        <v>-1.4896</v>
      </c>
      <c r="J393" s="35" t="n">
        <v>0.37875</v>
      </c>
      <c r="K393" s="35" t="n">
        <v>1.31177</v>
      </c>
      <c r="L393" s="35" t="n">
        <v>-1.46211</v>
      </c>
      <c r="M393" s="35" t="n">
        <v>1.88108</v>
      </c>
      <c r="N393" s="35" t="n">
        <v>-1.49592</v>
      </c>
      <c r="O393" s="35" t="n">
        <v>2.35348</v>
      </c>
      <c r="P393" s="35" t="n">
        <v>-0.6099</v>
      </c>
      <c r="Q393" s="35" t="n">
        <v>3.31213</v>
      </c>
      <c r="R393" s="35" t="n">
        <v>-2.09367</v>
      </c>
    </row>
    <row r="394" customFormat="false" ht="15" hidden="false" customHeight="false" outlineLevel="0" collapsed="false">
      <c r="A394" s="4" t="n">
        <v>393</v>
      </c>
      <c r="B394" s="4" t="s">
        <v>747</v>
      </c>
      <c r="C394" s="35" t="n">
        <v>-0.57782</v>
      </c>
      <c r="D394" s="35" t="n">
        <v>2.36531</v>
      </c>
      <c r="E394" s="35" t="n">
        <v>-2.52543</v>
      </c>
      <c r="F394" s="35" t="n">
        <v>2.64957</v>
      </c>
      <c r="G394" s="35" t="n">
        <v>1.24783</v>
      </c>
      <c r="H394" s="35" t="n">
        <v>2.26409</v>
      </c>
      <c r="I394" s="35" t="n">
        <v>0.10744</v>
      </c>
      <c r="J394" s="35" t="n">
        <v>0.04993</v>
      </c>
      <c r="K394" s="35" t="n">
        <v>-1.2138</v>
      </c>
      <c r="L394" s="35" t="n">
        <v>2.95664</v>
      </c>
      <c r="M394" s="35" t="n">
        <v>2.14081</v>
      </c>
      <c r="N394" s="35" t="n">
        <v>-0.31742</v>
      </c>
      <c r="O394" s="35" t="n">
        <v>0.11072</v>
      </c>
      <c r="P394" s="35" t="n">
        <v>-1.62377</v>
      </c>
      <c r="Q394" s="35" t="n">
        <v>4.34441</v>
      </c>
      <c r="R394" s="35" t="n">
        <v>-1.8715</v>
      </c>
    </row>
    <row r="395" customFormat="false" ht="15" hidden="false" customHeight="false" outlineLevel="0" collapsed="false">
      <c r="A395" s="4" t="n">
        <v>394</v>
      </c>
      <c r="B395" s="4" t="s">
        <v>748</v>
      </c>
      <c r="C395" s="35" t="n">
        <v>0.05022</v>
      </c>
      <c r="D395" s="35" t="n">
        <v>-2.32415</v>
      </c>
      <c r="E395" s="35" t="n">
        <v>1.59741</v>
      </c>
      <c r="F395" s="35" t="n">
        <v>-2.35219</v>
      </c>
      <c r="G395" s="35" t="n">
        <v>1.88994</v>
      </c>
      <c r="H395" s="35" t="n">
        <v>1.44045</v>
      </c>
      <c r="I395" s="35" t="n">
        <v>0.91364</v>
      </c>
      <c r="J395" s="35" t="n">
        <v>0.98545</v>
      </c>
      <c r="K395" s="35" t="n">
        <v>-2.08866</v>
      </c>
      <c r="L395" s="35" t="n">
        <v>-1.659</v>
      </c>
      <c r="M395" s="35" t="n">
        <v>-1.20908</v>
      </c>
      <c r="N395" s="35" t="n">
        <v>2.87009</v>
      </c>
      <c r="O395" s="35" t="n">
        <v>-1.32263</v>
      </c>
      <c r="P395" s="35" t="n">
        <v>-2.80916</v>
      </c>
      <c r="Q395" s="35" t="n">
        <v>3.26609</v>
      </c>
      <c r="R395" s="35" t="n">
        <v>-2.22868</v>
      </c>
    </row>
    <row r="396" customFormat="false" ht="15" hidden="false" customHeight="false" outlineLevel="0" collapsed="false">
      <c r="A396" s="4" t="n">
        <v>395</v>
      </c>
      <c r="B396" s="4" t="s">
        <v>749</v>
      </c>
      <c r="C396" s="35" t="n">
        <v>-3.73356</v>
      </c>
      <c r="D396" s="35" t="n">
        <v>-3.12356</v>
      </c>
      <c r="E396" s="35" t="n">
        <v>0.6969</v>
      </c>
      <c r="F396" s="35" t="n">
        <v>0.7137</v>
      </c>
      <c r="G396" s="35" t="n">
        <v>0.24974</v>
      </c>
      <c r="H396" s="35" t="n">
        <v>1.93847</v>
      </c>
      <c r="I396" s="35" t="n">
        <v>0.03142</v>
      </c>
      <c r="J396" s="35" t="n">
        <v>3.95513</v>
      </c>
      <c r="K396" s="35" t="n">
        <v>0.26522</v>
      </c>
      <c r="L396" s="35" t="n">
        <v>2.02962</v>
      </c>
      <c r="M396" s="35" t="n">
        <v>-1.69265</v>
      </c>
      <c r="N396" s="35" t="n">
        <v>0.59034</v>
      </c>
      <c r="O396" s="35" t="n">
        <v>1.07774</v>
      </c>
      <c r="P396" s="35" t="n">
        <v>-0.01202</v>
      </c>
      <c r="Q396" s="35" t="n">
        <v>-0.17047</v>
      </c>
      <c r="R396" s="35" t="n">
        <v>-3.20284</v>
      </c>
    </row>
    <row r="397" customFormat="false" ht="15" hidden="false" customHeight="false" outlineLevel="0" collapsed="false">
      <c r="A397" s="4" t="n">
        <v>396</v>
      </c>
      <c r="B397" s="4" t="s">
        <v>750</v>
      </c>
      <c r="C397" s="35" t="n">
        <v>-1.90778</v>
      </c>
      <c r="D397" s="35" t="n">
        <v>-3.61978</v>
      </c>
      <c r="E397" s="35" t="n">
        <v>0.55662</v>
      </c>
      <c r="F397" s="35" t="n">
        <v>0.96527</v>
      </c>
      <c r="G397" s="35" t="n">
        <v>1.00463</v>
      </c>
      <c r="H397" s="35" t="n">
        <v>1.85483</v>
      </c>
      <c r="I397" s="35" t="n">
        <v>1.13159</v>
      </c>
      <c r="J397" s="35" t="n">
        <v>-1.73126</v>
      </c>
      <c r="K397" s="35" t="n">
        <v>-0.53295</v>
      </c>
      <c r="L397" s="35" t="n">
        <v>-1.14246</v>
      </c>
      <c r="M397" s="35" t="n">
        <v>1.77222</v>
      </c>
      <c r="N397" s="35" t="n">
        <v>0.69558</v>
      </c>
      <c r="O397" s="35" t="n">
        <v>-1.38697</v>
      </c>
      <c r="P397" s="35" t="n">
        <v>0.28361</v>
      </c>
      <c r="Q397" s="35" t="n">
        <v>0.84492</v>
      </c>
      <c r="R397" s="35" t="n">
        <v>1.37289</v>
      </c>
    </row>
    <row r="398" customFormat="false" ht="15" hidden="false" customHeight="false" outlineLevel="0" collapsed="false">
      <c r="A398" s="4" t="n">
        <v>397</v>
      </c>
      <c r="B398" s="4" t="s">
        <v>751</v>
      </c>
      <c r="C398" s="35" t="n">
        <v>0.8453</v>
      </c>
      <c r="D398" s="35" t="n">
        <v>1.734</v>
      </c>
      <c r="E398" s="35" t="n">
        <v>-2.33965</v>
      </c>
      <c r="F398" s="35" t="n">
        <v>1.20582</v>
      </c>
      <c r="G398" s="35" t="n">
        <v>0.10786</v>
      </c>
      <c r="H398" s="35" t="n">
        <v>1.4744</v>
      </c>
      <c r="I398" s="35" t="n">
        <v>3.14544</v>
      </c>
      <c r="J398" s="35" t="n">
        <v>-2.59365</v>
      </c>
      <c r="K398" s="35" t="n">
        <v>-0.64797</v>
      </c>
      <c r="L398" s="35" t="n">
        <v>1.27121</v>
      </c>
      <c r="M398" s="35" t="n">
        <v>0.12341</v>
      </c>
      <c r="N398" s="35" t="n">
        <v>-0.34053</v>
      </c>
      <c r="O398" s="35" t="n">
        <v>-1.19396</v>
      </c>
      <c r="P398" s="35" t="n">
        <v>0.00924</v>
      </c>
      <c r="Q398" s="35" t="n">
        <v>0.39431</v>
      </c>
      <c r="R398" s="35" t="n">
        <v>-1.5951</v>
      </c>
    </row>
    <row r="399" customFormat="false" ht="15" hidden="false" customHeight="false" outlineLevel="0" collapsed="false">
      <c r="A399" s="4" t="n">
        <v>398</v>
      </c>
      <c r="B399" s="4" t="s">
        <v>752</v>
      </c>
      <c r="C399" s="35" t="n">
        <v>-1.11745</v>
      </c>
      <c r="D399" s="35" t="n">
        <v>2.08447</v>
      </c>
      <c r="E399" s="35" t="n">
        <v>1.29407</v>
      </c>
      <c r="F399" s="35" t="n">
        <v>-1.33755</v>
      </c>
      <c r="G399" s="35" t="n">
        <v>0.92671</v>
      </c>
      <c r="H399" s="35" t="n">
        <v>-1.05931</v>
      </c>
      <c r="I399" s="35" t="n">
        <v>-1.4385</v>
      </c>
      <c r="J399" s="35" t="n">
        <v>0.13852</v>
      </c>
      <c r="K399" s="35" t="n">
        <v>1.58887</v>
      </c>
      <c r="L399" s="35" t="n">
        <v>-0.68181</v>
      </c>
      <c r="M399" s="35" t="n">
        <v>2.28322</v>
      </c>
      <c r="N399" s="35" t="n">
        <v>0.70528</v>
      </c>
      <c r="O399" s="35" t="n">
        <v>0.42154</v>
      </c>
      <c r="P399" s="35" t="n">
        <v>0.6749</v>
      </c>
      <c r="Q399" s="35" t="n">
        <v>-0.42026</v>
      </c>
      <c r="R399" s="35" t="n">
        <v>0.95649</v>
      </c>
    </row>
    <row r="400" customFormat="false" ht="15" hidden="false" customHeight="false" outlineLevel="0" collapsed="false">
      <c r="A400" s="4" t="n">
        <v>399</v>
      </c>
      <c r="B400" s="4" t="s">
        <v>753</v>
      </c>
      <c r="C400" s="35" t="n">
        <v>-0.55484</v>
      </c>
      <c r="D400" s="35" t="n">
        <v>-0.70541</v>
      </c>
      <c r="E400" s="35" t="n">
        <v>-2.8903</v>
      </c>
      <c r="F400" s="35" t="n">
        <v>3.45054</v>
      </c>
      <c r="G400" s="35" t="n">
        <v>1.75475</v>
      </c>
      <c r="H400" s="35" t="n">
        <v>-3.38257</v>
      </c>
      <c r="I400" s="35" t="n">
        <v>1.82533</v>
      </c>
      <c r="J400" s="35" t="n">
        <v>4.35956</v>
      </c>
      <c r="K400" s="35" t="n">
        <v>1.03127</v>
      </c>
      <c r="L400" s="35" t="n">
        <v>-0.09867</v>
      </c>
      <c r="M400" s="35" t="n">
        <v>0.58772</v>
      </c>
      <c r="N400" s="35" t="n">
        <v>0.82586</v>
      </c>
      <c r="O400" s="35" t="n">
        <v>-0.86948</v>
      </c>
      <c r="P400" s="35" t="n">
        <v>0.57598</v>
      </c>
      <c r="Q400" s="35" t="n">
        <v>2.58223</v>
      </c>
      <c r="R400" s="35" t="n">
        <v>-0.60754</v>
      </c>
    </row>
    <row r="401" customFormat="false" ht="15" hidden="false" customHeight="false" outlineLevel="0" collapsed="false">
      <c r="A401" s="4" t="n">
        <v>400</v>
      </c>
      <c r="B401" s="4" t="s">
        <v>754</v>
      </c>
      <c r="C401" s="35" t="n">
        <v>0.70765</v>
      </c>
      <c r="D401" s="35" t="n">
        <v>2.14288</v>
      </c>
      <c r="E401" s="35" t="n">
        <v>2.46681</v>
      </c>
      <c r="F401" s="35" t="n">
        <v>-0.63456</v>
      </c>
      <c r="G401" s="35" t="n">
        <v>3.26493</v>
      </c>
      <c r="H401" s="35" t="n">
        <v>2.2642</v>
      </c>
      <c r="I401" s="35" t="n">
        <v>-2.27105</v>
      </c>
      <c r="J401" s="35" t="n">
        <v>1.79422</v>
      </c>
      <c r="K401" s="35" t="n">
        <v>0.58138</v>
      </c>
      <c r="L401" s="35" t="n">
        <v>2.526</v>
      </c>
      <c r="M401" s="35" t="n">
        <v>-0.45568</v>
      </c>
      <c r="N401" s="35" t="n">
        <v>4.23939</v>
      </c>
      <c r="O401" s="35" t="n">
        <v>0.55063</v>
      </c>
      <c r="P401" s="35" t="n">
        <v>-2.61301</v>
      </c>
      <c r="Q401" s="35" t="n">
        <v>2.45324</v>
      </c>
      <c r="R401" s="35" t="n">
        <v>-2.25829</v>
      </c>
    </row>
    <row r="402" customFormat="false" ht="15" hidden="false" customHeight="false" outlineLevel="0" collapsed="false">
      <c r="A402" s="4" t="n">
        <v>401</v>
      </c>
      <c r="B402" s="4" t="s">
        <v>755</v>
      </c>
      <c r="C402" s="35" t="n">
        <v>-0.43847</v>
      </c>
      <c r="D402" s="35" t="n">
        <v>-1.58101</v>
      </c>
      <c r="E402" s="35" t="n">
        <v>-0.02204</v>
      </c>
      <c r="F402" s="35" t="n">
        <v>1.24802</v>
      </c>
      <c r="G402" s="35" t="n">
        <v>-0.95624</v>
      </c>
      <c r="H402" s="35" t="n">
        <v>-2.01137</v>
      </c>
      <c r="I402" s="35" t="n">
        <v>1.82416</v>
      </c>
      <c r="J402" s="35" t="n">
        <v>-0.6657</v>
      </c>
      <c r="K402" s="35" t="n">
        <v>2.64956</v>
      </c>
      <c r="L402" s="35" t="n">
        <v>2.22287</v>
      </c>
      <c r="M402" s="35" t="n">
        <v>1.79059</v>
      </c>
      <c r="N402" s="35" t="n">
        <v>-0.29754</v>
      </c>
      <c r="O402" s="35" t="n">
        <v>-0.0237</v>
      </c>
      <c r="P402" s="35" t="n">
        <v>0.81906</v>
      </c>
      <c r="Q402" s="35" t="n">
        <v>3.37585</v>
      </c>
      <c r="R402" s="35" t="n">
        <v>-0.90278</v>
      </c>
    </row>
    <row r="403" customFormat="false" ht="15" hidden="false" customHeight="false" outlineLevel="0" collapsed="false">
      <c r="A403" s="4" t="n">
        <v>402</v>
      </c>
      <c r="B403" s="4" t="s">
        <v>756</v>
      </c>
      <c r="C403" s="35" t="n">
        <v>-3.10573</v>
      </c>
      <c r="D403" s="35" t="n">
        <v>-0.46026</v>
      </c>
      <c r="E403" s="35" t="n">
        <v>2.53425</v>
      </c>
      <c r="F403" s="35" t="n">
        <v>-1.68114</v>
      </c>
      <c r="G403" s="35" t="n">
        <v>-1.82333</v>
      </c>
      <c r="H403" s="35" t="n">
        <v>-0.13226</v>
      </c>
      <c r="I403" s="35" t="n">
        <v>0.67018</v>
      </c>
      <c r="J403" s="35" t="n">
        <v>-1.73349</v>
      </c>
      <c r="K403" s="35" t="n">
        <v>2.04074</v>
      </c>
      <c r="L403" s="35" t="n">
        <v>-0.27176</v>
      </c>
      <c r="M403" s="35" t="n">
        <v>-0.75334</v>
      </c>
      <c r="N403" s="35" t="n">
        <v>1.97536</v>
      </c>
      <c r="O403" s="35" t="n">
        <v>1.20353</v>
      </c>
      <c r="P403" s="35" t="n">
        <v>-1.57153</v>
      </c>
      <c r="Q403" s="35" t="n">
        <v>2.2348</v>
      </c>
      <c r="R403" s="35" t="n">
        <v>-1.71269</v>
      </c>
    </row>
    <row r="404" customFormat="false" ht="15" hidden="false" customHeight="false" outlineLevel="0" collapsed="false">
      <c r="A404" s="4" t="n">
        <v>403</v>
      </c>
      <c r="B404" s="4" t="s">
        <v>757</v>
      </c>
      <c r="C404" s="35" t="n">
        <v>3.26612</v>
      </c>
      <c r="D404" s="35" t="n">
        <v>-1.22538</v>
      </c>
      <c r="E404" s="35" t="n">
        <v>-2.64501</v>
      </c>
      <c r="F404" s="35" t="n">
        <v>-0.478</v>
      </c>
      <c r="G404" s="35" t="n">
        <v>1.02012</v>
      </c>
      <c r="H404" s="35" t="n">
        <v>-1.54263</v>
      </c>
      <c r="I404" s="35" t="n">
        <v>-0.47175</v>
      </c>
      <c r="J404" s="35" t="n">
        <v>0.1536</v>
      </c>
      <c r="K404" s="35" t="n">
        <v>0.58486</v>
      </c>
      <c r="L404" s="35" t="n">
        <v>1.46157</v>
      </c>
      <c r="M404" s="35" t="n">
        <v>-0.24555</v>
      </c>
      <c r="N404" s="35" t="n">
        <v>-0.07105</v>
      </c>
      <c r="O404" s="35" t="n">
        <v>-0.51899</v>
      </c>
      <c r="P404" s="35" t="n">
        <v>-0.82564</v>
      </c>
      <c r="Q404" s="35" t="n">
        <v>0.23848</v>
      </c>
      <c r="R404" s="35" t="n">
        <v>2.41098</v>
      </c>
    </row>
    <row r="405" customFormat="false" ht="15" hidden="false" customHeight="false" outlineLevel="0" collapsed="false">
      <c r="A405" s="4" t="n">
        <v>404</v>
      </c>
      <c r="B405" s="4" t="s">
        <v>758</v>
      </c>
      <c r="C405" s="35" t="n">
        <v>0.90949</v>
      </c>
      <c r="D405" s="35" t="n">
        <v>2.78828</v>
      </c>
      <c r="E405" s="35" t="n">
        <v>-0.46088</v>
      </c>
      <c r="F405" s="35" t="n">
        <v>1.31382</v>
      </c>
      <c r="G405" s="35" t="n">
        <v>2.01424</v>
      </c>
      <c r="H405" s="35" t="n">
        <v>-1.18207</v>
      </c>
      <c r="I405" s="35" t="n">
        <v>-2.03054</v>
      </c>
      <c r="J405" s="35" t="n">
        <v>3.21178</v>
      </c>
      <c r="K405" s="35" t="n">
        <v>-1.43979</v>
      </c>
      <c r="L405" s="35" t="n">
        <v>0.68151</v>
      </c>
      <c r="M405" s="35" t="n">
        <v>1.01023</v>
      </c>
      <c r="N405" s="35" t="n">
        <v>1.51749</v>
      </c>
      <c r="O405" s="35" t="n">
        <v>-1.26196</v>
      </c>
      <c r="P405" s="35" t="n">
        <v>-2.81789</v>
      </c>
      <c r="Q405" s="35" t="n">
        <v>3.14108</v>
      </c>
      <c r="R405" s="35" t="n">
        <v>-0.92988</v>
      </c>
    </row>
    <row r="406" customFormat="false" ht="15" hidden="false" customHeight="false" outlineLevel="0" collapsed="false">
      <c r="A406" s="4" t="n">
        <v>405</v>
      </c>
      <c r="B406" s="4" t="s">
        <v>759</v>
      </c>
      <c r="C406" s="35" t="n">
        <v>-0.8617</v>
      </c>
      <c r="D406" s="35" t="n">
        <v>-0.26088</v>
      </c>
      <c r="E406" s="35" t="n">
        <v>-2.71164</v>
      </c>
      <c r="F406" s="35" t="n">
        <v>-1.8592</v>
      </c>
      <c r="G406" s="35" t="n">
        <v>-0.10358</v>
      </c>
      <c r="H406" s="35" t="n">
        <v>-1.3847</v>
      </c>
      <c r="I406" s="35" t="n">
        <v>0.78314</v>
      </c>
      <c r="J406" s="35" t="n">
        <v>1.76604</v>
      </c>
      <c r="K406" s="35" t="n">
        <v>-1.53863</v>
      </c>
      <c r="L406" s="35" t="n">
        <v>-2.08223</v>
      </c>
      <c r="M406" s="35" t="n">
        <v>2.3349</v>
      </c>
      <c r="N406" s="35" t="n">
        <v>1.94035</v>
      </c>
      <c r="O406" s="35" t="n">
        <v>0.46169</v>
      </c>
      <c r="P406" s="35" t="n">
        <v>-2.8069</v>
      </c>
      <c r="Q406" s="35" t="n">
        <v>0.97405</v>
      </c>
      <c r="R406" s="35" t="n">
        <v>-0.08199</v>
      </c>
    </row>
    <row r="407" customFormat="false" ht="15" hidden="false" customHeight="false" outlineLevel="0" collapsed="false">
      <c r="A407" s="4" t="n">
        <v>406</v>
      </c>
      <c r="B407" s="4" t="s">
        <v>760</v>
      </c>
      <c r="C407" s="35" t="n">
        <v>0.98236</v>
      </c>
      <c r="D407" s="35" t="n">
        <v>-1.96777</v>
      </c>
      <c r="E407" s="35" t="n">
        <v>1.80305</v>
      </c>
      <c r="F407" s="35" t="n">
        <v>0.86817</v>
      </c>
      <c r="G407" s="35" t="n">
        <v>-2.29167</v>
      </c>
      <c r="H407" s="35" t="n">
        <v>0.28749</v>
      </c>
      <c r="I407" s="35" t="n">
        <v>1.80215</v>
      </c>
      <c r="J407" s="35" t="n">
        <v>2.01464</v>
      </c>
      <c r="K407" s="35" t="n">
        <v>0.08817</v>
      </c>
      <c r="L407" s="35" t="n">
        <v>-1.40179</v>
      </c>
      <c r="M407" s="35" t="n">
        <v>-2.28488</v>
      </c>
      <c r="N407" s="35" t="n">
        <v>2.17866</v>
      </c>
      <c r="O407" s="35" t="n">
        <v>-0.98074</v>
      </c>
      <c r="P407" s="35" t="n">
        <v>0.85128</v>
      </c>
      <c r="Q407" s="35" t="n">
        <v>-1.34794</v>
      </c>
      <c r="R407" s="35" t="n">
        <v>-0.99385</v>
      </c>
    </row>
    <row r="408" customFormat="false" ht="15" hidden="false" customHeight="false" outlineLevel="0" collapsed="false">
      <c r="A408" s="4" t="n">
        <v>407</v>
      </c>
      <c r="B408" s="4" t="s">
        <v>761</v>
      </c>
      <c r="C408" s="35" t="n">
        <v>-1.74521</v>
      </c>
      <c r="D408" s="35" t="n">
        <v>2.42125</v>
      </c>
      <c r="E408" s="35" t="n">
        <v>1.10899</v>
      </c>
      <c r="F408" s="35" t="n">
        <v>-2.03029</v>
      </c>
      <c r="G408" s="35" t="n">
        <v>1.06245</v>
      </c>
      <c r="H408" s="35" t="n">
        <v>-0.45512</v>
      </c>
      <c r="I408" s="35" t="n">
        <v>-1.05699</v>
      </c>
      <c r="J408" s="35" t="n">
        <v>-1.71233</v>
      </c>
      <c r="K408" s="35" t="n">
        <v>0.9386</v>
      </c>
      <c r="L408" s="35" t="n">
        <v>1.79804</v>
      </c>
      <c r="M408" s="35" t="n">
        <v>1.37532</v>
      </c>
      <c r="N408" s="35" t="n">
        <v>-0.03743</v>
      </c>
      <c r="O408" s="35" t="n">
        <v>0.46205</v>
      </c>
      <c r="P408" s="35" t="n">
        <v>-0.13802</v>
      </c>
      <c r="Q408" s="35" t="n">
        <v>3.46825</v>
      </c>
      <c r="R408" s="35" t="n">
        <v>0.35183</v>
      </c>
    </row>
    <row r="409" customFormat="false" ht="15" hidden="false" customHeight="false" outlineLevel="0" collapsed="false">
      <c r="A409" s="4" t="n">
        <v>408</v>
      </c>
      <c r="B409" s="4" t="s">
        <v>762</v>
      </c>
      <c r="C409" s="35" t="n">
        <v>0.56606</v>
      </c>
      <c r="D409" s="35" t="n">
        <v>0.70486</v>
      </c>
      <c r="E409" s="35" t="n">
        <v>0.91671</v>
      </c>
      <c r="F409" s="35" t="n">
        <v>0.88971</v>
      </c>
      <c r="G409" s="35" t="n">
        <v>-0.04937</v>
      </c>
      <c r="H409" s="35" t="n">
        <v>-0.49589</v>
      </c>
      <c r="I409" s="35" t="n">
        <v>-0.09478</v>
      </c>
      <c r="J409" s="35" t="n">
        <v>-1.02188</v>
      </c>
      <c r="K409" s="35" t="n">
        <v>1.87953</v>
      </c>
      <c r="L409" s="35" t="n">
        <v>-0.0198</v>
      </c>
      <c r="M409" s="35" t="n">
        <v>2.58685</v>
      </c>
      <c r="N409" s="35" t="n">
        <v>-0.96206</v>
      </c>
      <c r="O409" s="35" t="n">
        <v>1.79993</v>
      </c>
      <c r="P409" s="35" t="n">
        <v>1.58886</v>
      </c>
      <c r="Q409" s="35" t="n">
        <v>0.52339</v>
      </c>
      <c r="R409" s="35" t="n">
        <v>0.20931</v>
      </c>
    </row>
    <row r="410" customFormat="false" ht="15" hidden="false" customHeight="false" outlineLevel="0" collapsed="false">
      <c r="A410" s="4" t="n">
        <v>409</v>
      </c>
      <c r="B410" s="4" t="s">
        <v>763</v>
      </c>
      <c r="C410" s="35" t="n">
        <v>0.9358</v>
      </c>
      <c r="D410" s="35" t="n">
        <v>-0.65753</v>
      </c>
      <c r="E410" s="35" t="n">
        <v>0.04929</v>
      </c>
      <c r="F410" s="35" t="n">
        <v>-2.29104</v>
      </c>
      <c r="G410" s="35" t="n">
        <v>-1.82788</v>
      </c>
      <c r="H410" s="35" t="n">
        <v>1.03341</v>
      </c>
      <c r="I410" s="35" t="n">
        <v>-0.03958</v>
      </c>
      <c r="J410" s="35" t="n">
        <v>0.58351</v>
      </c>
      <c r="K410" s="35" t="n">
        <v>-0.26288</v>
      </c>
      <c r="L410" s="35" t="n">
        <v>-0.5337</v>
      </c>
      <c r="M410" s="35" t="n">
        <v>-1.21742</v>
      </c>
      <c r="N410" s="35" t="n">
        <v>-0.50305</v>
      </c>
      <c r="O410" s="35" t="n">
        <v>0.81062</v>
      </c>
      <c r="P410" s="35" t="n">
        <v>0.74932</v>
      </c>
      <c r="Q410" s="35" t="n">
        <v>1.92167</v>
      </c>
      <c r="R410" s="35" t="n">
        <v>2.23936</v>
      </c>
    </row>
    <row r="411" customFormat="false" ht="15" hidden="false" customHeight="false" outlineLevel="0" collapsed="false">
      <c r="A411" s="4" t="n">
        <v>410</v>
      </c>
      <c r="B411" s="4" t="s">
        <v>764</v>
      </c>
      <c r="C411" s="35" t="n">
        <v>0.12259</v>
      </c>
      <c r="D411" s="35" t="n">
        <v>-1.02897</v>
      </c>
      <c r="E411" s="35" t="n">
        <v>2.85317</v>
      </c>
      <c r="F411" s="35" t="n">
        <v>0.37919</v>
      </c>
      <c r="G411" s="35" t="n">
        <v>-0.11044</v>
      </c>
      <c r="H411" s="35" t="n">
        <v>0.92904</v>
      </c>
      <c r="I411" s="35" t="n">
        <v>-1.04383</v>
      </c>
      <c r="J411" s="35" t="n">
        <v>-2.26324</v>
      </c>
      <c r="K411" s="35" t="n">
        <v>0.23878</v>
      </c>
      <c r="L411" s="35" t="n">
        <v>-0.07782</v>
      </c>
      <c r="M411" s="35" t="n">
        <v>2.27442</v>
      </c>
      <c r="N411" s="35" t="n">
        <v>-1.02818</v>
      </c>
      <c r="O411" s="35" t="n">
        <v>0.2025</v>
      </c>
      <c r="P411" s="35" t="n">
        <v>0.11692</v>
      </c>
      <c r="Q411" s="35" t="n">
        <v>-0.0227</v>
      </c>
      <c r="R411" s="35" t="n">
        <v>-0.76454</v>
      </c>
    </row>
    <row r="412" customFormat="false" ht="15" hidden="false" customHeight="false" outlineLevel="0" collapsed="false">
      <c r="A412" s="4" t="n">
        <v>411</v>
      </c>
      <c r="B412" s="4" t="s">
        <v>765</v>
      </c>
      <c r="C412" s="35" t="n">
        <v>1.24018</v>
      </c>
      <c r="D412" s="35" t="n">
        <v>0.11979</v>
      </c>
      <c r="E412" s="35" t="n">
        <v>2.09492</v>
      </c>
      <c r="F412" s="35" t="n">
        <v>-0.31726</v>
      </c>
      <c r="G412" s="35" t="n">
        <v>0.27529</v>
      </c>
      <c r="H412" s="35" t="n">
        <v>0.5637</v>
      </c>
      <c r="I412" s="35" t="n">
        <v>0.41682</v>
      </c>
      <c r="J412" s="35" t="n">
        <v>-0.02056</v>
      </c>
      <c r="K412" s="35" t="n">
        <v>0.06764</v>
      </c>
      <c r="L412" s="35" t="n">
        <v>-1.85019</v>
      </c>
      <c r="M412" s="35" t="n">
        <v>0.38973</v>
      </c>
      <c r="N412" s="35" t="n">
        <v>-0.96173</v>
      </c>
      <c r="O412" s="35" t="n">
        <v>-0.62826</v>
      </c>
      <c r="P412" s="35" t="n">
        <v>0.97892</v>
      </c>
      <c r="Q412" s="35" t="n">
        <v>-1.27587</v>
      </c>
      <c r="R412" s="35" t="n">
        <v>-1.65514</v>
      </c>
    </row>
    <row r="413" customFormat="false" ht="15" hidden="false" customHeight="false" outlineLevel="0" collapsed="false">
      <c r="A413" s="4" t="n">
        <v>412</v>
      </c>
      <c r="B413" s="4" t="s">
        <v>766</v>
      </c>
      <c r="C413" s="35" t="n">
        <v>-2.34858</v>
      </c>
      <c r="D413" s="35" t="n">
        <v>0.24156</v>
      </c>
      <c r="E413" s="35" t="n">
        <v>-1.71709</v>
      </c>
      <c r="F413" s="35" t="n">
        <v>1.34649</v>
      </c>
      <c r="G413" s="35" t="n">
        <v>-1.16815</v>
      </c>
      <c r="H413" s="35" t="n">
        <v>1.54722</v>
      </c>
      <c r="I413" s="35" t="n">
        <v>-2.39221</v>
      </c>
      <c r="J413" s="35" t="n">
        <v>1.77694</v>
      </c>
      <c r="K413" s="35" t="n">
        <v>1.50356</v>
      </c>
      <c r="L413" s="35" t="n">
        <v>3.30402</v>
      </c>
      <c r="M413" s="35" t="n">
        <v>-0.1594</v>
      </c>
      <c r="N413" s="35" t="n">
        <v>-0.97949</v>
      </c>
      <c r="O413" s="35" t="n">
        <v>-1.16197</v>
      </c>
      <c r="P413" s="35" t="n">
        <v>-3.83053</v>
      </c>
      <c r="Q413" s="35" t="n">
        <v>0.835</v>
      </c>
      <c r="R413" s="35" t="n">
        <v>-0.93636</v>
      </c>
    </row>
    <row r="414" customFormat="false" ht="15" hidden="false" customHeight="false" outlineLevel="0" collapsed="false">
      <c r="A414" s="4" t="n">
        <v>413</v>
      </c>
      <c r="B414" s="4" t="s">
        <v>767</v>
      </c>
      <c r="C414" s="35" t="n">
        <v>3.47101</v>
      </c>
      <c r="D414" s="35" t="n">
        <v>-3.86694</v>
      </c>
      <c r="E414" s="35" t="n">
        <v>1.0097</v>
      </c>
      <c r="F414" s="35" t="n">
        <v>1.4652</v>
      </c>
      <c r="G414" s="35" t="n">
        <v>-0.49241</v>
      </c>
      <c r="H414" s="35" t="n">
        <v>0.01753</v>
      </c>
      <c r="I414" s="35" t="n">
        <v>-3.19918</v>
      </c>
      <c r="J414" s="35" t="n">
        <v>1.18892</v>
      </c>
      <c r="K414" s="35" t="n">
        <v>0.94492</v>
      </c>
      <c r="L414" s="35" t="n">
        <v>0.37351</v>
      </c>
      <c r="M414" s="35" t="n">
        <v>0.41878</v>
      </c>
      <c r="N414" s="35" t="n">
        <v>1.93247</v>
      </c>
      <c r="O414" s="35" t="n">
        <v>1.09961</v>
      </c>
      <c r="P414" s="35" t="n">
        <v>-1.65747</v>
      </c>
      <c r="Q414" s="35" t="n">
        <v>1.04126</v>
      </c>
      <c r="R414" s="35" t="n">
        <v>-0.73165</v>
      </c>
    </row>
    <row r="415" customFormat="false" ht="15" hidden="false" customHeight="false" outlineLevel="0" collapsed="false">
      <c r="A415" s="4" t="n">
        <v>414</v>
      </c>
      <c r="B415" s="4" t="s">
        <v>768</v>
      </c>
      <c r="C415" s="35" t="n">
        <v>-1.48948</v>
      </c>
      <c r="D415" s="35" t="n">
        <v>1.33609</v>
      </c>
      <c r="E415" s="35" t="n">
        <v>0.81876</v>
      </c>
      <c r="F415" s="35" t="n">
        <v>-1.01561</v>
      </c>
      <c r="G415" s="35" t="n">
        <v>-2.05189</v>
      </c>
      <c r="H415" s="35" t="n">
        <v>0.68534</v>
      </c>
      <c r="I415" s="35" t="n">
        <v>0.77726</v>
      </c>
      <c r="J415" s="35" t="n">
        <v>3.22838</v>
      </c>
      <c r="K415" s="35" t="n">
        <v>1.10266</v>
      </c>
      <c r="L415" s="35" t="n">
        <v>-0.52946</v>
      </c>
      <c r="M415" s="35" t="n">
        <v>-2.0162</v>
      </c>
      <c r="N415" s="35" t="n">
        <v>2.06686</v>
      </c>
      <c r="O415" s="35" t="n">
        <v>0.6014</v>
      </c>
      <c r="P415" s="35" t="n">
        <v>0.75399</v>
      </c>
      <c r="Q415" s="35" t="n">
        <v>3.58141</v>
      </c>
      <c r="R415" s="35" t="n">
        <v>0.52078</v>
      </c>
    </row>
    <row r="416" customFormat="false" ht="15" hidden="false" customHeight="false" outlineLevel="0" collapsed="false">
      <c r="A416" s="4" t="n">
        <v>415</v>
      </c>
      <c r="B416" s="4" t="s">
        <v>769</v>
      </c>
      <c r="C416" s="35" t="n">
        <v>-0.07977</v>
      </c>
      <c r="D416" s="35" t="n">
        <v>-1.41617</v>
      </c>
      <c r="E416" s="35" t="n">
        <v>-0.74629</v>
      </c>
      <c r="F416" s="35" t="n">
        <v>-0.85815</v>
      </c>
      <c r="G416" s="35" t="n">
        <v>-2.56073</v>
      </c>
      <c r="H416" s="35" t="n">
        <v>-0.71268</v>
      </c>
      <c r="I416" s="35" t="n">
        <v>-0.57596</v>
      </c>
      <c r="J416" s="35" t="n">
        <v>-0.58927</v>
      </c>
      <c r="K416" s="35" t="n">
        <v>-0.1113</v>
      </c>
      <c r="L416" s="35" t="n">
        <v>-0.41999</v>
      </c>
      <c r="M416" s="35" t="n">
        <v>-0.23967</v>
      </c>
      <c r="N416" s="35" t="n">
        <v>0.54413</v>
      </c>
      <c r="O416" s="35" t="n">
        <v>-0.61385</v>
      </c>
      <c r="P416" s="35" t="n">
        <v>1.13263</v>
      </c>
      <c r="Q416" s="35" t="n">
        <v>-1.03083</v>
      </c>
      <c r="R416" s="35" t="n">
        <v>2.95128</v>
      </c>
    </row>
    <row r="417" customFormat="false" ht="15" hidden="false" customHeight="false" outlineLevel="0" collapsed="false">
      <c r="A417" s="4" t="n">
        <v>416</v>
      </c>
      <c r="B417" s="4" t="s">
        <v>770</v>
      </c>
      <c r="C417" s="35" t="n">
        <v>-0.31003</v>
      </c>
      <c r="D417" s="35" t="n">
        <v>-0.57545</v>
      </c>
      <c r="E417" s="35" t="n">
        <v>-0.71414</v>
      </c>
      <c r="F417" s="35" t="n">
        <v>-1.31944</v>
      </c>
      <c r="G417" s="35" t="n">
        <v>-0.24876</v>
      </c>
      <c r="H417" s="35" t="n">
        <v>2.83422</v>
      </c>
      <c r="I417" s="35" t="n">
        <v>-2.28591</v>
      </c>
      <c r="J417" s="35" t="n">
        <v>-0.03006</v>
      </c>
      <c r="K417" s="35" t="n">
        <v>1.40299</v>
      </c>
      <c r="L417" s="35" t="n">
        <v>0.86435</v>
      </c>
      <c r="M417" s="35" t="n">
        <v>-1.0607</v>
      </c>
      <c r="N417" s="35" t="n">
        <v>-2.05671</v>
      </c>
      <c r="O417" s="35" t="n">
        <v>1.02614</v>
      </c>
      <c r="P417" s="35" t="n">
        <v>-1.08973</v>
      </c>
      <c r="Q417" s="35" t="n">
        <v>1.60596</v>
      </c>
      <c r="R417" s="35" t="n">
        <v>0.98667</v>
      </c>
    </row>
    <row r="418" customFormat="false" ht="15" hidden="false" customHeight="false" outlineLevel="0" collapsed="false">
      <c r="A418" s="4" t="n">
        <v>417</v>
      </c>
      <c r="B418" s="4" t="s">
        <v>771</v>
      </c>
      <c r="C418" s="35" t="n">
        <v>-1.64209</v>
      </c>
      <c r="D418" s="35" t="n">
        <v>0.70024</v>
      </c>
      <c r="E418" s="35" t="n">
        <v>-2.31788</v>
      </c>
      <c r="F418" s="35" t="n">
        <v>2.53176</v>
      </c>
      <c r="G418" s="35" t="n">
        <v>2.43919</v>
      </c>
      <c r="H418" s="35" t="n">
        <v>-1.49202</v>
      </c>
      <c r="I418" s="35" t="n">
        <v>-1.24988</v>
      </c>
      <c r="J418" s="35" t="n">
        <v>-2.18587</v>
      </c>
      <c r="K418" s="35" t="n">
        <v>1.99464</v>
      </c>
      <c r="L418" s="35" t="n">
        <v>1.02167</v>
      </c>
      <c r="M418" s="35" t="n">
        <v>0.51065</v>
      </c>
      <c r="N418" s="35" t="n">
        <v>0.1415</v>
      </c>
      <c r="O418" s="35" t="n">
        <v>1.34392</v>
      </c>
      <c r="P418" s="35" t="n">
        <v>-0.71713</v>
      </c>
      <c r="Q418" s="35" t="n">
        <v>1.55735</v>
      </c>
      <c r="R418" s="35" t="n">
        <v>1.54955</v>
      </c>
    </row>
    <row r="419" customFormat="false" ht="15" hidden="false" customHeight="false" outlineLevel="0" collapsed="false">
      <c r="A419" s="4" t="n">
        <v>418</v>
      </c>
      <c r="B419" s="4" t="s">
        <v>772</v>
      </c>
      <c r="C419" s="35" t="n">
        <v>1.61659</v>
      </c>
      <c r="D419" s="35" t="n">
        <v>-2.19386</v>
      </c>
      <c r="E419" s="35" t="n">
        <v>-1.24877</v>
      </c>
      <c r="F419" s="35" t="n">
        <v>0.15429</v>
      </c>
      <c r="G419" s="35" t="n">
        <v>-2.40338</v>
      </c>
      <c r="H419" s="35" t="n">
        <v>2.12449</v>
      </c>
      <c r="I419" s="35" t="n">
        <v>1.15463</v>
      </c>
      <c r="J419" s="35" t="n">
        <v>0.90891</v>
      </c>
      <c r="K419" s="35" t="n">
        <v>1.53049</v>
      </c>
      <c r="L419" s="35" t="n">
        <v>-2.14505</v>
      </c>
      <c r="M419" s="35" t="n">
        <v>-1.63103</v>
      </c>
      <c r="N419" s="35" t="n">
        <v>0.55678</v>
      </c>
      <c r="O419" s="35" t="n">
        <v>2.26371</v>
      </c>
      <c r="P419" s="35" t="n">
        <v>-0.93799</v>
      </c>
      <c r="Q419" s="35" t="n">
        <v>1.75881</v>
      </c>
      <c r="R419" s="35" t="n">
        <v>-1.9125</v>
      </c>
    </row>
    <row r="420" customFormat="false" ht="15" hidden="false" customHeight="false" outlineLevel="0" collapsed="false">
      <c r="A420" s="4" t="n">
        <v>419</v>
      </c>
      <c r="B420" s="4" t="s">
        <v>773</v>
      </c>
      <c r="C420" s="35" t="n">
        <v>-1.74661</v>
      </c>
      <c r="D420" s="35" t="n">
        <v>-0.38131</v>
      </c>
      <c r="E420" s="35" t="n">
        <v>4.39427</v>
      </c>
      <c r="F420" s="35" t="n">
        <v>-1.56703</v>
      </c>
      <c r="G420" s="35" t="n">
        <v>2.41064</v>
      </c>
      <c r="H420" s="35" t="n">
        <v>-2.43657</v>
      </c>
      <c r="I420" s="35" t="n">
        <v>-0.42771</v>
      </c>
      <c r="J420" s="35" t="n">
        <v>1.84872</v>
      </c>
      <c r="K420" s="35" t="n">
        <v>0.16134</v>
      </c>
      <c r="L420" s="35" t="n">
        <v>0.38313</v>
      </c>
      <c r="M420" s="35" t="n">
        <v>0.95603</v>
      </c>
      <c r="N420" s="35" t="n">
        <v>-0.61316</v>
      </c>
      <c r="O420" s="35" t="n">
        <v>0.33758</v>
      </c>
      <c r="P420" s="35" t="n">
        <v>-1.65269</v>
      </c>
      <c r="Q420" s="35" t="n">
        <v>1.97349</v>
      </c>
      <c r="R420" s="35" t="n">
        <v>2.42535</v>
      </c>
    </row>
    <row r="421" customFormat="false" ht="15" hidden="false" customHeight="false" outlineLevel="0" collapsed="false">
      <c r="A421" s="4" t="n">
        <v>420</v>
      </c>
      <c r="B421" s="4" t="s">
        <v>774</v>
      </c>
      <c r="C421" s="35" t="n">
        <v>-0.30348</v>
      </c>
      <c r="D421" s="35" t="n">
        <v>-0.78146</v>
      </c>
      <c r="E421" s="35" t="n">
        <v>3.59359</v>
      </c>
      <c r="F421" s="35" t="n">
        <v>0.73548</v>
      </c>
      <c r="G421" s="35" t="n">
        <v>-1.09756</v>
      </c>
      <c r="H421" s="35" t="n">
        <v>0.14989</v>
      </c>
      <c r="I421" s="35" t="n">
        <v>0.23418</v>
      </c>
      <c r="J421" s="35" t="n">
        <v>2.88441</v>
      </c>
      <c r="K421" s="35" t="n">
        <v>2.661</v>
      </c>
      <c r="L421" s="35" t="n">
        <v>-1.02797</v>
      </c>
      <c r="M421" s="35" t="n">
        <v>2.49888</v>
      </c>
      <c r="N421" s="35" t="n">
        <v>2.42415</v>
      </c>
      <c r="O421" s="35" t="n">
        <v>2.23896</v>
      </c>
      <c r="P421" s="35" t="n">
        <v>1.10086</v>
      </c>
      <c r="Q421" s="35" t="n">
        <v>0.57355</v>
      </c>
      <c r="R421" s="35" t="n">
        <v>2.81784</v>
      </c>
    </row>
    <row r="422" customFormat="false" ht="15" hidden="false" customHeight="false" outlineLevel="0" collapsed="false">
      <c r="A422" s="4" t="n">
        <v>421</v>
      </c>
      <c r="B422" s="4" t="s">
        <v>775</v>
      </c>
      <c r="C422" s="35" t="n">
        <v>-1.21074</v>
      </c>
      <c r="D422" s="35" t="n">
        <v>-1.69716</v>
      </c>
      <c r="E422" s="35" t="n">
        <v>0.95527</v>
      </c>
      <c r="F422" s="35" t="n">
        <v>-1.22535</v>
      </c>
      <c r="G422" s="35" t="n">
        <v>0.15072</v>
      </c>
      <c r="H422" s="35" t="n">
        <v>-2.6036</v>
      </c>
      <c r="I422" s="35" t="n">
        <v>-0.99226</v>
      </c>
      <c r="J422" s="35" t="n">
        <v>2.09735</v>
      </c>
      <c r="K422" s="35" t="n">
        <v>-1.11956</v>
      </c>
      <c r="L422" s="35" t="n">
        <v>0.49907</v>
      </c>
      <c r="M422" s="35" t="n">
        <v>1.74237</v>
      </c>
      <c r="N422" s="35" t="n">
        <v>-0.16933</v>
      </c>
      <c r="O422" s="35" t="n">
        <v>0.07839</v>
      </c>
      <c r="P422" s="35" t="n">
        <v>-0.41806</v>
      </c>
      <c r="Q422" s="35" t="n">
        <v>3.11346</v>
      </c>
      <c r="R422" s="35" t="n">
        <v>-1.28372</v>
      </c>
    </row>
    <row r="423" customFormat="false" ht="15" hidden="false" customHeight="false" outlineLevel="0" collapsed="false">
      <c r="A423" s="4" t="n">
        <v>422</v>
      </c>
      <c r="B423" s="4" t="s">
        <v>776</v>
      </c>
      <c r="C423" s="35" t="n">
        <v>-3.96934</v>
      </c>
      <c r="D423" s="35" t="n">
        <v>-2.07147</v>
      </c>
      <c r="E423" s="35" t="n">
        <v>0.73011</v>
      </c>
      <c r="F423" s="35" t="n">
        <v>-1.44603</v>
      </c>
      <c r="G423" s="35" t="n">
        <v>-2.16888</v>
      </c>
      <c r="H423" s="35" t="n">
        <v>0.54416</v>
      </c>
      <c r="I423" s="35" t="n">
        <v>1.27461</v>
      </c>
      <c r="J423" s="35" t="n">
        <v>-1.04619</v>
      </c>
      <c r="K423" s="35" t="n">
        <v>3.63714</v>
      </c>
      <c r="L423" s="35" t="n">
        <v>0.04276</v>
      </c>
      <c r="M423" s="35" t="n">
        <v>2.23385</v>
      </c>
      <c r="N423" s="35" t="n">
        <v>2.89447</v>
      </c>
      <c r="O423" s="35" t="n">
        <v>-0.43899</v>
      </c>
      <c r="P423" s="35" t="n">
        <v>-1.10169</v>
      </c>
      <c r="Q423" s="35" t="n">
        <v>1.70394</v>
      </c>
      <c r="R423" s="35" t="n">
        <v>-3.20489</v>
      </c>
    </row>
    <row r="424" customFormat="false" ht="15" hidden="false" customHeight="false" outlineLevel="0" collapsed="false">
      <c r="A424" s="4" t="n">
        <v>423</v>
      </c>
      <c r="B424" s="4" t="s">
        <v>777</v>
      </c>
      <c r="C424" s="35" t="n">
        <v>1.34084</v>
      </c>
      <c r="D424" s="35" t="n">
        <v>-0.63635</v>
      </c>
      <c r="E424" s="35" t="n">
        <v>0.62603</v>
      </c>
      <c r="F424" s="35" t="n">
        <v>0.26087</v>
      </c>
      <c r="G424" s="35" t="n">
        <v>0.96062</v>
      </c>
      <c r="H424" s="35" t="n">
        <v>2.62196</v>
      </c>
      <c r="I424" s="35" t="n">
        <v>1.61413</v>
      </c>
      <c r="J424" s="35" t="n">
        <v>-0.42808</v>
      </c>
      <c r="K424" s="35" t="n">
        <v>-0.82212</v>
      </c>
      <c r="L424" s="35" t="n">
        <v>-0.71829</v>
      </c>
      <c r="M424" s="35" t="n">
        <v>-0.92839</v>
      </c>
      <c r="N424" s="35" t="n">
        <v>-0.97943</v>
      </c>
      <c r="O424" s="35" t="n">
        <v>-1.78055</v>
      </c>
      <c r="P424" s="35" t="n">
        <v>-2.26415</v>
      </c>
      <c r="Q424" s="35" t="n">
        <v>0.9075</v>
      </c>
      <c r="R424" s="35" t="n">
        <v>0.09093</v>
      </c>
    </row>
    <row r="425" customFormat="false" ht="15" hidden="false" customHeight="false" outlineLevel="0" collapsed="false">
      <c r="A425" s="4" t="n">
        <v>424</v>
      </c>
      <c r="B425" s="4" t="s">
        <v>778</v>
      </c>
      <c r="C425" s="35" t="n">
        <v>-2.72255</v>
      </c>
      <c r="D425" s="35" t="n">
        <v>1.47507</v>
      </c>
      <c r="E425" s="35" t="n">
        <v>2.45805</v>
      </c>
      <c r="F425" s="35" t="n">
        <v>0.61267</v>
      </c>
      <c r="G425" s="35" t="n">
        <v>0.49202</v>
      </c>
      <c r="H425" s="35" t="n">
        <v>-0.47827</v>
      </c>
      <c r="I425" s="35" t="n">
        <v>0.83904</v>
      </c>
      <c r="J425" s="35" t="n">
        <v>-0.83544</v>
      </c>
      <c r="K425" s="35" t="n">
        <v>0.33817</v>
      </c>
      <c r="L425" s="35" t="n">
        <v>2.31444</v>
      </c>
      <c r="M425" s="35" t="n">
        <v>1.77562</v>
      </c>
      <c r="N425" s="35" t="n">
        <v>1.81132</v>
      </c>
      <c r="O425" s="35" t="n">
        <v>-0.33776</v>
      </c>
      <c r="P425" s="35" t="n">
        <v>0.83932</v>
      </c>
      <c r="Q425" s="35" t="n">
        <v>-0.92904</v>
      </c>
      <c r="R425" s="35" t="n">
        <v>0.08027</v>
      </c>
    </row>
    <row r="426" customFormat="false" ht="15" hidden="false" customHeight="false" outlineLevel="0" collapsed="false">
      <c r="A426" s="4" t="n">
        <v>425</v>
      </c>
      <c r="B426" s="4" t="s">
        <v>52</v>
      </c>
      <c r="C426" s="35" t="n">
        <v>-4.47671</v>
      </c>
      <c r="D426" s="35" t="n">
        <v>1.49232</v>
      </c>
      <c r="E426" s="35" t="n">
        <v>-1.29359</v>
      </c>
      <c r="F426" s="35" t="n">
        <v>2.23241</v>
      </c>
      <c r="G426" s="35" t="n">
        <v>-2.45497</v>
      </c>
      <c r="H426" s="35" t="n">
        <v>1.2794</v>
      </c>
      <c r="I426" s="35" t="n">
        <v>-1.87351</v>
      </c>
      <c r="J426" s="35" t="n">
        <v>0.09286</v>
      </c>
      <c r="K426" s="35" t="n">
        <v>1.05051</v>
      </c>
      <c r="L426" s="35" t="n">
        <v>1.28944</v>
      </c>
      <c r="M426" s="35" t="n">
        <v>2.05153</v>
      </c>
      <c r="N426" s="35" t="n">
        <v>1.64086</v>
      </c>
      <c r="O426" s="35" t="n">
        <v>-1.07314</v>
      </c>
      <c r="P426" s="35" t="n">
        <v>-0.50979</v>
      </c>
      <c r="Q426" s="35" t="n">
        <v>-0.55606</v>
      </c>
      <c r="R426" s="35" t="n">
        <v>-0.34753</v>
      </c>
    </row>
    <row r="427" customFormat="false" ht="15" hidden="false" customHeight="false" outlineLevel="0" collapsed="false">
      <c r="A427" s="4" t="n">
        <v>426</v>
      </c>
      <c r="B427" s="4" t="s">
        <v>779</v>
      </c>
      <c r="C427" s="35" t="n">
        <v>-3.896</v>
      </c>
      <c r="D427" s="35" t="n">
        <v>-1.40926</v>
      </c>
      <c r="E427" s="35" t="n">
        <v>3.68388</v>
      </c>
      <c r="F427" s="35" t="n">
        <v>1.17942</v>
      </c>
      <c r="G427" s="35" t="n">
        <v>3.0335</v>
      </c>
      <c r="H427" s="35" t="n">
        <v>-1.35259</v>
      </c>
      <c r="I427" s="35" t="n">
        <v>-3.02738</v>
      </c>
      <c r="J427" s="35" t="n">
        <v>0.56393</v>
      </c>
      <c r="K427" s="35" t="n">
        <v>1.22323</v>
      </c>
      <c r="L427" s="35" t="n">
        <v>-3.20482</v>
      </c>
      <c r="M427" s="35" t="n">
        <v>1.86631</v>
      </c>
      <c r="N427" s="35" t="n">
        <v>1.50093</v>
      </c>
      <c r="O427" s="35" t="n">
        <v>-0.1148</v>
      </c>
      <c r="P427" s="35" t="n">
        <v>-1.46845</v>
      </c>
      <c r="Q427" s="35" t="n">
        <v>2.29812</v>
      </c>
      <c r="R427" s="35" t="n">
        <v>0.58696</v>
      </c>
    </row>
    <row r="428" customFormat="false" ht="15" hidden="false" customHeight="false" outlineLevel="0" collapsed="false">
      <c r="A428" s="4" t="n">
        <v>427</v>
      </c>
      <c r="B428" s="4" t="s">
        <v>780</v>
      </c>
      <c r="C428" s="35" t="n">
        <v>-0.64809</v>
      </c>
      <c r="D428" s="35" t="n">
        <v>-2.2907</v>
      </c>
      <c r="E428" s="35" t="n">
        <v>1.2099</v>
      </c>
      <c r="F428" s="35" t="n">
        <v>-0.62428</v>
      </c>
      <c r="G428" s="35" t="n">
        <v>-2.74503</v>
      </c>
      <c r="H428" s="35" t="n">
        <v>3.04231</v>
      </c>
      <c r="I428" s="35" t="n">
        <v>-0.50813</v>
      </c>
      <c r="J428" s="35" t="n">
        <v>0.68839</v>
      </c>
      <c r="K428" s="35" t="n">
        <v>0.01028</v>
      </c>
      <c r="L428" s="35" t="n">
        <v>2.09229</v>
      </c>
      <c r="M428" s="35" t="n">
        <v>-1.50405</v>
      </c>
      <c r="N428" s="35" t="n">
        <v>2.00198</v>
      </c>
      <c r="O428" s="35" t="n">
        <v>-1.59314</v>
      </c>
      <c r="P428" s="35" t="n">
        <v>0.00428</v>
      </c>
      <c r="Q428" s="35" t="n">
        <v>2.38045</v>
      </c>
      <c r="R428" s="35" t="n">
        <v>2.24371</v>
      </c>
    </row>
    <row r="429" customFormat="false" ht="15" hidden="false" customHeight="false" outlineLevel="0" collapsed="false">
      <c r="A429" s="4" t="n">
        <v>428</v>
      </c>
      <c r="B429" s="4" t="s">
        <v>781</v>
      </c>
      <c r="C429" s="35" t="n">
        <v>-2.12673</v>
      </c>
      <c r="D429" s="35" t="n">
        <v>-0.56704</v>
      </c>
      <c r="E429" s="35" t="n">
        <v>2.54437</v>
      </c>
      <c r="F429" s="35" t="n">
        <v>0.14545</v>
      </c>
      <c r="G429" s="35" t="n">
        <v>-0.20666</v>
      </c>
      <c r="H429" s="35" t="n">
        <v>-0.96177</v>
      </c>
      <c r="I429" s="35" t="n">
        <v>0.01045</v>
      </c>
      <c r="J429" s="35" t="n">
        <v>-1.32443</v>
      </c>
      <c r="K429" s="35" t="n">
        <v>-0.56932</v>
      </c>
      <c r="L429" s="35" t="n">
        <v>2.69203</v>
      </c>
      <c r="M429" s="35" t="n">
        <v>1.41178</v>
      </c>
      <c r="N429" s="35" t="n">
        <v>0.39136</v>
      </c>
      <c r="O429" s="35" t="n">
        <v>1.33047</v>
      </c>
      <c r="P429" s="35" t="n">
        <v>0.24137</v>
      </c>
      <c r="Q429" s="35" t="n">
        <v>-0.33231</v>
      </c>
      <c r="R429" s="35" t="n">
        <v>-0.40031</v>
      </c>
    </row>
    <row r="430" customFormat="false" ht="15" hidden="false" customHeight="false" outlineLevel="0" collapsed="false">
      <c r="A430" s="4" t="n">
        <v>429</v>
      </c>
      <c r="B430" s="4" t="s">
        <v>782</v>
      </c>
      <c r="C430" s="35" t="n">
        <v>0.08501</v>
      </c>
      <c r="D430" s="35" t="n">
        <v>0.66394</v>
      </c>
      <c r="E430" s="35" t="n">
        <v>2.63078</v>
      </c>
      <c r="F430" s="35" t="n">
        <v>-0.59094</v>
      </c>
      <c r="G430" s="35" t="n">
        <v>0.2512</v>
      </c>
      <c r="H430" s="35" t="n">
        <v>3.67446</v>
      </c>
      <c r="I430" s="35" t="n">
        <v>0.43835</v>
      </c>
      <c r="J430" s="35" t="n">
        <v>-1.29507</v>
      </c>
      <c r="K430" s="35" t="n">
        <v>0.75285</v>
      </c>
      <c r="L430" s="35" t="n">
        <v>-0.17762</v>
      </c>
      <c r="M430" s="35" t="n">
        <v>1.89402</v>
      </c>
      <c r="N430" s="35" t="n">
        <v>0.21521</v>
      </c>
      <c r="O430" s="35" t="n">
        <v>-1.12314</v>
      </c>
      <c r="P430" s="35" t="n">
        <v>-0.16292</v>
      </c>
      <c r="Q430" s="35" t="n">
        <v>1.4328</v>
      </c>
      <c r="R430" s="35" t="n">
        <v>-0.64107</v>
      </c>
    </row>
    <row r="431" customFormat="false" ht="15" hidden="false" customHeight="false" outlineLevel="0" collapsed="false">
      <c r="A431" s="4" t="n">
        <v>430</v>
      </c>
      <c r="B431" s="4" t="s">
        <v>783</v>
      </c>
      <c r="C431" s="35" t="n">
        <v>-1.59443</v>
      </c>
      <c r="D431" s="35" t="n">
        <v>-1.79043</v>
      </c>
      <c r="E431" s="35" t="n">
        <v>-2.60759</v>
      </c>
      <c r="F431" s="35" t="n">
        <v>2.11511</v>
      </c>
      <c r="G431" s="35" t="n">
        <v>-1.22738</v>
      </c>
      <c r="H431" s="35" t="n">
        <v>1.91294</v>
      </c>
      <c r="I431" s="35" t="n">
        <v>0.13978</v>
      </c>
      <c r="J431" s="35" t="n">
        <v>1.34086</v>
      </c>
      <c r="K431" s="35" t="n">
        <v>-0.43348</v>
      </c>
      <c r="L431" s="35" t="n">
        <v>1.61593</v>
      </c>
      <c r="M431" s="35" t="n">
        <v>1.71634</v>
      </c>
      <c r="N431" s="35" t="n">
        <v>-0.04339</v>
      </c>
      <c r="O431" s="35" t="n">
        <v>-1.74714</v>
      </c>
      <c r="P431" s="35" t="n">
        <v>-1.2275</v>
      </c>
      <c r="Q431" s="35" t="n">
        <v>1.33353</v>
      </c>
      <c r="R431" s="35" t="n">
        <v>-0.18264</v>
      </c>
    </row>
    <row r="432" customFormat="false" ht="15" hidden="false" customHeight="false" outlineLevel="0" collapsed="false">
      <c r="A432" s="4" t="n">
        <v>431</v>
      </c>
      <c r="B432" s="4" t="s">
        <v>784</v>
      </c>
      <c r="C432" s="35" t="n">
        <v>-1.30901</v>
      </c>
      <c r="D432" s="35" t="n">
        <v>1.7149</v>
      </c>
      <c r="E432" s="35" t="n">
        <v>1.09696</v>
      </c>
      <c r="F432" s="35" t="n">
        <v>0.61606</v>
      </c>
      <c r="G432" s="35" t="n">
        <v>-2.02161</v>
      </c>
      <c r="H432" s="35" t="n">
        <v>1.18796</v>
      </c>
      <c r="I432" s="35" t="n">
        <v>0.53163</v>
      </c>
      <c r="J432" s="35" t="n">
        <v>1.89485</v>
      </c>
      <c r="K432" s="35" t="n">
        <v>-1.11286</v>
      </c>
      <c r="L432" s="35" t="n">
        <v>0.40362</v>
      </c>
      <c r="M432" s="35" t="n">
        <v>-3.0108</v>
      </c>
      <c r="N432" s="35" t="n">
        <v>1.51417</v>
      </c>
      <c r="O432" s="35" t="n">
        <v>2.39875</v>
      </c>
      <c r="P432" s="35" t="n">
        <v>-0.99442</v>
      </c>
      <c r="Q432" s="35" t="n">
        <v>1.54806</v>
      </c>
      <c r="R432" s="35" t="n">
        <v>-2.67413</v>
      </c>
    </row>
    <row r="433" customFormat="false" ht="15" hidden="false" customHeight="false" outlineLevel="0" collapsed="false">
      <c r="A433" s="4" t="n">
        <v>432</v>
      </c>
      <c r="B433" s="4" t="s">
        <v>785</v>
      </c>
      <c r="C433" s="35" t="n">
        <v>1.62494</v>
      </c>
      <c r="D433" s="35" t="n">
        <v>-3.27995</v>
      </c>
      <c r="E433" s="35" t="n">
        <v>1.38881</v>
      </c>
      <c r="F433" s="35" t="n">
        <v>-1.82605</v>
      </c>
      <c r="G433" s="35" t="n">
        <v>2.81614</v>
      </c>
      <c r="H433" s="35" t="n">
        <v>1.10583</v>
      </c>
      <c r="I433" s="35" t="n">
        <v>0.50101</v>
      </c>
      <c r="J433" s="35" t="n">
        <v>-0.35627</v>
      </c>
      <c r="K433" s="35" t="n">
        <v>1.29876</v>
      </c>
      <c r="L433" s="35" t="n">
        <v>2.47634</v>
      </c>
      <c r="M433" s="35" t="n">
        <v>-0.64606</v>
      </c>
      <c r="N433" s="35" t="n">
        <v>1.17556</v>
      </c>
      <c r="O433" s="35" t="n">
        <v>-0.52239</v>
      </c>
      <c r="P433" s="35" t="n">
        <v>-4.19637</v>
      </c>
      <c r="Q433" s="35" t="n">
        <v>2.90953</v>
      </c>
      <c r="R433" s="35" t="n">
        <v>-1.28828</v>
      </c>
    </row>
    <row r="434" customFormat="false" ht="15" hidden="false" customHeight="false" outlineLevel="0" collapsed="false">
      <c r="A434" s="4" t="n">
        <v>433</v>
      </c>
      <c r="B434" s="4" t="s">
        <v>786</v>
      </c>
      <c r="C434" s="35" t="n">
        <v>1.27979</v>
      </c>
      <c r="D434" s="35" t="n">
        <v>-2.19824</v>
      </c>
      <c r="E434" s="35" t="n">
        <v>-2.40752</v>
      </c>
      <c r="F434" s="35" t="n">
        <v>-0.11687</v>
      </c>
      <c r="G434" s="35" t="n">
        <v>0.18408</v>
      </c>
      <c r="H434" s="35" t="n">
        <v>1.9304</v>
      </c>
      <c r="I434" s="35" t="n">
        <v>-1.16662</v>
      </c>
      <c r="J434" s="35" t="n">
        <v>0.80523</v>
      </c>
      <c r="K434" s="35" t="n">
        <v>-0.03084</v>
      </c>
      <c r="L434" s="35" t="n">
        <v>-0.94363</v>
      </c>
      <c r="M434" s="35" t="n">
        <v>-0.55109</v>
      </c>
      <c r="N434" s="35" t="n">
        <v>0.34271</v>
      </c>
      <c r="O434" s="35" t="n">
        <v>-0.59675</v>
      </c>
      <c r="P434" s="35" t="n">
        <v>-1.57554</v>
      </c>
      <c r="Q434" s="35" t="n">
        <v>-0.53636</v>
      </c>
      <c r="R434" s="35" t="n">
        <v>-1.58527</v>
      </c>
    </row>
    <row r="435" customFormat="false" ht="15" hidden="false" customHeight="false" outlineLevel="0" collapsed="false">
      <c r="A435" s="4" t="n">
        <v>434</v>
      </c>
      <c r="B435" s="4" t="s">
        <v>787</v>
      </c>
      <c r="C435" s="35" t="n">
        <v>-1.31575</v>
      </c>
      <c r="D435" s="35" t="n">
        <v>-2.07501</v>
      </c>
      <c r="E435" s="35" t="n">
        <v>3.74026</v>
      </c>
      <c r="F435" s="35" t="n">
        <v>0.31002</v>
      </c>
      <c r="G435" s="35" t="n">
        <v>-1.68002</v>
      </c>
      <c r="H435" s="35" t="n">
        <v>-1.17462</v>
      </c>
      <c r="I435" s="35" t="n">
        <v>-1.72889</v>
      </c>
      <c r="J435" s="35" t="n">
        <v>-0.04741</v>
      </c>
      <c r="K435" s="35" t="n">
        <v>1.43949</v>
      </c>
      <c r="L435" s="35" t="n">
        <v>1.31581</v>
      </c>
      <c r="M435" s="35" t="n">
        <v>-3.17496</v>
      </c>
      <c r="N435" s="35" t="n">
        <v>2.3701</v>
      </c>
      <c r="O435" s="35" t="n">
        <v>-1.54323</v>
      </c>
      <c r="P435" s="35" t="n">
        <v>-1.15157</v>
      </c>
      <c r="Q435" s="35" t="n">
        <v>-0.34379</v>
      </c>
      <c r="R435" s="35" t="n">
        <v>-0.127</v>
      </c>
    </row>
    <row r="436" customFormat="false" ht="15" hidden="false" customHeight="false" outlineLevel="0" collapsed="false">
      <c r="A436" s="4" t="n">
        <v>435</v>
      </c>
      <c r="B436" s="4" t="s">
        <v>788</v>
      </c>
      <c r="C436" s="35" t="n">
        <v>-2.6906</v>
      </c>
      <c r="D436" s="35" t="n">
        <v>-0.336</v>
      </c>
      <c r="E436" s="35" t="n">
        <v>2.06013</v>
      </c>
      <c r="F436" s="35" t="n">
        <v>-0.34619</v>
      </c>
      <c r="G436" s="35" t="n">
        <v>-1.67196</v>
      </c>
      <c r="H436" s="35" t="n">
        <v>-1.44288</v>
      </c>
      <c r="I436" s="35" t="n">
        <v>-0.27768</v>
      </c>
      <c r="J436" s="35" t="n">
        <v>0.40998</v>
      </c>
      <c r="K436" s="35" t="n">
        <v>2.19171</v>
      </c>
      <c r="L436" s="35" t="n">
        <v>3.55555</v>
      </c>
      <c r="M436" s="35" t="n">
        <v>1.23921</v>
      </c>
      <c r="N436" s="35" t="n">
        <v>1.52547</v>
      </c>
      <c r="O436" s="35" t="n">
        <v>-1.08204</v>
      </c>
      <c r="P436" s="35" t="n">
        <v>1.9184</v>
      </c>
      <c r="Q436" s="35" t="n">
        <v>1.85928</v>
      </c>
      <c r="R436" s="35" t="n">
        <v>-0.95251</v>
      </c>
    </row>
    <row r="437" customFormat="false" ht="15" hidden="false" customHeight="false" outlineLevel="0" collapsed="false">
      <c r="A437" s="4" t="n">
        <v>436</v>
      </c>
      <c r="B437" s="4" t="s">
        <v>789</v>
      </c>
      <c r="C437" s="35" t="n">
        <v>-1.34218</v>
      </c>
      <c r="D437" s="35" t="n">
        <v>1.51079</v>
      </c>
      <c r="E437" s="35" t="n">
        <v>0.15847</v>
      </c>
      <c r="F437" s="35" t="n">
        <v>-0.98272</v>
      </c>
      <c r="G437" s="35" t="n">
        <v>2.13896</v>
      </c>
      <c r="H437" s="35" t="n">
        <v>0.53082</v>
      </c>
      <c r="I437" s="35" t="n">
        <v>2.81737</v>
      </c>
      <c r="J437" s="35" t="n">
        <v>-1.35443</v>
      </c>
      <c r="K437" s="35" t="n">
        <v>2.21671</v>
      </c>
      <c r="L437" s="35" t="n">
        <v>-0.38912</v>
      </c>
      <c r="M437" s="35" t="n">
        <v>1.48899</v>
      </c>
      <c r="N437" s="35" t="n">
        <v>2.23028</v>
      </c>
      <c r="O437" s="35" t="n">
        <v>-0.00797</v>
      </c>
      <c r="P437" s="35" t="n">
        <v>0.52722</v>
      </c>
      <c r="Q437" s="35" t="n">
        <v>2.08448</v>
      </c>
      <c r="R437" s="35" t="n">
        <v>0.71339</v>
      </c>
    </row>
    <row r="438" customFormat="false" ht="15" hidden="false" customHeight="false" outlineLevel="0" collapsed="false">
      <c r="A438" s="4" t="n">
        <v>437</v>
      </c>
      <c r="B438" s="4" t="s">
        <v>790</v>
      </c>
      <c r="C438" s="35" t="n">
        <v>-1.2767</v>
      </c>
      <c r="D438" s="35" t="n">
        <v>-0.2109</v>
      </c>
      <c r="E438" s="35" t="n">
        <v>-2.44511</v>
      </c>
      <c r="F438" s="35" t="n">
        <v>1.01468</v>
      </c>
      <c r="G438" s="35" t="n">
        <v>1.52386</v>
      </c>
      <c r="H438" s="35" t="n">
        <v>0.36211</v>
      </c>
      <c r="I438" s="35" t="n">
        <v>-2.44693</v>
      </c>
      <c r="J438" s="35" t="n">
        <v>0.81988</v>
      </c>
      <c r="K438" s="35" t="n">
        <v>0.76151</v>
      </c>
      <c r="L438" s="35" t="n">
        <v>-0.11828</v>
      </c>
      <c r="M438" s="35" t="n">
        <v>-0.5442</v>
      </c>
      <c r="N438" s="35" t="n">
        <v>-2.78797</v>
      </c>
      <c r="O438" s="35" t="n">
        <v>0.97123</v>
      </c>
      <c r="P438" s="35" t="n">
        <v>-1.40819</v>
      </c>
      <c r="Q438" s="35" t="n">
        <v>1.51427</v>
      </c>
      <c r="R438" s="35" t="n">
        <v>0.18721</v>
      </c>
    </row>
    <row r="439" customFormat="false" ht="15" hidden="false" customHeight="false" outlineLevel="0" collapsed="false">
      <c r="A439" s="4" t="n">
        <v>438</v>
      </c>
      <c r="B439" s="4" t="s">
        <v>791</v>
      </c>
      <c r="C439" s="35" t="n">
        <v>-1.23167</v>
      </c>
      <c r="D439" s="35" t="n">
        <v>0.5035</v>
      </c>
      <c r="E439" s="35" t="n">
        <v>-2.11281</v>
      </c>
      <c r="F439" s="35" t="n">
        <v>-0.24551</v>
      </c>
      <c r="G439" s="35" t="n">
        <v>0.96838</v>
      </c>
      <c r="H439" s="35" t="n">
        <v>-0.6139</v>
      </c>
      <c r="I439" s="35" t="n">
        <v>0.69266</v>
      </c>
      <c r="J439" s="35" t="n">
        <v>-1.55384</v>
      </c>
      <c r="K439" s="35" t="n">
        <v>-1.78486</v>
      </c>
      <c r="L439" s="35" t="n">
        <v>-1.93337</v>
      </c>
      <c r="M439" s="35" t="n">
        <v>0.81343</v>
      </c>
      <c r="N439" s="35" t="n">
        <v>0.10693</v>
      </c>
      <c r="O439" s="35" t="n">
        <v>-0.28597</v>
      </c>
      <c r="P439" s="35" t="n">
        <v>-3.31131</v>
      </c>
      <c r="Q439" s="35" t="n">
        <v>1.63727</v>
      </c>
      <c r="R439" s="35" t="n">
        <v>-2.33287</v>
      </c>
    </row>
    <row r="440" customFormat="false" ht="15" hidden="false" customHeight="false" outlineLevel="0" collapsed="false">
      <c r="A440" s="4" t="n">
        <v>439</v>
      </c>
      <c r="B440" s="4" t="s">
        <v>792</v>
      </c>
      <c r="C440" s="35" t="n">
        <v>-0.33818</v>
      </c>
      <c r="D440" s="35" t="n">
        <v>-0.64252</v>
      </c>
      <c r="E440" s="35" t="n">
        <v>-1.51095</v>
      </c>
      <c r="F440" s="35" t="n">
        <v>0.71166</v>
      </c>
      <c r="G440" s="35" t="n">
        <v>-2.93244</v>
      </c>
      <c r="H440" s="35" t="n">
        <v>0.89349</v>
      </c>
      <c r="I440" s="35" t="n">
        <v>0.43412</v>
      </c>
      <c r="J440" s="35" t="n">
        <v>-2.24027</v>
      </c>
      <c r="K440" s="35" t="n">
        <v>0.14835</v>
      </c>
      <c r="L440" s="35" t="n">
        <v>0.9173</v>
      </c>
      <c r="M440" s="35" t="n">
        <v>2.63576</v>
      </c>
      <c r="N440" s="35" t="n">
        <v>1.20224</v>
      </c>
      <c r="O440" s="35" t="n">
        <v>0.30136</v>
      </c>
      <c r="P440" s="35" t="n">
        <v>-1.45672</v>
      </c>
      <c r="Q440" s="35" t="n">
        <v>-1.79059</v>
      </c>
      <c r="R440" s="35" t="n">
        <v>1.30813</v>
      </c>
    </row>
    <row r="441" customFormat="false" ht="15" hidden="false" customHeight="false" outlineLevel="0" collapsed="false">
      <c r="A441" s="4" t="n">
        <v>440</v>
      </c>
      <c r="B441" s="4" t="s">
        <v>793</v>
      </c>
      <c r="C441" s="35" t="n">
        <v>-0.159</v>
      </c>
      <c r="D441" s="35" t="n">
        <v>2.39269</v>
      </c>
      <c r="E441" s="35" t="n">
        <v>-2.26741</v>
      </c>
      <c r="F441" s="35" t="n">
        <v>0.27348</v>
      </c>
      <c r="G441" s="35" t="n">
        <v>-0.09749</v>
      </c>
      <c r="H441" s="35" t="n">
        <v>0.91352</v>
      </c>
      <c r="I441" s="35" t="n">
        <v>0.27409</v>
      </c>
      <c r="J441" s="35" t="n">
        <v>1.863</v>
      </c>
      <c r="K441" s="35" t="n">
        <v>1.00868</v>
      </c>
      <c r="L441" s="35" t="n">
        <v>-1.50666</v>
      </c>
      <c r="M441" s="35" t="n">
        <v>0.18188</v>
      </c>
      <c r="N441" s="35" t="n">
        <v>1.31927</v>
      </c>
      <c r="O441" s="35" t="n">
        <v>1.23946</v>
      </c>
      <c r="P441" s="35" t="n">
        <v>-0.25841</v>
      </c>
      <c r="Q441" s="35" t="n">
        <v>0.33015</v>
      </c>
      <c r="R441" s="35" t="n">
        <v>1.89117</v>
      </c>
    </row>
    <row r="442" customFormat="false" ht="15" hidden="false" customHeight="false" outlineLevel="0" collapsed="false">
      <c r="A442" s="4" t="n">
        <v>441</v>
      </c>
      <c r="B442" s="4" t="s">
        <v>794</v>
      </c>
      <c r="C442" s="35" t="n">
        <v>2.05624</v>
      </c>
      <c r="D442" s="35" t="n">
        <v>-0.01263</v>
      </c>
      <c r="E442" s="35" t="n">
        <v>2.42009</v>
      </c>
      <c r="F442" s="35" t="n">
        <v>1.0246</v>
      </c>
      <c r="G442" s="35" t="n">
        <v>1.64064</v>
      </c>
      <c r="H442" s="35" t="n">
        <v>-2.22236</v>
      </c>
      <c r="I442" s="35" t="n">
        <v>0.02086</v>
      </c>
      <c r="J442" s="35" t="n">
        <v>0.32372</v>
      </c>
      <c r="K442" s="35" t="n">
        <v>-0.74456</v>
      </c>
      <c r="L442" s="35" t="n">
        <v>0.92669</v>
      </c>
      <c r="M442" s="35" t="n">
        <v>2.76373</v>
      </c>
      <c r="N442" s="35" t="n">
        <v>2.30915</v>
      </c>
      <c r="O442" s="35" t="n">
        <v>1.14384</v>
      </c>
      <c r="P442" s="35" t="n">
        <v>0.92826</v>
      </c>
      <c r="Q442" s="35" t="n">
        <v>-1.0318</v>
      </c>
      <c r="R442" s="35" t="n">
        <v>-0.96211</v>
      </c>
    </row>
    <row r="443" customFormat="false" ht="15" hidden="false" customHeight="false" outlineLevel="0" collapsed="false">
      <c r="A443" s="4" t="n">
        <v>442</v>
      </c>
      <c r="B443" s="4" t="s">
        <v>795</v>
      </c>
      <c r="C443" s="35" t="n">
        <v>1.52155</v>
      </c>
      <c r="D443" s="35" t="n">
        <v>0.80639</v>
      </c>
      <c r="E443" s="35" t="n">
        <v>-1.36631</v>
      </c>
      <c r="F443" s="35" t="n">
        <v>-0.16897</v>
      </c>
      <c r="G443" s="35" t="n">
        <v>0.90622</v>
      </c>
      <c r="H443" s="35" t="n">
        <v>0.61855</v>
      </c>
      <c r="I443" s="35" t="n">
        <v>-1.15803</v>
      </c>
      <c r="J443" s="35" t="n">
        <v>-2.439</v>
      </c>
      <c r="K443" s="35" t="n">
        <v>0.63399</v>
      </c>
      <c r="L443" s="35" t="n">
        <v>0.97809</v>
      </c>
      <c r="M443" s="35" t="n">
        <v>-1.09184</v>
      </c>
      <c r="N443" s="35" t="n">
        <v>0.05149</v>
      </c>
      <c r="O443" s="35" t="n">
        <v>-3.58534</v>
      </c>
      <c r="P443" s="35" t="n">
        <v>-0.41281</v>
      </c>
      <c r="Q443" s="35" t="n">
        <v>0.51052</v>
      </c>
      <c r="R443" s="35" t="n">
        <v>-0.15551</v>
      </c>
    </row>
    <row r="444" customFormat="false" ht="15" hidden="false" customHeight="false" outlineLevel="0" collapsed="false">
      <c r="A444" s="4" t="n">
        <v>443</v>
      </c>
      <c r="B444" s="4" t="s">
        <v>796</v>
      </c>
      <c r="C444" s="35" t="n">
        <v>-1.04094</v>
      </c>
      <c r="D444" s="35" t="n">
        <v>-1.31662</v>
      </c>
      <c r="E444" s="35" t="n">
        <v>-0.60185</v>
      </c>
      <c r="F444" s="35" t="n">
        <v>-0.166</v>
      </c>
      <c r="G444" s="35" t="n">
        <v>0.61976</v>
      </c>
      <c r="H444" s="35" t="n">
        <v>0.65889</v>
      </c>
      <c r="I444" s="35" t="n">
        <v>0.54284</v>
      </c>
      <c r="J444" s="35" t="n">
        <v>-1.26819</v>
      </c>
      <c r="K444" s="35" t="n">
        <v>-0.65805</v>
      </c>
      <c r="L444" s="35" t="n">
        <v>-1.85171</v>
      </c>
      <c r="M444" s="35" t="n">
        <v>-1.07615</v>
      </c>
      <c r="N444" s="35" t="n">
        <v>0.519</v>
      </c>
      <c r="O444" s="35" t="n">
        <v>-1.59738</v>
      </c>
      <c r="P444" s="35" t="n">
        <v>-0.5542</v>
      </c>
      <c r="Q444" s="35" t="n">
        <v>0.27581</v>
      </c>
      <c r="R444" s="35" t="n">
        <v>3.58113</v>
      </c>
    </row>
    <row r="445" customFormat="false" ht="15" hidden="false" customHeight="false" outlineLevel="0" collapsed="false">
      <c r="A445" s="4" t="n">
        <v>444</v>
      </c>
      <c r="B445" s="4" t="s">
        <v>797</v>
      </c>
      <c r="C445" s="35" t="n">
        <v>1.67962</v>
      </c>
      <c r="D445" s="35" t="n">
        <v>-0.59498</v>
      </c>
      <c r="E445" s="35" t="n">
        <v>-2.22163</v>
      </c>
      <c r="F445" s="35" t="n">
        <v>-0.55713</v>
      </c>
      <c r="G445" s="35" t="n">
        <v>-1.4678</v>
      </c>
      <c r="H445" s="35" t="n">
        <v>-0.00385</v>
      </c>
      <c r="I445" s="35" t="n">
        <v>1.55335</v>
      </c>
      <c r="J445" s="35" t="n">
        <v>-0.66656</v>
      </c>
      <c r="K445" s="35" t="n">
        <v>-0.2029</v>
      </c>
      <c r="L445" s="35" t="n">
        <v>0.76492</v>
      </c>
      <c r="M445" s="35" t="n">
        <v>-0.67095</v>
      </c>
      <c r="N445" s="35" t="n">
        <v>1.73395</v>
      </c>
      <c r="O445" s="35" t="n">
        <v>-0.07252</v>
      </c>
      <c r="P445" s="35" t="n">
        <v>1.7426</v>
      </c>
      <c r="Q445" s="35" t="n">
        <v>-1.36464</v>
      </c>
      <c r="R445" s="35" t="n">
        <v>-0.36783</v>
      </c>
    </row>
    <row r="446" customFormat="false" ht="15" hidden="false" customHeight="false" outlineLevel="0" collapsed="false">
      <c r="A446" s="4" t="n">
        <v>445</v>
      </c>
      <c r="B446" s="4" t="s">
        <v>798</v>
      </c>
      <c r="C446" s="35" t="n">
        <v>-0.40788</v>
      </c>
      <c r="D446" s="35" t="n">
        <v>0.74066</v>
      </c>
      <c r="E446" s="35" t="n">
        <v>0.7359</v>
      </c>
      <c r="F446" s="35" t="n">
        <v>-1.50029</v>
      </c>
      <c r="G446" s="35" t="n">
        <v>-0.98001</v>
      </c>
      <c r="H446" s="35" t="n">
        <v>-0.92239</v>
      </c>
      <c r="I446" s="35" t="n">
        <v>-1.41192</v>
      </c>
      <c r="J446" s="35" t="n">
        <v>1.36223</v>
      </c>
      <c r="K446" s="35" t="n">
        <v>-1.84557</v>
      </c>
      <c r="L446" s="35" t="n">
        <v>1.52491</v>
      </c>
      <c r="M446" s="35" t="n">
        <v>-1.97667</v>
      </c>
      <c r="N446" s="35" t="n">
        <v>1.66804</v>
      </c>
      <c r="O446" s="35" t="n">
        <v>1.52319</v>
      </c>
      <c r="P446" s="35" t="n">
        <v>1.51413</v>
      </c>
      <c r="Q446" s="35" t="n">
        <v>1.4618</v>
      </c>
      <c r="R446" s="35" t="n">
        <v>-0.0394</v>
      </c>
    </row>
    <row r="447" customFormat="false" ht="15" hidden="false" customHeight="false" outlineLevel="0" collapsed="false">
      <c r="A447" s="4" t="n">
        <v>446</v>
      </c>
      <c r="B447" s="4" t="s">
        <v>799</v>
      </c>
      <c r="C447" s="35" t="n">
        <v>-3.02512</v>
      </c>
      <c r="D447" s="35" t="n">
        <v>-0.49096</v>
      </c>
      <c r="E447" s="35" t="n">
        <v>-0.86468</v>
      </c>
      <c r="F447" s="35" t="n">
        <v>-0.86422</v>
      </c>
      <c r="G447" s="35" t="n">
        <v>0.6734</v>
      </c>
      <c r="H447" s="35" t="n">
        <v>-0.93758</v>
      </c>
      <c r="I447" s="35" t="n">
        <v>-1.35972</v>
      </c>
      <c r="J447" s="35" t="n">
        <v>-0.85751</v>
      </c>
      <c r="K447" s="35" t="n">
        <v>1.41095</v>
      </c>
      <c r="L447" s="35" t="n">
        <v>1.14827</v>
      </c>
      <c r="M447" s="35" t="n">
        <v>1.17754</v>
      </c>
      <c r="N447" s="35" t="n">
        <v>-0.63704</v>
      </c>
      <c r="O447" s="35" t="n">
        <v>-2.46689</v>
      </c>
      <c r="P447" s="35" t="n">
        <v>1.2925</v>
      </c>
      <c r="Q447" s="35" t="n">
        <v>-0.3842</v>
      </c>
      <c r="R447" s="35" t="n">
        <v>-3.02341</v>
      </c>
    </row>
    <row r="448" customFormat="false" ht="15" hidden="false" customHeight="false" outlineLevel="0" collapsed="false">
      <c r="A448" s="4" t="n">
        <v>447</v>
      </c>
      <c r="B448" s="4" t="s">
        <v>800</v>
      </c>
      <c r="C448" s="35" t="n">
        <v>-0.75611</v>
      </c>
      <c r="D448" s="35" t="n">
        <v>0.20557</v>
      </c>
      <c r="E448" s="35" t="n">
        <v>0.33759</v>
      </c>
      <c r="F448" s="35" t="n">
        <v>-1.20149</v>
      </c>
      <c r="G448" s="35" t="n">
        <v>1.05688</v>
      </c>
      <c r="H448" s="35" t="n">
        <v>-3.29343</v>
      </c>
      <c r="I448" s="35" t="n">
        <v>-0.89451</v>
      </c>
      <c r="J448" s="35" t="n">
        <v>0.05049</v>
      </c>
      <c r="K448" s="35" t="n">
        <v>0.44993</v>
      </c>
      <c r="L448" s="35" t="n">
        <v>-0.07987</v>
      </c>
      <c r="M448" s="35" t="n">
        <v>2.80558</v>
      </c>
      <c r="N448" s="35" t="n">
        <v>1.01187</v>
      </c>
      <c r="O448" s="35" t="n">
        <v>-0.77306</v>
      </c>
      <c r="P448" s="35" t="n">
        <v>2.39269</v>
      </c>
      <c r="Q448" s="35" t="n">
        <v>-0.3104</v>
      </c>
      <c r="R448" s="35" t="n">
        <v>-0.35014</v>
      </c>
    </row>
    <row r="449" customFormat="false" ht="15" hidden="false" customHeight="false" outlineLevel="0" collapsed="false">
      <c r="A449" s="4" t="n">
        <v>448</v>
      </c>
      <c r="B449" s="4" t="s">
        <v>801</v>
      </c>
      <c r="C449" s="35" t="n">
        <v>0.44772</v>
      </c>
      <c r="D449" s="35" t="n">
        <v>0.23631</v>
      </c>
      <c r="E449" s="35" t="n">
        <v>1.34447</v>
      </c>
      <c r="F449" s="35" t="n">
        <v>-0.31804</v>
      </c>
      <c r="G449" s="35" t="n">
        <v>-0.09685</v>
      </c>
      <c r="H449" s="35" t="n">
        <v>-2.06123</v>
      </c>
      <c r="I449" s="35" t="n">
        <v>-2.10376</v>
      </c>
      <c r="J449" s="35" t="n">
        <v>-0.67653</v>
      </c>
      <c r="K449" s="35" t="n">
        <v>-0.25333</v>
      </c>
      <c r="L449" s="35" t="n">
        <v>0.96856</v>
      </c>
      <c r="M449" s="35" t="n">
        <v>1.31779</v>
      </c>
      <c r="N449" s="35" t="n">
        <v>0.36044</v>
      </c>
      <c r="O449" s="35" t="n">
        <v>-2.12231</v>
      </c>
      <c r="P449" s="35" t="n">
        <v>1.0637</v>
      </c>
      <c r="Q449" s="35" t="n">
        <v>1.17816</v>
      </c>
      <c r="R449" s="35" t="n">
        <v>0.84455</v>
      </c>
    </row>
    <row r="450" customFormat="false" ht="15" hidden="false" customHeight="false" outlineLevel="0" collapsed="false">
      <c r="A450" s="4" t="n">
        <v>449</v>
      </c>
      <c r="B450" s="4" t="s">
        <v>802</v>
      </c>
      <c r="C450" s="35" t="n">
        <v>-0.67419</v>
      </c>
      <c r="D450" s="35" t="n">
        <v>0.11703</v>
      </c>
      <c r="E450" s="35" t="n">
        <v>2.23112</v>
      </c>
      <c r="F450" s="35" t="n">
        <v>0.85819</v>
      </c>
      <c r="G450" s="35" t="n">
        <v>-0.64944</v>
      </c>
      <c r="H450" s="35" t="n">
        <v>-1.7401</v>
      </c>
      <c r="I450" s="35" t="n">
        <v>1.2194</v>
      </c>
      <c r="J450" s="35" t="n">
        <v>-1.66163</v>
      </c>
      <c r="K450" s="35" t="n">
        <v>1.55009</v>
      </c>
      <c r="L450" s="35" t="n">
        <v>0.04679</v>
      </c>
      <c r="M450" s="35" t="n">
        <v>2.0068</v>
      </c>
      <c r="N450" s="35" t="n">
        <v>0.71459</v>
      </c>
      <c r="O450" s="35" t="n">
        <v>-2.74789</v>
      </c>
      <c r="P450" s="35" t="n">
        <v>-2.44237</v>
      </c>
      <c r="Q450" s="35" t="n">
        <v>1.96172</v>
      </c>
      <c r="R450" s="35" t="n">
        <v>-2.08322</v>
      </c>
    </row>
    <row r="451" customFormat="false" ht="15" hidden="false" customHeight="false" outlineLevel="0" collapsed="false">
      <c r="A451" s="4" t="n">
        <v>450</v>
      </c>
      <c r="B451" s="4" t="s">
        <v>803</v>
      </c>
      <c r="C451" s="35" t="n">
        <v>-1.04825</v>
      </c>
      <c r="D451" s="35" t="n">
        <v>-1.6296</v>
      </c>
      <c r="E451" s="35" t="n">
        <v>-2.14875</v>
      </c>
      <c r="F451" s="35" t="n">
        <v>-1.84527</v>
      </c>
      <c r="G451" s="35" t="n">
        <v>0.7432</v>
      </c>
      <c r="H451" s="35" t="n">
        <v>-2.91665</v>
      </c>
      <c r="I451" s="35" t="n">
        <v>1.4557</v>
      </c>
      <c r="J451" s="35" t="n">
        <v>-0.2255</v>
      </c>
      <c r="K451" s="35" t="n">
        <v>2.12938</v>
      </c>
      <c r="L451" s="35" t="n">
        <v>-1.07322</v>
      </c>
      <c r="M451" s="35" t="n">
        <v>-1.99045</v>
      </c>
      <c r="N451" s="35" t="n">
        <v>0.60811</v>
      </c>
      <c r="O451" s="35" t="n">
        <v>-0.73503</v>
      </c>
      <c r="P451" s="35" t="n">
        <v>-1.79257</v>
      </c>
      <c r="Q451" s="35" t="n">
        <v>-0.10319</v>
      </c>
      <c r="R451" s="35" t="n">
        <v>-1.0362</v>
      </c>
    </row>
    <row r="452" customFormat="false" ht="15" hidden="false" customHeight="false" outlineLevel="0" collapsed="false">
      <c r="A452" s="4" t="n">
        <v>451</v>
      </c>
      <c r="B452" s="4" t="s">
        <v>804</v>
      </c>
      <c r="C452" s="35" t="n">
        <v>0.4943</v>
      </c>
      <c r="D452" s="35" t="n">
        <v>2.40588</v>
      </c>
      <c r="E452" s="35" t="n">
        <v>0.01194</v>
      </c>
      <c r="F452" s="35" t="n">
        <v>0.32401</v>
      </c>
      <c r="G452" s="35" t="n">
        <v>-0.96919</v>
      </c>
      <c r="H452" s="35" t="n">
        <v>0.88245</v>
      </c>
      <c r="I452" s="35" t="n">
        <v>-0.41221</v>
      </c>
      <c r="J452" s="35" t="n">
        <v>0.59375</v>
      </c>
      <c r="K452" s="35" t="n">
        <v>0.67598</v>
      </c>
      <c r="L452" s="35" t="n">
        <v>-0.24938</v>
      </c>
      <c r="M452" s="35" t="n">
        <v>-0.37606</v>
      </c>
      <c r="N452" s="35" t="n">
        <v>-1.55612</v>
      </c>
      <c r="O452" s="35" t="n">
        <v>0.9909</v>
      </c>
      <c r="P452" s="35" t="n">
        <v>0.5479</v>
      </c>
      <c r="Q452" s="35" t="n">
        <v>1.33367</v>
      </c>
      <c r="R452" s="35" t="n">
        <v>1.97839</v>
      </c>
    </row>
    <row r="453" customFormat="false" ht="15" hidden="false" customHeight="false" outlineLevel="0" collapsed="false">
      <c r="A453" s="4" t="n">
        <v>452</v>
      </c>
      <c r="B453" s="4" t="s">
        <v>805</v>
      </c>
      <c r="C453" s="35" t="n">
        <v>0.09946</v>
      </c>
      <c r="D453" s="35" t="n">
        <v>1.37984</v>
      </c>
      <c r="E453" s="35" t="n">
        <v>0.47764</v>
      </c>
      <c r="F453" s="35" t="n">
        <v>0.23537</v>
      </c>
      <c r="G453" s="35" t="n">
        <v>-1.71066</v>
      </c>
      <c r="H453" s="35" t="n">
        <v>-2.40769</v>
      </c>
      <c r="I453" s="35" t="n">
        <v>0.8693</v>
      </c>
      <c r="J453" s="35" t="n">
        <v>0.03887</v>
      </c>
      <c r="K453" s="35" t="n">
        <v>0.14302</v>
      </c>
      <c r="L453" s="35" t="n">
        <v>2.51955</v>
      </c>
      <c r="M453" s="35" t="n">
        <v>0.83254</v>
      </c>
      <c r="N453" s="35" t="n">
        <v>0.89533</v>
      </c>
      <c r="O453" s="35" t="n">
        <v>-0.08036</v>
      </c>
      <c r="P453" s="35" t="n">
        <v>1.48206</v>
      </c>
      <c r="Q453" s="35" t="n">
        <v>-1.38292</v>
      </c>
      <c r="R453" s="35" t="n">
        <v>-0.67806</v>
      </c>
    </row>
    <row r="454" customFormat="false" ht="15" hidden="false" customHeight="false" outlineLevel="0" collapsed="false">
      <c r="A454" s="4" t="n">
        <v>453</v>
      </c>
      <c r="B454" s="4" t="s">
        <v>806</v>
      </c>
      <c r="C454" s="35" t="n">
        <v>1.69438</v>
      </c>
      <c r="D454" s="35" t="n">
        <v>-1.84058</v>
      </c>
      <c r="E454" s="35" t="n">
        <v>0.03118</v>
      </c>
      <c r="F454" s="35" t="n">
        <v>3.20552</v>
      </c>
      <c r="G454" s="35" t="n">
        <v>1.20659</v>
      </c>
      <c r="H454" s="35" t="n">
        <v>-0.97313</v>
      </c>
      <c r="I454" s="35" t="n">
        <v>-3.03909</v>
      </c>
      <c r="J454" s="35" t="n">
        <v>-0.61662</v>
      </c>
      <c r="K454" s="35" t="n">
        <v>-2.79292</v>
      </c>
      <c r="L454" s="35" t="n">
        <v>0.9034</v>
      </c>
      <c r="M454" s="35" t="n">
        <v>0.34227</v>
      </c>
      <c r="N454" s="35" t="n">
        <v>3.28656</v>
      </c>
      <c r="O454" s="35" t="n">
        <v>-0.95855</v>
      </c>
      <c r="P454" s="35" t="n">
        <v>-1.39539</v>
      </c>
      <c r="Q454" s="35" t="n">
        <v>0.03026</v>
      </c>
      <c r="R454" s="35" t="n">
        <v>-1.78075</v>
      </c>
    </row>
    <row r="455" customFormat="false" ht="15" hidden="false" customHeight="false" outlineLevel="0" collapsed="false">
      <c r="A455" s="4" t="n">
        <v>454</v>
      </c>
      <c r="B455" s="4" t="s">
        <v>807</v>
      </c>
      <c r="C455" s="35" t="n">
        <v>-0.18837</v>
      </c>
      <c r="D455" s="35" t="n">
        <v>1.19792</v>
      </c>
      <c r="E455" s="35" t="n">
        <v>-1.6913</v>
      </c>
      <c r="F455" s="35" t="n">
        <v>0.70565</v>
      </c>
      <c r="G455" s="35" t="n">
        <v>0.76786</v>
      </c>
      <c r="H455" s="35" t="n">
        <v>1.4454</v>
      </c>
      <c r="I455" s="35" t="n">
        <v>1.85259</v>
      </c>
      <c r="J455" s="35" t="n">
        <v>2.4303</v>
      </c>
      <c r="K455" s="35" t="n">
        <v>1.27592</v>
      </c>
      <c r="L455" s="35" t="n">
        <v>3.38849</v>
      </c>
      <c r="M455" s="35" t="n">
        <v>-2.09513</v>
      </c>
      <c r="N455" s="35" t="n">
        <v>1.07402</v>
      </c>
      <c r="O455" s="35" t="n">
        <v>-2.74063</v>
      </c>
      <c r="P455" s="35" t="n">
        <v>0.31776</v>
      </c>
      <c r="Q455" s="35" t="n">
        <v>-1.66008</v>
      </c>
      <c r="R455" s="35" t="n">
        <v>-1.241</v>
      </c>
    </row>
    <row r="456" customFormat="false" ht="15" hidden="false" customHeight="false" outlineLevel="0" collapsed="false">
      <c r="A456" s="4" t="n">
        <v>455</v>
      </c>
      <c r="B456" s="4" t="s">
        <v>808</v>
      </c>
      <c r="C456" s="35" t="n">
        <v>-1.7953</v>
      </c>
      <c r="D456" s="35" t="n">
        <v>2.23319</v>
      </c>
      <c r="E456" s="35" t="n">
        <v>0.02941</v>
      </c>
      <c r="F456" s="35" t="n">
        <v>1.66293</v>
      </c>
      <c r="G456" s="35" t="n">
        <v>-1.08826</v>
      </c>
      <c r="H456" s="35" t="n">
        <v>-1.31621</v>
      </c>
      <c r="I456" s="35" t="n">
        <v>-1.07399</v>
      </c>
      <c r="J456" s="35" t="n">
        <v>0.39431</v>
      </c>
      <c r="K456" s="35" t="n">
        <v>-0.43143</v>
      </c>
      <c r="L456" s="35" t="n">
        <v>-1.02212</v>
      </c>
      <c r="M456" s="35" t="n">
        <v>-0.65916</v>
      </c>
      <c r="N456" s="35" t="n">
        <v>0.44655</v>
      </c>
      <c r="O456" s="35" t="n">
        <v>-1.91124</v>
      </c>
      <c r="P456" s="35" t="n">
        <v>0.40839</v>
      </c>
      <c r="Q456" s="35" t="n">
        <v>-1.38863</v>
      </c>
      <c r="R456" s="35" t="n">
        <v>-0.90937</v>
      </c>
    </row>
    <row r="457" customFormat="false" ht="15" hidden="false" customHeight="false" outlineLevel="0" collapsed="false">
      <c r="A457" s="4" t="n">
        <v>456</v>
      </c>
      <c r="B457" s="4" t="s">
        <v>809</v>
      </c>
      <c r="C457" s="35" t="n">
        <v>2.77977</v>
      </c>
      <c r="D457" s="35" t="n">
        <v>0.76068</v>
      </c>
      <c r="E457" s="35" t="n">
        <v>-0.28273</v>
      </c>
      <c r="F457" s="35" t="n">
        <v>-0.99659</v>
      </c>
      <c r="G457" s="35" t="n">
        <v>-2.44178</v>
      </c>
      <c r="H457" s="35" t="n">
        <v>0.78507</v>
      </c>
      <c r="I457" s="35" t="n">
        <v>0.64613</v>
      </c>
      <c r="J457" s="35" t="n">
        <v>0.08065</v>
      </c>
      <c r="K457" s="35" t="n">
        <v>-0.59907</v>
      </c>
      <c r="L457" s="35" t="n">
        <v>-0.45856</v>
      </c>
      <c r="M457" s="35" t="n">
        <v>-0.81134</v>
      </c>
      <c r="N457" s="35" t="n">
        <v>0.32738</v>
      </c>
      <c r="O457" s="35" t="n">
        <v>1.72624</v>
      </c>
      <c r="P457" s="35" t="n">
        <v>-0.2982</v>
      </c>
      <c r="Q457" s="35" t="n">
        <v>-1.09233</v>
      </c>
      <c r="R457" s="35" t="n">
        <v>0.02288</v>
      </c>
    </row>
    <row r="458" customFormat="false" ht="15" hidden="false" customHeight="false" outlineLevel="0" collapsed="false">
      <c r="A458" s="4" t="n">
        <v>457</v>
      </c>
      <c r="B458" s="4" t="s">
        <v>810</v>
      </c>
      <c r="C458" s="35" t="n">
        <v>-2.07812</v>
      </c>
      <c r="D458" s="35" t="n">
        <v>0.47098</v>
      </c>
      <c r="E458" s="35" t="n">
        <v>0.35796</v>
      </c>
      <c r="F458" s="35" t="n">
        <v>1.94016</v>
      </c>
      <c r="G458" s="35" t="n">
        <v>1.44764</v>
      </c>
      <c r="H458" s="35" t="n">
        <v>-1.04791</v>
      </c>
      <c r="I458" s="35" t="n">
        <v>-0.3552</v>
      </c>
      <c r="J458" s="35" t="n">
        <v>-1.93837</v>
      </c>
      <c r="K458" s="35" t="n">
        <v>-2.43191</v>
      </c>
      <c r="L458" s="35" t="n">
        <v>1.21801</v>
      </c>
      <c r="M458" s="35" t="n">
        <v>0.41539</v>
      </c>
      <c r="N458" s="35" t="n">
        <v>1.30882</v>
      </c>
      <c r="O458" s="35" t="n">
        <v>2.38962</v>
      </c>
      <c r="P458" s="35" t="n">
        <v>0.09997</v>
      </c>
      <c r="Q458" s="35" t="n">
        <v>5.48303</v>
      </c>
      <c r="R458" s="35" t="n">
        <v>-1.60951</v>
      </c>
    </row>
    <row r="459" customFormat="false" ht="15" hidden="false" customHeight="false" outlineLevel="0" collapsed="false">
      <c r="A459" s="4" t="n">
        <v>458</v>
      </c>
      <c r="B459" s="4" t="s">
        <v>811</v>
      </c>
      <c r="C459" s="35" t="n">
        <v>-0.34003</v>
      </c>
      <c r="D459" s="35" t="n">
        <v>2.86297</v>
      </c>
      <c r="E459" s="35" t="n">
        <v>-0.9631</v>
      </c>
      <c r="F459" s="35" t="n">
        <v>1.9443</v>
      </c>
      <c r="G459" s="35" t="n">
        <v>1.10684</v>
      </c>
      <c r="H459" s="35" t="n">
        <v>-0.19714</v>
      </c>
      <c r="I459" s="35" t="n">
        <v>0.13477</v>
      </c>
      <c r="J459" s="35" t="n">
        <v>-0.15863</v>
      </c>
      <c r="K459" s="35" t="n">
        <v>0.88588</v>
      </c>
      <c r="L459" s="35" t="n">
        <v>1.97978</v>
      </c>
      <c r="M459" s="35" t="n">
        <v>-0.31051</v>
      </c>
      <c r="N459" s="35" t="n">
        <v>-1.90875</v>
      </c>
      <c r="O459" s="35" t="n">
        <v>-1.73272</v>
      </c>
      <c r="P459" s="35" t="n">
        <v>0.60748</v>
      </c>
      <c r="Q459" s="35" t="n">
        <v>-2.04554</v>
      </c>
      <c r="R459" s="35" t="n">
        <v>-2.91935</v>
      </c>
    </row>
    <row r="460" customFormat="false" ht="15" hidden="false" customHeight="false" outlineLevel="0" collapsed="false">
      <c r="A460" s="4" t="n">
        <v>459</v>
      </c>
      <c r="B460" s="4" t="s">
        <v>812</v>
      </c>
      <c r="C460" s="35" t="n">
        <v>-2.22676</v>
      </c>
      <c r="D460" s="35" t="n">
        <v>-1.91356</v>
      </c>
      <c r="E460" s="35" t="n">
        <v>-1.19317</v>
      </c>
      <c r="F460" s="35" t="n">
        <v>1.8746</v>
      </c>
      <c r="G460" s="35" t="n">
        <v>0.5179</v>
      </c>
      <c r="H460" s="35" t="n">
        <v>1.88473</v>
      </c>
      <c r="I460" s="35" t="n">
        <v>-0.86707</v>
      </c>
      <c r="J460" s="35" t="n">
        <v>0.49659</v>
      </c>
      <c r="K460" s="35" t="n">
        <v>-0.25498</v>
      </c>
      <c r="L460" s="35" t="n">
        <v>0.02301</v>
      </c>
      <c r="M460" s="35" t="n">
        <v>2.07423</v>
      </c>
      <c r="N460" s="35" t="n">
        <v>-0.31773</v>
      </c>
      <c r="O460" s="35" t="n">
        <v>1.65019</v>
      </c>
      <c r="P460" s="35" t="n">
        <v>-1.08386</v>
      </c>
      <c r="Q460" s="35" t="n">
        <v>-1.2167</v>
      </c>
      <c r="R460" s="35" t="n">
        <v>-2.24133</v>
      </c>
    </row>
    <row r="461" customFormat="false" ht="15" hidden="false" customHeight="false" outlineLevel="0" collapsed="false">
      <c r="A461" s="4" t="n">
        <v>460</v>
      </c>
      <c r="B461" s="4" t="s">
        <v>813</v>
      </c>
      <c r="C461" s="35" t="n">
        <v>-1.17172</v>
      </c>
      <c r="D461" s="35" t="n">
        <v>0.1013</v>
      </c>
      <c r="E461" s="35" t="n">
        <v>-0.91596</v>
      </c>
      <c r="F461" s="35" t="n">
        <v>0.21172</v>
      </c>
      <c r="G461" s="35" t="n">
        <v>1.29094</v>
      </c>
      <c r="H461" s="35" t="n">
        <v>2.44962</v>
      </c>
      <c r="I461" s="35" t="n">
        <v>-2.15025</v>
      </c>
      <c r="J461" s="35" t="n">
        <v>0.29447</v>
      </c>
      <c r="K461" s="35" t="n">
        <v>-0.27303</v>
      </c>
      <c r="L461" s="35" t="n">
        <v>1.9087</v>
      </c>
      <c r="M461" s="35" t="n">
        <v>-1.13028</v>
      </c>
      <c r="N461" s="35" t="n">
        <v>-0.82724</v>
      </c>
      <c r="O461" s="35" t="n">
        <v>3.72224</v>
      </c>
      <c r="P461" s="35" t="n">
        <v>-1.91607</v>
      </c>
      <c r="Q461" s="35" t="n">
        <v>1.89986</v>
      </c>
      <c r="R461" s="35" t="n">
        <v>-2.61209</v>
      </c>
    </row>
    <row r="462" customFormat="false" ht="15" hidden="false" customHeight="false" outlineLevel="0" collapsed="false">
      <c r="A462" s="4" t="n">
        <v>461</v>
      </c>
      <c r="B462" s="4" t="s">
        <v>814</v>
      </c>
      <c r="C462" s="35" t="n">
        <v>0.89384</v>
      </c>
      <c r="D462" s="35" t="n">
        <v>0.14525</v>
      </c>
      <c r="E462" s="35" t="n">
        <v>1.11677</v>
      </c>
      <c r="F462" s="35" t="n">
        <v>-2.17977</v>
      </c>
      <c r="G462" s="35" t="n">
        <v>-0.30604</v>
      </c>
      <c r="H462" s="35" t="n">
        <v>0.19622</v>
      </c>
      <c r="I462" s="35" t="n">
        <v>-1.44711</v>
      </c>
      <c r="J462" s="35" t="n">
        <v>0.22342</v>
      </c>
      <c r="K462" s="35" t="n">
        <v>0.64142</v>
      </c>
      <c r="L462" s="35" t="n">
        <v>0.17583</v>
      </c>
      <c r="M462" s="35" t="n">
        <v>0.45465</v>
      </c>
      <c r="N462" s="35" t="n">
        <v>0.08788</v>
      </c>
      <c r="O462" s="35" t="n">
        <v>-0.46462</v>
      </c>
      <c r="P462" s="35" t="n">
        <v>2.42237</v>
      </c>
      <c r="Q462" s="35" t="n">
        <v>-0.65078</v>
      </c>
      <c r="R462" s="35" t="n">
        <v>-0.31865</v>
      </c>
    </row>
    <row r="463" customFormat="false" ht="15" hidden="false" customHeight="false" outlineLevel="0" collapsed="false">
      <c r="A463" s="4" t="n">
        <v>462</v>
      </c>
      <c r="B463" s="4" t="s">
        <v>815</v>
      </c>
      <c r="C463" s="35" t="n">
        <v>-0.14046</v>
      </c>
      <c r="D463" s="35" t="n">
        <v>-1.28825</v>
      </c>
      <c r="E463" s="35" t="n">
        <v>0.15692</v>
      </c>
      <c r="F463" s="35" t="n">
        <v>0.98826</v>
      </c>
      <c r="G463" s="35" t="n">
        <v>2.51226</v>
      </c>
      <c r="H463" s="35" t="n">
        <v>1.19093</v>
      </c>
      <c r="I463" s="35" t="n">
        <v>-1.15764</v>
      </c>
      <c r="J463" s="35" t="n">
        <v>3.25342</v>
      </c>
      <c r="K463" s="35" t="n">
        <v>1.45252</v>
      </c>
      <c r="L463" s="35" t="n">
        <v>-1.24903</v>
      </c>
      <c r="M463" s="35" t="n">
        <v>1.29992</v>
      </c>
      <c r="N463" s="35" t="n">
        <v>0.09174</v>
      </c>
      <c r="O463" s="35" t="n">
        <v>0.52816</v>
      </c>
      <c r="P463" s="35" t="n">
        <v>-4.11944</v>
      </c>
      <c r="Q463" s="35" t="n">
        <v>-0.97126</v>
      </c>
      <c r="R463" s="35" t="n">
        <v>-0.95633</v>
      </c>
    </row>
    <row r="464" customFormat="false" ht="15" hidden="false" customHeight="false" outlineLevel="0" collapsed="false">
      <c r="A464" s="4" t="n">
        <v>463</v>
      </c>
      <c r="B464" s="4" t="s">
        <v>816</v>
      </c>
      <c r="C464" s="35" t="n">
        <v>-2.66074</v>
      </c>
      <c r="D464" s="35" t="n">
        <v>2.2851</v>
      </c>
      <c r="E464" s="35" t="n">
        <v>-0.17838</v>
      </c>
      <c r="F464" s="35" t="n">
        <v>1.23123</v>
      </c>
      <c r="G464" s="35" t="n">
        <v>1.24228</v>
      </c>
      <c r="H464" s="35" t="n">
        <v>2.93922</v>
      </c>
      <c r="I464" s="35" t="n">
        <v>0.46102</v>
      </c>
      <c r="J464" s="35" t="n">
        <v>1.6472</v>
      </c>
      <c r="K464" s="35" t="n">
        <v>-1.60709</v>
      </c>
      <c r="L464" s="35" t="n">
        <v>0.30248</v>
      </c>
      <c r="M464" s="35" t="n">
        <v>0.45024</v>
      </c>
      <c r="N464" s="35" t="n">
        <v>-0.96868</v>
      </c>
      <c r="O464" s="35" t="n">
        <v>1.09199</v>
      </c>
      <c r="P464" s="35" t="n">
        <v>1.22956</v>
      </c>
      <c r="Q464" s="35" t="n">
        <v>2.19799</v>
      </c>
      <c r="R464" s="35" t="n">
        <v>-1.3261</v>
      </c>
    </row>
    <row r="465" customFormat="false" ht="15" hidden="false" customHeight="false" outlineLevel="0" collapsed="false">
      <c r="A465" s="4" t="n">
        <v>464</v>
      </c>
      <c r="B465" s="4" t="s">
        <v>817</v>
      </c>
      <c r="C465" s="35" t="n">
        <v>-0.02477</v>
      </c>
      <c r="D465" s="35" t="n">
        <v>-0.0363</v>
      </c>
      <c r="E465" s="35" t="n">
        <v>-1.54467</v>
      </c>
      <c r="F465" s="35" t="n">
        <v>1.36611</v>
      </c>
      <c r="G465" s="35" t="n">
        <v>0.83333</v>
      </c>
      <c r="H465" s="35" t="n">
        <v>0.9728</v>
      </c>
      <c r="I465" s="35" t="n">
        <v>0.26716</v>
      </c>
      <c r="J465" s="35" t="n">
        <v>2.19869</v>
      </c>
      <c r="K465" s="35" t="n">
        <v>-1.46674</v>
      </c>
      <c r="L465" s="35" t="n">
        <v>-2.66074</v>
      </c>
      <c r="M465" s="35" t="n">
        <v>0.14028</v>
      </c>
      <c r="N465" s="35" t="n">
        <v>-0.46791</v>
      </c>
      <c r="O465" s="35" t="n">
        <v>0.40991</v>
      </c>
      <c r="P465" s="35" t="n">
        <v>-1.63651</v>
      </c>
      <c r="Q465" s="35" t="n">
        <v>0.50035</v>
      </c>
      <c r="R465" s="35" t="n">
        <v>-3.15201</v>
      </c>
    </row>
    <row r="466" customFormat="false" ht="15" hidden="false" customHeight="false" outlineLevel="0" collapsed="false">
      <c r="A466" s="4" t="n">
        <v>465</v>
      </c>
      <c r="B466" s="4" t="s">
        <v>818</v>
      </c>
      <c r="C466" s="35" t="n">
        <v>-0.73696</v>
      </c>
      <c r="D466" s="35" t="n">
        <v>-0.76617</v>
      </c>
      <c r="E466" s="35" t="n">
        <v>0.02524</v>
      </c>
      <c r="F466" s="35" t="n">
        <v>-0.96599</v>
      </c>
      <c r="G466" s="35" t="n">
        <v>-0.42992</v>
      </c>
      <c r="H466" s="35" t="n">
        <v>-1.36127</v>
      </c>
      <c r="I466" s="35" t="n">
        <v>-1.17095</v>
      </c>
      <c r="J466" s="35" t="n">
        <v>-1.68676</v>
      </c>
      <c r="K466" s="35" t="n">
        <v>1.82054</v>
      </c>
      <c r="L466" s="35" t="n">
        <v>0.82763</v>
      </c>
      <c r="M466" s="35" t="n">
        <v>2.52347</v>
      </c>
      <c r="N466" s="35" t="n">
        <v>1.0861</v>
      </c>
      <c r="O466" s="35" t="n">
        <v>-2.42474</v>
      </c>
      <c r="P466" s="35" t="n">
        <v>0.99046</v>
      </c>
      <c r="Q466" s="35" t="n">
        <v>1.49523</v>
      </c>
      <c r="R466" s="35" t="n">
        <v>-0.17342</v>
      </c>
    </row>
    <row r="467" customFormat="false" ht="15" hidden="false" customHeight="false" outlineLevel="0" collapsed="false">
      <c r="A467" s="4" t="n">
        <v>466</v>
      </c>
      <c r="B467" s="4" t="s">
        <v>819</v>
      </c>
      <c r="C467" s="35" t="n">
        <v>-0.63402</v>
      </c>
      <c r="D467" s="35" t="n">
        <v>-0.10914</v>
      </c>
      <c r="E467" s="35" t="n">
        <v>-1.81443</v>
      </c>
      <c r="F467" s="35" t="n">
        <v>-1.29155</v>
      </c>
      <c r="G467" s="35" t="n">
        <v>0.49024</v>
      </c>
      <c r="H467" s="35" t="n">
        <v>-0.4845</v>
      </c>
      <c r="I467" s="35" t="n">
        <v>-3.72841</v>
      </c>
      <c r="J467" s="35" t="n">
        <v>-1.93961</v>
      </c>
      <c r="K467" s="35" t="n">
        <v>-1.02425</v>
      </c>
      <c r="L467" s="35" t="n">
        <v>0.43885</v>
      </c>
      <c r="M467" s="35" t="n">
        <v>0.73471</v>
      </c>
      <c r="N467" s="35" t="n">
        <v>-0.14619</v>
      </c>
      <c r="O467" s="35" t="n">
        <v>-0.52619</v>
      </c>
      <c r="P467" s="35" t="n">
        <v>-1.67526</v>
      </c>
      <c r="Q467" s="35" t="n">
        <v>0.53741</v>
      </c>
      <c r="R467" s="35" t="n">
        <v>0.03637</v>
      </c>
    </row>
    <row r="468" customFormat="false" ht="15" hidden="false" customHeight="false" outlineLevel="0" collapsed="false">
      <c r="A468" s="4" t="n">
        <v>467</v>
      </c>
      <c r="B468" s="4" t="s">
        <v>820</v>
      </c>
      <c r="C468" s="35" t="n">
        <v>1.18521</v>
      </c>
      <c r="D468" s="35" t="n">
        <v>0.65012</v>
      </c>
      <c r="E468" s="35" t="n">
        <v>-2.68271</v>
      </c>
      <c r="F468" s="35" t="n">
        <v>1.8494</v>
      </c>
      <c r="G468" s="35" t="n">
        <v>0.87536</v>
      </c>
      <c r="H468" s="35" t="n">
        <v>-1.60788</v>
      </c>
      <c r="I468" s="35" t="n">
        <v>3.48567</v>
      </c>
      <c r="J468" s="35" t="n">
        <v>0.33348</v>
      </c>
      <c r="K468" s="35" t="n">
        <v>-0.94788</v>
      </c>
      <c r="L468" s="35" t="n">
        <v>0.60837</v>
      </c>
      <c r="M468" s="35" t="n">
        <v>2.08572</v>
      </c>
      <c r="N468" s="35" t="n">
        <v>2.19487</v>
      </c>
      <c r="O468" s="35" t="n">
        <v>-1.0855</v>
      </c>
      <c r="P468" s="35" t="n">
        <v>-0.94583</v>
      </c>
      <c r="Q468" s="35" t="n">
        <v>2.95813</v>
      </c>
      <c r="R468" s="35" t="n">
        <v>1.03822</v>
      </c>
    </row>
    <row r="469" customFormat="false" ht="15" hidden="false" customHeight="false" outlineLevel="0" collapsed="false">
      <c r="A469" s="4" t="n">
        <v>468</v>
      </c>
      <c r="B469" s="4" t="s">
        <v>208</v>
      </c>
      <c r="C469" s="35" t="n">
        <v>-0.65127</v>
      </c>
      <c r="D469" s="35" t="n">
        <v>-0.88737</v>
      </c>
      <c r="E469" s="35" t="n">
        <v>0.7943</v>
      </c>
      <c r="F469" s="35" t="n">
        <v>3.62394</v>
      </c>
      <c r="G469" s="35" t="n">
        <v>3.14765</v>
      </c>
      <c r="H469" s="35" t="n">
        <v>-2.71605</v>
      </c>
      <c r="I469" s="35" t="n">
        <v>2.57526</v>
      </c>
      <c r="J469" s="35" t="n">
        <v>1.08956</v>
      </c>
      <c r="K469" s="35" t="n">
        <v>-0.703</v>
      </c>
      <c r="L469" s="35" t="n">
        <v>1.66059</v>
      </c>
      <c r="M469" s="35" t="n">
        <v>1.05616</v>
      </c>
      <c r="N469" s="35" t="n">
        <v>-0.77966</v>
      </c>
      <c r="O469" s="35" t="n">
        <v>1.42151</v>
      </c>
      <c r="P469" s="35" t="n">
        <v>0.23473</v>
      </c>
      <c r="Q469" s="35" t="n">
        <v>2.15889</v>
      </c>
      <c r="R469" s="35" t="n">
        <v>0.48731</v>
      </c>
    </row>
    <row r="470" customFormat="false" ht="15" hidden="false" customHeight="false" outlineLevel="0" collapsed="false">
      <c r="A470" s="4" t="n">
        <v>469</v>
      </c>
      <c r="B470" s="4" t="s">
        <v>821</v>
      </c>
      <c r="C470" s="35" t="n">
        <v>-1.66902</v>
      </c>
      <c r="D470" s="35" t="n">
        <v>-1.97898</v>
      </c>
      <c r="E470" s="35" t="n">
        <v>-1.57593</v>
      </c>
      <c r="F470" s="35" t="n">
        <v>-2.21835</v>
      </c>
      <c r="G470" s="35" t="n">
        <v>0.84674</v>
      </c>
      <c r="H470" s="35" t="n">
        <v>-2.78525</v>
      </c>
      <c r="I470" s="35" t="n">
        <v>-0.50721</v>
      </c>
      <c r="J470" s="35" t="n">
        <v>-0.97776</v>
      </c>
      <c r="K470" s="35" t="n">
        <v>-0.68094</v>
      </c>
      <c r="L470" s="35" t="n">
        <v>-0.62112</v>
      </c>
      <c r="M470" s="35" t="n">
        <v>-1.22539</v>
      </c>
      <c r="N470" s="35" t="n">
        <v>-0.88465</v>
      </c>
      <c r="O470" s="35" t="n">
        <v>-1.10248</v>
      </c>
      <c r="P470" s="35" t="n">
        <v>-2.00401</v>
      </c>
      <c r="Q470" s="35" t="n">
        <v>-0.19278</v>
      </c>
      <c r="R470" s="35" t="n">
        <v>-1.75402</v>
      </c>
    </row>
    <row r="471" customFormat="false" ht="15" hidden="false" customHeight="false" outlineLevel="0" collapsed="false">
      <c r="A471" s="4" t="n">
        <v>470</v>
      </c>
      <c r="B471" s="4" t="s">
        <v>822</v>
      </c>
      <c r="C471" s="35" t="n">
        <v>-1.67998</v>
      </c>
      <c r="D471" s="35" t="n">
        <v>-3.40783</v>
      </c>
      <c r="E471" s="35" t="n">
        <v>-1.81685</v>
      </c>
      <c r="F471" s="35" t="n">
        <v>2.47712</v>
      </c>
      <c r="G471" s="35" t="n">
        <v>1.23359</v>
      </c>
      <c r="H471" s="35" t="n">
        <v>-1.67486</v>
      </c>
      <c r="I471" s="35" t="n">
        <v>-1.2415</v>
      </c>
      <c r="J471" s="35" t="n">
        <v>0.9957</v>
      </c>
      <c r="K471" s="35" t="n">
        <v>-1.49203</v>
      </c>
      <c r="L471" s="35" t="n">
        <v>0.79758</v>
      </c>
      <c r="M471" s="35" t="n">
        <v>0.77691</v>
      </c>
      <c r="N471" s="35" t="n">
        <v>1.89519</v>
      </c>
      <c r="O471" s="35" t="n">
        <v>-1.03444</v>
      </c>
      <c r="P471" s="35" t="n">
        <v>3.58356</v>
      </c>
      <c r="Q471" s="35" t="n">
        <v>0.18367</v>
      </c>
      <c r="R471" s="35" t="n">
        <v>0.65607</v>
      </c>
    </row>
    <row r="472" customFormat="false" ht="15" hidden="false" customHeight="false" outlineLevel="0" collapsed="false">
      <c r="A472" s="4" t="n">
        <v>471</v>
      </c>
      <c r="B472" s="4" t="s">
        <v>823</v>
      </c>
      <c r="C472" s="35" t="n">
        <v>-1.44765</v>
      </c>
      <c r="D472" s="35" t="n">
        <v>-2.29828</v>
      </c>
      <c r="E472" s="35" t="n">
        <v>-0.27158</v>
      </c>
      <c r="F472" s="35" t="n">
        <v>0.18609</v>
      </c>
      <c r="G472" s="35" t="n">
        <v>-0.49439</v>
      </c>
      <c r="H472" s="35" t="n">
        <v>0.54243</v>
      </c>
      <c r="I472" s="35" t="n">
        <v>0.12694</v>
      </c>
      <c r="J472" s="35" t="n">
        <v>3.80569</v>
      </c>
      <c r="K472" s="35" t="n">
        <v>-1.03241</v>
      </c>
      <c r="L472" s="35" t="n">
        <v>0.20914</v>
      </c>
      <c r="M472" s="35" t="n">
        <v>-1.00294</v>
      </c>
      <c r="N472" s="35" t="n">
        <v>0.16247</v>
      </c>
      <c r="O472" s="35" t="n">
        <v>-2.91478</v>
      </c>
      <c r="P472" s="35" t="n">
        <v>-2.48663</v>
      </c>
      <c r="Q472" s="35" t="n">
        <v>0.39298</v>
      </c>
      <c r="R472" s="35" t="n">
        <v>-2.9006</v>
      </c>
    </row>
    <row r="473" customFormat="false" ht="15" hidden="false" customHeight="false" outlineLevel="0" collapsed="false">
      <c r="A473" s="4" t="n">
        <v>472</v>
      </c>
      <c r="B473" s="4" t="s">
        <v>824</v>
      </c>
      <c r="C473" s="35" t="n">
        <v>-0.37659</v>
      </c>
      <c r="D473" s="35" t="n">
        <v>-1.71968</v>
      </c>
      <c r="E473" s="35" t="n">
        <v>-1.8122</v>
      </c>
      <c r="F473" s="35" t="n">
        <v>-1.10848</v>
      </c>
      <c r="G473" s="35" t="n">
        <v>0.2365</v>
      </c>
      <c r="H473" s="35" t="n">
        <v>-0.40442</v>
      </c>
      <c r="I473" s="35" t="n">
        <v>-0.52164</v>
      </c>
      <c r="J473" s="35" t="n">
        <v>-0.41199</v>
      </c>
      <c r="K473" s="35" t="n">
        <v>0.37566</v>
      </c>
      <c r="L473" s="35" t="n">
        <v>1.96563</v>
      </c>
      <c r="M473" s="35" t="n">
        <v>-0.96548</v>
      </c>
      <c r="N473" s="35" t="n">
        <v>-0.71347</v>
      </c>
      <c r="O473" s="35" t="n">
        <v>1.56033</v>
      </c>
      <c r="P473" s="35" t="n">
        <v>-2.48904</v>
      </c>
      <c r="Q473" s="35" t="n">
        <v>-1.57889</v>
      </c>
      <c r="R473" s="35" t="n">
        <v>1.4169</v>
      </c>
    </row>
    <row r="474" customFormat="false" ht="15" hidden="false" customHeight="false" outlineLevel="0" collapsed="false">
      <c r="A474" s="4" t="n">
        <v>473</v>
      </c>
      <c r="B474" s="4" t="s">
        <v>825</v>
      </c>
      <c r="C474" s="35" t="n">
        <v>-2.93181</v>
      </c>
      <c r="D474" s="35" t="n">
        <v>1.11505</v>
      </c>
      <c r="E474" s="35" t="n">
        <v>-1.08608</v>
      </c>
      <c r="F474" s="35" t="n">
        <v>0.51107</v>
      </c>
      <c r="G474" s="35" t="n">
        <v>-0.124</v>
      </c>
      <c r="H474" s="35" t="n">
        <v>-2.23192</v>
      </c>
      <c r="I474" s="35" t="n">
        <v>-0.88352</v>
      </c>
      <c r="J474" s="35" t="n">
        <v>3.35543</v>
      </c>
      <c r="K474" s="35" t="n">
        <v>-1.07351</v>
      </c>
      <c r="L474" s="35" t="n">
        <v>0.14841</v>
      </c>
      <c r="M474" s="35" t="n">
        <v>2.31829</v>
      </c>
      <c r="N474" s="35" t="n">
        <v>1.7521</v>
      </c>
      <c r="O474" s="35" t="n">
        <v>0.39545</v>
      </c>
      <c r="P474" s="35" t="n">
        <v>-1.43589</v>
      </c>
      <c r="Q474" s="35" t="n">
        <v>-0.83488</v>
      </c>
      <c r="R474" s="35" t="n">
        <v>-0.81067</v>
      </c>
    </row>
    <row r="475" customFormat="false" ht="15" hidden="false" customHeight="false" outlineLevel="0" collapsed="false">
      <c r="A475" s="4" t="n">
        <v>474</v>
      </c>
      <c r="B475" s="4" t="s">
        <v>826</v>
      </c>
      <c r="C475" s="35" t="n">
        <v>0.72024</v>
      </c>
      <c r="D475" s="35" t="n">
        <v>0.70045</v>
      </c>
      <c r="E475" s="35" t="n">
        <v>-2.36179</v>
      </c>
      <c r="F475" s="35" t="n">
        <v>1.49803</v>
      </c>
      <c r="G475" s="35" t="n">
        <v>-1.45825</v>
      </c>
      <c r="H475" s="35" t="n">
        <v>-2.14227</v>
      </c>
      <c r="I475" s="35" t="n">
        <v>-1.11887</v>
      </c>
      <c r="J475" s="35" t="n">
        <v>2.49734</v>
      </c>
      <c r="K475" s="35" t="n">
        <v>1.77207</v>
      </c>
      <c r="L475" s="35" t="n">
        <v>-0.34255</v>
      </c>
      <c r="M475" s="35" t="n">
        <v>1.4594</v>
      </c>
      <c r="N475" s="35" t="n">
        <v>1.17113</v>
      </c>
      <c r="O475" s="35" t="n">
        <v>0.44875</v>
      </c>
      <c r="P475" s="35" t="n">
        <v>-0.67852</v>
      </c>
      <c r="Q475" s="35" t="n">
        <v>-0.99301</v>
      </c>
      <c r="R475" s="35" t="n">
        <v>-1.90231</v>
      </c>
    </row>
    <row r="476" customFormat="false" ht="15" hidden="false" customHeight="false" outlineLevel="0" collapsed="false">
      <c r="A476" s="4" t="n">
        <v>475</v>
      </c>
      <c r="B476" s="4" t="s">
        <v>827</v>
      </c>
      <c r="C476" s="35" t="n">
        <v>-0.7484</v>
      </c>
      <c r="D476" s="35" t="n">
        <v>-1.45248</v>
      </c>
      <c r="E476" s="35" t="n">
        <v>-0.21789</v>
      </c>
      <c r="F476" s="35" t="n">
        <v>-1.19395</v>
      </c>
      <c r="G476" s="35" t="n">
        <v>1.0238</v>
      </c>
      <c r="H476" s="35" t="n">
        <v>-1.85599</v>
      </c>
      <c r="I476" s="35" t="n">
        <v>-0.50506</v>
      </c>
      <c r="J476" s="35" t="n">
        <v>2.76023</v>
      </c>
      <c r="K476" s="35" t="n">
        <v>0.06117</v>
      </c>
      <c r="L476" s="35" t="n">
        <v>3.7363</v>
      </c>
      <c r="M476" s="35" t="n">
        <v>0.54819</v>
      </c>
      <c r="N476" s="35" t="n">
        <v>2.1489</v>
      </c>
      <c r="O476" s="35" t="n">
        <v>1.03768</v>
      </c>
      <c r="P476" s="35" t="n">
        <v>1.96037</v>
      </c>
      <c r="Q476" s="35" t="n">
        <v>2.69901</v>
      </c>
      <c r="R476" s="35" t="n">
        <v>1.97697</v>
      </c>
    </row>
    <row r="477" customFormat="false" ht="15" hidden="false" customHeight="false" outlineLevel="0" collapsed="false">
      <c r="A477" s="4" t="n">
        <v>476</v>
      </c>
      <c r="B477" s="4" t="s">
        <v>828</v>
      </c>
      <c r="C477" s="35" t="n">
        <v>1.24713</v>
      </c>
      <c r="D477" s="35" t="n">
        <v>-2.02934</v>
      </c>
      <c r="E477" s="35" t="n">
        <v>0.52194</v>
      </c>
      <c r="F477" s="35" t="n">
        <v>-0.41648</v>
      </c>
      <c r="G477" s="35" t="n">
        <v>0.29005</v>
      </c>
      <c r="H477" s="35" t="n">
        <v>-0.00843</v>
      </c>
      <c r="I477" s="35" t="n">
        <v>1.56491</v>
      </c>
      <c r="J477" s="35" t="n">
        <v>0.0669</v>
      </c>
      <c r="K477" s="35" t="n">
        <v>-0.52743</v>
      </c>
      <c r="L477" s="35" t="n">
        <v>-0.89672</v>
      </c>
      <c r="M477" s="35" t="n">
        <v>1.41238</v>
      </c>
      <c r="N477" s="35" t="n">
        <v>-0.60215</v>
      </c>
      <c r="O477" s="35" t="n">
        <v>-2.36049</v>
      </c>
      <c r="P477" s="35" t="n">
        <v>-3.67648</v>
      </c>
      <c r="Q477" s="35" t="n">
        <v>1.93223</v>
      </c>
      <c r="R477" s="35" t="n">
        <v>-0.95822</v>
      </c>
    </row>
    <row r="478" customFormat="false" ht="15" hidden="false" customHeight="false" outlineLevel="0" collapsed="false">
      <c r="A478" s="4" t="n">
        <v>477</v>
      </c>
      <c r="B478" s="4" t="s">
        <v>829</v>
      </c>
      <c r="C478" s="35" t="n">
        <v>-1.54252</v>
      </c>
      <c r="D478" s="35" t="n">
        <v>-2.58198</v>
      </c>
      <c r="E478" s="35" t="n">
        <v>-0.28656</v>
      </c>
      <c r="F478" s="35" t="n">
        <v>3.10042</v>
      </c>
      <c r="G478" s="35" t="n">
        <v>0.27695</v>
      </c>
      <c r="H478" s="35" t="n">
        <v>-2.42487</v>
      </c>
      <c r="I478" s="35" t="n">
        <v>-0.68574</v>
      </c>
      <c r="J478" s="35" t="n">
        <v>1.01871</v>
      </c>
      <c r="K478" s="35" t="n">
        <v>-1.06719</v>
      </c>
      <c r="L478" s="35" t="n">
        <v>-1.52938</v>
      </c>
      <c r="M478" s="35" t="n">
        <v>0.21312</v>
      </c>
      <c r="N478" s="35" t="n">
        <v>-0.13806</v>
      </c>
      <c r="O478" s="35" t="n">
        <v>0.20639</v>
      </c>
      <c r="P478" s="35" t="n">
        <v>0.5067</v>
      </c>
      <c r="Q478" s="35" t="n">
        <v>2.65557</v>
      </c>
      <c r="R478" s="35" t="n">
        <v>-0.47331</v>
      </c>
    </row>
    <row r="479" customFormat="false" ht="15" hidden="false" customHeight="false" outlineLevel="0" collapsed="false">
      <c r="A479" s="4" t="n">
        <v>478</v>
      </c>
      <c r="B479" s="4" t="s">
        <v>830</v>
      </c>
      <c r="C479" s="35" t="n">
        <v>-1.57852</v>
      </c>
      <c r="D479" s="35" t="n">
        <v>0.86125</v>
      </c>
      <c r="E479" s="35" t="n">
        <v>0.04233</v>
      </c>
      <c r="F479" s="35" t="n">
        <v>-0.62801</v>
      </c>
      <c r="G479" s="35" t="n">
        <v>1.04252</v>
      </c>
      <c r="H479" s="35" t="n">
        <v>0.96859</v>
      </c>
      <c r="I479" s="35" t="n">
        <v>3.14151</v>
      </c>
      <c r="J479" s="35" t="n">
        <v>-1.53537</v>
      </c>
      <c r="K479" s="35" t="n">
        <v>2.8088</v>
      </c>
      <c r="L479" s="35" t="n">
        <v>0.637</v>
      </c>
      <c r="M479" s="35" t="n">
        <v>-1.35281</v>
      </c>
      <c r="N479" s="35" t="n">
        <v>1.68159</v>
      </c>
      <c r="O479" s="35" t="n">
        <v>-2.67249</v>
      </c>
      <c r="P479" s="35" t="n">
        <v>-2.14041</v>
      </c>
      <c r="Q479" s="35" t="n">
        <v>2.24792</v>
      </c>
      <c r="R479" s="35" t="n">
        <v>0.67025</v>
      </c>
    </row>
    <row r="480" customFormat="false" ht="15" hidden="false" customHeight="false" outlineLevel="0" collapsed="false">
      <c r="A480" s="4" t="n">
        <v>479</v>
      </c>
      <c r="B480" s="4" t="s">
        <v>831</v>
      </c>
      <c r="C480" s="35" t="n">
        <v>-3.17247</v>
      </c>
      <c r="D480" s="35" t="n">
        <v>-1.69662</v>
      </c>
      <c r="E480" s="35" t="n">
        <v>-2.80163</v>
      </c>
      <c r="F480" s="35" t="n">
        <v>1.18226</v>
      </c>
      <c r="G480" s="35" t="n">
        <v>-0.02344</v>
      </c>
      <c r="H480" s="35" t="n">
        <v>2.84378</v>
      </c>
      <c r="I480" s="35" t="n">
        <v>-1.47013</v>
      </c>
      <c r="J480" s="35" t="n">
        <v>-1.99603</v>
      </c>
      <c r="K480" s="35" t="n">
        <v>1.77812</v>
      </c>
      <c r="L480" s="35" t="n">
        <v>-0.63263</v>
      </c>
      <c r="M480" s="35" t="n">
        <v>-0.41432</v>
      </c>
      <c r="N480" s="35" t="n">
        <v>-0.87815</v>
      </c>
      <c r="O480" s="35" t="n">
        <v>-1.05046</v>
      </c>
      <c r="P480" s="35" t="n">
        <v>-0.92528</v>
      </c>
      <c r="Q480" s="35" t="n">
        <v>2.22559</v>
      </c>
      <c r="R480" s="35" t="n">
        <v>-2.21336</v>
      </c>
    </row>
    <row r="481" customFormat="false" ht="15" hidden="false" customHeight="false" outlineLevel="0" collapsed="false">
      <c r="A481" s="4" t="n">
        <v>480</v>
      </c>
      <c r="B481" s="4" t="s">
        <v>832</v>
      </c>
      <c r="C481" s="35" t="n">
        <v>-1.84148</v>
      </c>
      <c r="D481" s="35" t="n">
        <v>2.47168</v>
      </c>
      <c r="E481" s="35" t="n">
        <v>-1.17204</v>
      </c>
      <c r="F481" s="35" t="n">
        <v>2.1633</v>
      </c>
      <c r="G481" s="35" t="n">
        <v>3.0609</v>
      </c>
      <c r="H481" s="35" t="n">
        <v>-0.9478</v>
      </c>
      <c r="I481" s="35" t="n">
        <v>3.10626</v>
      </c>
      <c r="J481" s="35" t="n">
        <v>-1.1499</v>
      </c>
      <c r="K481" s="35" t="n">
        <v>-0.08066</v>
      </c>
      <c r="L481" s="35" t="n">
        <v>0.43003</v>
      </c>
      <c r="M481" s="35" t="n">
        <v>3.96758</v>
      </c>
      <c r="N481" s="35" t="n">
        <v>1.25912</v>
      </c>
      <c r="O481" s="35" t="n">
        <v>-2.43334</v>
      </c>
      <c r="P481" s="35" t="n">
        <v>-3.09648</v>
      </c>
      <c r="Q481" s="35" t="n">
        <v>1.46005</v>
      </c>
      <c r="R481" s="35" t="n">
        <v>-0.92021</v>
      </c>
    </row>
    <row r="482" customFormat="false" ht="15" hidden="false" customHeight="false" outlineLevel="0" collapsed="false">
      <c r="A482" s="4" t="n">
        <v>481</v>
      </c>
      <c r="B482" s="4" t="s">
        <v>833</v>
      </c>
      <c r="C482" s="35" t="n">
        <v>-0.82201</v>
      </c>
      <c r="D482" s="35" t="n">
        <v>-2.59219</v>
      </c>
      <c r="E482" s="35" t="n">
        <v>-2.2698</v>
      </c>
      <c r="F482" s="35" t="n">
        <v>0.05698</v>
      </c>
      <c r="G482" s="35" t="n">
        <v>-1.85988</v>
      </c>
      <c r="H482" s="35" t="n">
        <v>-0.28765</v>
      </c>
      <c r="I482" s="35" t="n">
        <v>2.04075</v>
      </c>
      <c r="J482" s="35" t="n">
        <v>-0.61737</v>
      </c>
      <c r="K482" s="35" t="n">
        <v>-0.87632</v>
      </c>
      <c r="L482" s="35" t="n">
        <v>-1.36874</v>
      </c>
      <c r="M482" s="35" t="n">
        <v>1.56705</v>
      </c>
      <c r="N482" s="35" t="n">
        <v>0.04845</v>
      </c>
      <c r="O482" s="35" t="n">
        <v>1.01973</v>
      </c>
      <c r="P482" s="35" t="n">
        <v>-2.36506</v>
      </c>
      <c r="Q482" s="35" t="n">
        <v>1.20522</v>
      </c>
      <c r="R482" s="35" t="n">
        <v>-1.84154</v>
      </c>
    </row>
    <row r="483" customFormat="false" ht="15" hidden="false" customHeight="false" outlineLevel="0" collapsed="false">
      <c r="A483" s="4" t="n">
        <v>482</v>
      </c>
      <c r="B483" s="4" t="s">
        <v>834</v>
      </c>
      <c r="C483" s="35" t="n">
        <v>-1.96046</v>
      </c>
      <c r="D483" s="35" t="n">
        <v>-2.35409</v>
      </c>
      <c r="E483" s="35" t="n">
        <v>-0.27317</v>
      </c>
      <c r="F483" s="35" t="n">
        <v>1.54966</v>
      </c>
      <c r="G483" s="35" t="n">
        <v>1.79353</v>
      </c>
      <c r="H483" s="35" t="n">
        <v>-1.07208</v>
      </c>
      <c r="I483" s="35" t="n">
        <v>1.10756</v>
      </c>
      <c r="J483" s="35" t="n">
        <v>1.20666</v>
      </c>
      <c r="K483" s="35" t="n">
        <v>1.5466</v>
      </c>
      <c r="L483" s="35" t="n">
        <v>-2.02256</v>
      </c>
      <c r="M483" s="35" t="n">
        <v>0.44384</v>
      </c>
      <c r="N483" s="35" t="n">
        <v>-2.01037</v>
      </c>
      <c r="O483" s="35" t="n">
        <v>-1.54883</v>
      </c>
      <c r="P483" s="35" t="n">
        <v>-1.48919</v>
      </c>
      <c r="Q483" s="35" t="n">
        <v>0.54784</v>
      </c>
      <c r="R483" s="35" t="n">
        <v>2.45925</v>
      </c>
    </row>
    <row r="484" customFormat="false" ht="15" hidden="false" customHeight="false" outlineLevel="0" collapsed="false">
      <c r="A484" s="4" t="n">
        <v>483</v>
      </c>
      <c r="B484" s="4" t="s">
        <v>835</v>
      </c>
      <c r="C484" s="35" t="n">
        <v>-1.37713</v>
      </c>
      <c r="D484" s="35" t="n">
        <v>-0.81147</v>
      </c>
      <c r="E484" s="35" t="n">
        <v>-1.48058</v>
      </c>
      <c r="F484" s="35" t="n">
        <v>2.28911</v>
      </c>
      <c r="G484" s="35" t="n">
        <v>1.34196</v>
      </c>
      <c r="H484" s="35" t="n">
        <v>-1.71456</v>
      </c>
      <c r="I484" s="35" t="n">
        <v>1.24952</v>
      </c>
      <c r="J484" s="35" t="n">
        <v>-1.75006</v>
      </c>
      <c r="K484" s="35" t="n">
        <v>3.09178</v>
      </c>
      <c r="L484" s="35" t="n">
        <v>1.02377</v>
      </c>
      <c r="M484" s="35" t="n">
        <v>-2.55832</v>
      </c>
      <c r="N484" s="35" t="n">
        <v>-0.88275</v>
      </c>
      <c r="O484" s="35" t="n">
        <v>-1.61676</v>
      </c>
      <c r="P484" s="35" t="n">
        <v>-0.85697</v>
      </c>
      <c r="Q484" s="35" t="n">
        <v>-0.81946</v>
      </c>
      <c r="R484" s="35" t="n">
        <v>-2.80891</v>
      </c>
    </row>
    <row r="485" customFormat="false" ht="15" hidden="false" customHeight="false" outlineLevel="0" collapsed="false">
      <c r="A485" s="4" t="n">
        <v>484</v>
      </c>
      <c r="B485" s="4" t="s">
        <v>836</v>
      </c>
      <c r="C485" s="35" t="n">
        <v>0.39402</v>
      </c>
      <c r="D485" s="35" t="n">
        <v>-0.63405</v>
      </c>
      <c r="E485" s="35" t="n">
        <v>-1.37008</v>
      </c>
      <c r="F485" s="35" t="n">
        <v>-0.46628</v>
      </c>
      <c r="G485" s="35" t="n">
        <v>0.94394</v>
      </c>
      <c r="H485" s="35" t="n">
        <v>0.15104</v>
      </c>
      <c r="I485" s="35" t="n">
        <v>0.98195</v>
      </c>
      <c r="J485" s="35" t="n">
        <v>-3.6836</v>
      </c>
      <c r="K485" s="35" t="n">
        <v>0.03962</v>
      </c>
      <c r="L485" s="35" t="n">
        <v>1.38229</v>
      </c>
      <c r="M485" s="35" t="n">
        <v>1.62778</v>
      </c>
      <c r="N485" s="35" t="n">
        <v>-0.57006</v>
      </c>
      <c r="O485" s="35" t="n">
        <v>2.55895</v>
      </c>
      <c r="P485" s="35" t="n">
        <v>-1.15059</v>
      </c>
      <c r="Q485" s="35" t="n">
        <v>-0.01129</v>
      </c>
      <c r="R485" s="35" t="n">
        <v>-1.23018</v>
      </c>
    </row>
    <row r="486" customFormat="false" ht="15" hidden="false" customHeight="false" outlineLevel="0" collapsed="false">
      <c r="A486" s="4" t="n">
        <v>485</v>
      </c>
      <c r="B486" s="4" t="s">
        <v>837</v>
      </c>
      <c r="C486" s="35" t="n">
        <v>-1.77405</v>
      </c>
      <c r="D486" s="35" t="n">
        <v>-0.12018</v>
      </c>
      <c r="E486" s="35" t="n">
        <v>3.29515</v>
      </c>
      <c r="F486" s="35" t="n">
        <v>0.3139</v>
      </c>
      <c r="G486" s="35" t="n">
        <v>0.7754</v>
      </c>
      <c r="H486" s="35" t="n">
        <v>-2.03357</v>
      </c>
      <c r="I486" s="35" t="n">
        <v>0.42311</v>
      </c>
      <c r="J486" s="35" t="n">
        <v>-1.07667</v>
      </c>
      <c r="K486" s="35" t="n">
        <v>0.47991</v>
      </c>
      <c r="L486" s="35" t="n">
        <v>0.73537</v>
      </c>
      <c r="M486" s="35" t="n">
        <v>1.89245</v>
      </c>
      <c r="N486" s="35" t="n">
        <v>-0.26961</v>
      </c>
      <c r="O486" s="35" t="n">
        <v>-0.77101</v>
      </c>
      <c r="P486" s="35" t="n">
        <v>-0.86979</v>
      </c>
      <c r="Q486" s="35" t="n">
        <v>-0.64417</v>
      </c>
      <c r="R486" s="35" t="n">
        <v>-2.04092</v>
      </c>
    </row>
    <row r="487" customFormat="false" ht="15" hidden="false" customHeight="false" outlineLevel="0" collapsed="false">
      <c r="A487" s="4" t="n">
        <v>486</v>
      </c>
      <c r="B487" s="4" t="s">
        <v>838</v>
      </c>
      <c r="C487" s="35" t="n">
        <v>-0.29867</v>
      </c>
      <c r="D487" s="35" t="n">
        <v>0.63288</v>
      </c>
      <c r="E487" s="35" t="n">
        <v>2.14304</v>
      </c>
      <c r="F487" s="35" t="n">
        <v>0.4843</v>
      </c>
      <c r="G487" s="35" t="n">
        <v>3.30553</v>
      </c>
      <c r="H487" s="35" t="n">
        <v>-1.73812</v>
      </c>
      <c r="I487" s="35" t="n">
        <v>1.17339</v>
      </c>
      <c r="J487" s="35" t="n">
        <v>-1.81457</v>
      </c>
      <c r="K487" s="35" t="n">
        <v>-1.04973</v>
      </c>
      <c r="L487" s="35" t="n">
        <v>-0.60945</v>
      </c>
      <c r="M487" s="35" t="n">
        <v>2.80238</v>
      </c>
      <c r="N487" s="35" t="n">
        <v>-0.67158</v>
      </c>
      <c r="O487" s="35" t="n">
        <v>-0.99751</v>
      </c>
      <c r="P487" s="35" t="n">
        <v>-1.8512</v>
      </c>
      <c r="Q487" s="35" t="n">
        <v>2.60615</v>
      </c>
      <c r="R487" s="35" t="n">
        <v>-0.71194</v>
      </c>
    </row>
    <row r="488" customFormat="false" ht="15" hidden="false" customHeight="false" outlineLevel="0" collapsed="false">
      <c r="A488" s="4" t="n">
        <v>487</v>
      </c>
      <c r="B488" s="4" t="s">
        <v>839</v>
      </c>
      <c r="C488" s="35" t="n">
        <v>-0.79588</v>
      </c>
      <c r="D488" s="35" t="n">
        <v>0.1743</v>
      </c>
      <c r="E488" s="35" t="n">
        <v>0.54165</v>
      </c>
      <c r="F488" s="35" t="n">
        <v>-1.12326</v>
      </c>
      <c r="G488" s="35" t="n">
        <v>-1.13916</v>
      </c>
      <c r="H488" s="35" t="n">
        <v>-2.06485</v>
      </c>
      <c r="I488" s="35" t="n">
        <v>2.27275</v>
      </c>
      <c r="J488" s="35" t="n">
        <v>-0.08883</v>
      </c>
      <c r="K488" s="35" t="n">
        <v>1.5575</v>
      </c>
      <c r="L488" s="35" t="n">
        <v>0.35049</v>
      </c>
      <c r="M488" s="35" t="n">
        <v>2.47067</v>
      </c>
      <c r="N488" s="35" t="n">
        <v>1.14729</v>
      </c>
      <c r="O488" s="35" t="n">
        <v>-0.01816</v>
      </c>
      <c r="P488" s="35" t="n">
        <v>0.30551</v>
      </c>
      <c r="Q488" s="35" t="n">
        <v>-0.79709</v>
      </c>
      <c r="R488" s="35" t="n">
        <v>0.29495</v>
      </c>
    </row>
    <row r="489" customFormat="false" ht="15" hidden="false" customHeight="false" outlineLevel="0" collapsed="false">
      <c r="A489" s="4" t="n">
        <v>488</v>
      </c>
      <c r="B489" s="4" t="s">
        <v>840</v>
      </c>
      <c r="C489" s="35" t="n">
        <v>-0.55016</v>
      </c>
      <c r="D489" s="35" t="n">
        <v>-0.53313</v>
      </c>
      <c r="E489" s="35" t="n">
        <v>-1.54757</v>
      </c>
      <c r="F489" s="35" t="n">
        <v>0.25505</v>
      </c>
      <c r="G489" s="35" t="n">
        <v>0.31624</v>
      </c>
      <c r="H489" s="35" t="n">
        <v>3.00296</v>
      </c>
      <c r="I489" s="35" t="n">
        <v>-1.5185</v>
      </c>
      <c r="J489" s="35" t="n">
        <v>-0.71282</v>
      </c>
      <c r="K489" s="35" t="n">
        <v>2.90506</v>
      </c>
      <c r="L489" s="35" t="n">
        <v>1.26678</v>
      </c>
      <c r="M489" s="35" t="n">
        <v>-0.85089</v>
      </c>
      <c r="N489" s="35" t="n">
        <v>4.14971</v>
      </c>
      <c r="O489" s="35" t="n">
        <v>-3.52106</v>
      </c>
      <c r="P489" s="35" t="n">
        <v>-2.31302</v>
      </c>
      <c r="Q489" s="35" t="n">
        <v>1.96755</v>
      </c>
      <c r="R489" s="35" t="n">
        <v>-2.19548</v>
      </c>
    </row>
    <row r="490" customFormat="false" ht="15" hidden="false" customHeight="false" outlineLevel="0" collapsed="false">
      <c r="A490" s="4" t="n">
        <v>489</v>
      </c>
      <c r="B490" s="4" t="s">
        <v>841</v>
      </c>
      <c r="C490" s="35" t="n">
        <v>-1.6198</v>
      </c>
      <c r="D490" s="35" t="n">
        <v>1.72067</v>
      </c>
      <c r="E490" s="35" t="n">
        <v>-1.07131</v>
      </c>
      <c r="F490" s="35" t="n">
        <v>2.37961</v>
      </c>
      <c r="G490" s="35" t="n">
        <v>5.09782</v>
      </c>
      <c r="H490" s="35" t="n">
        <v>-1.70006</v>
      </c>
      <c r="I490" s="35" t="n">
        <v>-0.88519</v>
      </c>
      <c r="J490" s="35" t="n">
        <v>0.14206</v>
      </c>
      <c r="K490" s="35" t="n">
        <v>1.08215</v>
      </c>
      <c r="L490" s="35" t="n">
        <v>-0.68118</v>
      </c>
      <c r="M490" s="35" t="n">
        <v>1.17471</v>
      </c>
      <c r="N490" s="35" t="n">
        <v>-0.95165</v>
      </c>
      <c r="O490" s="35" t="n">
        <v>-2.36979</v>
      </c>
      <c r="P490" s="35" t="n">
        <v>2.19761</v>
      </c>
      <c r="Q490" s="35" t="n">
        <v>2.80439</v>
      </c>
      <c r="R490" s="35" t="n">
        <v>-1.59096</v>
      </c>
    </row>
    <row r="491" customFormat="false" ht="15" hidden="false" customHeight="false" outlineLevel="0" collapsed="false">
      <c r="A491" s="4" t="n">
        <v>490</v>
      </c>
      <c r="B491" s="4" t="s">
        <v>842</v>
      </c>
      <c r="C491" s="35" t="n">
        <v>-0.34945</v>
      </c>
      <c r="D491" s="35" t="n">
        <v>-2.4573</v>
      </c>
      <c r="E491" s="35" t="n">
        <v>-2.62916</v>
      </c>
      <c r="F491" s="35" t="n">
        <v>0.40162</v>
      </c>
      <c r="G491" s="35" t="n">
        <v>-0.6246</v>
      </c>
      <c r="H491" s="35" t="n">
        <v>0.54708</v>
      </c>
      <c r="I491" s="35" t="n">
        <v>0.78997</v>
      </c>
      <c r="J491" s="35" t="n">
        <v>-0.76954</v>
      </c>
      <c r="K491" s="35" t="n">
        <v>-1.08674</v>
      </c>
      <c r="L491" s="35" t="n">
        <v>1.20502</v>
      </c>
      <c r="M491" s="35" t="n">
        <v>2.20356</v>
      </c>
      <c r="N491" s="35" t="n">
        <v>-0.92355</v>
      </c>
      <c r="O491" s="35" t="n">
        <v>-1.47037</v>
      </c>
      <c r="P491" s="35" t="n">
        <v>-1.49186</v>
      </c>
      <c r="Q491" s="35" t="n">
        <v>-0.63914</v>
      </c>
      <c r="R491" s="35" t="n">
        <v>0.34577</v>
      </c>
    </row>
    <row r="492" customFormat="false" ht="15" hidden="false" customHeight="false" outlineLevel="0" collapsed="false">
      <c r="A492" s="4" t="n">
        <v>491</v>
      </c>
      <c r="B492" s="4" t="s">
        <v>843</v>
      </c>
      <c r="C492" s="35" t="n">
        <v>-1.58613</v>
      </c>
      <c r="D492" s="35" t="n">
        <v>0.44557</v>
      </c>
      <c r="E492" s="35" t="n">
        <v>-0.95222</v>
      </c>
      <c r="F492" s="35" t="n">
        <v>-0.95971</v>
      </c>
      <c r="G492" s="35" t="n">
        <v>1.78936</v>
      </c>
      <c r="H492" s="35" t="n">
        <v>1.79271</v>
      </c>
      <c r="I492" s="35" t="n">
        <v>-1.3831</v>
      </c>
      <c r="J492" s="35" t="n">
        <v>-0.39146</v>
      </c>
      <c r="K492" s="35" t="n">
        <v>0.43297</v>
      </c>
      <c r="L492" s="35" t="n">
        <v>0.53194</v>
      </c>
      <c r="M492" s="35" t="n">
        <v>1.24136</v>
      </c>
      <c r="N492" s="35" t="n">
        <v>-0.89677</v>
      </c>
      <c r="O492" s="35" t="n">
        <v>0.2516</v>
      </c>
      <c r="P492" s="35" t="n">
        <v>-0.13847</v>
      </c>
      <c r="Q492" s="35" t="n">
        <v>-1.50757</v>
      </c>
      <c r="R492" s="35" t="n">
        <v>1.89776</v>
      </c>
    </row>
    <row r="493" customFormat="false" ht="15" hidden="false" customHeight="false" outlineLevel="0" collapsed="false">
      <c r="A493" s="4" t="n">
        <v>492</v>
      </c>
      <c r="B493" s="4" t="s">
        <v>844</v>
      </c>
      <c r="C493" s="35" t="n">
        <v>1.33879</v>
      </c>
      <c r="D493" s="35" t="n">
        <v>-1.36657</v>
      </c>
      <c r="E493" s="35" t="n">
        <v>-0.08381</v>
      </c>
      <c r="F493" s="35" t="n">
        <v>0.55631</v>
      </c>
      <c r="G493" s="35" t="n">
        <v>2.76919</v>
      </c>
      <c r="H493" s="35" t="n">
        <v>2.82382</v>
      </c>
      <c r="I493" s="35" t="n">
        <v>-1.55484</v>
      </c>
      <c r="J493" s="35" t="n">
        <v>2.87634</v>
      </c>
      <c r="K493" s="35" t="n">
        <v>0.64227</v>
      </c>
      <c r="L493" s="35" t="n">
        <v>1.248</v>
      </c>
      <c r="M493" s="35" t="n">
        <v>-1.02115</v>
      </c>
      <c r="N493" s="35" t="n">
        <v>-0.65599</v>
      </c>
      <c r="O493" s="35" t="n">
        <v>-0.68629</v>
      </c>
      <c r="P493" s="35" t="n">
        <v>-0.19848</v>
      </c>
      <c r="Q493" s="35" t="n">
        <v>1.68699</v>
      </c>
      <c r="R493" s="35" t="n">
        <v>-1.35317</v>
      </c>
    </row>
    <row r="494" customFormat="false" ht="15" hidden="false" customHeight="false" outlineLevel="0" collapsed="false">
      <c r="A494" s="4" t="n">
        <v>493</v>
      </c>
      <c r="B494" s="4" t="s">
        <v>845</v>
      </c>
      <c r="C494" s="35" t="n">
        <v>-1.04351</v>
      </c>
      <c r="D494" s="35" t="n">
        <v>-0.74893</v>
      </c>
      <c r="E494" s="35" t="n">
        <v>0.35708</v>
      </c>
      <c r="F494" s="35" t="n">
        <v>0.17794</v>
      </c>
      <c r="G494" s="35" t="n">
        <v>1.60971</v>
      </c>
      <c r="H494" s="35" t="n">
        <v>2.18195</v>
      </c>
      <c r="I494" s="35" t="n">
        <v>1.38117</v>
      </c>
      <c r="J494" s="35" t="n">
        <v>0.10756</v>
      </c>
      <c r="K494" s="35" t="n">
        <v>0.65286</v>
      </c>
      <c r="L494" s="35" t="n">
        <v>0.82664</v>
      </c>
      <c r="M494" s="35" t="n">
        <v>0.87854</v>
      </c>
      <c r="N494" s="35" t="n">
        <v>-0.8538</v>
      </c>
      <c r="O494" s="35" t="n">
        <v>2.40869</v>
      </c>
      <c r="P494" s="35" t="n">
        <v>-1.44578</v>
      </c>
      <c r="Q494" s="35" t="n">
        <v>-2.08559</v>
      </c>
      <c r="R494" s="35" t="n">
        <v>-3.90454</v>
      </c>
    </row>
    <row r="495" customFormat="false" ht="15" hidden="false" customHeight="false" outlineLevel="0" collapsed="false">
      <c r="A495" s="4" t="n">
        <v>494</v>
      </c>
      <c r="B495" s="4" t="s">
        <v>846</v>
      </c>
      <c r="C495" s="35" t="n">
        <v>-0.97973</v>
      </c>
      <c r="D495" s="35" t="n">
        <v>-0.20098</v>
      </c>
      <c r="E495" s="35" t="n">
        <v>1.39361</v>
      </c>
      <c r="F495" s="35" t="n">
        <v>-0.33711</v>
      </c>
      <c r="G495" s="35" t="n">
        <v>2.43884</v>
      </c>
      <c r="H495" s="35" t="n">
        <v>2.87729</v>
      </c>
      <c r="I495" s="35" t="n">
        <v>-1.18916</v>
      </c>
      <c r="J495" s="35" t="n">
        <v>-1.54948</v>
      </c>
      <c r="K495" s="35" t="n">
        <v>1.73413</v>
      </c>
      <c r="L495" s="35" t="n">
        <v>-1.95153</v>
      </c>
      <c r="M495" s="35" t="n">
        <v>-1.34156</v>
      </c>
      <c r="N495" s="35" t="n">
        <v>-0.41077</v>
      </c>
      <c r="O495" s="35" t="n">
        <v>-0.38427</v>
      </c>
      <c r="P495" s="35" t="n">
        <v>-1.07626</v>
      </c>
      <c r="Q495" s="35" t="n">
        <v>2.19422</v>
      </c>
      <c r="R495" s="35" t="n">
        <v>-0.58236</v>
      </c>
    </row>
    <row r="496" customFormat="false" ht="15" hidden="false" customHeight="false" outlineLevel="0" collapsed="false">
      <c r="A496" s="4" t="n">
        <v>495</v>
      </c>
      <c r="B496" s="4" t="s">
        <v>847</v>
      </c>
      <c r="C496" s="35" t="n">
        <v>1.32133</v>
      </c>
      <c r="D496" s="35" t="n">
        <v>0.96009</v>
      </c>
      <c r="E496" s="35" t="n">
        <v>0.10774</v>
      </c>
      <c r="F496" s="35" t="n">
        <v>1.2602</v>
      </c>
      <c r="G496" s="35" t="n">
        <v>0.25046</v>
      </c>
      <c r="H496" s="35" t="n">
        <v>-2.66638</v>
      </c>
      <c r="I496" s="35" t="n">
        <v>-0.25528</v>
      </c>
      <c r="J496" s="35" t="n">
        <v>-0.24571</v>
      </c>
      <c r="K496" s="35" t="n">
        <v>1.69322</v>
      </c>
      <c r="L496" s="35" t="n">
        <v>-1.01386</v>
      </c>
      <c r="M496" s="35" t="n">
        <v>-1.27327</v>
      </c>
      <c r="N496" s="35" t="n">
        <v>0.74613</v>
      </c>
      <c r="O496" s="35" t="n">
        <v>-1.50913</v>
      </c>
      <c r="P496" s="35" t="n">
        <v>-1.24581</v>
      </c>
      <c r="Q496" s="35" t="n">
        <v>-1.60439</v>
      </c>
      <c r="R496" s="35" t="n">
        <v>-1.26211</v>
      </c>
    </row>
    <row r="497" customFormat="false" ht="15" hidden="false" customHeight="false" outlineLevel="0" collapsed="false">
      <c r="A497" s="4" t="n">
        <v>496</v>
      </c>
      <c r="B497" s="4" t="s">
        <v>848</v>
      </c>
      <c r="C497" s="35" t="n">
        <v>0.87665</v>
      </c>
      <c r="D497" s="35" t="n">
        <v>0.4214</v>
      </c>
      <c r="E497" s="35" t="n">
        <v>-0.492</v>
      </c>
      <c r="F497" s="35" t="n">
        <v>1.71758</v>
      </c>
      <c r="G497" s="35" t="n">
        <v>0.26201</v>
      </c>
      <c r="H497" s="35" t="n">
        <v>1.76885</v>
      </c>
      <c r="I497" s="35" t="n">
        <v>1.08235</v>
      </c>
      <c r="J497" s="35" t="n">
        <v>-2.7705</v>
      </c>
      <c r="K497" s="35" t="n">
        <v>-3.00088</v>
      </c>
      <c r="L497" s="35" t="n">
        <v>-0.46211</v>
      </c>
      <c r="M497" s="35" t="n">
        <v>0.81436</v>
      </c>
      <c r="N497" s="35" t="n">
        <v>0.75124</v>
      </c>
      <c r="O497" s="35" t="n">
        <v>-0.48106</v>
      </c>
      <c r="P497" s="35" t="n">
        <v>-1.54993</v>
      </c>
      <c r="Q497" s="35" t="n">
        <v>0.97876</v>
      </c>
      <c r="R497" s="35" t="n">
        <v>-0.65393</v>
      </c>
    </row>
    <row r="498" customFormat="false" ht="15" hidden="false" customHeight="false" outlineLevel="0" collapsed="false">
      <c r="A498" s="4" t="n">
        <v>497</v>
      </c>
      <c r="B498" s="4" t="s">
        <v>849</v>
      </c>
      <c r="C498" s="35" t="n">
        <v>-0.05431</v>
      </c>
      <c r="D498" s="35" t="n">
        <v>-0.33093</v>
      </c>
      <c r="E498" s="35" t="n">
        <v>0.20615</v>
      </c>
      <c r="F498" s="35" t="n">
        <v>-0.4695</v>
      </c>
      <c r="G498" s="35" t="n">
        <v>0.7051</v>
      </c>
      <c r="H498" s="35" t="n">
        <v>-2.94551</v>
      </c>
      <c r="I498" s="35" t="n">
        <v>1.25532</v>
      </c>
      <c r="J498" s="35" t="n">
        <v>-1.63762</v>
      </c>
      <c r="K498" s="35" t="n">
        <v>-0.48939</v>
      </c>
      <c r="L498" s="35" t="n">
        <v>0.91793</v>
      </c>
      <c r="M498" s="35" t="n">
        <v>-0.18255</v>
      </c>
      <c r="N498" s="35" t="n">
        <v>-0.20642</v>
      </c>
      <c r="O498" s="35" t="n">
        <v>-0.28488</v>
      </c>
      <c r="P498" s="35" t="n">
        <v>1.28642</v>
      </c>
      <c r="Q498" s="35" t="n">
        <v>-0.51981</v>
      </c>
      <c r="R498" s="35" t="n">
        <v>1.69006</v>
      </c>
    </row>
    <row r="499" customFormat="false" ht="15" hidden="false" customHeight="false" outlineLevel="0" collapsed="false">
      <c r="A499" s="4" t="n">
        <v>498</v>
      </c>
      <c r="B499" s="4" t="s">
        <v>850</v>
      </c>
      <c r="C499" s="35" t="n">
        <v>2.18902</v>
      </c>
      <c r="D499" s="35" t="n">
        <v>1.12222</v>
      </c>
      <c r="E499" s="35" t="n">
        <v>3.28919</v>
      </c>
      <c r="F499" s="35" t="n">
        <v>0.55141</v>
      </c>
      <c r="G499" s="35" t="n">
        <v>1.16147</v>
      </c>
      <c r="H499" s="35" t="n">
        <v>0.48586</v>
      </c>
      <c r="I499" s="35" t="n">
        <v>-0.88365</v>
      </c>
      <c r="J499" s="35" t="n">
        <v>1.65449</v>
      </c>
      <c r="K499" s="35" t="n">
        <v>1.3822</v>
      </c>
      <c r="L499" s="35" t="n">
        <v>-0.0502</v>
      </c>
      <c r="M499" s="35" t="n">
        <v>0.24797</v>
      </c>
      <c r="N499" s="35" t="n">
        <v>-1.70939</v>
      </c>
      <c r="O499" s="35" t="n">
        <v>1.97869</v>
      </c>
      <c r="P499" s="35" t="n">
        <v>-0.54613</v>
      </c>
      <c r="Q499" s="35" t="n">
        <v>0.49234</v>
      </c>
      <c r="R499" s="35" t="n">
        <v>0.08561</v>
      </c>
    </row>
    <row r="500" customFormat="false" ht="15" hidden="false" customHeight="false" outlineLevel="0" collapsed="false">
      <c r="A500" s="4" t="n">
        <v>499</v>
      </c>
      <c r="B500" s="4" t="s">
        <v>851</v>
      </c>
      <c r="C500" s="35" t="n">
        <v>0.17204</v>
      </c>
      <c r="D500" s="35" t="n">
        <v>-0.19237</v>
      </c>
      <c r="E500" s="35" t="n">
        <v>0.22893</v>
      </c>
      <c r="F500" s="35" t="n">
        <v>0.94547</v>
      </c>
      <c r="G500" s="35" t="n">
        <v>-0.82606</v>
      </c>
      <c r="H500" s="35" t="n">
        <v>1.77815</v>
      </c>
      <c r="I500" s="35" t="n">
        <v>-0.97868</v>
      </c>
      <c r="J500" s="35" t="n">
        <v>-0.64291</v>
      </c>
      <c r="K500" s="35" t="n">
        <v>-1.83431</v>
      </c>
      <c r="L500" s="35" t="n">
        <v>-1.4049</v>
      </c>
      <c r="M500" s="35" t="n">
        <v>1.59969</v>
      </c>
      <c r="N500" s="35" t="n">
        <v>0.27182</v>
      </c>
      <c r="O500" s="35" t="n">
        <v>0.27677</v>
      </c>
      <c r="P500" s="35" t="n">
        <v>-0.42705</v>
      </c>
      <c r="Q500" s="35" t="n">
        <v>-1.89534</v>
      </c>
      <c r="R500" s="35" t="n">
        <v>1.12357</v>
      </c>
    </row>
    <row r="501" customFormat="false" ht="15" hidden="false" customHeight="false" outlineLevel="0" collapsed="false">
      <c r="A501" s="4" t="n">
        <v>500</v>
      </c>
      <c r="B501" s="4" t="s">
        <v>852</v>
      </c>
      <c r="C501" s="35" t="n">
        <v>-0.37478</v>
      </c>
      <c r="D501" s="35" t="n">
        <v>-1.93469</v>
      </c>
      <c r="E501" s="35" t="n">
        <v>4.02858</v>
      </c>
      <c r="F501" s="35" t="n">
        <v>1.69707</v>
      </c>
      <c r="G501" s="35" t="n">
        <v>2.07139</v>
      </c>
      <c r="H501" s="35" t="n">
        <v>0.64315</v>
      </c>
      <c r="I501" s="35" t="n">
        <v>2.62974</v>
      </c>
      <c r="J501" s="35" t="n">
        <v>-1.2188</v>
      </c>
      <c r="K501" s="35" t="n">
        <v>-3.7955</v>
      </c>
      <c r="L501" s="35" t="n">
        <v>2.70196</v>
      </c>
      <c r="M501" s="35" t="n">
        <v>1.11764</v>
      </c>
      <c r="N501" s="35" t="n">
        <v>0.80224</v>
      </c>
      <c r="O501" s="35" t="n">
        <v>0.42756</v>
      </c>
      <c r="P501" s="35" t="n">
        <v>-0.99687</v>
      </c>
      <c r="Q501" s="35" t="n">
        <v>1.69312</v>
      </c>
      <c r="R501" s="35" t="n">
        <v>-0.83266</v>
      </c>
    </row>
    <row r="502" customFormat="false" ht="15" hidden="false" customHeight="false" outlineLevel="0" collapsed="false">
      <c r="A502" s="4" t="n">
        <v>501</v>
      </c>
      <c r="B502" s="4" t="s">
        <v>853</v>
      </c>
      <c r="C502" s="35" t="n">
        <v>1.99995</v>
      </c>
      <c r="D502" s="35" t="n">
        <v>2.07722</v>
      </c>
      <c r="E502" s="35" t="n">
        <v>0.87192</v>
      </c>
      <c r="F502" s="35" t="n">
        <v>-1.07876</v>
      </c>
      <c r="G502" s="35" t="n">
        <v>0.86755</v>
      </c>
      <c r="H502" s="35" t="n">
        <v>1.32604</v>
      </c>
      <c r="I502" s="35" t="n">
        <v>0.75204</v>
      </c>
      <c r="J502" s="35" t="n">
        <v>-2.77477</v>
      </c>
      <c r="K502" s="35" t="n">
        <v>1.04624</v>
      </c>
      <c r="L502" s="35" t="n">
        <v>-0.17335</v>
      </c>
      <c r="M502" s="35" t="n">
        <v>-0.75682</v>
      </c>
      <c r="N502" s="35" t="n">
        <v>1.05522</v>
      </c>
      <c r="O502" s="35" t="n">
        <v>-0.369</v>
      </c>
      <c r="P502" s="35" t="n">
        <v>-1.31819</v>
      </c>
      <c r="Q502" s="35" t="n">
        <v>1.41925</v>
      </c>
      <c r="R502" s="35" t="n">
        <v>-0.46286</v>
      </c>
    </row>
    <row r="503" customFormat="false" ht="15" hidden="false" customHeight="false" outlineLevel="0" collapsed="false">
      <c r="A503" s="4" t="n">
        <v>502</v>
      </c>
      <c r="B503" s="4" t="s">
        <v>854</v>
      </c>
      <c r="C503" s="35" t="n">
        <v>-2.29767</v>
      </c>
      <c r="D503" s="35" t="n">
        <v>2.90388</v>
      </c>
      <c r="E503" s="35" t="n">
        <v>0.97911</v>
      </c>
      <c r="F503" s="35" t="n">
        <v>0.95912</v>
      </c>
      <c r="G503" s="35" t="n">
        <v>1.09988</v>
      </c>
      <c r="H503" s="35" t="n">
        <v>-1.51478</v>
      </c>
      <c r="I503" s="35" t="n">
        <v>1.21835</v>
      </c>
      <c r="J503" s="35" t="n">
        <v>1.86138</v>
      </c>
      <c r="K503" s="35" t="n">
        <v>-1.82068</v>
      </c>
      <c r="L503" s="35" t="n">
        <v>0.22494</v>
      </c>
      <c r="M503" s="35" t="n">
        <v>1.87268</v>
      </c>
      <c r="N503" s="35" t="n">
        <v>0.34139</v>
      </c>
      <c r="O503" s="35" t="n">
        <v>-3.28555</v>
      </c>
      <c r="P503" s="35" t="n">
        <v>-4.17705</v>
      </c>
      <c r="Q503" s="35" t="n">
        <v>1.96298</v>
      </c>
      <c r="R503" s="35" t="n">
        <v>0.95598</v>
      </c>
    </row>
    <row r="504" customFormat="false" ht="15" hidden="false" customHeight="false" outlineLevel="0" collapsed="false">
      <c r="A504" s="4" t="n">
        <v>503</v>
      </c>
      <c r="B504" s="4" t="s">
        <v>855</v>
      </c>
      <c r="C504" s="35" t="n">
        <v>-0.64292</v>
      </c>
      <c r="D504" s="35" t="n">
        <v>-0.11031</v>
      </c>
      <c r="E504" s="35" t="n">
        <v>-0.12174</v>
      </c>
      <c r="F504" s="35" t="n">
        <v>1.30825</v>
      </c>
      <c r="G504" s="35" t="n">
        <v>-0.96374</v>
      </c>
      <c r="H504" s="35" t="n">
        <v>-1.84067</v>
      </c>
      <c r="I504" s="35" t="n">
        <v>-0.51977</v>
      </c>
      <c r="J504" s="35" t="n">
        <v>-0.76177</v>
      </c>
      <c r="K504" s="35" t="n">
        <v>2.37257</v>
      </c>
      <c r="L504" s="35" t="n">
        <v>0.47741</v>
      </c>
      <c r="M504" s="35" t="n">
        <v>-1.73046</v>
      </c>
      <c r="N504" s="35" t="n">
        <v>-0.93389</v>
      </c>
      <c r="O504" s="35" t="n">
        <v>-0.83417</v>
      </c>
      <c r="P504" s="35" t="n">
        <v>1.27729</v>
      </c>
      <c r="Q504" s="35" t="n">
        <v>-0.44495</v>
      </c>
      <c r="R504" s="35" t="n">
        <v>-2.33536</v>
      </c>
    </row>
    <row r="505" customFormat="false" ht="15" hidden="false" customHeight="false" outlineLevel="0" collapsed="false">
      <c r="A505" s="4" t="n">
        <v>504</v>
      </c>
      <c r="B505" s="4" t="s">
        <v>856</v>
      </c>
      <c r="C505" s="35" t="n">
        <v>-2.1377</v>
      </c>
      <c r="D505" s="35" t="n">
        <v>-2.91046</v>
      </c>
      <c r="E505" s="35" t="n">
        <v>0.19167</v>
      </c>
      <c r="F505" s="35" t="n">
        <v>1.3662</v>
      </c>
      <c r="G505" s="35" t="n">
        <v>-0.04191</v>
      </c>
      <c r="H505" s="35" t="n">
        <v>1.71579</v>
      </c>
      <c r="I505" s="35" t="n">
        <v>1.28274</v>
      </c>
      <c r="J505" s="35" t="n">
        <v>-0.05345</v>
      </c>
      <c r="K505" s="35" t="n">
        <v>3.29234</v>
      </c>
      <c r="L505" s="35" t="n">
        <v>-0.37656</v>
      </c>
      <c r="M505" s="35" t="n">
        <v>3.15613</v>
      </c>
      <c r="N505" s="35" t="n">
        <v>2.23822</v>
      </c>
      <c r="O505" s="35" t="n">
        <v>4.45839</v>
      </c>
      <c r="P505" s="35" t="n">
        <v>-0.38687</v>
      </c>
      <c r="Q505" s="35" t="n">
        <v>0.22195</v>
      </c>
      <c r="R505" s="35" t="n">
        <v>0.2638</v>
      </c>
    </row>
    <row r="506" customFormat="false" ht="15" hidden="false" customHeight="false" outlineLevel="0" collapsed="false">
      <c r="A506" s="4" t="n">
        <v>505</v>
      </c>
      <c r="B506" s="4" t="s">
        <v>857</v>
      </c>
      <c r="C506" s="35" t="n">
        <v>0.80243</v>
      </c>
      <c r="D506" s="35" t="n">
        <v>0.38737</v>
      </c>
      <c r="E506" s="35" t="n">
        <v>0.83691</v>
      </c>
      <c r="F506" s="35" t="n">
        <v>-0.25043</v>
      </c>
      <c r="G506" s="35" t="n">
        <v>0.73408</v>
      </c>
      <c r="H506" s="35" t="n">
        <v>-2.56669</v>
      </c>
      <c r="I506" s="35" t="n">
        <v>-0.0118</v>
      </c>
      <c r="J506" s="35" t="n">
        <v>-1.72073</v>
      </c>
      <c r="K506" s="35" t="n">
        <v>-0.68453</v>
      </c>
      <c r="L506" s="35" t="n">
        <v>0.64611</v>
      </c>
      <c r="M506" s="35" t="n">
        <v>-2.61944</v>
      </c>
      <c r="N506" s="35" t="n">
        <v>0.85596</v>
      </c>
      <c r="O506" s="35" t="n">
        <v>-1.66392</v>
      </c>
      <c r="P506" s="35" t="n">
        <v>0.14606</v>
      </c>
      <c r="Q506" s="35" t="n">
        <v>-1.16256</v>
      </c>
      <c r="R506" s="35" t="n">
        <v>-0.34468</v>
      </c>
    </row>
    <row r="507" customFormat="false" ht="15" hidden="false" customHeight="false" outlineLevel="0" collapsed="false">
      <c r="A507" s="4" t="n">
        <v>506</v>
      </c>
      <c r="B507" s="4" t="s">
        <v>858</v>
      </c>
      <c r="C507" s="35" t="n">
        <v>1.79431</v>
      </c>
      <c r="D507" s="35" t="n">
        <v>-0.0706</v>
      </c>
      <c r="E507" s="35" t="n">
        <v>0.19965</v>
      </c>
      <c r="F507" s="35" t="n">
        <v>3.27058</v>
      </c>
      <c r="G507" s="35" t="n">
        <v>0.71346</v>
      </c>
      <c r="H507" s="35" t="n">
        <v>-2.40589</v>
      </c>
      <c r="I507" s="35" t="n">
        <v>-0.06296</v>
      </c>
      <c r="J507" s="35" t="n">
        <v>0.07502</v>
      </c>
      <c r="K507" s="35" t="n">
        <v>3.50095</v>
      </c>
      <c r="L507" s="35" t="n">
        <v>0.53409</v>
      </c>
      <c r="M507" s="35" t="n">
        <v>0.0508</v>
      </c>
      <c r="N507" s="35" t="n">
        <v>-1.36403</v>
      </c>
      <c r="O507" s="35" t="n">
        <v>1.28714</v>
      </c>
      <c r="P507" s="35" t="n">
        <v>-1.18426</v>
      </c>
      <c r="Q507" s="35" t="n">
        <v>0.44099</v>
      </c>
      <c r="R507" s="35" t="n">
        <v>-1.29201</v>
      </c>
    </row>
    <row r="508" customFormat="false" ht="15" hidden="false" customHeight="false" outlineLevel="0" collapsed="false">
      <c r="A508" s="4" t="n">
        <v>507</v>
      </c>
      <c r="B508" s="4" t="s">
        <v>859</v>
      </c>
      <c r="C508" s="35" t="n">
        <v>0.24687</v>
      </c>
      <c r="D508" s="35" t="n">
        <v>0.77501</v>
      </c>
      <c r="E508" s="35" t="n">
        <v>2.85275</v>
      </c>
      <c r="F508" s="35" t="n">
        <v>2.20489</v>
      </c>
      <c r="G508" s="35" t="n">
        <v>-0.8815</v>
      </c>
      <c r="H508" s="35" t="n">
        <v>-1.03313</v>
      </c>
      <c r="I508" s="35" t="n">
        <v>0.43603</v>
      </c>
      <c r="J508" s="35" t="n">
        <v>2.39187</v>
      </c>
      <c r="K508" s="35" t="n">
        <v>-1.99915</v>
      </c>
      <c r="L508" s="35" t="n">
        <v>-0.41667</v>
      </c>
      <c r="M508" s="35" t="n">
        <v>0.59892</v>
      </c>
      <c r="N508" s="35" t="n">
        <v>3.04278</v>
      </c>
      <c r="O508" s="35" t="n">
        <v>-2.65122</v>
      </c>
      <c r="P508" s="35" t="n">
        <v>-2.66286</v>
      </c>
      <c r="Q508" s="35" t="n">
        <v>1.2909</v>
      </c>
      <c r="R508" s="35" t="n">
        <v>1.02248</v>
      </c>
    </row>
    <row r="509" customFormat="false" ht="15" hidden="false" customHeight="false" outlineLevel="0" collapsed="false">
      <c r="A509" s="4" t="n">
        <v>508</v>
      </c>
      <c r="B509" s="4" t="s">
        <v>860</v>
      </c>
      <c r="C509" s="35" t="n">
        <v>0.77143</v>
      </c>
      <c r="D509" s="35" t="n">
        <v>0.73018</v>
      </c>
      <c r="E509" s="35" t="n">
        <v>2.29266</v>
      </c>
      <c r="F509" s="35" t="n">
        <v>0.48057</v>
      </c>
      <c r="G509" s="35" t="n">
        <v>-1.05823</v>
      </c>
      <c r="H509" s="35" t="n">
        <v>-0.48399</v>
      </c>
      <c r="I509" s="35" t="n">
        <v>0.19112</v>
      </c>
      <c r="J509" s="35" t="n">
        <v>-2.07197</v>
      </c>
      <c r="K509" s="35" t="n">
        <v>0.16746</v>
      </c>
      <c r="L509" s="35" t="n">
        <v>0.74148</v>
      </c>
      <c r="M509" s="35" t="n">
        <v>0.3153</v>
      </c>
      <c r="N509" s="35" t="n">
        <v>0.91605</v>
      </c>
      <c r="O509" s="35" t="n">
        <v>-1.81938</v>
      </c>
      <c r="P509" s="35" t="n">
        <v>1.60038</v>
      </c>
      <c r="Q509" s="35" t="n">
        <v>-0.721</v>
      </c>
      <c r="R509" s="35" t="n">
        <v>-1.14337</v>
      </c>
    </row>
    <row r="510" customFormat="false" ht="15" hidden="false" customHeight="false" outlineLevel="0" collapsed="false">
      <c r="A510" s="4" t="n">
        <v>509</v>
      </c>
      <c r="B510" s="4" t="s">
        <v>861</v>
      </c>
      <c r="C510" s="35" t="n">
        <v>0.81379</v>
      </c>
      <c r="D510" s="35" t="n">
        <v>1.18056</v>
      </c>
      <c r="E510" s="35" t="n">
        <v>1.63982</v>
      </c>
      <c r="F510" s="35" t="n">
        <v>-1.43259</v>
      </c>
      <c r="G510" s="35" t="n">
        <v>-2.26929</v>
      </c>
      <c r="H510" s="35" t="n">
        <v>-0.56626</v>
      </c>
      <c r="I510" s="35" t="n">
        <v>0.8145</v>
      </c>
      <c r="J510" s="35" t="n">
        <v>0.59972</v>
      </c>
      <c r="K510" s="35" t="n">
        <v>0.54186</v>
      </c>
      <c r="L510" s="35" t="n">
        <v>-0.24233</v>
      </c>
      <c r="M510" s="35" t="n">
        <v>-1.54823</v>
      </c>
      <c r="N510" s="35" t="n">
        <v>0.71962</v>
      </c>
      <c r="O510" s="35" t="n">
        <v>0.22797</v>
      </c>
      <c r="P510" s="35" t="n">
        <v>-2.22631</v>
      </c>
      <c r="Q510" s="35" t="n">
        <v>-1.49883</v>
      </c>
      <c r="R510" s="35" t="n">
        <v>0.36692</v>
      </c>
    </row>
    <row r="511" customFormat="false" ht="15" hidden="false" customHeight="false" outlineLevel="0" collapsed="false">
      <c r="A511" s="4" t="n">
        <v>510</v>
      </c>
      <c r="B511" s="4" t="s">
        <v>862</v>
      </c>
      <c r="C511" s="35" t="n">
        <v>0.39838</v>
      </c>
      <c r="D511" s="35" t="n">
        <v>3.19009</v>
      </c>
      <c r="E511" s="35" t="n">
        <v>0.67475</v>
      </c>
      <c r="F511" s="35" t="n">
        <v>-0.2937</v>
      </c>
      <c r="G511" s="35" t="n">
        <v>1.19617</v>
      </c>
      <c r="H511" s="35" t="n">
        <v>0.13456</v>
      </c>
      <c r="I511" s="35" t="n">
        <v>0.54438</v>
      </c>
      <c r="J511" s="35" t="n">
        <v>-1.22032</v>
      </c>
      <c r="K511" s="35" t="n">
        <v>-1.29547</v>
      </c>
      <c r="L511" s="35" t="n">
        <v>0.89313</v>
      </c>
      <c r="M511" s="35" t="n">
        <v>0.09078</v>
      </c>
      <c r="N511" s="35" t="n">
        <v>0.31793</v>
      </c>
      <c r="O511" s="35" t="n">
        <v>-0.17983</v>
      </c>
      <c r="P511" s="35" t="n">
        <v>-1.01186</v>
      </c>
      <c r="Q511" s="35" t="n">
        <v>-1.96976</v>
      </c>
      <c r="R511" s="35" t="n">
        <v>-2.03865</v>
      </c>
    </row>
    <row r="512" customFormat="false" ht="15" hidden="false" customHeight="false" outlineLevel="0" collapsed="false">
      <c r="A512" s="4" t="n">
        <v>511</v>
      </c>
      <c r="B512" s="4" t="s">
        <v>863</v>
      </c>
      <c r="C512" s="35" t="n">
        <v>1.33033</v>
      </c>
      <c r="D512" s="35" t="n">
        <v>1.42605</v>
      </c>
      <c r="E512" s="35" t="n">
        <v>0.86349</v>
      </c>
      <c r="F512" s="35" t="n">
        <v>-0.37121</v>
      </c>
      <c r="G512" s="35" t="n">
        <v>1.59339</v>
      </c>
      <c r="H512" s="35" t="n">
        <v>-1.66757</v>
      </c>
      <c r="I512" s="35" t="n">
        <v>2.21563</v>
      </c>
      <c r="J512" s="35" t="n">
        <v>-0.60741</v>
      </c>
      <c r="K512" s="35" t="n">
        <v>1.52295</v>
      </c>
      <c r="L512" s="35" t="n">
        <v>0.20067</v>
      </c>
      <c r="M512" s="35" t="n">
        <v>3.42696</v>
      </c>
      <c r="N512" s="35" t="n">
        <v>1.47437</v>
      </c>
      <c r="O512" s="35" t="n">
        <v>0.42494</v>
      </c>
      <c r="P512" s="35" t="n">
        <v>-0.22439</v>
      </c>
      <c r="Q512" s="35" t="n">
        <v>0.95697</v>
      </c>
      <c r="R512" s="35" t="n">
        <v>-1.4179</v>
      </c>
    </row>
    <row r="513" customFormat="false" ht="15" hidden="false" customHeight="false" outlineLevel="0" collapsed="false">
      <c r="A513" s="4" t="n">
        <v>512</v>
      </c>
      <c r="B513" s="4" t="s">
        <v>864</v>
      </c>
      <c r="C513" s="35" t="n">
        <v>0.49746</v>
      </c>
      <c r="D513" s="35" t="n">
        <v>1.22722</v>
      </c>
      <c r="E513" s="35" t="n">
        <v>-1.39426</v>
      </c>
      <c r="F513" s="35" t="n">
        <v>0.06266</v>
      </c>
      <c r="G513" s="35" t="n">
        <v>1.94751</v>
      </c>
      <c r="H513" s="35" t="n">
        <v>1.38098</v>
      </c>
      <c r="I513" s="35" t="n">
        <v>-2.66957</v>
      </c>
      <c r="J513" s="35" t="n">
        <v>-0.56643</v>
      </c>
      <c r="K513" s="35" t="n">
        <v>-0.10236</v>
      </c>
      <c r="L513" s="35" t="n">
        <v>-0.2805</v>
      </c>
      <c r="M513" s="35" t="n">
        <v>-0.26084</v>
      </c>
      <c r="N513" s="35" t="n">
        <v>-1.60944</v>
      </c>
      <c r="O513" s="35" t="n">
        <v>-0.13538</v>
      </c>
      <c r="P513" s="35" t="n">
        <v>-2.47878</v>
      </c>
      <c r="Q513" s="35" t="n">
        <v>0.7538</v>
      </c>
      <c r="R513" s="35" t="n">
        <v>-0.61152</v>
      </c>
    </row>
    <row r="514" customFormat="false" ht="15" hidden="false" customHeight="false" outlineLevel="0" collapsed="false">
      <c r="A514" s="4" t="n">
        <v>513</v>
      </c>
      <c r="B514" s="4" t="s">
        <v>865</v>
      </c>
      <c r="C514" s="35" t="n">
        <v>0.90582</v>
      </c>
      <c r="D514" s="35" t="n">
        <v>-1.01571</v>
      </c>
      <c r="E514" s="35" t="n">
        <v>1.23838</v>
      </c>
      <c r="F514" s="35" t="n">
        <v>-0.23676</v>
      </c>
      <c r="G514" s="35" t="n">
        <v>2.82811</v>
      </c>
      <c r="H514" s="35" t="n">
        <v>2.0517</v>
      </c>
      <c r="I514" s="35" t="n">
        <v>3.92208</v>
      </c>
      <c r="J514" s="35" t="n">
        <v>1.12484</v>
      </c>
      <c r="K514" s="35" t="n">
        <v>-0.1388</v>
      </c>
      <c r="L514" s="35" t="n">
        <v>1.9721</v>
      </c>
      <c r="M514" s="35" t="n">
        <v>2.86388</v>
      </c>
      <c r="N514" s="35" t="n">
        <v>-0.91722</v>
      </c>
      <c r="O514" s="35" t="n">
        <v>-0.53968</v>
      </c>
      <c r="P514" s="35" t="n">
        <v>-0.84528</v>
      </c>
      <c r="Q514" s="35" t="n">
        <v>2.73594</v>
      </c>
      <c r="R514" s="35" t="n">
        <v>-0.29939</v>
      </c>
    </row>
    <row r="515" customFormat="false" ht="15" hidden="false" customHeight="false" outlineLevel="0" collapsed="false">
      <c r="A515" s="4" t="n">
        <v>514</v>
      </c>
      <c r="B515" s="4" t="s">
        <v>866</v>
      </c>
      <c r="C515" s="35" t="n">
        <v>0.61063</v>
      </c>
      <c r="D515" s="35" t="n">
        <v>0.31026</v>
      </c>
      <c r="E515" s="35" t="n">
        <v>-1.41588</v>
      </c>
      <c r="F515" s="35" t="n">
        <v>2.11072</v>
      </c>
      <c r="G515" s="35" t="n">
        <v>-0.09073</v>
      </c>
      <c r="H515" s="35" t="n">
        <v>-2.06408</v>
      </c>
      <c r="I515" s="35" t="n">
        <v>2.11734</v>
      </c>
      <c r="J515" s="35" t="n">
        <v>1.10396</v>
      </c>
      <c r="K515" s="35" t="n">
        <v>1.42551</v>
      </c>
      <c r="L515" s="35" t="n">
        <v>-0.75892</v>
      </c>
      <c r="M515" s="35" t="n">
        <v>2.47762</v>
      </c>
      <c r="N515" s="35" t="n">
        <v>0.98231</v>
      </c>
      <c r="O515" s="35" t="n">
        <v>1.72214</v>
      </c>
      <c r="P515" s="35" t="n">
        <v>-0.40663</v>
      </c>
      <c r="Q515" s="35" t="n">
        <v>-0.29819</v>
      </c>
      <c r="R515" s="35" t="n">
        <v>-2.83283</v>
      </c>
    </row>
    <row r="516" customFormat="false" ht="15" hidden="false" customHeight="false" outlineLevel="0" collapsed="false">
      <c r="A516" s="4" t="n">
        <v>515</v>
      </c>
      <c r="B516" s="4" t="s">
        <v>867</v>
      </c>
      <c r="C516" s="35" t="n">
        <v>-0.64033</v>
      </c>
      <c r="D516" s="35" t="n">
        <v>-1.50345</v>
      </c>
      <c r="E516" s="35" t="n">
        <v>1.90501</v>
      </c>
      <c r="F516" s="35" t="n">
        <v>5.062</v>
      </c>
      <c r="G516" s="35" t="n">
        <v>1.274</v>
      </c>
      <c r="H516" s="35" t="n">
        <v>-4.51904</v>
      </c>
      <c r="I516" s="35" t="n">
        <v>1.68281</v>
      </c>
      <c r="J516" s="35" t="n">
        <v>2.25499</v>
      </c>
      <c r="K516" s="35" t="n">
        <v>-2.61775</v>
      </c>
      <c r="L516" s="35" t="n">
        <v>0.9921</v>
      </c>
      <c r="M516" s="35" t="n">
        <v>-0.14763</v>
      </c>
      <c r="N516" s="35" t="n">
        <v>1.56211</v>
      </c>
      <c r="O516" s="35" t="n">
        <v>-0.61136</v>
      </c>
      <c r="P516" s="35" t="n">
        <v>-0.14282</v>
      </c>
      <c r="Q516" s="35" t="n">
        <v>2.72495</v>
      </c>
      <c r="R516" s="35" t="n">
        <v>-0.59412</v>
      </c>
    </row>
    <row r="517" customFormat="false" ht="15" hidden="false" customHeight="false" outlineLevel="0" collapsed="false">
      <c r="A517" s="4" t="n">
        <v>516</v>
      </c>
      <c r="B517" s="4" t="s">
        <v>868</v>
      </c>
      <c r="C517" s="35" t="n">
        <v>-1.88847</v>
      </c>
      <c r="D517" s="35" t="n">
        <v>0.93822</v>
      </c>
      <c r="E517" s="35" t="n">
        <v>3.38135</v>
      </c>
      <c r="F517" s="35" t="n">
        <v>-0.49728</v>
      </c>
      <c r="G517" s="35" t="n">
        <v>-2.30641</v>
      </c>
      <c r="H517" s="35" t="n">
        <v>-0.95376</v>
      </c>
      <c r="I517" s="35" t="n">
        <v>-0.8213</v>
      </c>
      <c r="J517" s="35" t="n">
        <v>1.10807</v>
      </c>
      <c r="K517" s="35" t="n">
        <v>0.13897</v>
      </c>
      <c r="L517" s="35" t="n">
        <v>0.00904</v>
      </c>
      <c r="M517" s="35" t="n">
        <v>1.30985</v>
      </c>
      <c r="N517" s="35" t="n">
        <v>1.59303</v>
      </c>
      <c r="O517" s="35" t="n">
        <v>-0.05881</v>
      </c>
      <c r="P517" s="35" t="n">
        <v>0.74192</v>
      </c>
      <c r="Q517" s="35" t="n">
        <v>-0.82004</v>
      </c>
      <c r="R517" s="35" t="n">
        <v>-0.64463</v>
      </c>
    </row>
    <row r="518" customFormat="false" ht="15" hidden="false" customHeight="false" outlineLevel="0" collapsed="false">
      <c r="A518" s="4" t="n">
        <v>517</v>
      </c>
      <c r="B518" s="4" t="s">
        <v>869</v>
      </c>
      <c r="C518" s="35" t="n">
        <v>-1.13741</v>
      </c>
      <c r="D518" s="35" t="n">
        <v>-1.95184</v>
      </c>
      <c r="E518" s="35" t="n">
        <v>-0.52191</v>
      </c>
      <c r="F518" s="35" t="n">
        <v>1.20344</v>
      </c>
      <c r="G518" s="35" t="n">
        <v>-0.17</v>
      </c>
      <c r="H518" s="35" t="n">
        <v>-1.00792</v>
      </c>
      <c r="I518" s="35" t="n">
        <v>-1.13118</v>
      </c>
      <c r="J518" s="35" t="n">
        <v>0.32816</v>
      </c>
      <c r="K518" s="35" t="n">
        <v>-1.07305</v>
      </c>
      <c r="L518" s="35" t="n">
        <v>-1.27516</v>
      </c>
      <c r="M518" s="35" t="n">
        <v>2.02893</v>
      </c>
      <c r="N518" s="35" t="n">
        <v>0.1106</v>
      </c>
      <c r="O518" s="35" t="n">
        <v>-2.09256</v>
      </c>
      <c r="P518" s="35" t="n">
        <v>-0.99861</v>
      </c>
      <c r="Q518" s="35" t="n">
        <v>1.75327</v>
      </c>
      <c r="R518" s="35" t="n">
        <v>1.88047</v>
      </c>
    </row>
    <row r="519" customFormat="false" ht="15" hidden="false" customHeight="false" outlineLevel="0" collapsed="false">
      <c r="A519" s="4" t="n">
        <v>518</v>
      </c>
      <c r="B519" s="4" t="s">
        <v>870</v>
      </c>
      <c r="C519" s="35" t="n">
        <v>1.89895</v>
      </c>
      <c r="D519" s="35" t="n">
        <v>-0.96458</v>
      </c>
      <c r="E519" s="35" t="n">
        <v>-2.7457</v>
      </c>
      <c r="F519" s="35" t="n">
        <v>0.72423</v>
      </c>
      <c r="G519" s="35" t="n">
        <v>0.13772</v>
      </c>
      <c r="H519" s="35" t="n">
        <v>-2.27427</v>
      </c>
      <c r="I519" s="35" t="n">
        <v>1.58766</v>
      </c>
      <c r="J519" s="35" t="n">
        <v>-1.07511</v>
      </c>
      <c r="K519" s="35" t="n">
        <v>-1.01679</v>
      </c>
      <c r="L519" s="35" t="n">
        <v>1.94813</v>
      </c>
      <c r="M519" s="35" t="n">
        <v>-1.36146</v>
      </c>
      <c r="N519" s="35" t="n">
        <v>-2.37044</v>
      </c>
      <c r="O519" s="35" t="n">
        <v>-1.01764</v>
      </c>
      <c r="P519" s="35" t="n">
        <v>0.33116</v>
      </c>
      <c r="Q519" s="35" t="n">
        <v>1.55435</v>
      </c>
      <c r="R519" s="35" t="n">
        <v>-1.25678</v>
      </c>
    </row>
    <row r="520" customFormat="false" ht="15" hidden="false" customHeight="false" outlineLevel="0" collapsed="false">
      <c r="A520" s="4" t="n">
        <v>519</v>
      </c>
      <c r="B520" s="4" t="s">
        <v>871</v>
      </c>
      <c r="C520" s="35" t="n">
        <v>0.32524</v>
      </c>
      <c r="D520" s="35" t="n">
        <v>-1.74422</v>
      </c>
      <c r="E520" s="35" t="n">
        <v>2.13533</v>
      </c>
      <c r="F520" s="35" t="n">
        <v>4.29422</v>
      </c>
      <c r="G520" s="35" t="n">
        <v>-1.48152</v>
      </c>
      <c r="H520" s="35" t="n">
        <v>0.65255</v>
      </c>
      <c r="I520" s="35" t="n">
        <v>2.1929</v>
      </c>
      <c r="J520" s="35" t="n">
        <v>0.2478</v>
      </c>
      <c r="K520" s="35" t="n">
        <v>2.71224</v>
      </c>
      <c r="L520" s="35" t="n">
        <v>3.44495</v>
      </c>
      <c r="M520" s="35" t="n">
        <v>0.89704</v>
      </c>
      <c r="N520" s="35" t="n">
        <v>2.52862</v>
      </c>
      <c r="O520" s="35" t="n">
        <v>-3.663</v>
      </c>
      <c r="P520" s="35" t="n">
        <v>0.25172</v>
      </c>
      <c r="Q520" s="35" t="n">
        <v>-1.26293</v>
      </c>
      <c r="R520" s="35" t="n">
        <v>-1.94012</v>
      </c>
    </row>
    <row r="521" customFormat="false" ht="15" hidden="false" customHeight="false" outlineLevel="0" collapsed="false">
      <c r="A521" s="4" t="n">
        <v>520</v>
      </c>
      <c r="B521" s="4" t="s">
        <v>872</v>
      </c>
      <c r="C521" s="35" t="n">
        <v>2.61384</v>
      </c>
      <c r="D521" s="35" t="n">
        <v>-2.6128</v>
      </c>
      <c r="E521" s="35" t="n">
        <v>-0.68333</v>
      </c>
      <c r="F521" s="35" t="n">
        <v>1.12444</v>
      </c>
      <c r="G521" s="35" t="n">
        <v>-0.8918</v>
      </c>
      <c r="H521" s="35" t="n">
        <v>-0.55187</v>
      </c>
      <c r="I521" s="35" t="n">
        <v>0.93466</v>
      </c>
      <c r="J521" s="35" t="n">
        <v>0.50351</v>
      </c>
      <c r="K521" s="35" t="n">
        <v>-0.0798</v>
      </c>
      <c r="L521" s="35" t="n">
        <v>-0.74412</v>
      </c>
      <c r="M521" s="35" t="n">
        <v>0.90833</v>
      </c>
      <c r="N521" s="35" t="n">
        <v>-0.86662</v>
      </c>
      <c r="O521" s="35" t="n">
        <v>1.87807</v>
      </c>
      <c r="P521" s="35" t="n">
        <v>-1.21474</v>
      </c>
      <c r="Q521" s="35" t="n">
        <v>-0.29641</v>
      </c>
      <c r="R521" s="35" t="n">
        <v>0.78517</v>
      </c>
    </row>
    <row r="522" customFormat="false" ht="15" hidden="false" customHeight="false" outlineLevel="0" collapsed="false">
      <c r="A522" s="4" t="n">
        <v>521</v>
      </c>
      <c r="B522" s="4" t="s">
        <v>873</v>
      </c>
      <c r="C522" s="35" t="n">
        <v>-2.26713</v>
      </c>
      <c r="D522" s="35" t="n">
        <v>-1.24705</v>
      </c>
      <c r="E522" s="35" t="n">
        <v>0.96067</v>
      </c>
      <c r="F522" s="35" t="n">
        <v>-1.55078</v>
      </c>
      <c r="G522" s="35" t="n">
        <v>-0.06225</v>
      </c>
      <c r="H522" s="35" t="n">
        <v>0.10575</v>
      </c>
      <c r="I522" s="35" t="n">
        <v>0.12445</v>
      </c>
      <c r="J522" s="35" t="n">
        <v>2.8092</v>
      </c>
      <c r="K522" s="35" t="n">
        <v>-2.35093</v>
      </c>
      <c r="L522" s="35" t="n">
        <v>3.59088</v>
      </c>
      <c r="M522" s="35" t="n">
        <v>0.10028</v>
      </c>
      <c r="N522" s="35" t="n">
        <v>-1.44442</v>
      </c>
      <c r="O522" s="35" t="n">
        <v>-0.39178</v>
      </c>
      <c r="P522" s="35" t="n">
        <v>-1.15704</v>
      </c>
      <c r="Q522" s="35" t="n">
        <v>0.71849</v>
      </c>
      <c r="R522" s="35" t="n">
        <v>-2.75644</v>
      </c>
    </row>
    <row r="523" customFormat="false" ht="15" hidden="false" customHeight="false" outlineLevel="0" collapsed="false">
      <c r="A523" s="4" t="n">
        <v>522</v>
      </c>
      <c r="B523" s="4" t="s">
        <v>209</v>
      </c>
      <c r="C523" s="35" t="n">
        <v>-1.19708</v>
      </c>
      <c r="D523" s="35" t="n">
        <v>-1.55904</v>
      </c>
      <c r="E523" s="35" t="n">
        <v>1.87214</v>
      </c>
      <c r="F523" s="35" t="n">
        <v>0.25048</v>
      </c>
      <c r="G523" s="35" t="n">
        <v>-0.1499</v>
      </c>
      <c r="H523" s="35" t="n">
        <v>2.21485</v>
      </c>
      <c r="I523" s="35" t="n">
        <v>0.91679</v>
      </c>
      <c r="J523" s="35" t="n">
        <v>-1.20401</v>
      </c>
      <c r="K523" s="35" t="n">
        <v>-0.16548</v>
      </c>
      <c r="L523" s="35" t="n">
        <v>0.39491</v>
      </c>
      <c r="M523" s="35" t="n">
        <v>2.57583</v>
      </c>
      <c r="N523" s="35" t="n">
        <v>0.39686</v>
      </c>
      <c r="O523" s="35" t="n">
        <v>-2.49182</v>
      </c>
      <c r="P523" s="35" t="n">
        <v>1.35595</v>
      </c>
      <c r="Q523" s="35" t="n">
        <v>-0.86201</v>
      </c>
      <c r="R523" s="35" t="n">
        <v>-0.68777</v>
      </c>
    </row>
    <row r="524" customFormat="false" ht="15" hidden="false" customHeight="false" outlineLevel="0" collapsed="false">
      <c r="A524" s="4" t="n">
        <v>523</v>
      </c>
      <c r="B524" s="4" t="s">
        <v>874</v>
      </c>
      <c r="C524" s="35" t="n">
        <v>0.02475</v>
      </c>
      <c r="D524" s="35" t="n">
        <v>-0.8218</v>
      </c>
      <c r="E524" s="35" t="n">
        <v>-3.84651</v>
      </c>
      <c r="F524" s="35" t="n">
        <v>-0.27621</v>
      </c>
      <c r="G524" s="35" t="n">
        <v>-0.43535</v>
      </c>
      <c r="H524" s="35" t="n">
        <v>-0.21934</v>
      </c>
      <c r="I524" s="35" t="n">
        <v>1.1685</v>
      </c>
      <c r="J524" s="35" t="n">
        <v>-2.56761</v>
      </c>
      <c r="K524" s="35" t="n">
        <v>0.81807</v>
      </c>
      <c r="L524" s="35" t="n">
        <v>0.41203</v>
      </c>
      <c r="M524" s="35" t="n">
        <v>0.52181</v>
      </c>
      <c r="N524" s="35" t="n">
        <v>0.80044</v>
      </c>
      <c r="O524" s="35" t="n">
        <v>-1.25659</v>
      </c>
      <c r="P524" s="35" t="n">
        <v>-0.3745</v>
      </c>
      <c r="Q524" s="35" t="n">
        <v>0.07793</v>
      </c>
      <c r="R524" s="35" t="n">
        <v>1.65485</v>
      </c>
    </row>
    <row r="525" customFormat="false" ht="15" hidden="false" customHeight="false" outlineLevel="0" collapsed="false">
      <c r="A525" s="4" t="n">
        <v>524</v>
      </c>
      <c r="B525" s="4" t="s">
        <v>875</v>
      </c>
      <c r="C525" s="35" t="n">
        <v>1.40451</v>
      </c>
      <c r="D525" s="35" t="n">
        <v>-2.53427</v>
      </c>
      <c r="E525" s="35" t="n">
        <v>2.19896</v>
      </c>
      <c r="F525" s="35" t="n">
        <v>2.78312</v>
      </c>
      <c r="G525" s="35" t="n">
        <v>-0.19844</v>
      </c>
      <c r="H525" s="35" t="n">
        <v>-2.73695</v>
      </c>
      <c r="I525" s="35" t="n">
        <v>-2.869</v>
      </c>
      <c r="J525" s="35" t="n">
        <v>1.64589</v>
      </c>
      <c r="K525" s="35" t="n">
        <v>0.59777</v>
      </c>
      <c r="L525" s="35" t="n">
        <v>-0.30192</v>
      </c>
      <c r="M525" s="35" t="n">
        <v>-0.8154</v>
      </c>
      <c r="N525" s="35" t="n">
        <v>3.62646</v>
      </c>
      <c r="O525" s="35" t="n">
        <v>-1.61053</v>
      </c>
      <c r="P525" s="35" t="n">
        <v>-3.31503</v>
      </c>
      <c r="Q525" s="35" t="n">
        <v>0.08035</v>
      </c>
      <c r="R525" s="35" t="n">
        <v>-1.20774</v>
      </c>
    </row>
    <row r="526" customFormat="false" ht="15" hidden="false" customHeight="false" outlineLevel="0" collapsed="false">
      <c r="A526" s="4" t="n">
        <v>525</v>
      </c>
      <c r="B526" s="4" t="s">
        <v>876</v>
      </c>
      <c r="C526" s="35" t="n">
        <v>-3.43965</v>
      </c>
      <c r="D526" s="35" t="n">
        <v>-2.02372</v>
      </c>
      <c r="E526" s="35" t="n">
        <v>-0.29703</v>
      </c>
      <c r="F526" s="35" t="n">
        <v>1.34586</v>
      </c>
      <c r="G526" s="35" t="n">
        <v>2.97507</v>
      </c>
      <c r="H526" s="35" t="n">
        <v>1.28707</v>
      </c>
      <c r="I526" s="35" t="n">
        <v>-0.51148</v>
      </c>
      <c r="J526" s="35" t="n">
        <v>2.71364</v>
      </c>
      <c r="K526" s="35" t="n">
        <v>-1.03178</v>
      </c>
      <c r="L526" s="35" t="n">
        <v>3.96317</v>
      </c>
      <c r="M526" s="35" t="n">
        <v>-1.39462</v>
      </c>
      <c r="N526" s="35" t="n">
        <v>-0.34163</v>
      </c>
      <c r="O526" s="35" t="n">
        <v>-0.9564</v>
      </c>
      <c r="P526" s="35" t="n">
        <v>-3.51701</v>
      </c>
      <c r="Q526" s="35" t="n">
        <v>1.50053</v>
      </c>
      <c r="R526" s="35" t="n">
        <v>-2.67085</v>
      </c>
    </row>
    <row r="527" customFormat="false" ht="15" hidden="false" customHeight="false" outlineLevel="0" collapsed="false">
      <c r="A527" s="4" t="n">
        <v>526</v>
      </c>
      <c r="B527" s="4" t="s">
        <v>877</v>
      </c>
      <c r="C527" s="35" t="n">
        <v>-0.7469</v>
      </c>
      <c r="D527" s="35" t="n">
        <v>-0.8436</v>
      </c>
      <c r="E527" s="35" t="n">
        <v>0.80232</v>
      </c>
      <c r="F527" s="35" t="n">
        <v>1.23458</v>
      </c>
      <c r="G527" s="35" t="n">
        <v>-0.64761</v>
      </c>
      <c r="H527" s="35" t="n">
        <v>-1.17524</v>
      </c>
      <c r="I527" s="35" t="n">
        <v>-1.97468</v>
      </c>
      <c r="J527" s="35" t="n">
        <v>1.80475</v>
      </c>
      <c r="K527" s="35" t="n">
        <v>1.3648</v>
      </c>
      <c r="L527" s="35" t="n">
        <v>-1.69199</v>
      </c>
      <c r="M527" s="35" t="n">
        <v>2.1099</v>
      </c>
      <c r="N527" s="35" t="n">
        <v>0.50242</v>
      </c>
      <c r="O527" s="35" t="n">
        <v>-3.06979</v>
      </c>
      <c r="P527" s="35" t="n">
        <v>-0.31324</v>
      </c>
      <c r="Q527" s="35" t="n">
        <v>-0.99322</v>
      </c>
      <c r="R527" s="35" t="n">
        <v>-1.91004</v>
      </c>
    </row>
    <row r="528" customFormat="false" ht="15" hidden="false" customHeight="false" outlineLevel="0" collapsed="false">
      <c r="A528" s="4" t="n">
        <v>527</v>
      </c>
      <c r="B528" s="4" t="s">
        <v>878</v>
      </c>
      <c r="C528" s="35" t="n">
        <v>-3.16905</v>
      </c>
      <c r="D528" s="35" t="n">
        <v>0.48538</v>
      </c>
      <c r="E528" s="35" t="n">
        <v>-0.47177</v>
      </c>
      <c r="F528" s="35" t="n">
        <v>-0.84932</v>
      </c>
      <c r="G528" s="35" t="n">
        <v>1.42678</v>
      </c>
      <c r="H528" s="35" t="n">
        <v>-1.39508</v>
      </c>
      <c r="I528" s="35" t="n">
        <v>0.25628</v>
      </c>
      <c r="J528" s="35" t="n">
        <v>-1.24782</v>
      </c>
      <c r="K528" s="35" t="n">
        <v>1.15443</v>
      </c>
      <c r="L528" s="35" t="n">
        <v>2.28365</v>
      </c>
      <c r="M528" s="35" t="n">
        <v>3.53644</v>
      </c>
      <c r="N528" s="35" t="n">
        <v>0.76702</v>
      </c>
      <c r="O528" s="35" t="n">
        <v>-1.855</v>
      </c>
      <c r="P528" s="35" t="n">
        <v>-0.14635</v>
      </c>
      <c r="Q528" s="35" t="n">
        <v>-0.66711</v>
      </c>
      <c r="R528" s="35" t="n">
        <v>0.83562</v>
      </c>
    </row>
    <row r="529" customFormat="false" ht="15" hidden="false" customHeight="false" outlineLevel="0" collapsed="false">
      <c r="A529" s="4" t="n">
        <v>528</v>
      </c>
      <c r="B529" s="4" t="s">
        <v>879</v>
      </c>
      <c r="C529" s="35" t="n">
        <v>-0.56641</v>
      </c>
      <c r="D529" s="35" t="n">
        <v>-0.57745</v>
      </c>
      <c r="E529" s="35" t="n">
        <v>0.8241</v>
      </c>
      <c r="F529" s="35" t="n">
        <v>1.52277</v>
      </c>
      <c r="G529" s="35" t="n">
        <v>-2.25192</v>
      </c>
      <c r="H529" s="35" t="n">
        <v>-2.58114</v>
      </c>
      <c r="I529" s="35" t="n">
        <v>0.70669</v>
      </c>
      <c r="J529" s="35" t="n">
        <v>1.35386</v>
      </c>
      <c r="K529" s="35" t="n">
        <v>0.67801</v>
      </c>
      <c r="L529" s="35" t="n">
        <v>1.01434</v>
      </c>
      <c r="M529" s="35" t="n">
        <v>-0.55079</v>
      </c>
      <c r="N529" s="35" t="n">
        <v>-1.70695</v>
      </c>
      <c r="O529" s="35" t="n">
        <v>-2.49493</v>
      </c>
      <c r="P529" s="35" t="n">
        <v>-1.49779</v>
      </c>
      <c r="Q529" s="35" t="n">
        <v>-2.1469</v>
      </c>
      <c r="R529" s="35" t="n">
        <v>-0.74019</v>
      </c>
    </row>
    <row r="530" customFormat="false" ht="15" hidden="false" customHeight="false" outlineLevel="0" collapsed="false">
      <c r="A530" s="4" t="n">
        <v>529</v>
      </c>
      <c r="B530" s="4" t="s">
        <v>880</v>
      </c>
      <c r="C530" s="35" t="n">
        <v>2.27977</v>
      </c>
      <c r="D530" s="35" t="n">
        <v>1.98845</v>
      </c>
      <c r="E530" s="35" t="n">
        <v>-1.96811</v>
      </c>
      <c r="F530" s="35" t="n">
        <v>-0.44446</v>
      </c>
      <c r="G530" s="35" t="n">
        <v>0.51737</v>
      </c>
      <c r="H530" s="35" t="n">
        <v>2.54392</v>
      </c>
      <c r="I530" s="35" t="n">
        <v>1.21671</v>
      </c>
      <c r="J530" s="35" t="n">
        <v>1.58038</v>
      </c>
      <c r="K530" s="35" t="n">
        <v>0.73268</v>
      </c>
      <c r="L530" s="35" t="n">
        <v>0.5806</v>
      </c>
      <c r="M530" s="35" t="n">
        <v>0.8979</v>
      </c>
      <c r="N530" s="35" t="n">
        <v>1.62682</v>
      </c>
      <c r="O530" s="35" t="n">
        <v>0.38291</v>
      </c>
      <c r="P530" s="35" t="n">
        <v>-1.41651</v>
      </c>
      <c r="Q530" s="35" t="n">
        <v>2.09425</v>
      </c>
      <c r="R530" s="35" t="n">
        <v>1.37448</v>
      </c>
    </row>
    <row r="531" customFormat="false" ht="15" hidden="false" customHeight="false" outlineLevel="0" collapsed="false">
      <c r="A531" s="4" t="n">
        <v>530</v>
      </c>
      <c r="B531" s="4" t="s">
        <v>881</v>
      </c>
      <c r="C531" s="35" t="n">
        <v>-1.16101</v>
      </c>
      <c r="D531" s="35" t="n">
        <v>-2.34608</v>
      </c>
      <c r="E531" s="35" t="n">
        <v>0.45769</v>
      </c>
      <c r="F531" s="35" t="n">
        <v>2.14153</v>
      </c>
      <c r="G531" s="35" t="n">
        <v>0.95592</v>
      </c>
      <c r="H531" s="35" t="n">
        <v>-1.91003</v>
      </c>
      <c r="I531" s="35" t="n">
        <v>-1.32672</v>
      </c>
      <c r="J531" s="35" t="n">
        <v>1.14513</v>
      </c>
      <c r="K531" s="35" t="n">
        <v>0.20828</v>
      </c>
      <c r="L531" s="35" t="n">
        <v>-3.04846</v>
      </c>
      <c r="M531" s="35" t="n">
        <v>1.12242</v>
      </c>
      <c r="N531" s="35" t="n">
        <v>-1.15037</v>
      </c>
      <c r="O531" s="35" t="n">
        <v>0.25105</v>
      </c>
      <c r="P531" s="35" t="n">
        <v>-0.04034</v>
      </c>
      <c r="Q531" s="35" t="n">
        <v>1.01494</v>
      </c>
      <c r="R531" s="35" t="n">
        <v>-0.78744</v>
      </c>
    </row>
    <row r="532" customFormat="false" ht="15" hidden="false" customHeight="false" outlineLevel="0" collapsed="false">
      <c r="A532" s="4" t="n">
        <v>531</v>
      </c>
      <c r="B532" s="4" t="s">
        <v>882</v>
      </c>
      <c r="C532" s="35" t="n">
        <v>1.83999</v>
      </c>
      <c r="D532" s="35" t="n">
        <v>0.20568</v>
      </c>
      <c r="E532" s="35" t="n">
        <v>-1.50874</v>
      </c>
      <c r="F532" s="35" t="n">
        <v>-1.0102</v>
      </c>
      <c r="G532" s="35" t="n">
        <v>0.02039</v>
      </c>
      <c r="H532" s="35" t="n">
        <v>0.08011</v>
      </c>
      <c r="I532" s="35" t="n">
        <v>1.9494</v>
      </c>
      <c r="J532" s="35" t="n">
        <v>-2.40873</v>
      </c>
      <c r="K532" s="35" t="n">
        <v>0.07578</v>
      </c>
      <c r="L532" s="35" t="n">
        <v>-0.33309</v>
      </c>
      <c r="M532" s="35" t="n">
        <v>-0.1348</v>
      </c>
      <c r="N532" s="35" t="n">
        <v>-0.84789</v>
      </c>
      <c r="O532" s="35" t="n">
        <v>-0.65669</v>
      </c>
      <c r="P532" s="35" t="n">
        <v>-3.40048</v>
      </c>
      <c r="Q532" s="35" t="n">
        <v>0.78957</v>
      </c>
      <c r="R532" s="35" t="n">
        <v>-1.04789</v>
      </c>
    </row>
    <row r="533" customFormat="false" ht="15" hidden="false" customHeight="false" outlineLevel="0" collapsed="false">
      <c r="A533" s="4" t="n">
        <v>532</v>
      </c>
      <c r="B533" s="4" t="s">
        <v>883</v>
      </c>
      <c r="C533" s="35" t="n">
        <v>2.28046</v>
      </c>
      <c r="D533" s="35" t="n">
        <v>-0.88561</v>
      </c>
      <c r="E533" s="35" t="n">
        <v>0.89849</v>
      </c>
      <c r="F533" s="35" t="n">
        <v>2.93061</v>
      </c>
      <c r="G533" s="35" t="n">
        <v>0.98021</v>
      </c>
      <c r="H533" s="35" t="n">
        <v>-0.9887</v>
      </c>
      <c r="I533" s="35" t="n">
        <v>-0.83611</v>
      </c>
      <c r="J533" s="35" t="n">
        <v>1.51046</v>
      </c>
      <c r="K533" s="35" t="n">
        <v>1.17222</v>
      </c>
      <c r="L533" s="35" t="n">
        <v>-1.96058</v>
      </c>
      <c r="M533" s="35" t="n">
        <v>1.61263</v>
      </c>
      <c r="N533" s="35" t="n">
        <v>0.33462</v>
      </c>
      <c r="O533" s="35" t="n">
        <v>0.03631</v>
      </c>
      <c r="P533" s="35" t="n">
        <v>-0.10501</v>
      </c>
      <c r="Q533" s="35" t="n">
        <v>3.73048</v>
      </c>
      <c r="R533" s="35" t="n">
        <v>-1.05447</v>
      </c>
    </row>
    <row r="534" customFormat="false" ht="15" hidden="false" customHeight="false" outlineLevel="0" collapsed="false">
      <c r="A534" s="4" t="n">
        <v>533</v>
      </c>
      <c r="B534" s="4" t="s">
        <v>884</v>
      </c>
      <c r="C534" s="35" t="n">
        <v>-1.58926</v>
      </c>
      <c r="D534" s="35" t="n">
        <v>-0.85497</v>
      </c>
      <c r="E534" s="35" t="n">
        <v>-0.64467</v>
      </c>
      <c r="F534" s="35" t="n">
        <v>0.28195</v>
      </c>
      <c r="G534" s="35" t="n">
        <v>0.01806</v>
      </c>
      <c r="H534" s="35" t="n">
        <v>-0.93313</v>
      </c>
      <c r="I534" s="35" t="n">
        <v>-2.63198</v>
      </c>
      <c r="J534" s="35" t="n">
        <v>0.32482</v>
      </c>
      <c r="K534" s="35" t="n">
        <v>-2.2302</v>
      </c>
      <c r="L534" s="35" t="n">
        <v>-2.29111</v>
      </c>
      <c r="M534" s="35" t="n">
        <v>1.22947</v>
      </c>
      <c r="N534" s="35" t="n">
        <v>0.70829</v>
      </c>
      <c r="O534" s="35" t="n">
        <v>0.00398</v>
      </c>
      <c r="P534" s="35" t="n">
        <v>1.18062</v>
      </c>
      <c r="Q534" s="35" t="n">
        <v>-1.14579</v>
      </c>
      <c r="R534" s="35" t="n">
        <v>-1.09172</v>
      </c>
    </row>
    <row r="535" customFormat="false" ht="15" hidden="false" customHeight="false" outlineLevel="0" collapsed="false">
      <c r="A535" s="4" t="n">
        <v>534</v>
      </c>
      <c r="B535" s="4" t="s">
        <v>885</v>
      </c>
      <c r="C535" s="35" t="n">
        <v>-3.53423</v>
      </c>
      <c r="D535" s="35" t="n">
        <v>0.16502</v>
      </c>
      <c r="E535" s="35" t="n">
        <v>-2.56516</v>
      </c>
      <c r="F535" s="35" t="n">
        <v>1.27664</v>
      </c>
      <c r="G535" s="35" t="n">
        <v>-0.37531</v>
      </c>
      <c r="H535" s="35" t="n">
        <v>-1.7126</v>
      </c>
      <c r="I535" s="35" t="n">
        <v>-1.11983</v>
      </c>
      <c r="J535" s="35" t="n">
        <v>0.26939</v>
      </c>
      <c r="K535" s="35" t="n">
        <v>0.53693</v>
      </c>
      <c r="L535" s="35" t="n">
        <v>-0.98647</v>
      </c>
      <c r="M535" s="35" t="n">
        <v>1.76705</v>
      </c>
      <c r="N535" s="35" t="n">
        <v>0.05184</v>
      </c>
      <c r="O535" s="35" t="n">
        <v>-0.94932</v>
      </c>
      <c r="P535" s="35" t="n">
        <v>-0.80069</v>
      </c>
      <c r="Q535" s="35" t="n">
        <v>1.98328</v>
      </c>
      <c r="R535" s="35" t="n">
        <v>2.34109</v>
      </c>
    </row>
    <row r="536" customFormat="false" ht="15" hidden="false" customHeight="false" outlineLevel="0" collapsed="false">
      <c r="A536" s="4" t="n">
        <v>535</v>
      </c>
      <c r="B536" s="4" t="s">
        <v>886</v>
      </c>
      <c r="C536" s="35" t="n">
        <v>-0.04897</v>
      </c>
      <c r="D536" s="35" t="n">
        <v>-0.84367</v>
      </c>
      <c r="E536" s="35" t="n">
        <v>-0.16322</v>
      </c>
      <c r="F536" s="35" t="n">
        <v>-2.34099</v>
      </c>
      <c r="G536" s="35" t="n">
        <v>-0.74467</v>
      </c>
      <c r="H536" s="35" t="n">
        <v>-0.38967</v>
      </c>
      <c r="I536" s="35" t="n">
        <v>-0.19608</v>
      </c>
      <c r="J536" s="35" t="n">
        <v>0.35683</v>
      </c>
      <c r="K536" s="35" t="n">
        <v>-1.51188</v>
      </c>
      <c r="L536" s="35" t="n">
        <v>-1.55445</v>
      </c>
      <c r="M536" s="35" t="n">
        <v>1.26402</v>
      </c>
      <c r="N536" s="35" t="n">
        <v>1.24593</v>
      </c>
      <c r="O536" s="35" t="n">
        <v>1.24056</v>
      </c>
      <c r="P536" s="35" t="n">
        <v>1.29236</v>
      </c>
      <c r="Q536" s="35" t="n">
        <v>3.10643</v>
      </c>
      <c r="R536" s="35" t="n">
        <v>-2.36176</v>
      </c>
    </row>
    <row r="537" customFormat="false" ht="15" hidden="false" customHeight="false" outlineLevel="0" collapsed="false">
      <c r="A537" s="4" t="n">
        <v>536</v>
      </c>
      <c r="B537" s="4" t="s">
        <v>887</v>
      </c>
      <c r="C537" s="35" t="n">
        <v>0.887</v>
      </c>
      <c r="D537" s="35" t="n">
        <v>-2.25964</v>
      </c>
      <c r="E537" s="35" t="n">
        <v>-0.92908</v>
      </c>
      <c r="F537" s="35" t="n">
        <v>0.6966</v>
      </c>
      <c r="G537" s="35" t="n">
        <v>0.56051</v>
      </c>
      <c r="H537" s="35" t="n">
        <v>1.69707</v>
      </c>
      <c r="I537" s="35" t="n">
        <v>-0.20892</v>
      </c>
      <c r="J537" s="35" t="n">
        <v>2.09484</v>
      </c>
      <c r="K537" s="35" t="n">
        <v>-1.7566</v>
      </c>
      <c r="L537" s="35" t="n">
        <v>0.15687</v>
      </c>
      <c r="M537" s="35" t="n">
        <v>-0.80573</v>
      </c>
      <c r="N537" s="35" t="n">
        <v>0.4207</v>
      </c>
      <c r="O537" s="35" t="n">
        <v>-0.63096</v>
      </c>
      <c r="P537" s="35" t="n">
        <v>1.8175</v>
      </c>
      <c r="Q537" s="35" t="n">
        <v>2.91319</v>
      </c>
      <c r="R537" s="35" t="n">
        <v>0.01762</v>
      </c>
    </row>
    <row r="538" customFormat="false" ht="15" hidden="false" customHeight="false" outlineLevel="0" collapsed="false">
      <c r="A538" s="4" t="n">
        <v>537</v>
      </c>
      <c r="B538" s="4" t="s">
        <v>888</v>
      </c>
      <c r="C538" s="35" t="n">
        <v>1.46932</v>
      </c>
      <c r="D538" s="35" t="n">
        <v>-1.4188</v>
      </c>
      <c r="E538" s="35" t="n">
        <v>-1.87153</v>
      </c>
      <c r="F538" s="35" t="n">
        <v>0.26358</v>
      </c>
      <c r="G538" s="35" t="n">
        <v>1.49373</v>
      </c>
      <c r="H538" s="35" t="n">
        <v>-2.98795</v>
      </c>
      <c r="I538" s="35" t="n">
        <v>1.68863</v>
      </c>
      <c r="J538" s="35" t="n">
        <v>1.57749</v>
      </c>
      <c r="K538" s="35" t="n">
        <v>-0.90757</v>
      </c>
      <c r="L538" s="35" t="n">
        <v>0.31818</v>
      </c>
      <c r="M538" s="35" t="n">
        <v>1.9196</v>
      </c>
      <c r="N538" s="35" t="n">
        <v>0.59806</v>
      </c>
      <c r="O538" s="35" t="n">
        <v>0.31281</v>
      </c>
      <c r="P538" s="35" t="n">
        <v>-0.39708</v>
      </c>
      <c r="Q538" s="35" t="n">
        <v>2.95636</v>
      </c>
      <c r="R538" s="35" t="n">
        <v>-0.4331</v>
      </c>
    </row>
    <row r="539" customFormat="false" ht="15" hidden="false" customHeight="false" outlineLevel="0" collapsed="false">
      <c r="A539" s="4" t="n">
        <v>538</v>
      </c>
      <c r="B539" s="4" t="s">
        <v>889</v>
      </c>
      <c r="C539" s="35" t="n">
        <v>0.18669</v>
      </c>
      <c r="D539" s="35" t="n">
        <v>-0.15835</v>
      </c>
      <c r="E539" s="35" t="n">
        <v>-0.25843</v>
      </c>
      <c r="F539" s="35" t="n">
        <v>0.68925</v>
      </c>
      <c r="G539" s="35" t="n">
        <v>2.61508</v>
      </c>
      <c r="H539" s="35" t="n">
        <v>-2.95308</v>
      </c>
      <c r="I539" s="35" t="n">
        <v>-0.31937</v>
      </c>
      <c r="J539" s="35" t="n">
        <v>1.89257</v>
      </c>
      <c r="K539" s="35" t="n">
        <v>-2.91437</v>
      </c>
      <c r="L539" s="35" t="n">
        <v>2.56574</v>
      </c>
      <c r="M539" s="35" t="n">
        <v>1.61824</v>
      </c>
      <c r="N539" s="35" t="n">
        <v>0.17425</v>
      </c>
      <c r="O539" s="35" t="n">
        <v>-0.49327</v>
      </c>
      <c r="P539" s="35" t="n">
        <v>-1.47007</v>
      </c>
      <c r="Q539" s="35" t="n">
        <v>-1.65789</v>
      </c>
      <c r="R539" s="35" t="n">
        <v>-1.66986</v>
      </c>
    </row>
    <row r="540" customFormat="false" ht="15" hidden="false" customHeight="false" outlineLevel="0" collapsed="false">
      <c r="A540" s="4" t="n">
        <v>539</v>
      </c>
      <c r="B540" s="4" t="s">
        <v>890</v>
      </c>
      <c r="C540" s="35" t="n">
        <v>0.45538</v>
      </c>
      <c r="D540" s="35" t="n">
        <v>-3.45737</v>
      </c>
      <c r="E540" s="35" t="n">
        <v>2.18067</v>
      </c>
      <c r="F540" s="35" t="n">
        <v>-0.6185</v>
      </c>
      <c r="G540" s="35" t="n">
        <v>0.86544</v>
      </c>
      <c r="H540" s="35" t="n">
        <v>-1.75406</v>
      </c>
      <c r="I540" s="35" t="n">
        <v>1.8216</v>
      </c>
      <c r="J540" s="35" t="n">
        <v>-1.52214</v>
      </c>
      <c r="K540" s="35" t="n">
        <v>-1.46743</v>
      </c>
      <c r="L540" s="35" t="n">
        <v>3.11419</v>
      </c>
      <c r="M540" s="35" t="n">
        <v>-1.90199</v>
      </c>
      <c r="N540" s="35" t="n">
        <v>0.79817</v>
      </c>
      <c r="O540" s="35" t="n">
        <v>-1.2564</v>
      </c>
      <c r="P540" s="35" t="n">
        <v>-3.72494</v>
      </c>
      <c r="Q540" s="35" t="n">
        <v>1.50231</v>
      </c>
      <c r="R540" s="35" t="n">
        <v>-1.62503</v>
      </c>
    </row>
    <row r="541" customFormat="false" ht="15" hidden="false" customHeight="false" outlineLevel="0" collapsed="false">
      <c r="A541" s="4" t="n">
        <v>540</v>
      </c>
      <c r="B541" s="4" t="s">
        <v>891</v>
      </c>
      <c r="C541" s="35" t="n">
        <v>0.6247</v>
      </c>
      <c r="D541" s="35" t="n">
        <v>-2.9501</v>
      </c>
      <c r="E541" s="35" t="n">
        <v>2.39647</v>
      </c>
      <c r="F541" s="35" t="n">
        <v>1.62281</v>
      </c>
      <c r="G541" s="35" t="n">
        <v>-0.93568</v>
      </c>
      <c r="H541" s="35" t="n">
        <v>-0.23626</v>
      </c>
      <c r="I541" s="35" t="n">
        <v>1.0265</v>
      </c>
      <c r="J541" s="35" t="n">
        <v>-0.61892</v>
      </c>
      <c r="K541" s="35" t="n">
        <v>2.66342</v>
      </c>
      <c r="L541" s="35" t="n">
        <v>3.92453</v>
      </c>
      <c r="M541" s="35" t="n">
        <v>-0.81646</v>
      </c>
      <c r="N541" s="35" t="n">
        <v>4.32797</v>
      </c>
      <c r="O541" s="35" t="n">
        <v>1.35777</v>
      </c>
      <c r="P541" s="35" t="n">
        <v>-2.68182</v>
      </c>
      <c r="Q541" s="35" t="n">
        <v>3.26508</v>
      </c>
      <c r="R541" s="35" t="n">
        <v>-2.7015</v>
      </c>
    </row>
    <row r="542" customFormat="false" ht="15" hidden="false" customHeight="false" outlineLevel="0" collapsed="false">
      <c r="A542" s="4" t="n">
        <v>541</v>
      </c>
      <c r="B542" s="4" t="s">
        <v>892</v>
      </c>
      <c r="C542" s="35" t="n">
        <v>-3.12794</v>
      </c>
      <c r="D542" s="35" t="n">
        <v>-2.12679</v>
      </c>
      <c r="E542" s="35" t="n">
        <v>-3.10198</v>
      </c>
      <c r="F542" s="35" t="n">
        <v>1.03787</v>
      </c>
      <c r="G542" s="35" t="n">
        <v>0.31657</v>
      </c>
      <c r="H542" s="35" t="n">
        <v>-1.45044</v>
      </c>
      <c r="I542" s="35" t="n">
        <v>-0.62799</v>
      </c>
      <c r="J542" s="35" t="n">
        <v>1.15224</v>
      </c>
      <c r="K542" s="35" t="n">
        <v>-0.3111</v>
      </c>
      <c r="L542" s="35" t="n">
        <v>0.26472</v>
      </c>
      <c r="M542" s="35" t="n">
        <v>1.51414</v>
      </c>
      <c r="N542" s="35" t="n">
        <v>1.30987</v>
      </c>
      <c r="O542" s="35" t="n">
        <v>-0.41541</v>
      </c>
      <c r="P542" s="35" t="n">
        <v>3.47896</v>
      </c>
      <c r="Q542" s="35" t="n">
        <v>-0.52435</v>
      </c>
      <c r="R542" s="35" t="n">
        <v>-1.26987</v>
      </c>
    </row>
    <row r="543" customFormat="false" ht="15" hidden="false" customHeight="false" outlineLevel="0" collapsed="false">
      <c r="A543" s="4" t="n">
        <v>542</v>
      </c>
      <c r="B543" s="4" t="s">
        <v>893</v>
      </c>
      <c r="C543" s="35" t="n">
        <v>-2.71046</v>
      </c>
      <c r="D543" s="35" t="n">
        <v>0.84141</v>
      </c>
      <c r="E543" s="35" t="n">
        <v>-1.44836</v>
      </c>
      <c r="F543" s="35" t="n">
        <v>2.70339</v>
      </c>
      <c r="G543" s="35" t="n">
        <v>0.92182</v>
      </c>
      <c r="H543" s="35" t="n">
        <v>1.10037</v>
      </c>
      <c r="I543" s="35" t="n">
        <v>0.95818</v>
      </c>
      <c r="J543" s="35" t="n">
        <v>3.17196</v>
      </c>
      <c r="K543" s="35" t="n">
        <v>1.29294</v>
      </c>
      <c r="L543" s="35" t="n">
        <v>-0.72593</v>
      </c>
      <c r="M543" s="35" t="n">
        <v>-1.87422</v>
      </c>
      <c r="N543" s="35" t="n">
        <v>0.7791</v>
      </c>
      <c r="O543" s="35" t="n">
        <v>0.30352</v>
      </c>
      <c r="P543" s="35" t="n">
        <v>-1.98174</v>
      </c>
      <c r="Q543" s="35" t="n">
        <v>3.66146</v>
      </c>
      <c r="R543" s="35" t="n">
        <v>-1.58761</v>
      </c>
    </row>
    <row r="544" customFormat="false" ht="15" hidden="false" customHeight="false" outlineLevel="0" collapsed="false">
      <c r="A544" s="4" t="n">
        <v>543</v>
      </c>
      <c r="B544" s="4" t="s">
        <v>894</v>
      </c>
      <c r="C544" s="35" t="n">
        <v>0.28582</v>
      </c>
      <c r="D544" s="35" t="n">
        <v>1.78522</v>
      </c>
      <c r="E544" s="35" t="n">
        <v>-1.87472</v>
      </c>
      <c r="F544" s="35" t="n">
        <v>1.96749</v>
      </c>
      <c r="G544" s="35" t="n">
        <v>0.99622</v>
      </c>
      <c r="H544" s="35" t="n">
        <v>-2.47055</v>
      </c>
      <c r="I544" s="35" t="n">
        <v>0.05644</v>
      </c>
      <c r="J544" s="35" t="n">
        <v>-0.40833</v>
      </c>
      <c r="K544" s="35" t="n">
        <v>-0.19895</v>
      </c>
      <c r="L544" s="35" t="n">
        <v>-2.63406</v>
      </c>
      <c r="M544" s="35" t="n">
        <v>-0.39976</v>
      </c>
      <c r="N544" s="35" t="n">
        <v>2.88623</v>
      </c>
      <c r="O544" s="35" t="n">
        <v>-0.62066</v>
      </c>
      <c r="P544" s="35" t="n">
        <v>-1.75175</v>
      </c>
      <c r="Q544" s="35" t="n">
        <v>2.35413</v>
      </c>
      <c r="R544" s="35" t="n">
        <v>-2.96588</v>
      </c>
    </row>
    <row r="545" customFormat="false" ht="15" hidden="false" customHeight="false" outlineLevel="0" collapsed="false">
      <c r="A545" s="4" t="n">
        <v>544</v>
      </c>
      <c r="B545" s="4" t="s">
        <v>895</v>
      </c>
      <c r="C545" s="35" t="n">
        <v>-1.24875</v>
      </c>
      <c r="D545" s="35" t="n">
        <v>-2.02396</v>
      </c>
      <c r="E545" s="35" t="n">
        <v>1.55834</v>
      </c>
      <c r="F545" s="35" t="n">
        <v>-1.53719</v>
      </c>
      <c r="G545" s="35" t="n">
        <v>-0.89153</v>
      </c>
      <c r="H545" s="35" t="n">
        <v>-0.58689</v>
      </c>
      <c r="I545" s="35" t="n">
        <v>1.9267</v>
      </c>
      <c r="J545" s="35" t="n">
        <v>1.78034</v>
      </c>
      <c r="K545" s="35" t="n">
        <v>-1.57004</v>
      </c>
      <c r="L545" s="35" t="n">
        <v>1.38343</v>
      </c>
      <c r="M545" s="35" t="n">
        <v>-1.85335</v>
      </c>
      <c r="N545" s="35" t="n">
        <v>0.09513</v>
      </c>
      <c r="O545" s="35" t="n">
        <v>-3.35665</v>
      </c>
      <c r="P545" s="35" t="n">
        <v>-3.0916</v>
      </c>
      <c r="Q545" s="35" t="n">
        <v>-0.64218</v>
      </c>
      <c r="R545" s="35" t="n">
        <v>-0.27092</v>
      </c>
    </row>
    <row r="546" customFormat="false" ht="15" hidden="false" customHeight="false" outlineLevel="0" collapsed="false">
      <c r="A546" s="4" t="n">
        <v>545</v>
      </c>
      <c r="B546" s="4" t="s">
        <v>896</v>
      </c>
      <c r="C546" s="35" t="n">
        <v>-3.19356</v>
      </c>
      <c r="D546" s="35" t="n">
        <v>0.44214</v>
      </c>
      <c r="E546" s="35" t="n">
        <v>-1.6274</v>
      </c>
      <c r="F546" s="35" t="n">
        <v>2.63541</v>
      </c>
      <c r="G546" s="35" t="n">
        <v>0.98911</v>
      </c>
      <c r="H546" s="35" t="n">
        <v>-0.81377</v>
      </c>
      <c r="I546" s="35" t="n">
        <v>-0.51381</v>
      </c>
      <c r="J546" s="35" t="n">
        <v>-0.70665</v>
      </c>
      <c r="K546" s="35" t="n">
        <v>0.87702</v>
      </c>
      <c r="L546" s="35" t="n">
        <v>1.69212</v>
      </c>
      <c r="M546" s="35" t="n">
        <v>1.06985</v>
      </c>
      <c r="N546" s="35" t="n">
        <v>-2.35642</v>
      </c>
      <c r="O546" s="35" t="n">
        <v>2.24482</v>
      </c>
      <c r="P546" s="35" t="n">
        <v>-0.69945</v>
      </c>
      <c r="Q546" s="35" t="n">
        <v>0.72067</v>
      </c>
      <c r="R546" s="35" t="n">
        <v>-1.25786</v>
      </c>
    </row>
    <row r="547" customFormat="false" ht="15" hidden="false" customHeight="false" outlineLevel="0" collapsed="false">
      <c r="A547" s="4" t="n">
        <v>546</v>
      </c>
      <c r="B547" s="4" t="s">
        <v>897</v>
      </c>
      <c r="C547" s="35" t="n">
        <v>-0.81498</v>
      </c>
      <c r="D547" s="35" t="n">
        <v>0.75021</v>
      </c>
      <c r="E547" s="35" t="n">
        <v>-0.87952</v>
      </c>
      <c r="F547" s="35" t="n">
        <v>0.56872</v>
      </c>
      <c r="G547" s="35" t="n">
        <v>0.62544</v>
      </c>
      <c r="H547" s="35" t="n">
        <v>1.01224</v>
      </c>
      <c r="I547" s="35" t="n">
        <v>3.34909</v>
      </c>
      <c r="J547" s="35" t="n">
        <v>-1.03402</v>
      </c>
      <c r="K547" s="35" t="n">
        <v>1.86781</v>
      </c>
      <c r="L547" s="35" t="n">
        <v>1.04211</v>
      </c>
      <c r="M547" s="35" t="n">
        <v>-1.81351</v>
      </c>
      <c r="N547" s="35" t="n">
        <v>-0.65327</v>
      </c>
      <c r="O547" s="35" t="n">
        <v>-0.11102</v>
      </c>
      <c r="P547" s="35" t="n">
        <v>-2.00547</v>
      </c>
      <c r="Q547" s="35" t="n">
        <v>0.61226</v>
      </c>
      <c r="R547" s="35" t="n">
        <v>1.56413</v>
      </c>
    </row>
    <row r="548" customFormat="false" ht="15" hidden="false" customHeight="false" outlineLevel="0" collapsed="false">
      <c r="A548" s="4" t="n">
        <v>547</v>
      </c>
      <c r="B548" s="4" t="s">
        <v>898</v>
      </c>
      <c r="C548" s="35" t="n">
        <v>1.99145</v>
      </c>
      <c r="D548" s="35" t="n">
        <v>0.46137</v>
      </c>
      <c r="E548" s="35" t="n">
        <v>2.83312</v>
      </c>
      <c r="F548" s="35" t="n">
        <v>0.63716</v>
      </c>
      <c r="G548" s="35" t="n">
        <v>1.03309</v>
      </c>
      <c r="H548" s="35" t="n">
        <v>0.16408</v>
      </c>
      <c r="I548" s="35" t="n">
        <v>0.98095</v>
      </c>
      <c r="J548" s="35" t="n">
        <v>-1.29333</v>
      </c>
      <c r="K548" s="35" t="n">
        <v>0.69531</v>
      </c>
      <c r="L548" s="35" t="n">
        <v>2.52238</v>
      </c>
      <c r="M548" s="35" t="n">
        <v>0.54298</v>
      </c>
      <c r="N548" s="35" t="n">
        <v>-1.45667</v>
      </c>
      <c r="O548" s="35" t="n">
        <v>-1.44158</v>
      </c>
      <c r="P548" s="35" t="n">
        <v>-1.49048</v>
      </c>
      <c r="Q548" s="35" t="n">
        <v>0.28756</v>
      </c>
      <c r="R548" s="35" t="n">
        <v>0.12613</v>
      </c>
    </row>
    <row r="549" customFormat="false" ht="15" hidden="false" customHeight="false" outlineLevel="0" collapsed="false">
      <c r="A549" s="4" t="n">
        <v>548</v>
      </c>
      <c r="B549" s="4" t="s">
        <v>899</v>
      </c>
      <c r="C549" s="35" t="n">
        <v>0.95188</v>
      </c>
      <c r="D549" s="35" t="n">
        <v>-1.73585</v>
      </c>
      <c r="E549" s="35" t="n">
        <v>-2.05136</v>
      </c>
      <c r="F549" s="35" t="n">
        <v>-0.58546</v>
      </c>
      <c r="G549" s="35" t="n">
        <v>0.15507</v>
      </c>
      <c r="H549" s="35" t="n">
        <v>-0.67045</v>
      </c>
      <c r="I549" s="35" t="n">
        <v>-0.2717</v>
      </c>
      <c r="J549" s="35" t="n">
        <v>-0.26218</v>
      </c>
      <c r="K549" s="35" t="n">
        <v>-0.18817</v>
      </c>
      <c r="L549" s="35" t="n">
        <v>-0.09326</v>
      </c>
      <c r="M549" s="35" t="n">
        <v>-2.47792</v>
      </c>
      <c r="N549" s="35" t="n">
        <v>0.27969</v>
      </c>
      <c r="O549" s="35" t="n">
        <v>1.68612</v>
      </c>
      <c r="P549" s="35" t="n">
        <v>-1.21418</v>
      </c>
      <c r="Q549" s="35" t="n">
        <v>1.20481</v>
      </c>
      <c r="R549" s="35" t="n">
        <v>2.14047</v>
      </c>
    </row>
    <row r="550" customFormat="false" ht="15" hidden="false" customHeight="false" outlineLevel="0" collapsed="false">
      <c r="A550" s="4" t="n">
        <v>549</v>
      </c>
      <c r="B550" s="4" t="s">
        <v>900</v>
      </c>
      <c r="C550" s="35" t="n">
        <v>1.82899</v>
      </c>
      <c r="D550" s="35" t="n">
        <v>-0.88357</v>
      </c>
      <c r="E550" s="35" t="n">
        <v>-0.08013</v>
      </c>
      <c r="F550" s="35" t="n">
        <v>-0.65448</v>
      </c>
      <c r="G550" s="35" t="n">
        <v>-0.94489</v>
      </c>
      <c r="H550" s="35" t="n">
        <v>-0.16101</v>
      </c>
      <c r="I550" s="35" t="n">
        <v>-1.10289</v>
      </c>
      <c r="J550" s="35" t="n">
        <v>-2.12119</v>
      </c>
      <c r="K550" s="35" t="n">
        <v>2.78876</v>
      </c>
      <c r="L550" s="35" t="n">
        <v>0.21306</v>
      </c>
      <c r="M550" s="35" t="n">
        <v>-0.96369</v>
      </c>
      <c r="N550" s="35" t="n">
        <v>0.05732</v>
      </c>
      <c r="O550" s="35" t="n">
        <v>-0.5281</v>
      </c>
      <c r="P550" s="35" t="n">
        <v>-1.30075</v>
      </c>
      <c r="Q550" s="35" t="n">
        <v>0.27484</v>
      </c>
      <c r="R550" s="35" t="n">
        <v>-0.84248</v>
      </c>
    </row>
    <row r="551" customFormat="false" ht="15" hidden="false" customHeight="false" outlineLevel="0" collapsed="false">
      <c r="A551" s="4" t="n">
        <v>550</v>
      </c>
      <c r="B551" s="4" t="s">
        <v>901</v>
      </c>
      <c r="C551" s="35" t="n">
        <v>-0.47899</v>
      </c>
      <c r="D551" s="35" t="n">
        <v>0.53079</v>
      </c>
      <c r="E551" s="35" t="n">
        <v>0.18853</v>
      </c>
      <c r="F551" s="35" t="n">
        <v>1.865</v>
      </c>
      <c r="G551" s="35" t="n">
        <v>2.40651</v>
      </c>
      <c r="H551" s="35" t="n">
        <v>2.83783</v>
      </c>
      <c r="I551" s="35" t="n">
        <v>-1.25014</v>
      </c>
      <c r="J551" s="35" t="n">
        <v>0.03588</v>
      </c>
      <c r="K551" s="35" t="n">
        <v>0.32062</v>
      </c>
      <c r="L551" s="35" t="n">
        <v>3.79397</v>
      </c>
      <c r="M551" s="35" t="n">
        <v>2.0433</v>
      </c>
      <c r="N551" s="35" t="n">
        <v>0.36759</v>
      </c>
      <c r="O551" s="35" t="n">
        <v>1.60246</v>
      </c>
      <c r="P551" s="35" t="n">
        <v>-2.70927</v>
      </c>
      <c r="Q551" s="35" t="n">
        <v>-1.30127</v>
      </c>
      <c r="R551" s="35" t="n">
        <v>-2.55268</v>
      </c>
    </row>
    <row r="552" customFormat="false" ht="15" hidden="false" customHeight="false" outlineLevel="0" collapsed="false">
      <c r="A552" s="4" t="n">
        <v>551</v>
      </c>
      <c r="B552" s="4" t="s">
        <v>902</v>
      </c>
      <c r="C552" s="35" t="n">
        <v>0.06184</v>
      </c>
      <c r="D552" s="35" t="n">
        <v>0.58291</v>
      </c>
      <c r="E552" s="35" t="n">
        <v>2.84394</v>
      </c>
      <c r="F552" s="35" t="n">
        <v>-1.55443</v>
      </c>
      <c r="G552" s="35" t="n">
        <v>1.77652</v>
      </c>
      <c r="H552" s="35" t="n">
        <v>0.03893</v>
      </c>
      <c r="I552" s="35" t="n">
        <v>1.32392</v>
      </c>
      <c r="J552" s="35" t="n">
        <v>-0.17671</v>
      </c>
      <c r="K552" s="35" t="n">
        <v>-0.71268</v>
      </c>
      <c r="L552" s="35" t="n">
        <v>1.95304</v>
      </c>
      <c r="M552" s="35" t="n">
        <v>2.07839</v>
      </c>
      <c r="N552" s="35" t="n">
        <v>0.8183</v>
      </c>
      <c r="O552" s="35" t="n">
        <v>-1.2584</v>
      </c>
      <c r="P552" s="35" t="n">
        <v>-0.26433</v>
      </c>
      <c r="Q552" s="35" t="n">
        <v>0.74611</v>
      </c>
      <c r="R552" s="35" t="n">
        <v>2.01991</v>
      </c>
    </row>
    <row r="553" customFormat="false" ht="15" hidden="false" customHeight="false" outlineLevel="0" collapsed="false">
      <c r="A553" s="4" t="n">
        <v>552</v>
      </c>
      <c r="B553" s="4" t="s">
        <v>903</v>
      </c>
      <c r="C553" s="35" t="n">
        <v>-2.66104</v>
      </c>
      <c r="D553" s="35" t="n">
        <v>-1.83082</v>
      </c>
      <c r="E553" s="35" t="n">
        <v>-1.50479</v>
      </c>
      <c r="F553" s="35" t="n">
        <v>-1.72093</v>
      </c>
      <c r="G553" s="35" t="n">
        <v>-0.04127</v>
      </c>
      <c r="H553" s="35" t="n">
        <v>0.2089</v>
      </c>
      <c r="I553" s="35" t="n">
        <v>-0.06978</v>
      </c>
      <c r="J553" s="35" t="n">
        <v>0.81019</v>
      </c>
      <c r="K553" s="35" t="n">
        <v>-0.16973</v>
      </c>
      <c r="L553" s="35" t="n">
        <v>-1.00238</v>
      </c>
      <c r="M553" s="35" t="n">
        <v>1.42595</v>
      </c>
      <c r="N553" s="35" t="n">
        <v>0.25774</v>
      </c>
      <c r="O553" s="35" t="n">
        <v>1.38187</v>
      </c>
      <c r="P553" s="35" t="n">
        <v>-2.43464</v>
      </c>
      <c r="Q553" s="35" t="n">
        <v>-0.0079</v>
      </c>
      <c r="R553" s="35" t="n">
        <v>-3.11799</v>
      </c>
    </row>
    <row r="554" customFormat="false" ht="15" hidden="false" customHeight="false" outlineLevel="0" collapsed="false">
      <c r="A554" s="4" t="n">
        <v>553</v>
      </c>
      <c r="B554" s="4" t="s">
        <v>904</v>
      </c>
      <c r="C554" s="35" t="n">
        <v>1.24003</v>
      </c>
      <c r="D554" s="35" t="n">
        <v>0.51533</v>
      </c>
      <c r="E554" s="35" t="n">
        <v>1.55451</v>
      </c>
      <c r="F554" s="35" t="n">
        <v>-0.75602</v>
      </c>
      <c r="G554" s="35" t="n">
        <v>3.07202</v>
      </c>
      <c r="H554" s="35" t="n">
        <v>-2.07408</v>
      </c>
      <c r="I554" s="35" t="n">
        <v>0.76642</v>
      </c>
      <c r="J554" s="35" t="n">
        <v>3.05716</v>
      </c>
      <c r="K554" s="35" t="n">
        <v>0.67586</v>
      </c>
      <c r="L554" s="35" t="n">
        <v>1.93887</v>
      </c>
      <c r="M554" s="35" t="n">
        <v>-2.82177</v>
      </c>
      <c r="N554" s="35" t="n">
        <v>-0.18119</v>
      </c>
      <c r="O554" s="35" t="n">
        <v>-0.65432</v>
      </c>
      <c r="P554" s="35" t="n">
        <v>0.53495</v>
      </c>
      <c r="Q554" s="35" t="n">
        <v>2.48028</v>
      </c>
      <c r="R554" s="35" t="n">
        <v>-1.51127</v>
      </c>
    </row>
    <row r="555" customFormat="false" ht="15" hidden="false" customHeight="false" outlineLevel="0" collapsed="false">
      <c r="A555" s="4" t="n">
        <v>554</v>
      </c>
      <c r="B555" s="4" t="s">
        <v>905</v>
      </c>
      <c r="C555" s="35" t="n">
        <v>0.29429</v>
      </c>
      <c r="D555" s="35" t="n">
        <v>2.94182</v>
      </c>
      <c r="E555" s="35" t="n">
        <v>0.42346</v>
      </c>
      <c r="F555" s="35" t="n">
        <v>-1.30232</v>
      </c>
      <c r="G555" s="35" t="n">
        <v>2.86443</v>
      </c>
      <c r="H555" s="35" t="n">
        <v>1.55048</v>
      </c>
      <c r="I555" s="35" t="n">
        <v>1.12556</v>
      </c>
      <c r="J555" s="35" t="n">
        <v>3.72746</v>
      </c>
      <c r="K555" s="35" t="n">
        <v>1.59239</v>
      </c>
      <c r="L555" s="35" t="n">
        <v>2.63233</v>
      </c>
      <c r="M555" s="35" t="n">
        <v>0.31753</v>
      </c>
      <c r="N555" s="35" t="n">
        <v>-0.65076</v>
      </c>
      <c r="O555" s="35" t="n">
        <v>-2.67749</v>
      </c>
      <c r="P555" s="35" t="n">
        <v>-1.16539</v>
      </c>
      <c r="Q555" s="35" t="n">
        <v>4.28944</v>
      </c>
      <c r="R555" s="35" t="n">
        <v>-3.24393</v>
      </c>
    </row>
    <row r="556" customFormat="false" ht="15" hidden="false" customHeight="false" outlineLevel="0" collapsed="false">
      <c r="A556" s="4" t="n">
        <v>555</v>
      </c>
      <c r="B556" s="4" t="s">
        <v>906</v>
      </c>
      <c r="C556" s="35" t="n">
        <v>0.04311</v>
      </c>
      <c r="D556" s="35" t="n">
        <v>-0.0631</v>
      </c>
      <c r="E556" s="35" t="n">
        <v>1.13016</v>
      </c>
      <c r="F556" s="35" t="n">
        <v>-2.17198</v>
      </c>
      <c r="G556" s="35" t="n">
        <v>-2.79927</v>
      </c>
      <c r="H556" s="35" t="n">
        <v>0.07671</v>
      </c>
      <c r="I556" s="35" t="n">
        <v>1.36004</v>
      </c>
      <c r="J556" s="35" t="n">
        <v>0.61932</v>
      </c>
      <c r="K556" s="35" t="n">
        <v>0.50458</v>
      </c>
      <c r="L556" s="35" t="n">
        <v>-1.97896</v>
      </c>
      <c r="M556" s="35" t="n">
        <v>0.1789</v>
      </c>
      <c r="N556" s="35" t="n">
        <v>0.26591</v>
      </c>
      <c r="O556" s="35" t="n">
        <v>-0.35739</v>
      </c>
      <c r="P556" s="35" t="n">
        <v>-1.23917</v>
      </c>
      <c r="Q556" s="35" t="n">
        <v>-1.35429</v>
      </c>
      <c r="R556" s="35" t="n">
        <v>-0.31133</v>
      </c>
    </row>
    <row r="557" customFormat="false" ht="15" hidden="false" customHeight="false" outlineLevel="0" collapsed="false">
      <c r="A557" s="4" t="n">
        <v>556</v>
      </c>
      <c r="B557" s="4" t="s">
        <v>907</v>
      </c>
      <c r="C557" s="35" t="n">
        <v>1.01036</v>
      </c>
      <c r="D557" s="35" t="n">
        <v>0.23198</v>
      </c>
      <c r="E557" s="35" t="n">
        <v>-2.23562</v>
      </c>
      <c r="F557" s="35" t="n">
        <v>0.29949</v>
      </c>
      <c r="G557" s="35" t="n">
        <v>1.16422</v>
      </c>
      <c r="H557" s="35" t="n">
        <v>-1.32289</v>
      </c>
      <c r="I557" s="35" t="n">
        <v>2.0961</v>
      </c>
      <c r="J557" s="35" t="n">
        <v>-0.07535</v>
      </c>
      <c r="K557" s="35" t="n">
        <v>2.11539</v>
      </c>
      <c r="L557" s="35" t="n">
        <v>2.78653</v>
      </c>
      <c r="M557" s="35" t="n">
        <v>2.35213</v>
      </c>
      <c r="N557" s="35" t="n">
        <v>2.66722</v>
      </c>
      <c r="O557" s="35" t="n">
        <v>-2.76132</v>
      </c>
      <c r="P557" s="35" t="n">
        <v>-0.00473</v>
      </c>
      <c r="Q557" s="35" t="n">
        <v>1.57008</v>
      </c>
      <c r="R557" s="35" t="n">
        <v>1.15853</v>
      </c>
    </row>
    <row r="558" customFormat="false" ht="15" hidden="false" customHeight="false" outlineLevel="0" collapsed="false">
      <c r="A558" s="4" t="n">
        <v>557</v>
      </c>
      <c r="B558" s="4" t="s">
        <v>908</v>
      </c>
      <c r="C558" s="35" t="n">
        <v>1.89129</v>
      </c>
      <c r="D558" s="35" t="n">
        <v>-0.48924</v>
      </c>
      <c r="E558" s="35" t="n">
        <v>-1.18278</v>
      </c>
      <c r="F558" s="35" t="n">
        <v>-0.2782</v>
      </c>
      <c r="G558" s="35" t="n">
        <v>-1.03798</v>
      </c>
      <c r="H558" s="35" t="n">
        <v>-0.94339</v>
      </c>
      <c r="I558" s="35" t="n">
        <v>0.09128</v>
      </c>
      <c r="J558" s="35" t="n">
        <v>-1.70486</v>
      </c>
      <c r="K558" s="35" t="n">
        <v>2.24887</v>
      </c>
      <c r="L558" s="35" t="n">
        <v>2.07808</v>
      </c>
      <c r="M558" s="35" t="n">
        <v>-0.61741</v>
      </c>
      <c r="N558" s="35" t="n">
        <v>-0.32444</v>
      </c>
      <c r="O558" s="35" t="n">
        <v>0.57191</v>
      </c>
      <c r="P558" s="35" t="n">
        <v>0.99626</v>
      </c>
      <c r="Q558" s="35" t="n">
        <v>1.79434</v>
      </c>
      <c r="R558" s="35" t="n">
        <v>0.45662</v>
      </c>
    </row>
    <row r="559" customFormat="false" ht="15" hidden="false" customHeight="false" outlineLevel="0" collapsed="false">
      <c r="A559" s="4" t="n">
        <v>558</v>
      </c>
      <c r="B559" s="4" t="s">
        <v>909</v>
      </c>
      <c r="C559" s="35" t="n">
        <v>1.1316</v>
      </c>
      <c r="D559" s="35" t="n">
        <v>0.14575</v>
      </c>
      <c r="E559" s="35" t="n">
        <v>-1.4631</v>
      </c>
      <c r="F559" s="35" t="n">
        <v>-0.67298</v>
      </c>
      <c r="G559" s="35" t="n">
        <v>-0.64752</v>
      </c>
      <c r="H559" s="35" t="n">
        <v>-2.0111</v>
      </c>
      <c r="I559" s="35" t="n">
        <v>0.97896</v>
      </c>
      <c r="J559" s="35" t="n">
        <v>0.21996</v>
      </c>
      <c r="K559" s="35" t="n">
        <v>-3.35255</v>
      </c>
      <c r="L559" s="35" t="n">
        <v>1.31561</v>
      </c>
      <c r="M559" s="35" t="n">
        <v>0.80757</v>
      </c>
      <c r="N559" s="35" t="n">
        <v>1.05882</v>
      </c>
      <c r="O559" s="35" t="n">
        <v>-0.1642</v>
      </c>
      <c r="P559" s="35" t="n">
        <v>1.44247</v>
      </c>
      <c r="Q559" s="35" t="n">
        <v>-1.11616</v>
      </c>
      <c r="R559" s="35" t="n">
        <v>-0.20266</v>
      </c>
    </row>
    <row r="560" customFormat="false" ht="15" hidden="false" customHeight="false" outlineLevel="0" collapsed="false">
      <c r="A560" s="4" t="n">
        <v>559</v>
      </c>
      <c r="B560" s="4" t="s">
        <v>910</v>
      </c>
      <c r="C560" s="35" t="n">
        <v>1.93417</v>
      </c>
      <c r="D560" s="35" t="n">
        <v>0.11916</v>
      </c>
      <c r="E560" s="35" t="n">
        <v>0.65094</v>
      </c>
      <c r="F560" s="35" t="n">
        <v>-0.40641</v>
      </c>
      <c r="G560" s="35" t="n">
        <v>-1.19929</v>
      </c>
      <c r="H560" s="35" t="n">
        <v>-2.22963</v>
      </c>
      <c r="I560" s="35" t="n">
        <v>-2.60361</v>
      </c>
      <c r="J560" s="35" t="n">
        <v>1.15684</v>
      </c>
      <c r="K560" s="35" t="n">
        <v>-0.16241</v>
      </c>
      <c r="L560" s="35" t="n">
        <v>-0.27531</v>
      </c>
      <c r="M560" s="35" t="n">
        <v>0.86272</v>
      </c>
      <c r="N560" s="35" t="n">
        <v>1.16606</v>
      </c>
      <c r="O560" s="35" t="n">
        <v>2.30044</v>
      </c>
      <c r="P560" s="35" t="n">
        <v>-0.88394</v>
      </c>
      <c r="Q560" s="35" t="n">
        <v>2.09649</v>
      </c>
      <c r="R560" s="35" t="n">
        <v>-0.16614</v>
      </c>
    </row>
    <row r="561" customFormat="false" ht="15" hidden="false" customHeight="false" outlineLevel="0" collapsed="false">
      <c r="A561" s="4" t="n">
        <v>560</v>
      </c>
      <c r="B561" s="4" t="s">
        <v>911</v>
      </c>
      <c r="C561" s="35" t="n">
        <v>-0.16656</v>
      </c>
      <c r="D561" s="35" t="n">
        <v>1.42394</v>
      </c>
      <c r="E561" s="35" t="n">
        <v>1.44844</v>
      </c>
      <c r="F561" s="35" t="n">
        <v>-0.60089</v>
      </c>
      <c r="G561" s="35" t="n">
        <v>-0.34282</v>
      </c>
      <c r="H561" s="35" t="n">
        <v>-2.09254</v>
      </c>
      <c r="I561" s="35" t="n">
        <v>-0.37368</v>
      </c>
      <c r="J561" s="35" t="n">
        <v>1.17284</v>
      </c>
      <c r="K561" s="35" t="n">
        <v>1.76535</v>
      </c>
      <c r="L561" s="35" t="n">
        <v>3.08705</v>
      </c>
      <c r="M561" s="35" t="n">
        <v>-0.63366</v>
      </c>
      <c r="N561" s="35" t="n">
        <v>-0.69358</v>
      </c>
      <c r="O561" s="35" t="n">
        <v>-2.41564</v>
      </c>
      <c r="P561" s="35" t="n">
        <v>-0.33</v>
      </c>
      <c r="Q561" s="35" t="n">
        <v>2.95531</v>
      </c>
      <c r="R561" s="35" t="n">
        <v>-1.41851</v>
      </c>
    </row>
    <row r="562" customFormat="false" ht="15" hidden="false" customHeight="false" outlineLevel="0" collapsed="false">
      <c r="A562" s="4" t="n">
        <v>561</v>
      </c>
      <c r="B562" s="4" t="s">
        <v>912</v>
      </c>
      <c r="C562" s="35" t="n">
        <v>-0.81436</v>
      </c>
      <c r="D562" s="35" t="n">
        <v>0.01797</v>
      </c>
      <c r="E562" s="35" t="n">
        <v>0.44743</v>
      </c>
      <c r="F562" s="35" t="n">
        <v>-1.36837</v>
      </c>
      <c r="G562" s="35" t="n">
        <v>-0.36429</v>
      </c>
      <c r="H562" s="35" t="n">
        <v>1.02439</v>
      </c>
      <c r="I562" s="35" t="n">
        <v>1.44675</v>
      </c>
      <c r="J562" s="35" t="n">
        <v>-0.01948</v>
      </c>
      <c r="K562" s="35" t="n">
        <v>0.48479</v>
      </c>
      <c r="L562" s="35" t="n">
        <v>-1.52155</v>
      </c>
      <c r="M562" s="35" t="n">
        <v>0.45459</v>
      </c>
      <c r="N562" s="35" t="n">
        <v>0.09139</v>
      </c>
      <c r="O562" s="35" t="n">
        <v>3.60324</v>
      </c>
      <c r="P562" s="35" t="n">
        <v>1.61423</v>
      </c>
      <c r="Q562" s="35" t="n">
        <v>1.00102</v>
      </c>
      <c r="R562" s="35" t="n">
        <v>-0.90772</v>
      </c>
    </row>
    <row r="563" customFormat="false" ht="15" hidden="false" customHeight="false" outlineLevel="0" collapsed="false">
      <c r="A563" s="4" t="n">
        <v>562</v>
      </c>
      <c r="B563" s="4" t="s">
        <v>913</v>
      </c>
      <c r="C563" s="35" t="n">
        <v>-3.95756</v>
      </c>
      <c r="D563" s="35" t="n">
        <v>-1.63075</v>
      </c>
      <c r="E563" s="35" t="n">
        <v>1.22483</v>
      </c>
      <c r="F563" s="35" t="n">
        <v>0.09446</v>
      </c>
      <c r="G563" s="35" t="n">
        <v>1.67508</v>
      </c>
      <c r="H563" s="35" t="n">
        <v>-0.5751</v>
      </c>
      <c r="I563" s="35" t="n">
        <v>2.25116</v>
      </c>
      <c r="J563" s="35" t="n">
        <v>0.93277</v>
      </c>
      <c r="K563" s="35" t="n">
        <v>-2.48921</v>
      </c>
      <c r="L563" s="35" t="n">
        <v>1.77425</v>
      </c>
      <c r="M563" s="35" t="n">
        <v>-1.86869</v>
      </c>
      <c r="N563" s="35" t="n">
        <v>1.67878</v>
      </c>
      <c r="O563" s="35" t="n">
        <v>-1.45544</v>
      </c>
      <c r="P563" s="35" t="n">
        <v>1.55961</v>
      </c>
      <c r="Q563" s="35" t="n">
        <v>-0.57539</v>
      </c>
      <c r="R563" s="35" t="n">
        <v>-1.16999</v>
      </c>
    </row>
    <row r="564" customFormat="false" ht="15" hidden="false" customHeight="false" outlineLevel="0" collapsed="false">
      <c r="A564" s="4" t="n">
        <v>563</v>
      </c>
      <c r="B564" s="4" t="s">
        <v>914</v>
      </c>
      <c r="C564" s="35" t="n">
        <v>1.08597</v>
      </c>
      <c r="D564" s="35" t="n">
        <v>-0.03149</v>
      </c>
      <c r="E564" s="35" t="n">
        <v>3.26328</v>
      </c>
      <c r="F564" s="35" t="n">
        <v>-0.95628</v>
      </c>
      <c r="G564" s="35" t="n">
        <v>2.73548</v>
      </c>
      <c r="H564" s="35" t="n">
        <v>-1.55396</v>
      </c>
      <c r="I564" s="35" t="n">
        <v>0.9979</v>
      </c>
      <c r="J564" s="35" t="n">
        <v>3.52323</v>
      </c>
      <c r="K564" s="35" t="n">
        <v>1.41949</v>
      </c>
      <c r="L564" s="35" t="n">
        <v>2.95611</v>
      </c>
      <c r="M564" s="35" t="n">
        <v>-1.03273</v>
      </c>
      <c r="N564" s="35" t="n">
        <v>-0.39917</v>
      </c>
      <c r="O564" s="35" t="n">
        <v>-0.52423</v>
      </c>
      <c r="P564" s="35" t="n">
        <v>-2.67153</v>
      </c>
      <c r="Q564" s="35" t="n">
        <v>3.85803</v>
      </c>
      <c r="R564" s="35" t="n">
        <v>-0.38325</v>
      </c>
    </row>
    <row r="565" customFormat="false" ht="15" hidden="false" customHeight="false" outlineLevel="0" collapsed="false">
      <c r="A565" s="4" t="n">
        <v>564</v>
      </c>
      <c r="B565" s="4" t="s">
        <v>915</v>
      </c>
      <c r="C565" s="35" t="n">
        <v>-1.04027</v>
      </c>
      <c r="D565" s="35" t="n">
        <v>1.13689</v>
      </c>
      <c r="E565" s="35" t="n">
        <v>2.9285</v>
      </c>
      <c r="F565" s="35" t="n">
        <v>1.25087</v>
      </c>
      <c r="G565" s="35" t="n">
        <v>-1.17447</v>
      </c>
      <c r="H565" s="35" t="n">
        <v>-0.74455</v>
      </c>
      <c r="I565" s="35" t="n">
        <v>-2.13459</v>
      </c>
      <c r="J565" s="35" t="n">
        <v>3.69597</v>
      </c>
      <c r="K565" s="35" t="n">
        <v>-0.70397</v>
      </c>
      <c r="L565" s="35" t="n">
        <v>2.51898</v>
      </c>
      <c r="M565" s="35" t="n">
        <v>-1.69831</v>
      </c>
      <c r="N565" s="35" t="n">
        <v>1.4949</v>
      </c>
      <c r="O565" s="35" t="n">
        <v>0.24468</v>
      </c>
      <c r="P565" s="35" t="n">
        <v>-0.12163</v>
      </c>
      <c r="Q565" s="35" t="n">
        <v>2.11359</v>
      </c>
      <c r="R565" s="35" t="n">
        <v>-2.15503</v>
      </c>
    </row>
    <row r="566" customFormat="false" ht="15" hidden="false" customHeight="false" outlineLevel="0" collapsed="false">
      <c r="A566" s="4" t="n">
        <v>565</v>
      </c>
      <c r="B566" s="4" t="s">
        <v>916</v>
      </c>
      <c r="C566" s="35" t="n">
        <v>-1.38094</v>
      </c>
      <c r="D566" s="35" t="n">
        <v>-0.86232</v>
      </c>
      <c r="E566" s="35" t="n">
        <v>-0.61048</v>
      </c>
      <c r="F566" s="35" t="n">
        <v>0.53059</v>
      </c>
      <c r="G566" s="35" t="n">
        <v>0.41805</v>
      </c>
      <c r="H566" s="35" t="n">
        <v>0.53361</v>
      </c>
      <c r="I566" s="35" t="n">
        <v>2.65581</v>
      </c>
      <c r="J566" s="35" t="n">
        <v>-1.06902</v>
      </c>
      <c r="K566" s="35" t="n">
        <v>-2.12333</v>
      </c>
      <c r="L566" s="35" t="n">
        <v>1.93723</v>
      </c>
      <c r="M566" s="35" t="n">
        <v>3.56545</v>
      </c>
      <c r="N566" s="35" t="n">
        <v>-0.16498</v>
      </c>
      <c r="O566" s="35" t="n">
        <v>2.25801</v>
      </c>
      <c r="P566" s="35" t="n">
        <v>-0.13467</v>
      </c>
      <c r="Q566" s="35" t="n">
        <v>2.16119</v>
      </c>
      <c r="R566" s="35" t="n">
        <v>-1.02703</v>
      </c>
    </row>
    <row r="567" customFormat="false" ht="15" hidden="false" customHeight="false" outlineLevel="0" collapsed="false">
      <c r="A567" s="4" t="n">
        <v>566</v>
      </c>
      <c r="B567" s="4" t="s">
        <v>917</v>
      </c>
      <c r="C567" s="35" t="n">
        <v>-1.36131</v>
      </c>
      <c r="D567" s="35" t="n">
        <v>0.8044</v>
      </c>
      <c r="E567" s="35" t="n">
        <v>2.52146</v>
      </c>
      <c r="F567" s="35" t="n">
        <v>-1.13468</v>
      </c>
      <c r="G567" s="35" t="n">
        <v>-1.55033</v>
      </c>
      <c r="H567" s="35" t="n">
        <v>-2.2814</v>
      </c>
      <c r="I567" s="35" t="n">
        <v>0.81948</v>
      </c>
      <c r="J567" s="35" t="n">
        <v>0.13942</v>
      </c>
      <c r="K567" s="35" t="n">
        <v>2.34571</v>
      </c>
      <c r="L567" s="35" t="n">
        <v>3.64043</v>
      </c>
      <c r="M567" s="35" t="n">
        <v>0.44781</v>
      </c>
      <c r="N567" s="35" t="n">
        <v>2.40948</v>
      </c>
      <c r="O567" s="35" t="n">
        <v>0.39152</v>
      </c>
      <c r="P567" s="35" t="n">
        <v>-0.85528</v>
      </c>
      <c r="Q567" s="35" t="n">
        <v>2.76163</v>
      </c>
      <c r="R567" s="35" t="n">
        <v>-1.96606</v>
      </c>
    </row>
    <row r="568" customFormat="false" ht="15" hidden="false" customHeight="false" outlineLevel="0" collapsed="false">
      <c r="A568" s="4" t="n">
        <v>567</v>
      </c>
      <c r="B568" s="4" t="s">
        <v>918</v>
      </c>
      <c r="C568" s="35" t="n">
        <v>0.01872</v>
      </c>
      <c r="D568" s="35" t="n">
        <v>-0.14035</v>
      </c>
      <c r="E568" s="35" t="n">
        <v>-1.25031</v>
      </c>
      <c r="F568" s="35" t="n">
        <v>-0.88545</v>
      </c>
      <c r="G568" s="35" t="n">
        <v>1.88943</v>
      </c>
      <c r="H568" s="35" t="n">
        <v>-0.95845</v>
      </c>
      <c r="I568" s="35" t="n">
        <v>0.38696</v>
      </c>
      <c r="J568" s="35" t="n">
        <v>-0.18546</v>
      </c>
      <c r="K568" s="35" t="n">
        <v>-2.24875</v>
      </c>
      <c r="L568" s="35" t="n">
        <v>-0.00247</v>
      </c>
      <c r="M568" s="35" t="n">
        <v>0.55507</v>
      </c>
      <c r="N568" s="35" t="n">
        <v>-1.24046</v>
      </c>
      <c r="O568" s="35" t="n">
        <v>-0.7891</v>
      </c>
      <c r="P568" s="35" t="n">
        <v>1.6661</v>
      </c>
      <c r="Q568" s="35" t="n">
        <v>0.10869</v>
      </c>
      <c r="R568" s="35" t="n">
        <v>1.75214</v>
      </c>
    </row>
    <row r="569" customFormat="false" ht="15" hidden="false" customHeight="false" outlineLevel="0" collapsed="false">
      <c r="A569" s="4" t="n">
        <v>568</v>
      </c>
      <c r="B569" s="4" t="s">
        <v>919</v>
      </c>
      <c r="C569" s="35" t="n">
        <v>-3.93082</v>
      </c>
      <c r="D569" s="35" t="n">
        <v>-3.48272</v>
      </c>
      <c r="E569" s="35" t="n">
        <v>-1.61985</v>
      </c>
      <c r="F569" s="35" t="n">
        <v>1.4715</v>
      </c>
      <c r="G569" s="35" t="n">
        <v>-1.35651</v>
      </c>
      <c r="H569" s="35" t="n">
        <v>-0.18077</v>
      </c>
      <c r="I569" s="35" t="n">
        <v>-0.26168</v>
      </c>
      <c r="J569" s="35" t="n">
        <v>0.8803</v>
      </c>
      <c r="K569" s="35" t="n">
        <v>4.40271</v>
      </c>
      <c r="L569" s="35" t="n">
        <v>-0.60102</v>
      </c>
      <c r="M569" s="35" t="n">
        <v>3.3966</v>
      </c>
      <c r="N569" s="35" t="n">
        <v>2.69622</v>
      </c>
      <c r="O569" s="35" t="n">
        <v>-0.17732</v>
      </c>
      <c r="P569" s="35" t="n">
        <v>-0.36835</v>
      </c>
      <c r="Q569" s="35" t="n">
        <v>1.68376</v>
      </c>
      <c r="R569" s="35" t="n">
        <v>-3.22124</v>
      </c>
    </row>
    <row r="570" customFormat="false" ht="15" hidden="false" customHeight="false" outlineLevel="0" collapsed="false">
      <c r="A570" s="4" t="n">
        <v>569</v>
      </c>
      <c r="B570" s="4" t="s">
        <v>920</v>
      </c>
      <c r="C570" s="35" t="n">
        <v>2.04382</v>
      </c>
      <c r="D570" s="35" t="n">
        <v>-1.32939</v>
      </c>
      <c r="E570" s="35" t="n">
        <v>-1.32858</v>
      </c>
      <c r="F570" s="35" t="n">
        <v>-0.16627</v>
      </c>
      <c r="G570" s="35" t="n">
        <v>0.81269</v>
      </c>
      <c r="H570" s="35" t="n">
        <v>-1.42603</v>
      </c>
      <c r="I570" s="35" t="n">
        <v>0.87913</v>
      </c>
      <c r="J570" s="35" t="n">
        <v>-0.60642</v>
      </c>
      <c r="K570" s="35" t="n">
        <v>-0.54911</v>
      </c>
      <c r="L570" s="35" t="n">
        <v>0.80174</v>
      </c>
      <c r="M570" s="35" t="n">
        <v>2.41336</v>
      </c>
      <c r="N570" s="35" t="n">
        <v>1.34487</v>
      </c>
      <c r="O570" s="35" t="n">
        <v>-0.4084</v>
      </c>
      <c r="P570" s="35" t="n">
        <v>-3.11142</v>
      </c>
      <c r="Q570" s="35" t="n">
        <v>-1.16106</v>
      </c>
      <c r="R570" s="35" t="n">
        <v>1.47385</v>
      </c>
    </row>
    <row r="571" customFormat="false" ht="15" hidden="false" customHeight="false" outlineLevel="0" collapsed="false">
      <c r="A571" s="4" t="n">
        <v>570</v>
      </c>
      <c r="B571" s="4" t="s">
        <v>921</v>
      </c>
      <c r="C571" s="35" t="n">
        <v>1.54248</v>
      </c>
      <c r="D571" s="35" t="n">
        <v>-2.21285</v>
      </c>
      <c r="E571" s="35" t="n">
        <v>-1.69027</v>
      </c>
      <c r="F571" s="35" t="n">
        <v>1.83334</v>
      </c>
      <c r="G571" s="35" t="n">
        <v>-0.11021</v>
      </c>
      <c r="H571" s="35" t="n">
        <v>-1.36298</v>
      </c>
      <c r="I571" s="35" t="n">
        <v>0.99636</v>
      </c>
      <c r="J571" s="35" t="n">
        <v>0.91754</v>
      </c>
      <c r="K571" s="35" t="n">
        <v>-1.17564</v>
      </c>
      <c r="L571" s="35" t="n">
        <v>1.38934</v>
      </c>
      <c r="M571" s="35" t="n">
        <v>0.30126</v>
      </c>
      <c r="N571" s="35" t="n">
        <v>-0.31433</v>
      </c>
      <c r="O571" s="35" t="n">
        <v>1.7447</v>
      </c>
      <c r="P571" s="35" t="n">
        <v>1.37807</v>
      </c>
      <c r="Q571" s="35" t="n">
        <v>1.57349</v>
      </c>
      <c r="R571" s="35" t="n">
        <v>0.97498</v>
      </c>
    </row>
    <row r="572" customFormat="false" ht="15" hidden="false" customHeight="false" outlineLevel="0" collapsed="false">
      <c r="A572" s="4" t="n">
        <v>571</v>
      </c>
      <c r="B572" s="4" t="s">
        <v>922</v>
      </c>
      <c r="C572" s="35" t="n">
        <v>-0.44677</v>
      </c>
      <c r="D572" s="35" t="n">
        <v>-0.16138</v>
      </c>
      <c r="E572" s="35" t="n">
        <v>-0.63652</v>
      </c>
      <c r="F572" s="35" t="n">
        <v>1.54328</v>
      </c>
      <c r="G572" s="35" t="n">
        <v>0.2072</v>
      </c>
      <c r="H572" s="35" t="n">
        <v>-0.35328</v>
      </c>
      <c r="I572" s="35" t="n">
        <v>-2.55662</v>
      </c>
      <c r="J572" s="35" t="n">
        <v>-2.02514</v>
      </c>
      <c r="K572" s="35" t="n">
        <v>1.53499</v>
      </c>
      <c r="L572" s="35" t="n">
        <v>0.93161</v>
      </c>
      <c r="M572" s="35" t="n">
        <v>-0.65504</v>
      </c>
      <c r="N572" s="35" t="n">
        <v>-1.83885</v>
      </c>
      <c r="O572" s="35" t="n">
        <v>0.22861</v>
      </c>
      <c r="P572" s="35" t="n">
        <v>1.57283</v>
      </c>
      <c r="Q572" s="35" t="n">
        <v>-0.15472</v>
      </c>
      <c r="R572" s="35" t="n">
        <v>0.70405</v>
      </c>
    </row>
    <row r="573" customFormat="false" ht="15" hidden="false" customHeight="false" outlineLevel="0" collapsed="false">
      <c r="A573" s="4" t="n">
        <v>572</v>
      </c>
      <c r="B573" s="4" t="s">
        <v>923</v>
      </c>
      <c r="C573" s="35" t="n">
        <v>1.6289</v>
      </c>
      <c r="D573" s="35" t="n">
        <v>-2.79903</v>
      </c>
      <c r="E573" s="35" t="n">
        <v>-1.33026</v>
      </c>
      <c r="F573" s="35" t="n">
        <v>4.20152</v>
      </c>
      <c r="G573" s="35" t="n">
        <v>1.53548</v>
      </c>
      <c r="H573" s="35" t="n">
        <v>-0.66184</v>
      </c>
      <c r="I573" s="35" t="n">
        <v>-0.74438</v>
      </c>
      <c r="J573" s="35" t="n">
        <v>0.27042</v>
      </c>
      <c r="K573" s="35" t="n">
        <v>-0.16677</v>
      </c>
      <c r="L573" s="35" t="n">
        <v>3.0782</v>
      </c>
      <c r="M573" s="35" t="n">
        <v>1.31851</v>
      </c>
      <c r="N573" s="35" t="n">
        <v>2.52926</v>
      </c>
      <c r="O573" s="35" t="n">
        <v>-0.87958</v>
      </c>
      <c r="P573" s="35" t="n">
        <v>2.94533</v>
      </c>
      <c r="Q573" s="35" t="n">
        <v>2.49038</v>
      </c>
      <c r="R573" s="35" t="n">
        <v>-1.87107</v>
      </c>
    </row>
    <row r="574" customFormat="false" ht="15" hidden="false" customHeight="false" outlineLevel="0" collapsed="false">
      <c r="A574" s="4" t="n">
        <v>573</v>
      </c>
      <c r="B574" s="4" t="s">
        <v>924</v>
      </c>
      <c r="C574" s="35" t="n">
        <v>-1.80195</v>
      </c>
      <c r="D574" s="35" t="n">
        <v>-1.75996</v>
      </c>
      <c r="E574" s="35" t="n">
        <v>2.40484</v>
      </c>
      <c r="F574" s="35" t="n">
        <v>-0.34124</v>
      </c>
      <c r="G574" s="35" t="n">
        <v>-0.59865</v>
      </c>
      <c r="H574" s="35" t="n">
        <v>-2.16794</v>
      </c>
      <c r="I574" s="35" t="n">
        <v>1.67004</v>
      </c>
      <c r="J574" s="35" t="n">
        <v>-0.12329</v>
      </c>
      <c r="K574" s="35" t="n">
        <v>-0.5498</v>
      </c>
      <c r="L574" s="35" t="n">
        <v>-0.36871</v>
      </c>
      <c r="M574" s="35" t="n">
        <v>-1.78517</v>
      </c>
      <c r="N574" s="35" t="n">
        <v>0.16504</v>
      </c>
      <c r="O574" s="35" t="n">
        <v>-1.44908</v>
      </c>
      <c r="P574" s="35" t="n">
        <v>-0.35122</v>
      </c>
      <c r="Q574" s="35" t="n">
        <v>1.37267</v>
      </c>
      <c r="R574" s="35" t="n">
        <v>0.51064</v>
      </c>
    </row>
    <row r="575" customFormat="false" ht="15" hidden="false" customHeight="false" outlineLevel="0" collapsed="false">
      <c r="A575" s="4" t="n">
        <v>574</v>
      </c>
      <c r="B575" s="4" t="s">
        <v>925</v>
      </c>
      <c r="C575" s="35" t="n">
        <v>-1.41705</v>
      </c>
      <c r="D575" s="35" t="n">
        <v>-3.09404</v>
      </c>
      <c r="E575" s="35" t="n">
        <v>-2.49459</v>
      </c>
      <c r="F575" s="35" t="n">
        <v>1.48657</v>
      </c>
      <c r="G575" s="35" t="n">
        <v>1.94844</v>
      </c>
      <c r="H575" s="35" t="n">
        <v>-0.28469</v>
      </c>
      <c r="I575" s="35" t="n">
        <v>2.24616</v>
      </c>
      <c r="J575" s="35" t="n">
        <v>0.76431</v>
      </c>
      <c r="K575" s="35" t="n">
        <v>0.01182</v>
      </c>
      <c r="L575" s="35" t="n">
        <v>1.29453</v>
      </c>
      <c r="M575" s="35" t="n">
        <v>0.83126</v>
      </c>
      <c r="N575" s="35" t="n">
        <v>-2.03003</v>
      </c>
      <c r="O575" s="35" t="n">
        <v>-1.28226</v>
      </c>
      <c r="P575" s="35" t="n">
        <v>-2.20385</v>
      </c>
      <c r="Q575" s="35" t="n">
        <v>1.03945</v>
      </c>
      <c r="R575" s="35" t="n">
        <v>0.09471</v>
      </c>
    </row>
    <row r="576" customFormat="false" ht="15" hidden="false" customHeight="false" outlineLevel="0" collapsed="false">
      <c r="A576" s="4" t="n">
        <v>575</v>
      </c>
      <c r="B576" s="4" t="s">
        <v>926</v>
      </c>
      <c r="C576" s="35" t="n">
        <v>-0.09054</v>
      </c>
      <c r="D576" s="35" t="n">
        <v>0.44446</v>
      </c>
      <c r="E576" s="35" t="n">
        <v>1.06723</v>
      </c>
      <c r="F576" s="35" t="n">
        <v>-0.25893</v>
      </c>
      <c r="G576" s="35" t="n">
        <v>0.64686</v>
      </c>
      <c r="H576" s="35" t="n">
        <v>-1.97008</v>
      </c>
      <c r="I576" s="35" t="n">
        <v>0.92356</v>
      </c>
      <c r="J576" s="35" t="n">
        <v>-0.01332</v>
      </c>
      <c r="K576" s="35" t="n">
        <v>2.75368</v>
      </c>
      <c r="L576" s="35" t="n">
        <v>1.39232</v>
      </c>
      <c r="M576" s="35" t="n">
        <v>1.4012</v>
      </c>
      <c r="N576" s="35" t="n">
        <v>1.1011</v>
      </c>
      <c r="O576" s="35" t="n">
        <v>-2.90434</v>
      </c>
      <c r="P576" s="35" t="n">
        <v>1.4868</v>
      </c>
      <c r="Q576" s="35" t="n">
        <v>-0.79722</v>
      </c>
      <c r="R576" s="35" t="n">
        <v>-0.57169</v>
      </c>
    </row>
    <row r="577" customFormat="false" ht="15" hidden="false" customHeight="false" outlineLevel="0" collapsed="false">
      <c r="A577" s="4" t="n">
        <v>576</v>
      </c>
      <c r="B577" s="4" t="s">
        <v>927</v>
      </c>
      <c r="C577" s="35" t="n">
        <v>-1.10055</v>
      </c>
      <c r="D577" s="35" t="n">
        <v>-1.78033</v>
      </c>
      <c r="E577" s="35" t="n">
        <v>0.32159</v>
      </c>
      <c r="F577" s="35" t="n">
        <v>-0.14249</v>
      </c>
      <c r="G577" s="35" t="n">
        <v>1.24354</v>
      </c>
      <c r="H577" s="35" t="n">
        <v>-0.30445</v>
      </c>
      <c r="I577" s="35" t="n">
        <v>-1.95836</v>
      </c>
      <c r="J577" s="35" t="n">
        <v>-0.6192</v>
      </c>
      <c r="K577" s="35" t="n">
        <v>-1.49599</v>
      </c>
      <c r="L577" s="35" t="n">
        <v>2.04394</v>
      </c>
      <c r="M577" s="35" t="n">
        <v>-0.77377</v>
      </c>
      <c r="N577" s="35" t="n">
        <v>2.68446</v>
      </c>
      <c r="O577" s="35" t="n">
        <v>1.74128</v>
      </c>
      <c r="P577" s="35" t="n">
        <v>-3.85763</v>
      </c>
      <c r="Q577" s="35" t="n">
        <v>0.78189</v>
      </c>
      <c r="R577" s="35" t="n">
        <v>1.46122</v>
      </c>
    </row>
    <row r="578" customFormat="false" ht="15" hidden="false" customHeight="false" outlineLevel="0" collapsed="false">
      <c r="A578" s="4" t="n">
        <v>577</v>
      </c>
      <c r="B578" s="4" t="s">
        <v>928</v>
      </c>
      <c r="C578" s="35" t="n">
        <v>-0.67421</v>
      </c>
      <c r="D578" s="35" t="n">
        <v>-3.23114</v>
      </c>
      <c r="E578" s="35" t="n">
        <v>-0.16038</v>
      </c>
      <c r="F578" s="35" t="n">
        <v>0.21546</v>
      </c>
      <c r="G578" s="35" t="n">
        <v>0.7812</v>
      </c>
      <c r="H578" s="35" t="n">
        <v>1.46639</v>
      </c>
      <c r="I578" s="35" t="n">
        <v>-0.88185</v>
      </c>
      <c r="J578" s="35" t="n">
        <v>0.46751</v>
      </c>
      <c r="K578" s="35" t="n">
        <v>-1.46857</v>
      </c>
      <c r="L578" s="35" t="n">
        <v>-2.7646</v>
      </c>
      <c r="M578" s="35" t="n">
        <v>0.32246</v>
      </c>
      <c r="N578" s="35" t="n">
        <v>0.36578</v>
      </c>
      <c r="O578" s="35" t="n">
        <v>-0.47321</v>
      </c>
      <c r="P578" s="35" t="n">
        <v>0.82336</v>
      </c>
      <c r="Q578" s="35" t="n">
        <v>0.50473</v>
      </c>
      <c r="R578" s="35" t="n">
        <v>0.0349</v>
      </c>
    </row>
    <row r="579" customFormat="false" ht="15" hidden="false" customHeight="false" outlineLevel="0" collapsed="false">
      <c r="A579" s="4" t="n">
        <v>578</v>
      </c>
      <c r="B579" s="4" t="s">
        <v>929</v>
      </c>
      <c r="C579" s="35" t="n">
        <v>-1.14944</v>
      </c>
      <c r="D579" s="35" t="n">
        <v>-3.83536</v>
      </c>
      <c r="E579" s="35" t="n">
        <v>-2.46209</v>
      </c>
      <c r="F579" s="35" t="n">
        <v>0.31721</v>
      </c>
      <c r="G579" s="35" t="n">
        <v>0.32258</v>
      </c>
      <c r="H579" s="35" t="n">
        <v>-0.91532</v>
      </c>
      <c r="I579" s="35" t="n">
        <v>3.63814</v>
      </c>
      <c r="J579" s="35" t="n">
        <v>-0.8406</v>
      </c>
      <c r="K579" s="35" t="n">
        <v>1.68607</v>
      </c>
      <c r="L579" s="35" t="n">
        <v>2.86781</v>
      </c>
      <c r="M579" s="35" t="n">
        <v>0.92243</v>
      </c>
      <c r="N579" s="35" t="n">
        <v>-0.16697</v>
      </c>
      <c r="O579" s="35" t="n">
        <v>-2.27187</v>
      </c>
      <c r="P579" s="35" t="n">
        <v>1.08867</v>
      </c>
      <c r="Q579" s="35" t="n">
        <v>1.24626</v>
      </c>
      <c r="R579" s="35" t="n">
        <v>-0.61602</v>
      </c>
    </row>
    <row r="580" customFormat="false" ht="15" hidden="false" customHeight="false" outlineLevel="0" collapsed="false">
      <c r="A580" s="4" t="n">
        <v>579</v>
      </c>
      <c r="B580" s="4" t="s">
        <v>930</v>
      </c>
      <c r="C580" s="35" t="n">
        <v>1.98347</v>
      </c>
      <c r="D580" s="35" t="n">
        <v>1.93697</v>
      </c>
      <c r="E580" s="35" t="n">
        <v>-2.27488</v>
      </c>
      <c r="F580" s="35" t="n">
        <v>-0.79738</v>
      </c>
      <c r="G580" s="35" t="n">
        <v>1.32082</v>
      </c>
      <c r="H580" s="35" t="n">
        <v>-0.3774</v>
      </c>
      <c r="I580" s="35" t="n">
        <v>0.38115</v>
      </c>
      <c r="J580" s="35" t="n">
        <v>1.45827</v>
      </c>
      <c r="K580" s="35" t="n">
        <v>1.18717</v>
      </c>
      <c r="L580" s="35" t="n">
        <v>1.8732</v>
      </c>
      <c r="M580" s="35" t="n">
        <v>-2.88314</v>
      </c>
      <c r="N580" s="35" t="n">
        <v>1.51086</v>
      </c>
      <c r="O580" s="35" t="n">
        <v>0.85954</v>
      </c>
      <c r="P580" s="35" t="n">
        <v>-1.59699</v>
      </c>
      <c r="Q580" s="35" t="n">
        <v>1.54096</v>
      </c>
      <c r="R580" s="35" t="n">
        <v>-2.52319</v>
      </c>
    </row>
    <row r="581" customFormat="false" ht="15" hidden="false" customHeight="false" outlineLevel="0" collapsed="false">
      <c r="A581" s="4" t="n">
        <v>580</v>
      </c>
      <c r="B581" s="4" t="s">
        <v>931</v>
      </c>
      <c r="C581" s="35" t="n">
        <v>1.15761</v>
      </c>
      <c r="D581" s="35" t="n">
        <v>-0.64138</v>
      </c>
      <c r="E581" s="35" t="n">
        <v>-1.46715</v>
      </c>
      <c r="F581" s="35" t="n">
        <v>0.43692</v>
      </c>
      <c r="G581" s="35" t="n">
        <v>-1.4473</v>
      </c>
      <c r="H581" s="35" t="n">
        <v>0.83409</v>
      </c>
      <c r="I581" s="35" t="n">
        <v>-0.20348</v>
      </c>
      <c r="J581" s="35" t="n">
        <v>1.57158</v>
      </c>
      <c r="K581" s="35" t="n">
        <v>-0.29782</v>
      </c>
      <c r="L581" s="35" t="n">
        <v>1.70847</v>
      </c>
      <c r="M581" s="35" t="n">
        <v>1.22654</v>
      </c>
      <c r="N581" s="35" t="n">
        <v>0.53959</v>
      </c>
      <c r="O581" s="35" t="n">
        <v>-1.38085</v>
      </c>
      <c r="P581" s="35" t="n">
        <v>-2.52554</v>
      </c>
      <c r="Q581" s="35" t="n">
        <v>-0.7519</v>
      </c>
      <c r="R581" s="35" t="n">
        <v>-2.32566</v>
      </c>
    </row>
    <row r="582" customFormat="false" ht="15" hidden="false" customHeight="false" outlineLevel="0" collapsed="false">
      <c r="A582" s="4" t="n">
        <v>581</v>
      </c>
      <c r="B582" s="4" t="s">
        <v>932</v>
      </c>
      <c r="C582" s="35" t="n">
        <v>0.93329</v>
      </c>
      <c r="D582" s="35" t="n">
        <v>-0.26361</v>
      </c>
      <c r="E582" s="35" t="n">
        <v>-2.58783</v>
      </c>
      <c r="F582" s="35" t="n">
        <v>1.06186</v>
      </c>
      <c r="G582" s="35" t="n">
        <v>-0.33188</v>
      </c>
      <c r="H582" s="35" t="n">
        <v>4.00125</v>
      </c>
      <c r="I582" s="35" t="n">
        <v>0.40325</v>
      </c>
      <c r="J582" s="35" t="n">
        <v>-2.18486</v>
      </c>
      <c r="K582" s="35" t="n">
        <v>0.52773</v>
      </c>
      <c r="L582" s="35" t="n">
        <v>0.06228</v>
      </c>
      <c r="M582" s="35" t="n">
        <v>0.48099</v>
      </c>
      <c r="N582" s="35" t="n">
        <v>0.81925</v>
      </c>
      <c r="O582" s="35" t="n">
        <v>-0.23898</v>
      </c>
      <c r="P582" s="35" t="n">
        <v>0.71049</v>
      </c>
      <c r="Q582" s="35" t="n">
        <v>0.83686</v>
      </c>
      <c r="R582" s="35" t="n">
        <v>0.00492</v>
      </c>
    </row>
    <row r="583" customFormat="false" ht="15" hidden="false" customHeight="false" outlineLevel="0" collapsed="false">
      <c r="A583" s="4" t="n">
        <v>582</v>
      </c>
      <c r="B583" s="4" t="s">
        <v>933</v>
      </c>
      <c r="C583" s="35" t="n">
        <v>-1.50242</v>
      </c>
      <c r="D583" s="35" t="n">
        <v>-0.52025</v>
      </c>
      <c r="E583" s="35" t="n">
        <v>1.72085</v>
      </c>
      <c r="F583" s="35" t="n">
        <v>-1.56276</v>
      </c>
      <c r="G583" s="35" t="n">
        <v>0.58895</v>
      </c>
      <c r="H583" s="35" t="n">
        <v>-2.58003</v>
      </c>
      <c r="I583" s="35" t="n">
        <v>-0.75139</v>
      </c>
      <c r="J583" s="35" t="n">
        <v>-0.78772</v>
      </c>
      <c r="K583" s="35" t="n">
        <v>0.91405</v>
      </c>
      <c r="L583" s="35" t="n">
        <v>0.18075</v>
      </c>
      <c r="M583" s="35" t="n">
        <v>2.60106</v>
      </c>
      <c r="N583" s="35" t="n">
        <v>0.90138</v>
      </c>
      <c r="O583" s="35" t="n">
        <v>2.74827</v>
      </c>
      <c r="P583" s="35" t="n">
        <v>0.16493</v>
      </c>
      <c r="Q583" s="35" t="n">
        <v>2.18147</v>
      </c>
      <c r="R583" s="35" t="n">
        <v>-0.06231</v>
      </c>
    </row>
    <row r="584" customFormat="false" ht="15" hidden="false" customHeight="false" outlineLevel="0" collapsed="false">
      <c r="A584" s="4" t="n">
        <v>583</v>
      </c>
      <c r="B584" s="4" t="s">
        <v>934</v>
      </c>
      <c r="C584" s="35" t="n">
        <v>1.21976</v>
      </c>
      <c r="D584" s="35" t="n">
        <v>-0.93173</v>
      </c>
      <c r="E584" s="35" t="n">
        <v>-0.60958</v>
      </c>
      <c r="F584" s="35" t="n">
        <v>-0.33013</v>
      </c>
      <c r="G584" s="35" t="n">
        <v>-0.42549</v>
      </c>
      <c r="H584" s="35" t="n">
        <v>0.47283</v>
      </c>
      <c r="I584" s="35" t="n">
        <v>0.4384</v>
      </c>
      <c r="J584" s="35" t="n">
        <v>-2.06936</v>
      </c>
      <c r="K584" s="35" t="n">
        <v>-1.53121</v>
      </c>
      <c r="L584" s="35" t="n">
        <v>-0.94895</v>
      </c>
      <c r="M584" s="35" t="n">
        <v>-1.36424</v>
      </c>
      <c r="N584" s="35" t="n">
        <v>-1.22022</v>
      </c>
      <c r="O584" s="35" t="n">
        <v>2.57403</v>
      </c>
      <c r="P584" s="35" t="n">
        <v>-0.16629</v>
      </c>
      <c r="Q584" s="35" t="n">
        <v>0.85157</v>
      </c>
      <c r="R584" s="35" t="n">
        <v>-0.51534</v>
      </c>
    </row>
    <row r="585" customFormat="false" ht="15" hidden="false" customHeight="false" outlineLevel="0" collapsed="false">
      <c r="A585" s="4" t="n">
        <v>584</v>
      </c>
      <c r="B585" s="4" t="s">
        <v>935</v>
      </c>
      <c r="C585" s="35" t="n">
        <v>1.69619</v>
      </c>
      <c r="D585" s="35" t="n">
        <v>-2.64974</v>
      </c>
      <c r="E585" s="35" t="n">
        <v>-0.70315</v>
      </c>
      <c r="F585" s="35" t="n">
        <v>1.62948</v>
      </c>
      <c r="G585" s="35" t="n">
        <v>2.33493</v>
      </c>
      <c r="H585" s="35" t="n">
        <v>1.58459</v>
      </c>
      <c r="I585" s="35" t="n">
        <v>1.23711</v>
      </c>
      <c r="J585" s="35" t="n">
        <v>1.02756</v>
      </c>
      <c r="K585" s="35" t="n">
        <v>-0.08135</v>
      </c>
      <c r="L585" s="35" t="n">
        <v>2.39971</v>
      </c>
      <c r="M585" s="35" t="n">
        <v>-1.0527</v>
      </c>
      <c r="N585" s="35" t="n">
        <v>-1.35379</v>
      </c>
      <c r="O585" s="35" t="n">
        <v>0.40342</v>
      </c>
      <c r="P585" s="35" t="n">
        <v>1.54228</v>
      </c>
      <c r="Q585" s="35" t="n">
        <v>2.25217</v>
      </c>
      <c r="R585" s="35" t="n">
        <v>-0.78901</v>
      </c>
    </row>
    <row r="586" customFormat="false" ht="15" hidden="false" customHeight="false" outlineLevel="0" collapsed="false">
      <c r="A586" s="4" t="n">
        <v>585</v>
      </c>
      <c r="B586" s="4" t="s">
        <v>936</v>
      </c>
      <c r="C586" s="35" t="n">
        <v>-1.29989</v>
      </c>
      <c r="D586" s="35" t="n">
        <v>-1.72493</v>
      </c>
      <c r="E586" s="35" t="n">
        <v>-0.77292</v>
      </c>
      <c r="F586" s="35" t="n">
        <v>-0.59019</v>
      </c>
      <c r="G586" s="35" t="n">
        <v>0.30185</v>
      </c>
      <c r="H586" s="35" t="n">
        <v>0.47356</v>
      </c>
      <c r="I586" s="35" t="n">
        <v>1.08764</v>
      </c>
      <c r="J586" s="35" t="n">
        <v>3.07981</v>
      </c>
      <c r="K586" s="35" t="n">
        <v>-2.96574</v>
      </c>
      <c r="L586" s="35" t="n">
        <v>0.50288</v>
      </c>
      <c r="M586" s="35" t="n">
        <v>0.392</v>
      </c>
      <c r="N586" s="35" t="n">
        <v>-2.12199</v>
      </c>
      <c r="O586" s="35" t="n">
        <v>-0.7212</v>
      </c>
      <c r="P586" s="35" t="n">
        <v>-0.0479</v>
      </c>
      <c r="Q586" s="35" t="n">
        <v>-0.12313</v>
      </c>
      <c r="R586" s="35" t="n">
        <v>-0.0013</v>
      </c>
    </row>
    <row r="587" customFormat="false" ht="15" hidden="false" customHeight="false" outlineLevel="0" collapsed="false">
      <c r="A587" s="4" t="n">
        <v>586</v>
      </c>
      <c r="B587" s="4" t="s">
        <v>937</v>
      </c>
      <c r="C587" s="35" t="n">
        <v>-2.28969</v>
      </c>
      <c r="D587" s="35" t="n">
        <v>-0.61391</v>
      </c>
      <c r="E587" s="35" t="n">
        <v>3.18362</v>
      </c>
      <c r="F587" s="35" t="n">
        <v>2.87437</v>
      </c>
      <c r="G587" s="35" t="n">
        <v>-0.49448</v>
      </c>
      <c r="H587" s="35" t="n">
        <v>0.79727</v>
      </c>
      <c r="I587" s="35" t="n">
        <v>0.43937</v>
      </c>
      <c r="J587" s="35" t="n">
        <v>2.33726</v>
      </c>
      <c r="K587" s="35" t="n">
        <v>1.06688</v>
      </c>
      <c r="L587" s="35" t="n">
        <v>0.08486</v>
      </c>
      <c r="M587" s="35" t="n">
        <v>-1.63155</v>
      </c>
      <c r="N587" s="35" t="n">
        <v>0.14425</v>
      </c>
      <c r="O587" s="35" t="n">
        <v>-0.99094</v>
      </c>
      <c r="P587" s="35" t="n">
        <v>-2.39129</v>
      </c>
      <c r="Q587" s="35" t="n">
        <v>-0.94282</v>
      </c>
      <c r="R587" s="35" t="n">
        <v>1.01964</v>
      </c>
    </row>
    <row r="588" customFormat="false" ht="15" hidden="false" customHeight="false" outlineLevel="0" collapsed="false">
      <c r="A588" s="4" t="n">
        <v>587</v>
      </c>
      <c r="B588" s="4" t="s">
        <v>938</v>
      </c>
      <c r="C588" s="35" t="n">
        <v>-1.71538</v>
      </c>
      <c r="D588" s="35" t="n">
        <v>-2.23893</v>
      </c>
      <c r="E588" s="35" t="n">
        <v>2.0336</v>
      </c>
      <c r="F588" s="35" t="n">
        <v>-0.84277</v>
      </c>
      <c r="G588" s="35" t="n">
        <v>1.19338</v>
      </c>
      <c r="H588" s="35" t="n">
        <v>1.58841</v>
      </c>
      <c r="I588" s="35" t="n">
        <v>-1.21082</v>
      </c>
      <c r="J588" s="35" t="n">
        <v>2.21686</v>
      </c>
      <c r="K588" s="35" t="n">
        <v>-0.2183</v>
      </c>
      <c r="L588" s="35" t="n">
        <v>1.74955</v>
      </c>
      <c r="M588" s="35" t="n">
        <v>2.23915</v>
      </c>
      <c r="N588" s="35" t="n">
        <v>-0.08187</v>
      </c>
      <c r="O588" s="35" t="n">
        <v>-1.24467</v>
      </c>
      <c r="P588" s="35" t="n">
        <v>1.94308</v>
      </c>
      <c r="Q588" s="35" t="n">
        <v>1.5078</v>
      </c>
      <c r="R588" s="35" t="n">
        <v>-2.87814</v>
      </c>
    </row>
    <row r="589" customFormat="false" ht="15" hidden="false" customHeight="false" outlineLevel="0" collapsed="false">
      <c r="A589" s="4" t="n">
        <v>588</v>
      </c>
      <c r="B589" s="4" t="s">
        <v>939</v>
      </c>
      <c r="C589" s="35" t="n">
        <v>0.29924</v>
      </c>
      <c r="D589" s="35" t="n">
        <v>0.27268</v>
      </c>
      <c r="E589" s="35" t="n">
        <v>-0.14588</v>
      </c>
      <c r="F589" s="35" t="n">
        <v>2.44376</v>
      </c>
      <c r="G589" s="35" t="n">
        <v>3.0588</v>
      </c>
      <c r="H589" s="35" t="n">
        <v>0.48264</v>
      </c>
      <c r="I589" s="35" t="n">
        <v>2.60485</v>
      </c>
      <c r="J589" s="35" t="n">
        <v>1.96769</v>
      </c>
      <c r="K589" s="35" t="n">
        <v>-0.52432</v>
      </c>
      <c r="L589" s="35" t="n">
        <v>0.04929</v>
      </c>
      <c r="M589" s="35" t="n">
        <v>1.92635</v>
      </c>
      <c r="N589" s="35" t="n">
        <v>0.03919</v>
      </c>
      <c r="O589" s="35" t="n">
        <v>-2.48784</v>
      </c>
      <c r="P589" s="35" t="n">
        <v>1.79127</v>
      </c>
      <c r="Q589" s="35" t="n">
        <v>0.60944</v>
      </c>
      <c r="R589" s="35" t="n">
        <v>-2.25929</v>
      </c>
    </row>
    <row r="590" customFormat="false" ht="15" hidden="false" customHeight="false" outlineLevel="0" collapsed="false">
      <c r="A590" s="4" t="n">
        <v>589</v>
      </c>
      <c r="B590" s="4" t="s">
        <v>940</v>
      </c>
      <c r="C590" s="35" t="n">
        <v>1.67085</v>
      </c>
      <c r="D590" s="35" t="n">
        <v>1.06851</v>
      </c>
      <c r="E590" s="35" t="n">
        <v>-0.40662</v>
      </c>
      <c r="F590" s="35" t="n">
        <v>4.16796</v>
      </c>
      <c r="G590" s="35" t="n">
        <v>2.6144</v>
      </c>
      <c r="H590" s="35" t="n">
        <v>-3.33841</v>
      </c>
      <c r="I590" s="35" t="n">
        <v>0.61322</v>
      </c>
      <c r="J590" s="35" t="n">
        <v>1.8279</v>
      </c>
      <c r="K590" s="35" t="n">
        <v>2.01944</v>
      </c>
      <c r="L590" s="35" t="n">
        <v>1.75239</v>
      </c>
      <c r="M590" s="35" t="n">
        <v>-1.08997</v>
      </c>
      <c r="N590" s="35" t="n">
        <v>-0.42258</v>
      </c>
      <c r="O590" s="35" t="n">
        <v>-0.86223</v>
      </c>
      <c r="P590" s="35" t="n">
        <v>-1.19502</v>
      </c>
      <c r="Q590" s="35" t="n">
        <v>0.25299</v>
      </c>
      <c r="R590" s="35" t="n">
        <v>0.8731</v>
      </c>
    </row>
    <row r="591" customFormat="false" ht="15" hidden="false" customHeight="false" outlineLevel="0" collapsed="false">
      <c r="A591" s="4" t="n">
        <v>590</v>
      </c>
      <c r="B591" s="4" t="s">
        <v>941</v>
      </c>
      <c r="C591" s="35" t="n">
        <v>-1.58127</v>
      </c>
      <c r="D591" s="35" t="n">
        <v>-1.81552</v>
      </c>
      <c r="E591" s="35" t="n">
        <v>-0.30335</v>
      </c>
      <c r="F591" s="35" t="n">
        <v>1.73074</v>
      </c>
      <c r="G591" s="35" t="n">
        <v>0.08973</v>
      </c>
      <c r="H591" s="35" t="n">
        <v>0.11386</v>
      </c>
      <c r="I591" s="35" t="n">
        <v>-0.80709</v>
      </c>
      <c r="J591" s="35" t="n">
        <v>-1.61899</v>
      </c>
      <c r="K591" s="35" t="n">
        <v>1.8327</v>
      </c>
      <c r="L591" s="35" t="n">
        <v>2.77529</v>
      </c>
      <c r="M591" s="35" t="n">
        <v>2.77742</v>
      </c>
      <c r="N591" s="35" t="n">
        <v>-0.11284</v>
      </c>
      <c r="O591" s="35" t="n">
        <v>1.57524</v>
      </c>
      <c r="P591" s="35" t="n">
        <v>1.55068</v>
      </c>
      <c r="Q591" s="35" t="n">
        <v>-0.60808</v>
      </c>
      <c r="R591" s="35" t="n">
        <v>-2.14612</v>
      </c>
    </row>
    <row r="592" customFormat="false" ht="15" hidden="false" customHeight="false" outlineLevel="0" collapsed="false">
      <c r="A592" s="4" t="n">
        <v>591</v>
      </c>
      <c r="B592" s="4" t="s">
        <v>942</v>
      </c>
      <c r="C592" s="35" t="n">
        <v>0.67882</v>
      </c>
      <c r="D592" s="35" t="n">
        <v>-1.79303</v>
      </c>
      <c r="E592" s="35" t="n">
        <v>0.03942</v>
      </c>
      <c r="F592" s="35" t="n">
        <v>2.71392</v>
      </c>
      <c r="G592" s="35" t="n">
        <v>0.97375</v>
      </c>
      <c r="H592" s="35" t="n">
        <v>-2.10473</v>
      </c>
      <c r="I592" s="35" t="n">
        <v>-0.55874</v>
      </c>
      <c r="J592" s="35" t="n">
        <v>0.95389</v>
      </c>
      <c r="K592" s="35" t="n">
        <v>-0.78665</v>
      </c>
      <c r="L592" s="35" t="n">
        <v>-1.55327</v>
      </c>
      <c r="M592" s="35" t="n">
        <v>-0.16117</v>
      </c>
      <c r="N592" s="35" t="n">
        <v>-0.2325</v>
      </c>
      <c r="O592" s="35" t="n">
        <v>-2.67333</v>
      </c>
      <c r="P592" s="35" t="n">
        <v>-1.87477</v>
      </c>
      <c r="Q592" s="35" t="n">
        <v>0.42862</v>
      </c>
      <c r="R592" s="35" t="n">
        <v>0.92531</v>
      </c>
    </row>
    <row r="593" customFormat="false" ht="15" hidden="false" customHeight="false" outlineLevel="0" collapsed="false">
      <c r="A593" s="4" t="n">
        <v>592</v>
      </c>
      <c r="B593" s="4" t="s">
        <v>943</v>
      </c>
      <c r="C593" s="35" t="n">
        <v>2.66336</v>
      </c>
      <c r="D593" s="35" t="n">
        <v>2.74883</v>
      </c>
      <c r="E593" s="35" t="n">
        <v>-0.76749</v>
      </c>
      <c r="F593" s="35" t="n">
        <v>1.62672</v>
      </c>
      <c r="G593" s="35" t="n">
        <v>1.43799</v>
      </c>
      <c r="H593" s="35" t="n">
        <v>-2.17374</v>
      </c>
      <c r="I593" s="35" t="n">
        <v>1.27376</v>
      </c>
      <c r="J593" s="35" t="n">
        <v>0.42351</v>
      </c>
      <c r="K593" s="35" t="n">
        <v>-0.83991</v>
      </c>
      <c r="L593" s="35" t="n">
        <v>-0.84413</v>
      </c>
      <c r="M593" s="35" t="n">
        <v>2.26018</v>
      </c>
      <c r="N593" s="35" t="n">
        <v>1.21354</v>
      </c>
      <c r="O593" s="35" t="n">
        <v>-0.60152</v>
      </c>
      <c r="P593" s="35" t="n">
        <v>-0.64198</v>
      </c>
      <c r="Q593" s="35" t="n">
        <v>2.63753</v>
      </c>
      <c r="R593" s="35" t="n">
        <v>0.24129</v>
      </c>
    </row>
    <row r="594" customFormat="false" ht="15" hidden="false" customHeight="false" outlineLevel="0" collapsed="false">
      <c r="A594" s="4" t="n">
        <v>593</v>
      </c>
      <c r="B594" s="4" t="s">
        <v>944</v>
      </c>
      <c r="C594" s="35" t="n">
        <v>-1.26309</v>
      </c>
      <c r="D594" s="35" t="n">
        <v>0.78171</v>
      </c>
      <c r="E594" s="35" t="n">
        <v>-0.59304</v>
      </c>
      <c r="F594" s="35" t="n">
        <v>0.39514</v>
      </c>
      <c r="G594" s="35" t="n">
        <v>-3.02929</v>
      </c>
      <c r="H594" s="35" t="n">
        <v>1.62795</v>
      </c>
      <c r="I594" s="35" t="n">
        <v>1.20298</v>
      </c>
      <c r="J594" s="35" t="n">
        <v>1.29504</v>
      </c>
      <c r="K594" s="35" t="n">
        <v>0.99293</v>
      </c>
      <c r="L594" s="35" t="n">
        <v>0.66805</v>
      </c>
      <c r="M594" s="35" t="n">
        <v>-1.14335</v>
      </c>
      <c r="N594" s="35" t="n">
        <v>3.83931</v>
      </c>
      <c r="O594" s="35" t="n">
        <v>-0.08363</v>
      </c>
      <c r="P594" s="35" t="n">
        <v>-2.16144</v>
      </c>
      <c r="Q594" s="35" t="n">
        <v>-1.17876</v>
      </c>
      <c r="R594" s="35" t="n">
        <v>0.33914</v>
      </c>
    </row>
    <row r="595" customFormat="false" ht="15" hidden="false" customHeight="false" outlineLevel="0" collapsed="false">
      <c r="A595" s="4" t="n">
        <v>594</v>
      </c>
      <c r="B595" s="4" t="s">
        <v>945</v>
      </c>
      <c r="C595" s="35" t="n">
        <v>1.85637</v>
      </c>
      <c r="D595" s="35" t="n">
        <v>2.09799</v>
      </c>
      <c r="E595" s="35" t="n">
        <v>0.07851</v>
      </c>
      <c r="F595" s="35" t="n">
        <v>-1.37726</v>
      </c>
      <c r="G595" s="35" t="n">
        <v>0.48292</v>
      </c>
      <c r="H595" s="35" t="n">
        <v>0.54579</v>
      </c>
      <c r="I595" s="35" t="n">
        <v>1.47488</v>
      </c>
      <c r="J595" s="35" t="n">
        <v>1.59452</v>
      </c>
      <c r="K595" s="35" t="n">
        <v>0.57214</v>
      </c>
      <c r="L595" s="35" t="n">
        <v>2.07258</v>
      </c>
      <c r="M595" s="35" t="n">
        <v>-1.27272</v>
      </c>
      <c r="N595" s="35" t="n">
        <v>-1.21306</v>
      </c>
      <c r="O595" s="35" t="n">
        <v>-1.31337</v>
      </c>
      <c r="P595" s="35" t="n">
        <v>-0.85228</v>
      </c>
      <c r="Q595" s="35" t="n">
        <v>0.03206</v>
      </c>
      <c r="R595" s="35" t="n">
        <v>1.05328</v>
      </c>
    </row>
    <row r="596" customFormat="false" ht="15" hidden="false" customHeight="false" outlineLevel="0" collapsed="false">
      <c r="A596" s="4" t="n">
        <v>595</v>
      </c>
      <c r="B596" s="4" t="s">
        <v>946</v>
      </c>
      <c r="C596" s="35" t="n">
        <v>-1.92591</v>
      </c>
      <c r="D596" s="35" t="n">
        <v>-1.70268</v>
      </c>
      <c r="E596" s="35" t="n">
        <v>-0.52296</v>
      </c>
      <c r="F596" s="35" t="n">
        <v>-2.74217</v>
      </c>
      <c r="G596" s="35" t="n">
        <v>0.71876</v>
      </c>
      <c r="H596" s="35" t="n">
        <v>-0.3602</v>
      </c>
      <c r="I596" s="35" t="n">
        <v>-0.18129</v>
      </c>
      <c r="J596" s="35" t="n">
        <v>0.58409</v>
      </c>
      <c r="K596" s="35" t="n">
        <v>2.02869</v>
      </c>
      <c r="L596" s="35" t="n">
        <v>-0.316</v>
      </c>
      <c r="M596" s="35" t="n">
        <v>0.96473</v>
      </c>
      <c r="N596" s="35" t="n">
        <v>-1.4125</v>
      </c>
      <c r="O596" s="35" t="n">
        <v>-1.64085</v>
      </c>
      <c r="P596" s="35" t="n">
        <v>-0.6453</v>
      </c>
      <c r="Q596" s="35" t="n">
        <v>-0.65775</v>
      </c>
      <c r="R596" s="35" t="n">
        <v>2.16112</v>
      </c>
    </row>
    <row r="597" customFormat="false" ht="15" hidden="false" customHeight="false" outlineLevel="0" collapsed="false">
      <c r="A597" s="4" t="n">
        <v>596</v>
      </c>
      <c r="B597" s="4" t="s">
        <v>947</v>
      </c>
      <c r="C597" s="35" t="n">
        <v>1.75684</v>
      </c>
      <c r="D597" s="35" t="n">
        <v>1.40792</v>
      </c>
      <c r="E597" s="35" t="n">
        <v>0.51691</v>
      </c>
      <c r="F597" s="35" t="n">
        <v>1.29185</v>
      </c>
      <c r="G597" s="35" t="n">
        <v>4.04626</v>
      </c>
      <c r="H597" s="35" t="n">
        <v>-0.16452</v>
      </c>
      <c r="I597" s="35" t="n">
        <v>-0.55498</v>
      </c>
      <c r="J597" s="35" t="n">
        <v>0.76326</v>
      </c>
      <c r="K597" s="35" t="n">
        <v>-1.99278</v>
      </c>
      <c r="L597" s="35" t="n">
        <v>2.24393</v>
      </c>
      <c r="M597" s="35" t="n">
        <v>0.04947</v>
      </c>
      <c r="N597" s="35" t="n">
        <v>0.38422</v>
      </c>
      <c r="O597" s="35" t="n">
        <v>-1.86692</v>
      </c>
      <c r="P597" s="35" t="n">
        <v>2.7649</v>
      </c>
      <c r="Q597" s="35" t="n">
        <v>0.7458</v>
      </c>
      <c r="R597" s="35" t="n">
        <v>-1.53269</v>
      </c>
    </row>
    <row r="598" customFormat="false" ht="15" hidden="false" customHeight="false" outlineLevel="0" collapsed="false">
      <c r="A598" s="4" t="n">
        <v>597</v>
      </c>
      <c r="B598" s="4" t="s">
        <v>948</v>
      </c>
      <c r="C598" s="35" t="n">
        <v>-1.81503</v>
      </c>
      <c r="D598" s="35" t="n">
        <v>-0.70175</v>
      </c>
      <c r="E598" s="35" t="n">
        <v>-1.23165</v>
      </c>
      <c r="F598" s="35" t="n">
        <v>1.8256</v>
      </c>
      <c r="G598" s="35" t="n">
        <v>-0.72361</v>
      </c>
      <c r="H598" s="35" t="n">
        <v>-1.80796</v>
      </c>
      <c r="I598" s="35" t="n">
        <v>-1.44121</v>
      </c>
      <c r="J598" s="35" t="n">
        <v>3.68389</v>
      </c>
      <c r="K598" s="35" t="n">
        <v>3.66083</v>
      </c>
      <c r="L598" s="35" t="n">
        <v>1.91157</v>
      </c>
      <c r="M598" s="35" t="n">
        <v>-0.29504</v>
      </c>
      <c r="N598" s="35" t="n">
        <v>1.81482</v>
      </c>
      <c r="O598" s="35" t="n">
        <v>0.79808</v>
      </c>
      <c r="P598" s="35" t="n">
        <v>-3.54826</v>
      </c>
      <c r="Q598" s="35" t="n">
        <v>-0.4047</v>
      </c>
      <c r="R598" s="35" t="n">
        <v>0.15945</v>
      </c>
    </row>
    <row r="599" customFormat="false" ht="15" hidden="false" customHeight="false" outlineLevel="0" collapsed="false">
      <c r="A599" s="4" t="n">
        <v>598</v>
      </c>
      <c r="B599" s="4" t="s">
        <v>949</v>
      </c>
      <c r="C599" s="35" t="n">
        <v>-1.20626</v>
      </c>
      <c r="D599" s="35" t="n">
        <v>0.14589</v>
      </c>
      <c r="E599" s="35" t="n">
        <v>-1.77439</v>
      </c>
      <c r="F599" s="35" t="n">
        <v>1.33312</v>
      </c>
      <c r="G599" s="35" t="n">
        <v>-0.43679</v>
      </c>
      <c r="H599" s="35" t="n">
        <v>0.83568</v>
      </c>
      <c r="I599" s="35" t="n">
        <v>-0.11925</v>
      </c>
      <c r="J599" s="35" t="n">
        <v>-3.24073</v>
      </c>
      <c r="K599" s="35" t="n">
        <v>0.56395</v>
      </c>
      <c r="L599" s="35" t="n">
        <v>0.71515</v>
      </c>
      <c r="M599" s="35" t="n">
        <v>-1.32064</v>
      </c>
      <c r="N599" s="35" t="n">
        <v>0.65396</v>
      </c>
      <c r="O599" s="35" t="n">
        <v>-0.40961</v>
      </c>
      <c r="P599" s="35" t="n">
        <v>-1.25797</v>
      </c>
      <c r="Q599" s="35" t="n">
        <v>1.55181</v>
      </c>
      <c r="R599" s="35" t="n">
        <v>3.10342</v>
      </c>
    </row>
    <row r="600" customFormat="false" ht="15" hidden="false" customHeight="false" outlineLevel="0" collapsed="false">
      <c r="A600" s="4" t="n">
        <v>599</v>
      </c>
      <c r="B600" s="4" t="s">
        <v>950</v>
      </c>
      <c r="C600" s="35" t="n">
        <v>-1.13817</v>
      </c>
      <c r="D600" s="35" t="n">
        <v>-0.16029</v>
      </c>
      <c r="E600" s="35" t="n">
        <v>-2.66301</v>
      </c>
      <c r="F600" s="35" t="n">
        <v>-1.68123</v>
      </c>
      <c r="G600" s="35" t="n">
        <v>-0.88623</v>
      </c>
      <c r="H600" s="35" t="n">
        <v>1.90408</v>
      </c>
      <c r="I600" s="35" t="n">
        <v>3.45176</v>
      </c>
      <c r="J600" s="35" t="n">
        <v>2.39014</v>
      </c>
      <c r="K600" s="35" t="n">
        <v>-0.58715</v>
      </c>
      <c r="L600" s="35" t="n">
        <v>-2.22496</v>
      </c>
      <c r="M600" s="35" t="n">
        <v>1.82437</v>
      </c>
      <c r="N600" s="35" t="n">
        <v>2.73525</v>
      </c>
      <c r="O600" s="35" t="n">
        <v>-0.28135</v>
      </c>
      <c r="P600" s="35" t="n">
        <v>-1.9006</v>
      </c>
      <c r="Q600" s="35" t="n">
        <v>1.22671</v>
      </c>
      <c r="R600" s="35" t="n">
        <v>-0.39562</v>
      </c>
    </row>
    <row r="601" customFormat="false" ht="15" hidden="false" customHeight="false" outlineLevel="0" collapsed="false">
      <c r="A601" s="4" t="n">
        <v>600</v>
      </c>
      <c r="B601" s="4" t="s">
        <v>951</v>
      </c>
      <c r="C601" s="35" t="n">
        <v>-0.1548</v>
      </c>
      <c r="D601" s="35" t="n">
        <v>-0.16605</v>
      </c>
      <c r="E601" s="35" t="n">
        <v>0.64587</v>
      </c>
      <c r="F601" s="35" t="n">
        <v>1.20757</v>
      </c>
      <c r="G601" s="35" t="n">
        <v>0.55692</v>
      </c>
      <c r="H601" s="35" t="n">
        <v>-2.6758</v>
      </c>
      <c r="I601" s="35" t="n">
        <v>3.36896</v>
      </c>
      <c r="J601" s="35" t="n">
        <v>-1.39758</v>
      </c>
      <c r="K601" s="35" t="n">
        <v>1.40438</v>
      </c>
      <c r="L601" s="35" t="n">
        <v>0.87174</v>
      </c>
      <c r="M601" s="35" t="n">
        <v>1.60376</v>
      </c>
      <c r="N601" s="35" t="n">
        <v>1.91082</v>
      </c>
      <c r="O601" s="35" t="n">
        <v>0.51494</v>
      </c>
      <c r="P601" s="35" t="n">
        <v>0.44471</v>
      </c>
      <c r="Q601" s="35" t="n">
        <v>0.72607</v>
      </c>
      <c r="R601" s="35" t="n">
        <v>-3.25102</v>
      </c>
    </row>
    <row r="602" customFormat="false" ht="15" hidden="false" customHeight="false" outlineLevel="0" collapsed="false">
      <c r="A602" s="4" t="n">
        <v>601</v>
      </c>
      <c r="B602" s="4" t="s">
        <v>952</v>
      </c>
      <c r="C602" s="35" t="n">
        <v>0.90921</v>
      </c>
      <c r="D602" s="35" t="n">
        <v>-0.66664</v>
      </c>
      <c r="E602" s="35" t="n">
        <v>1.28404</v>
      </c>
      <c r="F602" s="35" t="n">
        <v>1.83722</v>
      </c>
      <c r="G602" s="35" t="n">
        <v>0.59579</v>
      </c>
      <c r="H602" s="35" t="n">
        <v>-3.01718</v>
      </c>
      <c r="I602" s="35" t="n">
        <v>-2.65058</v>
      </c>
      <c r="J602" s="35" t="n">
        <v>1.20423</v>
      </c>
      <c r="K602" s="35" t="n">
        <v>1.94027</v>
      </c>
      <c r="L602" s="35" t="n">
        <v>-1.7217</v>
      </c>
      <c r="M602" s="35" t="n">
        <v>0.24042</v>
      </c>
      <c r="N602" s="35" t="n">
        <v>0.55108</v>
      </c>
      <c r="O602" s="35" t="n">
        <v>-1.21877</v>
      </c>
      <c r="P602" s="35" t="n">
        <v>-0.62479</v>
      </c>
      <c r="Q602" s="35" t="n">
        <v>-1.09115</v>
      </c>
      <c r="R602" s="35" t="n">
        <v>-0.18947</v>
      </c>
    </row>
    <row r="603" customFormat="false" ht="15" hidden="false" customHeight="false" outlineLevel="0" collapsed="false">
      <c r="A603" s="4" t="n">
        <v>602</v>
      </c>
      <c r="B603" s="4" t="s">
        <v>953</v>
      </c>
      <c r="C603" s="35" t="n">
        <v>0.99387</v>
      </c>
      <c r="D603" s="35" t="n">
        <v>1.05148</v>
      </c>
      <c r="E603" s="35" t="n">
        <v>0.36759</v>
      </c>
      <c r="F603" s="35" t="n">
        <v>0.65047</v>
      </c>
      <c r="G603" s="35" t="n">
        <v>1.55218</v>
      </c>
      <c r="H603" s="35" t="n">
        <v>-0.1248</v>
      </c>
      <c r="I603" s="35" t="n">
        <v>0.96344</v>
      </c>
      <c r="J603" s="35" t="n">
        <v>0.77361</v>
      </c>
      <c r="K603" s="35" t="n">
        <v>0.91801</v>
      </c>
      <c r="L603" s="35" t="n">
        <v>1.8043</v>
      </c>
      <c r="M603" s="35" t="n">
        <v>-0.93184</v>
      </c>
      <c r="N603" s="35" t="n">
        <v>-1.31609</v>
      </c>
      <c r="O603" s="35" t="n">
        <v>3.75575</v>
      </c>
      <c r="P603" s="35" t="n">
        <v>0.9985</v>
      </c>
      <c r="Q603" s="35" t="n">
        <v>0.86571</v>
      </c>
      <c r="R603" s="35" t="n">
        <v>-0.92555</v>
      </c>
    </row>
    <row r="604" customFormat="false" ht="15" hidden="false" customHeight="false" outlineLevel="0" collapsed="false">
      <c r="A604" s="4" t="n">
        <v>603</v>
      </c>
      <c r="B604" s="4" t="s">
        <v>954</v>
      </c>
      <c r="C604" s="35" t="n">
        <v>-0.96091</v>
      </c>
      <c r="D604" s="35" t="n">
        <v>-1.30946</v>
      </c>
      <c r="E604" s="35" t="n">
        <v>4.06324</v>
      </c>
      <c r="F604" s="35" t="n">
        <v>3.69151</v>
      </c>
      <c r="G604" s="35" t="n">
        <v>3.07594</v>
      </c>
      <c r="H604" s="35" t="n">
        <v>-2.77279</v>
      </c>
      <c r="I604" s="35" t="n">
        <v>-0.05391</v>
      </c>
      <c r="J604" s="35" t="n">
        <v>3.59386</v>
      </c>
      <c r="K604" s="35" t="n">
        <v>-1.98409</v>
      </c>
      <c r="L604" s="35" t="n">
        <v>0.01406</v>
      </c>
      <c r="M604" s="35" t="n">
        <v>1.71714</v>
      </c>
      <c r="N604" s="35" t="n">
        <v>2.7259</v>
      </c>
      <c r="O604" s="35" t="n">
        <v>-1.31028</v>
      </c>
      <c r="P604" s="35" t="n">
        <v>0.25304</v>
      </c>
      <c r="Q604" s="35" t="n">
        <v>4.13793</v>
      </c>
      <c r="R604" s="35" t="n">
        <v>-0.60903</v>
      </c>
    </row>
    <row r="605" customFormat="false" ht="15" hidden="false" customHeight="false" outlineLevel="0" collapsed="false">
      <c r="A605" s="4" t="n">
        <v>604</v>
      </c>
      <c r="B605" s="4" t="s">
        <v>955</v>
      </c>
      <c r="C605" s="35" t="n">
        <v>-0.71613</v>
      </c>
      <c r="D605" s="35" t="n">
        <v>-1.39265</v>
      </c>
      <c r="E605" s="35" t="n">
        <v>-0.03899</v>
      </c>
      <c r="F605" s="35" t="n">
        <v>0.92464</v>
      </c>
      <c r="G605" s="35" t="n">
        <v>-1.18992</v>
      </c>
      <c r="H605" s="35" t="n">
        <v>-1.03793</v>
      </c>
      <c r="I605" s="35" t="n">
        <v>0.95692</v>
      </c>
      <c r="J605" s="35" t="n">
        <v>2.25273</v>
      </c>
      <c r="K605" s="35" t="n">
        <v>0.84292</v>
      </c>
      <c r="L605" s="35" t="n">
        <v>3.05938</v>
      </c>
      <c r="M605" s="35" t="n">
        <v>-3.17909</v>
      </c>
      <c r="N605" s="35" t="n">
        <v>0.15173</v>
      </c>
      <c r="O605" s="35" t="n">
        <v>0.65048</v>
      </c>
      <c r="P605" s="35" t="n">
        <v>-3.32295</v>
      </c>
      <c r="Q605" s="35" t="n">
        <v>3.28757</v>
      </c>
      <c r="R605" s="35" t="n">
        <v>-3.72511</v>
      </c>
    </row>
    <row r="606" customFormat="false" ht="15" hidden="false" customHeight="false" outlineLevel="0" collapsed="false">
      <c r="A606" s="4" t="n">
        <v>605</v>
      </c>
      <c r="B606" s="4" t="s">
        <v>956</v>
      </c>
      <c r="C606" s="35" t="n">
        <v>-0.64295</v>
      </c>
      <c r="D606" s="35" t="n">
        <v>0.97791</v>
      </c>
      <c r="E606" s="35" t="n">
        <v>2.35629</v>
      </c>
      <c r="F606" s="35" t="n">
        <v>-1.32749</v>
      </c>
      <c r="G606" s="35" t="n">
        <v>-0.51676</v>
      </c>
      <c r="H606" s="35" t="n">
        <v>2.07725</v>
      </c>
      <c r="I606" s="35" t="n">
        <v>2.52152</v>
      </c>
      <c r="J606" s="35" t="n">
        <v>3.18338</v>
      </c>
      <c r="K606" s="35" t="n">
        <v>2.45451</v>
      </c>
      <c r="L606" s="35" t="n">
        <v>-0.11869</v>
      </c>
      <c r="M606" s="35" t="n">
        <v>0.22188</v>
      </c>
      <c r="N606" s="35" t="n">
        <v>1.91594</v>
      </c>
      <c r="O606" s="35" t="n">
        <v>-1.48785</v>
      </c>
      <c r="P606" s="35" t="n">
        <v>-0.70144</v>
      </c>
      <c r="Q606" s="35" t="n">
        <v>0.86767</v>
      </c>
      <c r="R606" s="35" t="n">
        <v>0.80406</v>
      </c>
    </row>
    <row r="607" customFormat="false" ht="15" hidden="false" customHeight="false" outlineLevel="0" collapsed="false">
      <c r="A607" s="4" t="n">
        <v>606</v>
      </c>
      <c r="B607" s="4" t="s">
        <v>957</v>
      </c>
      <c r="C607" s="35" t="n">
        <v>-1.26095</v>
      </c>
      <c r="D607" s="35" t="n">
        <v>0.79303</v>
      </c>
      <c r="E607" s="35" t="n">
        <v>-1.6536</v>
      </c>
      <c r="F607" s="35" t="n">
        <v>1.51507</v>
      </c>
      <c r="G607" s="35" t="n">
        <v>2.07959</v>
      </c>
      <c r="H607" s="35" t="n">
        <v>2.78311</v>
      </c>
      <c r="I607" s="35" t="n">
        <v>0.76515</v>
      </c>
      <c r="J607" s="35" t="n">
        <v>-0.68381</v>
      </c>
      <c r="K607" s="35" t="n">
        <v>1.32409</v>
      </c>
      <c r="L607" s="35" t="n">
        <v>3.12973</v>
      </c>
      <c r="M607" s="35" t="n">
        <v>2.25685</v>
      </c>
      <c r="N607" s="35" t="n">
        <v>-1.36904</v>
      </c>
      <c r="O607" s="35" t="n">
        <v>0.70156</v>
      </c>
      <c r="P607" s="35" t="n">
        <v>0.31762</v>
      </c>
      <c r="Q607" s="35" t="n">
        <v>-0.0721</v>
      </c>
      <c r="R607" s="35" t="n">
        <v>-1.17818</v>
      </c>
    </row>
    <row r="608" customFormat="false" ht="15" hidden="false" customHeight="false" outlineLevel="0" collapsed="false">
      <c r="A608" s="4" t="n">
        <v>607</v>
      </c>
      <c r="B608" s="4" t="s">
        <v>958</v>
      </c>
      <c r="C608" s="35" t="n">
        <v>-3.38477</v>
      </c>
      <c r="D608" s="35" t="n">
        <v>-1.08833</v>
      </c>
      <c r="E608" s="35" t="n">
        <v>-1.6218</v>
      </c>
      <c r="F608" s="35" t="n">
        <v>-1.00387</v>
      </c>
      <c r="G608" s="35" t="n">
        <v>1.64473</v>
      </c>
      <c r="H608" s="35" t="n">
        <v>-0.00583</v>
      </c>
      <c r="I608" s="35" t="n">
        <v>1.44379</v>
      </c>
      <c r="J608" s="35" t="n">
        <v>-1.6602</v>
      </c>
      <c r="K608" s="35" t="n">
        <v>-0.15123</v>
      </c>
      <c r="L608" s="35" t="n">
        <v>-0.47001</v>
      </c>
      <c r="M608" s="35" t="n">
        <v>-1.54914</v>
      </c>
      <c r="N608" s="35" t="n">
        <v>0.56162</v>
      </c>
      <c r="O608" s="35" t="n">
        <v>-0.28019</v>
      </c>
      <c r="P608" s="35" t="n">
        <v>-0.39625</v>
      </c>
      <c r="Q608" s="35" t="n">
        <v>1.81937</v>
      </c>
      <c r="R608" s="35" t="n">
        <v>0.31984</v>
      </c>
    </row>
    <row r="609" customFormat="false" ht="15" hidden="false" customHeight="false" outlineLevel="0" collapsed="false">
      <c r="A609" s="4" t="n">
        <v>608</v>
      </c>
      <c r="B609" s="4" t="s">
        <v>959</v>
      </c>
      <c r="C609" s="35" t="n">
        <v>-1.18059</v>
      </c>
      <c r="D609" s="35" t="n">
        <v>1.72106</v>
      </c>
      <c r="E609" s="35" t="n">
        <v>0.1295</v>
      </c>
      <c r="F609" s="35" t="n">
        <v>-1.22125</v>
      </c>
      <c r="G609" s="35" t="n">
        <v>1.92079</v>
      </c>
      <c r="H609" s="35" t="n">
        <v>2.44557</v>
      </c>
      <c r="I609" s="35" t="n">
        <v>0.32628</v>
      </c>
      <c r="J609" s="35" t="n">
        <v>3.05999</v>
      </c>
      <c r="K609" s="35" t="n">
        <v>0.58446</v>
      </c>
      <c r="L609" s="35" t="n">
        <v>-0.82768</v>
      </c>
      <c r="M609" s="35" t="n">
        <v>-2.12629</v>
      </c>
      <c r="N609" s="35" t="n">
        <v>-0.15753</v>
      </c>
      <c r="O609" s="35" t="n">
        <v>-0.7674</v>
      </c>
      <c r="P609" s="35" t="n">
        <v>0.81453</v>
      </c>
      <c r="Q609" s="35" t="n">
        <v>1.74374</v>
      </c>
      <c r="R609" s="35" t="n">
        <v>-1.49271</v>
      </c>
    </row>
    <row r="610" customFormat="false" ht="15" hidden="false" customHeight="false" outlineLevel="0" collapsed="false">
      <c r="A610" s="4" t="n">
        <v>609</v>
      </c>
      <c r="B610" s="4" t="s">
        <v>960</v>
      </c>
      <c r="C610" s="35" t="n">
        <v>-1.82883</v>
      </c>
      <c r="D610" s="35" t="n">
        <v>0.2164</v>
      </c>
      <c r="E610" s="35" t="n">
        <v>-1.26399</v>
      </c>
      <c r="F610" s="35" t="n">
        <v>2.56339</v>
      </c>
      <c r="G610" s="35" t="n">
        <v>2.09016</v>
      </c>
      <c r="H610" s="35" t="n">
        <v>2.3229</v>
      </c>
      <c r="I610" s="35" t="n">
        <v>-0.04765</v>
      </c>
      <c r="J610" s="35" t="n">
        <v>-0.73358</v>
      </c>
      <c r="K610" s="35" t="n">
        <v>0.03503</v>
      </c>
      <c r="L610" s="35" t="n">
        <v>0.20705</v>
      </c>
      <c r="M610" s="35" t="n">
        <v>2.05533</v>
      </c>
      <c r="N610" s="35" t="n">
        <v>3.15412</v>
      </c>
      <c r="O610" s="35" t="n">
        <v>-0.08301</v>
      </c>
      <c r="P610" s="35" t="n">
        <v>0.01204</v>
      </c>
      <c r="Q610" s="35" t="n">
        <v>-0.23879</v>
      </c>
      <c r="R610" s="35" t="n">
        <v>-3.00203</v>
      </c>
    </row>
    <row r="611" customFormat="false" ht="15" hidden="false" customHeight="false" outlineLevel="0" collapsed="false">
      <c r="A611" s="4" t="n">
        <v>610</v>
      </c>
      <c r="B611" s="4" t="s">
        <v>961</v>
      </c>
      <c r="C611" s="35" t="n">
        <v>-1.36084</v>
      </c>
      <c r="D611" s="35" t="n">
        <v>-0.37479</v>
      </c>
      <c r="E611" s="35" t="n">
        <v>3.10131</v>
      </c>
      <c r="F611" s="35" t="n">
        <v>-1.57623</v>
      </c>
      <c r="G611" s="35" t="n">
        <v>0.83797</v>
      </c>
      <c r="H611" s="35" t="n">
        <v>-0.14047</v>
      </c>
      <c r="I611" s="35" t="n">
        <v>1.24475</v>
      </c>
      <c r="J611" s="35" t="n">
        <v>1.77623</v>
      </c>
      <c r="K611" s="35" t="n">
        <v>0.44921</v>
      </c>
      <c r="L611" s="35" t="n">
        <v>1.75159</v>
      </c>
      <c r="M611" s="35" t="n">
        <v>2.92191</v>
      </c>
      <c r="N611" s="35" t="n">
        <v>-0.62029</v>
      </c>
      <c r="O611" s="35" t="n">
        <v>-3.54041</v>
      </c>
      <c r="P611" s="35" t="n">
        <v>0.36446</v>
      </c>
      <c r="Q611" s="35" t="n">
        <v>0.98487</v>
      </c>
      <c r="R611" s="35" t="n">
        <v>-0.52555</v>
      </c>
    </row>
    <row r="612" customFormat="false" ht="15" hidden="false" customHeight="false" outlineLevel="0" collapsed="false">
      <c r="A612" s="4" t="n">
        <v>611</v>
      </c>
      <c r="B612" s="4" t="s">
        <v>962</v>
      </c>
      <c r="C612" s="35" t="n">
        <v>-0.95857</v>
      </c>
      <c r="D612" s="35" t="n">
        <v>1.64723</v>
      </c>
      <c r="E612" s="35" t="n">
        <v>-0.74153</v>
      </c>
      <c r="F612" s="35" t="n">
        <v>0.66097</v>
      </c>
      <c r="G612" s="35" t="n">
        <v>0.82307</v>
      </c>
      <c r="H612" s="35" t="n">
        <v>2.91857</v>
      </c>
      <c r="I612" s="35" t="n">
        <v>-0.63971</v>
      </c>
      <c r="J612" s="35" t="n">
        <v>1.22806</v>
      </c>
      <c r="K612" s="35" t="n">
        <v>1.91014</v>
      </c>
      <c r="L612" s="35" t="n">
        <v>-0.30741</v>
      </c>
      <c r="M612" s="35" t="n">
        <v>0.64272</v>
      </c>
      <c r="N612" s="35" t="n">
        <v>-1.20996</v>
      </c>
      <c r="O612" s="35" t="n">
        <v>0.08893</v>
      </c>
      <c r="P612" s="35" t="n">
        <v>-0.46204</v>
      </c>
      <c r="Q612" s="35" t="n">
        <v>-1.17574</v>
      </c>
      <c r="R612" s="35" t="n">
        <v>1.7239</v>
      </c>
    </row>
    <row r="613" customFormat="false" ht="15" hidden="false" customHeight="false" outlineLevel="0" collapsed="false">
      <c r="A613" s="4" t="n">
        <v>612</v>
      </c>
      <c r="B613" s="4" t="s">
        <v>963</v>
      </c>
      <c r="C613" s="35" t="n">
        <v>-0.12283</v>
      </c>
      <c r="D613" s="35" t="n">
        <v>-1.97887</v>
      </c>
      <c r="E613" s="35" t="n">
        <v>-1.32699</v>
      </c>
      <c r="F613" s="35" t="n">
        <v>-0.3143</v>
      </c>
      <c r="G613" s="35" t="n">
        <v>-1.57009</v>
      </c>
      <c r="H613" s="35" t="n">
        <v>1.29793</v>
      </c>
      <c r="I613" s="35" t="n">
        <v>-0.02695</v>
      </c>
      <c r="J613" s="35" t="n">
        <v>-1.04418</v>
      </c>
      <c r="K613" s="35" t="n">
        <v>0.47057</v>
      </c>
      <c r="L613" s="35" t="n">
        <v>-0.62723</v>
      </c>
      <c r="M613" s="35" t="n">
        <v>-0.53572</v>
      </c>
      <c r="N613" s="35" t="n">
        <v>0.71929</v>
      </c>
      <c r="O613" s="35" t="n">
        <v>1.78099</v>
      </c>
      <c r="P613" s="35" t="n">
        <v>0.73642</v>
      </c>
      <c r="Q613" s="35" t="n">
        <v>2.73075</v>
      </c>
      <c r="R613" s="35" t="n">
        <v>2.1407</v>
      </c>
    </row>
    <row r="614" customFormat="false" ht="15" hidden="false" customHeight="false" outlineLevel="0" collapsed="false">
      <c r="A614" s="4" t="n">
        <v>613</v>
      </c>
      <c r="B614" s="4" t="s">
        <v>964</v>
      </c>
      <c r="C614" s="35" t="n">
        <v>1.21171</v>
      </c>
      <c r="D614" s="35" t="n">
        <v>2.07611</v>
      </c>
      <c r="E614" s="35" t="n">
        <v>0.05947</v>
      </c>
      <c r="F614" s="35" t="n">
        <v>-2.14626</v>
      </c>
      <c r="G614" s="35" t="n">
        <v>-0.31419</v>
      </c>
      <c r="H614" s="35" t="n">
        <v>-0.7066</v>
      </c>
      <c r="I614" s="35" t="n">
        <v>-0.62235</v>
      </c>
      <c r="J614" s="35" t="n">
        <v>-0.27244</v>
      </c>
      <c r="K614" s="35" t="n">
        <v>-1.22638</v>
      </c>
      <c r="L614" s="35" t="n">
        <v>-0.52576</v>
      </c>
      <c r="M614" s="35" t="n">
        <v>-1.10683</v>
      </c>
      <c r="N614" s="35" t="n">
        <v>0.53106</v>
      </c>
      <c r="O614" s="35" t="n">
        <v>-0.59648</v>
      </c>
      <c r="P614" s="35" t="n">
        <v>0.62975</v>
      </c>
      <c r="Q614" s="35" t="n">
        <v>0.40892</v>
      </c>
      <c r="R614" s="35" t="n">
        <v>0.37833</v>
      </c>
    </row>
    <row r="615" customFormat="false" ht="15" hidden="false" customHeight="false" outlineLevel="0" collapsed="false">
      <c r="A615" s="4" t="n">
        <v>614</v>
      </c>
      <c r="B615" s="4" t="s">
        <v>965</v>
      </c>
      <c r="C615" s="35" t="n">
        <v>-3.30279</v>
      </c>
      <c r="D615" s="35" t="n">
        <v>-0.94457</v>
      </c>
      <c r="E615" s="35" t="n">
        <v>1.47663</v>
      </c>
      <c r="F615" s="35" t="n">
        <v>1.83479</v>
      </c>
      <c r="G615" s="35" t="n">
        <v>-1.42843</v>
      </c>
      <c r="H615" s="35" t="n">
        <v>-2.6496</v>
      </c>
      <c r="I615" s="35" t="n">
        <v>-0.72857</v>
      </c>
      <c r="J615" s="35" t="n">
        <v>-2.04788</v>
      </c>
      <c r="K615" s="35" t="n">
        <v>1.09734</v>
      </c>
      <c r="L615" s="35" t="n">
        <v>0.55443</v>
      </c>
      <c r="M615" s="35" t="n">
        <v>1.00127</v>
      </c>
      <c r="N615" s="35" t="n">
        <v>1.26453</v>
      </c>
      <c r="O615" s="35" t="n">
        <v>-2.02621</v>
      </c>
      <c r="P615" s="35" t="n">
        <v>1.55224</v>
      </c>
      <c r="Q615" s="35" t="n">
        <v>1.20187</v>
      </c>
      <c r="R615" s="35" t="n">
        <v>-1.41961</v>
      </c>
    </row>
    <row r="616" customFormat="false" ht="15" hidden="false" customHeight="false" outlineLevel="0" collapsed="false">
      <c r="A616" s="4" t="n">
        <v>615</v>
      </c>
      <c r="B616" s="4" t="s">
        <v>966</v>
      </c>
      <c r="C616" s="35" t="n">
        <v>0.52452</v>
      </c>
      <c r="D616" s="35" t="n">
        <v>-2.20403</v>
      </c>
      <c r="E616" s="35" t="n">
        <v>0.01367</v>
      </c>
      <c r="F616" s="35" t="n">
        <v>1.39598</v>
      </c>
      <c r="G616" s="35" t="n">
        <v>1.73114</v>
      </c>
      <c r="H616" s="35" t="n">
        <v>0.09857</v>
      </c>
      <c r="I616" s="35" t="n">
        <v>-2.10051</v>
      </c>
      <c r="J616" s="35" t="n">
        <v>-0.46092</v>
      </c>
      <c r="K616" s="35" t="n">
        <v>-1.52051</v>
      </c>
      <c r="L616" s="35" t="n">
        <v>-1.15664</v>
      </c>
      <c r="M616" s="35" t="n">
        <v>-1.48884</v>
      </c>
      <c r="N616" s="35" t="n">
        <v>0.29295</v>
      </c>
      <c r="O616" s="35" t="n">
        <v>1.28886</v>
      </c>
      <c r="P616" s="35" t="n">
        <v>-0.65948</v>
      </c>
      <c r="Q616" s="35" t="n">
        <v>1.58012</v>
      </c>
      <c r="R616" s="35" t="n">
        <v>-0.60325</v>
      </c>
    </row>
    <row r="617" customFormat="false" ht="15" hidden="false" customHeight="false" outlineLevel="0" collapsed="false">
      <c r="A617" s="4" t="n">
        <v>616</v>
      </c>
      <c r="B617" s="4" t="s">
        <v>967</v>
      </c>
      <c r="C617" s="35" t="n">
        <v>-2.98967</v>
      </c>
      <c r="D617" s="35" t="n">
        <v>0.26428</v>
      </c>
      <c r="E617" s="35" t="n">
        <v>-0.33843</v>
      </c>
      <c r="F617" s="35" t="n">
        <v>0.88535</v>
      </c>
      <c r="G617" s="35" t="n">
        <v>-2.0833</v>
      </c>
      <c r="H617" s="35" t="n">
        <v>-1.01145</v>
      </c>
      <c r="I617" s="35" t="n">
        <v>2.52714</v>
      </c>
      <c r="J617" s="35" t="n">
        <v>-1.36844</v>
      </c>
      <c r="K617" s="35" t="n">
        <v>-2.18161</v>
      </c>
      <c r="L617" s="35" t="n">
        <v>2.63469</v>
      </c>
      <c r="M617" s="35" t="n">
        <v>-0.13628</v>
      </c>
      <c r="N617" s="35" t="n">
        <v>2.44193</v>
      </c>
      <c r="O617" s="35" t="n">
        <v>-1.0481</v>
      </c>
      <c r="P617" s="35" t="n">
        <v>-2.33384</v>
      </c>
      <c r="Q617" s="35" t="n">
        <v>0.15214</v>
      </c>
      <c r="R617" s="35" t="n">
        <v>-1.96922</v>
      </c>
    </row>
    <row r="618" customFormat="false" ht="15" hidden="false" customHeight="false" outlineLevel="0" collapsed="false">
      <c r="A618" s="4" t="n">
        <v>617</v>
      </c>
      <c r="B618" s="4" t="s">
        <v>968</v>
      </c>
      <c r="C618" s="35" t="n">
        <v>-1.19286</v>
      </c>
      <c r="D618" s="35" t="n">
        <v>-0.75495</v>
      </c>
      <c r="E618" s="35" t="n">
        <v>1.24179</v>
      </c>
      <c r="F618" s="35" t="n">
        <v>0.23977</v>
      </c>
      <c r="G618" s="35" t="n">
        <v>1.77777</v>
      </c>
      <c r="H618" s="35" t="n">
        <v>-0.46306</v>
      </c>
      <c r="I618" s="35" t="n">
        <v>-1.11959</v>
      </c>
      <c r="J618" s="35" t="n">
        <v>-1.89611</v>
      </c>
      <c r="K618" s="35" t="n">
        <v>-1.59423</v>
      </c>
      <c r="L618" s="35" t="n">
        <v>1.85459</v>
      </c>
      <c r="M618" s="35" t="n">
        <v>2.31042</v>
      </c>
      <c r="N618" s="35" t="n">
        <v>-1.93619</v>
      </c>
      <c r="O618" s="35" t="n">
        <v>0.11642</v>
      </c>
      <c r="P618" s="35" t="n">
        <v>-1.86281</v>
      </c>
      <c r="Q618" s="35" t="n">
        <v>-0.54876</v>
      </c>
      <c r="R618" s="35" t="n">
        <v>-0.73946</v>
      </c>
    </row>
    <row r="619" customFormat="false" ht="15" hidden="false" customHeight="false" outlineLevel="0" collapsed="false">
      <c r="A619" s="4" t="n">
        <v>618</v>
      </c>
      <c r="B619" s="4" t="s">
        <v>969</v>
      </c>
      <c r="C619" s="35" t="n">
        <v>-0.15455</v>
      </c>
      <c r="D619" s="35" t="n">
        <v>1.96464</v>
      </c>
      <c r="E619" s="35" t="n">
        <v>0.92178</v>
      </c>
      <c r="F619" s="35" t="n">
        <v>-0.32331</v>
      </c>
      <c r="G619" s="35" t="n">
        <v>-0.92947</v>
      </c>
      <c r="H619" s="35" t="n">
        <v>0.63289</v>
      </c>
      <c r="I619" s="35" t="n">
        <v>2.26112</v>
      </c>
      <c r="J619" s="35" t="n">
        <v>1.20976</v>
      </c>
      <c r="K619" s="35" t="n">
        <v>-1.93717</v>
      </c>
      <c r="L619" s="35" t="n">
        <v>1.63488</v>
      </c>
      <c r="M619" s="35" t="n">
        <v>1.26692</v>
      </c>
      <c r="N619" s="35" t="n">
        <v>-1.48669</v>
      </c>
      <c r="O619" s="35" t="n">
        <v>-0.43276</v>
      </c>
      <c r="P619" s="35" t="n">
        <v>-3.04265</v>
      </c>
      <c r="Q619" s="35" t="n">
        <v>-0.27552</v>
      </c>
      <c r="R619" s="35" t="n">
        <v>-1.43695</v>
      </c>
    </row>
    <row r="620" customFormat="false" ht="15" hidden="false" customHeight="false" outlineLevel="0" collapsed="false">
      <c r="A620" s="4" t="n">
        <v>619</v>
      </c>
      <c r="B620" s="4" t="s">
        <v>970</v>
      </c>
      <c r="C620" s="35" t="n">
        <v>-0.40625</v>
      </c>
      <c r="D620" s="35" t="n">
        <v>-0.82068</v>
      </c>
      <c r="E620" s="35" t="n">
        <v>0.55513</v>
      </c>
      <c r="F620" s="35" t="n">
        <v>-1.87244</v>
      </c>
      <c r="G620" s="35" t="n">
        <v>0.66944</v>
      </c>
      <c r="H620" s="35" t="n">
        <v>0.93342</v>
      </c>
      <c r="I620" s="35" t="n">
        <v>-1.759</v>
      </c>
      <c r="J620" s="35" t="n">
        <v>-0.1238</v>
      </c>
      <c r="K620" s="35" t="n">
        <v>0.00706</v>
      </c>
      <c r="L620" s="35" t="n">
        <v>-1.3286</v>
      </c>
      <c r="M620" s="35" t="n">
        <v>-0.81648</v>
      </c>
      <c r="N620" s="35" t="n">
        <v>0.85386</v>
      </c>
      <c r="O620" s="35" t="n">
        <v>0.30945</v>
      </c>
      <c r="P620" s="35" t="n">
        <v>-1.70426</v>
      </c>
      <c r="Q620" s="35" t="n">
        <v>-0.98844</v>
      </c>
      <c r="R620" s="35" t="n">
        <v>1.71646</v>
      </c>
    </row>
    <row r="621" customFormat="false" ht="15" hidden="false" customHeight="false" outlineLevel="0" collapsed="false">
      <c r="A621" s="4" t="n">
        <v>620</v>
      </c>
      <c r="B621" s="4" t="s">
        <v>971</v>
      </c>
      <c r="C621" s="35" t="n">
        <v>0.71518</v>
      </c>
      <c r="D621" s="35" t="n">
        <v>0.4838</v>
      </c>
      <c r="E621" s="35" t="n">
        <v>-1.21149</v>
      </c>
      <c r="F621" s="35" t="n">
        <v>2.06508</v>
      </c>
      <c r="G621" s="35" t="n">
        <v>0.12127</v>
      </c>
      <c r="H621" s="35" t="n">
        <v>0.124</v>
      </c>
      <c r="I621" s="35" t="n">
        <v>-2.2622</v>
      </c>
      <c r="J621" s="35" t="n">
        <v>-0.94157</v>
      </c>
      <c r="K621" s="35" t="n">
        <v>-1.19881</v>
      </c>
      <c r="L621" s="35" t="n">
        <v>-0.91526</v>
      </c>
      <c r="M621" s="35" t="n">
        <v>-0.83728</v>
      </c>
      <c r="N621" s="35" t="n">
        <v>-0.26874</v>
      </c>
      <c r="O621" s="35" t="n">
        <v>-1.07285</v>
      </c>
      <c r="P621" s="35" t="n">
        <v>0.59684</v>
      </c>
      <c r="Q621" s="35" t="n">
        <v>3.02076</v>
      </c>
      <c r="R621" s="35" t="n">
        <v>-0.08975</v>
      </c>
    </row>
    <row r="622" customFormat="false" ht="15" hidden="false" customHeight="false" outlineLevel="0" collapsed="false">
      <c r="A622" s="4" t="n">
        <v>621</v>
      </c>
      <c r="B622" s="4" t="s">
        <v>972</v>
      </c>
      <c r="C622" s="35" t="n">
        <v>-1.87017</v>
      </c>
      <c r="D622" s="35" t="n">
        <v>0.32449</v>
      </c>
      <c r="E622" s="35" t="n">
        <v>1.91044</v>
      </c>
      <c r="F622" s="35" t="n">
        <v>-1.69178</v>
      </c>
      <c r="G622" s="35" t="n">
        <v>-0.36735</v>
      </c>
      <c r="H622" s="35" t="n">
        <v>2.58206</v>
      </c>
      <c r="I622" s="35" t="n">
        <v>0.16493</v>
      </c>
      <c r="J622" s="35" t="n">
        <v>1.97982</v>
      </c>
      <c r="K622" s="35" t="n">
        <v>0.78656</v>
      </c>
      <c r="L622" s="35" t="n">
        <v>1.06978</v>
      </c>
      <c r="M622" s="35" t="n">
        <v>-2.10362</v>
      </c>
      <c r="N622" s="35" t="n">
        <v>-0.55552</v>
      </c>
      <c r="O622" s="35" t="n">
        <v>0.48417</v>
      </c>
      <c r="P622" s="35" t="n">
        <v>-1.68402</v>
      </c>
      <c r="Q622" s="35" t="n">
        <v>2.90639</v>
      </c>
      <c r="R622" s="35" t="n">
        <v>2.29333</v>
      </c>
    </row>
    <row r="623" customFormat="false" ht="15" hidden="false" customHeight="false" outlineLevel="0" collapsed="false">
      <c r="A623" s="4" t="n">
        <v>622</v>
      </c>
      <c r="B623" s="4" t="s">
        <v>973</v>
      </c>
      <c r="C623" s="35" t="n">
        <v>-0.47816</v>
      </c>
      <c r="D623" s="35" t="n">
        <v>3.04898</v>
      </c>
      <c r="E623" s="35" t="n">
        <v>0.87302</v>
      </c>
      <c r="F623" s="35" t="n">
        <v>-2.61841</v>
      </c>
      <c r="G623" s="35" t="n">
        <v>1.84705</v>
      </c>
      <c r="H623" s="35" t="n">
        <v>1.09397</v>
      </c>
      <c r="I623" s="35" t="n">
        <v>-0.60521</v>
      </c>
      <c r="J623" s="35" t="n">
        <v>1.00023</v>
      </c>
      <c r="K623" s="35" t="n">
        <v>0.53625</v>
      </c>
      <c r="L623" s="35" t="n">
        <v>0.171</v>
      </c>
      <c r="M623" s="35" t="n">
        <v>0.22935</v>
      </c>
      <c r="N623" s="35" t="n">
        <v>-1.00336</v>
      </c>
      <c r="O623" s="35" t="n">
        <v>0.72527</v>
      </c>
      <c r="P623" s="35" t="n">
        <v>-1.4418</v>
      </c>
      <c r="Q623" s="35" t="n">
        <v>0.90976</v>
      </c>
      <c r="R623" s="35" t="n">
        <v>0.87951</v>
      </c>
    </row>
    <row r="624" customFormat="false" ht="15" hidden="false" customHeight="false" outlineLevel="0" collapsed="false">
      <c r="A624" s="4" t="n">
        <v>623</v>
      </c>
      <c r="B624" s="4" t="s">
        <v>974</v>
      </c>
      <c r="C624" s="35" t="n">
        <v>-0.1398</v>
      </c>
      <c r="D624" s="35" t="n">
        <v>-0.54374</v>
      </c>
      <c r="E624" s="35" t="n">
        <v>-1.58168</v>
      </c>
      <c r="F624" s="35" t="n">
        <v>1.95257</v>
      </c>
      <c r="G624" s="35" t="n">
        <v>3.54243</v>
      </c>
      <c r="H624" s="35" t="n">
        <v>-0.28799</v>
      </c>
      <c r="I624" s="35" t="n">
        <v>1.63711</v>
      </c>
      <c r="J624" s="35" t="n">
        <v>1.98887</v>
      </c>
      <c r="K624" s="35" t="n">
        <v>-1.32932</v>
      </c>
      <c r="L624" s="35" t="n">
        <v>3.672</v>
      </c>
      <c r="M624" s="35" t="n">
        <v>-0.26081</v>
      </c>
      <c r="N624" s="35" t="n">
        <v>2.13614</v>
      </c>
      <c r="O624" s="35" t="n">
        <v>2.31913</v>
      </c>
      <c r="P624" s="35" t="n">
        <v>-3.02001</v>
      </c>
      <c r="Q624" s="35" t="n">
        <v>3.51649</v>
      </c>
      <c r="R624" s="35" t="n">
        <v>-0.28591</v>
      </c>
    </row>
    <row r="625" customFormat="false" ht="15" hidden="false" customHeight="false" outlineLevel="0" collapsed="false">
      <c r="A625" s="4" t="n">
        <v>624</v>
      </c>
      <c r="B625" s="4" t="s">
        <v>975</v>
      </c>
      <c r="C625" s="35" t="n">
        <v>-0.42207</v>
      </c>
      <c r="D625" s="35" t="n">
        <v>-1.33812</v>
      </c>
      <c r="E625" s="35" t="n">
        <v>3.46141</v>
      </c>
      <c r="F625" s="35" t="n">
        <v>-0.4421</v>
      </c>
      <c r="G625" s="35" t="n">
        <v>0.85182</v>
      </c>
      <c r="H625" s="35" t="n">
        <v>-2.86807</v>
      </c>
      <c r="I625" s="35" t="n">
        <v>1.05564</v>
      </c>
      <c r="J625" s="35" t="n">
        <v>-1.52063</v>
      </c>
      <c r="K625" s="35" t="n">
        <v>3.31277</v>
      </c>
      <c r="L625" s="35" t="n">
        <v>0.15851</v>
      </c>
      <c r="M625" s="35" t="n">
        <v>3.07643</v>
      </c>
      <c r="N625" s="35" t="n">
        <v>3.79549</v>
      </c>
      <c r="O625" s="35" t="n">
        <v>0.75464</v>
      </c>
      <c r="P625" s="35" t="n">
        <v>-2.00228</v>
      </c>
      <c r="Q625" s="35" t="n">
        <v>2.31784</v>
      </c>
      <c r="R625" s="35" t="n">
        <v>0.16326</v>
      </c>
    </row>
    <row r="626" customFormat="false" ht="15" hidden="false" customHeight="false" outlineLevel="0" collapsed="false">
      <c r="A626" s="4" t="n">
        <v>625</v>
      </c>
      <c r="B626" s="4" t="s">
        <v>976</v>
      </c>
      <c r="C626" s="35" t="n">
        <v>-2.36554</v>
      </c>
      <c r="D626" s="35" t="n">
        <v>-3.42552</v>
      </c>
      <c r="E626" s="35" t="n">
        <v>3.33592</v>
      </c>
      <c r="F626" s="35" t="n">
        <v>0.45155</v>
      </c>
      <c r="G626" s="35" t="n">
        <v>1.5153</v>
      </c>
      <c r="H626" s="35" t="n">
        <v>0.30925</v>
      </c>
      <c r="I626" s="35" t="n">
        <v>2.02904</v>
      </c>
      <c r="J626" s="35" t="n">
        <v>-0.33595</v>
      </c>
      <c r="K626" s="35" t="n">
        <v>-2.83977</v>
      </c>
      <c r="L626" s="35" t="n">
        <v>2.66391</v>
      </c>
      <c r="M626" s="35" t="n">
        <v>-0.26271</v>
      </c>
      <c r="N626" s="35" t="n">
        <v>0.55981</v>
      </c>
      <c r="O626" s="35" t="n">
        <v>0.66028</v>
      </c>
      <c r="P626" s="35" t="n">
        <v>-0.80446</v>
      </c>
      <c r="Q626" s="35" t="n">
        <v>1.64593</v>
      </c>
      <c r="R626" s="35" t="n">
        <v>0.34685</v>
      </c>
    </row>
    <row r="627" customFormat="false" ht="15" hidden="false" customHeight="false" outlineLevel="0" collapsed="false">
      <c r="A627" s="4" t="n">
        <v>626</v>
      </c>
      <c r="B627" s="4" t="s">
        <v>977</v>
      </c>
      <c r="C627" s="35" t="n">
        <v>-2.30919</v>
      </c>
      <c r="D627" s="35" t="n">
        <v>-0.71983</v>
      </c>
      <c r="E627" s="35" t="n">
        <v>-2.89638</v>
      </c>
      <c r="F627" s="35" t="n">
        <v>-1.50136</v>
      </c>
      <c r="G627" s="35" t="n">
        <v>1.81205</v>
      </c>
      <c r="H627" s="35" t="n">
        <v>1.74987</v>
      </c>
      <c r="I627" s="35" t="n">
        <v>-0.55038</v>
      </c>
      <c r="J627" s="35" t="n">
        <v>1.11024</v>
      </c>
      <c r="K627" s="35" t="n">
        <v>1.76062</v>
      </c>
      <c r="L627" s="35" t="n">
        <v>1.39791</v>
      </c>
      <c r="M627" s="35" t="n">
        <v>0.93276</v>
      </c>
      <c r="N627" s="35" t="n">
        <v>-0.09469</v>
      </c>
      <c r="O627" s="35" t="n">
        <v>0.09592</v>
      </c>
      <c r="P627" s="35" t="n">
        <v>1.3431</v>
      </c>
      <c r="Q627" s="35" t="n">
        <v>0.64775</v>
      </c>
      <c r="R627" s="35" t="n">
        <v>1.11629</v>
      </c>
    </row>
    <row r="628" customFormat="false" ht="15" hidden="false" customHeight="false" outlineLevel="0" collapsed="false">
      <c r="A628" s="4" t="n">
        <v>627</v>
      </c>
      <c r="B628" s="4" t="s">
        <v>978</v>
      </c>
      <c r="C628" s="35" t="n">
        <v>-1.05343</v>
      </c>
      <c r="D628" s="35" t="n">
        <v>-1.4342</v>
      </c>
      <c r="E628" s="35" t="n">
        <v>-1.04971</v>
      </c>
      <c r="F628" s="35" t="n">
        <v>1.61858</v>
      </c>
      <c r="G628" s="35" t="n">
        <v>-1.94122</v>
      </c>
      <c r="H628" s="35" t="n">
        <v>2.92604</v>
      </c>
      <c r="I628" s="35" t="n">
        <v>0.06511</v>
      </c>
      <c r="J628" s="35" t="n">
        <v>0.11055</v>
      </c>
      <c r="K628" s="35" t="n">
        <v>2.18299</v>
      </c>
      <c r="L628" s="35" t="n">
        <v>-0.18539</v>
      </c>
      <c r="M628" s="35" t="n">
        <v>-0.06373</v>
      </c>
      <c r="N628" s="35" t="n">
        <v>0.71408</v>
      </c>
      <c r="O628" s="35" t="n">
        <v>-0.61337</v>
      </c>
      <c r="P628" s="35" t="n">
        <v>1.91391</v>
      </c>
      <c r="Q628" s="35" t="n">
        <v>-1.01658</v>
      </c>
      <c r="R628" s="35" t="n">
        <v>-1.82136</v>
      </c>
    </row>
    <row r="629" customFormat="false" ht="15" hidden="false" customHeight="false" outlineLevel="0" collapsed="false">
      <c r="A629" s="4" t="n">
        <v>628</v>
      </c>
      <c r="B629" s="4" t="s">
        <v>979</v>
      </c>
      <c r="C629" s="35" t="n">
        <v>0.20857</v>
      </c>
      <c r="D629" s="35" t="n">
        <v>-0.50241</v>
      </c>
      <c r="E629" s="35" t="n">
        <v>1.92055</v>
      </c>
      <c r="F629" s="35" t="n">
        <v>-0.20854</v>
      </c>
      <c r="G629" s="35" t="n">
        <v>2.30454</v>
      </c>
      <c r="H629" s="35" t="n">
        <v>1.48247</v>
      </c>
      <c r="I629" s="35" t="n">
        <v>1.86068</v>
      </c>
      <c r="J629" s="35" t="n">
        <v>-0.21993</v>
      </c>
      <c r="K629" s="35" t="n">
        <v>1.92918</v>
      </c>
      <c r="L629" s="35" t="n">
        <v>0.65933</v>
      </c>
      <c r="M629" s="35" t="n">
        <v>2.32551</v>
      </c>
      <c r="N629" s="35" t="n">
        <v>-0.17725</v>
      </c>
      <c r="O629" s="35" t="n">
        <v>-0.80422</v>
      </c>
      <c r="P629" s="35" t="n">
        <v>-1.31746</v>
      </c>
      <c r="Q629" s="35" t="n">
        <v>-0.39413</v>
      </c>
      <c r="R629" s="35" t="n">
        <v>0.28236</v>
      </c>
    </row>
    <row r="630" customFormat="false" ht="15" hidden="false" customHeight="false" outlineLevel="0" collapsed="false">
      <c r="A630" s="4" t="n">
        <v>629</v>
      </c>
      <c r="B630" s="4" t="s">
        <v>980</v>
      </c>
      <c r="C630" s="35" t="n">
        <v>1.32779</v>
      </c>
      <c r="D630" s="35" t="n">
        <v>-2.98007</v>
      </c>
      <c r="E630" s="35" t="n">
        <v>1.93863</v>
      </c>
      <c r="F630" s="35" t="n">
        <v>3.08773</v>
      </c>
      <c r="G630" s="35" t="n">
        <v>-0.82802</v>
      </c>
      <c r="H630" s="35" t="n">
        <v>-0.13554</v>
      </c>
      <c r="I630" s="35" t="n">
        <v>0.30846</v>
      </c>
      <c r="J630" s="35" t="n">
        <v>-1.89069</v>
      </c>
      <c r="K630" s="35" t="n">
        <v>0.88181</v>
      </c>
      <c r="L630" s="35" t="n">
        <v>1.58483</v>
      </c>
      <c r="M630" s="35" t="n">
        <v>1.01925</v>
      </c>
      <c r="N630" s="35" t="n">
        <v>0.11023</v>
      </c>
      <c r="O630" s="35" t="n">
        <v>-1.24143</v>
      </c>
      <c r="P630" s="35" t="n">
        <v>1.46221</v>
      </c>
      <c r="Q630" s="35" t="n">
        <v>1.25839</v>
      </c>
      <c r="R630" s="35" t="n">
        <v>-0.9542</v>
      </c>
    </row>
    <row r="631" customFormat="false" ht="15" hidden="false" customHeight="false" outlineLevel="0" collapsed="false">
      <c r="A631" s="4" t="n">
        <v>630</v>
      </c>
      <c r="B631" s="4" t="s">
        <v>981</v>
      </c>
      <c r="C631" s="35" t="n">
        <v>-2.72411</v>
      </c>
      <c r="D631" s="35" t="n">
        <v>-1.50949</v>
      </c>
      <c r="E631" s="35" t="n">
        <v>0.38151</v>
      </c>
      <c r="F631" s="35" t="n">
        <v>-3.12946</v>
      </c>
      <c r="G631" s="35" t="n">
        <v>1.02613</v>
      </c>
      <c r="H631" s="35" t="n">
        <v>2.18891</v>
      </c>
      <c r="I631" s="35" t="n">
        <v>0.78063</v>
      </c>
      <c r="J631" s="35" t="n">
        <v>1.96462</v>
      </c>
      <c r="K631" s="35" t="n">
        <v>0.29697</v>
      </c>
      <c r="L631" s="35" t="n">
        <v>-1.42437</v>
      </c>
      <c r="M631" s="35" t="n">
        <v>-0.27328</v>
      </c>
      <c r="N631" s="35" t="n">
        <v>-0.05148</v>
      </c>
      <c r="O631" s="35" t="n">
        <v>0.21285</v>
      </c>
      <c r="P631" s="35" t="n">
        <v>-3.46344</v>
      </c>
      <c r="Q631" s="35" t="n">
        <v>3.01317</v>
      </c>
      <c r="R631" s="35" t="n">
        <v>-0.83978</v>
      </c>
    </row>
    <row r="632" customFormat="false" ht="15" hidden="false" customHeight="false" outlineLevel="0" collapsed="false">
      <c r="A632" s="4" t="n">
        <v>631</v>
      </c>
      <c r="B632" s="4" t="s">
        <v>982</v>
      </c>
      <c r="C632" s="35" t="n">
        <v>0.40246</v>
      </c>
      <c r="D632" s="35" t="n">
        <v>2.07544</v>
      </c>
      <c r="E632" s="35" t="n">
        <v>-0.53638</v>
      </c>
      <c r="F632" s="35" t="n">
        <v>0.17666</v>
      </c>
      <c r="G632" s="35" t="n">
        <v>0.24387</v>
      </c>
      <c r="H632" s="35" t="n">
        <v>-0.64366</v>
      </c>
      <c r="I632" s="35" t="n">
        <v>-1.09171</v>
      </c>
      <c r="J632" s="35" t="n">
        <v>0.82352</v>
      </c>
      <c r="K632" s="35" t="n">
        <v>-0.74083</v>
      </c>
      <c r="L632" s="35" t="n">
        <v>-0.04517</v>
      </c>
      <c r="M632" s="35" t="n">
        <v>2.27746</v>
      </c>
      <c r="N632" s="35" t="n">
        <v>0.39475</v>
      </c>
      <c r="O632" s="35" t="n">
        <v>0.56056</v>
      </c>
      <c r="P632" s="35" t="n">
        <v>0.01781</v>
      </c>
      <c r="Q632" s="35" t="n">
        <v>-2.67821</v>
      </c>
      <c r="R632" s="35" t="n">
        <v>0.86146</v>
      </c>
    </row>
    <row r="633" customFormat="false" ht="15" hidden="false" customHeight="false" outlineLevel="0" collapsed="false">
      <c r="A633" s="4" t="n">
        <v>632</v>
      </c>
      <c r="B633" s="4" t="s">
        <v>983</v>
      </c>
      <c r="C633" s="35" t="n">
        <v>0.86529</v>
      </c>
      <c r="D633" s="35" t="n">
        <v>0.98364</v>
      </c>
      <c r="E633" s="35" t="n">
        <v>0.44701</v>
      </c>
      <c r="F633" s="35" t="n">
        <v>-1.17687</v>
      </c>
      <c r="G633" s="35" t="n">
        <v>1.54733</v>
      </c>
      <c r="H633" s="35" t="n">
        <v>2.4349</v>
      </c>
      <c r="I633" s="35" t="n">
        <v>-1.4541</v>
      </c>
      <c r="J633" s="35" t="n">
        <v>2.33693</v>
      </c>
      <c r="K633" s="35" t="n">
        <v>-1.01687</v>
      </c>
      <c r="L633" s="35" t="n">
        <v>0.85898</v>
      </c>
      <c r="M633" s="35" t="n">
        <v>-2.3552</v>
      </c>
      <c r="N633" s="35" t="n">
        <v>-0.66136</v>
      </c>
      <c r="O633" s="35" t="n">
        <v>0.33577</v>
      </c>
      <c r="P633" s="35" t="n">
        <v>-1.75508</v>
      </c>
      <c r="Q633" s="35" t="n">
        <v>1.47935</v>
      </c>
      <c r="R633" s="35" t="n">
        <v>-1.81792</v>
      </c>
    </row>
    <row r="634" customFormat="false" ht="15" hidden="false" customHeight="false" outlineLevel="0" collapsed="false">
      <c r="A634" s="4" t="n">
        <v>633</v>
      </c>
      <c r="B634" s="4" t="s">
        <v>984</v>
      </c>
      <c r="C634" s="35" t="n">
        <v>-1.18922</v>
      </c>
      <c r="D634" s="35" t="n">
        <v>-2.89511</v>
      </c>
      <c r="E634" s="35" t="n">
        <v>-1.56147</v>
      </c>
      <c r="F634" s="35" t="n">
        <v>2.5703</v>
      </c>
      <c r="G634" s="35" t="n">
        <v>-0.20794</v>
      </c>
      <c r="H634" s="35" t="n">
        <v>1.51943</v>
      </c>
      <c r="I634" s="35" t="n">
        <v>0.91356</v>
      </c>
      <c r="J634" s="35" t="n">
        <v>2.3962</v>
      </c>
      <c r="K634" s="35" t="n">
        <v>-0.42859</v>
      </c>
      <c r="L634" s="35" t="n">
        <v>1.0331</v>
      </c>
      <c r="M634" s="35" t="n">
        <v>-1.84907</v>
      </c>
      <c r="N634" s="35" t="n">
        <v>0.93853</v>
      </c>
      <c r="O634" s="35" t="n">
        <v>-1.91382</v>
      </c>
      <c r="P634" s="35" t="n">
        <v>0.55528</v>
      </c>
      <c r="Q634" s="35" t="n">
        <v>-0.90862</v>
      </c>
      <c r="R634" s="35" t="n">
        <v>-3.20319</v>
      </c>
    </row>
    <row r="635" customFormat="false" ht="15" hidden="false" customHeight="false" outlineLevel="0" collapsed="false">
      <c r="A635" s="4" t="n">
        <v>634</v>
      </c>
      <c r="B635" s="4" t="s">
        <v>985</v>
      </c>
      <c r="C635" s="35" t="n">
        <v>1.62266</v>
      </c>
      <c r="D635" s="35" t="n">
        <v>1.90154</v>
      </c>
      <c r="E635" s="35" t="n">
        <v>0.22416</v>
      </c>
      <c r="F635" s="35" t="n">
        <v>-0.02673</v>
      </c>
      <c r="G635" s="35" t="n">
        <v>0.87471</v>
      </c>
      <c r="H635" s="35" t="n">
        <v>-0.49841</v>
      </c>
      <c r="I635" s="35" t="n">
        <v>0.50711</v>
      </c>
      <c r="J635" s="35" t="n">
        <v>-0.8448</v>
      </c>
      <c r="K635" s="35" t="n">
        <v>-1.13633</v>
      </c>
      <c r="L635" s="35" t="n">
        <v>-0.40126</v>
      </c>
      <c r="M635" s="35" t="n">
        <v>1.04017</v>
      </c>
      <c r="N635" s="35" t="n">
        <v>-0.75707</v>
      </c>
      <c r="O635" s="35" t="n">
        <v>-2.85856</v>
      </c>
      <c r="P635" s="35" t="n">
        <v>0.01811</v>
      </c>
      <c r="Q635" s="35" t="n">
        <v>0.58686</v>
      </c>
      <c r="R635" s="35" t="n">
        <v>-0.09644</v>
      </c>
    </row>
    <row r="636" customFormat="false" ht="15" hidden="false" customHeight="false" outlineLevel="0" collapsed="false">
      <c r="A636" s="4" t="n">
        <v>635</v>
      </c>
      <c r="B636" s="4" t="s">
        <v>986</v>
      </c>
      <c r="C636" s="35" t="n">
        <v>-1.05041</v>
      </c>
      <c r="D636" s="35" t="n">
        <v>0.18729</v>
      </c>
      <c r="E636" s="35" t="n">
        <v>0.44481</v>
      </c>
      <c r="F636" s="35" t="n">
        <v>2.84586</v>
      </c>
      <c r="G636" s="35" t="n">
        <v>0.31595</v>
      </c>
      <c r="H636" s="35" t="n">
        <v>1.97707</v>
      </c>
      <c r="I636" s="35" t="n">
        <v>1.20173</v>
      </c>
      <c r="J636" s="35" t="n">
        <v>0.31603</v>
      </c>
      <c r="K636" s="35" t="n">
        <v>0.5603</v>
      </c>
      <c r="L636" s="35" t="n">
        <v>-1.07437</v>
      </c>
      <c r="M636" s="35" t="n">
        <v>1.13923</v>
      </c>
      <c r="N636" s="35" t="n">
        <v>-0.93038</v>
      </c>
      <c r="O636" s="35" t="n">
        <v>-0.07675</v>
      </c>
      <c r="P636" s="35" t="n">
        <v>-1.2147</v>
      </c>
      <c r="Q636" s="35" t="n">
        <v>-1.56083</v>
      </c>
      <c r="R636" s="35" t="n">
        <v>1.38599</v>
      </c>
    </row>
    <row r="637" customFormat="false" ht="15" hidden="false" customHeight="false" outlineLevel="0" collapsed="false">
      <c r="A637" s="4" t="n">
        <v>636</v>
      </c>
      <c r="B637" s="4" t="s">
        <v>987</v>
      </c>
      <c r="C637" s="35" t="n">
        <v>0.90399</v>
      </c>
      <c r="D637" s="35" t="n">
        <v>-2.47716</v>
      </c>
      <c r="E637" s="35" t="n">
        <v>0.41427</v>
      </c>
      <c r="F637" s="35" t="n">
        <v>0.92057</v>
      </c>
      <c r="G637" s="35" t="n">
        <v>1.09683</v>
      </c>
      <c r="H637" s="35" t="n">
        <v>-1.94362</v>
      </c>
      <c r="I637" s="35" t="n">
        <v>-1.40825</v>
      </c>
      <c r="J637" s="35" t="n">
        <v>0.69154</v>
      </c>
      <c r="K637" s="35" t="n">
        <v>-1.60879</v>
      </c>
      <c r="L637" s="35" t="n">
        <v>-0.73433</v>
      </c>
      <c r="M637" s="35" t="n">
        <v>-0.07984</v>
      </c>
      <c r="N637" s="35" t="n">
        <v>0.14262</v>
      </c>
      <c r="O637" s="35" t="n">
        <v>-3.06714</v>
      </c>
      <c r="P637" s="35" t="n">
        <v>0.41095</v>
      </c>
      <c r="Q637" s="35" t="n">
        <v>-0.05267</v>
      </c>
      <c r="R637" s="35" t="n">
        <v>-0.4313</v>
      </c>
    </row>
    <row r="638" customFormat="false" ht="15" hidden="false" customHeight="false" outlineLevel="0" collapsed="false">
      <c r="A638" s="4" t="n">
        <v>637</v>
      </c>
      <c r="B638" s="4" t="s">
        <v>988</v>
      </c>
      <c r="C638" s="35" t="n">
        <v>1.44076</v>
      </c>
      <c r="D638" s="35" t="n">
        <v>-1.7346</v>
      </c>
      <c r="E638" s="35" t="n">
        <v>0.5094</v>
      </c>
      <c r="F638" s="35" t="n">
        <v>-0.26722</v>
      </c>
      <c r="G638" s="35" t="n">
        <v>-1.98393</v>
      </c>
      <c r="H638" s="35" t="n">
        <v>-3.18076</v>
      </c>
      <c r="I638" s="35" t="n">
        <v>0.94601</v>
      </c>
      <c r="J638" s="35" t="n">
        <v>1.86165</v>
      </c>
      <c r="K638" s="35" t="n">
        <v>0.55052</v>
      </c>
      <c r="L638" s="35" t="n">
        <v>0.59181</v>
      </c>
      <c r="M638" s="35" t="n">
        <v>-2.09453</v>
      </c>
      <c r="N638" s="35" t="n">
        <v>1.06667</v>
      </c>
      <c r="O638" s="35" t="n">
        <v>0.32236</v>
      </c>
      <c r="P638" s="35" t="n">
        <v>1.10011</v>
      </c>
      <c r="Q638" s="35" t="n">
        <v>1.36088</v>
      </c>
      <c r="R638" s="35" t="n">
        <v>0.50551</v>
      </c>
    </row>
    <row r="639" customFormat="false" ht="15" hidden="false" customHeight="false" outlineLevel="0" collapsed="false">
      <c r="A639" s="4" t="n">
        <v>638</v>
      </c>
      <c r="B639" s="4" t="s">
        <v>989</v>
      </c>
      <c r="C639" s="35" t="n">
        <v>0.59167</v>
      </c>
      <c r="D639" s="35" t="n">
        <v>0.92161</v>
      </c>
      <c r="E639" s="35" t="n">
        <v>0.81602</v>
      </c>
      <c r="F639" s="35" t="n">
        <v>-2.16621</v>
      </c>
      <c r="G639" s="35" t="n">
        <v>-1.92146</v>
      </c>
      <c r="H639" s="35" t="n">
        <v>0.82344</v>
      </c>
      <c r="I639" s="35" t="n">
        <v>1.09462</v>
      </c>
      <c r="J639" s="35" t="n">
        <v>1.83814</v>
      </c>
      <c r="K639" s="35" t="n">
        <v>-1.99991</v>
      </c>
      <c r="L639" s="35" t="n">
        <v>-0.91981</v>
      </c>
      <c r="M639" s="35" t="n">
        <v>-0.6981</v>
      </c>
      <c r="N639" s="35" t="n">
        <v>0.30466</v>
      </c>
      <c r="O639" s="35" t="n">
        <v>-0.24983</v>
      </c>
      <c r="P639" s="35" t="n">
        <v>-0.34701</v>
      </c>
      <c r="Q639" s="35" t="n">
        <v>-0.7869</v>
      </c>
      <c r="R639" s="35" t="n">
        <v>0.49253</v>
      </c>
    </row>
    <row r="640" customFormat="false" ht="15" hidden="false" customHeight="false" outlineLevel="0" collapsed="false">
      <c r="A640" s="4" t="n">
        <v>639</v>
      </c>
      <c r="B640" s="4" t="s">
        <v>990</v>
      </c>
      <c r="C640" s="35" t="n">
        <v>1.96444</v>
      </c>
      <c r="D640" s="35" t="n">
        <v>0.36797</v>
      </c>
      <c r="E640" s="35" t="n">
        <v>-0.95894</v>
      </c>
      <c r="F640" s="35" t="n">
        <v>-1.34641</v>
      </c>
      <c r="G640" s="35" t="n">
        <v>1.15919</v>
      </c>
      <c r="H640" s="35" t="n">
        <v>-0.76648</v>
      </c>
      <c r="I640" s="35" t="n">
        <v>-2.05317</v>
      </c>
      <c r="J640" s="35" t="n">
        <v>0.89229</v>
      </c>
      <c r="K640" s="35" t="n">
        <v>1.6526</v>
      </c>
      <c r="L640" s="35" t="n">
        <v>2.44728</v>
      </c>
      <c r="M640" s="35" t="n">
        <v>-0.4244</v>
      </c>
      <c r="N640" s="35" t="n">
        <v>1.40816</v>
      </c>
      <c r="O640" s="35" t="n">
        <v>0.42678</v>
      </c>
      <c r="P640" s="35" t="n">
        <v>-0.87199</v>
      </c>
      <c r="Q640" s="35" t="n">
        <v>-1.33324</v>
      </c>
      <c r="R640" s="35" t="n">
        <v>-1.13137</v>
      </c>
    </row>
    <row r="641" customFormat="false" ht="15" hidden="false" customHeight="false" outlineLevel="0" collapsed="false">
      <c r="A641" s="4" t="n">
        <v>640</v>
      </c>
      <c r="B641" s="4" t="s">
        <v>991</v>
      </c>
      <c r="C641" s="35" t="n">
        <v>0.96783</v>
      </c>
      <c r="D641" s="35" t="n">
        <v>-0.05337</v>
      </c>
      <c r="E641" s="35" t="n">
        <v>2.91352</v>
      </c>
      <c r="F641" s="35" t="n">
        <v>3.24906</v>
      </c>
      <c r="G641" s="35" t="n">
        <v>1.25838</v>
      </c>
      <c r="H641" s="35" t="n">
        <v>-0.65927</v>
      </c>
      <c r="I641" s="35" t="n">
        <v>-1.97176</v>
      </c>
      <c r="J641" s="35" t="n">
        <v>1.78437</v>
      </c>
      <c r="K641" s="35" t="n">
        <v>1.14532</v>
      </c>
      <c r="L641" s="35" t="n">
        <v>1.60234</v>
      </c>
      <c r="M641" s="35" t="n">
        <v>-1.98228</v>
      </c>
      <c r="N641" s="35" t="n">
        <v>-0.21395</v>
      </c>
      <c r="O641" s="35" t="n">
        <v>-2.63754</v>
      </c>
      <c r="P641" s="35" t="n">
        <v>0.09858</v>
      </c>
      <c r="Q641" s="35" t="n">
        <v>-1.25071</v>
      </c>
      <c r="R641" s="35" t="n">
        <v>-0.883</v>
      </c>
    </row>
    <row r="642" customFormat="false" ht="15" hidden="false" customHeight="false" outlineLevel="0" collapsed="false">
      <c r="A642" s="4" t="n">
        <v>641</v>
      </c>
      <c r="B642" s="4" t="s">
        <v>992</v>
      </c>
      <c r="C642" s="35" t="n">
        <v>-1.385</v>
      </c>
      <c r="D642" s="35" t="n">
        <v>-1.40897</v>
      </c>
      <c r="E642" s="35" t="n">
        <v>-2.87537</v>
      </c>
      <c r="F642" s="35" t="n">
        <v>-2.17087</v>
      </c>
      <c r="G642" s="35" t="n">
        <v>0.13063</v>
      </c>
      <c r="H642" s="35" t="n">
        <v>-0.498</v>
      </c>
      <c r="I642" s="35" t="n">
        <v>0.69882</v>
      </c>
      <c r="J642" s="35" t="n">
        <v>-0.24835</v>
      </c>
      <c r="K642" s="35" t="n">
        <v>-1.87182</v>
      </c>
      <c r="L642" s="35" t="n">
        <v>1.02132</v>
      </c>
      <c r="M642" s="35" t="n">
        <v>1.68661</v>
      </c>
      <c r="N642" s="35" t="n">
        <v>1.80514</v>
      </c>
      <c r="O642" s="35" t="n">
        <v>-2.67827</v>
      </c>
      <c r="P642" s="35" t="n">
        <v>-0.80163</v>
      </c>
      <c r="Q642" s="35" t="n">
        <v>0.62175</v>
      </c>
      <c r="R642" s="35" t="n">
        <v>2.42322</v>
      </c>
    </row>
    <row r="643" customFormat="false" ht="15" hidden="false" customHeight="false" outlineLevel="0" collapsed="false">
      <c r="A643" s="4" t="n">
        <v>642</v>
      </c>
      <c r="B643" s="4" t="s">
        <v>993</v>
      </c>
      <c r="C643" s="35" t="n">
        <v>2.10577</v>
      </c>
      <c r="D643" s="35" t="n">
        <v>-0.58989</v>
      </c>
      <c r="E643" s="35" t="n">
        <v>2.69447</v>
      </c>
      <c r="F643" s="35" t="n">
        <v>2.68655</v>
      </c>
      <c r="G643" s="35" t="n">
        <v>1.94978</v>
      </c>
      <c r="H643" s="35" t="n">
        <v>-0.69334</v>
      </c>
      <c r="I643" s="35" t="n">
        <v>0.25395</v>
      </c>
      <c r="J643" s="35" t="n">
        <v>2.87805</v>
      </c>
      <c r="K643" s="35" t="n">
        <v>3.74543</v>
      </c>
      <c r="L643" s="35" t="n">
        <v>2.13529</v>
      </c>
      <c r="M643" s="35" t="n">
        <v>0.52517</v>
      </c>
      <c r="N643" s="35" t="n">
        <v>-1.24752</v>
      </c>
      <c r="O643" s="35" t="n">
        <v>-3.07226</v>
      </c>
      <c r="P643" s="35" t="n">
        <v>-1.81247</v>
      </c>
      <c r="Q643" s="35" t="n">
        <v>-1.48589</v>
      </c>
      <c r="R643" s="35" t="n">
        <v>-1.50842</v>
      </c>
    </row>
    <row r="644" customFormat="false" ht="15" hidden="false" customHeight="false" outlineLevel="0" collapsed="false">
      <c r="A644" s="4" t="n">
        <v>643</v>
      </c>
      <c r="B644" s="4" t="s">
        <v>994</v>
      </c>
      <c r="C644" s="35" t="n">
        <v>-2.24276</v>
      </c>
      <c r="D644" s="35" t="n">
        <v>0.43951</v>
      </c>
      <c r="E644" s="35" t="n">
        <v>2.503</v>
      </c>
      <c r="F644" s="35" t="n">
        <v>0.44328</v>
      </c>
      <c r="G644" s="35" t="n">
        <v>-1.00205</v>
      </c>
      <c r="H644" s="35" t="n">
        <v>-2.22332</v>
      </c>
      <c r="I644" s="35" t="n">
        <v>1.8941</v>
      </c>
      <c r="J644" s="35" t="n">
        <v>0.24574</v>
      </c>
      <c r="K644" s="35" t="n">
        <v>0.63893</v>
      </c>
      <c r="L644" s="35" t="n">
        <v>2.36849</v>
      </c>
      <c r="M644" s="35" t="n">
        <v>1.28852</v>
      </c>
      <c r="N644" s="35" t="n">
        <v>2.20014</v>
      </c>
      <c r="O644" s="35" t="n">
        <v>0.65415</v>
      </c>
      <c r="P644" s="35" t="n">
        <v>-0.11293</v>
      </c>
      <c r="Q644" s="35" t="n">
        <v>-0.20231</v>
      </c>
      <c r="R644" s="35" t="n">
        <v>0.1904</v>
      </c>
    </row>
    <row r="645" customFormat="false" ht="15" hidden="false" customHeight="false" outlineLevel="0" collapsed="false">
      <c r="A645" s="4" t="n">
        <v>644</v>
      </c>
      <c r="B645" s="4" t="s">
        <v>995</v>
      </c>
      <c r="C645" s="35" t="n">
        <v>-0.27857</v>
      </c>
      <c r="D645" s="35" t="n">
        <v>-2.37953</v>
      </c>
      <c r="E645" s="35" t="n">
        <v>-0.75658</v>
      </c>
      <c r="F645" s="35" t="n">
        <v>-0.65824</v>
      </c>
      <c r="G645" s="35" t="n">
        <v>-0.72128</v>
      </c>
      <c r="H645" s="35" t="n">
        <v>-0.56357</v>
      </c>
      <c r="I645" s="35" t="n">
        <v>1.09357</v>
      </c>
      <c r="J645" s="35" t="n">
        <v>-1.19233</v>
      </c>
      <c r="K645" s="35" t="n">
        <v>-1.9353</v>
      </c>
      <c r="L645" s="35" t="n">
        <v>-0.93896</v>
      </c>
      <c r="M645" s="35" t="n">
        <v>0.04438</v>
      </c>
      <c r="N645" s="35" t="n">
        <v>-0.41001</v>
      </c>
      <c r="O645" s="35" t="n">
        <v>-0.6709</v>
      </c>
      <c r="P645" s="35" t="n">
        <v>-2.38937</v>
      </c>
      <c r="Q645" s="35" t="n">
        <v>0.76346</v>
      </c>
      <c r="R645" s="35" t="n">
        <v>1.84428</v>
      </c>
    </row>
    <row r="646" customFormat="false" ht="15" hidden="false" customHeight="false" outlineLevel="0" collapsed="false">
      <c r="A646" s="4" t="n">
        <v>645</v>
      </c>
      <c r="B646" s="4" t="s">
        <v>996</v>
      </c>
      <c r="C646" s="35" t="n">
        <v>-3.47129</v>
      </c>
      <c r="D646" s="35" t="n">
        <v>-2.36574</v>
      </c>
      <c r="E646" s="35" t="n">
        <v>2.92042</v>
      </c>
      <c r="F646" s="35" t="n">
        <v>3.44285</v>
      </c>
      <c r="G646" s="35" t="n">
        <v>2.23601</v>
      </c>
      <c r="H646" s="35" t="n">
        <v>-1.0825</v>
      </c>
      <c r="I646" s="35" t="n">
        <v>-1.82159</v>
      </c>
      <c r="J646" s="35" t="n">
        <v>0.92374</v>
      </c>
      <c r="K646" s="35" t="n">
        <v>1.529</v>
      </c>
      <c r="L646" s="35" t="n">
        <v>2.00188</v>
      </c>
      <c r="M646" s="35" t="n">
        <v>2.74115</v>
      </c>
      <c r="N646" s="35" t="n">
        <v>0.18498</v>
      </c>
      <c r="O646" s="35" t="n">
        <v>0.60453</v>
      </c>
      <c r="P646" s="35" t="n">
        <v>-2.86558</v>
      </c>
      <c r="Q646" s="35" t="n">
        <v>-2.25524</v>
      </c>
      <c r="R646" s="35" t="n">
        <v>-0.19456</v>
      </c>
    </row>
    <row r="647" customFormat="false" ht="15" hidden="false" customHeight="false" outlineLevel="0" collapsed="false">
      <c r="A647" s="4" t="n">
        <v>646</v>
      </c>
      <c r="B647" s="4" t="s">
        <v>997</v>
      </c>
      <c r="C647" s="35" t="n">
        <v>-0.96758</v>
      </c>
      <c r="D647" s="35" t="n">
        <v>-3.30516</v>
      </c>
      <c r="E647" s="35" t="n">
        <v>-2.22633</v>
      </c>
      <c r="F647" s="35" t="n">
        <v>2.0613</v>
      </c>
      <c r="G647" s="35" t="n">
        <v>-1.71688</v>
      </c>
      <c r="H647" s="35" t="n">
        <v>0.46014</v>
      </c>
      <c r="I647" s="35" t="n">
        <v>1.11992</v>
      </c>
      <c r="J647" s="35" t="n">
        <v>-0.96197</v>
      </c>
      <c r="K647" s="35" t="n">
        <v>-1.08268</v>
      </c>
      <c r="L647" s="35" t="n">
        <v>-0.12008</v>
      </c>
      <c r="M647" s="35" t="n">
        <v>-0.99046</v>
      </c>
      <c r="N647" s="35" t="n">
        <v>0.03349</v>
      </c>
      <c r="O647" s="35" t="n">
        <v>-0.57445</v>
      </c>
      <c r="P647" s="35" t="n">
        <v>-0.13553</v>
      </c>
      <c r="Q647" s="35" t="n">
        <v>0.59354</v>
      </c>
      <c r="R647" s="35" t="n">
        <v>-3.83608</v>
      </c>
    </row>
    <row r="648" customFormat="false" ht="15" hidden="false" customHeight="false" outlineLevel="0" collapsed="false">
      <c r="A648" s="4" t="n">
        <v>647</v>
      </c>
      <c r="B648" s="4" t="s">
        <v>998</v>
      </c>
      <c r="C648" s="35" t="n">
        <v>0.38517</v>
      </c>
      <c r="D648" s="35" t="n">
        <v>-2.27994</v>
      </c>
      <c r="E648" s="35" t="n">
        <v>-1.7721</v>
      </c>
      <c r="F648" s="35" t="n">
        <v>-0.23169</v>
      </c>
      <c r="G648" s="35" t="n">
        <v>-0.39125</v>
      </c>
      <c r="H648" s="35" t="n">
        <v>1.40718</v>
      </c>
      <c r="I648" s="35" t="n">
        <v>0.83988</v>
      </c>
      <c r="J648" s="35" t="n">
        <v>-2.32284</v>
      </c>
      <c r="K648" s="35" t="n">
        <v>-0.54231</v>
      </c>
      <c r="L648" s="35" t="n">
        <v>1.2702</v>
      </c>
      <c r="M648" s="35" t="n">
        <v>0.20058</v>
      </c>
      <c r="N648" s="35" t="n">
        <v>-0.51592</v>
      </c>
      <c r="O648" s="35" t="n">
        <v>1.82676</v>
      </c>
      <c r="P648" s="35" t="n">
        <v>-0.2515</v>
      </c>
      <c r="Q648" s="35" t="n">
        <v>2.02584</v>
      </c>
      <c r="R648" s="35" t="n">
        <v>0.16809</v>
      </c>
    </row>
    <row r="649" customFormat="false" ht="15" hidden="false" customHeight="false" outlineLevel="0" collapsed="false">
      <c r="A649" s="4" t="n">
        <v>648</v>
      </c>
      <c r="B649" s="4" t="s">
        <v>999</v>
      </c>
      <c r="C649" s="35" t="n">
        <v>-1.82737</v>
      </c>
      <c r="D649" s="35" t="n">
        <v>-0.01569</v>
      </c>
      <c r="E649" s="35" t="n">
        <v>1.00411</v>
      </c>
      <c r="F649" s="35" t="n">
        <v>-0.25324</v>
      </c>
      <c r="G649" s="35" t="n">
        <v>2.16278</v>
      </c>
      <c r="H649" s="35" t="n">
        <v>2.06912</v>
      </c>
      <c r="I649" s="35" t="n">
        <v>-0.43591</v>
      </c>
      <c r="J649" s="35" t="n">
        <v>-1.64178</v>
      </c>
      <c r="K649" s="35" t="n">
        <v>1.56303</v>
      </c>
      <c r="L649" s="35" t="n">
        <v>-2.43696</v>
      </c>
      <c r="M649" s="35" t="n">
        <v>0.9869</v>
      </c>
      <c r="N649" s="35" t="n">
        <v>0.21128</v>
      </c>
      <c r="O649" s="35" t="n">
        <v>-2.60194</v>
      </c>
      <c r="P649" s="35" t="n">
        <v>-0.65551</v>
      </c>
      <c r="Q649" s="35" t="n">
        <v>1.24984</v>
      </c>
      <c r="R649" s="35" t="n">
        <v>-0.20864</v>
      </c>
    </row>
    <row r="650" customFormat="false" ht="15" hidden="false" customHeight="false" outlineLevel="0" collapsed="false">
      <c r="A650" s="4" t="n">
        <v>649</v>
      </c>
      <c r="B650" s="4" t="s">
        <v>1000</v>
      </c>
      <c r="C650" s="35" t="n">
        <v>-0.14509</v>
      </c>
      <c r="D650" s="35" t="n">
        <v>-0.64716</v>
      </c>
      <c r="E650" s="35" t="n">
        <v>-0.6939</v>
      </c>
      <c r="F650" s="35" t="n">
        <v>-2.48322</v>
      </c>
      <c r="G650" s="35" t="n">
        <v>0.25935</v>
      </c>
      <c r="H650" s="35" t="n">
        <v>2.76064</v>
      </c>
      <c r="I650" s="35" t="n">
        <v>-0.70792</v>
      </c>
      <c r="J650" s="35" t="n">
        <v>3.34719</v>
      </c>
      <c r="K650" s="35" t="n">
        <v>0.38466</v>
      </c>
      <c r="L650" s="35" t="n">
        <v>1.59179</v>
      </c>
      <c r="M650" s="35" t="n">
        <v>-1.40786</v>
      </c>
      <c r="N650" s="35" t="n">
        <v>1.61309</v>
      </c>
      <c r="O650" s="35" t="n">
        <v>-0.74527</v>
      </c>
      <c r="P650" s="35" t="n">
        <v>-0.86483</v>
      </c>
      <c r="Q650" s="35" t="n">
        <v>1.20989</v>
      </c>
      <c r="R650" s="35" t="n">
        <v>1.63445</v>
      </c>
    </row>
    <row r="651" customFormat="false" ht="15" hidden="false" customHeight="false" outlineLevel="0" collapsed="false">
      <c r="A651" s="4" t="n">
        <v>650</v>
      </c>
      <c r="B651" s="4" t="s">
        <v>1001</v>
      </c>
      <c r="C651" s="35" t="n">
        <v>0.66828</v>
      </c>
      <c r="D651" s="35" t="n">
        <v>1.28299</v>
      </c>
      <c r="E651" s="35" t="n">
        <v>-2.12765</v>
      </c>
      <c r="F651" s="35" t="n">
        <v>2.9762</v>
      </c>
      <c r="G651" s="35" t="n">
        <v>0.93651</v>
      </c>
      <c r="H651" s="35" t="n">
        <v>0.32625</v>
      </c>
      <c r="I651" s="35" t="n">
        <v>0.02855</v>
      </c>
      <c r="J651" s="35" t="n">
        <v>-0.11338</v>
      </c>
      <c r="K651" s="35" t="n">
        <v>0.24264</v>
      </c>
      <c r="L651" s="35" t="n">
        <v>0.87443</v>
      </c>
      <c r="M651" s="35" t="n">
        <v>1.04939</v>
      </c>
      <c r="N651" s="35" t="n">
        <v>2.90859</v>
      </c>
      <c r="O651" s="35" t="n">
        <v>2.07404</v>
      </c>
      <c r="P651" s="35" t="n">
        <v>-1.75083</v>
      </c>
      <c r="Q651" s="35" t="n">
        <v>-1.33927</v>
      </c>
      <c r="R651" s="35" t="n">
        <v>-0.23517</v>
      </c>
    </row>
    <row r="652" customFormat="false" ht="15" hidden="false" customHeight="false" outlineLevel="0" collapsed="false">
      <c r="A652" s="4" t="n">
        <v>651</v>
      </c>
      <c r="B652" s="4" t="s">
        <v>1002</v>
      </c>
      <c r="C652" s="35" t="n">
        <v>-1.56134</v>
      </c>
      <c r="D652" s="35" t="n">
        <v>-2.40168</v>
      </c>
      <c r="E652" s="35" t="n">
        <v>-1.86277</v>
      </c>
      <c r="F652" s="35" t="n">
        <v>1.62271</v>
      </c>
      <c r="G652" s="35" t="n">
        <v>3.1839</v>
      </c>
      <c r="H652" s="35" t="n">
        <v>-0.05401</v>
      </c>
      <c r="I652" s="35" t="n">
        <v>2.05601</v>
      </c>
      <c r="J652" s="35" t="n">
        <v>1.55138</v>
      </c>
      <c r="K652" s="35" t="n">
        <v>-1.10268</v>
      </c>
      <c r="L652" s="35" t="n">
        <v>-1.31621</v>
      </c>
      <c r="M652" s="35" t="n">
        <v>0.47518</v>
      </c>
      <c r="N652" s="35" t="n">
        <v>0.69351</v>
      </c>
      <c r="O652" s="35" t="n">
        <v>-2.08393</v>
      </c>
      <c r="P652" s="35" t="n">
        <v>-3.04107</v>
      </c>
      <c r="Q652" s="35" t="n">
        <v>1.38132</v>
      </c>
      <c r="R652" s="35" t="n">
        <v>-1.86402</v>
      </c>
    </row>
    <row r="653" customFormat="false" ht="15" hidden="false" customHeight="false" outlineLevel="0" collapsed="false">
      <c r="A653" s="4" t="n">
        <v>652</v>
      </c>
      <c r="B653" s="4" t="s">
        <v>1003</v>
      </c>
      <c r="C653" s="35" t="n">
        <v>0.95275</v>
      </c>
      <c r="D653" s="35" t="n">
        <v>-0.54066</v>
      </c>
      <c r="E653" s="35" t="n">
        <v>-2.36362</v>
      </c>
      <c r="F653" s="35" t="n">
        <v>0.73187</v>
      </c>
      <c r="G653" s="35" t="n">
        <v>1.36129</v>
      </c>
      <c r="H653" s="35" t="n">
        <v>0.54017</v>
      </c>
      <c r="I653" s="35" t="n">
        <v>3.24075</v>
      </c>
      <c r="J653" s="35" t="n">
        <v>-0.62832</v>
      </c>
      <c r="K653" s="35" t="n">
        <v>2.59097</v>
      </c>
      <c r="L653" s="35" t="n">
        <v>1.91411</v>
      </c>
      <c r="M653" s="35" t="n">
        <v>-1.61778</v>
      </c>
      <c r="N653" s="35" t="n">
        <v>-1.4767</v>
      </c>
      <c r="O653" s="35" t="n">
        <v>-1.57348</v>
      </c>
      <c r="P653" s="35" t="n">
        <v>-2.0001</v>
      </c>
      <c r="Q653" s="35" t="n">
        <v>-0.7527</v>
      </c>
      <c r="R653" s="35" t="n">
        <v>-1.39206</v>
      </c>
    </row>
    <row r="654" customFormat="false" ht="15" hidden="false" customHeight="false" outlineLevel="0" collapsed="false">
      <c r="A654" s="4" t="n">
        <v>653</v>
      </c>
      <c r="B654" s="4" t="s">
        <v>1004</v>
      </c>
      <c r="C654" s="35" t="n">
        <v>-0.24216</v>
      </c>
      <c r="D654" s="35" t="n">
        <v>-1.36294</v>
      </c>
      <c r="E654" s="35" t="n">
        <v>0.83807</v>
      </c>
      <c r="F654" s="35" t="n">
        <v>-3.72025</v>
      </c>
      <c r="G654" s="35" t="n">
        <v>0.94117</v>
      </c>
      <c r="H654" s="35" t="n">
        <v>-0.39307</v>
      </c>
      <c r="I654" s="35" t="n">
        <v>0.80588</v>
      </c>
      <c r="J654" s="35" t="n">
        <v>1.81499</v>
      </c>
      <c r="K654" s="35" t="n">
        <v>0.56843</v>
      </c>
      <c r="L654" s="35" t="n">
        <v>-1.27903</v>
      </c>
      <c r="M654" s="35" t="n">
        <v>1.02016</v>
      </c>
      <c r="N654" s="35" t="n">
        <v>3.16409</v>
      </c>
      <c r="O654" s="35" t="n">
        <v>-0.17971</v>
      </c>
      <c r="P654" s="35" t="n">
        <v>3.30637</v>
      </c>
      <c r="Q654" s="35" t="n">
        <v>0.55555</v>
      </c>
      <c r="R654" s="35" t="n">
        <v>-0.00177</v>
      </c>
    </row>
    <row r="655" customFormat="false" ht="15" hidden="false" customHeight="false" outlineLevel="0" collapsed="false">
      <c r="A655" s="4" t="n">
        <v>654</v>
      </c>
      <c r="B655" s="4" t="s">
        <v>1005</v>
      </c>
      <c r="C655" s="35" t="n">
        <v>-0.09243</v>
      </c>
      <c r="D655" s="35" t="n">
        <v>-1.65973</v>
      </c>
      <c r="E655" s="35" t="n">
        <v>1.22273</v>
      </c>
      <c r="F655" s="35" t="n">
        <v>0.27642</v>
      </c>
      <c r="G655" s="35" t="n">
        <v>-0.14363</v>
      </c>
      <c r="H655" s="35" t="n">
        <v>-1.56429</v>
      </c>
      <c r="I655" s="35" t="n">
        <v>-1.47524</v>
      </c>
      <c r="J655" s="35" t="n">
        <v>-1.30215</v>
      </c>
      <c r="K655" s="35" t="n">
        <v>1.66219</v>
      </c>
      <c r="L655" s="35" t="n">
        <v>-0.19412</v>
      </c>
      <c r="M655" s="35" t="n">
        <v>-0.76056</v>
      </c>
      <c r="N655" s="35" t="n">
        <v>0.38923</v>
      </c>
      <c r="O655" s="35" t="n">
        <v>-2.67313</v>
      </c>
      <c r="P655" s="35" t="n">
        <v>0.48082</v>
      </c>
      <c r="Q655" s="35" t="n">
        <v>-0.32883</v>
      </c>
      <c r="R655" s="35" t="n">
        <v>-2.39374</v>
      </c>
    </row>
    <row r="656" customFormat="false" ht="15" hidden="false" customHeight="false" outlineLevel="0" collapsed="false">
      <c r="A656" s="4" t="n">
        <v>655</v>
      </c>
      <c r="B656" s="4" t="s">
        <v>1006</v>
      </c>
      <c r="C656" s="35" t="n">
        <v>-2.79776</v>
      </c>
      <c r="D656" s="35" t="n">
        <v>-0.74972</v>
      </c>
      <c r="E656" s="35" t="n">
        <v>3.67483</v>
      </c>
      <c r="F656" s="35" t="n">
        <v>-0.4586</v>
      </c>
      <c r="G656" s="35" t="n">
        <v>1.25439</v>
      </c>
      <c r="H656" s="35" t="n">
        <v>-0.68477</v>
      </c>
      <c r="I656" s="35" t="n">
        <v>-3.09979</v>
      </c>
      <c r="J656" s="35" t="n">
        <v>1.35191</v>
      </c>
      <c r="K656" s="35" t="n">
        <v>0.90746</v>
      </c>
      <c r="L656" s="35" t="n">
        <v>0.40231</v>
      </c>
      <c r="M656" s="35" t="n">
        <v>1.24352</v>
      </c>
      <c r="N656" s="35" t="n">
        <v>-0.09218</v>
      </c>
      <c r="O656" s="35" t="n">
        <v>2.64715</v>
      </c>
      <c r="P656" s="35" t="n">
        <v>-0.43838</v>
      </c>
      <c r="Q656" s="35" t="n">
        <v>2.19275</v>
      </c>
      <c r="R656" s="35" t="n">
        <v>-1.65716</v>
      </c>
    </row>
    <row r="657" customFormat="false" ht="15" hidden="false" customHeight="false" outlineLevel="0" collapsed="false">
      <c r="A657" s="4" t="n">
        <v>656</v>
      </c>
      <c r="B657" s="4" t="s">
        <v>1007</v>
      </c>
      <c r="C657" s="35" t="n">
        <v>0.59052</v>
      </c>
      <c r="D657" s="35" t="n">
        <v>2.61143</v>
      </c>
      <c r="E657" s="35" t="n">
        <v>-0.08087</v>
      </c>
      <c r="F657" s="35" t="n">
        <v>-0.88791</v>
      </c>
      <c r="G657" s="35" t="n">
        <v>-0.21526</v>
      </c>
      <c r="H657" s="35" t="n">
        <v>1.16478</v>
      </c>
      <c r="I657" s="35" t="n">
        <v>-0.94163</v>
      </c>
      <c r="J657" s="35" t="n">
        <v>0.91638</v>
      </c>
      <c r="K657" s="35" t="n">
        <v>-0.50097</v>
      </c>
      <c r="L657" s="35" t="n">
        <v>0.35401</v>
      </c>
      <c r="M657" s="35" t="n">
        <v>-0.95182</v>
      </c>
      <c r="N657" s="35" t="n">
        <v>0.19747</v>
      </c>
      <c r="O657" s="35" t="n">
        <v>0.50394</v>
      </c>
      <c r="P657" s="35" t="n">
        <v>0.48372</v>
      </c>
      <c r="Q657" s="35" t="n">
        <v>-0.03032</v>
      </c>
      <c r="R657" s="35" t="n">
        <v>1.93056</v>
      </c>
    </row>
    <row r="658" customFormat="false" ht="15" hidden="false" customHeight="false" outlineLevel="0" collapsed="false">
      <c r="A658" s="4" t="n">
        <v>657</v>
      </c>
      <c r="B658" s="4" t="s">
        <v>1008</v>
      </c>
      <c r="C658" s="35" t="n">
        <v>0.52626</v>
      </c>
      <c r="D658" s="35" t="n">
        <v>0.60044</v>
      </c>
      <c r="E658" s="35" t="n">
        <v>0.28791</v>
      </c>
      <c r="F658" s="35" t="n">
        <v>0.09093</v>
      </c>
      <c r="G658" s="35" t="n">
        <v>-3.01085</v>
      </c>
      <c r="H658" s="35" t="n">
        <v>0.15164</v>
      </c>
      <c r="I658" s="35" t="n">
        <v>1.15572</v>
      </c>
      <c r="J658" s="35" t="n">
        <v>0.39603</v>
      </c>
      <c r="K658" s="35" t="n">
        <v>-0.53652</v>
      </c>
      <c r="L658" s="35" t="n">
        <v>0.84858</v>
      </c>
      <c r="M658" s="35" t="n">
        <v>0.17912</v>
      </c>
      <c r="N658" s="35" t="n">
        <v>0.50896</v>
      </c>
      <c r="O658" s="35" t="n">
        <v>1.22006</v>
      </c>
      <c r="P658" s="35" t="n">
        <v>-3.31179</v>
      </c>
      <c r="Q658" s="35" t="n">
        <v>-2.1946</v>
      </c>
      <c r="R658" s="35" t="n">
        <v>0.36787</v>
      </c>
    </row>
    <row r="659" customFormat="false" ht="15" hidden="false" customHeight="false" outlineLevel="0" collapsed="false">
      <c r="A659" s="4" t="n">
        <v>658</v>
      </c>
      <c r="B659" s="4" t="s">
        <v>1009</v>
      </c>
      <c r="C659" s="35" t="n">
        <v>-0.81599</v>
      </c>
      <c r="D659" s="35" t="n">
        <v>1.58333</v>
      </c>
      <c r="E659" s="35" t="n">
        <v>1.499</v>
      </c>
      <c r="F659" s="35" t="n">
        <v>-0.87662</v>
      </c>
      <c r="G659" s="35" t="n">
        <v>-0.66507</v>
      </c>
      <c r="H659" s="35" t="n">
        <v>0.53799</v>
      </c>
      <c r="I659" s="35" t="n">
        <v>-1.13525</v>
      </c>
      <c r="J659" s="35" t="n">
        <v>-1.12272</v>
      </c>
      <c r="K659" s="35" t="n">
        <v>2.13871</v>
      </c>
      <c r="L659" s="35" t="n">
        <v>1.17579</v>
      </c>
      <c r="M659" s="35" t="n">
        <v>1.19399</v>
      </c>
      <c r="N659" s="35" t="n">
        <v>-0.21448</v>
      </c>
      <c r="O659" s="35" t="n">
        <v>0.08502</v>
      </c>
      <c r="P659" s="35" t="n">
        <v>0.96237</v>
      </c>
      <c r="Q659" s="35" t="n">
        <v>2.11169</v>
      </c>
      <c r="R659" s="35" t="n">
        <v>-0.21828</v>
      </c>
    </row>
    <row r="660" customFormat="false" ht="15" hidden="false" customHeight="false" outlineLevel="0" collapsed="false">
      <c r="A660" s="4" t="n">
        <v>659</v>
      </c>
      <c r="B660" s="4" t="s">
        <v>1010</v>
      </c>
      <c r="C660" s="35" t="n">
        <v>-0.22305</v>
      </c>
      <c r="D660" s="35" t="n">
        <v>-0.42181</v>
      </c>
      <c r="E660" s="35" t="n">
        <v>-0.33544</v>
      </c>
      <c r="F660" s="35" t="n">
        <v>0.92381</v>
      </c>
      <c r="G660" s="35" t="n">
        <v>0.68138</v>
      </c>
      <c r="H660" s="35" t="n">
        <v>1.43478</v>
      </c>
      <c r="I660" s="35" t="n">
        <v>3.64205</v>
      </c>
      <c r="J660" s="35" t="n">
        <v>0.45406</v>
      </c>
      <c r="K660" s="35" t="n">
        <v>-2.29036</v>
      </c>
      <c r="L660" s="35" t="n">
        <v>-1.52047</v>
      </c>
      <c r="M660" s="35" t="n">
        <v>0.0167</v>
      </c>
      <c r="N660" s="35" t="n">
        <v>0.24036</v>
      </c>
      <c r="O660" s="35" t="n">
        <v>-0.90384</v>
      </c>
      <c r="P660" s="35" t="n">
        <v>-4.22677</v>
      </c>
      <c r="Q660" s="35" t="n">
        <v>1.10996</v>
      </c>
      <c r="R660" s="35" t="n">
        <v>-2.03456</v>
      </c>
    </row>
    <row r="661" customFormat="false" ht="15" hidden="false" customHeight="false" outlineLevel="0" collapsed="false">
      <c r="A661" s="4" t="n">
        <v>660</v>
      </c>
      <c r="B661" s="4" t="s">
        <v>1011</v>
      </c>
      <c r="C661" s="35" t="n">
        <v>-0.57688</v>
      </c>
      <c r="D661" s="35" t="n">
        <v>0.0505</v>
      </c>
      <c r="E661" s="35" t="n">
        <v>-1.65722</v>
      </c>
      <c r="F661" s="35" t="n">
        <v>1.64645</v>
      </c>
      <c r="G661" s="35" t="n">
        <v>-1.5528</v>
      </c>
      <c r="H661" s="35" t="n">
        <v>2.03651</v>
      </c>
      <c r="I661" s="35" t="n">
        <v>3.03989</v>
      </c>
      <c r="J661" s="35" t="n">
        <v>-0.2859</v>
      </c>
      <c r="K661" s="35" t="n">
        <v>-1.09624</v>
      </c>
      <c r="L661" s="35" t="n">
        <v>-0.31048</v>
      </c>
      <c r="M661" s="35" t="n">
        <v>0.13773</v>
      </c>
      <c r="N661" s="35" t="n">
        <v>2.69259</v>
      </c>
      <c r="O661" s="35" t="n">
        <v>-2.0024</v>
      </c>
      <c r="P661" s="35" t="n">
        <v>-2.94843</v>
      </c>
      <c r="Q661" s="35" t="n">
        <v>-0.03209</v>
      </c>
      <c r="R661" s="35" t="n">
        <v>-3.26084</v>
      </c>
    </row>
    <row r="662" customFormat="false" ht="15" hidden="false" customHeight="false" outlineLevel="0" collapsed="false">
      <c r="A662" s="4" t="n">
        <v>661</v>
      </c>
      <c r="B662" s="4" t="s">
        <v>1012</v>
      </c>
      <c r="C662" s="35" t="n">
        <v>-3.12167</v>
      </c>
      <c r="D662" s="35" t="n">
        <v>1.01582</v>
      </c>
      <c r="E662" s="35" t="n">
        <v>0.29668</v>
      </c>
      <c r="F662" s="35" t="n">
        <v>-0.88476</v>
      </c>
      <c r="G662" s="35" t="n">
        <v>-0.53589</v>
      </c>
      <c r="H662" s="35" t="n">
        <v>-2.25573</v>
      </c>
      <c r="I662" s="35" t="n">
        <v>-0.33326</v>
      </c>
      <c r="J662" s="35" t="n">
        <v>-1.16699</v>
      </c>
      <c r="K662" s="35" t="n">
        <v>0.81451</v>
      </c>
      <c r="L662" s="35" t="n">
        <v>-2.35793</v>
      </c>
      <c r="M662" s="35" t="n">
        <v>1.37896</v>
      </c>
      <c r="N662" s="35" t="n">
        <v>1.55708</v>
      </c>
      <c r="O662" s="35" t="n">
        <v>0.56428</v>
      </c>
      <c r="P662" s="35" t="n">
        <v>-0.84193</v>
      </c>
      <c r="Q662" s="35" t="n">
        <v>1.95241</v>
      </c>
      <c r="R662" s="35" t="n">
        <v>-0.99328</v>
      </c>
    </row>
    <row r="663" customFormat="false" ht="15" hidden="false" customHeight="false" outlineLevel="0" collapsed="false">
      <c r="A663" s="4" t="n">
        <v>662</v>
      </c>
      <c r="B663" s="4" t="s">
        <v>1013</v>
      </c>
      <c r="C663" s="35" t="n">
        <v>-3.88627</v>
      </c>
      <c r="D663" s="35" t="n">
        <v>1.9863</v>
      </c>
      <c r="E663" s="35" t="n">
        <v>0.42936</v>
      </c>
      <c r="F663" s="35" t="n">
        <v>-1.13362</v>
      </c>
      <c r="G663" s="35" t="n">
        <v>-1.37135</v>
      </c>
      <c r="H663" s="35" t="n">
        <v>2.20957</v>
      </c>
      <c r="I663" s="35" t="n">
        <v>-0.95327</v>
      </c>
      <c r="J663" s="35" t="n">
        <v>2.48987</v>
      </c>
      <c r="K663" s="35" t="n">
        <v>0.57225</v>
      </c>
      <c r="L663" s="35" t="n">
        <v>2.03165</v>
      </c>
      <c r="M663" s="35" t="n">
        <v>0.92328</v>
      </c>
      <c r="N663" s="35" t="n">
        <v>1.34694</v>
      </c>
      <c r="O663" s="35" t="n">
        <v>0.64637</v>
      </c>
      <c r="P663" s="35" t="n">
        <v>-0.93826</v>
      </c>
      <c r="Q663" s="35" t="n">
        <v>3.26356</v>
      </c>
      <c r="R663" s="35" t="n">
        <v>1.64794</v>
      </c>
    </row>
    <row r="664" customFormat="false" ht="15" hidden="false" customHeight="false" outlineLevel="0" collapsed="false">
      <c r="A664" s="4" t="n">
        <v>663</v>
      </c>
      <c r="B664" s="4" t="s">
        <v>1014</v>
      </c>
      <c r="C664" s="35" t="n">
        <v>-0.19989</v>
      </c>
      <c r="D664" s="35" t="n">
        <v>-0.76482</v>
      </c>
      <c r="E664" s="35" t="n">
        <v>2.5798</v>
      </c>
      <c r="F664" s="35" t="n">
        <v>2.08323</v>
      </c>
      <c r="G664" s="35" t="n">
        <v>-1.15727</v>
      </c>
      <c r="H664" s="35" t="n">
        <v>-1.35915</v>
      </c>
      <c r="I664" s="35" t="n">
        <v>-1.06787</v>
      </c>
      <c r="J664" s="35" t="n">
        <v>1.87456</v>
      </c>
      <c r="K664" s="35" t="n">
        <v>2.9012</v>
      </c>
      <c r="L664" s="35" t="n">
        <v>1.48157</v>
      </c>
      <c r="M664" s="35" t="n">
        <v>-0.15375</v>
      </c>
      <c r="N664" s="35" t="n">
        <v>0.35424</v>
      </c>
      <c r="O664" s="35" t="n">
        <v>-2.18316</v>
      </c>
      <c r="P664" s="35" t="n">
        <v>-0.7024</v>
      </c>
      <c r="Q664" s="35" t="n">
        <v>-1.01146</v>
      </c>
      <c r="R664" s="35" t="n">
        <v>2.18826</v>
      </c>
    </row>
    <row r="665" customFormat="false" ht="15" hidden="false" customHeight="false" outlineLevel="0" collapsed="false">
      <c r="A665" s="4" t="n">
        <v>664</v>
      </c>
      <c r="B665" s="4" t="s">
        <v>1015</v>
      </c>
      <c r="C665" s="35" t="n">
        <v>-1.16315</v>
      </c>
      <c r="D665" s="35" t="n">
        <v>-0.00593</v>
      </c>
      <c r="E665" s="35" t="n">
        <v>-1.93089</v>
      </c>
      <c r="F665" s="35" t="n">
        <v>0.98531</v>
      </c>
      <c r="G665" s="35" t="n">
        <v>-2.01643</v>
      </c>
      <c r="H665" s="35" t="n">
        <v>0.68437</v>
      </c>
      <c r="I665" s="35" t="n">
        <v>-1.20978</v>
      </c>
      <c r="J665" s="35" t="n">
        <v>-1.45222</v>
      </c>
      <c r="K665" s="35" t="n">
        <v>-0.64304</v>
      </c>
      <c r="L665" s="35" t="n">
        <v>0.54271</v>
      </c>
      <c r="M665" s="35" t="n">
        <v>2.3971</v>
      </c>
      <c r="N665" s="35" t="n">
        <v>3.10921</v>
      </c>
      <c r="O665" s="35" t="n">
        <v>-0.80727</v>
      </c>
      <c r="P665" s="35" t="n">
        <v>-2.48701</v>
      </c>
      <c r="Q665" s="35" t="n">
        <v>2.44529</v>
      </c>
      <c r="R665" s="35" t="n">
        <v>0.66648</v>
      </c>
    </row>
    <row r="666" customFormat="false" ht="15" hidden="false" customHeight="false" outlineLevel="0" collapsed="false">
      <c r="A666" s="4" t="n">
        <v>665</v>
      </c>
      <c r="B666" s="4" t="s">
        <v>1016</v>
      </c>
      <c r="C666" s="35" t="n">
        <v>0.06719</v>
      </c>
      <c r="D666" s="35" t="n">
        <v>-2.16879</v>
      </c>
      <c r="E666" s="35" t="n">
        <v>0.65387</v>
      </c>
      <c r="F666" s="35" t="n">
        <v>-1.94205</v>
      </c>
      <c r="G666" s="35" t="n">
        <v>0.91907</v>
      </c>
      <c r="H666" s="35" t="n">
        <v>-2.71845</v>
      </c>
      <c r="I666" s="35" t="n">
        <v>-0.96584</v>
      </c>
      <c r="J666" s="35" t="n">
        <v>1.81073</v>
      </c>
      <c r="K666" s="35" t="n">
        <v>-1.59028</v>
      </c>
      <c r="L666" s="35" t="n">
        <v>-1.22569</v>
      </c>
      <c r="M666" s="35" t="n">
        <v>-0.73313</v>
      </c>
      <c r="N666" s="35" t="n">
        <v>0.5589</v>
      </c>
      <c r="O666" s="35" t="n">
        <v>-1.99291</v>
      </c>
      <c r="P666" s="35" t="n">
        <v>-0.51386</v>
      </c>
      <c r="Q666" s="35" t="n">
        <v>1.59486</v>
      </c>
      <c r="R666" s="35" t="n">
        <v>-1.39485</v>
      </c>
    </row>
    <row r="667" customFormat="false" ht="15" hidden="false" customHeight="false" outlineLevel="0" collapsed="false">
      <c r="A667" s="4" t="n">
        <v>666</v>
      </c>
      <c r="B667" s="4" t="s">
        <v>1017</v>
      </c>
      <c r="C667" s="35" t="n">
        <v>-1.38596</v>
      </c>
      <c r="D667" s="35" t="n">
        <v>-2.34954</v>
      </c>
      <c r="E667" s="35" t="n">
        <v>2.64414</v>
      </c>
      <c r="F667" s="35" t="n">
        <v>0.42418</v>
      </c>
      <c r="G667" s="35" t="n">
        <v>0.51354</v>
      </c>
      <c r="H667" s="35" t="n">
        <v>1.48447</v>
      </c>
      <c r="I667" s="35" t="n">
        <v>0.57278</v>
      </c>
      <c r="J667" s="35" t="n">
        <v>2.90738</v>
      </c>
      <c r="K667" s="35" t="n">
        <v>1.37572</v>
      </c>
      <c r="L667" s="35" t="n">
        <v>-0.68223</v>
      </c>
      <c r="M667" s="35" t="n">
        <v>3.90061</v>
      </c>
      <c r="N667" s="35" t="n">
        <v>1.49288</v>
      </c>
      <c r="O667" s="35" t="n">
        <v>0.42743</v>
      </c>
      <c r="P667" s="35" t="n">
        <v>1.20742</v>
      </c>
      <c r="Q667" s="35" t="n">
        <v>-0.76101</v>
      </c>
      <c r="R667" s="35" t="n">
        <v>1.44389</v>
      </c>
    </row>
    <row r="668" customFormat="false" ht="15" hidden="false" customHeight="false" outlineLevel="0" collapsed="false">
      <c r="A668" s="4" t="n">
        <v>667</v>
      </c>
      <c r="B668" s="4" t="s">
        <v>1018</v>
      </c>
      <c r="C668" s="35" t="n">
        <v>-2.1245</v>
      </c>
      <c r="D668" s="35" t="n">
        <v>1.43355</v>
      </c>
      <c r="E668" s="35" t="n">
        <v>2.11248</v>
      </c>
      <c r="F668" s="35" t="n">
        <v>0.50579</v>
      </c>
      <c r="G668" s="35" t="n">
        <v>-1.67237</v>
      </c>
      <c r="H668" s="35" t="n">
        <v>-0.19755</v>
      </c>
      <c r="I668" s="35" t="n">
        <v>2.06449</v>
      </c>
      <c r="J668" s="35" t="n">
        <v>-0.70829</v>
      </c>
      <c r="K668" s="35" t="n">
        <v>1.3009</v>
      </c>
      <c r="L668" s="35" t="n">
        <v>0.9862</v>
      </c>
      <c r="M668" s="35" t="n">
        <v>-0.53139</v>
      </c>
      <c r="N668" s="35" t="n">
        <v>-0.0604</v>
      </c>
      <c r="O668" s="35" t="n">
        <v>-0.01915</v>
      </c>
      <c r="P668" s="35" t="n">
        <v>-1.11426</v>
      </c>
      <c r="Q668" s="35" t="n">
        <v>0.23659</v>
      </c>
      <c r="R668" s="35" t="n">
        <v>-1.09939</v>
      </c>
    </row>
    <row r="669" customFormat="false" ht="15" hidden="false" customHeight="false" outlineLevel="0" collapsed="false">
      <c r="A669" s="4" t="n">
        <v>668</v>
      </c>
      <c r="B669" s="4" t="s">
        <v>1019</v>
      </c>
      <c r="C669" s="35" t="n">
        <v>1.63669</v>
      </c>
      <c r="D669" s="35" t="n">
        <v>1.04289</v>
      </c>
      <c r="E669" s="35" t="n">
        <v>-2.69072</v>
      </c>
      <c r="F669" s="35" t="n">
        <v>0.80331</v>
      </c>
      <c r="G669" s="35" t="n">
        <v>1.50305</v>
      </c>
      <c r="H669" s="35" t="n">
        <v>-0.42113</v>
      </c>
      <c r="I669" s="35" t="n">
        <v>1.6966</v>
      </c>
      <c r="J669" s="35" t="n">
        <v>0.16179</v>
      </c>
      <c r="K669" s="35" t="n">
        <v>1.59745</v>
      </c>
      <c r="L669" s="35" t="n">
        <v>0.93447</v>
      </c>
      <c r="M669" s="35" t="n">
        <v>0.39559</v>
      </c>
      <c r="N669" s="35" t="n">
        <v>-1.36062</v>
      </c>
      <c r="O669" s="35" t="n">
        <v>-1.15388</v>
      </c>
      <c r="P669" s="35" t="n">
        <v>0.88309</v>
      </c>
      <c r="Q669" s="35" t="n">
        <v>-1.06328</v>
      </c>
      <c r="R669" s="35" t="n">
        <v>-0.58944</v>
      </c>
    </row>
    <row r="670" customFormat="false" ht="15" hidden="false" customHeight="false" outlineLevel="0" collapsed="false">
      <c r="A670" s="4" t="n">
        <v>669</v>
      </c>
      <c r="B670" s="4" t="s">
        <v>1020</v>
      </c>
      <c r="C670" s="35" t="n">
        <v>-3.50428</v>
      </c>
      <c r="D670" s="35" t="n">
        <v>-3.25882</v>
      </c>
      <c r="E670" s="35" t="n">
        <v>-1.42477</v>
      </c>
      <c r="F670" s="35" t="n">
        <v>0.72087</v>
      </c>
      <c r="G670" s="35" t="n">
        <v>0.36227</v>
      </c>
      <c r="H670" s="35" t="n">
        <v>1.38664</v>
      </c>
      <c r="I670" s="35" t="n">
        <v>1.40723</v>
      </c>
      <c r="J670" s="35" t="n">
        <v>-0.44016</v>
      </c>
      <c r="K670" s="35" t="n">
        <v>0.33853</v>
      </c>
      <c r="L670" s="35" t="n">
        <v>0.22236</v>
      </c>
      <c r="M670" s="35" t="n">
        <v>1.59354</v>
      </c>
      <c r="N670" s="35" t="n">
        <v>-1.1469</v>
      </c>
      <c r="O670" s="35" t="n">
        <v>-0.00743</v>
      </c>
      <c r="P670" s="35" t="n">
        <v>-0.93442</v>
      </c>
      <c r="Q670" s="35" t="n">
        <v>-1.20431</v>
      </c>
      <c r="R670" s="35" t="n">
        <v>-3.19848</v>
      </c>
    </row>
    <row r="671" customFormat="false" ht="15" hidden="false" customHeight="false" outlineLevel="0" collapsed="false">
      <c r="A671" s="4" t="n">
        <v>670</v>
      </c>
      <c r="B671" s="4" t="s">
        <v>1021</v>
      </c>
      <c r="C671" s="35" t="n">
        <v>-1.20038</v>
      </c>
      <c r="D671" s="35" t="n">
        <v>-3.44774</v>
      </c>
      <c r="E671" s="35" t="n">
        <v>0.43972</v>
      </c>
      <c r="F671" s="35" t="n">
        <v>2.95485</v>
      </c>
      <c r="G671" s="35" t="n">
        <v>1.63364</v>
      </c>
      <c r="H671" s="35" t="n">
        <v>-3.271</v>
      </c>
      <c r="I671" s="35" t="n">
        <v>3.59703</v>
      </c>
      <c r="J671" s="35" t="n">
        <v>-0.8872</v>
      </c>
      <c r="K671" s="35" t="n">
        <v>1.76827</v>
      </c>
      <c r="L671" s="35" t="n">
        <v>-0.29233</v>
      </c>
      <c r="M671" s="35" t="n">
        <v>-1.84176</v>
      </c>
      <c r="N671" s="35" t="n">
        <v>1.33229</v>
      </c>
      <c r="O671" s="35" t="n">
        <v>-0.91557</v>
      </c>
      <c r="P671" s="35" t="n">
        <v>-1.62306</v>
      </c>
      <c r="Q671" s="35" t="n">
        <v>3.42211</v>
      </c>
      <c r="R671" s="35" t="n">
        <v>-2.65071</v>
      </c>
    </row>
    <row r="672" customFormat="false" ht="15" hidden="false" customHeight="false" outlineLevel="0" collapsed="false">
      <c r="A672" s="4" t="n">
        <v>671</v>
      </c>
      <c r="B672" s="4" t="s">
        <v>1022</v>
      </c>
      <c r="C672" s="35" t="n">
        <v>-1.5336</v>
      </c>
      <c r="D672" s="35" t="n">
        <v>-0.71871</v>
      </c>
      <c r="E672" s="35" t="n">
        <v>-0.35985</v>
      </c>
      <c r="F672" s="35" t="n">
        <v>0.02378</v>
      </c>
      <c r="G672" s="35" t="n">
        <v>-1.84461</v>
      </c>
      <c r="H672" s="35" t="n">
        <v>-3.10484</v>
      </c>
      <c r="I672" s="35" t="n">
        <v>2.13214</v>
      </c>
      <c r="J672" s="35" t="n">
        <v>-1.78846</v>
      </c>
      <c r="K672" s="35" t="n">
        <v>-1.3328</v>
      </c>
      <c r="L672" s="35" t="n">
        <v>1.62657</v>
      </c>
      <c r="M672" s="35" t="n">
        <v>0.51986</v>
      </c>
      <c r="N672" s="35" t="n">
        <v>0.18559</v>
      </c>
      <c r="O672" s="35" t="n">
        <v>-1.07074</v>
      </c>
      <c r="P672" s="35" t="n">
        <v>-0.15028</v>
      </c>
      <c r="Q672" s="35" t="n">
        <v>-0.56578</v>
      </c>
      <c r="R672" s="35" t="n">
        <v>-0.26485</v>
      </c>
    </row>
    <row r="673" customFormat="false" ht="15" hidden="false" customHeight="false" outlineLevel="0" collapsed="false">
      <c r="A673" s="4" t="n">
        <v>672</v>
      </c>
      <c r="B673" s="4" t="s">
        <v>1023</v>
      </c>
      <c r="C673" s="35" t="n">
        <v>0.17222</v>
      </c>
      <c r="D673" s="35" t="n">
        <v>1.7697</v>
      </c>
      <c r="E673" s="35" t="n">
        <v>0.79822</v>
      </c>
      <c r="F673" s="35" t="n">
        <v>0.05115</v>
      </c>
      <c r="G673" s="35" t="n">
        <v>-0.18419</v>
      </c>
      <c r="H673" s="35" t="n">
        <v>-1.00788</v>
      </c>
      <c r="I673" s="35" t="n">
        <v>1.84294</v>
      </c>
      <c r="J673" s="35" t="n">
        <v>-0.72188</v>
      </c>
      <c r="K673" s="35" t="n">
        <v>0.97173</v>
      </c>
      <c r="L673" s="35" t="n">
        <v>-0.3652</v>
      </c>
      <c r="M673" s="35" t="n">
        <v>2.16249</v>
      </c>
      <c r="N673" s="35" t="n">
        <v>0.78961</v>
      </c>
      <c r="O673" s="35" t="n">
        <v>-1.14885</v>
      </c>
      <c r="P673" s="35" t="n">
        <v>-0.43601</v>
      </c>
      <c r="Q673" s="35" t="n">
        <v>0.95963</v>
      </c>
      <c r="R673" s="35" t="n">
        <v>0.55333</v>
      </c>
    </row>
    <row r="674" customFormat="false" ht="15" hidden="false" customHeight="false" outlineLevel="0" collapsed="false">
      <c r="A674" s="4" t="n">
        <v>673</v>
      </c>
      <c r="B674" s="4" t="s">
        <v>1024</v>
      </c>
      <c r="C674" s="35" t="n">
        <v>-1.25741</v>
      </c>
      <c r="D674" s="35" t="n">
        <v>1.48078</v>
      </c>
      <c r="E674" s="35" t="n">
        <v>-0.30518</v>
      </c>
      <c r="F674" s="35" t="n">
        <v>0.48955</v>
      </c>
      <c r="G674" s="35" t="n">
        <v>-0.57307</v>
      </c>
      <c r="H674" s="35" t="n">
        <v>1.17653</v>
      </c>
      <c r="I674" s="35" t="n">
        <v>-2.10302</v>
      </c>
      <c r="J674" s="35" t="n">
        <v>-0.14669</v>
      </c>
      <c r="K674" s="35" t="n">
        <v>-0.95702</v>
      </c>
      <c r="L674" s="35" t="n">
        <v>-1.66914</v>
      </c>
      <c r="M674" s="35" t="n">
        <v>0.30359</v>
      </c>
      <c r="N674" s="35" t="n">
        <v>1.40306</v>
      </c>
      <c r="O674" s="35" t="n">
        <v>0.72008</v>
      </c>
      <c r="P674" s="35" t="n">
        <v>-0.4424</v>
      </c>
      <c r="Q674" s="35" t="n">
        <v>-0.07957</v>
      </c>
      <c r="R674" s="35" t="n">
        <v>1.36956</v>
      </c>
    </row>
    <row r="675" customFormat="false" ht="15" hidden="false" customHeight="false" outlineLevel="0" collapsed="false">
      <c r="A675" s="4" t="n">
        <v>674</v>
      </c>
      <c r="B675" s="4" t="s">
        <v>1025</v>
      </c>
      <c r="C675" s="35" t="n">
        <v>-2.04972</v>
      </c>
      <c r="D675" s="35" t="n">
        <v>-1.50759</v>
      </c>
      <c r="E675" s="35" t="n">
        <v>-1.66573</v>
      </c>
      <c r="F675" s="35" t="n">
        <v>0.67826</v>
      </c>
      <c r="G675" s="35" t="n">
        <v>0.23841</v>
      </c>
      <c r="H675" s="35" t="n">
        <v>1.81358</v>
      </c>
      <c r="I675" s="35" t="n">
        <v>-0.5779</v>
      </c>
      <c r="J675" s="35" t="n">
        <v>0.44697</v>
      </c>
      <c r="K675" s="35" t="n">
        <v>1.01421</v>
      </c>
      <c r="L675" s="35" t="n">
        <v>0.16697</v>
      </c>
      <c r="M675" s="35" t="n">
        <v>2.38341</v>
      </c>
      <c r="N675" s="35" t="n">
        <v>-0.11195</v>
      </c>
      <c r="O675" s="35" t="n">
        <v>1.23958</v>
      </c>
      <c r="P675" s="35" t="n">
        <v>1.46795</v>
      </c>
      <c r="Q675" s="35" t="n">
        <v>2.52908</v>
      </c>
      <c r="R675" s="35" t="n">
        <v>-2.0592</v>
      </c>
    </row>
    <row r="676" customFormat="false" ht="15" hidden="false" customHeight="false" outlineLevel="0" collapsed="false">
      <c r="A676" s="4" t="n">
        <v>675</v>
      </c>
      <c r="B676" s="4" t="s">
        <v>1026</v>
      </c>
      <c r="C676" s="35" t="n">
        <v>0.43731</v>
      </c>
      <c r="D676" s="35" t="n">
        <v>-0.0121</v>
      </c>
      <c r="E676" s="35" t="n">
        <v>1.57749</v>
      </c>
      <c r="F676" s="35" t="n">
        <v>-0.07895</v>
      </c>
      <c r="G676" s="35" t="n">
        <v>0.54482</v>
      </c>
      <c r="H676" s="35" t="n">
        <v>1.65778</v>
      </c>
      <c r="I676" s="35" t="n">
        <v>-1.99602</v>
      </c>
      <c r="J676" s="35" t="n">
        <v>2.25947</v>
      </c>
      <c r="K676" s="35" t="n">
        <v>1.36784</v>
      </c>
      <c r="L676" s="35" t="n">
        <v>0.51761</v>
      </c>
      <c r="M676" s="35" t="n">
        <v>2.26408</v>
      </c>
      <c r="N676" s="35" t="n">
        <v>-0.27223</v>
      </c>
      <c r="O676" s="35" t="n">
        <v>-1.40071</v>
      </c>
      <c r="P676" s="35" t="n">
        <v>-1.29134</v>
      </c>
      <c r="Q676" s="35" t="n">
        <v>-1.01419</v>
      </c>
      <c r="R676" s="35" t="n">
        <v>0.94832</v>
      </c>
    </row>
    <row r="677" customFormat="false" ht="15" hidden="false" customHeight="false" outlineLevel="0" collapsed="false">
      <c r="A677" s="4" t="n">
        <v>676</v>
      </c>
      <c r="B677" s="4" t="s">
        <v>1027</v>
      </c>
      <c r="C677" s="35" t="n">
        <v>0.97851</v>
      </c>
      <c r="D677" s="35" t="n">
        <v>-0.65207</v>
      </c>
      <c r="E677" s="35" t="n">
        <v>-1.26045</v>
      </c>
      <c r="F677" s="35" t="n">
        <v>0.01516</v>
      </c>
      <c r="G677" s="35" t="n">
        <v>2.70258</v>
      </c>
      <c r="H677" s="35" t="n">
        <v>-2.24092</v>
      </c>
      <c r="I677" s="35" t="n">
        <v>-0.23202</v>
      </c>
      <c r="J677" s="35" t="n">
        <v>0.97525</v>
      </c>
      <c r="K677" s="35" t="n">
        <v>-0.85476</v>
      </c>
      <c r="L677" s="35" t="n">
        <v>-1.77013</v>
      </c>
      <c r="M677" s="35" t="n">
        <v>0.18951</v>
      </c>
      <c r="N677" s="35" t="n">
        <v>0.79284</v>
      </c>
      <c r="O677" s="35" t="n">
        <v>-0.31043</v>
      </c>
      <c r="P677" s="35" t="n">
        <v>-2.02189</v>
      </c>
      <c r="Q677" s="35" t="n">
        <v>2.07884</v>
      </c>
      <c r="R677" s="35" t="n">
        <v>-1.83414</v>
      </c>
    </row>
    <row r="678" customFormat="false" ht="15" hidden="false" customHeight="false" outlineLevel="0" collapsed="false">
      <c r="A678" s="4" t="n">
        <v>677</v>
      </c>
      <c r="B678" s="4" t="s">
        <v>1028</v>
      </c>
      <c r="C678" s="35" t="n">
        <v>0.71385</v>
      </c>
      <c r="D678" s="35" t="n">
        <v>0.93165</v>
      </c>
      <c r="E678" s="35" t="n">
        <v>2.45314</v>
      </c>
      <c r="F678" s="35" t="n">
        <v>1.54016</v>
      </c>
      <c r="G678" s="35" t="n">
        <v>-0.50632</v>
      </c>
      <c r="H678" s="35" t="n">
        <v>0.78721</v>
      </c>
      <c r="I678" s="35" t="n">
        <v>-2.38674</v>
      </c>
      <c r="J678" s="35" t="n">
        <v>1.91893</v>
      </c>
      <c r="K678" s="35" t="n">
        <v>1.16046</v>
      </c>
      <c r="L678" s="35" t="n">
        <v>1.43657</v>
      </c>
      <c r="M678" s="35" t="n">
        <v>0.3768</v>
      </c>
      <c r="N678" s="35" t="n">
        <v>-0.6193</v>
      </c>
      <c r="O678" s="35" t="n">
        <v>-1.00506</v>
      </c>
      <c r="P678" s="35" t="n">
        <v>1.04607</v>
      </c>
      <c r="Q678" s="35" t="n">
        <v>1.30483</v>
      </c>
      <c r="R678" s="35" t="n">
        <v>0.87486</v>
      </c>
    </row>
    <row r="679" customFormat="false" ht="15" hidden="false" customHeight="false" outlineLevel="0" collapsed="false">
      <c r="A679" s="4" t="n">
        <v>678</v>
      </c>
      <c r="B679" s="4" t="s">
        <v>1029</v>
      </c>
      <c r="C679" s="35" t="n">
        <v>0.86134</v>
      </c>
      <c r="D679" s="35" t="n">
        <v>1.41121</v>
      </c>
      <c r="E679" s="35" t="n">
        <v>-0.68681</v>
      </c>
      <c r="F679" s="35" t="n">
        <v>2.34205</v>
      </c>
      <c r="G679" s="35" t="n">
        <v>1.68159</v>
      </c>
      <c r="H679" s="35" t="n">
        <v>2.05312</v>
      </c>
      <c r="I679" s="35" t="n">
        <v>0.20221</v>
      </c>
      <c r="J679" s="35" t="n">
        <v>-1.34737</v>
      </c>
      <c r="K679" s="35" t="n">
        <v>-1.2368</v>
      </c>
      <c r="L679" s="35" t="n">
        <v>-1.05603</v>
      </c>
      <c r="M679" s="35" t="n">
        <v>1.94382</v>
      </c>
      <c r="N679" s="35" t="n">
        <v>2.43479</v>
      </c>
      <c r="O679" s="35" t="n">
        <v>-0.15818</v>
      </c>
      <c r="P679" s="35" t="n">
        <v>-1.13459</v>
      </c>
      <c r="Q679" s="35" t="n">
        <v>0.57841</v>
      </c>
      <c r="R679" s="35" t="n">
        <v>-2.45195</v>
      </c>
    </row>
    <row r="680" customFormat="false" ht="15" hidden="false" customHeight="false" outlineLevel="0" collapsed="false">
      <c r="A680" s="4" t="n">
        <v>679</v>
      </c>
      <c r="B680" s="4" t="s">
        <v>1030</v>
      </c>
      <c r="C680" s="35" t="n">
        <v>0.42433</v>
      </c>
      <c r="D680" s="35" t="n">
        <v>-2.13687</v>
      </c>
      <c r="E680" s="35" t="n">
        <v>-0.50699</v>
      </c>
      <c r="F680" s="35" t="n">
        <v>-2.18593</v>
      </c>
      <c r="G680" s="35" t="n">
        <v>1.10397</v>
      </c>
      <c r="H680" s="35" t="n">
        <v>-0.36053</v>
      </c>
      <c r="I680" s="35" t="n">
        <v>-0.48044</v>
      </c>
      <c r="J680" s="35" t="n">
        <v>2.27171</v>
      </c>
      <c r="K680" s="35" t="n">
        <v>0.49828</v>
      </c>
      <c r="L680" s="35" t="n">
        <v>-2.0768</v>
      </c>
      <c r="M680" s="35" t="n">
        <v>0.26319</v>
      </c>
      <c r="N680" s="35" t="n">
        <v>0.0383</v>
      </c>
      <c r="O680" s="35" t="n">
        <v>-1.37339</v>
      </c>
      <c r="P680" s="35" t="n">
        <v>-1.93217</v>
      </c>
      <c r="Q680" s="35" t="n">
        <v>-0.69702</v>
      </c>
      <c r="R680" s="35" t="n">
        <v>-0.35419</v>
      </c>
    </row>
    <row r="681" customFormat="false" ht="15" hidden="false" customHeight="false" outlineLevel="0" collapsed="false">
      <c r="A681" s="4" t="n">
        <v>680</v>
      </c>
      <c r="B681" s="4" t="s">
        <v>1031</v>
      </c>
      <c r="C681" s="35" t="n">
        <v>1.59004</v>
      </c>
      <c r="D681" s="35" t="n">
        <v>-1.69044</v>
      </c>
      <c r="E681" s="35" t="n">
        <v>0.54741</v>
      </c>
      <c r="F681" s="35" t="n">
        <v>0.80284</v>
      </c>
      <c r="G681" s="35" t="n">
        <v>2.58264</v>
      </c>
      <c r="H681" s="35" t="n">
        <v>-1.1338</v>
      </c>
      <c r="I681" s="35" t="n">
        <v>-0.36392</v>
      </c>
      <c r="J681" s="35" t="n">
        <v>-1.75326</v>
      </c>
      <c r="K681" s="35" t="n">
        <v>0.53834</v>
      </c>
      <c r="L681" s="35" t="n">
        <v>-0.7111</v>
      </c>
      <c r="M681" s="35" t="n">
        <v>-2.55897</v>
      </c>
      <c r="N681" s="35" t="n">
        <v>0.82496</v>
      </c>
      <c r="O681" s="35" t="n">
        <v>-0.06298</v>
      </c>
      <c r="P681" s="35" t="n">
        <v>-0.67303</v>
      </c>
      <c r="Q681" s="35" t="n">
        <v>2.94337</v>
      </c>
      <c r="R681" s="35" t="n">
        <v>-0.50589</v>
      </c>
    </row>
    <row r="682" customFormat="false" ht="15" hidden="false" customHeight="false" outlineLevel="0" collapsed="false">
      <c r="A682" s="4" t="n">
        <v>681</v>
      </c>
      <c r="B682" s="4" t="s">
        <v>1032</v>
      </c>
      <c r="C682" s="35" t="n">
        <v>-1.49289</v>
      </c>
      <c r="D682" s="35" t="n">
        <v>-0.17355</v>
      </c>
      <c r="E682" s="35" t="n">
        <v>1.81505</v>
      </c>
      <c r="F682" s="35" t="n">
        <v>-0.69082</v>
      </c>
      <c r="G682" s="35" t="n">
        <v>0.23156</v>
      </c>
      <c r="H682" s="35" t="n">
        <v>2.73134</v>
      </c>
      <c r="I682" s="35" t="n">
        <v>2.79817</v>
      </c>
      <c r="J682" s="35" t="n">
        <v>-0.99149</v>
      </c>
      <c r="K682" s="35" t="n">
        <v>0.79723</v>
      </c>
      <c r="L682" s="35" t="n">
        <v>-2.04889</v>
      </c>
      <c r="M682" s="35" t="n">
        <v>2.01336</v>
      </c>
      <c r="N682" s="35" t="n">
        <v>2.00447</v>
      </c>
      <c r="O682" s="35" t="n">
        <v>1.29335</v>
      </c>
      <c r="P682" s="35" t="n">
        <v>-0.884</v>
      </c>
      <c r="Q682" s="35" t="n">
        <v>0.40261</v>
      </c>
      <c r="R682" s="35" t="n">
        <v>0.20703</v>
      </c>
    </row>
    <row r="683" customFormat="false" ht="15" hidden="false" customHeight="false" outlineLevel="0" collapsed="false">
      <c r="A683" s="4" t="n">
        <v>682</v>
      </c>
      <c r="B683" s="4" t="s">
        <v>1033</v>
      </c>
      <c r="C683" s="35" t="n">
        <v>-2.51267</v>
      </c>
      <c r="D683" s="35" t="n">
        <v>0.76923</v>
      </c>
      <c r="E683" s="35" t="n">
        <v>-1.12067</v>
      </c>
      <c r="F683" s="35" t="n">
        <v>-0.02679</v>
      </c>
      <c r="G683" s="35" t="n">
        <v>0.56604</v>
      </c>
      <c r="H683" s="35" t="n">
        <v>1.62186</v>
      </c>
      <c r="I683" s="35" t="n">
        <v>-1.12319</v>
      </c>
      <c r="J683" s="35" t="n">
        <v>2.73919</v>
      </c>
      <c r="K683" s="35" t="n">
        <v>-0.51138</v>
      </c>
      <c r="L683" s="35" t="n">
        <v>0.76109</v>
      </c>
      <c r="M683" s="35" t="n">
        <v>0.54561</v>
      </c>
      <c r="N683" s="35" t="n">
        <v>-0.84425</v>
      </c>
      <c r="O683" s="35" t="n">
        <v>-0.74154</v>
      </c>
      <c r="P683" s="35" t="n">
        <v>-1.45083</v>
      </c>
      <c r="Q683" s="35" t="n">
        <v>3.65383</v>
      </c>
      <c r="R683" s="35" t="n">
        <v>1.57416</v>
      </c>
    </row>
    <row r="684" customFormat="false" ht="15" hidden="false" customHeight="false" outlineLevel="0" collapsed="false">
      <c r="A684" s="4" t="n">
        <v>683</v>
      </c>
      <c r="B684" s="4" t="s">
        <v>1034</v>
      </c>
      <c r="C684" s="35" t="n">
        <v>-3.83916</v>
      </c>
      <c r="D684" s="35" t="n">
        <v>-1.09128</v>
      </c>
      <c r="E684" s="35" t="n">
        <v>-0.78447</v>
      </c>
      <c r="F684" s="35" t="n">
        <v>-0.41031</v>
      </c>
      <c r="G684" s="35" t="n">
        <v>2.56141</v>
      </c>
      <c r="H684" s="35" t="n">
        <v>-2.03501</v>
      </c>
      <c r="I684" s="35" t="n">
        <v>-0.65753</v>
      </c>
      <c r="J684" s="35" t="n">
        <v>2.52317</v>
      </c>
      <c r="K684" s="35" t="n">
        <v>2.8349</v>
      </c>
      <c r="L684" s="35" t="n">
        <v>2.53357</v>
      </c>
      <c r="M684" s="35" t="n">
        <v>0.85004</v>
      </c>
      <c r="N684" s="35" t="n">
        <v>0.49565</v>
      </c>
      <c r="O684" s="35" t="n">
        <v>-2.41512</v>
      </c>
      <c r="P684" s="35" t="n">
        <v>1.1712</v>
      </c>
      <c r="Q684" s="35" t="n">
        <v>3.09008</v>
      </c>
      <c r="R684" s="35" t="n">
        <v>0.69278</v>
      </c>
    </row>
    <row r="685" customFormat="false" ht="15" hidden="false" customHeight="false" outlineLevel="0" collapsed="false">
      <c r="A685" s="4" t="n">
        <v>684</v>
      </c>
      <c r="B685" s="4" t="s">
        <v>1035</v>
      </c>
      <c r="C685" s="35" t="n">
        <v>-0.17372</v>
      </c>
      <c r="D685" s="35" t="n">
        <v>0.86443</v>
      </c>
      <c r="E685" s="35" t="n">
        <v>-1.4359</v>
      </c>
      <c r="F685" s="35" t="n">
        <v>1.03009</v>
      </c>
      <c r="G685" s="35" t="n">
        <v>-0.185</v>
      </c>
      <c r="H685" s="35" t="n">
        <v>2.09605</v>
      </c>
      <c r="I685" s="35" t="n">
        <v>2.28002</v>
      </c>
      <c r="J685" s="35" t="n">
        <v>-1.11594</v>
      </c>
      <c r="K685" s="35" t="n">
        <v>1.81039</v>
      </c>
      <c r="L685" s="35" t="n">
        <v>1.51887</v>
      </c>
      <c r="M685" s="35" t="n">
        <v>-0.54932</v>
      </c>
      <c r="N685" s="35" t="n">
        <v>-0.3572</v>
      </c>
      <c r="O685" s="35" t="n">
        <v>-1.97777</v>
      </c>
      <c r="P685" s="35" t="n">
        <v>0.64484</v>
      </c>
      <c r="Q685" s="35" t="n">
        <v>0.04902</v>
      </c>
      <c r="R685" s="35" t="n">
        <v>0.4524</v>
      </c>
    </row>
    <row r="686" customFormat="false" ht="15" hidden="false" customHeight="false" outlineLevel="0" collapsed="false">
      <c r="A686" s="4" t="n">
        <v>685</v>
      </c>
      <c r="B686" s="4" t="s">
        <v>1036</v>
      </c>
      <c r="C686" s="35" t="n">
        <v>-0.85169</v>
      </c>
      <c r="D686" s="35" t="n">
        <v>-2.10414</v>
      </c>
      <c r="E686" s="35" t="n">
        <v>-2.05708</v>
      </c>
      <c r="F686" s="35" t="n">
        <v>-0.07169</v>
      </c>
      <c r="G686" s="35" t="n">
        <v>-2.63767</v>
      </c>
      <c r="H686" s="35" t="n">
        <v>-0.04824</v>
      </c>
      <c r="I686" s="35" t="n">
        <v>2.0618</v>
      </c>
      <c r="J686" s="35" t="n">
        <v>1.72863</v>
      </c>
      <c r="K686" s="35" t="n">
        <v>0.2451</v>
      </c>
      <c r="L686" s="35" t="n">
        <v>-0.60338</v>
      </c>
      <c r="M686" s="35" t="n">
        <v>-1.70298</v>
      </c>
      <c r="N686" s="35" t="n">
        <v>1.81801</v>
      </c>
      <c r="O686" s="35" t="n">
        <v>2.20334</v>
      </c>
      <c r="P686" s="35" t="n">
        <v>-1.69394</v>
      </c>
      <c r="Q686" s="35" t="n">
        <v>-0.2783</v>
      </c>
      <c r="R686" s="35" t="n">
        <v>1.52947</v>
      </c>
    </row>
    <row r="687" customFormat="false" ht="15" hidden="false" customHeight="false" outlineLevel="0" collapsed="false">
      <c r="A687" s="4" t="n">
        <v>686</v>
      </c>
      <c r="B687" s="4" t="s">
        <v>1037</v>
      </c>
      <c r="C687" s="35" t="n">
        <v>0.93206</v>
      </c>
      <c r="D687" s="35" t="n">
        <v>-1.96357</v>
      </c>
      <c r="E687" s="35" t="n">
        <v>0.15948</v>
      </c>
      <c r="F687" s="35" t="n">
        <v>1.47431</v>
      </c>
      <c r="G687" s="35" t="n">
        <v>1.02294</v>
      </c>
      <c r="H687" s="35" t="n">
        <v>-0.98224</v>
      </c>
      <c r="I687" s="35" t="n">
        <v>-0.86343</v>
      </c>
      <c r="J687" s="35" t="n">
        <v>-2.37275</v>
      </c>
      <c r="K687" s="35" t="n">
        <v>2.66676</v>
      </c>
      <c r="L687" s="35" t="n">
        <v>-0.64272</v>
      </c>
      <c r="M687" s="35" t="n">
        <v>1.21602</v>
      </c>
      <c r="N687" s="35" t="n">
        <v>1.60172</v>
      </c>
      <c r="O687" s="35" t="n">
        <v>-2.38411</v>
      </c>
      <c r="P687" s="35" t="n">
        <v>1.56992</v>
      </c>
      <c r="Q687" s="35" t="n">
        <v>-0.03404</v>
      </c>
      <c r="R687" s="35" t="n">
        <v>-1.95036</v>
      </c>
    </row>
    <row r="688" customFormat="false" ht="15" hidden="false" customHeight="false" outlineLevel="0" collapsed="false">
      <c r="A688" s="4" t="n">
        <v>687</v>
      </c>
      <c r="B688" s="4" t="s">
        <v>1038</v>
      </c>
      <c r="C688" s="35" t="n">
        <v>0.44401</v>
      </c>
      <c r="D688" s="35" t="n">
        <v>0.35838</v>
      </c>
      <c r="E688" s="35" t="n">
        <v>-2.39488</v>
      </c>
      <c r="F688" s="35" t="n">
        <v>-1.76467</v>
      </c>
      <c r="G688" s="35" t="n">
        <v>-0.54618</v>
      </c>
      <c r="H688" s="35" t="n">
        <v>-0.89435</v>
      </c>
      <c r="I688" s="35" t="n">
        <v>-1.02404</v>
      </c>
      <c r="J688" s="35" t="n">
        <v>-0.71215</v>
      </c>
      <c r="K688" s="35" t="n">
        <v>-0.90332</v>
      </c>
      <c r="L688" s="35" t="n">
        <v>0.15225</v>
      </c>
      <c r="M688" s="35" t="n">
        <v>0.03222</v>
      </c>
      <c r="N688" s="35" t="n">
        <v>-0.56646</v>
      </c>
      <c r="O688" s="35" t="n">
        <v>-0.12003</v>
      </c>
      <c r="P688" s="35" t="n">
        <v>0.53376</v>
      </c>
      <c r="Q688" s="35" t="n">
        <v>-1.09908</v>
      </c>
      <c r="R688" s="35" t="n">
        <v>1.57037</v>
      </c>
    </row>
    <row r="689" customFormat="false" ht="15" hidden="false" customHeight="false" outlineLevel="0" collapsed="false">
      <c r="A689" s="4" t="n">
        <v>688</v>
      </c>
      <c r="B689" s="4" t="s">
        <v>1039</v>
      </c>
      <c r="C689" s="35" t="n">
        <v>-2.8943</v>
      </c>
      <c r="D689" s="35" t="n">
        <v>-0.20626</v>
      </c>
      <c r="E689" s="35" t="n">
        <v>-1.33892</v>
      </c>
      <c r="F689" s="35" t="n">
        <v>1.52184</v>
      </c>
      <c r="G689" s="35" t="n">
        <v>2.76389</v>
      </c>
      <c r="H689" s="35" t="n">
        <v>1.59306</v>
      </c>
      <c r="I689" s="35" t="n">
        <v>3.16535</v>
      </c>
      <c r="J689" s="35" t="n">
        <v>1.62274</v>
      </c>
      <c r="K689" s="35" t="n">
        <v>1.47928</v>
      </c>
      <c r="L689" s="35" t="n">
        <v>1.48171</v>
      </c>
      <c r="M689" s="35" t="n">
        <v>-1.33968</v>
      </c>
      <c r="N689" s="35" t="n">
        <v>3.45552</v>
      </c>
      <c r="O689" s="35" t="n">
        <v>-0.90271</v>
      </c>
      <c r="P689" s="35" t="n">
        <v>-1.08466</v>
      </c>
      <c r="Q689" s="35" t="n">
        <v>1.70813</v>
      </c>
      <c r="R689" s="35" t="n">
        <v>0.95206</v>
      </c>
    </row>
    <row r="690" customFormat="false" ht="15" hidden="false" customHeight="false" outlineLevel="0" collapsed="false">
      <c r="A690" s="4" t="n">
        <v>689</v>
      </c>
      <c r="B690" s="4" t="s">
        <v>1040</v>
      </c>
      <c r="C690" s="35" t="n">
        <v>-1.45148</v>
      </c>
      <c r="D690" s="35" t="n">
        <v>-2.34606</v>
      </c>
      <c r="E690" s="35" t="n">
        <v>-0.022</v>
      </c>
      <c r="F690" s="35" t="n">
        <v>1.03108</v>
      </c>
      <c r="G690" s="35" t="n">
        <v>0.70806</v>
      </c>
      <c r="H690" s="35" t="n">
        <v>1.45346</v>
      </c>
      <c r="I690" s="35" t="n">
        <v>-0.91025</v>
      </c>
      <c r="J690" s="35" t="n">
        <v>1.88704</v>
      </c>
      <c r="K690" s="35" t="n">
        <v>1.49536</v>
      </c>
      <c r="L690" s="35" t="n">
        <v>-1.77708</v>
      </c>
      <c r="M690" s="35" t="n">
        <v>1.21033</v>
      </c>
      <c r="N690" s="35" t="n">
        <v>0.21897</v>
      </c>
      <c r="O690" s="35" t="n">
        <v>-1.7541</v>
      </c>
      <c r="P690" s="35" t="n">
        <v>-2.2937</v>
      </c>
      <c r="Q690" s="35" t="n">
        <v>2.24682</v>
      </c>
      <c r="R690" s="35" t="n">
        <v>1.89256</v>
      </c>
    </row>
    <row r="691" customFormat="false" ht="15" hidden="false" customHeight="false" outlineLevel="0" collapsed="false">
      <c r="A691" s="4" t="n">
        <v>690</v>
      </c>
      <c r="B691" s="4" t="s">
        <v>1041</v>
      </c>
      <c r="C691" s="35" t="n">
        <v>-1.31468</v>
      </c>
      <c r="D691" s="35" t="n">
        <v>0.47472</v>
      </c>
      <c r="E691" s="35" t="n">
        <v>0.12279</v>
      </c>
      <c r="F691" s="35" t="n">
        <v>-0.04453</v>
      </c>
      <c r="G691" s="35" t="n">
        <v>0.94128</v>
      </c>
      <c r="H691" s="35" t="n">
        <v>0.82111</v>
      </c>
      <c r="I691" s="35" t="n">
        <v>-1.06691</v>
      </c>
      <c r="J691" s="35" t="n">
        <v>-1.6802</v>
      </c>
      <c r="K691" s="35" t="n">
        <v>-0.28205</v>
      </c>
      <c r="L691" s="35" t="n">
        <v>0.31128</v>
      </c>
      <c r="M691" s="35" t="n">
        <v>-2.22228</v>
      </c>
      <c r="N691" s="35" t="n">
        <v>-0.78897</v>
      </c>
      <c r="O691" s="35" t="n">
        <v>2.41444</v>
      </c>
      <c r="P691" s="35" t="n">
        <v>-3.97648</v>
      </c>
      <c r="Q691" s="35" t="n">
        <v>2.4013</v>
      </c>
      <c r="R691" s="35" t="n">
        <v>-1.43378</v>
      </c>
    </row>
    <row r="692" customFormat="false" ht="15" hidden="false" customHeight="false" outlineLevel="0" collapsed="false">
      <c r="A692" s="4" t="n">
        <v>691</v>
      </c>
      <c r="B692" s="4" t="s">
        <v>1042</v>
      </c>
      <c r="C692" s="35" t="n">
        <v>-1.24602</v>
      </c>
      <c r="D692" s="35" t="n">
        <v>-1.5048</v>
      </c>
      <c r="E692" s="35" t="n">
        <v>-1.09212</v>
      </c>
      <c r="F692" s="35" t="n">
        <v>1.25749</v>
      </c>
      <c r="G692" s="35" t="n">
        <v>1.57689</v>
      </c>
      <c r="H692" s="35" t="n">
        <v>1.29019</v>
      </c>
      <c r="I692" s="35" t="n">
        <v>-2.08666</v>
      </c>
      <c r="J692" s="35" t="n">
        <v>-1.25382</v>
      </c>
      <c r="K692" s="35" t="n">
        <v>-0.28336</v>
      </c>
      <c r="L692" s="35" t="n">
        <v>-0.09333</v>
      </c>
      <c r="M692" s="35" t="n">
        <v>-0.53364</v>
      </c>
      <c r="N692" s="35" t="n">
        <v>-0.35754</v>
      </c>
      <c r="O692" s="35" t="n">
        <v>1.29059</v>
      </c>
      <c r="P692" s="35" t="n">
        <v>-0.25818</v>
      </c>
      <c r="Q692" s="35" t="n">
        <v>3.37504</v>
      </c>
      <c r="R692" s="35" t="n">
        <v>-2.23847</v>
      </c>
    </row>
    <row r="693" customFormat="false" ht="15" hidden="false" customHeight="false" outlineLevel="0" collapsed="false">
      <c r="A693" s="4" t="n">
        <v>692</v>
      </c>
      <c r="B693" s="4" t="s">
        <v>1043</v>
      </c>
      <c r="C693" s="35" t="n">
        <v>1.79533</v>
      </c>
      <c r="D693" s="35" t="n">
        <v>-1.71469</v>
      </c>
      <c r="E693" s="35" t="n">
        <v>1.17033</v>
      </c>
      <c r="F693" s="35" t="n">
        <v>1.25838</v>
      </c>
      <c r="G693" s="35" t="n">
        <v>0.5875</v>
      </c>
      <c r="H693" s="35" t="n">
        <v>2.77766</v>
      </c>
      <c r="I693" s="35" t="n">
        <v>1.67346</v>
      </c>
      <c r="J693" s="35" t="n">
        <v>2.67662</v>
      </c>
      <c r="K693" s="35" t="n">
        <v>0.43895</v>
      </c>
      <c r="L693" s="35" t="n">
        <v>4.62572</v>
      </c>
      <c r="M693" s="35" t="n">
        <v>-1.36549</v>
      </c>
      <c r="N693" s="35" t="n">
        <v>-0.89787</v>
      </c>
      <c r="O693" s="35" t="n">
        <v>-0.37414</v>
      </c>
      <c r="P693" s="35" t="n">
        <v>-0.72431</v>
      </c>
      <c r="Q693" s="35" t="n">
        <v>1.48922</v>
      </c>
      <c r="R693" s="35" t="n">
        <v>0.40684</v>
      </c>
    </row>
    <row r="694" customFormat="false" ht="15" hidden="false" customHeight="false" outlineLevel="0" collapsed="false">
      <c r="A694" s="4" t="n">
        <v>693</v>
      </c>
      <c r="B694" s="4" t="s">
        <v>1044</v>
      </c>
      <c r="C694" s="35" t="n">
        <v>1.57172</v>
      </c>
      <c r="D694" s="35" t="n">
        <v>1.39596</v>
      </c>
      <c r="E694" s="35" t="n">
        <v>2.13521</v>
      </c>
      <c r="F694" s="35" t="n">
        <v>-0.16568</v>
      </c>
      <c r="G694" s="35" t="n">
        <v>-0.83554</v>
      </c>
      <c r="H694" s="35" t="n">
        <v>0.61722</v>
      </c>
      <c r="I694" s="35" t="n">
        <v>0.94536</v>
      </c>
      <c r="J694" s="35" t="n">
        <v>1.13899</v>
      </c>
      <c r="K694" s="35" t="n">
        <v>1.62699</v>
      </c>
      <c r="L694" s="35" t="n">
        <v>-0.50487</v>
      </c>
      <c r="M694" s="35" t="n">
        <v>0.81641</v>
      </c>
      <c r="N694" s="35" t="n">
        <v>0.08384</v>
      </c>
      <c r="O694" s="35" t="n">
        <v>-1.54719</v>
      </c>
      <c r="P694" s="35" t="n">
        <v>-1.29395</v>
      </c>
      <c r="Q694" s="35" t="n">
        <v>-1.02885</v>
      </c>
      <c r="R694" s="35" t="n">
        <v>0.58849</v>
      </c>
    </row>
    <row r="695" customFormat="false" ht="15" hidden="false" customHeight="false" outlineLevel="0" collapsed="false">
      <c r="A695" s="4" t="n">
        <v>694</v>
      </c>
      <c r="B695" s="4" t="s">
        <v>1045</v>
      </c>
      <c r="C695" s="35" t="n">
        <v>-1.31888</v>
      </c>
      <c r="D695" s="35" t="n">
        <v>-1.354</v>
      </c>
      <c r="E695" s="35" t="n">
        <v>0.70321</v>
      </c>
      <c r="F695" s="35" t="n">
        <v>0.86016</v>
      </c>
      <c r="G695" s="35" t="n">
        <v>0.13508</v>
      </c>
      <c r="H695" s="35" t="n">
        <v>1.01801</v>
      </c>
      <c r="I695" s="35" t="n">
        <v>2.82377</v>
      </c>
      <c r="J695" s="35" t="n">
        <v>1.30008</v>
      </c>
      <c r="K695" s="35" t="n">
        <v>-2.20187</v>
      </c>
      <c r="L695" s="35" t="n">
        <v>-1.52967</v>
      </c>
      <c r="M695" s="35" t="n">
        <v>1.48539</v>
      </c>
      <c r="N695" s="35" t="n">
        <v>1.82488</v>
      </c>
      <c r="O695" s="35" t="n">
        <v>-1.98654</v>
      </c>
      <c r="P695" s="35" t="n">
        <v>-2.71261</v>
      </c>
      <c r="Q695" s="35" t="n">
        <v>2.6035</v>
      </c>
      <c r="R695" s="35" t="n">
        <v>1.33533</v>
      </c>
    </row>
    <row r="696" customFormat="false" ht="15" hidden="false" customHeight="false" outlineLevel="0" collapsed="false">
      <c r="A696" s="4" t="n">
        <v>695</v>
      </c>
      <c r="B696" s="4" t="s">
        <v>1046</v>
      </c>
      <c r="C696" s="35" t="n">
        <v>-0.74657</v>
      </c>
      <c r="D696" s="35" t="n">
        <v>-1.83942</v>
      </c>
      <c r="E696" s="35" t="n">
        <v>-0.32905</v>
      </c>
      <c r="F696" s="35" t="n">
        <v>-2.79801</v>
      </c>
      <c r="G696" s="35" t="n">
        <v>-1.42661</v>
      </c>
      <c r="H696" s="35" t="n">
        <v>-1.29193</v>
      </c>
      <c r="I696" s="35" t="n">
        <v>-0.66816</v>
      </c>
      <c r="J696" s="35" t="n">
        <v>0.62285</v>
      </c>
      <c r="K696" s="35" t="n">
        <v>-0.83157</v>
      </c>
      <c r="L696" s="35" t="n">
        <v>1.79767</v>
      </c>
      <c r="M696" s="35" t="n">
        <v>-1.0998</v>
      </c>
      <c r="N696" s="35" t="n">
        <v>0.2919</v>
      </c>
      <c r="O696" s="35" t="n">
        <v>-0.65665</v>
      </c>
      <c r="P696" s="35" t="n">
        <v>-0.75169</v>
      </c>
      <c r="Q696" s="35" t="n">
        <v>3.15899</v>
      </c>
      <c r="R696" s="35" t="n">
        <v>-3.07485</v>
      </c>
    </row>
    <row r="697" customFormat="false" ht="15" hidden="false" customHeight="false" outlineLevel="0" collapsed="false">
      <c r="A697" s="4" t="n">
        <v>696</v>
      </c>
      <c r="B697" s="4" t="s">
        <v>1047</v>
      </c>
      <c r="C697" s="35" t="n">
        <v>2.40606</v>
      </c>
      <c r="D697" s="35" t="n">
        <v>0.91316</v>
      </c>
      <c r="E697" s="35" t="n">
        <v>-0.85046</v>
      </c>
      <c r="F697" s="35" t="n">
        <v>0.24963</v>
      </c>
      <c r="G697" s="35" t="n">
        <v>0.62315</v>
      </c>
      <c r="H697" s="35" t="n">
        <v>-0.7641</v>
      </c>
      <c r="I697" s="35" t="n">
        <v>0.01903</v>
      </c>
      <c r="J697" s="35" t="n">
        <v>-0.43127</v>
      </c>
      <c r="K697" s="35" t="n">
        <v>-1.12027</v>
      </c>
      <c r="L697" s="35" t="n">
        <v>-1.69359</v>
      </c>
      <c r="M697" s="35" t="n">
        <v>-0.1503</v>
      </c>
      <c r="N697" s="35" t="n">
        <v>-1.87841</v>
      </c>
      <c r="O697" s="35" t="n">
        <v>1.374</v>
      </c>
      <c r="P697" s="35" t="n">
        <v>-0.20104</v>
      </c>
      <c r="Q697" s="35" t="n">
        <v>0.16711</v>
      </c>
      <c r="R697" s="35" t="n">
        <v>-0.61735</v>
      </c>
    </row>
    <row r="698" customFormat="false" ht="15" hidden="false" customHeight="false" outlineLevel="0" collapsed="false">
      <c r="A698" s="4" t="n">
        <v>697</v>
      </c>
      <c r="B698" s="4" t="s">
        <v>1048</v>
      </c>
      <c r="C698" s="35" t="n">
        <v>0.06031</v>
      </c>
      <c r="D698" s="35" t="n">
        <v>-1.47794</v>
      </c>
      <c r="E698" s="35" t="n">
        <v>-0.60601</v>
      </c>
      <c r="F698" s="35" t="n">
        <v>2.16109</v>
      </c>
      <c r="G698" s="35" t="n">
        <v>0.03646</v>
      </c>
      <c r="H698" s="35" t="n">
        <v>-1.77573</v>
      </c>
      <c r="I698" s="35" t="n">
        <v>-0.38565</v>
      </c>
      <c r="J698" s="35" t="n">
        <v>2.97819</v>
      </c>
      <c r="K698" s="35" t="n">
        <v>3.03997</v>
      </c>
      <c r="L698" s="35" t="n">
        <v>4.23732</v>
      </c>
      <c r="M698" s="35" t="n">
        <v>0.50733</v>
      </c>
      <c r="N698" s="35" t="n">
        <v>2.79544</v>
      </c>
      <c r="O698" s="35" t="n">
        <v>1.81297</v>
      </c>
      <c r="P698" s="35" t="n">
        <v>-3.61166</v>
      </c>
      <c r="Q698" s="35" t="n">
        <v>2.46021</v>
      </c>
      <c r="R698" s="35" t="n">
        <v>-3.2321</v>
      </c>
    </row>
    <row r="699" customFormat="false" ht="15" hidden="false" customHeight="false" outlineLevel="0" collapsed="false">
      <c r="A699" s="4" t="n">
        <v>698</v>
      </c>
      <c r="B699" s="4" t="s">
        <v>1049</v>
      </c>
      <c r="C699" s="35" t="n">
        <v>1.72626</v>
      </c>
      <c r="D699" s="35" t="n">
        <v>0.48571</v>
      </c>
      <c r="E699" s="35" t="n">
        <v>-1.75121</v>
      </c>
      <c r="F699" s="35" t="n">
        <v>0.78906</v>
      </c>
      <c r="G699" s="35" t="n">
        <v>0.22499</v>
      </c>
      <c r="H699" s="35" t="n">
        <v>-1.26668</v>
      </c>
      <c r="I699" s="35" t="n">
        <v>-0.64378</v>
      </c>
      <c r="J699" s="35" t="n">
        <v>0.60531</v>
      </c>
      <c r="K699" s="35" t="n">
        <v>-2.36867</v>
      </c>
      <c r="L699" s="35" t="n">
        <v>-1.57099</v>
      </c>
      <c r="M699" s="35" t="n">
        <v>0.20362</v>
      </c>
      <c r="N699" s="35" t="n">
        <v>0.58409</v>
      </c>
      <c r="O699" s="35" t="n">
        <v>-0.77938</v>
      </c>
      <c r="P699" s="35" t="n">
        <v>1.10086</v>
      </c>
      <c r="Q699" s="35" t="n">
        <v>-0.36487</v>
      </c>
      <c r="R699" s="35" t="n">
        <v>-1.71982</v>
      </c>
    </row>
    <row r="700" customFormat="false" ht="15" hidden="false" customHeight="false" outlineLevel="0" collapsed="false">
      <c r="A700" s="4" t="n">
        <v>699</v>
      </c>
      <c r="B700" s="4" t="s">
        <v>1050</v>
      </c>
      <c r="C700" s="35" t="n">
        <v>2.0858</v>
      </c>
      <c r="D700" s="35" t="n">
        <v>-1.11364</v>
      </c>
      <c r="E700" s="35" t="n">
        <v>1.17701</v>
      </c>
      <c r="F700" s="35" t="n">
        <v>0.27113</v>
      </c>
      <c r="G700" s="35" t="n">
        <v>3.84107</v>
      </c>
      <c r="H700" s="35" t="n">
        <v>0.3195</v>
      </c>
      <c r="I700" s="35" t="n">
        <v>0.66291</v>
      </c>
      <c r="J700" s="35" t="n">
        <v>0.30935</v>
      </c>
      <c r="K700" s="35" t="n">
        <v>-0.15922</v>
      </c>
      <c r="L700" s="35" t="n">
        <v>1.14012</v>
      </c>
      <c r="M700" s="35" t="n">
        <v>0.57798</v>
      </c>
      <c r="N700" s="35" t="n">
        <v>1.8509</v>
      </c>
      <c r="O700" s="35" t="n">
        <v>-0.66293</v>
      </c>
      <c r="P700" s="35" t="n">
        <v>-3.23523</v>
      </c>
      <c r="Q700" s="35" t="n">
        <v>-2.11156</v>
      </c>
      <c r="R700" s="35" t="n">
        <v>-4.34532</v>
      </c>
    </row>
    <row r="701" customFormat="false" ht="15" hidden="false" customHeight="false" outlineLevel="0" collapsed="false">
      <c r="A701" s="4" t="n">
        <v>700</v>
      </c>
      <c r="B701" s="4" t="s">
        <v>1051</v>
      </c>
      <c r="C701" s="35" t="n">
        <v>1.57009</v>
      </c>
      <c r="D701" s="35" t="n">
        <v>-2.76227</v>
      </c>
      <c r="E701" s="35" t="n">
        <v>-1.34432</v>
      </c>
      <c r="F701" s="35" t="n">
        <v>1.22595</v>
      </c>
      <c r="G701" s="35" t="n">
        <v>0.0081</v>
      </c>
      <c r="H701" s="35" t="n">
        <v>-0.55003</v>
      </c>
      <c r="I701" s="35" t="n">
        <v>3.14586</v>
      </c>
      <c r="J701" s="35" t="n">
        <v>-0.70892</v>
      </c>
      <c r="K701" s="35" t="n">
        <v>2.29403</v>
      </c>
      <c r="L701" s="35" t="n">
        <v>1.14074</v>
      </c>
      <c r="M701" s="35" t="n">
        <v>-0.02167</v>
      </c>
      <c r="N701" s="35" t="n">
        <v>-1.11693</v>
      </c>
      <c r="O701" s="35" t="n">
        <v>0.71107</v>
      </c>
      <c r="P701" s="35" t="n">
        <v>-1.68084</v>
      </c>
      <c r="Q701" s="35" t="n">
        <v>-0.90729</v>
      </c>
      <c r="R701" s="35" t="n">
        <v>-0.49673</v>
      </c>
    </row>
    <row r="702" customFormat="false" ht="15" hidden="false" customHeight="false" outlineLevel="0" collapsed="false">
      <c r="A702" s="4" t="n">
        <v>701</v>
      </c>
      <c r="B702" s="4" t="s">
        <v>1052</v>
      </c>
      <c r="C702" s="35" t="n">
        <v>-0.26898</v>
      </c>
      <c r="D702" s="35" t="n">
        <v>-1.22396</v>
      </c>
      <c r="E702" s="35" t="n">
        <v>-2.40266</v>
      </c>
      <c r="F702" s="35" t="n">
        <v>0.60356</v>
      </c>
      <c r="G702" s="35" t="n">
        <v>0.18867</v>
      </c>
      <c r="H702" s="35" t="n">
        <v>-1.22891</v>
      </c>
      <c r="I702" s="35" t="n">
        <v>2.29796</v>
      </c>
      <c r="J702" s="35" t="n">
        <v>-2.81561</v>
      </c>
      <c r="K702" s="35" t="n">
        <v>-2.34611</v>
      </c>
      <c r="L702" s="35" t="n">
        <v>1.60466</v>
      </c>
      <c r="M702" s="35" t="n">
        <v>0.37727</v>
      </c>
      <c r="N702" s="35" t="n">
        <v>2.04154</v>
      </c>
      <c r="O702" s="35" t="n">
        <v>-0.80488</v>
      </c>
      <c r="P702" s="35" t="n">
        <v>-2.62661</v>
      </c>
      <c r="Q702" s="35" t="n">
        <v>0.77348</v>
      </c>
      <c r="R702" s="35" t="n">
        <v>0.86972</v>
      </c>
    </row>
    <row r="703" customFormat="false" ht="15" hidden="false" customHeight="false" outlineLevel="0" collapsed="false">
      <c r="A703" s="4" t="n">
        <v>702</v>
      </c>
      <c r="B703" s="4" t="s">
        <v>1053</v>
      </c>
      <c r="C703" s="35" t="n">
        <v>-1.02278</v>
      </c>
      <c r="D703" s="35" t="n">
        <v>0.62676</v>
      </c>
      <c r="E703" s="35" t="n">
        <v>0.14541</v>
      </c>
      <c r="F703" s="35" t="n">
        <v>1.83637</v>
      </c>
      <c r="G703" s="35" t="n">
        <v>-1.83132</v>
      </c>
      <c r="H703" s="35" t="n">
        <v>0.3776</v>
      </c>
      <c r="I703" s="35" t="n">
        <v>-0.31876</v>
      </c>
      <c r="J703" s="35" t="n">
        <v>3.61382</v>
      </c>
      <c r="K703" s="35" t="n">
        <v>-1.36491</v>
      </c>
      <c r="L703" s="35" t="n">
        <v>3.81065</v>
      </c>
      <c r="M703" s="35" t="n">
        <v>1.88913</v>
      </c>
      <c r="N703" s="35" t="n">
        <v>2.26631</v>
      </c>
      <c r="O703" s="35" t="n">
        <v>0.42979</v>
      </c>
      <c r="P703" s="35" t="n">
        <v>1.45692</v>
      </c>
      <c r="Q703" s="35" t="n">
        <v>3.02128</v>
      </c>
      <c r="R703" s="35" t="n">
        <v>-1.23759</v>
      </c>
    </row>
    <row r="704" customFormat="false" ht="15" hidden="false" customHeight="false" outlineLevel="0" collapsed="false">
      <c r="A704" s="4" t="n">
        <v>703</v>
      </c>
      <c r="B704" s="4" t="s">
        <v>1054</v>
      </c>
      <c r="C704" s="35" t="n">
        <v>-0.19017</v>
      </c>
      <c r="D704" s="35" t="n">
        <v>-0.5723</v>
      </c>
      <c r="E704" s="35" t="n">
        <v>-1.18768</v>
      </c>
      <c r="F704" s="35" t="n">
        <v>3.11834</v>
      </c>
      <c r="G704" s="35" t="n">
        <v>-0.24661</v>
      </c>
      <c r="H704" s="35" t="n">
        <v>0.66729</v>
      </c>
      <c r="I704" s="35" t="n">
        <v>1.36159</v>
      </c>
      <c r="J704" s="35" t="n">
        <v>0.37017</v>
      </c>
      <c r="K704" s="35" t="n">
        <v>0.63621</v>
      </c>
      <c r="L704" s="35" t="n">
        <v>-1.11396</v>
      </c>
      <c r="M704" s="35" t="n">
        <v>0.7204</v>
      </c>
      <c r="N704" s="35" t="n">
        <v>3.63211</v>
      </c>
      <c r="O704" s="35" t="n">
        <v>1.48233</v>
      </c>
      <c r="P704" s="35" t="n">
        <v>0.77511</v>
      </c>
      <c r="Q704" s="35" t="n">
        <v>-0.35062</v>
      </c>
      <c r="R704" s="35" t="n">
        <v>0.2885</v>
      </c>
    </row>
    <row r="705" customFormat="false" ht="15" hidden="false" customHeight="false" outlineLevel="0" collapsed="false">
      <c r="A705" s="4" t="n">
        <v>704</v>
      </c>
      <c r="B705" s="4" t="s">
        <v>1055</v>
      </c>
      <c r="C705" s="35" t="n">
        <v>-3.27265</v>
      </c>
      <c r="D705" s="35" t="n">
        <v>-1.67239</v>
      </c>
      <c r="E705" s="35" t="n">
        <v>0.55696</v>
      </c>
      <c r="F705" s="35" t="n">
        <v>1.04614</v>
      </c>
      <c r="G705" s="35" t="n">
        <v>0.47788</v>
      </c>
      <c r="H705" s="35" t="n">
        <v>1.79862</v>
      </c>
      <c r="I705" s="35" t="n">
        <v>0.20464</v>
      </c>
      <c r="J705" s="35" t="n">
        <v>-1.10053</v>
      </c>
      <c r="K705" s="35" t="n">
        <v>2.68755</v>
      </c>
      <c r="L705" s="35" t="n">
        <v>-0.371</v>
      </c>
      <c r="M705" s="35" t="n">
        <v>1.32073</v>
      </c>
      <c r="N705" s="35" t="n">
        <v>1.3687</v>
      </c>
      <c r="O705" s="35" t="n">
        <v>-0.32442</v>
      </c>
      <c r="P705" s="35" t="n">
        <v>0.8367</v>
      </c>
      <c r="Q705" s="35" t="n">
        <v>-1.40545</v>
      </c>
      <c r="R705" s="35" t="n">
        <v>1.48685</v>
      </c>
    </row>
    <row r="706" customFormat="false" ht="15" hidden="false" customHeight="false" outlineLevel="0" collapsed="false">
      <c r="A706" s="4" t="n">
        <v>705</v>
      </c>
      <c r="B706" s="4" t="s">
        <v>1056</v>
      </c>
      <c r="C706" s="35" t="n">
        <v>1.34704</v>
      </c>
      <c r="D706" s="35" t="n">
        <v>-0.8811</v>
      </c>
      <c r="E706" s="35" t="n">
        <v>2.57066</v>
      </c>
      <c r="F706" s="35" t="n">
        <v>1.14246</v>
      </c>
      <c r="G706" s="35" t="n">
        <v>-0.98896</v>
      </c>
      <c r="H706" s="35" t="n">
        <v>-3.1527</v>
      </c>
      <c r="I706" s="35" t="n">
        <v>-1.35481</v>
      </c>
      <c r="J706" s="35" t="n">
        <v>-1.73505</v>
      </c>
      <c r="K706" s="35" t="n">
        <v>-0.13396</v>
      </c>
      <c r="L706" s="35" t="n">
        <v>0.67653</v>
      </c>
      <c r="M706" s="35" t="n">
        <v>0.85246</v>
      </c>
      <c r="N706" s="35" t="n">
        <v>1.71333</v>
      </c>
      <c r="O706" s="35" t="n">
        <v>-1.21438</v>
      </c>
      <c r="P706" s="35" t="n">
        <v>-0.72113</v>
      </c>
      <c r="Q706" s="35" t="n">
        <v>-0.01824</v>
      </c>
      <c r="R706" s="35" t="n">
        <v>-0.57362</v>
      </c>
    </row>
    <row r="707" customFormat="false" ht="15" hidden="false" customHeight="false" outlineLevel="0" collapsed="false">
      <c r="A707" s="4" t="n">
        <v>706</v>
      </c>
      <c r="B707" s="4" t="s">
        <v>1057</v>
      </c>
      <c r="C707" s="35" t="n">
        <v>-0.33656</v>
      </c>
      <c r="D707" s="35" t="n">
        <v>-1.31016</v>
      </c>
      <c r="E707" s="35" t="n">
        <v>-2.04742</v>
      </c>
      <c r="F707" s="35" t="n">
        <v>-1.98676</v>
      </c>
      <c r="G707" s="35" t="n">
        <v>1.10771</v>
      </c>
      <c r="H707" s="35" t="n">
        <v>-0.5225</v>
      </c>
      <c r="I707" s="35" t="n">
        <v>0.45249</v>
      </c>
      <c r="J707" s="35" t="n">
        <v>-1.74282</v>
      </c>
      <c r="K707" s="35" t="n">
        <v>0.18593</v>
      </c>
      <c r="L707" s="35" t="n">
        <v>0.82551</v>
      </c>
      <c r="M707" s="35" t="n">
        <v>-1.88341</v>
      </c>
      <c r="N707" s="35" t="n">
        <v>-0.09075</v>
      </c>
      <c r="O707" s="35" t="n">
        <v>-0.3017</v>
      </c>
      <c r="P707" s="35" t="n">
        <v>0.38459</v>
      </c>
      <c r="Q707" s="35" t="n">
        <v>1.24206</v>
      </c>
      <c r="R707" s="35" t="n">
        <v>1.28867</v>
      </c>
    </row>
    <row r="708" customFormat="false" ht="15" hidden="false" customHeight="false" outlineLevel="0" collapsed="false">
      <c r="A708" s="4" t="n">
        <v>707</v>
      </c>
      <c r="B708" s="4" t="s">
        <v>1058</v>
      </c>
      <c r="C708" s="35" t="n">
        <v>-0.57781</v>
      </c>
      <c r="D708" s="35" t="n">
        <v>0.09017</v>
      </c>
      <c r="E708" s="35" t="n">
        <v>-1.47491</v>
      </c>
      <c r="F708" s="35" t="n">
        <v>-0.30504</v>
      </c>
      <c r="G708" s="35" t="n">
        <v>1.372</v>
      </c>
      <c r="H708" s="35" t="n">
        <v>2.63637</v>
      </c>
      <c r="I708" s="35" t="n">
        <v>3.11523</v>
      </c>
      <c r="J708" s="35" t="n">
        <v>-0.51204</v>
      </c>
      <c r="K708" s="35" t="n">
        <v>2.52746</v>
      </c>
      <c r="L708" s="35" t="n">
        <v>-0.01549</v>
      </c>
      <c r="M708" s="35" t="n">
        <v>0.44082</v>
      </c>
      <c r="N708" s="35" t="n">
        <v>1.22451</v>
      </c>
      <c r="O708" s="35" t="n">
        <v>-3.08032</v>
      </c>
      <c r="P708" s="35" t="n">
        <v>-0.27832</v>
      </c>
      <c r="Q708" s="35" t="n">
        <v>0.14625</v>
      </c>
      <c r="R708" s="35" t="n">
        <v>-2.82334</v>
      </c>
    </row>
    <row r="709" customFormat="false" ht="15" hidden="false" customHeight="false" outlineLevel="0" collapsed="false">
      <c r="A709" s="4" t="n">
        <v>708</v>
      </c>
      <c r="B709" s="4" t="s">
        <v>1059</v>
      </c>
      <c r="C709" s="35" t="n">
        <v>1.37757</v>
      </c>
      <c r="D709" s="35" t="n">
        <v>-1.0379</v>
      </c>
      <c r="E709" s="35" t="n">
        <v>1.72922</v>
      </c>
      <c r="F709" s="35" t="n">
        <v>0.06533</v>
      </c>
      <c r="G709" s="35" t="n">
        <v>1.7879</v>
      </c>
      <c r="H709" s="35" t="n">
        <v>-2.64324</v>
      </c>
      <c r="I709" s="35" t="n">
        <v>-0.31602</v>
      </c>
      <c r="J709" s="35" t="n">
        <v>1.04111</v>
      </c>
      <c r="K709" s="35" t="n">
        <v>-0.81923</v>
      </c>
      <c r="L709" s="35" t="n">
        <v>-1.77643</v>
      </c>
      <c r="M709" s="35" t="n">
        <v>1.57621</v>
      </c>
      <c r="N709" s="35" t="n">
        <v>1.08335</v>
      </c>
      <c r="O709" s="35" t="n">
        <v>-1.04209</v>
      </c>
      <c r="P709" s="35" t="n">
        <v>-1.68794</v>
      </c>
      <c r="Q709" s="35" t="n">
        <v>2.54212</v>
      </c>
      <c r="R709" s="35" t="n">
        <v>-1.73688</v>
      </c>
    </row>
    <row r="710" customFormat="false" ht="15" hidden="false" customHeight="false" outlineLevel="0" collapsed="false">
      <c r="A710" s="4" t="n">
        <v>709</v>
      </c>
      <c r="B710" s="4" t="s">
        <v>1060</v>
      </c>
      <c r="C710" s="35" t="n">
        <v>-2.50781</v>
      </c>
      <c r="D710" s="35" t="n">
        <v>1.28099</v>
      </c>
      <c r="E710" s="35" t="n">
        <v>1.48877</v>
      </c>
      <c r="F710" s="35" t="n">
        <v>1.01592</v>
      </c>
      <c r="G710" s="35" t="n">
        <v>0.20023</v>
      </c>
      <c r="H710" s="35" t="n">
        <v>-0.76949</v>
      </c>
      <c r="I710" s="35" t="n">
        <v>-2.3828</v>
      </c>
      <c r="J710" s="35" t="n">
        <v>1.80043</v>
      </c>
      <c r="K710" s="35" t="n">
        <v>2.05931</v>
      </c>
      <c r="L710" s="35" t="n">
        <v>1.45393</v>
      </c>
      <c r="M710" s="35" t="n">
        <v>-2.58377</v>
      </c>
      <c r="N710" s="35" t="n">
        <v>2.24773</v>
      </c>
      <c r="O710" s="35" t="n">
        <v>-0.07059</v>
      </c>
      <c r="P710" s="35" t="n">
        <v>-1.4795</v>
      </c>
      <c r="Q710" s="35" t="n">
        <v>-1.57603</v>
      </c>
      <c r="R710" s="35" t="n">
        <v>0.24236</v>
      </c>
    </row>
    <row r="711" customFormat="false" ht="15" hidden="false" customHeight="false" outlineLevel="0" collapsed="false">
      <c r="A711" s="4" t="n">
        <v>710</v>
      </c>
      <c r="B711" s="4" t="s">
        <v>1061</v>
      </c>
      <c r="C711" s="35" t="n">
        <v>-0.98679</v>
      </c>
      <c r="D711" s="35" t="n">
        <v>-2.75172</v>
      </c>
      <c r="E711" s="35" t="n">
        <v>-1.59411</v>
      </c>
      <c r="F711" s="35" t="n">
        <v>-0.1587</v>
      </c>
      <c r="G711" s="35" t="n">
        <v>-1.85877</v>
      </c>
      <c r="H711" s="35" t="n">
        <v>0.25151</v>
      </c>
      <c r="I711" s="35" t="n">
        <v>1.71058</v>
      </c>
      <c r="J711" s="35" t="n">
        <v>1.16732</v>
      </c>
      <c r="K711" s="35" t="n">
        <v>1.14389</v>
      </c>
      <c r="L711" s="35" t="n">
        <v>-1.41988</v>
      </c>
      <c r="M711" s="35" t="n">
        <v>2.68854</v>
      </c>
      <c r="N711" s="35" t="n">
        <v>1.50175</v>
      </c>
      <c r="O711" s="35" t="n">
        <v>0.4888</v>
      </c>
      <c r="P711" s="35" t="n">
        <v>-1.89797</v>
      </c>
      <c r="Q711" s="35" t="n">
        <v>2.33891</v>
      </c>
      <c r="R711" s="35" t="n">
        <v>1.96274</v>
      </c>
    </row>
    <row r="712" customFormat="false" ht="15" hidden="false" customHeight="false" outlineLevel="0" collapsed="false">
      <c r="A712" s="4" t="n">
        <v>711</v>
      </c>
      <c r="B712" s="4" t="s">
        <v>1062</v>
      </c>
      <c r="C712" s="35" t="n">
        <v>0.58471</v>
      </c>
      <c r="D712" s="35" t="n">
        <v>-2.2904</v>
      </c>
      <c r="E712" s="35" t="n">
        <v>-0.7282</v>
      </c>
      <c r="F712" s="35" t="n">
        <v>-0.17924</v>
      </c>
      <c r="G712" s="35" t="n">
        <v>2.18372</v>
      </c>
      <c r="H712" s="35" t="n">
        <v>0.48345</v>
      </c>
      <c r="I712" s="35" t="n">
        <v>0.99911</v>
      </c>
      <c r="J712" s="35" t="n">
        <v>-2.02521</v>
      </c>
      <c r="K712" s="35" t="n">
        <v>2.73295</v>
      </c>
      <c r="L712" s="35" t="n">
        <v>1.67208</v>
      </c>
      <c r="M712" s="35" t="n">
        <v>2.52109</v>
      </c>
      <c r="N712" s="35" t="n">
        <v>1.74674</v>
      </c>
      <c r="O712" s="35" t="n">
        <v>1.29695</v>
      </c>
      <c r="P712" s="35" t="n">
        <v>-0.24515</v>
      </c>
      <c r="Q712" s="35" t="n">
        <v>2.60071</v>
      </c>
      <c r="R712" s="35" t="n">
        <v>-1.8763</v>
      </c>
    </row>
    <row r="713" customFormat="false" ht="15" hidden="false" customHeight="false" outlineLevel="0" collapsed="false">
      <c r="A713" s="4" t="n">
        <v>712</v>
      </c>
      <c r="B713" s="4" t="s">
        <v>1063</v>
      </c>
      <c r="C713" s="35" t="n">
        <v>1.35798</v>
      </c>
      <c r="D713" s="35" t="n">
        <v>-0.6177</v>
      </c>
      <c r="E713" s="35" t="n">
        <v>-0.23802</v>
      </c>
      <c r="F713" s="35" t="n">
        <v>2.40978</v>
      </c>
      <c r="G713" s="35" t="n">
        <v>-0.85726</v>
      </c>
      <c r="H713" s="35" t="n">
        <v>-2.31013</v>
      </c>
      <c r="I713" s="35" t="n">
        <v>-0.5962</v>
      </c>
      <c r="J713" s="35" t="n">
        <v>-1.52175</v>
      </c>
      <c r="K713" s="35" t="n">
        <v>-1.42771</v>
      </c>
      <c r="L713" s="35" t="n">
        <v>0.17705</v>
      </c>
      <c r="M713" s="35" t="n">
        <v>-0.49515</v>
      </c>
      <c r="N713" s="35" t="n">
        <v>1.0812</v>
      </c>
      <c r="O713" s="35" t="n">
        <v>-0.3542</v>
      </c>
      <c r="P713" s="35" t="n">
        <v>0.42394</v>
      </c>
      <c r="Q713" s="35" t="n">
        <v>-0.57417</v>
      </c>
      <c r="R713" s="35" t="n">
        <v>0.29857</v>
      </c>
    </row>
    <row r="714" customFormat="false" ht="15" hidden="false" customHeight="false" outlineLevel="0" collapsed="false">
      <c r="A714" s="4" t="n">
        <v>713</v>
      </c>
      <c r="B714" s="4" t="s">
        <v>1064</v>
      </c>
      <c r="C714" s="35" t="n">
        <v>-0.98919</v>
      </c>
      <c r="D714" s="35" t="n">
        <v>-1.98468</v>
      </c>
      <c r="E714" s="35" t="n">
        <v>-1.41676</v>
      </c>
      <c r="F714" s="35" t="n">
        <v>2.7448</v>
      </c>
      <c r="G714" s="35" t="n">
        <v>-0.6177</v>
      </c>
      <c r="H714" s="35" t="n">
        <v>0.21685</v>
      </c>
      <c r="I714" s="35" t="n">
        <v>-2.22537</v>
      </c>
      <c r="J714" s="35" t="n">
        <v>-0.25157</v>
      </c>
      <c r="K714" s="35" t="n">
        <v>1.45231</v>
      </c>
      <c r="L714" s="35" t="n">
        <v>0.83212</v>
      </c>
      <c r="M714" s="35" t="n">
        <v>-1.48228</v>
      </c>
      <c r="N714" s="35" t="n">
        <v>-0.37085</v>
      </c>
      <c r="O714" s="35" t="n">
        <v>1.62379</v>
      </c>
      <c r="P714" s="35" t="n">
        <v>-1.37791</v>
      </c>
      <c r="Q714" s="35" t="n">
        <v>-0.91166</v>
      </c>
      <c r="R714" s="35" t="n">
        <v>-1.51372</v>
      </c>
    </row>
    <row r="715" customFormat="false" ht="15" hidden="false" customHeight="false" outlineLevel="0" collapsed="false">
      <c r="A715" s="4" t="n">
        <v>714</v>
      </c>
      <c r="B715" s="4" t="s">
        <v>1065</v>
      </c>
      <c r="C715" s="35" t="n">
        <v>-2.48654</v>
      </c>
      <c r="D715" s="35" t="n">
        <v>-0.32736</v>
      </c>
      <c r="E715" s="35" t="n">
        <v>1.23458</v>
      </c>
      <c r="F715" s="35" t="n">
        <v>-0.62501</v>
      </c>
      <c r="G715" s="35" t="n">
        <v>-1.91184</v>
      </c>
      <c r="H715" s="35" t="n">
        <v>-2.28884</v>
      </c>
      <c r="I715" s="35" t="n">
        <v>-0.83824</v>
      </c>
      <c r="J715" s="35" t="n">
        <v>0.48666</v>
      </c>
      <c r="K715" s="35" t="n">
        <v>-0.3773</v>
      </c>
      <c r="L715" s="35" t="n">
        <v>1.16958</v>
      </c>
      <c r="M715" s="35" t="n">
        <v>1.7178</v>
      </c>
      <c r="N715" s="35" t="n">
        <v>-0.06887</v>
      </c>
      <c r="O715" s="35" t="n">
        <v>0.1025</v>
      </c>
      <c r="P715" s="35" t="n">
        <v>0.48205</v>
      </c>
      <c r="Q715" s="35" t="n">
        <v>-0.66047</v>
      </c>
      <c r="R715" s="35" t="n">
        <v>-0.82956</v>
      </c>
    </row>
    <row r="716" customFormat="false" ht="15" hidden="false" customHeight="false" outlineLevel="0" collapsed="false">
      <c r="A716" s="4" t="n">
        <v>715</v>
      </c>
      <c r="B716" s="4" t="s">
        <v>1066</v>
      </c>
      <c r="C716" s="35" t="n">
        <v>-1.54094</v>
      </c>
      <c r="D716" s="35" t="n">
        <v>0.1013</v>
      </c>
      <c r="E716" s="35" t="n">
        <v>2.80498</v>
      </c>
      <c r="F716" s="35" t="n">
        <v>2.08016</v>
      </c>
      <c r="G716" s="35" t="n">
        <v>1.5918</v>
      </c>
      <c r="H716" s="35" t="n">
        <v>-2.35456</v>
      </c>
      <c r="I716" s="35" t="n">
        <v>3.96111</v>
      </c>
      <c r="J716" s="35" t="n">
        <v>2.36287</v>
      </c>
      <c r="K716" s="35" t="n">
        <v>-0.95844</v>
      </c>
      <c r="L716" s="35" t="n">
        <v>4.46822</v>
      </c>
      <c r="M716" s="35" t="n">
        <v>-1.35442</v>
      </c>
      <c r="N716" s="35" t="n">
        <v>1.99819</v>
      </c>
      <c r="O716" s="35" t="n">
        <v>-0.09258</v>
      </c>
      <c r="P716" s="35" t="n">
        <v>-3.71921</v>
      </c>
      <c r="Q716" s="35" t="n">
        <v>1.90339</v>
      </c>
      <c r="R716" s="35" t="n">
        <v>0.58805</v>
      </c>
    </row>
    <row r="717" customFormat="false" ht="15" hidden="false" customHeight="false" outlineLevel="0" collapsed="false">
      <c r="A717" s="4" t="n">
        <v>716</v>
      </c>
      <c r="B717" s="4" t="s">
        <v>1067</v>
      </c>
      <c r="C717" s="35" t="n">
        <v>-1.07971</v>
      </c>
      <c r="D717" s="35" t="n">
        <v>-0.12648</v>
      </c>
      <c r="E717" s="35" t="n">
        <v>-1.37736</v>
      </c>
      <c r="F717" s="35" t="n">
        <v>0.02495</v>
      </c>
      <c r="G717" s="35" t="n">
        <v>2.83815</v>
      </c>
      <c r="H717" s="35" t="n">
        <v>3.01071</v>
      </c>
      <c r="I717" s="35" t="n">
        <v>-1.26774</v>
      </c>
      <c r="J717" s="35" t="n">
        <v>2.60638</v>
      </c>
      <c r="K717" s="35" t="n">
        <v>-0.16847</v>
      </c>
      <c r="L717" s="35" t="n">
        <v>1.08932</v>
      </c>
      <c r="M717" s="35" t="n">
        <v>-0.43127</v>
      </c>
      <c r="N717" s="35" t="n">
        <v>-0.66828</v>
      </c>
      <c r="O717" s="35" t="n">
        <v>0.93939</v>
      </c>
      <c r="P717" s="35" t="n">
        <v>-0.25021</v>
      </c>
      <c r="Q717" s="35" t="n">
        <v>1.59101</v>
      </c>
      <c r="R717" s="35" t="n">
        <v>-0.61464</v>
      </c>
    </row>
    <row r="718" customFormat="false" ht="15" hidden="false" customHeight="false" outlineLevel="0" collapsed="false">
      <c r="A718" s="4" t="n">
        <v>717</v>
      </c>
      <c r="B718" s="4" t="s">
        <v>1068</v>
      </c>
      <c r="C718" s="35" t="n">
        <v>0.13158</v>
      </c>
      <c r="D718" s="35" t="n">
        <v>-2.83836</v>
      </c>
      <c r="E718" s="35" t="n">
        <v>0.16217</v>
      </c>
      <c r="F718" s="35" t="n">
        <v>-0.44443</v>
      </c>
      <c r="G718" s="35" t="n">
        <v>0.10972</v>
      </c>
      <c r="H718" s="35" t="n">
        <v>2.40058</v>
      </c>
      <c r="I718" s="35" t="n">
        <v>-0.5557</v>
      </c>
      <c r="J718" s="35" t="n">
        <v>1.55705</v>
      </c>
      <c r="K718" s="35" t="n">
        <v>-2.16303</v>
      </c>
      <c r="L718" s="35" t="n">
        <v>-0.12491</v>
      </c>
      <c r="M718" s="35" t="n">
        <v>-0.42332</v>
      </c>
      <c r="N718" s="35" t="n">
        <v>1.11759</v>
      </c>
      <c r="O718" s="35" t="n">
        <v>-0.12893</v>
      </c>
      <c r="P718" s="35" t="n">
        <v>0.88103</v>
      </c>
      <c r="Q718" s="35" t="n">
        <v>0.74707</v>
      </c>
      <c r="R718" s="35" t="n">
        <v>1.94898</v>
      </c>
    </row>
    <row r="719" customFormat="false" ht="15" hidden="false" customHeight="false" outlineLevel="0" collapsed="false">
      <c r="A719" s="4" t="n">
        <v>718</v>
      </c>
      <c r="B719" s="4" t="s">
        <v>1069</v>
      </c>
      <c r="C719" s="35" t="n">
        <v>1.28558</v>
      </c>
      <c r="D719" s="35" t="n">
        <v>1.11097</v>
      </c>
      <c r="E719" s="35" t="n">
        <v>-0.13332</v>
      </c>
      <c r="F719" s="35" t="n">
        <v>-0.21505</v>
      </c>
      <c r="G719" s="35" t="n">
        <v>0.79945</v>
      </c>
      <c r="H719" s="35" t="n">
        <v>-0.44011</v>
      </c>
      <c r="I719" s="35" t="n">
        <v>-1.22958</v>
      </c>
      <c r="J719" s="35" t="n">
        <v>3.14433</v>
      </c>
      <c r="K719" s="35" t="n">
        <v>1.6253</v>
      </c>
      <c r="L719" s="35" t="n">
        <v>1.19792</v>
      </c>
      <c r="M719" s="35" t="n">
        <v>-1.12584</v>
      </c>
      <c r="N719" s="35" t="n">
        <v>2.84313</v>
      </c>
      <c r="O719" s="35" t="n">
        <v>-0.75709</v>
      </c>
      <c r="P719" s="35" t="n">
        <v>0.749</v>
      </c>
      <c r="Q719" s="35" t="n">
        <v>-0.54481</v>
      </c>
      <c r="R719" s="35" t="n">
        <v>-2.94999</v>
      </c>
    </row>
    <row r="720" customFormat="false" ht="15" hidden="false" customHeight="false" outlineLevel="0" collapsed="false">
      <c r="A720" s="4" t="n">
        <v>719</v>
      </c>
      <c r="B720" s="4" t="s">
        <v>1070</v>
      </c>
      <c r="C720" s="35" t="n">
        <v>2.33317</v>
      </c>
      <c r="D720" s="35" t="n">
        <v>-2.41246</v>
      </c>
      <c r="E720" s="35" t="n">
        <v>-0.79799</v>
      </c>
      <c r="F720" s="35" t="n">
        <v>-0.85683</v>
      </c>
      <c r="G720" s="35" t="n">
        <v>0.83191</v>
      </c>
      <c r="H720" s="35" t="n">
        <v>0.2948</v>
      </c>
      <c r="I720" s="35" t="n">
        <v>2.08521</v>
      </c>
      <c r="J720" s="35" t="n">
        <v>1.26894</v>
      </c>
      <c r="K720" s="35" t="n">
        <v>-1.11016</v>
      </c>
      <c r="L720" s="35" t="n">
        <v>0.86495</v>
      </c>
      <c r="M720" s="35" t="n">
        <v>-0.75758</v>
      </c>
      <c r="N720" s="35" t="n">
        <v>-0.42851</v>
      </c>
      <c r="O720" s="35" t="n">
        <v>0.86334</v>
      </c>
      <c r="P720" s="35" t="n">
        <v>-3.04084</v>
      </c>
      <c r="Q720" s="35" t="n">
        <v>0.23003</v>
      </c>
      <c r="R720" s="35" t="n">
        <v>0.94586</v>
      </c>
    </row>
    <row r="721" customFormat="false" ht="15" hidden="false" customHeight="false" outlineLevel="0" collapsed="false">
      <c r="A721" s="4" t="n">
        <v>720</v>
      </c>
      <c r="B721" s="4" t="s">
        <v>1071</v>
      </c>
      <c r="C721" s="35" t="n">
        <v>-0.86439</v>
      </c>
      <c r="D721" s="35" t="n">
        <v>0.37663</v>
      </c>
      <c r="E721" s="35" t="n">
        <v>0.5067</v>
      </c>
      <c r="F721" s="35" t="n">
        <v>0.87146</v>
      </c>
      <c r="G721" s="35" t="n">
        <v>0.46964</v>
      </c>
      <c r="H721" s="35" t="n">
        <v>1.95565</v>
      </c>
      <c r="I721" s="35" t="n">
        <v>-0.70707</v>
      </c>
      <c r="J721" s="35" t="n">
        <v>-1.4264</v>
      </c>
      <c r="K721" s="35" t="n">
        <v>-0.31097</v>
      </c>
      <c r="L721" s="35" t="n">
        <v>-1.62066</v>
      </c>
      <c r="M721" s="35" t="n">
        <v>-1.41651</v>
      </c>
      <c r="N721" s="35" t="n">
        <v>-0.03133</v>
      </c>
      <c r="O721" s="35" t="n">
        <v>-0.37221</v>
      </c>
      <c r="P721" s="35" t="n">
        <v>0.59902</v>
      </c>
      <c r="Q721" s="35" t="n">
        <v>-0.72179</v>
      </c>
      <c r="R721" s="35" t="n">
        <v>-0.13732</v>
      </c>
    </row>
    <row r="722" customFormat="false" ht="15" hidden="false" customHeight="false" outlineLevel="0" collapsed="false">
      <c r="A722" s="4" t="n">
        <v>721</v>
      </c>
      <c r="B722" s="4" t="s">
        <v>1072</v>
      </c>
      <c r="C722" s="35" t="n">
        <v>-2.33179</v>
      </c>
      <c r="D722" s="35" t="n">
        <v>0.73268</v>
      </c>
      <c r="E722" s="35" t="n">
        <v>-0.31581</v>
      </c>
      <c r="F722" s="35" t="n">
        <v>0.86714</v>
      </c>
      <c r="G722" s="35" t="n">
        <v>-3.40523</v>
      </c>
      <c r="H722" s="35" t="n">
        <v>1.49131</v>
      </c>
      <c r="I722" s="35" t="n">
        <v>-0.55473</v>
      </c>
      <c r="J722" s="35" t="n">
        <v>-0.63132</v>
      </c>
      <c r="K722" s="35" t="n">
        <v>-2.52096</v>
      </c>
      <c r="L722" s="35" t="n">
        <v>1.42691</v>
      </c>
      <c r="M722" s="35" t="n">
        <v>0.69321</v>
      </c>
      <c r="N722" s="35" t="n">
        <v>0.59076</v>
      </c>
      <c r="O722" s="35" t="n">
        <v>0.81631</v>
      </c>
      <c r="P722" s="35" t="n">
        <v>-1.49897</v>
      </c>
      <c r="Q722" s="35" t="n">
        <v>2.9607</v>
      </c>
      <c r="R722" s="35" t="n">
        <v>-1.5175</v>
      </c>
    </row>
    <row r="723" customFormat="false" ht="15" hidden="false" customHeight="false" outlineLevel="0" collapsed="false">
      <c r="A723" s="4" t="n">
        <v>722</v>
      </c>
      <c r="B723" s="4" t="s">
        <v>1073</v>
      </c>
      <c r="C723" s="35" t="n">
        <v>1.12518</v>
      </c>
      <c r="D723" s="35" t="n">
        <v>-0.36206</v>
      </c>
      <c r="E723" s="35" t="n">
        <v>3.86265</v>
      </c>
      <c r="F723" s="35" t="n">
        <v>0.91123</v>
      </c>
      <c r="G723" s="35" t="n">
        <v>-0.95599</v>
      </c>
      <c r="H723" s="35" t="n">
        <v>3.76095</v>
      </c>
      <c r="I723" s="35" t="n">
        <v>0.63166</v>
      </c>
      <c r="J723" s="35" t="n">
        <v>0.84082</v>
      </c>
      <c r="K723" s="35" t="n">
        <v>0.59184</v>
      </c>
      <c r="L723" s="35" t="n">
        <v>0.40404</v>
      </c>
      <c r="M723" s="35" t="n">
        <v>0.0068</v>
      </c>
      <c r="N723" s="35" t="n">
        <v>-0.6233</v>
      </c>
      <c r="O723" s="35" t="n">
        <v>-0.41006</v>
      </c>
      <c r="P723" s="35" t="n">
        <v>-0.61306</v>
      </c>
      <c r="Q723" s="35" t="n">
        <v>1.13684</v>
      </c>
      <c r="R723" s="35" t="n">
        <v>-1.56883</v>
      </c>
    </row>
    <row r="724" customFormat="false" ht="15" hidden="false" customHeight="false" outlineLevel="0" collapsed="false">
      <c r="A724" s="4" t="n">
        <v>723</v>
      </c>
      <c r="B724" s="4" t="s">
        <v>1074</v>
      </c>
      <c r="C724" s="35" t="n">
        <v>-0.66629</v>
      </c>
      <c r="D724" s="35" t="n">
        <v>-2.7356</v>
      </c>
      <c r="E724" s="35" t="n">
        <v>0.74494</v>
      </c>
      <c r="F724" s="35" t="n">
        <v>3.85126</v>
      </c>
      <c r="G724" s="35" t="n">
        <v>1.40285</v>
      </c>
      <c r="H724" s="35" t="n">
        <v>0.19207</v>
      </c>
      <c r="I724" s="35" t="n">
        <v>1.10329</v>
      </c>
      <c r="J724" s="35" t="n">
        <v>0.18379</v>
      </c>
      <c r="K724" s="35" t="n">
        <v>-0.93016</v>
      </c>
      <c r="L724" s="35" t="n">
        <v>-1.09253</v>
      </c>
      <c r="M724" s="35" t="n">
        <v>-1.69153</v>
      </c>
      <c r="N724" s="35" t="n">
        <v>1.51427</v>
      </c>
      <c r="O724" s="35" t="n">
        <v>-1.69029</v>
      </c>
      <c r="P724" s="35" t="n">
        <v>-0.58617</v>
      </c>
      <c r="Q724" s="35" t="n">
        <v>3.19479</v>
      </c>
      <c r="R724" s="35" t="n">
        <v>0.17455</v>
      </c>
    </row>
    <row r="725" customFormat="false" ht="15" hidden="false" customHeight="false" outlineLevel="0" collapsed="false">
      <c r="A725" s="4" t="n">
        <v>724</v>
      </c>
      <c r="B725" s="4" t="s">
        <v>1075</v>
      </c>
      <c r="C725" s="35" t="n">
        <v>0.21252</v>
      </c>
      <c r="D725" s="35" t="n">
        <v>-2.23895</v>
      </c>
      <c r="E725" s="35" t="n">
        <v>-1.0181</v>
      </c>
      <c r="F725" s="35" t="n">
        <v>2.00671</v>
      </c>
      <c r="G725" s="35" t="n">
        <v>1.41753</v>
      </c>
      <c r="H725" s="35" t="n">
        <v>-0.0619</v>
      </c>
      <c r="I725" s="35" t="n">
        <v>-1.65637</v>
      </c>
      <c r="J725" s="35" t="n">
        <v>-2.61243</v>
      </c>
      <c r="K725" s="35" t="n">
        <v>-1.16263</v>
      </c>
      <c r="L725" s="35" t="n">
        <v>1.04053</v>
      </c>
      <c r="M725" s="35" t="n">
        <v>1.23307</v>
      </c>
      <c r="N725" s="35" t="n">
        <v>-0.4006</v>
      </c>
      <c r="O725" s="35" t="n">
        <v>-1.2841</v>
      </c>
      <c r="P725" s="35" t="n">
        <v>1.26758</v>
      </c>
      <c r="Q725" s="35" t="n">
        <v>-0.67658</v>
      </c>
      <c r="R725" s="35" t="n">
        <v>-0.69818</v>
      </c>
    </row>
    <row r="726" customFormat="false" ht="15" hidden="false" customHeight="false" outlineLevel="0" collapsed="false">
      <c r="A726" s="4" t="n">
        <v>725</v>
      </c>
      <c r="B726" s="4" t="s">
        <v>1076</v>
      </c>
      <c r="C726" s="35" t="n">
        <v>1.61229</v>
      </c>
      <c r="D726" s="35" t="n">
        <v>-2.73945</v>
      </c>
      <c r="E726" s="35" t="n">
        <v>0.38132</v>
      </c>
      <c r="F726" s="35" t="n">
        <v>4.0232</v>
      </c>
      <c r="G726" s="35" t="n">
        <v>-1.43272</v>
      </c>
      <c r="H726" s="35" t="n">
        <v>-0.68048</v>
      </c>
      <c r="I726" s="35" t="n">
        <v>1.58265</v>
      </c>
      <c r="J726" s="35" t="n">
        <v>0.16161</v>
      </c>
      <c r="K726" s="35" t="n">
        <v>2.72224</v>
      </c>
      <c r="L726" s="35" t="n">
        <v>-0.39143</v>
      </c>
      <c r="M726" s="35" t="n">
        <v>3.02857</v>
      </c>
      <c r="N726" s="35" t="n">
        <v>3.28021</v>
      </c>
      <c r="O726" s="35" t="n">
        <v>0.65933</v>
      </c>
      <c r="P726" s="35" t="n">
        <v>-1.34766</v>
      </c>
      <c r="Q726" s="35" t="n">
        <v>-1.0622</v>
      </c>
      <c r="R726" s="35" t="n">
        <v>-1.70776</v>
      </c>
    </row>
    <row r="727" customFormat="false" ht="15" hidden="false" customHeight="false" outlineLevel="0" collapsed="false">
      <c r="A727" s="4" t="n">
        <v>726</v>
      </c>
      <c r="B727" s="4" t="s">
        <v>1077</v>
      </c>
      <c r="C727" s="35" t="n">
        <v>-3.67942</v>
      </c>
      <c r="D727" s="35" t="n">
        <v>-3.99623</v>
      </c>
      <c r="E727" s="35" t="n">
        <v>2.20482</v>
      </c>
      <c r="F727" s="35" t="n">
        <v>1.27429</v>
      </c>
      <c r="G727" s="35" t="n">
        <v>-0.49391</v>
      </c>
      <c r="H727" s="35" t="n">
        <v>-2.63441</v>
      </c>
      <c r="I727" s="35" t="n">
        <v>2.83375</v>
      </c>
      <c r="J727" s="35" t="n">
        <v>3.79985</v>
      </c>
      <c r="K727" s="35" t="n">
        <v>-0.15875</v>
      </c>
      <c r="L727" s="35" t="n">
        <v>0.72975</v>
      </c>
      <c r="M727" s="35" t="n">
        <v>0.00199</v>
      </c>
      <c r="N727" s="35" t="n">
        <v>0.41009</v>
      </c>
      <c r="O727" s="35" t="n">
        <v>-1.35918</v>
      </c>
      <c r="P727" s="35" t="n">
        <v>-0.12925</v>
      </c>
      <c r="Q727" s="35" t="n">
        <v>1.60694</v>
      </c>
      <c r="R727" s="35" t="n">
        <v>-2.31751</v>
      </c>
    </row>
    <row r="728" customFormat="false" ht="15" hidden="false" customHeight="false" outlineLevel="0" collapsed="false">
      <c r="A728" s="4" t="n">
        <v>727</v>
      </c>
      <c r="B728" s="4" t="s">
        <v>1078</v>
      </c>
      <c r="C728" s="35" t="n">
        <v>0.60583</v>
      </c>
      <c r="D728" s="35" t="n">
        <v>-1.70943</v>
      </c>
      <c r="E728" s="35" t="n">
        <v>1.65897</v>
      </c>
      <c r="F728" s="35" t="n">
        <v>-1.20682</v>
      </c>
      <c r="G728" s="35" t="n">
        <v>-1.39253</v>
      </c>
      <c r="H728" s="35" t="n">
        <v>2.44411</v>
      </c>
      <c r="I728" s="35" t="n">
        <v>3.65513</v>
      </c>
      <c r="J728" s="35" t="n">
        <v>0.65001</v>
      </c>
      <c r="K728" s="35" t="n">
        <v>2.194</v>
      </c>
      <c r="L728" s="35" t="n">
        <v>2.58973</v>
      </c>
      <c r="M728" s="35" t="n">
        <v>2.52231</v>
      </c>
      <c r="N728" s="35" t="n">
        <v>1.03161</v>
      </c>
      <c r="O728" s="35" t="n">
        <v>0.15529</v>
      </c>
      <c r="P728" s="35" t="n">
        <v>-2.06082</v>
      </c>
      <c r="Q728" s="35" t="n">
        <v>0.79074</v>
      </c>
      <c r="R728" s="35" t="n">
        <v>0.30438</v>
      </c>
    </row>
    <row r="729" customFormat="false" ht="15" hidden="false" customHeight="false" outlineLevel="0" collapsed="false">
      <c r="A729" s="4" t="n">
        <v>728</v>
      </c>
      <c r="B729" s="4" t="s">
        <v>1079</v>
      </c>
      <c r="C729" s="35" t="n">
        <v>-3.78298</v>
      </c>
      <c r="D729" s="35" t="n">
        <v>1.7948</v>
      </c>
      <c r="E729" s="35" t="n">
        <v>0.62988</v>
      </c>
      <c r="F729" s="35" t="n">
        <v>1.48965</v>
      </c>
      <c r="G729" s="35" t="n">
        <v>1.89739</v>
      </c>
      <c r="H729" s="35" t="n">
        <v>0.83652</v>
      </c>
      <c r="I729" s="35" t="n">
        <v>2.98366</v>
      </c>
      <c r="J729" s="35" t="n">
        <v>-0.42751</v>
      </c>
      <c r="K729" s="35" t="n">
        <v>2.27478</v>
      </c>
      <c r="L729" s="35" t="n">
        <v>2.38371</v>
      </c>
      <c r="M729" s="35" t="n">
        <v>3.27895</v>
      </c>
      <c r="N729" s="35" t="n">
        <v>-1.22119</v>
      </c>
      <c r="O729" s="35" t="n">
        <v>-1.49858</v>
      </c>
      <c r="P729" s="35" t="n">
        <v>-2.64567</v>
      </c>
      <c r="Q729" s="35" t="n">
        <v>1.58691</v>
      </c>
      <c r="R729" s="35" t="n">
        <v>0.722</v>
      </c>
    </row>
    <row r="730" customFormat="false" ht="15" hidden="false" customHeight="false" outlineLevel="0" collapsed="false">
      <c r="A730" s="4" t="n">
        <v>729</v>
      </c>
      <c r="B730" s="4" t="s">
        <v>1080</v>
      </c>
      <c r="C730" s="35" t="n">
        <v>0.34844</v>
      </c>
      <c r="D730" s="35" t="n">
        <v>1.3791</v>
      </c>
      <c r="E730" s="35" t="n">
        <v>-0.44098</v>
      </c>
      <c r="F730" s="35" t="n">
        <v>-1.75845</v>
      </c>
      <c r="G730" s="35" t="n">
        <v>-1.25749</v>
      </c>
      <c r="H730" s="35" t="n">
        <v>0.33108</v>
      </c>
      <c r="I730" s="35" t="n">
        <v>-0.18029</v>
      </c>
      <c r="J730" s="35" t="n">
        <v>-1.15448</v>
      </c>
      <c r="K730" s="35" t="n">
        <v>-0.88129</v>
      </c>
      <c r="L730" s="35" t="n">
        <v>-0.23769</v>
      </c>
      <c r="M730" s="35" t="n">
        <v>0.28689</v>
      </c>
      <c r="N730" s="35" t="n">
        <v>-1.05279</v>
      </c>
      <c r="O730" s="35" t="n">
        <v>1.49382</v>
      </c>
      <c r="P730" s="35" t="n">
        <v>-0.02376</v>
      </c>
      <c r="Q730" s="35" t="n">
        <v>0.53712</v>
      </c>
      <c r="R730" s="35" t="n">
        <v>1.5003</v>
      </c>
    </row>
    <row r="731" customFormat="false" ht="15" hidden="false" customHeight="false" outlineLevel="0" collapsed="false">
      <c r="A731" s="4" t="n">
        <v>730</v>
      </c>
      <c r="B731" s="4" t="s">
        <v>1081</v>
      </c>
      <c r="C731" s="35" t="n">
        <v>-0.75182</v>
      </c>
      <c r="D731" s="35" t="n">
        <v>1.21901</v>
      </c>
      <c r="E731" s="35" t="n">
        <v>0.992</v>
      </c>
      <c r="F731" s="35" t="n">
        <v>-1.76834</v>
      </c>
      <c r="G731" s="35" t="n">
        <v>-1.29807</v>
      </c>
      <c r="H731" s="35" t="n">
        <v>-0.0249</v>
      </c>
      <c r="I731" s="35" t="n">
        <v>-0.34972</v>
      </c>
      <c r="J731" s="35" t="n">
        <v>0.06312</v>
      </c>
      <c r="K731" s="35" t="n">
        <v>0.22352</v>
      </c>
      <c r="L731" s="35" t="n">
        <v>1.3839</v>
      </c>
      <c r="M731" s="35" t="n">
        <v>-0.25198</v>
      </c>
      <c r="N731" s="35" t="n">
        <v>-0.94554</v>
      </c>
      <c r="O731" s="35" t="n">
        <v>-0.08105</v>
      </c>
      <c r="P731" s="35" t="n">
        <v>0.29058</v>
      </c>
      <c r="Q731" s="35" t="n">
        <v>2.10365</v>
      </c>
      <c r="R731" s="35" t="n">
        <v>1.97922</v>
      </c>
    </row>
    <row r="732" customFormat="false" ht="15" hidden="false" customHeight="false" outlineLevel="0" collapsed="false">
      <c r="A732" s="4" t="n">
        <v>731</v>
      </c>
      <c r="B732" s="4" t="s">
        <v>1082</v>
      </c>
      <c r="C732" s="35" t="n">
        <v>0.57052</v>
      </c>
      <c r="D732" s="35" t="n">
        <v>-0.93015</v>
      </c>
      <c r="E732" s="35" t="n">
        <v>-1.78808</v>
      </c>
      <c r="F732" s="35" t="n">
        <v>0.82635</v>
      </c>
      <c r="G732" s="35" t="n">
        <v>-0.99399</v>
      </c>
      <c r="H732" s="35" t="n">
        <v>1.34842</v>
      </c>
      <c r="I732" s="35" t="n">
        <v>2.61034</v>
      </c>
      <c r="J732" s="35" t="n">
        <v>-0.55444</v>
      </c>
      <c r="K732" s="35" t="n">
        <v>2.48924</v>
      </c>
      <c r="L732" s="35" t="n">
        <v>-0.10416</v>
      </c>
      <c r="M732" s="35" t="n">
        <v>-0.27718</v>
      </c>
      <c r="N732" s="35" t="n">
        <v>-1.29216</v>
      </c>
      <c r="O732" s="35" t="n">
        <v>-0.92966</v>
      </c>
      <c r="P732" s="35" t="n">
        <v>0.7612</v>
      </c>
      <c r="Q732" s="35" t="n">
        <v>0.76629</v>
      </c>
      <c r="R732" s="35" t="n">
        <v>-1.3982</v>
      </c>
    </row>
    <row r="733" customFormat="false" ht="15" hidden="false" customHeight="false" outlineLevel="0" collapsed="false">
      <c r="A733" s="4" t="n">
        <v>732</v>
      </c>
      <c r="B733" s="4" t="s">
        <v>1083</v>
      </c>
      <c r="C733" s="35" t="n">
        <v>-0.49564</v>
      </c>
      <c r="D733" s="35" t="n">
        <v>-3.26829</v>
      </c>
      <c r="E733" s="35" t="n">
        <v>0.7841</v>
      </c>
      <c r="F733" s="35" t="n">
        <v>3.09163</v>
      </c>
      <c r="G733" s="35" t="n">
        <v>2.13963</v>
      </c>
      <c r="H733" s="35" t="n">
        <v>-1.30659</v>
      </c>
      <c r="I733" s="35" t="n">
        <v>0.46922</v>
      </c>
      <c r="J733" s="35" t="n">
        <v>0.54267</v>
      </c>
      <c r="K733" s="35" t="n">
        <v>1.50099</v>
      </c>
      <c r="L733" s="35" t="n">
        <v>-0.51977</v>
      </c>
      <c r="M733" s="35" t="n">
        <v>0.6152</v>
      </c>
      <c r="N733" s="35" t="n">
        <v>1.01708</v>
      </c>
      <c r="O733" s="35" t="n">
        <v>1.61001</v>
      </c>
      <c r="P733" s="35" t="n">
        <v>2.12539</v>
      </c>
      <c r="Q733" s="35" t="n">
        <v>0.20816</v>
      </c>
      <c r="R733" s="35" t="n">
        <v>0.89999</v>
      </c>
    </row>
    <row r="734" customFormat="false" ht="15" hidden="false" customHeight="false" outlineLevel="0" collapsed="false">
      <c r="A734" s="4" t="n">
        <v>733</v>
      </c>
      <c r="B734" s="4" t="s">
        <v>1084</v>
      </c>
      <c r="C734" s="35" t="n">
        <v>-2.10052</v>
      </c>
      <c r="D734" s="35" t="n">
        <v>-0.24071</v>
      </c>
      <c r="E734" s="35" t="n">
        <v>-0.89401</v>
      </c>
      <c r="F734" s="35" t="n">
        <v>-1.57906</v>
      </c>
      <c r="G734" s="35" t="n">
        <v>0.8427</v>
      </c>
      <c r="H734" s="35" t="n">
        <v>-2.92383</v>
      </c>
      <c r="I734" s="35" t="n">
        <v>-0.99795</v>
      </c>
      <c r="J734" s="35" t="n">
        <v>-1.70114</v>
      </c>
      <c r="K734" s="35" t="n">
        <v>0.42389</v>
      </c>
      <c r="L734" s="35" t="n">
        <v>0.40614</v>
      </c>
      <c r="M734" s="35" t="n">
        <v>0.3217</v>
      </c>
      <c r="N734" s="35" t="n">
        <v>1.81549</v>
      </c>
      <c r="O734" s="35" t="n">
        <v>1.49663</v>
      </c>
      <c r="P734" s="35" t="n">
        <v>0.89205</v>
      </c>
      <c r="Q734" s="35" t="n">
        <v>2.51649</v>
      </c>
      <c r="R734" s="35" t="n">
        <v>-1.44719</v>
      </c>
    </row>
    <row r="735" customFormat="false" ht="15" hidden="false" customHeight="false" outlineLevel="0" collapsed="false">
      <c r="A735" s="4" t="n">
        <v>734</v>
      </c>
      <c r="B735" s="4" t="s">
        <v>1085</v>
      </c>
      <c r="C735" s="35" t="n">
        <v>-0.43379</v>
      </c>
      <c r="D735" s="35" t="n">
        <v>-1.05067</v>
      </c>
      <c r="E735" s="35" t="n">
        <v>1.82871</v>
      </c>
      <c r="F735" s="35" t="n">
        <v>3.2002</v>
      </c>
      <c r="G735" s="35" t="n">
        <v>1.49093</v>
      </c>
      <c r="H735" s="35" t="n">
        <v>-2.41249</v>
      </c>
      <c r="I735" s="35" t="n">
        <v>-0.70756</v>
      </c>
      <c r="J735" s="35" t="n">
        <v>2.12757</v>
      </c>
      <c r="K735" s="35" t="n">
        <v>-0.66651</v>
      </c>
      <c r="L735" s="35" t="n">
        <v>2.31577</v>
      </c>
      <c r="M735" s="35" t="n">
        <v>0.79388</v>
      </c>
      <c r="N735" s="35" t="n">
        <v>-0.46331</v>
      </c>
      <c r="O735" s="35" t="n">
        <v>1.72204</v>
      </c>
      <c r="P735" s="35" t="n">
        <v>-3.38207</v>
      </c>
      <c r="Q735" s="35" t="n">
        <v>-0.857</v>
      </c>
      <c r="R735" s="35" t="n">
        <v>0.24728</v>
      </c>
    </row>
    <row r="736" customFormat="false" ht="15" hidden="false" customHeight="false" outlineLevel="0" collapsed="false">
      <c r="A736" s="4" t="n">
        <v>735</v>
      </c>
      <c r="B736" s="4" t="s">
        <v>1086</v>
      </c>
      <c r="C736" s="35" t="n">
        <v>-0.99519</v>
      </c>
      <c r="D736" s="35" t="n">
        <v>-2.53603</v>
      </c>
      <c r="E736" s="35" t="n">
        <v>-1.82008</v>
      </c>
      <c r="F736" s="35" t="n">
        <v>4.07469</v>
      </c>
      <c r="G736" s="35" t="n">
        <v>-0.09276</v>
      </c>
      <c r="H736" s="35" t="n">
        <v>3.51215</v>
      </c>
      <c r="I736" s="35" t="n">
        <v>2.63639</v>
      </c>
      <c r="J736" s="35" t="n">
        <v>0.3898</v>
      </c>
      <c r="K736" s="35" t="n">
        <v>1.88117</v>
      </c>
      <c r="L736" s="35" t="n">
        <v>0.61315</v>
      </c>
      <c r="M736" s="35" t="n">
        <v>-0.85983</v>
      </c>
      <c r="N736" s="35" t="n">
        <v>1.60299</v>
      </c>
      <c r="O736" s="35" t="n">
        <v>-1.1516</v>
      </c>
      <c r="P736" s="35" t="n">
        <v>1.38241</v>
      </c>
      <c r="Q736" s="35" t="n">
        <v>0.62732</v>
      </c>
      <c r="R736" s="35" t="n">
        <v>-1.44494</v>
      </c>
    </row>
    <row r="737" customFormat="false" ht="15" hidden="false" customHeight="false" outlineLevel="0" collapsed="false">
      <c r="A737" s="4" t="n">
        <v>736</v>
      </c>
      <c r="B737" s="4" t="s">
        <v>1087</v>
      </c>
      <c r="C737" s="35" t="n">
        <v>-3.11403</v>
      </c>
      <c r="D737" s="35" t="n">
        <v>0.92621</v>
      </c>
      <c r="E737" s="35" t="n">
        <v>-0.54075</v>
      </c>
      <c r="F737" s="35" t="n">
        <v>1.80998</v>
      </c>
      <c r="G737" s="35" t="n">
        <v>1.56805</v>
      </c>
      <c r="H737" s="35" t="n">
        <v>0.97627</v>
      </c>
      <c r="I737" s="35" t="n">
        <v>2.05359</v>
      </c>
      <c r="J737" s="35" t="n">
        <v>1.94454</v>
      </c>
      <c r="K737" s="35" t="n">
        <v>2.57136</v>
      </c>
      <c r="L737" s="35" t="n">
        <v>-0.36109</v>
      </c>
      <c r="M737" s="35" t="n">
        <v>-1.02857</v>
      </c>
      <c r="N737" s="35" t="n">
        <v>-0.91824</v>
      </c>
      <c r="O737" s="35" t="n">
        <v>-2.70796</v>
      </c>
      <c r="P737" s="35" t="n">
        <v>0.35254</v>
      </c>
      <c r="Q737" s="35" t="n">
        <v>0.00378</v>
      </c>
      <c r="R737" s="35" t="n">
        <v>-0.26679</v>
      </c>
    </row>
    <row r="738" customFormat="false" ht="15" hidden="false" customHeight="false" outlineLevel="0" collapsed="false">
      <c r="A738" s="4" t="n">
        <v>737</v>
      </c>
      <c r="B738" s="4" t="s">
        <v>1088</v>
      </c>
      <c r="C738" s="35" t="n">
        <v>0.28915</v>
      </c>
      <c r="D738" s="35" t="n">
        <v>-3.10398</v>
      </c>
      <c r="E738" s="35" t="n">
        <v>-1.30597</v>
      </c>
      <c r="F738" s="35" t="n">
        <v>2.80773</v>
      </c>
      <c r="G738" s="35" t="n">
        <v>-0.13064</v>
      </c>
      <c r="H738" s="35" t="n">
        <v>-0.79248</v>
      </c>
      <c r="I738" s="35" t="n">
        <v>1.95009</v>
      </c>
      <c r="J738" s="35" t="n">
        <v>-1.1491</v>
      </c>
      <c r="K738" s="35" t="n">
        <v>-1.61143</v>
      </c>
      <c r="L738" s="35" t="n">
        <v>-0.62419</v>
      </c>
      <c r="M738" s="35" t="n">
        <v>-0.62192</v>
      </c>
      <c r="N738" s="35" t="n">
        <v>2.18429</v>
      </c>
      <c r="O738" s="35" t="n">
        <v>-1.79324</v>
      </c>
      <c r="P738" s="35" t="n">
        <v>-0.51983</v>
      </c>
      <c r="Q738" s="35" t="n">
        <v>1.13625</v>
      </c>
      <c r="R738" s="35" t="n">
        <v>1.0802</v>
      </c>
    </row>
    <row r="739" customFormat="false" ht="15" hidden="false" customHeight="false" outlineLevel="0" collapsed="false">
      <c r="A739" s="4" t="n">
        <v>738</v>
      </c>
      <c r="B739" s="4" t="s">
        <v>1089</v>
      </c>
      <c r="C739" s="35" t="n">
        <v>-0.29577</v>
      </c>
      <c r="D739" s="35" t="n">
        <v>-1.60981</v>
      </c>
      <c r="E739" s="35" t="n">
        <v>-1.46877</v>
      </c>
      <c r="F739" s="35" t="n">
        <v>0.53377</v>
      </c>
      <c r="G739" s="35" t="n">
        <v>-2.22746</v>
      </c>
      <c r="H739" s="35" t="n">
        <v>-0.26122</v>
      </c>
      <c r="I739" s="35" t="n">
        <v>2.40868</v>
      </c>
      <c r="J739" s="35" t="n">
        <v>-0.16519</v>
      </c>
      <c r="K739" s="35" t="n">
        <v>2.90491</v>
      </c>
      <c r="L739" s="35" t="n">
        <v>3.05122</v>
      </c>
      <c r="M739" s="35" t="n">
        <v>-1.20894</v>
      </c>
      <c r="N739" s="35" t="n">
        <v>1.28255</v>
      </c>
      <c r="O739" s="35" t="n">
        <v>-0.34915</v>
      </c>
      <c r="P739" s="35" t="n">
        <v>-1.00392</v>
      </c>
      <c r="Q739" s="35" t="n">
        <v>-0.81803</v>
      </c>
      <c r="R739" s="35" t="n">
        <v>0.46959</v>
      </c>
    </row>
    <row r="740" customFormat="false" ht="15" hidden="false" customHeight="false" outlineLevel="0" collapsed="false">
      <c r="A740" s="4" t="n">
        <v>739</v>
      </c>
      <c r="B740" s="4" t="s">
        <v>1090</v>
      </c>
      <c r="C740" s="35" t="n">
        <v>0.30218</v>
      </c>
      <c r="D740" s="35" t="n">
        <v>0.19966</v>
      </c>
      <c r="E740" s="35" t="n">
        <v>1.45091</v>
      </c>
      <c r="F740" s="35" t="n">
        <v>-2.20574</v>
      </c>
      <c r="G740" s="35" t="n">
        <v>0.51326</v>
      </c>
      <c r="H740" s="35" t="n">
        <v>2.65455</v>
      </c>
      <c r="I740" s="35" t="n">
        <v>2.1242</v>
      </c>
      <c r="J740" s="35" t="n">
        <v>2.06444</v>
      </c>
      <c r="K740" s="35" t="n">
        <v>0.0118</v>
      </c>
      <c r="L740" s="35" t="n">
        <v>0.91822</v>
      </c>
      <c r="M740" s="35" t="n">
        <v>-1.27051</v>
      </c>
      <c r="N740" s="35" t="n">
        <v>-1.41992</v>
      </c>
      <c r="O740" s="35" t="n">
        <v>2.10353</v>
      </c>
      <c r="P740" s="35" t="n">
        <v>-0.23808</v>
      </c>
      <c r="Q740" s="35" t="n">
        <v>2.2055</v>
      </c>
      <c r="R740" s="35" t="n">
        <v>-0.94787</v>
      </c>
    </row>
    <row r="741" customFormat="false" ht="15" hidden="false" customHeight="false" outlineLevel="0" collapsed="false">
      <c r="A741" s="4" t="n">
        <v>740</v>
      </c>
      <c r="B741" s="4" t="s">
        <v>1091</v>
      </c>
      <c r="C741" s="35" t="n">
        <v>-0.49592</v>
      </c>
      <c r="D741" s="35" t="n">
        <v>-0.41715</v>
      </c>
      <c r="E741" s="35" t="n">
        <v>0.14882</v>
      </c>
      <c r="F741" s="35" t="n">
        <v>2.19273</v>
      </c>
      <c r="G741" s="35" t="n">
        <v>-0.06544</v>
      </c>
      <c r="H741" s="35" t="n">
        <v>0.07883</v>
      </c>
      <c r="I741" s="35" t="n">
        <v>2.49439</v>
      </c>
      <c r="J741" s="35" t="n">
        <v>0.70798</v>
      </c>
      <c r="K741" s="35" t="n">
        <v>-0.424</v>
      </c>
      <c r="L741" s="35" t="n">
        <v>-1.46905</v>
      </c>
      <c r="M741" s="35" t="n">
        <v>-1.0387</v>
      </c>
      <c r="N741" s="35" t="n">
        <v>0.21944</v>
      </c>
      <c r="O741" s="35" t="n">
        <v>0.57139</v>
      </c>
      <c r="P741" s="35" t="n">
        <v>-0.1062</v>
      </c>
      <c r="Q741" s="35" t="n">
        <v>2.80951</v>
      </c>
      <c r="R741" s="35" t="n">
        <v>1.69359</v>
      </c>
    </row>
    <row r="742" customFormat="false" ht="15" hidden="false" customHeight="false" outlineLevel="0" collapsed="false">
      <c r="A742" s="4" t="n">
        <v>741</v>
      </c>
      <c r="B742" s="4" t="s">
        <v>1092</v>
      </c>
      <c r="C742" s="35" t="n">
        <v>1.96873</v>
      </c>
      <c r="D742" s="35" t="n">
        <v>-0.2721</v>
      </c>
      <c r="E742" s="35" t="n">
        <v>2.43842</v>
      </c>
      <c r="F742" s="35" t="n">
        <v>1.04495</v>
      </c>
      <c r="G742" s="35" t="n">
        <v>-1.37638</v>
      </c>
      <c r="H742" s="35" t="n">
        <v>0.42258</v>
      </c>
      <c r="I742" s="35" t="n">
        <v>-1.64765</v>
      </c>
      <c r="J742" s="35" t="n">
        <v>-1.23032</v>
      </c>
      <c r="K742" s="35" t="n">
        <v>-0.15774</v>
      </c>
      <c r="L742" s="35" t="n">
        <v>1.7707</v>
      </c>
      <c r="M742" s="35" t="n">
        <v>0.7495</v>
      </c>
      <c r="N742" s="35" t="n">
        <v>2.24955</v>
      </c>
      <c r="O742" s="35" t="n">
        <v>0.57596</v>
      </c>
      <c r="P742" s="35" t="n">
        <v>-1.48619</v>
      </c>
      <c r="Q742" s="35" t="n">
        <v>0.52901</v>
      </c>
      <c r="R742" s="35" t="n">
        <v>-3.25421</v>
      </c>
    </row>
    <row r="743" customFormat="false" ht="15" hidden="false" customHeight="false" outlineLevel="0" collapsed="false">
      <c r="A743" s="4" t="n">
        <v>742</v>
      </c>
      <c r="B743" s="4" t="s">
        <v>1093</v>
      </c>
      <c r="C743" s="35" t="n">
        <v>1.13855</v>
      </c>
      <c r="D743" s="35" t="n">
        <v>-1.61772</v>
      </c>
      <c r="E743" s="35" t="n">
        <v>-0.68398</v>
      </c>
      <c r="F743" s="35" t="n">
        <v>0.76037</v>
      </c>
      <c r="G743" s="35" t="n">
        <v>1.28126</v>
      </c>
      <c r="H743" s="35" t="n">
        <v>-2.02087</v>
      </c>
      <c r="I743" s="35" t="n">
        <v>1.24478</v>
      </c>
      <c r="J743" s="35" t="n">
        <v>-0.81814</v>
      </c>
      <c r="K743" s="35" t="n">
        <v>-1.01254</v>
      </c>
      <c r="L743" s="35" t="n">
        <v>-0.95575</v>
      </c>
      <c r="M743" s="35" t="n">
        <v>-1.05326</v>
      </c>
      <c r="N743" s="35" t="n">
        <v>0.31747</v>
      </c>
      <c r="O743" s="35" t="n">
        <v>0.48902</v>
      </c>
      <c r="P743" s="35" t="n">
        <v>-2.8888</v>
      </c>
      <c r="Q743" s="35" t="n">
        <v>2.61546</v>
      </c>
      <c r="R743" s="35" t="n">
        <v>-2.43634</v>
      </c>
    </row>
    <row r="744" customFormat="false" ht="15" hidden="false" customHeight="false" outlineLevel="0" collapsed="false">
      <c r="A744" s="4" t="n">
        <v>743</v>
      </c>
      <c r="B744" s="4" t="s">
        <v>1094</v>
      </c>
      <c r="C744" s="35" t="n">
        <v>-0.41136</v>
      </c>
      <c r="D744" s="35" t="n">
        <v>1.04413</v>
      </c>
      <c r="E744" s="35" t="n">
        <v>1.81147</v>
      </c>
      <c r="F744" s="35" t="n">
        <v>-1.69541</v>
      </c>
      <c r="G744" s="35" t="n">
        <v>0.88</v>
      </c>
      <c r="H744" s="35" t="n">
        <v>-0.62148</v>
      </c>
      <c r="I744" s="35" t="n">
        <v>2.26425</v>
      </c>
      <c r="J744" s="35" t="n">
        <v>0.73923</v>
      </c>
      <c r="K744" s="35" t="n">
        <v>-0.04712</v>
      </c>
      <c r="L744" s="35" t="n">
        <v>0.70488</v>
      </c>
      <c r="M744" s="35" t="n">
        <v>-2.31221</v>
      </c>
      <c r="N744" s="35" t="n">
        <v>1.30495</v>
      </c>
      <c r="O744" s="35" t="n">
        <v>1.68109</v>
      </c>
      <c r="P744" s="35" t="n">
        <v>0.19381</v>
      </c>
      <c r="Q744" s="35" t="n">
        <v>1.95301</v>
      </c>
      <c r="R744" s="35" t="n">
        <v>1.22884</v>
      </c>
    </row>
    <row r="745" customFormat="false" ht="15" hidden="false" customHeight="false" outlineLevel="0" collapsed="false">
      <c r="A745" s="4" t="n">
        <v>744</v>
      </c>
      <c r="B745" s="4" t="s">
        <v>1095</v>
      </c>
      <c r="C745" s="35" t="n">
        <v>-1.25023</v>
      </c>
      <c r="D745" s="35" t="n">
        <v>-1.4294</v>
      </c>
      <c r="E745" s="35" t="n">
        <v>-0.81811</v>
      </c>
      <c r="F745" s="35" t="n">
        <v>3.6292</v>
      </c>
      <c r="G745" s="35" t="n">
        <v>1.65332</v>
      </c>
      <c r="H745" s="35" t="n">
        <v>-0.95814</v>
      </c>
      <c r="I745" s="35" t="n">
        <v>-0.43281</v>
      </c>
      <c r="J745" s="35" t="n">
        <v>2.72301</v>
      </c>
      <c r="K745" s="35" t="n">
        <v>-0.59049</v>
      </c>
      <c r="L745" s="35" t="n">
        <v>3.56858</v>
      </c>
      <c r="M745" s="35" t="n">
        <v>1.52936</v>
      </c>
      <c r="N745" s="35" t="n">
        <v>0.49568</v>
      </c>
      <c r="O745" s="35" t="n">
        <v>-0.93741</v>
      </c>
      <c r="P745" s="35" t="n">
        <v>-2.72142</v>
      </c>
      <c r="Q745" s="35" t="n">
        <v>0.91622</v>
      </c>
      <c r="R745" s="35" t="n">
        <v>-1.25007</v>
      </c>
    </row>
    <row r="746" customFormat="false" ht="15" hidden="false" customHeight="false" outlineLevel="0" collapsed="false">
      <c r="A746" s="4" t="n">
        <v>745</v>
      </c>
      <c r="B746" s="4" t="s">
        <v>1096</v>
      </c>
      <c r="C746" s="35" t="n">
        <v>0.64779</v>
      </c>
      <c r="D746" s="35" t="n">
        <v>-0.03272</v>
      </c>
      <c r="E746" s="35" t="n">
        <v>-1.92296</v>
      </c>
      <c r="F746" s="35" t="n">
        <v>1.71608</v>
      </c>
      <c r="G746" s="35" t="n">
        <v>0.10043</v>
      </c>
      <c r="H746" s="35" t="n">
        <v>2.37856</v>
      </c>
      <c r="I746" s="35" t="n">
        <v>0.11849</v>
      </c>
      <c r="J746" s="35" t="n">
        <v>0.80893</v>
      </c>
      <c r="K746" s="35" t="n">
        <v>1.63714</v>
      </c>
      <c r="L746" s="35" t="n">
        <v>0.22643</v>
      </c>
      <c r="M746" s="35" t="n">
        <v>-1.02333</v>
      </c>
      <c r="N746" s="35" t="n">
        <v>4.01592</v>
      </c>
      <c r="O746" s="35" t="n">
        <v>-0.30844</v>
      </c>
      <c r="P746" s="35" t="n">
        <v>-0.10194</v>
      </c>
      <c r="Q746" s="35" t="n">
        <v>-1.18274</v>
      </c>
      <c r="R746" s="35" t="n">
        <v>-1.0868</v>
      </c>
    </row>
    <row r="747" customFormat="false" ht="15" hidden="false" customHeight="false" outlineLevel="0" collapsed="false">
      <c r="A747" s="4" t="n">
        <v>746</v>
      </c>
      <c r="B747" s="4" t="s">
        <v>1097</v>
      </c>
      <c r="C747" s="35" t="n">
        <v>-1.82221</v>
      </c>
      <c r="D747" s="35" t="n">
        <v>3.33125</v>
      </c>
      <c r="E747" s="35" t="n">
        <v>-0.39088</v>
      </c>
      <c r="F747" s="35" t="n">
        <v>1.8795</v>
      </c>
      <c r="G747" s="35" t="n">
        <v>1.44102</v>
      </c>
      <c r="H747" s="35" t="n">
        <v>0.6704</v>
      </c>
      <c r="I747" s="35" t="n">
        <v>2.29495</v>
      </c>
      <c r="J747" s="35" t="n">
        <v>0.77337</v>
      </c>
      <c r="K747" s="35" t="n">
        <v>0.60238</v>
      </c>
      <c r="L747" s="35" t="n">
        <v>2.43693</v>
      </c>
      <c r="M747" s="35" t="n">
        <v>-1.69127</v>
      </c>
      <c r="N747" s="35" t="n">
        <v>2.70089</v>
      </c>
      <c r="O747" s="35" t="n">
        <v>-1.81857</v>
      </c>
      <c r="P747" s="35" t="n">
        <v>-1.71912</v>
      </c>
      <c r="Q747" s="35" t="n">
        <v>-1.91159</v>
      </c>
      <c r="R747" s="35" t="n">
        <v>-1.56534</v>
      </c>
    </row>
    <row r="748" customFormat="false" ht="15" hidden="false" customHeight="false" outlineLevel="0" collapsed="false">
      <c r="A748" s="4" t="n">
        <v>747</v>
      </c>
      <c r="B748" s="4" t="s">
        <v>1098</v>
      </c>
      <c r="C748" s="35" t="n">
        <v>1.88667</v>
      </c>
      <c r="D748" s="35" t="n">
        <v>0.97417</v>
      </c>
      <c r="E748" s="35" t="n">
        <v>1.26127</v>
      </c>
      <c r="F748" s="35" t="n">
        <v>-1.05717</v>
      </c>
      <c r="G748" s="35" t="n">
        <v>-1.76105</v>
      </c>
      <c r="H748" s="35" t="n">
        <v>0.59678</v>
      </c>
      <c r="I748" s="35" t="n">
        <v>2.69316</v>
      </c>
      <c r="J748" s="35" t="n">
        <v>-0.42584</v>
      </c>
      <c r="K748" s="35" t="n">
        <v>0.53021</v>
      </c>
      <c r="L748" s="35" t="n">
        <v>-0.98334</v>
      </c>
      <c r="M748" s="35" t="n">
        <v>-0.73874</v>
      </c>
      <c r="N748" s="35" t="n">
        <v>0.80461</v>
      </c>
      <c r="O748" s="35" t="n">
        <v>1.2274</v>
      </c>
      <c r="P748" s="35" t="n">
        <v>-0.88031</v>
      </c>
      <c r="Q748" s="35" t="n">
        <v>-0.13945</v>
      </c>
      <c r="R748" s="35" t="n">
        <v>-0.82431</v>
      </c>
    </row>
    <row r="749" customFormat="false" ht="15" hidden="false" customHeight="false" outlineLevel="0" collapsed="false">
      <c r="A749" s="4" t="n">
        <v>748</v>
      </c>
      <c r="B749" s="4" t="s">
        <v>1099</v>
      </c>
      <c r="C749" s="35" t="n">
        <v>-0.00319</v>
      </c>
      <c r="D749" s="35" t="n">
        <v>0.24442</v>
      </c>
      <c r="E749" s="35" t="n">
        <v>0.85352</v>
      </c>
      <c r="F749" s="35" t="n">
        <v>3.28739</v>
      </c>
      <c r="G749" s="35" t="n">
        <v>2.27902</v>
      </c>
      <c r="H749" s="35" t="n">
        <v>-1.45263</v>
      </c>
      <c r="I749" s="35" t="n">
        <v>-0.14525</v>
      </c>
      <c r="J749" s="35" t="n">
        <v>-1.41078</v>
      </c>
      <c r="K749" s="35" t="n">
        <v>-0.24836</v>
      </c>
      <c r="L749" s="35" t="n">
        <v>-0.40719</v>
      </c>
      <c r="M749" s="35" t="n">
        <v>3.25513</v>
      </c>
      <c r="N749" s="35" t="n">
        <v>0.46228</v>
      </c>
      <c r="O749" s="35" t="n">
        <v>-1.55883</v>
      </c>
      <c r="P749" s="35" t="n">
        <v>-2.27204</v>
      </c>
      <c r="Q749" s="35" t="n">
        <v>-1.99905</v>
      </c>
      <c r="R749" s="35" t="n">
        <v>-0.60366</v>
      </c>
    </row>
    <row r="750" customFormat="false" ht="15" hidden="false" customHeight="false" outlineLevel="0" collapsed="false">
      <c r="A750" s="4" t="n">
        <v>749</v>
      </c>
      <c r="B750" s="4" t="s">
        <v>1100</v>
      </c>
      <c r="C750" s="35" t="n">
        <v>-3.30602</v>
      </c>
      <c r="D750" s="35" t="n">
        <v>-0.94766</v>
      </c>
      <c r="E750" s="35" t="n">
        <v>-0.85323</v>
      </c>
      <c r="F750" s="35" t="n">
        <v>1.80812</v>
      </c>
      <c r="G750" s="35" t="n">
        <v>-0.18548</v>
      </c>
      <c r="H750" s="35" t="n">
        <v>2.67069</v>
      </c>
      <c r="I750" s="35" t="n">
        <v>0.5876</v>
      </c>
      <c r="J750" s="35" t="n">
        <v>2.36458</v>
      </c>
      <c r="K750" s="35" t="n">
        <v>0.30994</v>
      </c>
      <c r="L750" s="35" t="n">
        <v>-1.21162</v>
      </c>
      <c r="M750" s="35" t="n">
        <v>0.63518</v>
      </c>
      <c r="N750" s="35" t="n">
        <v>1.05728</v>
      </c>
      <c r="O750" s="35" t="n">
        <v>-1.91804</v>
      </c>
      <c r="P750" s="35" t="n">
        <v>-1.54879</v>
      </c>
      <c r="Q750" s="35" t="n">
        <v>3.10165</v>
      </c>
      <c r="R750" s="35" t="n">
        <v>-3.66676</v>
      </c>
    </row>
    <row r="751" customFormat="false" ht="15" hidden="false" customHeight="false" outlineLevel="0" collapsed="false">
      <c r="A751" s="4" t="n">
        <v>750</v>
      </c>
      <c r="B751" s="4" t="s">
        <v>1101</v>
      </c>
      <c r="C751" s="35" t="n">
        <v>-1.01298</v>
      </c>
      <c r="D751" s="35" t="n">
        <v>3.08269</v>
      </c>
      <c r="E751" s="35" t="n">
        <v>0.95145</v>
      </c>
      <c r="F751" s="35" t="n">
        <v>3.43509</v>
      </c>
      <c r="G751" s="35" t="n">
        <v>1.33119</v>
      </c>
      <c r="H751" s="35" t="n">
        <v>0.1773</v>
      </c>
      <c r="I751" s="35" t="n">
        <v>0.48294</v>
      </c>
      <c r="J751" s="35" t="n">
        <v>1.65317</v>
      </c>
      <c r="K751" s="35" t="n">
        <v>0.5095</v>
      </c>
      <c r="L751" s="35" t="n">
        <v>-1.79073</v>
      </c>
      <c r="M751" s="35" t="n">
        <v>1.50984</v>
      </c>
      <c r="N751" s="35" t="n">
        <v>0.90421</v>
      </c>
      <c r="O751" s="35" t="n">
        <v>0.40521</v>
      </c>
      <c r="P751" s="35" t="n">
        <v>-2.83859</v>
      </c>
      <c r="Q751" s="35" t="n">
        <v>3.33422</v>
      </c>
      <c r="R751" s="35" t="n">
        <v>0.91222</v>
      </c>
    </row>
    <row r="752" customFormat="false" ht="15" hidden="false" customHeight="false" outlineLevel="0" collapsed="false">
      <c r="A752" s="4" t="n">
        <v>751</v>
      </c>
      <c r="B752" s="4" t="s">
        <v>1102</v>
      </c>
      <c r="C752" s="35" t="n">
        <v>-0.11657</v>
      </c>
      <c r="D752" s="35" t="n">
        <v>-1.90482</v>
      </c>
      <c r="E752" s="35" t="n">
        <v>2.46056</v>
      </c>
      <c r="F752" s="35" t="n">
        <v>1.97501</v>
      </c>
      <c r="G752" s="35" t="n">
        <v>-0.1389</v>
      </c>
      <c r="H752" s="35" t="n">
        <v>-0.01552</v>
      </c>
      <c r="I752" s="35" t="n">
        <v>3.97815</v>
      </c>
      <c r="J752" s="35" t="n">
        <v>-0.30792</v>
      </c>
      <c r="K752" s="35" t="n">
        <v>0.76319</v>
      </c>
      <c r="L752" s="35" t="n">
        <v>1.17424</v>
      </c>
      <c r="M752" s="35" t="n">
        <v>3.14294</v>
      </c>
      <c r="N752" s="35" t="n">
        <v>0.14204</v>
      </c>
      <c r="O752" s="35" t="n">
        <v>-2.81575</v>
      </c>
      <c r="P752" s="35" t="n">
        <v>-2.40335</v>
      </c>
      <c r="Q752" s="35" t="n">
        <v>-0.95795</v>
      </c>
      <c r="R752" s="35" t="n">
        <v>-2.06575</v>
      </c>
    </row>
    <row r="753" customFormat="false" ht="15" hidden="false" customHeight="false" outlineLevel="0" collapsed="false">
      <c r="A753" s="4" t="n">
        <v>752</v>
      </c>
      <c r="B753" s="4" t="s">
        <v>1103</v>
      </c>
      <c r="C753" s="35" t="n">
        <v>-0.2796</v>
      </c>
      <c r="D753" s="35" t="n">
        <v>0.63753</v>
      </c>
      <c r="E753" s="35" t="n">
        <v>-1.90144</v>
      </c>
      <c r="F753" s="35" t="n">
        <v>-1.58413</v>
      </c>
      <c r="G753" s="35" t="n">
        <v>0.15286</v>
      </c>
      <c r="H753" s="35" t="n">
        <v>2.09528</v>
      </c>
      <c r="I753" s="35" t="n">
        <v>-0.44861</v>
      </c>
      <c r="J753" s="35" t="n">
        <v>-1.62112</v>
      </c>
      <c r="K753" s="35" t="n">
        <v>-0.64134</v>
      </c>
      <c r="L753" s="35" t="n">
        <v>0.46387</v>
      </c>
      <c r="M753" s="35" t="n">
        <v>-1.47546</v>
      </c>
      <c r="N753" s="35" t="n">
        <v>0.42099</v>
      </c>
      <c r="O753" s="35" t="n">
        <v>-0.94136</v>
      </c>
      <c r="P753" s="35" t="n">
        <v>1.64995</v>
      </c>
      <c r="Q753" s="35" t="n">
        <v>2.22474</v>
      </c>
      <c r="R753" s="35" t="n">
        <v>-0.90542</v>
      </c>
    </row>
    <row r="754" customFormat="false" ht="15" hidden="false" customHeight="false" outlineLevel="0" collapsed="false">
      <c r="A754" s="4" t="n">
        <v>753</v>
      </c>
      <c r="B754" s="4" t="s">
        <v>1104</v>
      </c>
      <c r="C754" s="35" t="n">
        <v>-0.01458</v>
      </c>
      <c r="D754" s="35" t="n">
        <v>1.3493</v>
      </c>
      <c r="E754" s="35" t="n">
        <v>1.81125</v>
      </c>
      <c r="F754" s="35" t="n">
        <v>1.06419</v>
      </c>
      <c r="G754" s="35" t="n">
        <v>1.82078</v>
      </c>
      <c r="H754" s="35" t="n">
        <v>0.0888</v>
      </c>
      <c r="I754" s="35" t="n">
        <v>-1.70255</v>
      </c>
      <c r="J754" s="35" t="n">
        <v>1.17206</v>
      </c>
      <c r="K754" s="35" t="n">
        <v>-2.07345</v>
      </c>
      <c r="L754" s="35" t="n">
        <v>1.93044</v>
      </c>
      <c r="M754" s="35" t="n">
        <v>1.83745</v>
      </c>
      <c r="N754" s="35" t="n">
        <v>-0.69461</v>
      </c>
      <c r="O754" s="35" t="n">
        <v>2.27615</v>
      </c>
      <c r="P754" s="35" t="n">
        <v>-0.20371</v>
      </c>
      <c r="Q754" s="35" t="n">
        <v>2.59268</v>
      </c>
      <c r="R754" s="35" t="n">
        <v>-1.95403</v>
      </c>
    </row>
    <row r="755" customFormat="false" ht="15" hidden="false" customHeight="false" outlineLevel="0" collapsed="false">
      <c r="A755" s="4" t="n">
        <v>754</v>
      </c>
      <c r="B755" s="4" t="s">
        <v>1105</v>
      </c>
      <c r="C755" s="35" t="n">
        <v>-1.43338</v>
      </c>
      <c r="D755" s="35" t="n">
        <v>1.36151</v>
      </c>
      <c r="E755" s="35" t="n">
        <v>-3.38467</v>
      </c>
      <c r="F755" s="35" t="n">
        <v>-0.63346</v>
      </c>
      <c r="G755" s="35" t="n">
        <v>1.32155</v>
      </c>
      <c r="H755" s="35" t="n">
        <v>1.12982</v>
      </c>
      <c r="I755" s="35" t="n">
        <v>-2.27954</v>
      </c>
      <c r="J755" s="35" t="n">
        <v>1.2684</v>
      </c>
      <c r="K755" s="35" t="n">
        <v>0.25463</v>
      </c>
      <c r="L755" s="35" t="n">
        <v>0.48483</v>
      </c>
      <c r="M755" s="35" t="n">
        <v>1.96259</v>
      </c>
      <c r="N755" s="35" t="n">
        <v>-0.13019</v>
      </c>
      <c r="O755" s="35" t="n">
        <v>0.1934</v>
      </c>
      <c r="P755" s="35" t="n">
        <v>-1.07359</v>
      </c>
      <c r="Q755" s="35" t="n">
        <v>-0.59663</v>
      </c>
      <c r="R755" s="35" t="n">
        <v>-0.36586</v>
      </c>
    </row>
    <row r="756" customFormat="false" ht="15" hidden="false" customHeight="false" outlineLevel="0" collapsed="false">
      <c r="A756" s="4" t="n">
        <v>755</v>
      </c>
      <c r="B756" s="4" t="s">
        <v>1106</v>
      </c>
      <c r="C756" s="35" t="n">
        <v>1.66819</v>
      </c>
      <c r="D756" s="35" t="n">
        <v>-2.01983</v>
      </c>
      <c r="E756" s="35" t="n">
        <v>0.50872</v>
      </c>
      <c r="F756" s="35" t="n">
        <v>0.94472</v>
      </c>
      <c r="G756" s="35" t="n">
        <v>1.46504</v>
      </c>
      <c r="H756" s="35" t="n">
        <v>-2.19295</v>
      </c>
      <c r="I756" s="35" t="n">
        <v>1.19272</v>
      </c>
      <c r="J756" s="35" t="n">
        <v>1.79</v>
      </c>
      <c r="K756" s="35" t="n">
        <v>-1.38469</v>
      </c>
      <c r="L756" s="35" t="n">
        <v>0.46515</v>
      </c>
      <c r="M756" s="35" t="n">
        <v>1.89605</v>
      </c>
      <c r="N756" s="35" t="n">
        <v>1.91046</v>
      </c>
      <c r="O756" s="35" t="n">
        <v>-0.84034</v>
      </c>
      <c r="P756" s="35" t="n">
        <v>-1.84634</v>
      </c>
      <c r="Q756" s="35" t="n">
        <v>2.40696</v>
      </c>
      <c r="R756" s="35" t="n">
        <v>2.33902</v>
      </c>
    </row>
    <row r="757" customFormat="false" ht="15" hidden="false" customHeight="false" outlineLevel="0" collapsed="false">
      <c r="A757" s="4" t="n">
        <v>756</v>
      </c>
      <c r="B757" s="4" t="s">
        <v>1107</v>
      </c>
      <c r="C757" s="35" t="n">
        <v>0.9728</v>
      </c>
      <c r="D757" s="35" t="n">
        <v>-1.09548</v>
      </c>
      <c r="E757" s="35" t="n">
        <v>0.91528</v>
      </c>
      <c r="F757" s="35" t="n">
        <v>3.34313</v>
      </c>
      <c r="G757" s="35" t="n">
        <v>1.78668</v>
      </c>
      <c r="H757" s="35" t="n">
        <v>-0.98635</v>
      </c>
      <c r="I757" s="35" t="n">
        <v>1.09962</v>
      </c>
      <c r="J757" s="35" t="n">
        <v>3.49125</v>
      </c>
      <c r="K757" s="35" t="n">
        <v>-0.63129</v>
      </c>
      <c r="L757" s="35" t="n">
        <v>1.12345</v>
      </c>
      <c r="M757" s="35" t="n">
        <v>0.32376</v>
      </c>
      <c r="N757" s="35" t="n">
        <v>-0.57711</v>
      </c>
      <c r="O757" s="35" t="n">
        <v>1.44152</v>
      </c>
      <c r="P757" s="35" t="n">
        <v>0.16424</v>
      </c>
      <c r="Q757" s="35" t="n">
        <v>2.89772</v>
      </c>
      <c r="R757" s="35" t="n">
        <v>1.10859</v>
      </c>
    </row>
    <row r="758" customFormat="false" ht="15" hidden="false" customHeight="false" outlineLevel="0" collapsed="false">
      <c r="A758" s="4" t="n">
        <v>757</v>
      </c>
      <c r="B758" s="4" t="s">
        <v>1108</v>
      </c>
      <c r="C758" s="35" t="n">
        <v>-3.77368</v>
      </c>
      <c r="D758" s="35" t="n">
        <v>-0.57791</v>
      </c>
      <c r="E758" s="35" t="n">
        <v>-0.06392</v>
      </c>
      <c r="F758" s="35" t="n">
        <v>-0.99523</v>
      </c>
      <c r="G758" s="35" t="n">
        <v>-0.92537</v>
      </c>
      <c r="H758" s="35" t="n">
        <v>3.5176</v>
      </c>
      <c r="I758" s="35" t="n">
        <v>1.70601</v>
      </c>
      <c r="J758" s="35" t="n">
        <v>2.15199</v>
      </c>
      <c r="K758" s="35" t="n">
        <v>2.53874</v>
      </c>
      <c r="L758" s="35" t="n">
        <v>1.30452</v>
      </c>
      <c r="M758" s="35" t="n">
        <v>-0.46234</v>
      </c>
      <c r="N758" s="35" t="n">
        <v>0.01593</v>
      </c>
      <c r="O758" s="35" t="n">
        <v>-2.05472</v>
      </c>
      <c r="P758" s="35" t="n">
        <v>-1.85834</v>
      </c>
      <c r="Q758" s="35" t="n">
        <v>1.62201</v>
      </c>
      <c r="R758" s="35" t="n">
        <v>-0.26551</v>
      </c>
    </row>
    <row r="759" customFormat="false" ht="15" hidden="false" customHeight="false" outlineLevel="0" collapsed="false">
      <c r="A759" s="4" t="n">
        <v>758</v>
      </c>
      <c r="B759" s="4" t="s">
        <v>1109</v>
      </c>
      <c r="C759" s="35" t="n">
        <v>0.06437</v>
      </c>
      <c r="D759" s="35" t="n">
        <v>-0.07226</v>
      </c>
      <c r="E759" s="35" t="n">
        <v>-1.57791</v>
      </c>
      <c r="F759" s="35" t="n">
        <v>3.22055</v>
      </c>
      <c r="G759" s="35" t="n">
        <v>3.21884</v>
      </c>
      <c r="H759" s="35" t="n">
        <v>1.06709</v>
      </c>
      <c r="I759" s="35" t="n">
        <v>-1.62426</v>
      </c>
      <c r="J759" s="35" t="n">
        <v>0.80514</v>
      </c>
      <c r="K759" s="35" t="n">
        <v>-0.06716</v>
      </c>
      <c r="L759" s="35" t="n">
        <v>3.30773</v>
      </c>
      <c r="M759" s="35" t="n">
        <v>-0.76355</v>
      </c>
      <c r="N759" s="35" t="n">
        <v>0.47768</v>
      </c>
      <c r="O759" s="35" t="n">
        <v>-2.04412</v>
      </c>
      <c r="P759" s="35" t="n">
        <v>-0.74934</v>
      </c>
      <c r="Q759" s="35" t="n">
        <v>2.7431</v>
      </c>
      <c r="R759" s="35" t="n">
        <v>0.54765</v>
      </c>
    </row>
    <row r="760" customFormat="false" ht="15" hidden="false" customHeight="false" outlineLevel="0" collapsed="false">
      <c r="A760" s="4" t="n">
        <v>759</v>
      </c>
      <c r="B760" s="4" t="s">
        <v>1110</v>
      </c>
      <c r="C760" s="35" t="n">
        <v>-0.52466</v>
      </c>
      <c r="D760" s="35" t="n">
        <v>-0.43134</v>
      </c>
      <c r="E760" s="35" t="n">
        <v>-0.33305</v>
      </c>
      <c r="F760" s="35" t="n">
        <v>2.515</v>
      </c>
      <c r="G760" s="35" t="n">
        <v>1.61085</v>
      </c>
      <c r="H760" s="35" t="n">
        <v>-0.78667</v>
      </c>
      <c r="I760" s="35" t="n">
        <v>-1.15286</v>
      </c>
      <c r="J760" s="35" t="n">
        <v>-1.7861</v>
      </c>
      <c r="K760" s="35" t="n">
        <v>2.7482</v>
      </c>
      <c r="L760" s="35" t="n">
        <v>1.00121</v>
      </c>
      <c r="M760" s="35" t="n">
        <v>0.52446</v>
      </c>
      <c r="N760" s="35" t="n">
        <v>-1.13908</v>
      </c>
      <c r="O760" s="35" t="n">
        <v>-3.04181</v>
      </c>
      <c r="P760" s="35" t="n">
        <v>1.19439</v>
      </c>
      <c r="Q760" s="35" t="n">
        <v>-1.46255</v>
      </c>
      <c r="R760" s="35" t="n">
        <v>-0.10314</v>
      </c>
    </row>
    <row r="761" customFormat="false" ht="15" hidden="false" customHeight="false" outlineLevel="0" collapsed="false">
      <c r="A761" s="4" t="n">
        <v>760</v>
      </c>
      <c r="B761" s="4" t="s">
        <v>1111</v>
      </c>
      <c r="C761" s="35" t="n">
        <v>-1.56303</v>
      </c>
      <c r="D761" s="35" t="n">
        <v>2.0038</v>
      </c>
      <c r="E761" s="35" t="n">
        <v>-0.61948</v>
      </c>
      <c r="F761" s="35" t="n">
        <v>1.37799</v>
      </c>
      <c r="G761" s="35" t="n">
        <v>0.78641</v>
      </c>
      <c r="H761" s="35" t="n">
        <v>-0.02165</v>
      </c>
      <c r="I761" s="35" t="n">
        <v>0.97163</v>
      </c>
      <c r="J761" s="35" t="n">
        <v>-1.28572</v>
      </c>
      <c r="K761" s="35" t="n">
        <v>-0.79798</v>
      </c>
      <c r="L761" s="35" t="n">
        <v>1.6308</v>
      </c>
      <c r="M761" s="35" t="n">
        <v>2.26371</v>
      </c>
      <c r="N761" s="35" t="n">
        <v>0.60932</v>
      </c>
      <c r="O761" s="35" t="n">
        <v>-1.13718</v>
      </c>
      <c r="P761" s="35" t="n">
        <v>-2.98202</v>
      </c>
      <c r="Q761" s="35" t="n">
        <v>-0.92184</v>
      </c>
      <c r="R761" s="35" t="n">
        <v>2.57143</v>
      </c>
    </row>
    <row r="762" customFormat="false" ht="15" hidden="false" customHeight="false" outlineLevel="0" collapsed="false">
      <c r="A762" s="4" t="n">
        <v>761</v>
      </c>
      <c r="B762" s="4" t="s">
        <v>1112</v>
      </c>
      <c r="C762" s="35" t="n">
        <v>-3.11586</v>
      </c>
      <c r="D762" s="35" t="n">
        <v>-1.09752</v>
      </c>
      <c r="E762" s="35" t="n">
        <v>0.28368</v>
      </c>
      <c r="F762" s="35" t="n">
        <v>2.61664</v>
      </c>
      <c r="G762" s="35" t="n">
        <v>-1.97209</v>
      </c>
      <c r="H762" s="35" t="n">
        <v>0.47142</v>
      </c>
      <c r="I762" s="35" t="n">
        <v>-1.15932</v>
      </c>
      <c r="J762" s="35" t="n">
        <v>2.96591</v>
      </c>
      <c r="K762" s="35" t="n">
        <v>1.32673</v>
      </c>
      <c r="L762" s="35" t="n">
        <v>1.08296</v>
      </c>
      <c r="M762" s="35" t="n">
        <v>0.428</v>
      </c>
      <c r="N762" s="35" t="n">
        <v>1.37201</v>
      </c>
      <c r="O762" s="35" t="n">
        <v>-3.28798</v>
      </c>
      <c r="P762" s="35" t="n">
        <v>1.33934</v>
      </c>
      <c r="Q762" s="35" t="n">
        <v>0.89817</v>
      </c>
      <c r="R762" s="35" t="n">
        <v>2.30857</v>
      </c>
    </row>
    <row r="763" customFormat="false" ht="15" hidden="false" customHeight="false" outlineLevel="0" collapsed="false">
      <c r="A763" s="4" t="n">
        <v>762</v>
      </c>
      <c r="B763" s="4" t="s">
        <v>1113</v>
      </c>
      <c r="C763" s="35" t="n">
        <v>-0.72025</v>
      </c>
      <c r="D763" s="35" t="n">
        <v>0.60928</v>
      </c>
      <c r="E763" s="35" t="n">
        <v>1.48172</v>
      </c>
      <c r="F763" s="35" t="n">
        <v>1.68415</v>
      </c>
      <c r="G763" s="35" t="n">
        <v>0.31118</v>
      </c>
      <c r="H763" s="35" t="n">
        <v>-1.86568</v>
      </c>
      <c r="I763" s="35" t="n">
        <v>-2.76421</v>
      </c>
      <c r="J763" s="35" t="n">
        <v>1.1371</v>
      </c>
      <c r="K763" s="35" t="n">
        <v>-0.05886</v>
      </c>
      <c r="L763" s="35" t="n">
        <v>-0.19501</v>
      </c>
      <c r="M763" s="35" t="n">
        <v>1.4798</v>
      </c>
      <c r="N763" s="35" t="n">
        <v>-0.28316</v>
      </c>
      <c r="O763" s="35" t="n">
        <v>-0.69674</v>
      </c>
      <c r="P763" s="35" t="n">
        <v>0.65551</v>
      </c>
      <c r="Q763" s="35" t="n">
        <v>-0.67448</v>
      </c>
      <c r="R763" s="35" t="n">
        <v>1.95156</v>
      </c>
    </row>
    <row r="764" customFormat="false" ht="15" hidden="false" customHeight="false" outlineLevel="0" collapsed="false">
      <c r="A764" s="4" t="n">
        <v>763</v>
      </c>
      <c r="B764" s="4" t="s">
        <v>1114</v>
      </c>
      <c r="C764" s="35" t="n">
        <v>-1.32693</v>
      </c>
      <c r="D764" s="35" t="n">
        <v>-1.18632</v>
      </c>
      <c r="E764" s="35" t="n">
        <v>1.22741</v>
      </c>
      <c r="F764" s="35" t="n">
        <v>0.92456</v>
      </c>
      <c r="G764" s="35" t="n">
        <v>1.46512</v>
      </c>
      <c r="H764" s="35" t="n">
        <v>0.6892</v>
      </c>
      <c r="I764" s="35" t="n">
        <v>-1.99571</v>
      </c>
      <c r="J764" s="35" t="n">
        <v>-2.9905</v>
      </c>
      <c r="K764" s="35" t="n">
        <v>-0.48133</v>
      </c>
      <c r="L764" s="35" t="n">
        <v>0.09821</v>
      </c>
      <c r="M764" s="35" t="n">
        <v>-1.14908</v>
      </c>
      <c r="N764" s="35" t="n">
        <v>-2.68001</v>
      </c>
      <c r="O764" s="35" t="n">
        <v>-0.07548</v>
      </c>
      <c r="P764" s="35" t="n">
        <v>-0.66087</v>
      </c>
      <c r="Q764" s="35" t="n">
        <v>2.0479</v>
      </c>
      <c r="R764" s="35" t="n">
        <v>-0.98661</v>
      </c>
    </row>
    <row r="765" customFormat="false" ht="15" hidden="false" customHeight="false" outlineLevel="0" collapsed="false">
      <c r="A765" s="4" t="n">
        <v>764</v>
      </c>
      <c r="B765" s="4" t="s">
        <v>1115</v>
      </c>
      <c r="C765" s="35" t="n">
        <v>-1.87561</v>
      </c>
      <c r="D765" s="35" t="n">
        <v>-1.43449</v>
      </c>
      <c r="E765" s="35" t="n">
        <v>0.63634</v>
      </c>
      <c r="F765" s="35" t="n">
        <v>-1.251</v>
      </c>
      <c r="G765" s="35" t="n">
        <v>3.2702</v>
      </c>
      <c r="H765" s="35" t="n">
        <v>-2.86815</v>
      </c>
      <c r="I765" s="35" t="n">
        <v>-0.96336</v>
      </c>
      <c r="J765" s="35" t="n">
        <v>1.09409</v>
      </c>
      <c r="K765" s="35" t="n">
        <v>-0.76065</v>
      </c>
      <c r="L765" s="35" t="n">
        <v>-0.10708</v>
      </c>
      <c r="M765" s="35" t="n">
        <v>0.73755</v>
      </c>
      <c r="N765" s="35" t="n">
        <v>0.45763</v>
      </c>
      <c r="O765" s="35" t="n">
        <v>-1.81805</v>
      </c>
      <c r="P765" s="35" t="n">
        <v>-1.64035</v>
      </c>
      <c r="Q765" s="35" t="n">
        <v>2.03118</v>
      </c>
      <c r="R765" s="35" t="n">
        <v>1.21276</v>
      </c>
    </row>
    <row r="766" customFormat="false" ht="15" hidden="false" customHeight="false" outlineLevel="0" collapsed="false">
      <c r="A766" s="4" t="n">
        <v>765</v>
      </c>
      <c r="B766" s="4" t="s">
        <v>1116</v>
      </c>
      <c r="C766" s="35" t="n">
        <v>-3.92251</v>
      </c>
      <c r="D766" s="35" t="n">
        <v>-3.34097</v>
      </c>
      <c r="E766" s="35" t="n">
        <v>-0.36235</v>
      </c>
      <c r="F766" s="35" t="n">
        <v>-0.58156</v>
      </c>
      <c r="G766" s="35" t="n">
        <v>2.21053</v>
      </c>
      <c r="H766" s="35" t="n">
        <v>1.73206</v>
      </c>
      <c r="I766" s="35" t="n">
        <v>1.35757</v>
      </c>
      <c r="J766" s="35" t="n">
        <v>0.67735</v>
      </c>
      <c r="K766" s="35" t="n">
        <v>-1.42499</v>
      </c>
      <c r="L766" s="35" t="n">
        <v>1.85651</v>
      </c>
      <c r="M766" s="35" t="n">
        <v>-1.97843</v>
      </c>
      <c r="N766" s="35" t="n">
        <v>0.56575</v>
      </c>
      <c r="O766" s="35" t="n">
        <v>-2.54541</v>
      </c>
      <c r="P766" s="35" t="n">
        <v>-3.0179</v>
      </c>
      <c r="Q766" s="35" t="n">
        <v>0.01342</v>
      </c>
      <c r="R766" s="35" t="n">
        <v>-0.32303</v>
      </c>
    </row>
    <row r="767" customFormat="false" ht="15" hidden="false" customHeight="false" outlineLevel="0" collapsed="false">
      <c r="A767" s="4" t="n">
        <v>766</v>
      </c>
      <c r="B767" s="4" t="s">
        <v>1117</v>
      </c>
      <c r="C767" s="35" t="n">
        <v>1.33055</v>
      </c>
      <c r="D767" s="35" t="n">
        <v>0.28719</v>
      </c>
      <c r="E767" s="35" t="n">
        <v>1.39637</v>
      </c>
      <c r="F767" s="35" t="n">
        <v>-1.01064</v>
      </c>
      <c r="G767" s="35" t="n">
        <v>0.68336</v>
      </c>
      <c r="H767" s="35" t="n">
        <v>-0.92926</v>
      </c>
      <c r="I767" s="35" t="n">
        <v>0.79225</v>
      </c>
      <c r="J767" s="35" t="n">
        <v>0.38063</v>
      </c>
      <c r="K767" s="35" t="n">
        <v>-2.23693</v>
      </c>
      <c r="L767" s="35" t="n">
        <v>1.30606</v>
      </c>
      <c r="M767" s="35" t="n">
        <v>2.39204</v>
      </c>
      <c r="N767" s="35" t="n">
        <v>1.45414</v>
      </c>
      <c r="O767" s="35" t="n">
        <v>-3.17305</v>
      </c>
      <c r="P767" s="35" t="n">
        <v>0.60732</v>
      </c>
      <c r="Q767" s="35" t="n">
        <v>-0.76556</v>
      </c>
      <c r="R767" s="35" t="n">
        <v>-0.91356</v>
      </c>
    </row>
    <row r="768" customFormat="false" ht="15" hidden="false" customHeight="false" outlineLevel="0" collapsed="false">
      <c r="A768" s="4" t="n">
        <v>767</v>
      </c>
      <c r="B768" s="4" t="s">
        <v>1118</v>
      </c>
      <c r="C768" s="35" t="n">
        <v>0.6869</v>
      </c>
      <c r="D768" s="35" t="n">
        <v>-2.80749</v>
      </c>
      <c r="E768" s="35" t="n">
        <v>-1.04223</v>
      </c>
      <c r="F768" s="35" t="n">
        <v>-0.94147</v>
      </c>
      <c r="G768" s="35" t="n">
        <v>-2.08944</v>
      </c>
      <c r="H768" s="35" t="n">
        <v>-0.8308</v>
      </c>
      <c r="I768" s="35" t="n">
        <v>0.75934</v>
      </c>
      <c r="J768" s="35" t="n">
        <v>-1.65</v>
      </c>
      <c r="K768" s="35" t="n">
        <v>-0.69484</v>
      </c>
      <c r="L768" s="35" t="n">
        <v>1.74188</v>
      </c>
      <c r="M768" s="35" t="n">
        <v>0.31775</v>
      </c>
      <c r="N768" s="35" t="n">
        <v>-0.06515</v>
      </c>
      <c r="O768" s="35" t="n">
        <v>1.42836</v>
      </c>
      <c r="P768" s="35" t="n">
        <v>0.55467</v>
      </c>
      <c r="Q768" s="35" t="n">
        <v>1.66178</v>
      </c>
      <c r="R768" s="35" t="n">
        <v>0.0409</v>
      </c>
    </row>
    <row r="769" customFormat="false" ht="15" hidden="false" customHeight="false" outlineLevel="0" collapsed="false">
      <c r="A769" s="4" t="n">
        <v>768</v>
      </c>
      <c r="B769" s="4" t="s">
        <v>1119</v>
      </c>
      <c r="C769" s="35" t="n">
        <v>-0.27038</v>
      </c>
      <c r="D769" s="35" t="n">
        <v>-0.23554</v>
      </c>
      <c r="E769" s="35" t="n">
        <v>-2.4127</v>
      </c>
      <c r="F769" s="35" t="n">
        <v>2.12528</v>
      </c>
      <c r="G769" s="35" t="n">
        <v>0.45231</v>
      </c>
      <c r="H769" s="35" t="n">
        <v>-0.24244</v>
      </c>
      <c r="I769" s="35" t="n">
        <v>-0.25472</v>
      </c>
      <c r="J769" s="35" t="n">
        <v>1.02267</v>
      </c>
      <c r="K769" s="35" t="n">
        <v>-2.40075</v>
      </c>
      <c r="L769" s="35" t="n">
        <v>1.47798</v>
      </c>
      <c r="M769" s="35" t="n">
        <v>-2.68445</v>
      </c>
      <c r="N769" s="35" t="n">
        <v>2.31767</v>
      </c>
      <c r="O769" s="35" t="n">
        <v>2.24712</v>
      </c>
      <c r="P769" s="35" t="n">
        <v>-1.78648</v>
      </c>
      <c r="Q769" s="35" t="n">
        <v>1.8432</v>
      </c>
      <c r="R769" s="35" t="n">
        <v>-1.67055</v>
      </c>
    </row>
    <row r="770" customFormat="false" ht="15" hidden="false" customHeight="false" outlineLevel="0" collapsed="false">
      <c r="A770" s="4" t="n">
        <v>769</v>
      </c>
      <c r="B770" s="4" t="s">
        <v>1120</v>
      </c>
      <c r="C770" s="35" t="n">
        <v>0.78012</v>
      </c>
      <c r="D770" s="35" t="n">
        <v>-4.09408</v>
      </c>
      <c r="E770" s="35" t="n">
        <v>-0.81735</v>
      </c>
      <c r="F770" s="35" t="n">
        <v>2.7086</v>
      </c>
      <c r="G770" s="35" t="n">
        <v>0.25065</v>
      </c>
      <c r="H770" s="35" t="n">
        <v>-1.40926</v>
      </c>
      <c r="I770" s="35" t="n">
        <v>1.46673</v>
      </c>
      <c r="J770" s="35" t="n">
        <v>1.02058</v>
      </c>
      <c r="K770" s="35" t="n">
        <v>-0.62789</v>
      </c>
      <c r="L770" s="35" t="n">
        <v>-0.46083</v>
      </c>
      <c r="M770" s="35" t="n">
        <v>2.10263</v>
      </c>
      <c r="N770" s="35" t="n">
        <v>4.57294</v>
      </c>
      <c r="O770" s="35" t="n">
        <v>-3.0915</v>
      </c>
      <c r="P770" s="35" t="n">
        <v>0.76458</v>
      </c>
      <c r="Q770" s="35" t="n">
        <v>1.93126</v>
      </c>
      <c r="R770" s="35" t="n">
        <v>-1.86819</v>
      </c>
    </row>
    <row r="771" customFormat="false" ht="15" hidden="false" customHeight="false" outlineLevel="0" collapsed="false">
      <c r="A771" s="4" t="n">
        <v>770</v>
      </c>
      <c r="B771" s="4" t="s">
        <v>1121</v>
      </c>
      <c r="C771" s="35" t="n">
        <v>1.75938</v>
      </c>
      <c r="D771" s="35" t="n">
        <v>0.44707</v>
      </c>
      <c r="E771" s="35" t="n">
        <v>-1.87443</v>
      </c>
      <c r="F771" s="35" t="n">
        <v>0.77699</v>
      </c>
      <c r="G771" s="35" t="n">
        <v>-2.20621</v>
      </c>
      <c r="H771" s="35" t="n">
        <v>0.14646</v>
      </c>
      <c r="I771" s="35" t="n">
        <v>2.33956</v>
      </c>
      <c r="J771" s="35" t="n">
        <v>0.01387</v>
      </c>
      <c r="K771" s="35" t="n">
        <v>1.18666</v>
      </c>
      <c r="L771" s="35" t="n">
        <v>1.26816</v>
      </c>
      <c r="M771" s="35" t="n">
        <v>-1.54957</v>
      </c>
      <c r="N771" s="35" t="n">
        <v>0.96256</v>
      </c>
      <c r="O771" s="35" t="n">
        <v>1.91883</v>
      </c>
      <c r="P771" s="35" t="n">
        <v>-1.22558</v>
      </c>
      <c r="Q771" s="35" t="n">
        <v>-0.20309</v>
      </c>
      <c r="R771" s="35" t="n">
        <v>-1.6675</v>
      </c>
    </row>
    <row r="772" customFormat="false" ht="15" hidden="false" customHeight="false" outlineLevel="0" collapsed="false">
      <c r="A772" s="4" t="n">
        <v>771</v>
      </c>
      <c r="B772" s="4" t="s">
        <v>1122</v>
      </c>
      <c r="C772" s="35" t="n">
        <v>-1.02105</v>
      </c>
      <c r="D772" s="35" t="n">
        <v>1.97968</v>
      </c>
      <c r="E772" s="35" t="n">
        <v>0.53581</v>
      </c>
      <c r="F772" s="35" t="n">
        <v>0.77146</v>
      </c>
      <c r="G772" s="35" t="n">
        <v>-2.4599</v>
      </c>
      <c r="H772" s="35" t="n">
        <v>0.68443</v>
      </c>
      <c r="I772" s="35" t="n">
        <v>-2.59056</v>
      </c>
      <c r="J772" s="35" t="n">
        <v>1.14569</v>
      </c>
      <c r="K772" s="35" t="n">
        <v>0.32364</v>
      </c>
      <c r="L772" s="35" t="n">
        <v>2.48287</v>
      </c>
      <c r="M772" s="35" t="n">
        <v>-0.5646</v>
      </c>
      <c r="N772" s="35" t="n">
        <v>1.92225</v>
      </c>
      <c r="O772" s="35" t="n">
        <v>0.15636</v>
      </c>
      <c r="P772" s="35" t="n">
        <v>1.8451</v>
      </c>
      <c r="Q772" s="35" t="n">
        <v>2.80675</v>
      </c>
      <c r="R772" s="35" t="n">
        <v>-0.98193</v>
      </c>
    </row>
    <row r="773" customFormat="false" ht="15" hidden="false" customHeight="false" outlineLevel="0" collapsed="false">
      <c r="A773" s="4" t="n">
        <v>772</v>
      </c>
      <c r="B773" s="4" t="s">
        <v>1123</v>
      </c>
      <c r="C773" s="35" t="n">
        <v>-0.29241</v>
      </c>
      <c r="D773" s="35" t="n">
        <v>-0.34004</v>
      </c>
      <c r="E773" s="35" t="n">
        <v>0.8971</v>
      </c>
      <c r="F773" s="35" t="n">
        <v>-1.90408</v>
      </c>
      <c r="G773" s="35" t="n">
        <v>-2.00652</v>
      </c>
      <c r="H773" s="35" t="n">
        <v>0.51704</v>
      </c>
      <c r="I773" s="35" t="n">
        <v>0.27019</v>
      </c>
      <c r="J773" s="35" t="n">
        <v>0.27704</v>
      </c>
      <c r="K773" s="35" t="n">
        <v>0.93218</v>
      </c>
      <c r="L773" s="35" t="n">
        <v>1.10206</v>
      </c>
      <c r="M773" s="35" t="n">
        <v>0.8451</v>
      </c>
      <c r="N773" s="35" t="n">
        <v>1.68642</v>
      </c>
      <c r="O773" s="35" t="n">
        <v>-3.04131</v>
      </c>
      <c r="P773" s="35" t="n">
        <v>-0.98898</v>
      </c>
      <c r="Q773" s="35" t="n">
        <v>-1.84175</v>
      </c>
      <c r="R773" s="35" t="n">
        <v>-0.22492</v>
      </c>
    </row>
    <row r="774" customFormat="false" ht="15" hidden="false" customHeight="false" outlineLevel="0" collapsed="false">
      <c r="A774" s="4" t="n">
        <v>773</v>
      </c>
      <c r="B774" s="4" t="s">
        <v>1124</v>
      </c>
      <c r="C774" s="35" t="n">
        <v>1.86654</v>
      </c>
      <c r="D774" s="35" t="n">
        <v>1.13959</v>
      </c>
      <c r="E774" s="35" t="n">
        <v>-1.39141</v>
      </c>
      <c r="F774" s="35" t="n">
        <v>0.78949</v>
      </c>
      <c r="G774" s="35" t="n">
        <v>0.77013</v>
      </c>
      <c r="H774" s="35" t="n">
        <v>-1.91002</v>
      </c>
      <c r="I774" s="35" t="n">
        <v>-0.22456</v>
      </c>
      <c r="J774" s="35" t="n">
        <v>-0.38245</v>
      </c>
      <c r="K774" s="35" t="n">
        <v>-1.77315</v>
      </c>
      <c r="L774" s="35" t="n">
        <v>0.71896</v>
      </c>
      <c r="M774" s="35" t="n">
        <v>0.29112</v>
      </c>
      <c r="N774" s="35" t="n">
        <v>-1.01406</v>
      </c>
      <c r="O774" s="35" t="n">
        <v>0.76734</v>
      </c>
      <c r="P774" s="35" t="n">
        <v>1.62</v>
      </c>
      <c r="Q774" s="35" t="n">
        <v>-0.32201</v>
      </c>
      <c r="R774" s="35" t="n">
        <v>-0.96301</v>
      </c>
    </row>
    <row r="775" customFormat="false" ht="15" hidden="false" customHeight="false" outlineLevel="0" collapsed="false">
      <c r="A775" s="4" t="n">
        <v>774</v>
      </c>
      <c r="B775" s="4" t="s">
        <v>1125</v>
      </c>
      <c r="C775" s="35" t="n">
        <v>-3.34031</v>
      </c>
      <c r="D775" s="35" t="n">
        <v>-0.36411</v>
      </c>
      <c r="E775" s="35" t="n">
        <v>-0.54217</v>
      </c>
      <c r="F775" s="35" t="n">
        <v>3.95598</v>
      </c>
      <c r="G775" s="35" t="n">
        <v>3.03678</v>
      </c>
      <c r="H775" s="35" t="n">
        <v>-2.26642</v>
      </c>
      <c r="I775" s="35" t="n">
        <v>1.33352</v>
      </c>
      <c r="J775" s="35" t="n">
        <v>1.86536</v>
      </c>
      <c r="K775" s="35" t="n">
        <v>3.32352</v>
      </c>
      <c r="L775" s="35" t="n">
        <v>0.59022</v>
      </c>
      <c r="M775" s="35" t="n">
        <v>1.81189</v>
      </c>
      <c r="N775" s="35" t="n">
        <v>3.12305</v>
      </c>
      <c r="O775" s="35" t="n">
        <v>-1.07709</v>
      </c>
      <c r="P775" s="35" t="n">
        <v>-0.42112</v>
      </c>
      <c r="Q775" s="35" t="n">
        <v>3.43984</v>
      </c>
      <c r="R775" s="35" t="n">
        <v>-2.88222</v>
      </c>
    </row>
    <row r="776" customFormat="false" ht="15" hidden="false" customHeight="false" outlineLevel="0" collapsed="false">
      <c r="A776" s="4" t="n">
        <v>775</v>
      </c>
      <c r="B776" s="4" t="s">
        <v>1126</v>
      </c>
      <c r="C776" s="35" t="n">
        <v>1.20687</v>
      </c>
      <c r="D776" s="35" t="n">
        <v>2.41228</v>
      </c>
      <c r="E776" s="35" t="n">
        <v>-0.18822</v>
      </c>
      <c r="F776" s="35" t="n">
        <v>0.07685</v>
      </c>
      <c r="G776" s="35" t="n">
        <v>0.31336</v>
      </c>
      <c r="H776" s="35" t="n">
        <v>-1.69939</v>
      </c>
      <c r="I776" s="35" t="n">
        <v>0.66067</v>
      </c>
      <c r="J776" s="35" t="n">
        <v>0.14434</v>
      </c>
      <c r="K776" s="35" t="n">
        <v>0.17258</v>
      </c>
      <c r="L776" s="35" t="n">
        <v>0.02142</v>
      </c>
      <c r="M776" s="35" t="n">
        <v>-0.14423</v>
      </c>
      <c r="N776" s="35" t="n">
        <v>0.10665</v>
      </c>
      <c r="O776" s="35" t="n">
        <v>0.40441</v>
      </c>
      <c r="P776" s="35" t="n">
        <v>2.01969</v>
      </c>
      <c r="Q776" s="35" t="n">
        <v>-0.4973</v>
      </c>
      <c r="R776" s="35" t="n">
        <v>-1.4013</v>
      </c>
    </row>
    <row r="777" customFormat="false" ht="15" hidden="false" customHeight="false" outlineLevel="0" collapsed="false">
      <c r="A777" s="4" t="n">
        <v>776</v>
      </c>
      <c r="B777" s="4" t="s">
        <v>1127</v>
      </c>
      <c r="C777" s="35" t="n">
        <v>1.07602</v>
      </c>
      <c r="D777" s="35" t="n">
        <v>-1.67147</v>
      </c>
      <c r="E777" s="35" t="n">
        <v>0.8089</v>
      </c>
      <c r="F777" s="35" t="n">
        <v>3.42726</v>
      </c>
      <c r="G777" s="35" t="n">
        <v>-1.25045</v>
      </c>
      <c r="H777" s="35" t="n">
        <v>0.17211</v>
      </c>
      <c r="I777" s="35" t="n">
        <v>0.16888</v>
      </c>
      <c r="J777" s="35" t="n">
        <v>1.79111</v>
      </c>
      <c r="K777" s="35" t="n">
        <v>1.19615</v>
      </c>
      <c r="L777" s="35" t="n">
        <v>2.07614</v>
      </c>
      <c r="M777" s="35" t="n">
        <v>-2.10901</v>
      </c>
      <c r="N777" s="35" t="n">
        <v>-0.41362</v>
      </c>
      <c r="O777" s="35" t="n">
        <v>1.57174</v>
      </c>
      <c r="P777" s="35" t="n">
        <v>1.11585</v>
      </c>
      <c r="Q777" s="35" t="n">
        <v>0.08709</v>
      </c>
      <c r="R777" s="35" t="n">
        <v>-0.64374</v>
      </c>
    </row>
    <row r="778" customFormat="false" ht="15" hidden="false" customHeight="false" outlineLevel="0" collapsed="false">
      <c r="A778" s="4" t="n">
        <v>777</v>
      </c>
      <c r="B778" s="4" t="s">
        <v>1128</v>
      </c>
      <c r="C778" s="35" t="n">
        <v>-0.28812</v>
      </c>
      <c r="D778" s="35" t="n">
        <v>-1.82369</v>
      </c>
      <c r="E778" s="35" t="n">
        <v>-1.11619</v>
      </c>
      <c r="F778" s="35" t="n">
        <v>0.41017</v>
      </c>
      <c r="G778" s="35" t="n">
        <v>2.91208</v>
      </c>
      <c r="H778" s="35" t="n">
        <v>-2.76667</v>
      </c>
      <c r="I778" s="35" t="n">
        <v>-1.27405</v>
      </c>
      <c r="J778" s="35" t="n">
        <v>-1.17042</v>
      </c>
      <c r="K778" s="35" t="n">
        <v>-0.10417</v>
      </c>
      <c r="L778" s="35" t="n">
        <v>2.21831</v>
      </c>
      <c r="M778" s="35" t="n">
        <v>0.26431</v>
      </c>
      <c r="N778" s="35" t="n">
        <v>1.29741</v>
      </c>
      <c r="O778" s="35" t="n">
        <v>1.00962</v>
      </c>
      <c r="P778" s="35" t="n">
        <v>-0.2331</v>
      </c>
      <c r="Q778" s="35" t="n">
        <v>-1.41991</v>
      </c>
      <c r="R778" s="35" t="n">
        <v>-1.43424</v>
      </c>
    </row>
    <row r="779" customFormat="false" ht="15" hidden="false" customHeight="false" outlineLevel="0" collapsed="false">
      <c r="A779" s="4" t="n">
        <v>778</v>
      </c>
      <c r="B779" s="4" t="s">
        <v>1129</v>
      </c>
      <c r="C779" s="35" t="n">
        <v>0.45696</v>
      </c>
      <c r="D779" s="35" t="n">
        <v>0.20414</v>
      </c>
      <c r="E779" s="35" t="n">
        <v>-0.67414</v>
      </c>
      <c r="F779" s="35" t="n">
        <v>1.10798</v>
      </c>
      <c r="G779" s="35" t="n">
        <v>0.01834</v>
      </c>
      <c r="H779" s="35" t="n">
        <v>0.85895</v>
      </c>
      <c r="I779" s="35" t="n">
        <v>2.22318</v>
      </c>
      <c r="J779" s="35" t="n">
        <v>-0.85343</v>
      </c>
      <c r="K779" s="35" t="n">
        <v>2.96861</v>
      </c>
      <c r="L779" s="35" t="n">
        <v>0.97486</v>
      </c>
      <c r="M779" s="35" t="n">
        <v>0.29029</v>
      </c>
      <c r="N779" s="35" t="n">
        <v>2.59172</v>
      </c>
      <c r="O779" s="35" t="n">
        <v>-1.20674</v>
      </c>
      <c r="P779" s="35" t="n">
        <v>1.24775</v>
      </c>
      <c r="Q779" s="35" t="n">
        <v>-0.4751</v>
      </c>
      <c r="R779" s="35" t="n">
        <v>0.0417</v>
      </c>
    </row>
    <row r="780" customFormat="false" ht="15" hidden="false" customHeight="false" outlineLevel="0" collapsed="false">
      <c r="A780" s="4" t="n">
        <v>779</v>
      </c>
      <c r="B780" s="4" t="s">
        <v>1130</v>
      </c>
      <c r="C780" s="35" t="n">
        <v>-0.52628</v>
      </c>
      <c r="D780" s="35" t="n">
        <v>1.27734</v>
      </c>
      <c r="E780" s="35" t="n">
        <v>0.33543</v>
      </c>
      <c r="F780" s="35" t="n">
        <v>1.44967</v>
      </c>
      <c r="G780" s="35" t="n">
        <v>1.17412</v>
      </c>
      <c r="H780" s="35" t="n">
        <v>0.19672</v>
      </c>
      <c r="I780" s="35" t="n">
        <v>-0.92536</v>
      </c>
      <c r="J780" s="35" t="n">
        <v>-1.6398</v>
      </c>
      <c r="K780" s="35" t="n">
        <v>0.63124</v>
      </c>
      <c r="L780" s="35" t="n">
        <v>-1.40144</v>
      </c>
      <c r="M780" s="35" t="n">
        <v>2.42278</v>
      </c>
      <c r="N780" s="35" t="n">
        <v>0.11908</v>
      </c>
      <c r="O780" s="35" t="n">
        <v>-1.43713</v>
      </c>
      <c r="P780" s="35" t="n">
        <v>1.42277</v>
      </c>
      <c r="Q780" s="35" t="n">
        <v>0.82521</v>
      </c>
      <c r="R780" s="35" t="n">
        <v>0.94186</v>
      </c>
    </row>
    <row r="781" customFormat="false" ht="15" hidden="false" customHeight="false" outlineLevel="0" collapsed="false">
      <c r="A781" s="4" t="n">
        <v>780</v>
      </c>
      <c r="B781" s="4" t="s">
        <v>1131</v>
      </c>
      <c r="C781" s="35" t="n">
        <v>0.47365</v>
      </c>
      <c r="D781" s="35" t="n">
        <v>-0.28054</v>
      </c>
      <c r="E781" s="35" t="n">
        <v>-1.34656</v>
      </c>
      <c r="F781" s="35" t="n">
        <v>-1.96197</v>
      </c>
      <c r="G781" s="35" t="n">
        <v>-1.91515</v>
      </c>
      <c r="H781" s="35" t="n">
        <v>2.42444</v>
      </c>
      <c r="I781" s="35" t="n">
        <v>-1.05144</v>
      </c>
      <c r="J781" s="35" t="n">
        <v>0.02995</v>
      </c>
      <c r="K781" s="35" t="n">
        <v>-0.42058</v>
      </c>
      <c r="L781" s="35" t="n">
        <v>0.61817</v>
      </c>
      <c r="M781" s="35" t="n">
        <v>-2.5416</v>
      </c>
      <c r="N781" s="35" t="n">
        <v>0.19366</v>
      </c>
      <c r="O781" s="35" t="n">
        <v>-0.30626</v>
      </c>
      <c r="P781" s="35" t="n">
        <v>0.04326</v>
      </c>
      <c r="Q781" s="35" t="n">
        <v>2.6795</v>
      </c>
      <c r="R781" s="35" t="n">
        <v>-2.10766</v>
      </c>
    </row>
    <row r="782" customFormat="false" ht="15" hidden="false" customHeight="false" outlineLevel="0" collapsed="false">
      <c r="A782" s="4" t="n">
        <v>781</v>
      </c>
      <c r="B782" s="4" t="s">
        <v>1132</v>
      </c>
      <c r="C782" s="35" t="n">
        <v>-0.59743</v>
      </c>
      <c r="D782" s="35" t="n">
        <v>-0.06238</v>
      </c>
      <c r="E782" s="35" t="n">
        <v>-0.17737</v>
      </c>
      <c r="F782" s="35" t="n">
        <v>1.53881</v>
      </c>
      <c r="G782" s="35" t="n">
        <v>-2.01293</v>
      </c>
      <c r="H782" s="35" t="n">
        <v>-0.6131</v>
      </c>
      <c r="I782" s="35" t="n">
        <v>-2.70886</v>
      </c>
      <c r="J782" s="35" t="n">
        <v>0.37399</v>
      </c>
      <c r="K782" s="35" t="n">
        <v>1.21243</v>
      </c>
      <c r="L782" s="35" t="n">
        <v>0.17152</v>
      </c>
      <c r="M782" s="35" t="n">
        <v>-1.44497</v>
      </c>
      <c r="N782" s="35" t="n">
        <v>-1.18188</v>
      </c>
      <c r="O782" s="35" t="n">
        <v>0.11155</v>
      </c>
      <c r="P782" s="35" t="n">
        <v>0.6706</v>
      </c>
      <c r="Q782" s="35" t="n">
        <v>0.19697</v>
      </c>
      <c r="R782" s="35" t="n">
        <v>0.17202</v>
      </c>
    </row>
    <row r="783" customFormat="false" ht="15" hidden="false" customHeight="false" outlineLevel="0" collapsed="false">
      <c r="A783" s="4" t="n">
        <v>782</v>
      </c>
      <c r="B783" s="4" t="s">
        <v>1133</v>
      </c>
      <c r="C783" s="35" t="n">
        <v>-2.57487</v>
      </c>
      <c r="D783" s="35" t="n">
        <v>-0.63393</v>
      </c>
      <c r="E783" s="35" t="n">
        <v>1.98729</v>
      </c>
      <c r="F783" s="35" t="n">
        <v>4.84705</v>
      </c>
      <c r="G783" s="35" t="n">
        <v>0.61661</v>
      </c>
      <c r="H783" s="35" t="n">
        <v>1.76573</v>
      </c>
      <c r="I783" s="35" t="n">
        <v>-1.69483</v>
      </c>
      <c r="J783" s="35" t="n">
        <v>0.72009</v>
      </c>
      <c r="K783" s="35" t="n">
        <v>3.14444</v>
      </c>
      <c r="L783" s="35" t="n">
        <v>3.50797</v>
      </c>
      <c r="M783" s="35" t="n">
        <v>0.86058</v>
      </c>
      <c r="N783" s="35" t="n">
        <v>3.61245</v>
      </c>
      <c r="O783" s="35" t="n">
        <v>0.52735</v>
      </c>
      <c r="P783" s="35" t="n">
        <v>-0.93694</v>
      </c>
      <c r="Q783" s="35" t="n">
        <v>1.06516</v>
      </c>
      <c r="R783" s="35" t="n">
        <v>-2.48817</v>
      </c>
    </row>
    <row r="784" customFormat="false" ht="15" hidden="false" customHeight="false" outlineLevel="0" collapsed="false">
      <c r="A784" s="4" t="n">
        <v>783</v>
      </c>
      <c r="B784" s="4" t="s">
        <v>1134</v>
      </c>
      <c r="C784" s="35" t="n">
        <v>1.99616</v>
      </c>
      <c r="D784" s="35" t="n">
        <v>-1.20011</v>
      </c>
      <c r="E784" s="35" t="n">
        <v>1.56103</v>
      </c>
      <c r="F784" s="35" t="n">
        <v>1.04209</v>
      </c>
      <c r="G784" s="35" t="n">
        <v>-0.2478</v>
      </c>
      <c r="H784" s="35" t="n">
        <v>2.73116</v>
      </c>
      <c r="I784" s="35" t="n">
        <v>-2.15212</v>
      </c>
      <c r="J784" s="35" t="n">
        <v>2.77023</v>
      </c>
      <c r="K784" s="35" t="n">
        <v>1.29107</v>
      </c>
      <c r="L784" s="35" t="n">
        <v>-0.70689</v>
      </c>
      <c r="M784" s="35" t="n">
        <v>-0.24411</v>
      </c>
      <c r="N784" s="35" t="n">
        <v>1.67249</v>
      </c>
      <c r="O784" s="35" t="n">
        <v>-0.10411</v>
      </c>
      <c r="P784" s="35" t="n">
        <v>-2.79934</v>
      </c>
      <c r="Q784" s="35" t="n">
        <v>0.08281</v>
      </c>
      <c r="R784" s="35" t="n">
        <v>-2.50632</v>
      </c>
    </row>
    <row r="785" customFormat="false" ht="15" hidden="false" customHeight="false" outlineLevel="0" collapsed="false">
      <c r="A785" s="4" t="n">
        <v>784</v>
      </c>
      <c r="B785" s="4" t="s">
        <v>1135</v>
      </c>
      <c r="C785" s="35" t="n">
        <v>-0.89508</v>
      </c>
      <c r="D785" s="35" t="n">
        <v>-1.61942</v>
      </c>
      <c r="E785" s="35" t="n">
        <v>-0.87717</v>
      </c>
      <c r="F785" s="35" t="n">
        <v>3.76993</v>
      </c>
      <c r="G785" s="35" t="n">
        <v>2.57682</v>
      </c>
      <c r="H785" s="35" t="n">
        <v>1.61653</v>
      </c>
      <c r="I785" s="35" t="n">
        <v>2.90128</v>
      </c>
      <c r="J785" s="35" t="n">
        <v>2.2788</v>
      </c>
      <c r="K785" s="35" t="n">
        <v>-0.70557</v>
      </c>
      <c r="L785" s="35" t="n">
        <v>1.97364</v>
      </c>
      <c r="M785" s="35" t="n">
        <v>-0.91597</v>
      </c>
      <c r="N785" s="35" t="n">
        <v>1.48097</v>
      </c>
      <c r="O785" s="35" t="n">
        <v>1.76336</v>
      </c>
      <c r="P785" s="35" t="n">
        <v>-0.56876</v>
      </c>
      <c r="Q785" s="35" t="n">
        <v>-0.75604</v>
      </c>
      <c r="R785" s="35" t="n">
        <v>-1.13165</v>
      </c>
    </row>
    <row r="786" customFormat="false" ht="15" hidden="false" customHeight="false" outlineLevel="0" collapsed="false">
      <c r="A786" s="4" t="n">
        <v>785</v>
      </c>
      <c r="B786" s="4" t="s">
        <v>1136</v>
      </c>
      <c r="C786" s="35" t="n">
        <v>-0.24878</v>
      </c>
      <c r="D786" s="35" t="n">
        <v>0.6426</v>
      </c>
      <c r="E786" s="35" t="n">
        <v>0.10684</v>
      </c>
      <c r="F786" s="35" t="n">
        <v>0.5699</v>
      </c>
      <c r="G786" s="35" t="n">
        <v>0.00718</v>
      </c>
      <c r="H786" s="35" t="n">
        <v>-0.15397</v>
      </c>
      <c r="I786" s="35" t="n">
        <v>0.30668</v>
      </c>
      <c r="J786" s="35" t="n">
        <v>-1.55556</v>
      </c>
      <c r="K786" s="35" t="n">
        <v>0.09011</v>
      </c>
      <c r="L786" s="35" t="n">
        <v>-0.32227</v>
      </c>
      <c r="M786" s="35" t="n">
        <v>-0.21032</v>
      </c>
      <c r="N786" s="35" t="n">
        <v>-1.30476</v>
      </c>
      <c r="O786" s="35" t="n">
        <v>1.09808</v>
      </c>
      <c r="P786" s="35" t="n">
        <v>0.39829</v>
      </c>
      <c r="Q786" s="35" t="n">
        <v>-1.06711</v>
      </c>
      <c r="R786" s="35" t="n">
        <v>1.53051</v>
      </c>
    </row>
    <row r="787" customFormat="false" ht="15" hidden="false" customHeight="false" outlineLevel="0" collapsed="false">
      <c r="A787" s="4" t="n">
        <v>786</v>
      </c>
      <c r="B787" s="4" t="s">
        <v>1137</v>
      </c>
      <c r="C787" s="35" t="n">
        <v>0.47114</v>
      </c>
      <c r="D787" s="35" t="n">
        <v>0.48397</v>
      </c>
      <c r="E787" s="35" t="n">
        <v>-1.64953</v>
      </c>
      <c r="F787" s="35" t="n">
        <v>3.59604</v>
      </c>
      <c r="G787" s="35" t="n">
        <v>2.12259</v>
      </c>
      <c r="H787" s="35" t="n">
        <v>1.72497</v>
      </c>
      <c r="I787" s="35" t="n">
        <v>-0.81369</v>
      </c>
      <c r="J787" s="35" t="n">
        <v>2.98135</v>
      </c>
      <c r="K787" s="35" t="n">
        <v>-0.02234</v>
      </c>
      <c r="L787" s="35" t="n">
        <v>3.47604</v>
      </c>
      <c r="M787" s="35" t="n">
        <v>-0.1209</v>
      </c>
      <c r="N787" s="35" t="n">
        <v>3.16516</v>
      </c>
      <c r="O787" s="35" t="n">
        <v>-0.97153</v>
      </c>
      <c r="P787" s="35" t="n">
        <v>-2.94901</v>
      </c>
      <c r="Q787" s="35" t="n">
        <v>2.52497</v>
      </c>
      <c r="R787" s="35" t="n">
        <v>-2.83671</v>
      </c>
    </row>
    <row r="788" customFormat="false" ht="15" hidden="false" customHeight="false" outlineLevel="0" collapsed="false">
      <c r="A788" s="4" t="n">
        <v>787</v>
      </c>
      <c r="B788" s="4" t="s">
        <v>1138</v>
      </c>
      <c r="C788" s="35" t="n">
        <v>-1.39413</v>
      </c>
      <c r="D788" s="35" t="n">
        <v>-1.67528</v>
      </c>
      <c r="E788" s="35" t="n">
        <v>2.03693</v>
      </c>
      <c r="F788" s="35" t="n">
        <v>1.7719</v>
      </c>
      <c r="G788" s="35" t="n">
        <v>-0.12821</v>
      </c>
      <c r="H788" s="35" t="n">
        <v>-2.26501</v>
      </c>
      <c r="I788" s="35" t="n">
        <v>0.10234</v>
      </c>
      <c r="J788" s="35" t="n">
        <v>2.81929</v>
      </c>
      <c r="K788" s="35" t="n">
        <v>-0.19124</v>
      </c>
      <c r="L788" s="35" t="n">
        <v>3.31243</v>
      </c>
      <c r="M788" s="35" t="n">
        <v>1.9238</v>
      </c>
      <c r="N788" s="35" t="n">
        <v>0.97942</v>
      </c>
      <c r="O788" s="35" t="n">
        <v>-2.32927</v>
      </c>
      <c r="P788" s="35" t="n">
        <v>-2.75439</v>
      </c>
      <c r="Q788" s="35" t="n">
        <v>-1.74661</v>
      </c>
      <c r="R788" s="35" t="n">
        <v>-2.76851</v>
      </c>
    </row>
    <row r="789" customFormat="false" ht="15" hidden="false" customHeight="false" outlineLevel="0" collapsed="false">
      <c r="A789" s="4" t="n">
        <v>788</v>
      </c>
      <c r="B789" s="4" t="s">
        <v>1139</v>
      </c>
      <c r="C789" s="35" t="n">
        <v>0.16406</v>
      </c>
      <c r="D789" s="35" t="n">
        <v>-2.43825</v>
      </c>
      <c r="E789" s="35" t="n">
        <v>-1.41164</v>
      </c>
      <c r="F789" s="35" t="n">
        <v>2.88152</v>
      </c>
      <c r="G789" s="35" t="n">
        <v>2.36879</v>
      </c>
      <c r="H789" s="35" t="n">
        <v>-2.23436</v>
      </c>
      <c r="I789" s="35" t="n">
        <v>0.28756</v>
      </c>
      <c r="J789" s="35" t="n">
        <v>2.8989</v>
      </c>
      <c r="K789" s="35" t="n">
        <v>2.98836</v>
      </c>
      <c r="L789" s="35" t="n">
        <v>3.93376</v>
      </c>
      <c r="M789" s="35" t="n">
        <v>-1.15223</v>
      </c>
      <c r="N789" s="35" t="n">
        <v>1.70221</v>
      </c>
      <c r="O789" s="35" t="n">
        <v>0.39673</v>
      </c>
      <c r="P789" s="35" t="n">
        <v>0.92671</v>
      </c>
      <c r="Q789" s="35" t="n">
        <v>0.51431</v>
      </c>
      <c r="R789" s="35" t="n">
        <v>0.29601</v>
      </c>
    </row>
    <row r="790" customFormat="false" ht="15" hidden="false" customHeight="false" outlineLevel="0" collapsed="false">
      <c r="A790" s="4" t="n">
        <v>789</v>
      </c>
      <c r="B790" s="4" t="s">
        <v>1140</v>
      </c>
      <c r="C790" s="35" t="n">
        <v>1.50618</v>
      </c>
      <c r="D790" s="35" t="n">
        <v>-0.8392</v>
      </c>
      <c r="E790" s="35" t="n">
        <v>1.13728</v>
      </c>
      <c r="F790" s="35" t="n">
        <v>-1.29149</v>
      </c>
      <c r="G790" s="35" t="n">
        <v>-1.12664</v>
      </c>
      <c r="H790" s="35" t="n">
        <v>-2.56692</v>
      </c>
      <c r="I790" s="35" t="n">
        <v>0.09478</v>
      </c>
      <c r="J790" s="35" t="n">
        <v>-0.77614</v>
      </c>
      <c r="K790" s="35" t="n">
        <v>0.13316</v>
      </c>
      <c r="L790" s="35" t="n">
        <v>-0.96973</v>
      </c>
      <c r="M790" s="35" t="n">
        <v>0.4838</v>
      </c>
      <c r="N790" s="35" t="n">
        <v>1.8894</v>
      </c>
      <c r="O790" s="35" t="n">
        <v>2.74202</v>
      </c>
      <c r="P790" s="35" t="n">
        <v>-0.09735</v>
      </c>
      <c r="Q790" s="35" t="n">
        <v>1.50236</v>
      </c>
      <c r="R790" s="35" t="n">
        <v>0.54703</v>
      </c>
    </row>
    <row r="791" customFormat="false" ht="15" hidden="false" customHeight="false" outlineLevel="0" collapsed="false">
      <c r="A791" s="4" t="n">
        <v>790</v>
      </c>
      <c r="B791" s="4" t="s">
        <v>1141</v>
      </c>
      <c r="C791" s="35" t="n">
        <v>1.57159</v>
      </c>
      <c r="D791" s="35" t="n">
        <v>-1.96673</v>
      </c>
      <c r="E791" s="35" t="n">
        <v>-0.08344</v>
      </c>
      <c r="F791" s="35" t="n">
        <v>1.71503</v>
      </c>
      <c r="G791" s="35" t="n">
        <v>2.58012</v>
      </c>
      <c r="H791" s="35" t="n">
        <v>0.07518</v>
      </c>
      <c r="I791" s="35" t="n">
        <v>0.23284</v>
      </c>
      <c r="J791" s="35" t="n">
        <v>-1.90472</v>
      </c>
      <c r="K791" s="35" t="n">
        <v>-0.07512</v>
      </c>
      <c r="L791" s="35" t="n">
        <v>-0.62728</v>
      </c>
      <c r="M791" s="35" t="n">
        <v>1.69361</v>
      </c>
      <c r="N791" s="35" t="n">
        <v>2.4371</v>
      </c>
      <c r="O791" s="35" t="n">
        <v>0.96152</v>
      </c>
      <c r="P791" s="35" t="n">
        <v>-2.04252</v>
      </c>
      <c r="Q791" s="35" t="n">
        <v>0.797</v>
      </c>
      <c r="R791" s="35" t="n">
        <v>-3.04375</v>
      </c>
    </row>
    <row r="792" customFormat="false" ht="15" hidden="false" customHeight="false" outlineLevel="0" collapsed="false">
      <c r="A792" s="4" t="n">
        <v>791</v>
      </c>
      <c r="B792" s="4" t="s">
        <v>1142</v>
      </c>
      <c r="C792" s="35" t="n">
        <v>-0.11387</v>
      </c>
      <c r="D792" s="35" t="n">
        <v>-1.77569</v>
      </c>
      <c r="E792" s="35" t="n">
        <v>1.39824</v>
      </c>
      <c r="F792" s="35" t="n">
        <v>2.20319</v>
      </c>
      <c r="G792" s="35" t="n">
        <v>3.021</v>
      </c>
      <c r="H792" s="35" t="n">
        <v>-2.56047</v>
      </c>
      <c r="I792" s="35" t="n">
        <v>0.34506</v>
      </c>
      <c r="J792" s="35" t="n">
        <v>0.06233</v>
      </c>
      <c r="K792" s="35" t="n">
        <v>1.07064</v>
      </c>
      <c r="L792" s="35" t="n">
        <v>0.83545</v>
      </c>
      <c r="M792" s="35" t="n">
        <v>0.31865</v>
      </c>
      <c r="N792" s="35" t="n">
        <v>0.73367</v>
      </c>
      <c r="O792" s="35" t="n">
        <v>2.05255</v>
      </c>
      <c r="P792" s="35" t="n">
        <v>-0.84081</v>
      </c>
      <c r="Q792" s="35" t="n">
        <v>-0.94549</v>
      </c>
      <c r="R792" s="35" t="n">
        <v>-3.34809</v>
      </c>
    </row>
    <row r="793" customFormat="false" ht="15" hidden="false" customHeight="false" outlineLevel="0" collapsed="false">
      <c r="A793" s="4" t="n">
        <v>792</v>
      </c>
      <c r="B793" s="4" t="s">
        <v>1143</v>
      </c>
      <c r="C793" s="35" t="n">
        <v>0.54558</v>
      </c>
      <c r="D793" s="35" t="n">
        <v>-1.46643</v>
      </c>
      <c r="E793" s="35" t="n">
        <v>0.0909</v>
      </c>
      <c r="F793" s="35" t="n">
        <v>0.35398</v>
      </c>
      <c r="G793" s="35" t="n">
        <v>-1.55767</v>
      </c>
      <c r="H793" s="35" t="n">
        <v>0.79559</v>
      </c>
      <c r="I793" s="35" t="n">
        <v>-1.6746</v>
      </c>
      <c r="J793" s="35" t="n">
        <v>-2.25422</v>
      </c>
      <c r="K793" s="35" t="n">
        <v>0.27327</v>
      </c>
      <c r="L793" s="35" t="n">
        <v>0.7444</v>
      </c>
      <c r="M793" s="35" t="n">
        <v>2.0596</v>
      </c>
      <c r="N793" s="35" t="n">
        <v>0.7124</v>
      </c>
      <c r="O793" s="35" t="n">
        <v>-0.59724</v>
      </c>
      <c r="P793" s="35" t="n">
        <v>1.61661</v>
      </c>
      <c r="Q793" s="35" t="n">
        <v>-0.39059</v>
      </c>
      <c r="R793" s="35" t="n">
        <v>-0.89793</v>
      </c>
    </row>
    <row r="794" customFormat="false" ht="15" hidden="false" customHeight="false" outlineLevel="0" collapsed="false">
      <c r="A794" s="4" t="n">
        <v>793</v>
      </c>
      <c r="B794" s="4" t="s">
        <v>1144</v>
      </c>
      <c r="C794" s="35" t="n">
        <v>-0.23788</v>
      </c>
      <c r="D794" s="35" t="n">
        <v>-1.38638</v>
      </c>
      <c r="E794" s="35" t="n">
        <v>-2.50935</v>
      </c>
      <c r="F794" s="35" t="n">
        <v>0.14131</v>
      </c>
      <c r="G794" s="35" t="n">
        <v>2.15251</v>
      </c>
      <c r="H794" s="35" t="n">
        <v>0.91395</v>
      </c>
      <c r="I794" s="35" t="n">
        <v>1.19088</v>
      </c>
      <c r="J794" s="35" t="n">
        <v>1.45372</v>
      </c>
      <c r="K794" s="35" t="n">
        <v>-2.33449</v>
      </c>
      <c r="L794" s="35" t="n">
        <v>-0.52848</v>
      </c>
      <c r="M794" s="35" t="n">
        <v>1.06361</v>
      </c>
      <c r="N794" s="35" t="n">
        <v>3.72653</v>
      </c>
      <c r="O794" s="35" t="n">
        <v>-0.89182</v>
      </c>
      <c r="P794" s="35" t="n">
        <v>-0.95637</v>
      </c>
      <c r="Q794" s="35" t="n">
        <v>3.33309</v>
      </c>
      <c r="R794" s="35" t="n">
        <v>-2.34441</v>
      </c>
    </row>
    <row r="795" customFormat="false" ht="15" hidden="false" customHeight="false" outlineLevel="0" collapsed="false">
      <c r="A795" s="4" t="n">
        <v>794</v>
      </c>
      <c r="B795" s="4" t="s">
        <v>1145</v>
      </c>
      <c r="C795" s="35" t="n">
        <v>0.42076</v>
      </c>
      <c r="D795" s="35" t="n">
        <v>1.3921</v>
      </c>
      <c r="E795" s="35" t="n">
        <v>1.80695</v>
      </c>
      <c r="F795" s="35" t="n">
        <v>-0.45925</v>
      </c>
      <c r="G795" s="35" t="n">
        <v>3.08877</v>
      </c>
      <c r="H795" s="35" t="n">
        <v>1.84596</v>
      </c>
      <c r="I795" s="35" t="n">
        <v>2.09482</v>
      </c>
      <c r="J795" s="35" t="n">
        <v>0.20229</v>
      </c>
      <c r="K795" s="35" t="n">
        <v>0.64776</v>
      </c>
      <c r="L795" s="35" t="n">
        <v>1.59144</v>
      </c>
      <c r="M795" s="35" t="n">
        <v>-1.62518</v>
      </c>
      <c r="N795" s="35" t="n">
        <v>0.99801</v>
      </c>
      <c r="O795" s="35" t="n">
        <v>-2.02894</v>
      </c>
      <c r="P795" s="35" t="n">
        <v>0.02384</v>
      </c>
      <c r="Q795" s="35" t="n">
        <v>-0.91765</v>
      </c>
      <c r="R795" s="35" t="n">
        <v>-1.7644</v>
      </c>
    </row>
    <row r="796" customFormat="false" ht="15" hidden="false" customHeight="false" outlineLevel="0" collapsed="false">
      <c r="A796" s="4" t="n">
        <v>795</v>
      </c>
      <c r="B796" s="4" t="s">
        <v>1146</v>
      </c>
      <c r="C796" s="35" t="n">
        <v>0.72162</v>
      </c>
      <c r="D796" s="35" t="n">
        <v>-2.64933</v>
      </c>
      <c r="E796" s="35" t="n">
        <v>2.02206</v>
      </c>
      <c r="F796" s="35" t="n">
        <v>1.9182</v>
      </c>
      <c r="G796" s="35" t="n">
        <v>2.07169</v>
      </c>
      <c r="H796" s="35" t="n">
        <v>-0.82072</v>
      </c>
      <c r="I796" s="35" t="n">
        <v>-2.39681</v>
      </c>
      <c r="J796" s="35" t="n">
        <v>-0.32597</v>
      </c>
      <c r="K796" s="35" t="n">
        <v>1.4384</v>
      </c>
      <c r="L796" s="35" t="n">
        <v>2.09073</v>
      </c>
      <c r="M796" s="35" t="n">
        <v>-2.11558</v>
      </c>
      <c r="N796" s="35" t="n">
        <v>-0.21539</v>
      </c>
      <c r="O796" s="35" t="n">
        <v>-1.45995</v>
      </c>
      <c r="P796" s="35" t="n">
        <v>-0.97509</v>
      </c>
      <c r="Q796" s="35" t="n">
        <v>3.58896</v>
      </c>
      <c r="R796" s="35" t="n">
        <v>0.45039</v>
      </c>
    </row>
    <row r="797" customFormat="false" ht="15" hidden="false" customHeight="false" outlineLevel="0" collapsed="false">
      <c r="A797" s="4" t="n">
        <v>796</v>
      </c>
      <c r="B797" s="4" t="s">
        <v>1147</v>
      </c>
      <c r="C797" s="35" t="n">
        <v>-4.52581</v>
      </c>
      <c r="D797" s="35" t="n">
        <v>-4.46861</v>
      </c>
      <c r="E797" s="35" t="n">
        <v>0.52271</v>
      </c>
      <c r="F797" s="35" t="n">
        <v>-0.07531</v>
      </c>
      <c r="G797" s="35" t="n">
        <v>2.1491</v>
      </c>
      <c r="H797" s="35" t="n">
        <v>-0.78918</v>
      </c>
      <c r="I797" s="35" t="n">
        <v>0.58849</v>
      </c>
      <c r="J797" s="35" t="n">
        <v>0.33015</v>
      </c>
      <c r="K797" s="35" t="n">
        <v>-1.27302</v>
      </c>
      <c r="L797" s="35" t="n">
        <v>1.36779</v>
      </c>
      <c r="M797" s="35" t="n">
        <v>2.83657</v>
      </c>
      <c r="N797" s="35" t="n">
        <v>3.02786</v>
      </c>
      <c r="O797" s="35" t="n">
        <v>-2.45102</v>
      </c>
      <c r="P797" s="35" t="n">
        <v>1.42677</v>
      </c>
      <c r="Q797" s="35" t="n">
        <v>0.21731</v>
      </c>
      <c r="R797" s="35" t="n">
        <v>-2.54516</v>
      </c>
    </row>
    <row r="798" customFormat="false" ht="15" hidden="false" customHeight="false" outlineLevel="0" collapsed="false">
      <c r="A798" s="4" t="n">
        <v>797</v>
      </c>
      <c r="B798" s="4" t="s">
        <v>1148</v>
      </c>
      <c r="C798" s="35" t="n">
        <v>-3.07172</v>
      </c>
      <c r="D798" s="35" t="n">
        <v>-1.42872</v>
      </c>
      <c r="E798" s="35" t="n">
        <v>-1.05279</v>
      </c>
      <c r="F798" s="35" t="n">
        <v>-1.99213</v>
      </c>
      <c r="G798" s="35" t="n">
        <v>-0.37958</v>
      </c>
      <c r="H798" s="35" t="n">
        <v>0.67725</v>
      </c>
      <c r="I798" s="35" t="n">
        <v>0.30957</v>
      </c>
      <c r="J798" s="35" t="n">
        <v>2.6079</v>
      </c>
      <c r="K798" s="35" t="n">
        <v>0.26819</v>
      </c>
      <c r="L798" s="35" t="n">
        <v>-0.70014</v>
      </c>
      <c r="M798" s="35" t="n">
        <v>0.72602</v>
      </c>
      <c r="N798" s="35" t="n">
        <v>0.92416</v>
      </c>
      <c r="O798" s="35" t="n">
        <v>1.58098</v>
      </c>
      <c r="P798" s="35" t="n">
        <v>-2.54374</v>
      </c>
      <c r="Q798" s="35" t="n">
        <v>-1.4305</v>
      </c>
      <c r="R798" s="35" t="n">
        <v>0.31607</v>
      </c>
    </row>
    <row r="799" customFormat="false" ht="15" hidden="false" customHeight="false" outlineLevel="0" collapsed="false">
      <c r="A799" s="4" t="n">
        <v>798</v>
      </c>
      <c r="B799" s="4" t="s">
        <v>1149</v>
      </c>
      <c r="C799" s="35" t="n">
        <v>-0.61394</v>
      </c>
      <c r="D799" s="35" t="n">
        <v>0.10407</v>
      </c>
      <c r="E799" s="35" t="n">
        <v>-1.03177</v>
      </c>
      <c r="F799" s="35" t="n">
        <v>1.2173</v>
      </c>
      <c r="G799" s="35" t="n">
        <v>-1.30843</v>
      </c>
      <c r="H799" s="35" t="n">
        <v>2.49483</v>
      </c>
      <c r="I799" s="35" t="n">
        <v>-0.43473</v>
      </c>
      <c r="J799" s="35" t="n">
        <v>3.00444</v>
      </c>
      <c r="K799" s="35" t="n">
        <v>-0.28485</v>
      </c>
      <c r="L799" s="35" t="n">
        <v>-1.19789</v>
      </c>
      <c r="M799" s="35" t="n">
        <v>-0.03838</v>
      </c>
      <c r="N799" s="35" t="n">
        <v>0.49205</v>
      </c>
      <c r="O799" s="35" t="n">
        <v>0.61208</v>
      </c>
      <c r="P799" s="35" t="n">
        <v>-3.12938</v>
      </c>
      <c r="Q799" s="35" t="n">
        <v>0.54074</v>
      </c>
      <c r="R799" s="35" t="n">
        <v>-1.49009</v>
      </c>
    </row>
    <row r="800" customFormat="false" ht="15" hidden="false" customHeight="false" outlineLevel="0" collapsed="false">
      <c r="A800" s="4" t="n">
        <v>799</v>
      </c>
      <c r="B800" s="4" t="s">
        <v>1150</v>
      </c>
      <c r="C800" s="35" t="n">
        <v>-0.36708</v>
      </c>
      <c r="D800" s="35" t="n">
        <v>0.50361</v>
      </c>
      <c r="E800" s="35" t="n">
        <v>-1.65349</v>
      </c>
      <c r="F800" s="35" t="n">
        <v>0.47848</v>
      </c>
      <c r="G800" s="35" t="n">
        <v>-2.04122</v>
      </c>
      <c r="H800" s="35" t="n">
        <v>0.48512</v>
      </c>
      <c r="I800" s="35" t="n">
        <v>1.61187</v>
      </c>
      <c r="J800" s="35" t="n">
        <v>0.75158</v>
      </c>
      <c r="K800" s="35" t="n">
        <v>1.80972</v>
      </c>
      <c r="L800" s="35" t="n">
        <v>2.19783</v>
      </c>
      <c r="M800" s="35" t="n">
        <v>-0.0583</v>
      </c>
      <c r="N800" s="35" t="n">
        <v>2.34868</v>
      </c>
      <c r="O800" s="35" t="n">
        <v>1.83892</v>
      </c>
      <c r="P800" s="35" t="n">
        <v>-4.12691</v>
      </c>
      <c r="Q800" s="35" t="n">
        <v>-0.51438</v>
      </c>
      <c r="R800" s="35" t="n">
        <v>0.55565</v>
      </c>
    </row>
    <row r="801" customFormat="false" ht="15" hidden="false" customHeight="false" outlineLevel="0" collapsed="false">
      <c r="A801" s="4" t="n">
        <v>800</v>
      </c>
      <c r="B801" s="4" t="s">
        <v>1151</v>
      </c>
      <c r="C801" s="35" t="n">
        <v>0.44021</v>
      </c>
      <c r="D801" s="35" t="n">
        <v>-0.56852</v>
      </c>
      <c r="E801" s="35" t="n">
        <v>-2.41861</v>
      </c>
      <c r="F801" s="35" t="n">
        <v>-0.4726</v>
      </c>
      <c r="G801" s="35" t="n">
        <v>-2.07406</v>
      </c>
      <c r="H801" s="35" t="n">
        <v>-0.15688</v>
      </c>
      <c r="I801" s="35" t="n">
        <v>-0.20795</v>
      </c>
      <c r="J801" s="35" t="n">
        <v>-1.9493</v>
      </c>
      <c r="K801" s="35" t="n">
        <v>-0.46349</v>
      </c>
      <c r="L801" s="35" t="n">
        <v>-0.3958</v>
      </c>
      <c r="M801" s="35" t="n">
        <v>0.15283</v>
      </c>
      <c r="N801" s="35" t="n">
        <v>0.19932</v>
      </c>
      <c r="O801" s="35" t="n">
        <v>-0.10176</v>
      </c>
      <c r="P801" s="35" t="n">
        <v>1.34135</v>
      </c>
      <c r="Q801" s="35" t="n">
        <v>0.25433</v>
      </c>
      <c r="R801" s="35" t="n">
        <v>1.83098</v>
      </c>
    </row>
    <row r="802" customFormat="false" ht="15" hidden="false" customHeight="false" outlineLevel="0" collapsed="false">
      <c r="A802" s="4" t="n">
        <v>801</v>
      </c>
      <c r="B802" s="4" t="s">
        <v>1152</v>
      </c>
      <c r="C802" s="35" t="n">
        <v>-1.64988</v>
      </c>
      <c r="D802" s="35" t="n">
        <v>1.25921</v>
      </c>
      <c r="E802" s="35" t="n">
        <v>0.3837</v>
      </c>
      <c r="F802" s="35" t="n">
        <v>-1.11582</v>
      </c>
      <c r="G802" s="35" t="n">
        <v>1.07922</v>
      </c>
      <c r="H802" s="35" t="n">
        <v>-2.81484</v>
      </c>
      <c r="I802" s="35" t="n">
        <v>-2.59958</v>
      </c>
      <c r="J802" s="35" t="n">
        <v>-0.16258</v>
      </c>
      <c r="K802" s="35" t="n">
        <v>0.53482</v>
      </c>
      <c r="L802" s="35" t="n">
        <v>1.06053</v>
      </c>
      <c r="M802" s="35" t="n">
        <v>-1.14493</v>
      </c>
      <c r="N802" s="35" t="n">
        <v>1.10258</v>
      </c>
      <c r="O802" s="35" t="n">
        <v>1.8776</v>
      </c>
      <c r="P802" s="35" t="n">
        <v>-1.16852</v>
      </c>
      <c r="Q802" s="35" t="n">
        <v>1.86934</v>
      </c>
      <c r="R802" s="35" t="n">
        <v>0.12615</v>
      </c>
    </row>
    <row r="803" customFormat="false" ht="15" hidden="false" customHeight="false" outlineLevel="0" collapsed="false">
      <c r="A803" s="4" t="n">
        <v>802</v>
      </c>
      <c r="B803" s="4" t="s">
        <v>1153</v>
      </c>
      <c r="C803" s="35" t="n">
        <v>0.64072</v>
      </c>
      <c r="D803" s="35" t="n">
        <v>-3.15033</v>
      </c>
      <c r="E803" s="35" t="n">
        <v>0.05711</v>
      </c>
      <c r="F803" s="35" t="n">
        <v>0.87546</v>
      </c>
      <c r="G803" s="35" t="n">
        <v>-1.62709</v>
      </c>
      <c r="H803" s="35" t="n">
        <v>-0.65191</v>
      </c>
      <c r="I803" s="35" t="n">
        <v>3.65465</v>
      </c>
      <c r="J803" s="35" t="n">
        <v>-0.23474</v>
      </c>
      <c r="K803" s="35" t="n">
        <v>-1.84945</v>
      </c>
      <c r="L803" s="35" t="n">
        <v>1.8598</v>
      </c>
      <c r="M803" s="35" t="n">
        <v>0.29892</v>
      </c>
      <c r="N803" s="35" t="n">
        <v>0.36514</v>
      </c>
      <c r="O803" s="35" t="n">
        <v>1.40477</v>
      </c>
      <c r="P803" s="35" t="n">
        <v>-1.81888</v>
      </c>
      <c r="Q803" s="35" t="n">
        <v>-0.69552</v>
      </c>
      <c r="R803" s="35" t="n">
        <v>-2.27421</v>
      </c>
    </row>
    <row r="804" customFormat="false" ht="15" hidden="false" customHeight="false" outlineLevel="0" collapsed="false">
      <c r="A804" s="4" t="n">
        <v>803</v>
      </c>
      <c r="B804" s="4" t="s">
        <v>1154</v>
      </c>
      <c r="C804" s="35" t="n">
        <v>1.24232</v>
      </c>
      <c r="D804" s="35" t="n">
        <v>-0.12039</v>
      </c>
      <c r="E804" s="35" t="n">
        <v>1.50224</v>
      </c>
      <c r="F804" s="35" t="n">
        <v>-2.25363</v>
      </c>
      <c r="G804" s="35" t="n">
        <v>-1.92074</v>
      </c>
      <c r="H804" s="35" t="n">
        <v>0.2808</v>
      </c>
      <c r="I804" s="35" t="n">
        <v>0.06241</v>
      </c>
      <c r="J804" s="35" t="n">
        <v>-0.65988</v>
      </c>
      <c r="K804" s="35" t="n">
        <v>-1.06947</v>
      </c>
      <c r="L804" s="35" t="n">
        <v>-0.73158</v>
      </c>
      <c r="M804" s="35" t="n">
        <v>-1.4144</v>
      </c>
      <c r="N804" s="35" t="n">
        <v>-0.14163</v>
      </c>
      <c r="O804" s="35" t="n">
        <v>0.89823</v>
      </c>
      <c r="P804" s="35" t="n">
        <v>-0.14934</v>
      </c>
      <c r="Q804" s="35" t="n">
        <v>0.58771</v>
      </c>
      <c r="R804" s="35" t="n">
        <v>0.14104</v>
      </c>
    </row>
    <row r="805" customFormat="false" ht="15" hidden="false" customHeight="false" outlineLevel="0" collapsed="false">
      <c r="A805" s="4" t="n">
        <v>804</v>
      </c>
      <c r="B805" s="4" t="s">
        <v>1155</v>
      </c>
      <c r="C805" s="35" t="n">
        <v>0.70544</v>
      </c>
      <c r="D805" s="35" t="n">
        <v>0.8212</v>
      </c>
      <c r="E805" s="35" t="n">
        <v>-1.36823</v>
      </c>
      <c r="F805" s="35" t="n">
        <v>-0.59718</v>
      </c>
      <c r="G805" s="35" t="n">
        <v>-1.7169</v>
      </c>
      <c r="H805" s="35" t="n">
        <v>1.90491</v>
      </c>
      <c r="I805" s="35" t="n">
        <v>-1.99666</v>
      </c>
      <c r="J805" s="35" t="n">
        <v>-0.52902</v>
      </c>
      <c r="K805" s="35" t="n">
        <v>-0.48971</v>
      </c>
      <c r="L805" s="35" t="n">
        <v>0.67681</v>
      </c>
      <c r="M805" s="35" t="n">
        <v>-0.28507</v>
      </c>
      <c r="N805" s="35" t="n">
        <v>-0.63947</v>
      </c>
      <c r="O805" s="35" t="n">
        <v>1.18069</v>
      </c>
      <c r="P805" s="35" t="n">
        <v>1.06081</v>
      </c>
      <c r="Q805" s="35" t="n">
        <v>0.99332</v>
      </c>
      <c r="R805" s="35" t="n">
        <v>0.03356</v>
      </c>
    </row>
    <row r="806" customFormat="false" ht="15" hidden="false" customHeight="false" outlineLevel="0" collapsed="false">
      <c r="A806" s="4" t="n">
        <v>805</v>
      </c>
      <c r="B806" s="4" t="s">
        <v>1156</v>
      </c>
      <c r="C806" s="35" t="n">
        <v>-3.35113</v>
      </c>
      <c r="D806" s="35" t="n">
        <v>-1.90447</v>
      </c>
      <c r="E806" s="35" t="n">
        <v>0.8104</v>
      </c>
      <c r="F806" s="35" t="n">
        <v>1.06082</v>
      </c>
      <c r="G806" s="35" t="n">
        <v>1.71215</v>
      </c>
      <c r="H806" s="35" t="n">
        <v>-1.25385</v>
      </c>
      <c r="I806" s="35" t="n">
        <v>0.38757</v>
      </c>
      <c r="J806" s="35" t="n">
        <v>-1.92332</v>
      </c>
      <c r="K806" s="35" t="n">
        <v>-0.62925</v>
      </c>
      <c r="L806" s="35" t="n">
        <v>1.08714</v>
      </c>
      <c r="M806" s="35" t="n">
        <v>-1.12315</v>
      </c>
      <c r="N806" s="35" t="n">
        <v>-1.17882</v>
      </c>
      <c r="O806" s="35" t="n">
        <v>1.12592</v>
      </c>
      <c r="P806" s="35" t="n">
        <v>-2.77297</v>
      </c>
      <c r="Q806" s="35" t="n">
        <v>0.81905</v>
      </c>
      <c r="R806" s="35" t="n">
        <v>-3.10386</v>
      </c>
    </row>
    <row r="807" customFormat="false" ht="15" hidden="false" customHeight="false" outlineLevel="0" collapsed="false">
      <c r="A807" s="4" t="n">
        <v>806</v>
      </c>
      <c r="B807" s="4" t="s">
        <v>1157</v>
      </c>
      <c r="C807" s="35" t="n">
        <v>-1.28524</v>
      </c>
      <c r="D807" s="35" t="n">
        <v>-2.48813</v>
      </c>
      <c r="E807" s="35" t="n">
        <v>3.09231</v>
      </c>
      <c r="F807" s="35" t="n">
        <v>3.56002</v>
      </c>
      <c r="G807" s="35" t="n">
        <v>-0.65569</v>
      </c>
      <c r="H807" s="35" t="n">
        <v>1.66143</v>
      </c>
      <c r="I807" s="35" t="n">
        <v>1.4386</v>
      </c>
      <c r="J807" s="35" t="n">
        <v>3.00868</v>
      </c>
      <c r="K807" s="35" t="n">
        <v>2.63003</v>
      </c>
      <c r="L807" s="35" t="n">
        <v>2.27085</v>
      </c>
      <c r="M807" s="35" t="n">
        <v>-1.41764</v>
      </c>
      <c r="N807" s="35" t="n">
        <v>0.10287</v>
      </c>
      <c r="O807" s="35" t="n">
        <v>1.22721</v>
      </c>
      <c r="P807" s="35" t="n">
        <v>-0.63599</v>
      </c>
      <c r="Q807" s="35" t="n">
        <v>-0.16281</v>
      </c>
      <c r="R807" s="35" t="n">
        <v>0.6051</v>
      </c>
    </row>
    <row r="808" customFormat="false" ht="15" hidden="false" customHeight="false" outlineLevel="0" collapsed="false">
      <c r="A808" s="4" t="n">
        <v>807</v>
      </c>
      <c r="B808" s="4" t="s">
        <v>1158</v>
      </c>
      <c r="C808" s="35" t="n">
        <v>1.28277</v>
      </c>
      <c r="D808" s="35" t="n">
        <v>0.11809</v>
      </c>
      <c r="E808" s="35" t="n">
        <v>1.09964</v>
      </c>
      <c r="F808" s="35" t="n">
        <v>-1.44278</v>
      </c>
      <c r="G808" s="35" t="n">
        <v>-1.35772</v>
      </c>
      <c r="H808" s="35" t="n">
        <v>1.07274</v>
      </c>
      <c r="I808" s="35" t="n">
        <v>-0.16261</v>
      </c>
      <c r="J808" s="35" t="n">
        <v>-0.85041</v>
      </c>
      <c r="K808" s="35" t="n">
        <v>-0.89534</v>
      </c>
      <c r="L808" s="35" t="n">
        <v>1.36983</v>
      </c>
      <c r="M808" s="35" t="n">
        <v>0.06753</v>
      </c>
      <c r="N808" s="35" t="n">
        <v>-0.06445</v>
      </c>
      <c r="O808" s="35" t="n">
        <v>1.2729</v>
      </c>
      <c r="P808" s="35" t="n">
        <v>-0.92335</v>
      </c>
      <c r="Q808" s="35" t="n">
        <v>0.03394</v>
      </c>
      <c r="R808" s="35" t="n">
        <v>0.88884</v>
      </c>
    </row>
    <row r="809" customFormat="false" ht="15" hidden="false" customHeight="false" outlineLevel="0" collapsed="false">
      <c r="A809" s="4" t="n">
        <v>808</v>
      </c>
      <c r="B809" s="4" t="s">
        <v>1159</v>
      </c>
      <c r="C809" s="35" t="n">
        <v>0.38307</v>
      </c>
      <c r="D809" s="35" t="n">
        <v>0.64823</v>
      </c>
      <c r="E809" s="35" t="n">
        <v>-1.8078</v>
      </c>
      <c r="F809" s="35" t="n">
        <v>2.02862</v>
      </c>
      <c r="G809" s="35" t="n">
        <v>-0.20925</v>
      </c>
      <c r="H809" s="35" t="n">
        <v>-1.77822</v>
      </c>
      <c r="I809" s="35" t="n">
        <v>-0.68137</v>
      </c>
      <c r="J809" s="35" t="n">
        <v>-0.29754</v>
      </c>
      <c r="K809" s="35" t="n">
        <v>2.09145</v>
      </c>
      <c r="L809" s="35" t="n">
        <v>2.36289</v>
      </c>
      <c r="M809" s="35" t="n">
        <v>3.77668</v>
      </c>
      <c r="N809" s="35" t="n">
        <v>2.73997</v>
      </c>
      <c r="O809" s="35" t="n">
        <v>-1.17876</v>
      </c>
      <c r="P809" s="35" t="n">
        <v>-3.23219</v>
      </c>
      <c r="Q809" s="35" t="n">
        <v>-0.95055</v>
      </c>
      <c r="R809" s="35" t="n">
        <v>-0.96075</v>
      </c>
    </row>
    <row r="810" customFormat="false" ht="15" hidden="false" customHeight="false" outlineLevel="0" collapsed="false">
      <c r="A810" s="4" t="n">
        <v>809</v>
      </c>
      <c r="B810" s="4" t="s">
        <v>1160</v>
      </c>
      <c r="C810" s="35" t="n">
        <v>0.52427</v>
      </c>
      <c r="D810" s="35" t="n">
        <v>-1.05776</v>
      </c>
      <c r="E810" s="35" t="n">
        <v>-0.48735</v>
      </c>
      <c r="F810" s="35" t="n">
        <v>2.27426</v>
      </c>
      <c r="G810" s="35" t="n">
        <v>1.67921</v>
      </c>
      <c r="H810" s="35" t="n">
        <v>0.3821</v>
      </c>
      <c r="I810" s="35" t="n">
        <v>2.22091</v>
      </c>
      <c r="J810" s="35" t="n">
        <v>3.60432</v>
      </c>
      <c r="K810" s="35" t="n">
        <v>0.02226</v>
      </c>
      <c r="L810" s="35" t="n">
        <v>-0.57514</v>
      </c>
      <c r="M810" s="35" t="n">
        <v>-0.94655</v>
      </c>
      <c r="N810" s="35" t="n">
        <v>3.66421</v>
      </c>
      <c r="O810" s="35" t="n">
        <v>1.25493</v>
      </c>
      <c r="P810" s="35" t="n">
        <v>0.72389</v>
      </c>
      <c r="Q810" s="35" t="n">
        <v>-0.08565</v>
      </c>
      <c r="R810" s="35" t="n">
        <v>-0.45359</v>
      </c>
    </row>
    <row r="811" customFormat="false" ht="15" hidden="false" customHeight="false" outlineLevel="0" collapsed="false">
      <c r="A811" s="4" t="n">
        <v>810</v>
      </c>
      <c r="B811" s="4" t="s">
        <v>1161</v>
      </c>
      <c r="C811" s="35" t="n">
        <v>-1.22253</v>
      </c>
      <c r="D811" s="35" t="n">
        <v>-2.82742</v>
      </c>
      <c r="E811" s="35" t="n">
        <v>-1.62026</v>
      </c>
      <c r="F811" s="35" t="n">
        <v>-0.85327</v>
      </c>
      <c r="G811" s="35" t="n">
        <v>0.20683</v>
      </c>
      <c r="H811" s="35" t="n">
        <v>2.16099</v>
      </c>
      <c r="I811" s="35" t="n">
        <v>2.52822</v>
      </c>
      <c r="J811" s="35" t="n">
        <v>-0.07289</v>
      </c>
      <c r="K811" s="35" t="n">
        <v>2.73802</v>
      </c>
      <c r="L811" s="35" t="n">
        <v>-0.54416</v>
      </c>
      <c r="M811" s="35" t="n">
        <v>0.61077</v>
      </c>
      <c r="N811" s="35" t="n">
        <v>3.33611</v>
      </c>
      <c r="O811" s="35" t="n">
        <v>0.48068</v>
      </c>
      <c r="P811" s="35" t="n">
        <v>0.32866</v>
      </c>
      <c r="Q811" s="35" t="n">
        <v>-0.43981</v>
      </c>
      <c r="R811" s="35" t="n">
        <v>-1.00916</v>
      </c>
    </row>
    <row r="812" customFormat="false" ht="15" hidden="false" customHeight="false" outlineLevel="0" collapsed="false">
      <c r="A812" s="4" t="n">
        <v>811</v>
      </c>
      <c r="B812" s="4" t="s">
        <v>1162</v>
      </c>
      <c r="C812" s="35" t="n">
        <v>-0.04451</v>
      </c>
      <c r="D812" s="35" t="n">
        <v>-2.32847</v>
      </c>
      <c r="E812" s="35" t="n">
        <v>-1.73131</v>
      </c>
      <c r="F812" s="35" t="n">
        <v>-0.2953</v>
      </c>
      <c r="G812" s="35" t="n">
        <v>-0.21216</v>
      </c>
      <c r="H812" s="35" t="n">
        <v>1.63096</v>
      </c>
      <c r="I812" s="35" t="n">
        <v>0.36813</v>
      </c>
      <c r="J812" s="35" t="n">
        <v>-1.81088</v>
      </c>
      <c r="K812" s="35" t="n">
        <v>-0.72714</v>
      </c>
      <c r="L812" s="35" t="n">
        <v>-1.42803</v>
      </c>
      <c r="M812" s="35" t="n">
        <v>2.01764</v>
      </c>
      <c r="N812" s="35" t="n">
        <v>0.72248</v>
      </c>
      <c r="O812" s="35" t="n">
        <v>-0.20515</v>
      </c>
      <c r="P812" s="35" t="n">
        <v>0.3552</v>
      </c>
      <c r="Q812" s="35" t="n">
        <v>-0.03741</v>
      </c>
      <c r="R812" s="35" t="n">
        <v>-1.23695</v>
      </c>
    </row>
    <row r="813" customFormat="false" ht="15" hidden="false" customHeight="false" outlineLevel="0" collapsed="false">
      <c r="A813" s="4" t="n">
        <v>812</v>
      </c>
      <c r="B813" s="4" t="s">
        <v>1163</v>
      </c>
      <c r="C813" s="35" t="n">
        <v>-3.99796</v>
      </c>
      <c r="D813" s="35" t="n">
        <v>-2.79885</v>
      </c>
      <c r="E813" s="35" t="n">
        <v>-0.72706</v>
      </c>
      <c r="F813" s="35" t="n">
        <v>0.72636</v>
      </c>
      <c r="G813" s="35" t="n">
        <v>-1.87272</v>
      </c>
      <c r="H813" s="35" t="n">
        <v>-1.20972</v>
      </c>
      <c r="I813" s="35" t="n">
        <v>0.42104</v>
      </c>
      <c r="J813" s="35" t="n">
        <v>-1.82162</v>
      </c>
      <c r="K813" s="35" t="n">
        <v>-1.95924</v>
      </c>
      <c r="L813" s="35" t="n">
        <v>0.87651</v>
      </c>
      <c r="M813" s="35" t="n">
        <v>-0.04315</v>
      </c>
      <c r="N813" s="35" t="n">
        <v>3.05348</v>
      </c>
      <c r="O813" s="35" t="n">
        <v>-2.01775</v>
      </c>
      <c r="P813" s="35" t="n">
        <v>-0.72023</v>
      </c>
      <c r="Q813" s="35" t="n">
        <v>-1.2429</v>
      </c>
      <c r="R813" s="35" t="n">
        <v>-2.20922</v>
      </c>
    </row>
    <row r="814" customFormat="false" ht="15" hidden="false" customHeight="false" outlineLevel="0" collapsed="false">
      <c r="A814" s="4" t="n">
        <v>813</v>
      </c>
      <c r="B814" s="4" t="s">
        <v>1164</v>
      </c>
      <c r="C814" s="35" t="n">
        <v>0.49367</v>
      </c>
      <c r="D814" s="35" t="n">
        <v>-1.71264</v>
      </c>
      <c r="E814" s="35" t="n">
        <v>-2.12802</v>
      </c>
      <c r="F814" s="35" t="n">
        <v>0.69731</v>
      </c>
      <c r="G814" s="35" t="n">
        <v>1.65876</v>
      </c>
      <c r="H814" s="35" t="n">
        <v>0.54636</v>
      </c>
      <c r="I814" s="35" t="n">
        <v>-1.08268</v>
      </c>
      <c r="J814" s="35" t="n">
        <v>0.88626</v>
      </c>
      <c r="K814" s="35" t="n">
        <v>-1.55153</v>
      </c>
      <c r="L814" s="35" t="n">
        <v>-1.01119</v>
      </c>
      <c r="M814" s="35" t="n">
        <v>-1.08848</v>
      </c>
      <c r="N814" s="35" t="n">
        <v>0.47283</v>
      </c>
      <c r="O814" s="35" t="n">
        <v>-1.8075</v>
      </c>
      <c r="P814" s="35" t="n">
        <v>-1.26507</v>
      </c>
      <c r="Q814" s="35" t="n">
        <v>-0.74533</v>
      </c>
      <c r="R814" s="35" t="n">
        <v>-1.93819</v>
      </c>
    </row>
    <row r="815" customFormat="false" ht="15" hidden="false" customHeight="false" outlineLevel="0" collapsed="false">
      <c r="A815" s="4" t="n">
        <v>814</v>
      </c>
      <c r="B815" s="4" t="s">
        <v>1165</v>
      </c>
      <c r="C815" s="35" t="n">
        <v>0.96864</v>
      </c>
      <c r="D815" s="35" t="n">
        <v>1.17169</v>
      </c>
      <c r="E815" s="35" t="n">
        <v>0.3086</v>
      </c>
      <c r="F815" s="35" t="n">
        <v>-1.018</v>
      </c>
      <c r="G815" s="35" t="n">
        <v>0.17793</v>
      </c>
      <c r="H815" s="35" t="n">
        <v>0.70298</v>
      </c>
      <c r="I815" s="35" t="n">
        <v>1.88731</v>
      </c>
      <c r="J815" s="35" t="n">
        <v>1.28152</v>
      </c>
      <c r="K815" s="35" t="n">
        <v>0.45828</v>
      </c>
      <c r="L815" s="35" t="n">
        <v>-0.30252</v>
      </c>
      <c r="M815" s="35" t="n">
        <v>-2.73676</v>
      </c>
      <c r="N815" s="35" t="n">
        <v>0.5756</v>
      </c>
      <c r="O815" s="35" t="n">
        <v>-1.16078</v>
      </c>
      <c r="P815" s="35" t="n">
        <v>0.17891</v>
      </c>
      <c r="Q815" s="35" t="n">
        <v>-1.55847</v>
      </c>
      <c r="R815" s="35" t="n">
        <v>-0.30549</v>
      </c>
    </row>
    <row r="816" customFormat="false" ht="15" hidden="false" customHeight="false" outlineLevel="0" collapsed="false">
      <c r="A816" s="4" t="n">
        <v>815</v>
      </c>
      <c r="B816" s="4" t="s">
        <v>1166</v>
      </c>
      <c r="C816" s="35" t="n">
        <v>-0.56689</v>
      </c>
      <c r="D816" s="35" t="n">
        <v>-1.11865</v>
      </c>
      <c r="E816" s="35" t="n">
        <v>0.79764</v>
      </c>
      <c r="F816" s="35" t="n">
        <v>-2.10853</v>
      </c>
      <c r="G816" s="35" t="n">
        <v>1.97947</v>
      </c>
      <c r="H816" s="35" t="n">
        <v>1.86191</v>
      </c>
      <c r="I816" s="35" t="n">
        <v>3.94106</v>
      </c>
      <c r="J816" s="35" t="n">
        <v>1.66242</v>
      </c>
      <c r="K816" s="35" t="n">
        <v>-0.30826</v>
      </c>
      <c r="L816" s="35" t="n">
        <v>0.97196</v>
      </c>
      <c r="M816" s="35" t="n">
        <v>2.64349</v>
      </c>
      <c r="N816" s="35" t="n">
        <v>2.24285</v>
      </c>
      <c r="O816" s="35" t="n">
        <v>-3.10666</v>
      </c>
      <c r="P816" s="35" t="n">
        <v>-1.4844</v>
      </c>
      <c r="Q816" s="35" t="n">
        <v>0.80779</v>
      </c>
      <c r="R816" s="35" t="n">
        <v>0.91497</v>
      </c>
    </row>
    <row r="817" customFormat="false" ht="15" hidden="false" customHeight="false" outlineLevel="0" collapsed="false">
      <c r="A817" s="4" t="n">
        <v>816</v>
      </c>
      <c r="B817" s="4" t="s">
        <v>1167</v>
      </c>
      <c r="C817" s="35" t="n">
        <v>-1.78859</v>
      </c>
      <c r="D817" s="35" t="n">
        <v>-1.28747</v>
      </c>
      <c r="E817" s="35" t="n">
        <v>2.49193</v>
      </c>
      <c r="F817" s="35" t="n">
        <v>-0.74266</v>
      </c>
      <c r="G817" s="35" t="n">
        <v>3.21956</v>
      </c>
      <c r="H817" s="35" t="n">
        <v>-2.45276</v>
      </c>
      <c r="I817" s="35" t="n">
        <v>1.24047</v>
      </c>
      <c r="J817" s="35" t="n">
        <v>3.66283</v>
      </c>
      <c r="K817" s="35" t="n">
        <v>-0.31109</v>
      </c>
      <c r="L817" s="35" t="n">
        <v>1.10093</v>
      </c>
      <c r="M817" s="35" t="n">
        <v>-2.23302</v>
      </c>
      <c r="N817" s="35" t="n">
        <v>2.03017</v>
      </c>
      <c r="O817" s="35" t="n">
        <v>-1.61434</v>
      </c>
      <c r="P817" s="35" t="n">
        <v>1.13756</v>
      </c>
      <c r="Q817" s="35" t="n">
        <v>3.62192</v>
      </c>
      <c r="R817" s="35" t="n">
        <v>-2.34406</v>
      </c>
    </row>
    <row r="818" customFormat="false" ht="15" hidden="false" customHeight="false" outlineLevel="0" collapsed="false">
      <c r="A818" s="4" t="n">
        <v>817</v>
      </c>
      <c r="B818" s="4" t="s">
        <v>1168</v>
      </c>
      <c r="C818" s="35" t="n">
        <v>0.54155</v>
      </c>
      <c r="D818" s="35" t="n">
        <v>-0.36515</v>
      </c>
      <c r="E818" s="35" t="n">
        <v>0.98762</v>
      </c>
      <c r="F818" s="35" t="n">
        <v>-2.39974</v>
      </c>
      <c r="G818" s="35" t="n">
        <v>-0.6837</v>
      </c>
      <c r="H818" s="35" t="n">
        <v>2.33228</v>
      </c>
      <c r="I818" s="35" t="n">
        <v>2.08144</v>
      </c>
      <c r="J818" s="35" t="n">
        <v>2.03964</v>
      </c>
      <c r="K818" s="35" t="n">
        <v>3.00179</v>
      </c>
      <c r="L818" s="35" t="n">
        <v>-0.21046</v>
      </c>
      <c r="M818" s="35" t="n">
        <v>-2.17528</v>
      </c>
      <c r="N818" s="35" t="n">
        <v>1.45324</v>
      </c>
      <c r="O818" s="35" t="n">
        <v>-0.53714</v>
      </c>
      <c r="P818" s="35" t="n">
        <v>-1.75491</v>
      </c>
      <c r="Q818" s="35" t="n">
        <v>-0.0238</v>
      </c>
      <c r="R818" s="35" t="n">
        <v>0.17142</v>
      </c>
    </row>
    <row r="819" customFormat="false" ht="15" hidden="false" customHeight="false" outlineLevel="0" collapsed="false">
      <c r="A819" s="4" t="n">
        <v>818</v>
      </c>
      <c r="B819" s="4" t="s">
        <v>1169</v>
      </c>
      <c r="C819" s="35" t="n">
        <v>-1.625</v>
      </c>
      <c r="D819" s="35" t="n">
        <v>1.17494</v>
      </c>
      <c r="E819" s="35" t="n">
        <v>1.29062</v>
      </c>
      <c r="F819" s="35" t="n">
        <v>-0.34657</v>
      </c>
      <c r="G819" s="35" t="n">
        <v>1.41975</v>
      </c>
      <c r="H819" s="35" t="n">
        <v>-1.33459</v>
      </c>
      <c r="I819" s="35" t="n">
        <v>1.99845</v>
      </c>
      <c r="J819" s="35" t="n">
        <v>-0.90458</v>
      </c>
      <c r="K819" s="35" t="n">
        <v>2.4897</v>
      </c>
      <c r="L819" s="35" t="n">
        <v>-0.67764</v>
      </c>
      <c r="M819" s="35" t="n">
        <v>1.23169</v>
      </c>
      <c r="N819" s="35" t="n">
        <v>0.96862</v>
      </c>
      <c r="O819" s="35" t="n">
        <v>-1.58486</v>
      </c>
      <c r="P819" s="35" t="n">
        <v>-1.54885</v>
      </c>
      <c r="Q819" s="35" t="n">
        <v>1.30206</v>
      </c>
      <c r="R819" s="35" t="n">
        <v>-3.5621</v>
      </c>
    </row>
    <row r="820" customFormat="false" ht="15" hidden="false" customHeight="false" outlineLevel="0" collapsed="false">
      <c r="A820" s="4" t="n">
        <v>819</v>
      </c>
      <c r="B820" s="4" t="s">
        <v>1170</v>
      </c>
      <c r="C820" s="35" t="n">
        <v>-3.64108</v>
      </c>
      <c r="D820" s="35" t="n">
        <v>-3.16163</v>
      </c>
      <c r="E820" s="35" t="n">
        <v>3.38127</v>
      </c>
      <c r="F820" s="35" t="n">
        <v>0.42268</v>
      </c>
      <c r="G820" s="35" t="n">
        <v>3.08277</v>
      </c>
      <c r="H820" s="35" t="n">
        <v>-0.99127</v>
      </c>
      <c r="I820" s="35" t="n">
        <v>-0.30717</v>
      </c>
      <c r="J820" s="35" t="n">
        <v>1.63556</v>
      </c>
      <c r="K820" s="35" t="n">
        <v>0.26099</v>
      </c>
      <c r="L820" s="35" t="n">
        <v>-0.38248</v>
      </c>
      <c r="M820" s="35" t="n">
        <v>-1.06224</v>
      </c>
      <c r="N820" s="35" t="n">
        <v>0.27837</v>
      </c>
      <c r="O820" s="35" t="n">
        <v>-0.0279</v>
      </c>
      <c r="P820" s="35" t="n">
        <v>0.57605</v>
      </c>
      <c r="Q820" s="35" t="n">
        <v>1.40513</v>
      </c>
      <c r="R820" s="35" t="n">
        <v>1.02221</v>
      </c>
    </row>
    <row r="821" customFormat="false" ht="15" hidden="false" customHeight="false" outlineLevel="0" collapsed="false">
      <c r="A821" s="4" t="n">
        <v>820</v>
      </c>
      <c r="B821" s="4" t="s">
        <v>1171</v>
      </c>
      <c r="C821" s="35" t="n">
        <v>1.04217</v>
      </c>
      <c r="D821" s="35" t="n">
        <v>-1.51999</v>
      </c>
      <c r="E821" s="35" t="n">
        <v>1.25614</v>
      </c>
      <c r="F821" s="35" t="n">
        <v>1.60797</v>
      </c>
      <c r="G821" s="35" t="n">
        <v>2.68096</v>
      </c>
      <c r="H821" s="35" t="n">
        <v>-0.0521</v>
      </c>
      <c r="I821" s="35" t="n">
        <v>-1.87713</v>
      </c>
      <c r="J821" s="35" t="n">
        <v>0.52837</v>
      </c>
      <c r="K821" s="35" t="n">
        <v>0.497</v>
      </c>
      <c r="L821" s="35" t="n">
        <v>-0.25753</v>
      </c>
      <c r="M821" s="35" t="n">
        <v>1.37192</v>
      </c>
      <c r="N821" s="35" t="n">
        <v>-0.9225</v>
      </c>
      <c r="O821" s="35" t="n">
        <v>1.32932</v>
      </c>
      <c r="P821" s="35" t="n">
        <v>0.23913</v>
      </c>
      <c r="Q821" s="35" t="n">
        <v>1.47727</v>
      </c>
      <c r="R821" s="35" t="n">
        <v>-1.77914</v>
      </c>
    </row>
    <row r="822" customFormat="false" ht="15" hidden="false" customHeight="false" outlineLevel="0" collapsed="false">
      <c r="A822" s="4" t="n">
        <v>821</v>
      </c>
      <c r="B822" s="4" t="s">
        <v>1172</v>
      </c>
      <c r="C822" s="35" t="n">
        <v>-1.02051</v>
      </c>
      <c r="D822" s="35" t="n">
        <v>0.97371</v>
      </c>
      <c r="E822" s="35" t="n">
        <v>2.35173</v>
      </c>
      <c r="F822" s="35" t="n">
        <v>0.23428</v>
      </c>
      <c r="G822" s="35" t="n">
        <v>0.35291</v>
      </c>
      <c r="H822" s="35" t="n">
        <v>2.15006</v>
      </c>
      <c r="I822" s="35" t="n">
        <v>-0.79367</v>
      </c>
      <c r="J822" s="35" t="n">
        <v>1.90077</v>
      </c>
      <c r="K822" s="35" t="n">
        <v>2.74191</v>
      </c>
      <c r="L822" s="35" t="n">
        <v>0.31593</v>
      </c>
      <c r="M822" s="35" t="n">
        <v>1.3954</v>
      </c>
      <c r="N822" s="35" t="n">
        <v>-0.73884</v>
      </c>
      <c r="O822" s="35" t="n">
        <v>-0.07972</v>
      </c>
      <c r="P822" s="35" t="n">
        <v>0.71191</v>
      </c>
      <c r="Q822" s="35" t="n">
        <v>-0.55168</v>
      </c>
      <c r="R822" s="35" t="n">
        <v>-0.34664</v>
      </c>
    </row>
    <row r="823" customFormat="false" ht="15" hidden="false" customHeight="false" outlineLevel="0" collapsed="false">
      <c r="A823" s="4" t="n">
        <v>822</v>
      </c>
      <c r="B823" s="4" t="s">
        <v>1173</v>
      </c>
      <c r="C823" s="35" t="n">
        <v>-0.60568</v>
      </c>
      <c r="D823" s="35" t="n">
        <v>-1.26994</v>
      </c>
      <c r="E823" s="35" t="n">
        <v>-2.07834</v>
      </c>
      <c r="F823" s="35" t="n">
        <v>0.71006</v>
      </c>
      <c r="G823" s="35" t="n">
        <v>-2.20704</v>
      </c>
      <c r="H823" s="35" t="n">
        <v>-0.55721</v>
      </c>
      <c r="I823" s="35" t="n">
        <v>0.15431</v>
      </c>
      <c r="J823" s="35" t="n">
        <v>-0.09478</v>
      </c>
      <c r="K823" s="35" t="n">
        <v>0.8667</v>
      </c>
      <c r="L823" s="35" t="n">
        <v>-1.83327</v>
      </c>
      <c r="M823" s="35" t="n">
        <v>0.12797</v>
      </c>
      <c r="N823" s="35" t="n">
        <v>1.50265</v>
      </c>
      <c r="O823" s="35" t="n">
        <v>1.14203</v>
      </c>
      <c r="P823" s="35" t="n">
        <v>-2.60284</v>
      </c>
      <c r="Q823" s="35" t="n">
        <v>0.05291</v>
      </c>
      <c r="R823" s="35" t="n">
        <v>-3.48213</v>
      </c>
    </row>
    <row r="824" customFormat="false" ht="15" hidden="false" customHeight="false" outlineLevel="0" collapsed="false">
      <c r="A824" s="4" t="n">
        <v>823</v>
      </c>
      <c r="B824" s="4" t="s">
        <v>1174</v>
      </c>
      <c r="C824" s="35" t="n">
        <v>0.92645</v>
      </c>
      <c r="D824" s="35" t="n">
        <v>0.18512</v>
      </c>
      <c r="E824" s="35" t="n">
        <v>0.09159</v>
      </c>
      <c r="F824" s="35" t="n">
        <v>-0.14794</v>
      </c>
      <c r="G824" s="35" t="n">
        <v>2.67333</v>
      </c>
      <c r="H824" s="35" t="n">
        <v>-1.57587</v>
      </c>
      <c r="I824" s="35" t="n">
        <v>1.54727</v>
      </c>
      <c r="J824" s="35" t="n">
        <v>2.52436</v>
      </c>
      <c r="K824" s="35" t="n">
        <v>1.17314</v>
      </c>
      <c r="L824" s="35" t="n">
        <v>1.46535</v>
      </c>
      <c r="M824" s="35" t="n">
        <v>-2.13523</v>
      </c>
      <c r="N824" s="35" t="n">
        <v>0.94742</v>
      </c>
      <c r="O824" s="35" t="n">
        <v>-1.88806</v>
      </c>
      <c r="P824" s="35" t="n">
        <v>1.0092</v>
      </c>
      <c r="Q824" s="35" t="n">
        <v>-1.44413</v>
      </c>
      <c r="R824" s="35" t="n">
        <v>0.6903</v>
      </c>
    </row>
    <row r="825" customFormat="false" ht="15" hidden="false" customHeight="false" outlineLevel="0" collapsed="false">
      <c r="A825" s="4" t="n">
        <v>824</v>
      </c>
      <c r="B825" s="4" t="s">
        <v>1175</v>
      </c>
      <c r="C825" s="35" t="n">
        <v>-0.02253</v>
      </c>
      <c r="D825" s="35" t="n">
        <v>-2.49727</v>
      </c>
      <c r="E825" s="35" t="n">
        <v>-0.61113</v>
      </c>
      <c r="F825" s="35" t="n">
        <v>-0.24046</v>
      </c>
      <c r="G825" s="35" t="n">
        <v>-2.04076</v>
      </c>
      <c r="H825" s="35" t="n">
        <v>-0.47392</v>
      </c>
      <c r="I825" s="35" t="n">
        <v>0.55279</v>
      </c>
      <c r="J825" s="35" t="n">
        <v>2.98748</v>
      </c>
      <c r="K825" s="35" t="n">
        <v>0.63433</v>
      </c>
      <c r="L825" s="35" t="n">
        <v>0.49876</v>
      </c>
      <c r="M825" s="35" t="n">
        <v>-0.02467</v>
      </c>
      <c r="N825" s="35" t="n">
        <v>-1.11122</v>
      </c>
      <c r="O825" s="35" t="n">
        <v>0.7989</v>
      </c>
      <c r="P825" s="35" t="n">
        <v>1.04364</v>
      </c>
      <c r="Q825" s="35" t="n">
        <v>-0.48344</v>
      </c>
      <c r="R825" s="35" t="n">
        <v>-1.41313</v>
      </c>
    </row>
    <row r="826" customFormat="false" ht="15" hidden="false" customHeight="false" outlineLevel="0" collapsed="false">
      <c r="A826" s="4" t="n">
        <v>825</v>
      </c>
      <c r="B826" s="4" t="s">
        <v>1176</v>
      </c>
      <c r="C826" s="35" t="n">
        <v>0.96395</v>
      </c>
      <c r="D826" s="35" t="n">
        <v>-2.52923</v>
      </c>
      <c r="E826" s="35" t="n">
        <v>-0.58214</v>
      </c>
      <c r="F826" s="35" t="n">
        <v>1.94997</v>
      </c>
      <c r="G826" s="35" t="n">
        <v>0.2333</v>
      </c>
      <c r="H826" s="35" t="n">
        <v>1.91363</v>
      </c>
      <c r="I826" s="35" t="n">
        <v>2.99507</v>
      </c>
      <c r="J826" s="35" t="n">
        <v>0.98908</v>
      </c>
      <c r="K826" s="35" t="n">
        <v>-0.06883</v>
      </c>
      <c r="L826" s="35" t="n">
        <v>0.37178</v>
      </c>
      <c r="M826" s="35" t="n">
        <v>0.22526</v>
      </c>
      <c r="N826" s="35" t="n">
        <v>-0.5975</v>
      </c>
      <c r="O826" s="35" t="n">
        <v>-1.96269</v>
      </c>
      <c r="P826" s="35" t="n">
        <v>-0.91585</v>
      </c>
      <c r="Q826" s="35" t="n">
        <v>2.69434</v>
      </c>
      <c r="R826" s="35" t="n">
        <v>-0.47244</v>
      </c>
    </row>
    <row r="827" customFormat="false" ht="15" hidden="false" customHeight="false" outlineLevel="0" collapsed="false">
      <c r="A827" s="4" t="n">
        <v>826</v>
      </c>
      <c r="B827" s="4" t="s">
        <v>1177</v>
      </c>
      <c r="C827" s="35" t="n">
        <v>1.33651</v>
      </c>
      <c r="D827" s="35" t="n">
        <v>-1.52947</v>
      </c>
      <c r="E827" s="35" t="n">
        <v>-0.66785</v>
      </c>
      <c r="F827" s="35" t="n">
        <v>0.71789</v>
      </c>
      <c r="G827" s="35" t="n">
        <v>0.3842</v>
      </c>
      <c r="H827" s="35" t="n">
        <v>-1.96913</v>
      </c>
      <c r="I827" s="35" t="n">
        <v>-0.3871</v>
      </c>
      <c r="J827" s="35" t="n">
        <v>1.67397</v>
      </c>
      <c r="K827" s="35" t="n">
        <v>-0.7684</v>
      </c>
      <c r="L827" s="35" t="n">
        <v>-1.72488</v>
      </c>
      <c r="M827" s="35" t="n">
        <v>1.56555</v>
      </c>
      <c r="N827" s="35" t="n">
        <v>0.43745</v>
      </c>
      <c r="O827" s="35" t="n">
        <v>0.21874</v>
      </c>
      <c r="P827" s="35" t="n">
        <v>-0.55245</v>
      </c>
      <c r="Q827" s="35" t="n">
        <v>-1.9046</v>
      </c>
      <c r="R827" s="35" t="n">
        <v>0.42648</v>
      </c>
    </row>
    <row r="828" customFormat="false" ht="15" hidden="false" customHeight="false" outlineLevel="0" collapsed="false">
      <c r="A828" s="4" t="n">
        <v>827</v>
      </c>
      <c r="B828" s="4" t="s">
        <v>1178</v>
      </c>
      <c r="C828" s="35" t="n">
        <v>-2.63297</v>
      </c>
      <c r="D828" s="35" t="n">
        <v>-2.63703</v>
      </c>
      <c r="E828" s="35" t="n">
        <v>1.43415</v>
      </c>
      <c r="F828" s="35" t="n">
        <v>1.11965</v>
      </c>
      <c r="G828" s="35" t="n">
        <v>2.29863</v>
      </c>
      <c r="H828" s="35" t="n">
        <v>-3.47416</v>
      </c>
      <c r="I828" s="35" t="n">
        <v>0.39461</v>
      </c>
      <c r="J828" s="35" t="n">
        <v>2.82628</v>
      </c>
      <c r="K828" s="35" t="n">
        <v>-0.56778</v>
      </c>
      <c r="L828" s="35" t="n">
        <v>-0.12253</v>
      </c>
      <c r="M828" s="35" t="n">
        <v>2.76459</v>
      </c>
      <c r="N828" s="35" t="n">
        <v>2.35196</v>
      </c>
      <c r="O828" s="35" t="n">
        <v>0.44089</v>
      </c>
      <c r="P828" s="35" t="n">
        <v>0.78055</v>
      </c>
      <c r="Q828" s="35" t="n">
        <v>1.01747</v>
      </c>
      <c r="R828" s="35" t="n">
        <v>1.56885</v>
      </c>
    </row>
    <row r="829" customFormat="false" ht="15" hidden="false" customHeight="false" outlineLevel="0" collapsed="false">
      <c r="A829" s="4" t="n">
        <v>828</v>
      </c>
      <c r="B829" s="4" t="s">
        <v>1179</v>
      </c>
      <c r="C829" s="35" t="n">
        <v>-1.48231</v>
      </c>
      <c r="D829" s="35" t="n">
        <v>-1.74005</v>
      </c>
      <c r="E829" s="35" t="n">
        <v>-1.19347</v>
      </c>
      <c r="F829" s="35" t="n">
        <v>2.19748</v>
      </c>
      <c r="G829" s="35" t="n">
        <v>-1.65475</v>
      </c>
      <c r="H829" s="35" t="n">
        <v>1.89068</v>
      </c>
      <c r="I829" s="35" t="n">
        <v>0.65007</v>
      </c>
      <c r="J829" s="35" t="n">
        <v>2.32281</v>
      </c>
      <c r="K829" s="35" t="n">
        <v>0.70975</v>
      </c>
      <c r="L829" s="35" t="n">
        <v>1.21509</v>
      </c>
      <c r="M829" s="35" t="n">
        <v>1.72702</v>
      </c>
      <c r="N829" s="35" t="n">
        <v>1.38412</v>
      </c>
      <c r="O829" s="35" t="n">
        <v>-2.80061</v>
      </c>
      <c r="P829" s="35" t="n">
        <v>-2.59272</v>
      </c>
      <c r="Q829" s="35" t="n">
        <v>0.14857</v>
      </c>
      <c r="R829" s="35" t="n">
        <v>2.18929</v>
      </c>
    </row>
    <row r="830" customFormat="false" ht="15" hidden="false" customHeight="false" outlineLevel="0" collapsed="false">
      <c r="A830" s="4" t="n">
        <v>829</v>
      </c>
      <c r="B830" s="4" t="s">
        <v>1180</v>
      </c>
      <c r="C830" s="35" t="n">
        <v>0.57044</v>
      </c>
      <c r="D830" s="35" t="n">
        <v>-0.97734</v>
      </c>
      <c r="E830" s="35" t="n">
        <v>2.42544</v>
      </c>
      <c r="F830" s="35" t="n">
        <v>0.85898</v>
      </c>
      <c r="G830" s="35" t="n">
        <v>-1.61333</v>
      </c>
      <c r="H830" s="35" t="n">
        <v>1.08554</v>
      </c>
      <c r="I830" s="35" t="n">
        <v>-0.13009</v>
      </c>
      <c r="J830" s="35" t="n">
        <v>1.13549</v>
      </c>
      <c r="K830" s="35" t="n">
        <v>0.53314</v>
      </c>
      <c r="L830" s="35" t="n">
        <v>-1.45221</v>
      </c>
      <c r="M830" s="35" t="n">
        <v>-0.17999</v>
      </c>
      <c r="N830" s="35" t="n">
        <v>1.5732</v>
      </c>
      <c r="O830" s="35" t="n">
        <v>1.58068</v>
      </c>
      <c r="P830" s="35" t="n">
        <v>1.01824</v>
      </c>
      <c r="Q830" s="35" t="n">
        <v>-0.54364</v>
      </c>
      <c r="R830" s="35" t="n">
        <v>-1.95848</v>
      </c>
    </row>
    <row r="831" customFormat="false" ht="15" hidden="false" customHeight="false" outlineLevel="0" collapsed="false">
      <c r="A831" s="4" t="n">
        <v>830</v>
      </c>
      <c r="B831" s="4" t="s">
        <v>1181</v>
      </c>
      <c r="C831" s="35" t="n">
        <v>0.69585</v>
      </c>
      <c r="D831" s="35" t="n">
        <v>-2.01706</v>
      </c>
      <c r="E831" s="35" t="n">
        <v>-1.10029</v>
      </c>
      <c r="F831" s="35" t="n">
        <v>0.86221</v>
      </c>
      <c r="G831" s="35" t="n">
        <v>1.56574</v>
      </c>
      <c r="H831" s="35" t="n">
        <v>0.94629</v>
      </c>
      <c r="I831" s="35" t="n">
        <v>2.3011</v>
      </c>
      <c r="J831" s="35" t="n">
        <v>-0.69289</v>
      </c>
      <c r="K831" s="35" t="n">
        <v>-1.92991</v>
      </c>
      <c r="L831" s="35" t="n">
        <v>1.21296</v>
      </c>
      <c r="M831" s="35" t="n">
        <v>1.57402</v>
      </c>
      <c r="N831" s="35" t="n">
        <v>0.97898</v>
      </c>
      <c r="O831" s="35" t="n">
        <v>-2.10175</v>
      </c>
      <c r="P831" s="35" t="n">
        <v>-1.79785</v>
      </c>
      <c r="Q831" s="35" t="n">
        <v>0.47367</v>
      </c>
      <c r="R831" s="35" t="n">
        <v>-3.95505</v>
      </c>
    </row>
    <row r="832" customFormat="false" ht="15" hidden="false" customHeight="false" outlineLevel="0" collapsed="false">
      <c r="A832" s="4" t="n">
        <v>831</v>
      </c>
      <c r="B832" s="4" t="s">
        <v>207</v>
      </c>
      <c r="C832" s="35" t="n">
        <v>-2.21935</v>
      </c>
      <c r="D832" s="35" t="n">
        <v>-2.31298</v>
      </c>
      <c r="E832" s="35" t="n">
        <v>0.17783</v>
      </c>
      <c r="F832" s="35" t="n">
        <v>-1.10209</v>
      </c>
      <c r="G832" s="35" t="n">
        <v>0.7399</v>
      </c>
      <c r="H832" s="35" t="n">
        <v>-0.11313</v>
      </c>
      <c r="I832" s="35" t="n">
        <v>-0.3489</v>
      </c>
      <c r="J832" s="35" t="n">
        <v>2.16265</v>
      </c>
      <c r="K832" s="35" t="n">
        <v>-2.85174</v>
      </c>
      <c r="L832" s="35" t="n">
        <v>0.0372</v>
      </c>
      <c r="M832" s="35" t="n">
        <v>-0.78149</v>
      </c>
      <c r="N832" s="35" t="n">
        <v>2.91212</v>
      </c>
      <c r="O832" s="35" t="n">
        <v>-0.85409</v>
      </c>
      <c r="P832" s="35" t="n">
        <v>2.18233</v>
      </c>
      <c r="Q832" s="35" t="n">
        <v>3.62374</v>
      </c>
      <c r="R832" s="35" t="n">
        <v>-3.21794</v>
      </c>
    </row>
    <row r="833" customFormat="false" ht="15" hidden="false" customHeight="false" outlineLevel="0" collapsed="false">
      <c r="A833" s="4" t="n">
        <v>832</v>
      </c>
      <c r="B833" s="4" t="s">
        <v>1182</v>
      </c>
      <c r="C833" s="35" t="n">
        <v>-1.26027</v>
      </c>
      <c r="D833" s="35" t="n">
        <v>-0.10652</v>
      </c>
      <c r="E833" s="35" t="n">
        <v>1.11063</v>
      </c>
      <c r="F833" s="35" t="n">
        <v>-1.40917</v>
      </c>
      <c r="G833" s="35" t="n">
        <v>-1.36775</v>
      </c>
      <c r="H833" s="35" t="n">
        <v>-0.99846</v>
      </c>
      <c r="I833" s="35" t="n">
        <v>0.68017</v>
      </c>
      <c r="J833" s="35" t="n">
        <v>2.34102</v>
      </c>
      <c r="K833" s="35" t="n">
        <v>0.83786</v>
      </c>
      <c r="L833" s="35" t="n">
        <v>2.26087</v>
      </c>
      <c r="M833" s="35" t="n">
        <v>-0.07672</v>
      </c>
      <c r="N833" s="35" t="n">
        <v>-0.55892</v>
      </c>
      <c r="O833" s="35" t="n">
        <v>0.19741</v>
      </c>
      <c r="P833" s="35" t="n">
        <v>-1.7177</v>
      </c>
      <c r="Q833" s="35" t="n">
        <v>-0.81524</v>
      </c>
      <c r="R833" s="35" t="n">
        <v>2.15022</v>
      </c>
    </row>
    <row r="834" customFormat="false" ht="15" hidden="false" customHeight="false" outlineLevel="0" collapsed="false">
      <c r="A834" s="4" t="n">
        <v>833</v>
      </c>
      <c r="B834" s="4" t="s">
        <v>1183</v>
      </c>
      <c r="C834" s="35" t="n">
        <v>0.62753</v>
      </c>
      <c r="D834" s="35" t="n">
        <v>0.02568</v>
      </c>
      <c r="E834" s="35" t="n">
        <v>-1.05689</v>
      </c>
      <c r="F834" s="35" t="n">
        <v>-0.07939</v>
      </c>
      <c r="G834" s="35" t="n">
        <v>1.05083</v>
      </c>
      <c r="H834" s="35" t="n">
        <v>0.46422</v>
      </c>
      <c r="I834" s="35" t="n">
        <v>-0.41795</v>
      </c>
      <c r="J834" s="35" t="n">
        <v>-0.87654</v>
      </c>
      <c r="K834" s="35" t="n">
        <v>-0.61127</v>
      </c>
      <c r="L834" s="35" t="n">
        <v>-3.49601</v>
      </c>
      <c r="M834" s="35" t="n">
        <v>-0.06454</v>
      </c>
      <c r="N834" s="35" t="n">
        <v>-0.2503</v>
      </c>
      <c r="O834" s="35" t="n">
        <v>1.2802</v>
      </c>
      <c r="P834" s="35" t="n">
        <v>0.77319</v>
      </c>
      <c r="Q834" s="35" t="n">
        <v>1.13902</v>
      </c>
      <c r="R834" s="35" t="n">
        <v>-1.69659</v>
      </c>
    </row>
    <row r="835" customFormat="false" ht="15" hidden="false" customHeight="false" outlineLevel="0" collapsed="false">
      <c r="A835" s="4" t="n">
        <v>834</v>
      </c>
      <c r="B835" s="4" t="s">
        <v>1184</v>
      </c>
      <c r="C835" s="35" t="n">
        <v>1.12281</v>
      </c>
      <c r="D835" s="35" t="n">
        <v>-1.83049</v>
      </c>
      <c r="E835" s="35" t="n">
        <v>-0.0029</v>
      </c>
      <c r="F835" s="35" t="n">
        <v>-1.4504</v>
      </c>
      <c r="G835" s="35" t="n">
        <v>0.69627</v>
      </c>
      <c r="H835" s="35" t="n">
        <v>0.14806</v>
      </c>
      <c r="I835" s="35" t="n">
        <v>0.98128</v>
      </c>
      <c r="J835" s="35" t="n">
        <v>2.6125</v>
      </c>
      <c r="K835" s="35" t="n">
        <v>-1.42784</v>
      </c>
      <c r="L835" s="35" t="n">
        <v>0.33837</v>
      </c>
      <c r="M835" s="35" t="n">
        <v>2.12918</v>
      </c>
      <c r="N835" s="35" t="n">
        <v>-0.33533</v>
      </c>
      <c r="O835" s="35" t="n">
        <v>-1.86151</v>
      </c>
      <c r="P835" s="35" t="n">
        <v>-0.24866</v>
      </c>
      <c r="Q835" s="35" t="n">
        <v>0.61616</v>
      </c>
      <c r="R835" s="35" t="n">
        <v>-0.19838</v>
      </c>
    </row>
    <row r="836" customFormat="false" ht="15" hidden="false" customHeight="false" outlineLevel="0" collapsed="false">
      <c r="A836" s="4" t="n">
        <v>835</v>
      </c>
      <c r="B836" s="4" t="s">
        <v>1185</v>
      </c>
      <c r="C836" s="35" t="n">
        <v>1.36387</v>
      </c>
      <c r="D836" s="35" t="n">
        <v>-1.22678</v>
      </c>
      <c r="E836" s="35" t="n">
        <v>-1.55053</v>
      </c>
      <c r="F836" s="35" t="n">
        <v>-0.12535</v>
      </c>
      <c r="G836" s="35" t="n">
        <v>1.81639</v>
      </c>
      <c r="H836" s="35" t="n">
        <v>-0.33646</v>
      </c>
      <c r="I836" s="35" t="n">
        <v>1.1509</v>
      </c>
      <c r="J836" s="35" t="n">
        <v>2.01946</v>
      </c>
      <c r="K836" s="35" t="n">
        <v>-1.51806</v>
      </c>
      <c r="L836" s="35" t="n">
        <v>-0.96661</v>
      </c>
      <c r="M836" s="35" t="n">
        <v>-1.78312</v>
      </c>
      <c r="N836" s="35" t="n">
        <v>0.91317</v>
      </c>
      <c r="O836" s="35" t="n">
        <v>0.85694</v>
      </c>
      <c r="P836" s="35" t="n">
        <v>-2.15408</v>
      </c>
      <c r="Q836" s="35" t="n">
        <v>-1.04613</v>
      </c>
      <c r="R836" s="35" t="n">
        <v>-1.64296</v>
      </c>
    </row>
    <row r="837" customFormat="false" ht="15" hidden="false" customHeight="false" outlineLevel="0" collapsed="false">
      <c r="A837" s="4" t="n">
        <v>836</v>
      </c>
      <c r="B837" s="4" t="s">
        <v>1186</v>
      </c>
      <c r="C837" s="35" t="n">
        <v>0.68189</v>
      </c>
      <c r="D837" s="35" t="n">
        <v>-0.67671</v>
      </c>
      <c r="E837" s="35" t="n">
        <v>2.57997</v>
      </c>
      <c r="F837" s="35" t="n">
        <v>3.02579</v>
      </c>
      <c r="G837" s="35" t="n">
        <v>0.80861</v>
      </c>
      <c r="H837" s="35" t="n">
        <v>-2.23251</v>
      </c>
      <c r="I837" s="35" t="n">
        <v>-0.68901</v>
      </c>
      <c r="J837" s="35" t="n">
        <v>0.65144</v>
      </c>
      <c r="K837" s="35" t="n">
        <v>-1.0621</v>
      </c>
      <c r="L837" s="35" t="n">
        <v>2.46536</v>
      </c>
      <c r="M837" s="35" t="n">
        <v>-0.88125</v>
      </c>
      <c r="N837" s="35" t="n">
        <v>2.98164</v>
      </c>
      <c r="O837" s="35" t="n">
        <v>-2.54314</v>
      </c>
      <c r="P837" s="35" t="n">
        <v>-2.15051</v>
      </c>
      <c r="Q837" s="35" t="n">
        <v>-0.76617</v>
      </c>
      <c r="R837" s="35" t="n">
        <v>-0.48163</v>
      </c>
    </row>
    <row r="838" customFormat="false" ht="15" hidden="false" customHeight="false" outlineLevel="0" collapsed="false">
      <c r="A838" s="4" t="n">
        <v>837</v>
      </c>
      <c r="B838" s="4" t="s">
        <v>1187</v>
      </c>
      <c r="C838" s="35" t="n">
        <v>-2.79817</v>
      </c>
      <c r="D838" s="35" t="n">
        <v>-1.04775</v>
      </c>
      <c r="E838" s="35" t="n">
        <v>-0.85427</v>
      </c>
      <c r="F838" s="35" t="n">
        <v>-1.33103</v>
      </c>
      <c r="G838" s="35" t="n">
        <v>-0.02007</v>
      </c>
      <c r="H838" s="35" t="n">
        <v>-0.61107</v>
      </c>
      <c r="I838" s="35" t="n">
        <v>0.63654</v>
      </c>
      <c r="J838" s="35" t="n">
        <v>-1.45259</v>
      </c>
      <c r="K838" s="35" t="n">
        <v>-3.31769</v>
      </c>
      <c r="L838" s="35" t="n">
        <v>1.42444</v>
      </c>
      <c r="M838" s="35" t="n">
        <v>0.09959</v>
      </c>
      <c r="N838" s="35" t="n">
        <v>0.91433</v>
      </c>
      <c r="O838" s="35" t="n">
        <v>-0.22145</v>
      </c>
      <c r="P838" s="35" t="n">
        <v>2.10916</v>
      </c>
      <c r="Q838" s="35" t="n">
        <v>2.09347</v>
      </c>
      <c r="R838" s="35" t="n">
        <v>-1.58228</v>
      </c>
    </row>
    <row r="839" customFormat="false" ht="15" hidden="false" customHeight="false" outlineLevel="0" collapsed="false">
      <c r="A839" s="4" t="n">
        <v>838</v>
      </c>
      <c r="B839" s="4" t="s">
        <v>1188</v>
      </c>
      <c r="C839" s="35" t="n">
        <v>1.42845</v>
      </c>
      <c r="D839" s="35" t="n">
        <v>-0.32256</v>
      </c>
      <c r="E839" s="35" t="n">
        <v>-0.06442</v>
      </c>
      <c r="F839" s="35" t="n">
        <v>0.99666</v>
      </c>
      <c r="G839" s="35" t="n">
        <v>0.96518</v>
      </c>
      <c r="H839" s="35" t="n">
        <v>-3.17366</v>
      </c>
      <c r="I839" s="35" t="n">
        <v>0.38635</v>
      </c>
      <c r="J839" s="35" t="n">
        <v>0.2103</v>
      </c>
      <c r="K839" s="35" t="n">
        <v>-0.4405</v>
      </c>
      <c r="L839" s="35" t="n">
        <v>-1.11442</v>
      </c>
      <c r="M839" s="35" t="n">
        <v>2.66115</v>
      </c>
      <c r="N839" s="35" t="n">
        <v>-0.25023</v>
      </c>
      <c r="O839" s="35" t="n">
        <v>1.09893</v>
      </c>
      <c r="P839" s="35" t="n">
        <v>-0.4752</v>
      </c>
      <c r="Q839" s="35" t="n">
        <v>0.08126</v>
      </c>
      <c r="R839" s="35" t="n">
        <v>-0.08773</v>
      </c>
    </row>
    <row r="840" customFormat="false" ht="15" hidden="false" customHeight="false" outlineLevel="0" collapsed="false">
      <c r="A840" s="4" t="n">
        <v>839</v>
      </c>
      <c r="B840" s="4" t="s">
        <v>1189</v>
      </c>
      <c r="C840" s="35" t="n">
        <v>-2.93871</v>
      </c>
      <c r="D840" s="35" t="n">
        <v>-0.24223</v>
      </c>
      <c r="E840" s="35" t="n">
        <v>0.0052</v>
      </c>
      <c r="F840" s="35" t="n">
        <v>1.40119</v>
      </c>
      <c r="G840" s="35" t="n">
        <v>1.88988</v>
      </c>
      <c r="H840" s="35" t="n">
        <v>1.55386</v>
      </c>
      <c r="I840" s="35" t="n">
        <v>-0.07744</v>
      </c>
      <c r="J840" s="35" t="n">
        <v>1.3375</v>
      </c>
      <c r="K840" s="35" t="n">
        <v>-0.1686</v>
      </c>
      <c r="L840" s="35" t="n">
        <v>-0.29294</v>
      </c>
      <c r="M840" s="35" t="n">
        <v>-1.38534</v>
      </c>
      <c r="N840" s="35" t="n">
        <v>2.34364</v>
      </c>
      <c r="O840" s="35" t="n">
        <v>-2.98944</v>
      </c>
      <c r="P840" s="35" t="n">
        <v>-3.61663</v>
      </c>
      <c r="Q840" s="35" t="n">
        <v>-1.43923</v>
      </c>
      <c r="R840" s="35" t="n">
        <v>-0.55777</v>
      </c>
    </row>
    <row r="841" customFormat="false" ht="15" hidden="false" customHeight="false" outlineLevel="0" collapsed="false">
      <c r="A841" s="4" t="n">
        <v>840</v>
      </c>
      <c r="B841" s="4" t="s">
        <v>1190</v>
      </c>
      <c r="C841" s="35" t="n">
        <v>0.22794</v>
      </c>
      <c r="D841" s="35" t="n">
        <v>-1.90951</v>
      </c>
      <c r="E841" s="35" t="n">
        <v>1.94321</v>
      </c>
      <c r="F841" s="35" t="n">
        <v>-0.12572</v>
      </c>
      <c r="G841" s="35" t="n">
        <v>0.47046</v>
      </c>
      <c r="H841" s="35" t="n">
        <v>-0.37659</v>
      </c>
      <c r="I841" s="35" t="n">
        <v>0.23509</v>
      </c>
      <c r="J841" s="35" t="n">
        <v>0.40221</v>
      </c>
      <c r="K841" s="35" t="n">
        <v>-1.31159</v>
      </c>
      <c r="L841" s="35" t="n">
        <v>2.80705</v>
      </c>
      <c r="M841" s="35" t="n">
        <v>-1.33942</v>
      </c>
      <c r="N841" s="35" t="n">
        <v>-0.32587</v>
      </c>
      <c r="O841" s="35" t="n">
        <v>0.95664</v>
      </c>
      <c r="P841" s="35" t="n">
        <v>-3.54435</v>
      </c>
      <c r="Q841" s="35" t="n">
        <v>-0.00145</v>
      </c>
      <c r="R841" s="35" t="n">
        <v>-2.63097</v>
      </c>
    </row>
    <row r="842" customFormat="false" ht="15" hidden="false" customHeight="false" outlineLevel="0" collapsed="false">
      <c r="A842" s="4" t="n">
        <v>841</v>
      </c>
      <c r="B842" s="4" t="s">
        <v>1191</v>
      </c>
      <c r="C842" s="35" t="n">
        <v>0.24272</v>
      </c>
      <c r="D842" s="35" t="n">
        <v>-2.02244</v>
      </c>
      <c r="E842" s="35" t="n">
        <v>2.42343</v>
      </c>
      <c r="F842" s="35" t="n">
        <v>2.51864</v>
      </c>
      <c r="G842" s="35" t="n">
        <v>3.04982</v>
      </c>
      <c r="H842" s="35" t="n">
        <v>-1.98754</v>
      </c>
      <c r="I842" s="35" t="n">
        <v>-0.28748</v>
      </c>
      <c r="J842" s="35" t="n">
        <v>2.02057</v>
      </c>
      <c r="K842" s="35" t="n">
        <v>-0.00039</v>
      </c>
      <c r="L842" s="35" t="n">
        <v>3.38104</v>
      </c>
      <c r="M842" s="35" t="n">
        <v>-1.63584</v>
      </c>
      <c r="N842" s="35" t="n">
        <v>3.8117</v>
      </c>
      <c r="O842" s="35" t="n">
        <v>-2.73818</v>
      </c>
      <c r="P842" s="35" t="n">
        <v>-1.54914</v>
      </c>
      <c r="Q842" s="35" t="n">
        <v>2.01487</v>
      </c>
      <c r="R842" s="35" t="n">
        <v>-3.12606</v>
      </c>
    </row>
    <row r="843" customFormat="false" ht="15" hidden="false" customHeight="false" outlineLevel="0" collapsed="false">
      <c r="A843" s="4" t="n">
        <v>842</v>
      </c>
      <c r="B843" s="4" t="s">
        <v>1192</v>
      </c>
      <c r="C843" s="35" t="n">
        <v>0.71148</v>
      </c>
      <c r="D843" s="35" t="n">
        <v>0.30849</v>
      </c>
      <c r="E843" s="35" t="n">
        <v>0.38617</v>
      </c>
      <c r="F843" s="35" t="n">
        <v>3.0546</v>
      </c>
      <c r="G843" s="35" t="n">
        <v>1.30705</v>
      </c>
      <c r="H843" s="35" t="n">
        <v>0.43063</v>
      </c>
      <c r="I843" s="35" t="n">
        <v>-0.77753</v>
      </c>
      <c r="J843" s="35" t="n">
        <v>2.13711</v>
      </c>
      <c r="K843" s="35" t="n">
        <v>-0.36915</v>
      </c>
      <c r="L843" s="35" t="n">
        <v>-0.10567</v>
      </c>
      <c r="M843" s="35" t="n">
        <v>2.38413</v>
      </c>
      <c r="N843" s="35" t="n">
        <v>-0.15329</v>
      </c>
      <c r="O843" s="35" t="n">
        <v>-2.92625</v>
      </c>
      <c r="P843" s="35" t="n">
        <v>-1.74013</v>
      </c>
      <c r="Q843" s="35" t="n">
        <v>-0.36375</v>
      </c>
      <c r="R843" s="35" t="n">
        <v>-2.63484</v>
      </c>
    </row>
    <row r="844" customFormat="false" ht="15" hidden="false" customHeight="false" outlineLevel="0" collapsed="false">
      <c r="A844" s="4" t="n">
        <v>843</v>
      </c>
      <c r="B844" s="4" t="s">
        <v>1193</v>
      </c>
      <c r="C844" s="35" t="n">
        <v>-0.93374</v>
      </c>
      <c r="D844" s="35" t="n">
        <v>-1.15295</v>
      </c>
      <c r="E844" s="35" t="n">
        <v>1.5132</v>
      </c>
      <c r="F844" s="35" t="n">
        <v>0.29503</v>
      </c>
      <c r="G844" s="35" t="n">
        <v>0.04268</v>
      </c>
      <c r="H844" s="35" t="n">
        <v>-1.69247</v>
      </c>
      <c r="I844" s="35" t="n">
        <v>-2.5344</v>
      </c>
      <c r="J844" s="35" t="n">
        <v>-1.01174</v>
      </c>
      <c r="K844" s="35" t="n">
        <v>-1.33504</v>
      </c>
      <c r="L844" s="35" t="n">
        <v>-0.57854</v>
      </c>
      <c r="M844" s="35" t="n">
        <v>-1.79383</v>
      </c>
      <c r="N844" s="35" t="n">
        <v>2.04733</v>
      </c>
      <c r="O844" s="35" t="n">
        <v>1.45798</v>
      </c>
      <c r="P844" s="35" t="n">
        <v>-1.34232</v>
      </c>
      <c r="Q844" s="35" t="n">
        <v>3.11618</v>
      </c>
      <c r="R844" s="35" t="n">
        <v>0.44895</v>
      </c>
    </row>
    <row r="845" customFormat="false" ht="15" hidden="false" customHeight="false" outlineLevel="0" collapsed="false">
      <c r="A845" s="4" t="n">
        <v>844</v>
      </c>
      <c r="B845" s="4" t="s">
        <v>1194</v>
      </c>
      <c r="C845" s="35" t="n">
        <v>-0.05784</v>
      </c>
      <c r="D845" s="35" t="n">
        <v>-1.27417</v>
      </c>
      <c r="E845" s="35" t="n">
        <v>-0.28973</v>
      </c>
      <c r="F845" s="35" t="n">
        <v>-0.59082</v>
      </c>
      <c r="G845" s="35" t="n">
        <v>3.13254</v>
      </c>
      <c r="H845" s="35" t="n">
        <v>-1.62321</v>
      </c>
      <c r="I845" s="35" t="n">
        <v>-0.26376</v>
      </c>
      <c r="J845" s="35" t="n">
        <v>1.91441</v>
      </c>
      <c r="K845" s="35" t="n">
        <v>0.32639</v>
      </c>
      <c r="L845" s="35" t="n">
        <v>3.8115</v>
      </c>
      <c r="M845" s="35" t="n">
        <v>1.48387</v>
      </c>
      <c r="N845" s="35" t="n">
        <v>0.96607</v>
      </c>
      <c r="O845" s="35" t="n">
        <v>0.616</v>
      </c>
      <c r="P845" s="35" t="n">
        <v>-2.88189</v>
      </c>
      <c r="Q845" s="35" t="n">
        <v>-0.38813</v>
      </c>
      <c r="R845" s="35" t="n">
        <v>-2.6342</v>
      </c>
    </row>
    <row r="846" customFormat="false" ht="15" hidden="false" customHeight="false" outlineLevel="0" collapsed="false">
      <c r="A846" s="4" t="n">
        <v>845</v>
      </c>
      <c r="B846" s="4" t="s">
        <v>1195</v>
      </c>
      <c r="C846" s="35" t="n">
        <v>-0.10375</v>
      </c>
      <c r="D846" s="35" t="n">
        <v>1.10768</v>
      </c>
      <c r="E846" s="35" t="n">
        <v>-1.39577</v>
      </c>
      <c r="F846" s="35" t="n">
        <v>-0.15222</v>
      </c>
      <c r="G846" s="35" t="n">
        <v>3.07866</v>
      </c>
      <c r="H846" s="35" t="n">
        <v>2.35167</v>
      </c>
      <c r="I846" s="35" t="n">
        <v>-0.20469</v>
      </c>
      <c r="J846" s="35" t="n">
        <v>1.77878</v>
      </c>
      <c r="K846" s="35" t="n">
        <v>1.65911</v>
      </c>
      <c r="L846" s="35" t="n">
        <v>2.51298</v>
      </c>
      <c r="M846" s="35" t="n">
        <v>2.98172</v>
      </c>
      <c r="N846" s="35" t="n">
        <v>1.21868</v>
      </c>
      <c r="O846" s="35" t="n">
        <v>0.80067</v>
      </c>
      <c r="P846" s="35" t="n">
        <v>-2.88518</v>
      </c>
      <c r="Q846" s="35" t="n">
        <v>-1.53081</v>
      </c>
      <c r="R846" s="35" t="n">
        <v>-1.96939</v>
      </c>
    </row>
    <row r="847" customFormat="false" ht="15" hidden="false" customHeight="false" outlineLevel="0" collapsed="false">
      <c r="A847" s="4" t="n">
        <v>846</v>
      </c>
      <c r="B847" s="4" t="s">
        <v>1196</v>
      </c>
      <c r="C847" s="35" t="n">
        <v>-2.47308</v>
      </c>
      <c r="D847" s="35" t="n">
        <v>-1.47467</v>
      </c>
      <c r="E847" s="35" t="n">
        <v>-0.25852</v>
      </c>
      <c r="F847" s="35" t="n">
        <v>1.23543</v>
      </c>
      <c r="G847" s="35" t="n">
        <v>2.0307</v>
      </c>
      <c r="H847" s="35" t="n">
        <v>0.34955</v>
      </c>
      <c r="I847" s="35" t="n">
        <v>-1.31425</v>
      </c>
      <c r="J847" s="35" t="n">
        <v>1.81705</v>
      </c>
      <c r="K847" s="35" t="n">
        <v>-1.11447</v>
      </c>
      <c r="L847" s="35" t="n">
        <v>1.81959</v>
      </c>
      <c r="M847" s="35" t="n">
        <v>1.31356</v>
      </c>
      <c r="N847" s="35" t="n">
        <v>0.5723</v>
      </c>
      <c r="O847" s="35" t="n">
        <v>-0.64355</v>
      </c>
      <c r="P847" s="35" t="n">
        <v>-3.30126</v>
      </c>
      <c r="Q847" s="35" t="n">
        <v>2.85164</v>
      </c>
      <c r="R847" s="35" t="n">
        <v>-2.1638</v>
      </c>
    </row>
    <row r="848" customFormat="false" ht="15" hidden="false" customHeight="false" outlineLevel="0" collapsed="false">
      <c r="A848" s="4" t="n">
        <v>847</v>
      </c>
      <c r="B848" s="4" t="s">
        <v>1197</v>
      </c>
      <c r="C848" s="35" t="n">
        <v>0.58656</v>
      </c>
      <c r="D848" s="35" t="n">
        <v>-0.64312</v>
      </c>
      <c r="E848" s="35" t="n">
        <v>-2.27165</v>
      </c>
      <c r="F848" s="35" t="n">
        <v>2.30897</v>
      </c>
      <c r="G848" s="35" t="n">
        <v>0.53859</v>
      </c>
      <c r="H848" s="35" t="n">
        <v>-0.94119</v>
      </c>
      <c r="I848" s="35" t="n">
        <v>-1.49185</v>
      </c>
      <c r="J848" s="35" t="n">
        <v>2.51874</v>
      </c>
      <c r="K848" s="35" t="n">
        <v>-1.00135</v>
      </c>
      <c r="L848" s="35" t="n">
        <v>1.53105</v>
      </c>
      <c r="M848" s="35" t="n">
        <v>0.487</v>
      </c>
      <c r="N848" s="35" t="n">
        <v>1.65911</v>
      </c>
      <c r="O848" s="35" t="n">
        <v>-0.56757</v>
      </c>
      <c r="P848" s="35" t="n">
        <v>-2.72641</v>
      </c>
      <c r="Q848" s="35" t="n">
        <v>0.35881</v>
      </c>
      <c r="R848" s="35" t="n">
        <v>1.28144</v>
      </c>
    </row>
    <row r="849" customFormat="false" ht="15" hidden="false" customHeight="false" outlineLevel="0" collapsed="false">
      <c r="A849" s="4" t="n">
        <v>848</v>
      </c>
      <c r="B849" s="4" t="s">
        <v>1198</v>
      </c>
      <c r="C849" s="35" t="n">
        <v>-0.15971</v>
      </c>
      <c r="D849" s="35" t="n">
        <v>-1.80022</v>
      </c>
      <c r="E849" s="35" t="n">
        <v>-1.38947</v>
      </c>
      <c r="F849" s="35" t="n">
        <v>1.54113</v>
      </c>
      <c r="G849" s="35" t="n">
        <v>2.16979</v>
      </c>
      <c r="H849" s="35" t="n">
        <v>1.38778</v>
      </c>
      <c r="I849" s="35" t="n">
        <v>-1.335</v>
      </c>
      <c r="J849" s="35" t="n">
        <v>1.28875</v>
      </c>
      <c r="K849" s="35" t="n">
        <v>-0.68365</v>
      </c>
      <c r="L849" s="35" t="n">
        <v>1.49063</v>
      </c>
      <c r="M849" s="35" t="n">
        <v>0.66701</v>
      </c>
      <c r="N849" s="35" t="n">
        <v>-0.05486</v>
      </c>
      <c r="O849" s="35" t="n">
        <v>-2.2047</v>
      </c>
      <c r="P849" s="35" t="n">
        <v>0.73004</v>
      </c>
      <c r="Q849" s="35" t="n">
        <v>2.70014</v>
      </c>
      <c r="R849" s="35" t="n">
        <v>-0.86301</v>
      </c>
    </row>
    <row r="850" customFormat="false" ht="15" hidden="false" customHeight="false" outlineLevel="0" collapsed="false">
      <c r="A850" s="4" t="n">
        <v>849</v>
      </c>
      <c r="B850" s="4" t="s">
        <v>1199</v>
      </c>
      <c r="C850" s="35" t="n">
        <v>-0.22319</v>
      </c>
      <c r="D850" s="35" t="n">
        <v>-0.49329</v>
      </c>
      <c r="E850" s="35" t="n">
        <v>1.53663</v>
      </c>
      <c r="F850" s="35" t="n">
        <v>-1.17537</v>
      </c>
      <c r="G850" s="35" t="n">
        <v>3.11564</v>
      </c>
      <c r="H850" s="35" t="n">
        <v>0.17379</v>
      </c>
      <c r="I850" s="35" t="n">
        <v>2.35895</v>
      </c>
      <c r="J850" s="35" t="n">
        <v>-1.18695</v>
      </c>
      <c r="K850" s="35" t="n">
        <v>0.55398</v>
      </c>
      <c r="L850" s="35" t="n">
        <v>-1.59948</v>
      </c>
      <c r="M850" s="35" t="n">
        <v>0.34773</v>
      </c>
      <c r="N850" s="35" t="n">
        <v>2.68339</v>
      </c>
      <c r="O850" s="35" t="n">
        <v>-2.38304</v>
      </c>
      <c r="P850" s="35" t="n">
        <v>-0.75493</v>
      </c>
      <c r="Q850" s="35" t="n">
        <v>-0.63722</v>
      </c>
      <c r="R850" s="35" t="n">
        <v>-1.40441</v>
      </c>
    </row>
    <row r="851" customFormat="false" ht="15" hidden="false" customHeight="false" outlineLevel="0" collapsed="false">
      <c r="A851" s="4" t="n">
        <v>850</v>
      </c>
      <c r="B851" s="4" t="s">
        <v>1200</v>
      </c>
      <c r="C851" s="35" t="n">
        <v>1.37318</v>
      </c>
      <c r="D851" s="35" t="n">
        <v>0.63943</v>
      </c>
      <c r="E851" s="35" t="n">
        <v>-1.6361</v>
      </c>
      <c r="F851" s="35" t="n">
        <v>0.17475</v>
      </c>
      <c r="G851" s="35" t="n">
        <v>0.40823</v>
      </c>
      <c r="H851" s="35" t="n">
        <v>1.54374</v>
      </c>
      <c r="I851" s="35" t="n">
        <v>-0.36376</v>
      </c>
      <c r="J851" s="35" t="n">
        <v>-0.70246</v>
      </c>
      <c r="K851" s="35" t="n">
        <v>0.64578</v>
      </c>
      <c r="L851" s="35" t="n">
        <v>-0.38165</v>
      </c>
      <c r="M851" s="35" t="n">
        <v>0.7517</v>
      </c>
      <c r="N851" s="35" t="n">
        <v>2.41027</v>
      </c>
      <c r="O851" s="35" t="n">
        <v>1.15495</v>
      </c>
      <c r="P851" s="35" t="n">
        <v>-0.70059</v>
      </c>
      <c r="Q851" s="35" t="n">
        <v>-0.47894</v>
      </c>
      <c r="R851" s="35" t="n">
        <v>-0.88429</v>
      </c>
    </row>
    <row r="852" customFormat="false" ht="15" hidden="false" customHeight="false" outlineLevel="0" collapsed="false">
      <c r="A852" s="4" t="n">
        <v>851</v>
      </c>
      <c r="B852" s="4" t="s">
        <v>1201</v>
      </c>
      <c r="C852" s="35" t="n">
        <v>1.86383</v>
      </c>
      <c r="D852" s="35" t="n">
        <v>-0.96714</v>
      </c>
      <c r="E852" s="35" t="n">
        <v>0.53838</v>
      </c>
      <c r="F852" s="35" t="n">
        <v>0.97379</v>
      </c>
      <c r="G852" s="35" t="n">
        <v>3.08522</v>
      </c>
      <c r="H852" s="35" t="n">
        <v>0.77525</v>
      </c>
      <c r="I852" s="35" t="n">
        <v>2.89627</v>
      </c>
      <c r="J852" s="35" t="n">
        <v>-1.01376</v>
      </c>
      <c r="K852" s="35" t="n">
        <v>1.41822</v>
      </c>
      <c r="L852" s="35" t="n">
        <v>1.61592</v>
      </c>
      <c r="M852" s="35" t="n">
        <v>0.65281</v>
      </c>
      <c r="N852" s="35" t="n">
        <v>0.67599</v>
      </c>
      <c r="O852" s="35" t="n">
        <v>0.88551</v>
      </c>
      <c r="P852" s="35" t="n">
        <v>-2.73487</v>
      </c>
      <c r="Q852" s="35" t="n">
        <v>-1.39409</v>
      </c>
      <c r="R852" s="35" t="n">
        <v>0.26267</v>
      </c>
    </row>
    <row r="853" customFormat="false" ht="15" hidden="false" customHeight="false" outlineLevel="0" collapsed="false">
      <c r="A853" s="4" t="n">
        <v>852</v>
      </c>
      <c r="B853" s="4" t="s">
        <v>114</v>
      </c>
      <c r="C853" s="35" t="n">
        <v>0.87751</v>
      </c>
      <c r="D853" s="35" t="n">
        <v>-2.90977</v>
      </c>
      <c r="E853" s="35" t="n">
        <v>0.20179</v>
      </c>
      <c r="F853" s="35" t="n">
        <v>-0.00317</v>
      </c>
      <c r="G853" s="35" t="n">
        <v>-1.75641</v>
      </c>
      <c r="H853" s="35" t="n">
        <v>-1.93177</v>
      </c>
      <c r="I853" s="35" t="n">
        <v>-0.17772</v>
      </c>
      <c r="J853" s="35" t="n">
        <v>1.57442</v>
      </c>
      <c r="K853" s="35" t="n">
        <v>0.84066</v>
      </c>
      <c r="L853" s="35" t="n">
        <v>-1.31476</v>
      </c>
      <c r="M853" s="35" t="n">
        <v>-2.04441</v>
      </c>
      <c r="N853" s="35" t="n">
        <v>1.56941</v>
      </c>
      <c r="O853" s="35" t="n">
        <v>-0.81688</v>
      </c>
      <c r="P853" s="35" t="n">
        <v>0.89307</v>
      </c>
      <c r="Q853" s="35" t="n">
        <v>1.0344</v>
      </c>
      <c r="R853" s="35" t="n">
        <v>-0.91005</v>
      </c>
    </row>
    <row r="854" customFormat="false" ht="15" hidden="false" customHeight="false" outlineLevel="0" collapsed="false">
      <c r="A854" s="4" t="n">
        <v>853</v>
      </c>
      <c r="B854" s="4" t="s">
        <v>1202</v>
      </c>
      <c r="C854" s="35" t="n">
        <v>0.09953</v>
      </c>
      <c r="D854" s="35" t="n">
        <v>1.28359</v>
      </c>
      <c r="E854" s="35" t="n">
        <v>-0.60704</v>
      </c>
      <c r="F854" s="35" t="n">
        <v>1.27331</v>
      </c>
      <c r="G854" s="35" t="n">
        <v>0.20533</v>
      </c>
      <c r="H854" s="35" t="n">
        <v>-0.04995</v>
      </c>
      <c r="I854" s="35" t="n">
        <v>0.53315</v>
      </c>
      <c r="J854" s="35" t="n">
        <v>-1.19455</v>
      </c>
      <c r="K854" s="35" t="n">
        <v>1.16155</v>
      </c>
      <c r="L854" s="35" t="n">
        <v>-3.17662</v>
      </c>
      <c r="M854" s="35" t="n">
        <v>-0.315</v>
      </c>
      <c r="N854" s="35" t="n">
        <v>0.30758</v>
      </c>
      <c r="O854" s="35" t="n">
        <v>1.51841</v>
      </c>
      <c r="P854" s="35" t="n">
        <v>-0.54277</v>
      </c>
      <c r="Q854" s="35" t="n">
        <v>0.80121</v>
      </c>
      <c r="R854" s="35" t="n">
        <v>-0.44585</v>
      </c>
    </row>
    <row r="855" customFormat="false" ht="15" hidden="false" customHeight="false" outlineLevel="0" collapsed="false">
      <c r="A855" s="4" t="n">
        <v>854</v>
      </c>
      <c r="B855" s="4" t="s">
        <v>1203</v>
      </c>
      <c r="C855" s="35" t="n">
        <v>0.68577</v>
      </c>
      <c r="D855" s="35" t="n">
        <v>1.5477</v>
      </c>
      <c r="E855" s="35" t="n">
        <v>0.54744</v>
      </c>
      <c r="F855" s="35" t="n">
        <v>-1.54516</v>
      </c>
      <c r="G855" s="35" t="n">
        <v>-0.04015</v>
      </c>
      <c r="H855" s="35" t="n">
        <v>-0.84001</v>
      </c>
      <c r="I855" s="35" t="n">
        <v>-1.19686</v>
      </c>
      <c r="J855" s="35" t="n">
        <v>1.38368</v>
      </c>
      <c r="K855" s="35" t="n">
        <v>1.16487</v>
      </c>
      <c r="L855" s="35" t="n">
        <v>1.1134</v>
      </c>
      <c r="M855" s="35" t="n">
        <v>0.74009</v>
      </c>
      <c r="N855" s="35" t="n">
        <v>0.57267</v>
      </c>
      <c r="O855" s="35" t="n">
        <v>-0.55932</v>
      </c>
      <c r="P855" s="35" t="n">
        <v>-1.18773</v>
      </c>
      <c r="Q855" s="35" t="n">
        <v>-0.73782</v>
      </c>
      <c r="R855" s="35" t="n">
        <v>2.2523</v>
      </c>
    </row>
    <row r="856" customFormat="false" ht="15" hidden="false" customHeight="false" outlineLevel="0" collapsed="false">
      <c r="A856" s="4" t="n">
        <v>855</v>
      </c>
      <c r="B856" s="4" t="s">
        <v>1204</v>
      </c>
      <c r="C856" s="35" t="n">
        <v>-2.27788</v>
      </c>
      <c r="D856" s="35" t="n">
        <v>-1.73153</v>
      </c>
      <c r="E856" s="35" t="n">
        <v>-0.56529</v>
      </c>
      <c r="F856" s="35" t="n">
        <v>-0.49918</v>
      </c>
      <c r="G856" s="35" t="n">
        <v>1.36819</v>
      </c>
      <c r="H856" s="35" t="n">
        <v>1.92076</v>
      </c>
      <c r="I856" s="35" t="n">
        <v>-1.77924</v>
      </c>
      <c r="J856" s="35" t="n">
        <v>-1.12066</v>
      </c>
      <c r="K856" s="35" t="n">
        <v>-0.97943</v>
      </c>
      <c r="L856" s="35" t="n">
        <v>3.05023</v>
      </c>
      <c r="M856" s="35" t="n">
        <v>-1.65675</v>
      </c>
      <c r="N856" s="35" t="n">
        <v>1.57632</v>
      </c>
      <c r="O856" s="35" t="n">
        <v>0.11782</v>
      </c>
      <c r="P856" s="35" t="n">
        <v>-3.21</v>
      </c>
      <c r="Q856" s="35" t="n">
        <v>-0.19889</v>
      </c>
      <c r="R856" s="35" t="n">
        <v>-1.09921</v>
      </c>
    </row>
    <row r="857" customFormat="false" ht="15" hidden="false" customHeight="false" outlineLevel="0" collapsed="false">
      <c r="A857" s="4" t="n">
        <v>856</v>
      </c>
      <c r="B857" s="4" t="s">
        <v>1205</v>
      </c>
      <c r="C857" s="35" t="n">
        <v>-0.39672</v>
      </c>
      <c r="D857" s="35" t="n">
        <v>-1.70741</v>
      </c>
      <c r="E857" s="35" t="n">
        <v>-2.23621</v>
      </c>
      <c r="F857" s="35" t="n">
        <v>-1.27244</v>
      </c>
      <c r="G857" s="35" t="n">
        <v>-1.69755</v>
      </c>
      <c r="H857" s="35" t="n">
        <v>-0.35007</v>
      </c>
      <c r="I857" s="35" t="n">
        <v>0.50782</v>
      </c>
      <c r="J857" s="35" t="n">
        <v>3.21356</v>
      </c>
      <c r="K857" s="35" t="n">
        <v>1.50294</v>
      </c>
      <c r="L857" s="35" t="n">
        <v>-1.02633</v>
      </c>
      <c r="M857" s="35" t="n">
        <v>-0.43764</v>
      </c>
      <c r="N857" s="35" t="n">
        <v>1.67658</v>
      </c>
      <c r="O857" s="35" t="n">
        <v>-2.1571</v>
      </c>
      <c r="P857" s="35" t="n">
        <v>-0.97511</v>
      </c>
      <c r="Q857" s="35" t="n">
        <v>0.87407</v>
      </c>
      <c r="R857" s="35" t="n">
        <v>-3.05625</v>
      </c>
    </row>
    <row r="858" customFormat="false" ht="15" hidden="false" customHeight="false" outlineLevel="0" collapsed="false">
      <c r="A858" s="4" t="n">
        <v>857</v>
      </c>
      <c r="B858" s="4" t="s">
        <v>1206</v>
      </c>
      <c r="C858" s="35" t="n">
        <v>1.22798</v>
      </c>
      <c r="D858" s="35" t="n">
        <v>0.43262</v>
      </c>
      <c r="E858" s="35" t="n">
        <v>2.51394</v>
      </c>
      <c r="F858" s="35" t="n">
        <v>-0.42267</v>
      </c>
      <c r="G858" s="35" t="n">
        <v>2.55688</v>
      </c>
      <c r="H858" s="35" t="n">
        <v>-1.747</v>
      </c>
      <c r="I858" s="35" t="n">
        <v>2.78099</v>
      </c>
      <c r="J858" s="35" t="n">
        <v>2.85877</v>
      </c>
      <c r="K858" s="35" t="n">
        <v>0.64846</v>
      </c>
      <c r="L858" s="35" t="n">
        <v>2.78701</v>
      </c>
      <c r="M858" s="35" t="n">
        <v>-0.78019</v>
      </c>
      <c r="N858" s="35" t="n">
        <v>0.38203</v>
      </c>
      <c r="O858" s="35" t="n">
        <v>-3.10008</v>
      </c>
      <c r="P858" s="35" t="n">
        <v>-0.05779</v>
      </c>
      <c r="Q858" s="35" t="n">
        <v>2.56399</v>
      </c>
      <c r="R858" s="35" t="n">
        <v>0.07267</v>
      </c>
    </row>
    <row r="859" customFormat="false" ht="15" hidden="false" customHeight="false" outlineLevel="0" collapsed="false">
      <c r="A859" s="4" t="n">
        <v>858</v>
      </c>
      <c r="B859" s="4" t="s">
        <v>1207</v>
      </c>
      <c r="C859" s="35" t="n">
        <v>-0.14549</v>
      </c>
      <c r="D859" s="35" t="n">
        <v>0.95665</v>
      </c>
      <c r="E859" s="35" t="n">
        <v>-0.4325</v>
      </c>
      <c r="F859" s="35" t="n">
        <v>-1.29884</v>
      </c>
      <c r="G859" s="35" t="n">
        <v>0.16137</v>
      </c>
      <c r="H859" s="35" t="n">
        <v>0.49805</v>
      </c>
      <c r="I859" s="35" t="n">
        <v>-0.00721</v>
      </c>
      <c r="J859" s="35" t="n">
        <v>0.53602</v>
      </c>
      <c r="K859" s="35" t="n">
        <v>2.66915</v>
      </c>
      <c r="L859" s="35" t="n">
        <v>-0.81503</v>
      </c>
      <c r="M859" s="35" t="n">
        <v>-1.80095</v>
      </c>
      <c r="N859" s="35" t="n">
        <v>0.41137</v>
      </c>
      <c r="O859" s="35" t="n">
        <v>0.19022</v>
      </c>
      <c r="P859" s="35" t="n">
        <v>1.31925</v>
      </c>
      <c r="Q859" s="35" t="n">
        <v>0.87253</v>
      </c>
      <c r="R859" s="35" t="n">
        <v>0.71825</v>
      </c>
    </row>
    <row r="860" customFormat="false" ht="15" hidden="false" customHeight="false" outlineLevel="0" collapsed="false">
      <c r="A860" s="4" t="n">
        <v>859</v>
      </c>
      <c r="B860" s="4" t="s">
        <v>1208</v>
      </c>
      <c r="C860" s="35" t="n">
        <v>0.46535</v>
      </c>
      <c r="D860" s="35" t="n">
        <v>-3.25271</v>
      </c>
      <c r="E860" s="35" t="n">
        <v>0.45575</v>
      </c>
      <c r="F860" s="35" t="n">
        <v>1.44134</v>
      </c>
      <c r="G860" s="35" t="n">
        <v>2.37418</v>
      </c>
      <c r="H860" s="35" t="n">
        <v>1.23547</v>
      </c>
      <c r="I860" s="35" t="n">
        <v>1.92883</v>
      </c>
      <c r="J860" s="35" t="n">
        <v>1.76928</v>
      </c>
      <c r="K860" s="35" t="n">
        <v>-0.65268</v>
      </c>
      <c r="L860" s="35" t="n">
        <v>-0.48421</v>
      </c>
      <c r="M860" s="35" t="n">
        <v>0.00125</v>
      </c>
      <c r="N860" s="35" t="n">
        <v>0.33083</v>
      </c>
      <c r="O860" s="35" t="n">
        <v>-2.4565</v>
      </c>
      <c r="P860" s="35" t="n">
        <v>-0.05821</v>
      </c>
      <c r="Q860" s="35" t="n">
        <v>1.14012</v>
      </c>
      <c r="R860" s="35" t="n">
        <v>0.438</v>
      </c>
    </row>
    <row r="861" customFormat="false" ht="15" hidden="false" customHeight="false" outlineLevel="0" collapsed="false">
      <c r="A861" s="4" t="n">
        <v>860</v>
      </c>
      <c r="B861" s="4" t="s">
        <v>1209</v>
      </c>
      <c r="C861" s="35" t="n">
        <v>-1.64172</v>
      </c>
      <c r="D861" s="35" t="n">
        <v>-2.56942</v>
      </c>
      <c r="E861" s="35" t="n">
        <v>-0.44981</v>
      </c>
      <c r="F861" s="35" t="n">
        <v>1.49798</v>
      </c>
      <c r="G861" s="35" t="n">
        <v>2.99118</v>
      </c>
      <c r="H861" s="35" t="n">
        <v>1.84874</v>
      </c>
      <c r="I861" s="35" t="n">
        <v>-0.65927</v>
      </c>
      <c r="J861" s="35" t="n">
        <v>0.35948</v>
      </c>
      <c r="K861" s="35" t="n">
        <v>-2.08439</v>
      </c>
      <c r="L861" s="35" t="n">
        <v>1.94265</v>
      </c>
      <c r="M861" s="35" t="n">
        <v>-1.25795</v>
      </c>
      <c r="N861" s="35" t="n">
        <v>1.65544</v>
      </c>
      <c r="O861" s="35" t="n">
        <v>-1.36721</v>
      </c>
      <c r="P861" s="35" t="n">
        <v>0.46058</v>
      </c>
      <c r="Q861" s="35" t="n">
        <v>-0.26332</v>
      </c>
      <c r="R861" s="35" t="n">
        <v>1.6458</v>
      </c>
    </row>
    <row r="862" customFormat="false" ht="15" hidden="false" customHeight="false" outlineLevel="0" collapsed="false">
      <c r="A862" s="4" t="n">
        <v>861</v>
      </c>
      <c r="B862" s="4" t="s">
        <v>1210</v>
      </c>
      <c r="C862" s="35" t="n">
        <v>-0.58968</v>
      </c>
      <c r="D862" s="35" t="n">
        <v>-0.59423</v>
      </c>
      <c r="E862" s="35" t="n">
        <v>0.85196</v>
      </c>
      <c r="F862" s="35" t="n">
        <v>3.22151</v>
      </c>
      <c r="G862" s="35" t="n">
        <v>1.21294</v>
      </c>
      <c r="H862" s="35" t="n">
        <v>-0.58428</v>
      </c>
      <c r="I862" s="35" t="n">
        <v>0.13398</v>
      </c>
      <c r="J862" s="35" t="n">
        <v>-1.17148</v>
      </c>
      <c r="K862" s="35" t="n">
        <v>0.87667</v>
      </c>
      <c r="L862" s="35" t="n">
        <v>-0.4835</v>
      </c>
      <c r="M862" s="35" t="n">
        <v>2.17504</v>
      </c>
      <c r="N862" s="35" t="n">
        <v>-0.81067</v>
      </c>
      <c r="O862" s="35" t="n">
        <v>-0.70378</v>
      </c>
      <c r="P862" s="35" t="n">
        <v>1.68676</v>
      </c>
      <c r="Q862" s="35" t="n">
        <v>1.69775</v>
      </c>
      <c r="R862" s="35" t="n">
        <v>1.01922</v>
      </c>
    </row>
    <row r="863" customFormat="false" ht="15" hidden="false" customHeight="false" outlineLevel="0" collapsed="false">
      <c r="A863" s="4" t="n">
        <v>862</v>
      </c>
      <c r="B863" s="4" t="s">
        <v>1211</v>
      </c>
      <c r="C863" s="35" t="n">
        <v>0.01774</v>
      </c>
      <c r="D863" s="35" t="n">
        <v>-1.60887</v>
      </c>
      <c r="E863" s="35" t="n">
        <v>-1.17155</v>
      </c>
      <c r="F863" s="35" t="n">
        <v>1.50498</v>
      </c>
      <c r="G863" s="35" t="n">
        <v>2.50275</v>
      </c>
      <c r="H863" s="35" t="n">
        <v>2.7662</v>
      </c>
      <c r="I863" s="35" t="n">
        <v>0.10878</v>
      </c>
      <c r="J863" s="35" t="n">
        <v>0.4097</v>
      </c>
      <c r="K863" s="35" t="n">
        <v>1.3064</v>
      </c>
      <c r="L863" s="35" t="n">
        <v>3.58198</v>
      </c>
      <c r="M863" s="35" t="n">
        <v>-1.80408</v>
      </c>
      <c r="N863" s="35" t="n">
        <v>0.0864</v>
      </c>
      <c r="O863" s="35" t="n">
        <v>-1.42532</v>
      </c>
      <c r="P863" s="35" t="n">
        <v>0.90928</v>
      </c>
      <c r="Q863" s="35" t="n">
        <v>-0.73556</v>
      </c>
      <c r="R863" s="35" t="n">
        <v>-0.70346</v>
      </c>
    </row>
    <row r="864" customFormat="false" ht="15" hidden="false" customHeight="false" outlineLevel="0" collapsed="false">
      <c r="A864" s="4" t="n">
        <v>863</v>
      </c>
      <c r="B864" s="4" t="s">
        <v>1212</v>
      </c>
      <c r="C864" s="35" t="n">
        <v>-0.68737</v>
      </c>
      <c r="D864" s="35" t="n">
        <v>0.40357</v>
      </c>
      <c r="E864" s="35" t="n">
        <v>2.05293</v>
      </c>
      <c r="F864" s="35" t="n">
        <v>1.75153</v>
      </c>
      <c r="G864" s="35" t="n">
        <v>-0.38782</v>
      </c>
      <c r="H864" s="35" t="n">
        <v>1.23391</v>
      </c>
      <c r="I864" s="35" t="n">
        <v>-2.32838</v>
      </c>
      <c r="J864" s="35" t="n">
        <v>-0.45333</v>
      </c>
      <c r="K864" s="35" t="n">
        <v>0.78818</v>
      </c>
      <c r="L864" s="35" t="n">
        <v>0.69803</v>
      </c>
      <c r="M864" s="35" t="n">
        <v>1.5157</v>
      </c>
      <c r="N864" s="35" t="n">
        <v>-0.5424</v>
      </c>
      <c r="O864" s="35" t="n">
        <v>1.96716</v>
      </c>
      <c r="P864" s="35" t="n">
        <v>-0.23526</v>
      </c>
      <c r="Q864" s="35" t="n">
        <v>-0.26773</v>
      </c>
      <c r="R864" s="35" t="n">
        <v>0.56018</v>
      </c>
    </row>
    <row r="865" customFormat="false" ht="15" hidden="false" customHeight="false" outlineLevel="0" collapsed="false">
      <c r="A865" s="4" t="n">
        <v>864</v>
      </c>
      <c r="B865" s="4" t="s">
        <v>1213</v>
      </c>
      <c r="C865" s="35" t="n">
        <v>0.86617</v>
      </c>
      <c r="D865" s="35" t="n">
        <v>1.62614</v>
      </c>
      <c r="E865" s="35" t="n">
        <v>0.29703</v>
      </c>
      <c r="F865" s="35" t="n">
        <v>1.16426</v>
      </c>
      <c r="G865" s="35" t="n">
        <v>-0.53998</v>
      </c>
      <c r="H865" s="35" t="n">
        <v>-1.88847</v>
      </c>
      <c r="I865" s="35" t="n">
        <v>-0.90643</v>
      </c>
      <c r="J865" s="35" t="n">
        <v>-1.22742</v>
      </c>
      <c r="K865" s="35" t="n">
        <v>0.59259</v>
      </c>
      <c r="L865" s="35" t="n">
        <v>1.99147</v>
      </c>
      <c r="M865" s="35" t="n">
        <v>0.03956</v>
      </c>
      <c r="N865" s="35" t="n">
        <v>-0.23201</v>
      </c>
      <c r="O865" s="35" t="n">
        <v>-0.53355</v>
      </c>
      <c r="P865" s="35" t="n">
        <v>0.8014</v>
      </c>
      <c r="Q865" s="35" t="n">
        <v>3.35684</v>
      </c>
      <c r="R865" s="35" t="n">
        <v>-0.60263</v>
      </c>
    </row>
    <row r="866" customFormat="false" ht="15" hidden="false" customHeight="false" outlineLevel="0" collapsed="false">
      <c r="A866" s="4" t="n">
        <v>865</v>
      </c>
      <c r="B866" s="4" t="s">
        <v>1214</v>
      </c>
      <c r="C866" s="35" t="n">
        <v>-0.8341</v>
      </c>
      <c r="D866" s="35" t="n">
        <v>-3.28198</v>
      </c>
      <c r="E866" s="35" t="n">
        <v>-1.54619</v>
      </c>
      <c r="F866" s="35" t="n">
        <v>0.32921</v>
      </c>
      <c r="G866" s="35" t="n">
        <v>1.66627</v>
      </c>
      <c r="H866" s="35" t="n">
        <v>-2.66086</v>
      </c>
      <c r="I866" s="35" t="n">
        <v>1.21177</v>
      </c>
      <c r="J866" s="35" t="n">
        <v>0.64976</v>
      </c>
      <c r="K866" s="35" t="n">
        <v>1.1981</v>
      </c>
      <c r="L866" s="35" t="n">
        <v>0.71147</v>
      </c>
      <c r="M866" s="35" t="n">
        <v>0.57332</v>
      </c>
      <c r="N866" s="35" t="n">
        <v>-0.66398</v>
      </c>
      <c r="O866" s="35" t="n">
        <v>1.03539</v>
      </c>
      <c r="P866" s="35" t="n">
        <v>-1.35824</v>
      </c>
      <c r="Q866" s="35" t="n">
        <v>-2.10865</v>
      </c>
      <c r="R866" s="35" t="n">
        <v>-1.42411</v>
      </c>
    </row>
    <row r="867" customFormat="false" ht="15" hidden="false" customHeight="false" outlineLevel="0" collapsed="false">
      <c r="A867" s="4" t="n">
        <v>866</v>
      </c>
      <c r="B867" s="4" t="s">
        <v>1215</v>
      </c>
      <c r="C867" s="35" t="n">
        <v>0.66456</v>
      </c>
      <c r="D867" s="35" t="n">
        <v>1.10853</v>
      </c>
      <c r="E867" s="35" t="n">
        <v>-1.32758</v>
      </c>
      <c r="F867" s="35" t="n">
        <v>1.65886</v>
      </c>
      <c r="G867" s="35" t="n">
        <v>2.44838</v>
      </c>
      <c r="H867" s="35" t="n">
        <v>-0.10288</v>
      </c>
      <c r="I867" s="35" t="n">
        <v>-1.8774</v>
      </c>
      <c r="J867" s="35" t="n">
        <v>-1.9339</v>
      </c>
      <c r="K867" s="35" t="n">
        <v>3.3069</v>
      </c>
      <c r="L867" s="35" t="n">
        <v>1.67856</v>
      </c>
      <c r="M867" s="35" t="n">
        <v>0.55916</v>
      </c>
      <c r="N867" s="35" t="n">
        <v>1.29287</v>
      </c>
      <c r="O867" s="35" t="n">
        <v>-1.15586</v>
      </c>
      <c r="P867" s="35" t="n">
        <v>-1.02744</v>
      </c>
      <c r="Q867" s="35" t="n">
        <v>-0.88449</v>
      </c>
      <c r="R867" s="35" t="n">
        <v>-2.20259</v>
      </c>
    </row>
    <row r="868" customFormat="false" ht="15" hidden="false" customHeight="false" outlineLevel="0" collapsed="false">
      <c r="A868" s="4" t="n">
        <v>867</v>
      </c>
      <c r="B868" s="4" t="s">
        <v>1216</v>
      </c>
      <c r="C868" s="35" t="n">
        <v>-0.72062</v>
      </c>
      <c r="D868" s="35" t="n">
        <v>-2.41336</v>
      </c>
      <c r="E868" s="35" t="n">
        <v>-2.19935</v>
      </c>
      <c r="F868" s="35" t="n">
        <v>-0.82893</v>
      </c>
      <c r="G868" s="35" t="n">
        <v>0.59728</v>
      </c>
      <c r="H868" s="35" t="n">
        <v>0.29045</v>
      </c>
      <c r="I868" s="35" t="n">
        <v>1.4667</v>
      </c>
      <c r="J868" s="35" t="n">
        <v>-1.1118</v>
      </c>
      <c r="K868" s="35" t="n">
        <v>1.76615</v>
      </c>
      <c r="L868" s="35" t="n">
        <v>-0.19073</v>
      </c>
      <c r="M868" s="35" t="n">
        <v>-1.45552</v>
      </c>
      <c r="N868" s="35" t="n">
        <v>1.73419</v>
      </c>
      <c r="O868" s="35" t="n">
        <v>-1.02378</v>
      </c>
      <c r="P868" s="35" t="n">
        <v>0.53576</v>
      </c>
      <c r="Q868" s="35" t="n">
        <v>-1.14235</v>
      </c>
      <c r="R868" s="35" t="n">
        <v>-0.44371</v>
      </c>
    </row>
    <row r="869" customFormat="false" ht="15" hidden="false" customHeight="false" outlineLevel="0" collapsed="false">
      <c r="A869" s="4" t="n">
        <v>868</v>
      </c>
      <c r="B869" s="4" t="s">
        <v>1217</v>
      </c>
      <c r="C869" s="35" t="n">
        <v>-0.86359</v>
      </c>
      <c r="D869" s="35" t="n">
        <v>1.99466</v>
      </c>
      <c r="E869" s="35" t="n">
        <v>0.97939</v>
      </c>
      <c r="F869" s="35" t="n">
        <v>1.77373</v>
      </c>
      <c r="G869" s="35" t="n">
        <v>-2.0918</v>
      </c>
      <c r="H869" s="35" t="n">
        <v>2.02715</v>
      </c>
      <c r="I869" s="35" t="n">
        <v>2.73462</v>
      </c>
      <c r="J869" s="35" t="n">
        <v>1.02394</v>
      </c>
      <c r="K869" s="35" t="n">
        <v>0.20402</v>
      </c>
      <c r="L869" s="35" t="n">
        <v>0.98081</v>
      </c>
      <c r="M869" s="35" t="n">
        <v>1.7219</v>
      </c>
      <c r="N869" s="35" t="n">
        <v>2.97519</v>
      </c>
      <c r="O869" s="35" t="n">
        <v>-3.24263</v>
      </c>
      <c r="P869" s="35" t="n">
        <v>-4.2314</v>
      </c>
      <c r="Q869" s="35" t="n">
        <v>0.91856</v>
      </c>
      <c r="R869" s="35" t="n">
        <v>-2.10826</v>
      </c>
    </row>
    <row r="870" customFormat="false" ht="15" hidden="false" customHeight="false" outlineLevel="0" collapsed="false">
      <c r="A870" s="4" t="n">
        <v>869</v>
      </c>
      <c r="B870" s="4" t="s">
        <v>1218</v>
      </c>
      <c r="C870" s="35" t="n">
        <v>-1.24302</v>
      </c>
      <c r="D870" s="35" t="n">
        <v>-2.47373</v>
      </c>
      <c r="E870" s="35" t="n">
        <v>0.86663</v>
      </c>
      <c r="F870" s="35" t="n">
        <v>0.38096</v>
      </c>
      <c r="G870" s="35" t="n">
        <v>1.98168</v>
      </c>
      <c r="H870" s="35" t="n">
        <v>0.67156</v>
      </c>
      <c r="I870" s="35" t="n">
        <v>-1.2109</v>
      </c>
      <c r="J870" s="35" t="n">
        <v>1.64132</v>
      </c>
      <c r="K870" s="35" t="n">
        <v>3.12686</v>
      </c>
      <c r="L870" s="35" t="n">
        <v>0.36642</v>
      </c>
      <c r="M870" s="35" t="n">
        <v>-1.60421</v>
      </c>
      <c r="N870" s="35" t="n">
        <v>-0.41563</v>
      </c>
      <c r="O870" s="35" t="n">
        <v>0.83841</v>
      </c>
      <c r="P870" s="35" t="n">
        <v>-2.42779</v>
      </c>
      <c r="Q870" s="35" t="n">
        <v>-0.83532</v>
      </c>
      <c r="R870" s="35" t="n">
        <v>-3.03427</v>
      </c>
    </row>
    <row r="871" customFormat="false" ht="15" hidden="false" customHeight="false" outlineLevel="0" collapsed="false">
      <c r="A871" s="4" t="n">
        <v>870</v>
      </c>
      <c r="B871" s="4" t="s">
        <v>1219</v>
      </c>
      <c r="C871" s="35" t="n">
        <v>0.39074</v>
      </c>
      <c r="D871" s="35" t="n">
        <v>-1.94144</v>
      </c>
      <c r="E871" s="35" t="n">
        <v>-0.53479</v>
      </c>
      <c r="F871" s="35" t="n">
        <v>-1.28144</v>
      </c>
      <c r="G871" s="35" t="n">
        <v>-0.51177</v>
      </c>
      <c r="H871" s="35" t="n">
        <v>0.83829</v>
      </c>
      <c r="I871" s="35" t="n">
        <v>3.81974</v>
      </c>
      <c r="J871" s="35" t="n">
        <v>3.0819</v>
      </c>
      <c r="K871" s="35" t="n">
        <v>-0.5819</v>
      </c>
      <c r="L871" s="35" t="n">
        <v>3.19781</v>
      </c>
      <c r="M871" s="35" t="n">
        <v>2.40693</v>
      </c>
      <c r="N871" s="35" t="n">
        <v>3.78236</v>
      </c>
      <c r="O871" s="35" t="n">
        <v>-0.35982</v>
      </c>
      <c r="P871" s="35" t="n">
        <v>-1.96013</v>
      </c>
      <c r="Q871" s="35" t="n">
        <v>-1.3736</v>
      </c>
      <c r="R871" s="35" t="n">
        <v>-3.52864</v>
      </c>
    </row>
    <row r="872" customFormat="false" ht="15" hidden="false" customHeight="false" outlineLevel="0" collapsed="false">
      <c r="A872" s="4" t="n">
        <v>871</v>
      </c>
      <c r="B872" s="4" t="s">
        <v>1220</v>
      </c>
      <c r="C872" s="35" t="n">
        <v>0.16591</v>
      </c>
      <c r="D872" s="35" t="n">
        <v>1.76009</v>
      </c>
      <c r="E872" s="35" t="n">
        <v>-1.65478</v>
      </c>
      <c r="F872" s="35" t="n">
        <v>3.222</v>
      </c>
      <c r="G872" s="35" t="n">
        <v>2.39455</v>
      </c>
      <c r="H872" s="35" t="n">
        <v>-0.20509</v>
      </c>
      <c r="I872" s="35" t="n">
        <v>2.12626</v>
      </c>
      <c r="J872" s="35" t="n">
        <v>2.83595</v>
      </c>
      <c r="K872" s="35" t="n">
        <v>0.78952</v>
      </c>
      <c r="L872" s="35" t="n">
        <v>-0.73673</v>
      </c>
      <c r="M872" s="35" t="n">
        <v>1.81859</v>
      </c>
      <c r="N872" s="35" t="n">
        <v>1.38241</v>
      </c>
      <c r="O872" s="35" t="n">
        <v>1.42159</v>
      </c>
      <c r="P872" s="35" t="n">
        <v>-1.73652</v>
      </c>
      <c r="Q872" s="35" t="n">
        <v>1.30165</v>
      </c>
      <c r="R872" s="35" t="n">
        <v>-1.78394</v>
      </c>
    </row>
    <row r="873" customFormat="false" ht="15" hidden="false" customHeight="false" outlineLevel="0" collapsed="false">
      <c r="A873" s="4" t="n">
        <v>872</v>
      </c>
      <c r="B873" s="4" t="s">
        <v>1221</v>
      </c>
      <c r="C873" s="35" t="n">
        <v>0.44219</v>
      </c>
      <c r="D873" s="35" t="n">
        <v>-2.47991</v>
      </c>
      <c r="E873" s="35" t="n">
        <v>0.77901</v>
      </c>
      <c r="F873" s="35" t="n">
        <v>1.47967</v>
      </c>
      <c r="G873" s="35" t="n">
        <v>2.57309</v>
      </c>
      <c r="H873" s="35" t="n">
        <v>-2.83822</v>
      </c>
      <c r="I873" s="35" t="n">
        <v>-0.25829</v>
      </c>
      <c r="J873" s="35" t="n">
        <v>-1.38313</v>
      </c>
      <c r="K873" s="35" t="n">
        <v>-0.77069</v>
      </c>
      <c r="L873" s="35" t="n">
        <v>0.53306</v>
      </c>
      <c r="M873" s="35" t="n">
        <v>-0.74654</v>
      </c>
      <c r="N873" s="35" t="n">
        <v>2.79712</v>
      </c>
      <c r="O873" s="35" t="n">
        <v>-1.10517</v>
      </c>
      <c r="P873" s="35" t="n">
        <v>-1.9967</v>
      </c>
      <c r="Q873" s="35" t="n">
        <v>2.66747</v>
      </c>
      <c r="R873" s="35" t="n">
        <v>0.54579</v>
      </c>
    </row>
    <row r="874" customFormat="false" ht="15" hidden="false" customHeight="false" outlineLevel="0" collapsed="false">
      <c r="A874" s="4" t="n">
        <v>873</v>
      </c>
      <c r="B874" s="4" t="s">
        <v>1222</v>
      </c>
      <c r="C874" s="35" t="n">
        <v>0.06075</v>
      </c>
      <c r="D874" s="35" t="n">
        <v>0.35012</v>
      </c>
      <c r="E874" s="35" t="n">
        <v>-2.11875</v>
      </c>
      <c r="F874" s="35" t="n">
        <v>0.98914</v>
      </c>
      <c r="G874" s="35" t="n">
        <v>-2.24397</v>
      </c>
      <c r="H874" s="35" t="n">
        <v>1.99331</v>
      </c>
      <c r="I874" s="35" t="n">
        <v>0.88788</v>
      </c>
      <c r="J874" s="35" t="n">
        <v>-0.42484</v>
      </c>
      <c r="K874" s="35" t="n">
        <v>2.65847</v>
      </c>
      <c r="L874" s="35" t="n">
        <v>0.13448</v>
      </c>
      <c r="M874" s="35" t="n">
        <v>0.59846</v>
      </c>
      <c r="N874" s="35" t="n">
        <v>3.03082</v>
      </c>
      <c r="O874" s="35" t="n">
        <v>0.86202</v>
      </c>
      <c r="P874" s="35" t="n">
        <v>-0.80186</v>
      </c>
      <c r="Q874" s="35" t="n">
        <v>2.66243</v>
      </c>
      <c r="R874" s="35" t="n">
        <v>0.96623</v>
      </c>
    </row>
    <row r="875" customFormat="false" ht="15" hidden="false" customHeight="false" outlineLevel="0" collapsed="false">
      <c r="A875" s="4" t="n">
        <v>874</v>
      </c>
      <c r="B875" s="4" t="s">
        <v>1223</v>
      </c>
      <c r="C875" s="35" t="n">
        <v>0.05432</v>
      </c>
      <c r="D875" s="35" t="n">
        <v>0.9623</v>
      </c>
      <c r="E875" s="35" t="n">
        <v>2.43362</v>
      </c>
      <c r="F875" s="35" t="n">
        <v>-0.20326</v>
      </c>
      <c r="G875" s="35" t="n">
        <v>2.76898</v>
      </c>
      <c r="H875" s="35" t="n">
        <v>1.54019</v>
      </c>
      <c r="I875" s="35" t="n">
        <v>-0.98351</v>
      </c>
      <c r="J875" s="35" t="n">
        <v>0.91646</v>
      </c>
      <c r="K875" s="35" t="n">
        <v>-0.47394</v>
      </c>
      <c r="L875" s="35" t="n">
        <v>3.0807</v>
      </c>
      <c r="M875" s="35" t="n">
        <v>-1.22922</v>
      </c>
      <c r="N875" s="35" t="n">
        <v>-0.41089</v>
      </c>
      <c r="O875" s="35" t="n">
        <v>-1.38385</v>
      </c>
      <c r="P875" s="35" t="n">
        <v>-2.31084</v>
      </c>
      <c r="Q875" s="35" t="n">
        <v>0.92038</v>
      </c>
      <c r="R875" s="35" t="n">
        <v>0.09052</v>
      </c>
    </row>
    <row r="876" customFormat="false" ht="15" hidden="false" customHeight="false" outlineLevel="0" collapsed="false">
      <c r="A876" s="4" t="n">
        <v>875</v>
      </c>
      <c r="B876" s="4" t="s">
        <v>1224</v>
      </c>
      <c r="C876" s="35" t="n">
        <v>-1.48008</v>
      </c>
      <c r="D876" s="35" t="n">
        <v>-0.27738</v>
      </c>
      <c r="E876" s="35" t="n">
        <v>-0.24307</v>
      </c>
      <c r="F876" s="35" t="n">
        <v>1.87713</v>
      </c>
      <c r="G876" s="35" t="n">
        <v>2.35777</v>
      </c>
      <c r="H876" s="35" t="n">
        <v>-1.45494</v>
      </c>
      <c r="I876" s="35" t="n">
        <v>0.02043</v>
      </c>
      <c r="J876" s="35" t="n">
        <v>1.59874</v>
      </c>
      <c r="K876" s="35" t="n">
        <v>1.32158</v>
      </c>
      <c r="L876" s="35" t="n">
        <v>-0.62874</v>
      </c>
      <c r="M876" s="35" t="n">
        <v>-2.04171</v>
      </c>
      <c r="N876" s="35" t="n">
        <v>-1.19611</v>
      </c>
      <c r="O876" s="35" t="n">
        <v>0.39814</v>
      </c>
      <c r="P876" s="35" t="n">
        <v>-0.8152</v>
      </c>
      <c r="Q876" s="35" t="n">
        <v>-0.55436</v>
      </c>
      <c r="R876" s="35" t="n">
        <v>-3.27628</v>
      </c>
    </row>
    <row r="877" customFormat="false" ht="15" hidden="false" customHeight="false" outlineLevel="0" collapsed="false">
      <c r="A877" s="4" t="n">
        <v>876</v>
      </c>
      <c r="B877" s="4" t="s">
        <v>1225</v>
      </c>
      <c r="C877" s="35" t="n">
        <v>-3.10044</v>
      </c>
      <c r="D877" s="35" t="n">
        <v>-0.91639</v>
      </c>
      <c r="E877" s="35" t="n">
        <v>-0.27187</v>
      </c>
      <c r="F877" s="35" t="n">
        <v>-0.85425</v>
      </c>
      <c r="G877" s="35" t="n">
        <v>2.032</v>
      </c>
      <c r="H877" s="35" t="n">
        <v>1.36863</v>
      </c>
      <c r="I877" s="35" t="n">
        <v>2.04606</v>
      </c>
      <c r="J877" s="35" t="n">
        <v>2.65538</v>
      </c>
      <c r="K877" s="35" t="n">
        <v>-0.44964</v>
      </c>
      <c r="L877" s="35" t="n">
        <v>-0.33641</v>
      </c>
      <c r="M877" s="35" t="n">
        <v>-0.71986</v>
      </c>
      <c r="N877" s="35" t="n">
        <v>3.20946</v>
      </c>
      <c r="O877" s="35" t="n">
        <v>-2.78959</v>
      </c>
      <c r="P877" s="35" t="n">
        <v>0.03473</v>
      </c>
      <c r="Q877" s="35" t="n">
        <v>-0.38891</v>
      </c>
      <c r="R877" s="35" t="n">
        <v>-0.74753</v>
      </c>
    </row>
    <row r="878" customFormat="false" ht="15" hidden="false" customHeight="false" outlineLevel="0" collapsed="false">
      <c r="A878" s="4" t="n">
        <v>877</v>
      </c>
      <c r="B878" s="4" t="s">
        <v>1226</v>
      </c>
      <c r="C878" s="35" t="n">
        <v>0.65439</v>
      </c>
      <c r="D878" s="35" t="n">
        <v>-0.39071</v>
      </c>
      <c r="E878" s="35" t="n">
        <v>-0.8618</v>
      </c>
      <c r="F878" s="35" t="n">
        <v>-0.09655</v>
      </c>
      <c r="G878" s="35" t="n">
        <v>2.51068</v>
      </c>
      <c r="H878" s="35" t="n">
        <v>-2.15581</v>
      </c>
      <c r="I878" s="35" t="n">
        <v>2.10287</v>
      </c>
      <c r="J878" s="35" t="n">
        <v>1.55887</v>
      </c>
      <c r="K878" s="35" t="n">
        <v>-1.71174</v>
      </c>
      <c r="L878" s="35" t="n">
        <v>1.46391</v>
      </c>
      <c r="M878" s="35" t="n">
        <v>0.52975</v>
      </c>
      <c r="N878" s="35" t="n">
        <v>1.54296</v>
      </c>
      <c r="O878" s="35" t="n">
        <v>1.83962</v>
      </c>
      <c r="P878" s="35" t="n">
        <v>-0.85268</v>
      </c>
      <c r="Q878" s="35" t="n">
        <v>3.38093</v>
      </c>
      <c r="R878" s="35" t="n">
        <v>1.28012</v>
      </c>
    </row>
    <row r="879" customFormat="false" ht="15" hidden="false" customHeight="false" outlineLevel="0" collapsed="false">
      <c r="A879" s="4" t="n">
        <v>878</v>
      </c>
      <c r="B879" s="4" t="s">
        <v>1227</v>
      </c>
      <c r="C879" s="35" t="n">
        <v>1.29256</v>
      </c>
      <c r="D879" s="35" t="n">
        <v>-0.4474</v>
      </c>
      <c r="E879" s="35" t="n">
        <v>0.22493</v>
      </c>
      <c r="F879" s="35" t="n">
        <v>2.39389</v>
      </c>
      <c r="G879" s="35" t="n">
        <v>2.27795</v>
      </c>
      <c r="H879" s="35" t="n">
        <v>-2.3959</v>
      </c>
      <c r="I879" s="35" t="n">
        <v>2.81747</v>
      </c>
      <c r="J879" s="35" t="n">
        <v>2.77363</v>
      </c>
      <c r="K879" s="35" t="n">
        <v>-0.80067</v>
      </c>
      <c r="L879" s="35" t="n">
        <v>0.96582</v>
      </c>
      <c r="M879" s="35" t="n">
        <v>2.02684</v>
      </c>
      <c r="N879" s="35" t="n">
        <v>0.6457</v>
      </c>
      <c r="O879" s="35" t="n">
        <v>1.00141</v>
      </c>
      <c r="P879" s="35" t="n">
        <v>1.28228</v>
      </c>
      <c r="Q879" s="35" t="n">
        <v>1.95061</v>
      </c>
      <c r="R879" s="35" t="n">
        <v>0.42076</v>
      </c>
    </row>
    <row r="880" customFormat="false" ht="15" hidden="false" customHeight="false" outlineLevel="0" collapsed="false">
      <c r="A880" s="4" t="n">
        <v>879</v>
      </c>
      <c r="B880" s="4" t="s">
        <v>1228</v>
      </c>
      <c r="C880" s="35" t="n">
        <v>1.33798</v>
      </c>
      <c r="D880" s="35" t="n">
        <v>0.83914</v>
      </c>
      <c r="E880" s="35" t="n">
        <v>-1.03529</v>
      </c>
      <c r="F880" s="35" t="n">
        <v>-1.08903</v>
      </c>
      <c r="G880" s="35" t="n">
        <v>0.47907</v>
      </c>
      <c r="H880" s="35" t="n">
        <v>-0.43862</v>
      </c>
      <c r="I880" s="35" t="n">
        <v>-0.67425</v>
      </c>
      <c r="J880" s="35" t="n">
        <v>-1.26729</v>
      </c>
      <c r="K880" s="35" t="n">
        <v>-0.65206</v>
      </c>
      <c r="L880" s="35" t="n">
        <v>1.03118</v>
      </c>
      <c r="M880" s="35" t="n">
        <v>-1.65766</v>
      </c>
      <c r="N880" s="35" t="n">
        <v>-0.65076</v>
      </c>
      <c r="O880" s="35" t="n">
        <v>-0.11394</v>
      </c>
      <c r="P880" s="35" t="n">
        <v>-3.12636</v>
      </c>
      <c r="Q880" s="35" t="n">
        <v>0.25018</v>
      </c>
      <c r="R880" s="35" t="n">
        <v>-1.12138</v>
      </c>
    </row>
    <row r="881" customFormat="false" ht="15" hidden="false" customHeight="false" outlineLevel="0" collapsed="false">
      <c r="A881" s="4" t="n">
        <v>880</v>
      </c>
      <c r="B881" s="4" t="s">
        <v>1229</v>
      </c>
      <c r="C881" s="35" t="n">
        <v>-2.50934</v>
      </c>
      <c r="D881" s="35" t="n">
        <v>0.29793</v>
      </c>
      <c r="E881" s="35" t="n">
        <v>1.87509</v>
      </c>
      <c r="F881" s="35" t="n">
        <v>-0.34973</v>
      </c>
      <c r="G881" s="35" t="n">
        <v>0.02489</v>
      </c>
      <c r="H881" s="35" t="n">
        <v>2.22769</v>
      </c>
      <c r="I881" s="35" t="n">
        <v>2.4003</v>
      </c>
      <c r="J881" s="35" t="n">
        <v>3.38465</v>
      </c>
      <c r="K881" s="35" t="n">
        <v>1.85404</v>
      </c>
      <c r="L881" s="35" t="n">
        <v>2.03195</v>
      </c>
      <c r="M881" s="35" t="n">
        <v>1.73496</v>
      </c>
      <c r="N881" s="35" t="n">
        <v>1.22491</v>
      </c>
      <c r="O881" s="35" t="n">
        <v>-1.62438</v>
      </c>
      <c r="P881" s="35" t="n">
        <v>-0.52936</v>
      </c>
      <c r="Q881" s="35" t="n">
        <v>0.32146</v>
      </c>
      <c r="R881" s="35" t="n">
        <v>-3.44504</v>
      </c>
    </row>
    <row r="882" customFormat="false" ht="15" hidden="false" customHeight="false" outlineLevel="0" collapsed="false">
      <c r="A882" s="4" t="n">
        <v>881</v>
      </c>
      <c r="B882" s="4" t="s">
        <v>1230</v>
      </c>
      <c r="C882" s="35" t="n">
        <v>-2.07335</v>
      </c>
      <c r="D882" s="35" t="n">
        <v>0.39847</v>
      </c>
      <c r="E882" s="35" t="n">
        <v>3.59374</v>
      </c>
      <c r="F882" s="35" t="n">
        <v>1.57765</v>
      </c>
      <c r="G882" s="35" t="n">
        <v>2.85511</v>
      </c>
      <c r="H882" s="35" t="n">
        <v>0.29577</v>
      </c>
      <c r="I882" s="35" t="n">
        <v>-0.1867</v>
      </c>
      <c r="J882" s="35" t="n">
        <v>-0.65068</v>
      </c>
      <c r="K882" s="35" t="n">
        <v>-0.72245</v>
      </c>
      <c r="L882" s="35" t="n">
        <v>-0.60344</v>
      </c>
      <c r="M882" s="35" t="n">
        <v>1.77453</v>
      </c>
      <c r="N882" s="35" t="n">
        <v>2.46366</v>
      </c>
      <c r="O882" s="35" t="n">
        <v>1.28482</v>
      </c>
      <c r="P882" s="35" t="n">
        <v>-1.65569</v>
      </c>
      <c r="Q882" s="35" t="n">
        <v>-0.13202</v>
      </c>
      <c r="R882" s="35" t="n">
        <v>1.5248</v>
      </c>
    </row>
    <row r="883" customFormat="false" ht="15" hidden="false" customHeight="false" outlineLevel="0" collapsed="false">
      <c r="A883" s="4" t="n">
        <v>882</v>
      </c>
      <c r="B883" s="4" t="s">
        <v>1231</v>
      </c>
      <c r="C883" s="35" t="n">
        <v>-1.96104</v>
      </c>
      <c r="D883" s="35" t="n">
        <v>-1.97048</v>
      </c>
      <c r="E883" s="35" t="n">
        <v>2.75321</v>
      </c>
      <c r="F883" s="35" t="n">
        <v>-0.37939</v>
      </c>
      <c r="G883" s="35" t="n">
        <v>1.0816</v>
      </c>
      <c r="H883" s="35" t="n">
        <v>2.31042</v>
      </c>
      <c r="I883" s="35" t="n">
        <v>-1.31869</v>
      </c>
      <c r="J883" s="35" t="n">
        <v>-0.71149</v>
      </c>
      <c r="K883" s="35" t="n">
        <v>0.22551</v>
      </c>
      <c r="L883" s="35" t="n">
        <v>-0.53751</v>
      </c>
      <c r="M883" s="35" t="n">
        <v>1.44164</v>
      </c>
      <c r="N883" s="35" t="n">
        <v>-0.03929</v>
      </c>
      <c r="O883" s="35" t="n">
        <v>1.6164</v>
      </c>
      <c r="P883" s="35" t="n">
        <v>-0.38287</v>
      </c>
      <c r="Q883" s="35" t="n">
        <v>1.91159</v>
      </c>
      <c r="R883" s="35" t="n">
        <v>-2.47422</v>
      </c>
    </row>
    <row r="884" customFormat="false" ht="15" hidden="false" customHeight="false" outlineLevel="0" collapsed="false">
      <c r="A884" s="4" t="n">
        <v>883</v>
      </c>
      <c r="B884" s="4" t="s">
        <v>1232</v>
      </c>
      <c r="C884" s="35" t="n">
        <v>1.49658</v>
      </c>
      <c r="D884" s="35" t="n">
        <v>-2.10938</v>
      </c>
      <c r="E884" s="35" t="n">
        <v>-1.56869</v>
      </c>
      <c r="F884" s="35" t="n">
        <v>0.78749</v>
      </c>
      <c r="G884" s="35" t="n">
        <v>1.05449</v>
      </c>
      <c r="H884" s="35" t="n">
        <v>-0.82586</v>
      </c>
      <c r="I884" s="35" t="n">
        <v>-1.16568</v>
      </c>
      <c r="J884" s="35" t="n">
        <v>-1.59978</v>
      </c>
      <c r="K884" s="35" t="n">
        <v>-0.21631</v>
      </c>
      <c r="L884" s="35" t="n">
        <v>1.16093</v>
      </c>
      <c r="M884" s="35" t="n">
        <v>0.08166</v>
      </c>
      <c r="N884" s="35" t="n">
        <v>0.43415</v>
      </c>
      <c r="O884" s="35" t="n">
        <v>0.91336</v>
      </c>
      <c r="P884" s="35" t="n">
        <v>-1.44809</v>
      </c>
      <c r="Q884" s="35" t="n">
        <v>-2.01422</v>
      </c>
      <c r="R884" s="35" t="n">
        <v>-0.34767</v>
      </c>
    </row>
    <row r="885" customFormat="false" ht="15" hidden="false" customHeight="false" outlineLevel="0" collapsed="false">
      <c r="A885" s="4" t="n">
        <v>884</v>
      </c>
      <c r="B885" s="4" t="s">
        <v>1233</v>
      </c>
      <c r="C885" s="35" t="n">
        <v>-0.95942</v>
      </c>
      <c r="D885" s="35" t="n">
        <v>-3.36175</v>
      </c>
      <c r="E885" s="35" t="n">
        <v>0.2208</v>
      </c>
      <c r="F885" s="35" t="n">
        <v>1.72599</v>
      </c>
      <c r="G885" s="35" t="n">
        <v>3.48525</v>
      </c>
      <c r="H885" s="35" t="n">
        <v>-0.55072</v>
      </c>
      <c r="I885" s="35" t="n">
        <v>0.56324</v>
      </c>
      <c r="J885" s="35" t="n">
        <v>-1.07082</v>
      </c>
      <c r="K885" s="35" t="n">
        <v>1.09583</v>
      </c>
      <c r="L885" s="35" t="n">
        <v>1.58804</v>
      </c>
      <c r="M885" s="35" t="n">
        <v>-1.45031</v>
      </c>
      <c r="N885" s="35" t="n">
        <v>-0.52825</v>
      </c>
      <c r="O885" s="35" t="n">
        <v>-2.36985</v>
      </c>
      <c r="P885" s="35" t="n">
        <v>0.80944</v>
      </c>
      <c r="Q885" s="35" t="n">
        <v>0.43191</v>
      </c>
      <c r="R885" s="35" t="n">
        <v>1.63238</v>
      </c>
    </row>
    <row r="886" customFormat="false" ht="15" hidden="false" customHeight="false" outlineLevel="0" collapsed="false">
      <c r="A886" s="4" t="n">
        <v>885</v>
      </c>
      <c r="B886" s="4" t="s">
        <v>1234</v>
      </c>
      <c r="C886" s="35" t="n">
        <v>-2.41898</v>
      </c>
      <c r="D886" s="35" t="n">
        <v>0.35564</v>
      </c>
      <c r="E886" s="35" t="n">
        <v>-0.1485</v>
      </c>
      <c r="F886" s="35" t="n">
        <v>-0.18069</v>
      </c>
      <c r="G886" s="35" t="n">
        <v>-0.99936</v>
      </c>
      <c r="H886" s="35" t="n">
        <v>0.99033</v>
      </c>
      <c r="I886" s="35" t="n">
        <v>2.16871</v>
      </c>
      <c r="J886" s="35" t="n">
        <v>-0.42231</v>
      </c>
      <c r="K886" s="35" t="n">
        <v>2.50799</v>
      </c>
      <c r="L886" s="35" t="n">
        <v>2.29973</v>
      </c>
      <c r="M886" s="35" t="n">
        <v>-0.09175</v>
      </c>
      <c r="N886" s="35" t="n">
        <v>0.43696</v>
      </c>
      <c r="O886" s="35" t="n">
        <v>0.79134</v>
      </c>
      <c r="P886" s="35" t="n">
        <v>-1.83521</v>
      </c>
      <c r="Q886" s="35" t="n">
        <v>-0.29938</v>
      </c>
      <c r="R886" s="35" t="n">
        <v>-1.07283</v>
      </c>
    </row>
    <row r="887" customFormat="false" ht="15" hidden="false" customHeight="false" outlineLevel="0" collapsed="false">
      <c r="A887" s="4" t="n">
        <v>886</v>
      </c>
      <c r="B887" s="4" t="s">
        <v>1235</v>
      </c>
      <c r="C887" s="35" t="n">
        <v>-1.07071</v>
      </c>
      <c r="D887" s="35" t="n">
        <v>-0.46114</v>
      </c>
      <c r="E887" s="35" t="n">
        <v>-2.6936</v>
      </c>
      <c r="F887" s="35" t="n">
        <v>0.70928</v>
      </c>
      <c r="G887" s="35" t="n">
        <v>0.55762</v>
      </c>
      <c r="H887" s="35" t="n">
        <v>1.51141</v>
      </c>
      <c r="I887" s="35" t="n">
        <v>1.34498</v>
      </c>
      <c r="J887" s="35" t="n">
        <v>1.28865</v>
      </c>
      <c r="K887" s="35" t="n">
        <v>-0.79217</v>
      </c>
      <c r="L887" s="35" t="n">
        <v>0.38715</v>
      </c>
      <c r="M887" s="35" t="n">
        <v>4.04065</v>
      </c>
      <c r="N887" s="35" t="n">
        <v>0.12961</v>
      </c>
      <c r="O887" s="35" t="n">
        <v>-1.20491</v>
      </c>
      <c r="P887" s="35" t="n">
        <v>-1.02037</v>
      </c>
      <c r="Q887" s="35" t="n">
        <v>-0.66302</v>
      </c>
      <c r="R887" s="35" t="n">
        <v>0.28973</v>
      </c>
    </row>
    <row r="888" customFormat="false" ht="15" hidden="false" customHeight="false" outlineLevel="0" collapsed="false">
      <c r="A888" s="4" t="n">
        <v>887</v>
      </c>
      <c r="B888" s="4" t="s">
        <v>1236</v>
      </c>
      <c r="C888" s="35" t="n">
        <v>0.13812</v>
      </c>
      <c r="D888" s="35" t="n">
        <v>0.60172</v>
      </c>
      <c r="E888" s="35" t="n">
        <v>2.09337</v>
      </c>
      <c r="F888" s="35" t="n">
        <v>-1.14545</v>
      </c>
      <c r="G888" s="35" t="n">
        <v>0.71672</v>
      </c>
      <c r="H888" s="35" t="n">
        <v>-0.15535</v>
      </c>
      <c r="I888" s="35" t="n">
        <v>2.71665</v>
      </c>
      <c r="J888" s="35" t="n">
        <v>0.65745</v>
      </c>
      <c r="K888" s="35" t="n">
        <v>-1.93569</v>
      </c>
      <c r="L888" s="35" t="n">
        <v>-1.73274</v>
      </c>
      <c r="M888" s="35" t="n">
        <v>-0.18795</v>
      </c>
      <c r="N888" s="35" t="n">
        <v>-0.11815</v>
      </c>
      <c r="O888" s="35" t="n">
        <v>-0.26157</v>
      </c>
      <c r="P888" s="35" t="n">
        <v>-2.13317</v>
      </c>
      <c r="Q888" s="35" t="n">
        <v>0.1977</v>
      </c>
      <c r="R888" s="35" t="n">
        <v>-2.66621</v>
      </c>
    </row>
    <row r="889" customFormat="false" ht="15" hidden="false" customHeight="false" outlineLevel="0" collapsed="false">
      <c r="A889" s="4" t="n">
        <v>888</v>
      </c>
      <c r="B889" s="4" t="s">
        <v>1237</v>
      </c>
      <c r="C889" s="35" t="n">
        <v>-2.3505</v>
      </c>
      <c r="D889" s="35" t="n">
        <v>-2.30695</v>
      </c>
      <c r="E889" s="35" t="n">
        <v>-0.06026</v>
      </c>
      <c r="F889" s="35" t="n">
        <v>-1.05853</v>
      </c>
      <c r="G889" s="35" t="n">
        <v>-0.89522</v>
      </c>
      <c r="H889" s="35" t="n">
        <v>2.4666</v>
      </c>
      <c r="I889" s="35" t="n">
        <v>-0.81788</v>
      </c>
      <c r="J889" s="35" t="n">
        <v>2.00711</v>
      </c>
      <c r="K889" s="35" t="n">
        <v>-0.87141</v>
      </c>
      <c r="L889" s="35" t="n">
        <v>0.15366</v>
      </c>
      <c r="M889" s="35" t="n">
        <v>-0.49833</v>
      </c>
      <c r="N889" s="35" t="n">
        <v>0.8587</v>
      </c>
      <c r="O889" s="35" t="n">
        <v>-0.49951</v>
      </c>
      <c r="P889" s="35" t="n">
        <v>1.02203</v>
      </c>
      <c r="Q889" s="35" t="n">
        <v>3.10338</v>
      </c>
      <c r="R889" s="35" t="n">
        <v>0.60927</v>
      </c>
    </row>
    <row r="890" customFormat="false" ht="15" hidden="false" customHeight="false" outlineLevel="0" collapsed="false">
      <c r="A890" s="4" t="n">
        <v>889</v>
      </c>
      <c r="B890" s="4" t="s">
        <v>1238</v>
      </c>
      <c r="C890" s="35" t="n">
        <v>-2.88721</v>
      </c>
      <c r="D890" s="35" t="n">
        <v>0.70554</v>
      </c>
      <c r="E890" s="35" t="n">
        <v>2.19198</v>
      </c>
      <c r="F890" s="35" t="n">
        <v>1.58043</v>
      </c>
      <c r="G890" s="35" t="n">
        <v>0.46792</v>
      </c>
      <c r="H890" s="35" t="n">
        <v>0.88032</v>
      </c>
      <c r="I890" s="35" t="n">
        <v>-0.55813</v>
      </c>
      <c r="J890" s="35" t="n">
        <v>-0.7054</v>
      </c>
      <c r="K890" s="35" t="n">
        <v>0.99497</v>
      </c>
      <c r="L890" s="35" t="n">
        <v>-0.57299</v>
      </c>
      <c r="M890" s="35" t="n">
        <v>-1.42264</v>
      </c>
      <c r="N890" s="35" t="n">
        <v>-0.65801</v>
      </c>
      <c r="O890" s="35" t="n">
        <v>-0.29109</v>
      </c>
      <c r="P890" s="35" t="n">
        <v>-1.52506</v>
      </c>
      <c r="Q890" s="35" t="n">
        <v>1.19763</v>
      </c>
      <c r="R890" s="35" t="n">
        <v>0.49906</v>
      </c>
    </row>
    <row r="891" customFormat="false" ht="15" hidden="false" customHeight="false" outlineLevel="0" collapsed="false">
      <c r="A891" s="4" t="n">
        <v>890</v>
      </c>
      <c r="B891" s="4" t="s">
        <v>1239</v>
      </c>
      <c r="C891" s="35" t="n">
        <v>-0.67411</v>
      </c>
      <c r="D891" s="35" t="n">
        <v>2.36247</v>
      </c>
      <c r="E891" s="35" t="n">
        <v>0.49949</v>
      </c>
      <c r="F891" s="35" t="n">
        <v>-2.11802</v>
      </c>
      <c r="G891" s="35" t="n">
        <v>0.14669</v>
      </c>
      <c r="H891" s="35" t="n">
        <v>1.08213</v>
      </c>
      <c r="I891" s="35" t="n">
        <v>-0.62959</v>
      </c>
      <c r="J891" s="35" t="n">
        <v>1.12631</v>
      </c>
      <c r="K891" s="35" t="n">
        <v>0.89978</v>
      </c>
      <c r="L891" s="35" t="n">
        <v>0.09869</v>
      </c>
      <c r="M891" s="35" t="n">
        <v>1.1888</v>
      </c>
      <c r="N891" s="35" t="n">
        <v>0.36367</v>
      </c>
      <c r="O891" s="35" t="n">
        <v>0.69318</v>
      </c>
      <c r="P891" s="35" t="n">
        <v>-0.67382</v>
      </c>
      <c r="Q891" s="35" t="n">
        <v>-1.74539</v>
      </c>
      <c r="R891" s="35" t="n">
        <v>0.32717</v>
      </c>
    </row>
    <row r="892" customFormat="false" ht="15" hidden="false" customHeight="false" outlineLevel="0" collapsed="false">
      <c r="A892" s="4" t="n">
        <v>891</v>
      </c>
      <c r="B892" s="4" t="s">
        <v>1240</v>
      </c>
      <c r="C892" s="35" t="n">
        <v>0.51885</v>
      </c>
      <c r="D892" s="35" t="n">
        <v>0.08416</v>
      </c>
      <c r="E892" s="35" t="n">
        <v>2.74033</v>
      </c>
      <c r="F892" s="35" t="n">
        <v>1.5307</v>
      </c>
      <c r="G892" s="35" t="n">
        <v>0.33669</v>
      </c>
      <c r="H892" s="35" t="n">
        <v>1.51944</v>
      </c>
      <c r="I892" s="35" t="n">
        <v>-1.13293</v>
      </c>
      <c r="J892" s="35" t="n">
        <v>0.24657</v>
      </c>
      <c r="K892" s="35" t="n">
        <v>0.95567</v>
      </c>
      <c r="L892" s="35" t="n">
        <v>0.03754</v>
      </c>
      <c r="M892" s="35" t="n">
        <v>2.77922</v>
      </c>
      <c r="N892" s="35" t="n">
        <v>-0.34189</v>
      </c>
      <c r="O892" s="35" t="n">
        <v>-0.12955</v>
      </c>
      <c r="P892" s="35" t="n">
        <v>-0.28034</v>
      </c>
      <c r="Q892" s="35" t="n">
        <v>0.46192</v>
      </c>
      <c r="R892" s="35" t="n">
        <v>1.47807</v>
      </c>
    </row>
    <row r="893" customFormat="false" ht="15" hidden="false" customHeight="false" outlineLevel="0" collapsed="false">
      <c r="A893" s="4" t="n">
        <v>892</v>
      </c>
      <c r="B893" s="4" t="s">
        <v>1241</v>
      </c>
      <c r="C893" s="35" t="n">
        <v>-2.05362</v>
      </c>
      <c r="D893" s="35" t="n">
        <v>0.41098</v>
      </c>
      <c r="E893" s="35" t="n">
        <v>-1.37898</v>
      </c>
      <c r="F893" s="35" t="n">
        <v>0.71564</v>
      </c>
      <c r="G893" s="35" t="n">
        <v>3.28426</v>
      </c>
      <c r="H893" s="35" t="n">
        <v>-0.02765</v>
      </c>
      <c r="I893" s="35" t="n">
        <v>0.21742</v>
      </c>
      <c r="J893" s="35" t="n">
        <v>-0.1908</v>
      </c>
      <c r="K893" s="35" t="n">
        <v>-1.74666</v>
      </c>
      <c r="L893" s="35" t="n">
        <v>2.18862</v>
      </c>
      <c r="M893" s="35" t="n">
        <v>-1.4171</v>
      </c>
      <c r="N893" s="35" t="n">
        <v>0.46589</v>
      </c>
      <c r="O893" s="35" t="n">
        <v>-1.65626</v>
      </c>
      <c r="P893" s="35" t="n">
        <v>-4.1242</v>
      </c>
      <c r="Q893" s="35" t="n">
        <v>1.38757</v>
      </c>
      <c r="R893" s="35" t="n">
        <v>0.74202</v>
      </c>
    </row>
    <row r="894" customFormat="false" ht="15" hidden="false" customHeight="false" outlineLevel="0" collapsed="false">
      <c r="A894" s="4" t="n">
        <v>893</v>
      </c>
      <c r="B894" s="4" t="s">
        <v>1242</v>
      </c>
      <c r="C894" s="35" t="n">
        <v>-1.22827</v>
      </c>
      <c r="D894" s="35" t="n">
        <v>-1.1856</v>
      </c>
      <c r="E894" s="35" t="n">
        <v>-1.2288</v>
      </c>
      <c r="F894" s="35" t="n">
        <v>-0.03108</v>
      </c>
      <c r="G894" s="35" t="n">
        <v>0.81405</v>
      </c>
      <c r="H894" s="35" t="n">
        <v>-3.84093</v>
      </c>
      <c r="I894" s="35" t="n">
        <v>3.16182</v>
      </c>
      <c r="J894" s="35" t="n">
        <v>-1.45285</v>
      </c>
      <c r="K894" s="35" t="n">
        <v>-0.56993</v>
      </c>
      <c r="L894" s="35" t="n">
        <v>2.435</v>
      </c>
      <c r="M894" s="35" t="n">
        <v>-1.09509</v>
      </c>
      <c r="N894" s="35" t="n">
        <v>0.9571</v>
      </c>
      <c r="O894" s="35" t="n">
        <v>-1.76312</v>
      </c>
      <c r="P894" s="35" t="n">
        <v>0.88136</v>
      </c>
      <c r="Q894" s="35" t="n">
        <v>2.18948</v>
      </c>
      <c r="R894" s="35" t="n">
        <v>-0.89423</v>
      </c>
    </row>
    <row r="895" customFormat="false" ht="15" hidden="false" customHeight="false" outlineLevel="0" collapsed="false">
      <c r="A895" s="4" t="n">
        <v>894</v>
      </c>
      <c r="B895" s="4" t="s">
        <v>1243</v>
      </c>
      <c r="C895" s="35" t="n">
        <v>0.97342</v>
      </c>
      <c r="D895" s="35" t="n">
        <v>-1.12991</v>
      </c>
      <c r="E895" s="35" t="n">
        <v>-1.79661</v>
      </c>
      <c r="F895" s="35" t="n">
        <v>0.37411</v>
      </c>
      <c r="G895" s="35" t="n">
        <v>1.48228</v>
      </c>
      <c r="H895" s="35" t="n">
        <v>-2.50381</v>
      </c>
      <c r="I895" s="35" t="n">
        <v>0.75212</v>
      </c>
      <c r="J895" s="35" t="n">
        <v>-1.09777</v>
      </c>
      <c r="K895" s="35" t="n">
        <v>0.10282</v>
      </c>
      <c r="L895" s="35" t="n">
        <v>3.34047</v>
      </c>
      <c r="M895" s="35" t="n">
        <v>-1.5823</v>
      </c>
      <c r="N895" s="35" t="n">
        <v>-0.42886</v>
      </c>
      <c r="O895" s="35" t="n">
        <v>-0.84789</v>
      </c>
      <c r="P895" s="35" t="n">
        <v>-2.7828</v>
      </c>
      <c r="Q895" s="35" t="n">
        <v>-0.61791</v>
      </c>
      <c r="R895" s="35" t="n">
        <v>-0.71631</v>
      </c>
    </row>
    <row r="896" customFormat="false" ht="15" hidden="false" customHeight="false" outlineLevel="0" collapsed="false">
      <c r="A896" s="4" t="n">
        <v>895</v>
      </c>
      <c r="B896" s="4" t="s">
        <v>1244</v>
      </c>
      <c r="C896" s="35" t="n">
        <v>2.19032</v>
      </c>
      <c r="D896" s="35" t="n">
        <v>0.27646</v>
      </c>
      <c r="E896" s="35" t="n">
        <v>1.8597</v>
      </c>
      <c r="F896" s="35" t="n">
        <v>1.24107</v>
      </c>
      <c r="G896" s="35" t="n">
        <v>1.5812</v>
      </c>
      <c r="H896" s="35" t="n">
        <v>0.5933</v>
      </c>
      <c r="I896" s="35" t="n">
        <v>1.55456</v>
      </c>
      <c r="J896" s="35" t="n">
        <v>4.22429</v>
      </c>
      <c r="K896" s="35" t="n">
        <v>1.62598</v>
      </c>
      <c r="L896" s="35" t="n">
        <v>2.03308</v>
      </c>
      <c r="M896" s="35" t="n">
        <v>-0.50579</v>
      </c>
      <c r="N896" s="35" t="n">
        <v>-2.04109</v>
      </c>
      <c r="O896" s="35" t="n">
        <v>-0.23862</v>
      </c>
      <c r="P896" s="35" t="n">
        <v>0.49766</v>
      </c>
      <c r="Q896" s="35" t="n">
        <v>3.21895</v>
      </c>
      <c r="R896" s="35" t="n">
        <v>-2.48386</v>
      </c>
    </row>
    <row r="897" customFormat="false" ht="15" hidden="false" customHeight="false" outlineLevel="0" collapsed="false">
      <c r="A897" s="4" t="n">
        <v>896</v>
      </c>
      <c r="B897" s="4" t="s">
        <v>1245</v>
      </c>
      <c r="C897" s="35" t="n">
        <v>2.35728</v>
      </c>
      <c r="D897" s="35" t="n">
        <v>-0.56416</v>
      </c>
      <c r="E897" s="35" t="n">
        <v>0.02997</v>
      </c>
      <c r="F897" s="35" t="n">
        <v>-1.70656</v>
      </c>
      <c r="G897" s="35" t="n">
        <v>2.00209</v>
      </c>
      <c r="H897" s="35" t="n">
        <v>0.07041</v>
      </c>
      <c r="I897" s="35" t="n">
        <v>1.88378</v>
      </c>
      <c r="J897" s="35" t="n">
        <v>1.22313</v>
      </c>
      <c r="K897" s="35" t="n">
        <v>-1.32316</v>
      </c>
      <c r="L897" s="35" t="n">
        <v>-1.24425</v>
      </c>
      <c r="M897" s="35" t="n">
        <v>0.49329</v>
      </c>
      <c r="N897" s="35" t="n">
        <v>1.57151</v>
      </c>
      <c r="O897" s="35" t="n">
        <v>1.13843</v>
      </c>
      <c r="P897" s="35" t="n">
        <v>-0.88251</v>
      </c>
      <c r="Q897" s="35" t="n">
        <v>-0.65637</v>
      </c>
      <c r="R897" s="35" t="n">
        <v>-2.44672</v>
      </c>
    </row>
    <row r="898" customFormat="false" ht="15" hidden="false" customHeight="false" outlineLevel="0" collapsed="false">
      <c r="A898" s="4" t="n">
        <v>897</v>
      </c>
      <c r="B898" s="4" t="s">
        <v>1246</v>
      </c>
      <c r="C898" s="35" t="n">
        <v>-0.86032</v>
      </c>
      <c r="D898" s="35" t="n">
        <v>1.30582</v>
      </c>
      <c r="E898" s="35" t="n">
        <v>3.59659</v>
      </c>
      <c r="F898" s="35" t="n">
        <v>2.13126</v>
      </c>
      <c r="G898" s="35" t="n">
        <v>1.61195</v>
      </c>
      <c r="H898" s="35" t="n">
        <v>-0.27281</v>
      </c>
      <c r="I898" s="35" t="n">
        <v>3.38971</v>
      </c>
      <c r="J898" s="35" t="n">
        <v>3.61917</v>
      </c>
      <c r="K898" s="35" t="n">
        <v>0.56163</v>
      </c>
      <c r="L898" s="35" t="n">
        <v>-0.10851</v>
      </c>
      <c r="M898" s="35" t="n">
        <v>-1.20097</v>
      </c>
      <c r="N898" s="35" t="n">
        <v>-0.10788</v>
      </c>
      <c r="O898" s="35" t="n">
        <v>-0.20301</v>
      </c>
      <c r="P898" s="35" t="n">
        <v>-4.06856</v>
      </c>
      <c r="Q898" s="35" t="n">
        <v>0.57649</v>
      </c>
      <c r="R898" s="35" t="n">
        <v>-0.45914</v>
      </c>
    </row>
    <row r="899" customFormat="false" ht="15" hidden="false" customHeight="false" outlineLevel="0" collapsed="false">
      <c r="A899" s="4" t="n">
        <v>898</v>
      </c>
      <c r="B899" s="4" t="s">
        <v>1247</v>
      </c>
      <c r="C899" s="35" t="n">
        <v>-2.17257</v>
      </c>
      <c r="D899" s="35" t="n">
        <v>-1.63986</v>
      </c>
      <c r="E899" s="35" t="n">
        <v>1.25465</v>
      </c>
      <c r="F899" s="35" t="n">
        <v>2.47137</v>
      </c>
      <c r="G899" s="35" t="n">
        <v>3.20299</v>
      </c>
      <c r="H899" s="35" t="n">
        <v>-1.78655</v>
      </c>
      <c r="I899" s="35" t="n">
        <v>2.94084</v>
      </c>
      <c r="J899" s="35" t="n">
        <v>0.79846</v>
      </c>
      <c r="K899" s="35" t="n">
        <v>0.14088</v>
      </c>
      <c r="L899" s="35" t="n">
        <v>-0.44368</v>
      </c>
      <c r="M899" s="35" t="n">
        <v>1.463</v>
      </c>
      <c r="N899" s="35" t="n">
        <v>1.40775</v>
      </c>
      <c r="O899" s="35" t="n">
        <v>1.01039</v>
      </c>
      <c r="P899" s="35" t="n">
        <v>1.50408</v>
      </c>
      <c r="Q899" s="35" t="n">
        <v>1.83836</v>
      </c>
      <c r="R899" s="35" t="n">
        <v>-1.36773</v>
      </c>
    </row>
    <row r="900" customFormat="false" ht="15" hidden="false" customHeight="false" outlineLevel="0" collapsed="false">
      <c r="A900" s="4" t="n">
        <v>899</v>
      </c>
      <c r="B900" s="4" t="s">
        <v>1248</v>
      </c>
      <c r="C900" s="35" t="n">
        <v>-0.12047</v>
      </c>
      <c r="D900" s="35" t="n">
        <v>-0.8498</v>
      </c>
      <c r="E900" s="35" t="n">
        <v>-1.35072</v>
      </c>
      <c r="F900" s="35" t="n">
        <v>0.21011</v>
      </c>
      <c r="G900" s="35" t="n">
        <v>1.43406</v>
      </c>
      <c r="H900" s="35" t="n">
        <v>1.47493</v>
      </c>
      <c r="I900" s="35" t="n">
        <v>-0.43643</v>
      </c>
      <c r="J900" s="35" t="n">
        <v>2.82887</v>
      </c>
      <c r="K900" s="35" t="n">
        <v>1.86359</v>
      </c>
      <c r="L900" s="35" t="n">
        <v>-0.47821</v>
      </c>
      <c r="M900" s="35" t="n">
        <v>0.29021</v>
      </c>
      <c r="N900" s="35" t="n">
        <v>0.74849</v>
      </c>
      <c r="O900" s="35" t="n">
        <v>0.86814</v>
      </c>
      <c r="P900" s="35" t="n">
        <v>0.52578</v>
      </c>
      <c r="Q900" s="35" t="n">
        <v>1.82651</v>
      </c>
      <c r="R900" s="35" t="n">
        <v>-1.18021</v>
      </c>
    </row>
    <row r="901" customFormat="false" ht="15" hidden="false" customHeight="false" outlineLevel="0" collapsed="false">
      <c r="A901" s="4" t="n">
        <v>900</v>
      </c>
      <c r="B901" s="4" t="s">
        <v>1249</v>
      </c>
      <c r="C901" s="35" t="n">
        <v>1.92165</v>
      </c>
      <c r="D901" s="35" t="n">
        <v>1.63211</v>
      </c>
      <c r="E901" s="35" t="n">
        <v>-1.74879</v>
      </c>
      <c r="F901" s="35" t="n">
        <v>0.08165</v>
      </c>
      <c r="G901" s="35" t="n">
        <v>-1.92019</v>
      </c>
      <c r="H901" s="35" t="n">
        <v>1.05304</v>
      </c>
      <c r="I901" s="35" t="n">
        <v>-0.94787</v>
      </c>
      <c r="J901" s="35" t="n">
        <v>-0.1224</v>
      </c>
      <c r="K901" s="35" t="n">
        <v>-0.03397</v>
      </c>
      <c r="L901" s="35" t="n">
        <v>0.12853</v>
      </c>
      <c r="M901" s="35" t="n">
        <v>1.20491</v>
      </c>
      <c r="N901" s="35" t="n">
        <v>0.89983</v>
      </c>
      <c r="O901" s="35" t="n">
        <v>0.48798</v>
      </c>
      <c r="P901" s="35" t="n">
        <v>1.40763</v>
      </c>
      <c r="Q901" s="35" t="n">
        <v>0.78032</v>
      </c>
      <c r="R901" s="35" t="n">
        <v>-0.28009</v>
      </c>
    </row>
    <row r="902" customFormat="false" ht="15" hidden="false" customHeight="false" outlineLevel="0" collapsed="false">
      <c r="A902" s="4" t="n">
        <v>901</v>
      </c>
      <c r="B902" s="4" t="s">
        <v>1250</v>
      </c>
      <c r="C902" s="35" t="n">
        <v>-1.98617</v>
      </c>
      <c r="D902" s="35" t="n">
        <v>-0.93161</v>
      </c>
      <c r="E902" s="35" t="n">
        <v>-0.73305</v>
      </c>
      <c r="F902" s="35" t="n">
        <v>-0.94074</v>
      </c>
      <c r="G902" s="35" t="n">
        <v>2.28098</v>
      </c>
      <c r="H902" s="35" t="n">
        <v>-3.31973</v>
      </c>
      <c r="I902" s="35" t="n">
        <v>0.91117</v>
      </c>
      <c r="J902" s="35" t="n">
        <v>-1.17203</v>
      </c>
      <c r="K902" s="35" t="n">
        <v>-0.44051</v>
      </c>
      <c r="L902" s="35" t="n">
        <v>0.61279</v>
      </c>
      <c r="M902" s="35" t="n">
        <v>1.15864</v>
      </c>
      <c r="N902" s="35" t="n">
        <v>-0.08844</v>
      </c>
      <c r="O902" s="35" t="n">
        <v>-2.39608</v>
      </c>
      <c r="P902" s="35" t="n">
        <v>-2.49679</v>
      </c>
      <c r="Q902" s="35" t="n">
        <v>2.17042</v>
      </c>
      <c r="R902" s="35" t="n">
        <v>0.56546</v>
      </c>
    </row>
    <row r="903" customFormat="false" ht="15" hidden="false" customHeight="false" outlineLevel="0" collapsed="false">
      <c r="A903" s="4" t="n">
        <v>902</v>
      </c>
      <c r="B903" s="4" t="s">
        <v>1251</v>
      </c>
      <c r="C903" s="35" t="n">
        <v>-0.77567</v>
      </c>
      <c r="D903" s="35" t="n">
        <v>1.47548</v>
      </c>
      <c r="E903" s="35" t="n">
        <v>1.16334</v>
      </c>
      <c r="F903" s="35" t="n">
        <v>-1.67017</v>
      </c>
      <c r="G903" s="35" t="n">
        <v>1.17657</v>
      </c>
      <c r="H903" s="35" t="n">
        <v>-1.48508</v>
      </c>
      <c r="I903" s="35" t="n">
        <v>-1.32807</v>
      </c>
      <c r="J903" s="35" t="n">
        <v>-1.32976</v>
      </c>
      <c r="K903" s="35" t="n">
        <v>-0.10312</v>
      </c>
      <c r="L903" s="35" t="n">
        <v>0.6849</v>
      </c>
      <c r="M903" s="35" t="n">
        <v>-0.62785</v>
      </c>
      <c r="N903" s="35" t="n">
        <v>0.09979</v>
      </c>
      <c r="O903" s="35" t="n">
        <v>-0.26839</v>
      </c>
      <c r="P903" s="35" t="n">
        <v>0.59837</v>
      </c>
      <c r="Q903" s="35" t="n">
        <v>0.18977</v>
      </c>
      <c r="R903" s="35" t="n">
        <v>-0.29998</v>
      </c>
    </row>
    <row r="904" customFormat="false" ht="15" hidden="false" customHeight="false" outlineLevel="0" collapsed="false">
      <c r="A904" s="4" t="n">
        <v>903</v>
      </c>
      <c r="B904" s="4" t="s">
        <v>1252</v>
      </c>
      <c r="C904" s="35" t="n">
        <v>1.74373</v>
      </c>
      <c r="D904" s="35" t="n">
        <v>0.45958</v>
      </c>
      <c r="E904" s="35" t="n">
        <v>1.29373</v>
      </c>
      <c r="F904" s="35" t="n">
        <v>-0.82545</v>
      </c>
      <c r="G904" s="35" t="n">
        <v>2.50724</v>
      </c>
      <c r="H904" s="35" t="n">
        <v>-1.06717</v>
      </c>
      <c r="I904" s="35" t="n">
        <v>-0.40944</v>
      </c>
      <c r="J904" s="35" t="n">
        <v>1.01464</v>
      </c>
      <c r="K904" s="35" t="n">
        <v>1.08203</v>
      </c>
      <c r="L904" s="35" t="n">
        <v>-0.61881</v>
      </c>
      <c r="M904" s="35" t="n">
        <v>-0.74595</v>
      </c>
      <c r="N904" s="35" t="n">
        <v>0.33334</v>
      </c>
      <c r="O904" s="35" t="n">
        <v>0.09724</v>
      </c>
      <c r="P904" s="35" t="n">
        <v>-0.02468</v>
      </c>
      <c r="Q904" s="35" t="n">
        <v>-0.71711</v>
      </c>
      <c r="R904" s="35" t="n">
        <v>-1.03625</v>
      </c>
    </row>
    <row r="905" customFormat="false" ht="15" hidden="false" customHeight="false" outlineLevel="0" collapsed="false">
      <c r="A905" s="4" t="n">
        <v>904</v>
      </c>
      <c r="B905" s="4" t="s">
        <v>1253</v>
      </c>
      <c r="C905" s="35" t="n">
        <v>-0.58543</v>
      </c>
      <c r="D905" s="35" t="n">
        <v>0.85739</v>
      </c>
      <c r="E905" s="35" t="n">
        <v>0.11961</v>
      </c>
      <c r="F905" s="35" t="n">
        <v>1.84845</v>
      </c>
      <c r="G905" s="35" t="n">
        <v>1.3914</v>
      </c>
      <c r="H905" s="35" t="n">
        <v>-1.74284</v>
      </c>
      <c r="I905" s="35" t="n">
        <v>2.07614</v>
      </c>
      <c r="J905" s="35" t="n">
        <v>1.47843</v>
      </c>
      <c r="K905" s="35" t="n">
        <v>3.43569</v>
      </c>
      <c r="L905" s="35" t="n">
        <v>0.00853</v>
      </c>
      <c r="M905" s="35" t="n">
        <v>0.64264</v>
      </c>
      <c r="N905" s="35" t="n">
        <v>0.99679</v>
      </c>
      <c r="O905" s="35" t="n">
        <v>0.95677</v>
      </c>
      <c r="P905" s="35" t="n">
        <v>0.65329</v>
      </c>
      <c r="Q905" s="35" t="n">
        <v>-0.8468</v>
      </c>
      <c r="R905" s="35" t="n">
        <v>0.81536</v>
      </c>
    </row>
    <row r="906" customFormat="false" ht="15" hidden="false" customHeight="false" outlineLevel="0" collapsed="false">
      <c r="A906" s="4" t="n">
        <v>905</v>
      </c>
      <c r="B906" s="4" t="s">
        <v>1254</v>
      </c>
      <c r="C906" s="35" t="n">
        <v>-0.79669</v>
      </c>
      <c r="D906" s="35" t="n">
        <v>0.11364</v>
      </c>
      <c r="E906" s="35" t="n">
        <v>1.40598</v>
      </c>
      <c r="F906" s="35" t="n">
        <v>2.41051</v>
      </c>
      <c r="G906" s="35" t="n">
        <v>0.34238</v>
      </c>
      <c r="H906" s="35" t="n">
        <v>-2.70101</v>
      </c>
      <c r="I906" s="35" t="n">
        <v>1.59404</v>
      </c>
      <c r="J906" s="35" t="n">
        <v>0.16103</v>
      </c>
      <c r="K906" s="35" t="n">
        <v>0.00087</v>
      </c>
      <c r="L906" s="35" t="n">
        <v>0.4935</v>
      </c>
      <c r="M906" s="35" t="n">
        <v>-1.63486</v>
      </c>
      <c r="N906" s="35" t="n">
        <v>0.53381</v>
      </c>
      <c r="O906" s="35" t="n">
        <v>-2.31111</v>
      </c>
      <c r="P906" s="35" t="n">
        <v>0.7264</v>
      </c>
      <c r="Q906" s="35" t="n">
        <v>1.43227</v>
      </c>
      <c r="R906" s="35" t="n">
        <v>-0.35056</v>
      </c>
    </row>
    <row r="907" customFormat="false" ht="15" hidden="false" customHeight="false" outlineLevel="0" collapsed="false">
      <c r="A907" s="4" t="n">
        <v>906</v>
      </c>
      <c r="B907" s="4" t="s">
        <v>1255</v>
      </c>
      <c r="C907" s="35" t="n">
        <v>-1.11643</v>
      </c>
      <c r="D907" s="35" t="n">
        <v>-1.32415</v>
      </c>
      <c r="E907" s="35" t="n">
        <v>2.63464</v>
      </c>
      <c r="F907" s="35" t="n">
        <v>-1.13889</v>
      </c>
      <c r="G907" s="35" t="n">
        <v>0.40078</v>
      </c>
      <c r="H907" s="35" t="n">
        <v>2.18729</v>
      </c>
      <c r="I907" s="35" t="n">
        <v>-1.49257</v>
      </c>
      <c r="J907" s="35" t="n">
        <v>-1.05938</v>
      </c>
      <c r="K907" s="35" t="n">
        <v>2.63066</v>
      </c>
      <c r="L907" s="35" t="n">
        <v>0.57952</v>
      </c>
      <c r="M907" s="35" t="n">
        <v>1.45822</v>
      </c>
      <c r="N907" s="35" t="n">
        <v>0.52738</v>
      </c>
      <c r="O907" s="35" t="n">
        <v>0.18897</v>
      </c>
      <c r="P907" s="35" t="n">
        <v>-2.7209</v>
      </c>
      <c r="Q907" s="35" t="n">
        <v>1.86276</v>
      </c>
      <c r="R907" s="35" t="n">
        <v>1.00264</v>
      </c>
    </row>
    <row r="908" customFormat="false" ht="15" hidden="false" customHeight="false" outlineLevel="0" collapsed="false">
      <c r="A908" s="4" t="n">
        <v>907</v>
      </c>
      <c r="B908" s="4" t="s">
        <v>1256</v>
      </c>
      <c r="C908" s="35" t="n">
        <v>-0.32076</v>
      </c>
      <c r="D908" s="35" t="n">
        <v>-0.08967</v>
      </c>
      <c r="E908" s="35" t="n">
        <v>-0.73798</v>
      </c>
      <c r="F908" s="35" t="n">
        <v>2.55175</v>
      </c>
      <c r="G908" s="35" t="n">
        <v>0.90811</v>
      </c>
      <c r="H908" s="35" t="n">
        <v>-3.30734</v>
      </c>
      <c r="I908" s="35" t="n">
        <v>0.98233</v>
      </c>
      <c r="J908" s="35" t="n">
        <v>0.32377</v>
      </c>
      <c r="K908" s="35" t="n">
        <v>-1.21602</v>
      </c>
      <c r="L908" s="35" t="n">
        <v>0.67576</v>
      </c>
      <c r="M908" s="35" t="n">
        <v>2.46953</v>
      </c>
      <c r="N908" s="35" t="n">
        <v>0.99354</v>
      </c>
      <c r="O908" s="35" t="n">
        <v>-1.32016</v>
      </c>
      <c r="P908" s="35" t="n">
        <v>-3.02087</v>
      </c>
      <c r="Q908" s="35" t="n">
        <v>-0.27111</v>
      </c>
      <c r="R908" s="35" t="n">
        <v>1.53607</v>
      </c>
    </row>
    <row r="909" customFormat="false" ht="15" hidden="false" customHeight="false" outlineLevel="0" collapsed="false">
      <c r="A909" s="4" t="n">
        <v>908</v>
      </c>
      <c r="B909" s="4" t="s">
        <v>1257</v>
      </c>
      <c r="C909" s="35" t="n">
        <v>0.68815</v>
      </c>
      <c r="D909" s="35" t="n">
        <v>-1.71503</v>
      </c>
      <c r="E909" s="35" t="n">
        <v>2.51929</v>
      </c>
      <c r="F909" s="35" t="n">
        <v>1.40684</v>
      </c>
      <c r="G909" s="35" t="n">
        <v>3.02585</v>
      </c>
      <c r="H909" s="35" t="n">
        <v>0.26002</v>
      </c>
      <c r="I909" s="35" t="n">
        <v>1.49075</v>
      </c>
      <c r="J909" s="35" t="n">
        <v>1.88037</v>
      </c>
      <c r="K909" s="35" t="n">
        <v>2.06592</v>
      </c>
      <c r="L909" s="35" t="n">
        <v>-1.30804</v>
      </c>
      <c r="M909" s="35" t="n">
        <v>1.16886</v>
      </c>
      <c r="N909" s="35" t="n">
        <v>1.76345</v>
      </c>
      <c r="O909" s="35" t="n">
        <v>-0.93573</v>
      </c>
      <c r="P909" s="35" t="n">
        <v>0.69737</v>
      </c>
      <c r="Q909" s="35" t="n">
        <v>-0.97294</v>
      </c>
      <c r="R909" s="35" t="n">
        <v>0.92086</v>
      </c>
    </row>
    <row r="910" customFormat="false" ht="15" hidden="false" customHeight="false" outlineLevel="0" collapsed="false">
      <c r="A910" s="4" t="n">
        <v>909</v>
      </c>
      <c r="B910" s="4" t="s">
        <v>1258</v>
      </c>
      <c r="C910" s="35" t="n">
        <v>-0.24588</v>
      </c>
      <c r="D910" s="35" t="n">
        <v>0.3434</v>
      </c>
      <c r="E910" s="35" t="n">
        <v>0.0625</v>
      </c>
      <c r="F910" s="35" t="n">
        <v>1.15912</v>
      </c>
      <c r="G910" s="35" t="n">
        <v>-1.33107</v>
      </c>
      <c r="H910" s="35" t="n">
        <v>2.99901</v>
      </c>
      <c r="I910" s="35" t="n">
        <v>0.92732</v>
      </c>
      <c r="J910" s="35" t="n">
        <v>-0.22516</v>
      </c>
      <c r="K910" s="35" t="n">
        <v>0.81933</v>
      </c>
      <c r="L910" s="35" t="n">
        <v>-1.12504</v>
      </c>
      <c r="M910" s="35" t="n">
        <v>2.01675</v>
      </c>
      <c r="N910" s="35" t="n">
        <v>2.11318</v>
      </c>
      <c r="O910" s="35" t="n">
        <v>-0.78353</v>
      </c>
      <c r="P910" s="35" t="n">
        <v>-1.05415</v>
      </c>
      <c r="Q910" s="35" t="n">
        <v>-1.06103</v>
      </c>
      <c r="R910" s="35" t="n">
        <v>1.42964</v>
      </c>
    </row>
    <row r="911" customFormat="false" ht="15" hidden="false" customHeight="false" outlineLevel="0" collapsed="false">
      <c r="A911" s="4" t="n">
        <v>910</v>
      </c>
      <c r="B911" s="4" t="s">
        <v>1259</v>
      </c>
      <c r="C911" s="35" t="n">
        <v>-2.80373</v>
      </c>
      <c r="D911" s="35" t="n">
        <v>0.56338</v>
      </c>
      <c r="E911" s="35" t="n">
        <v>-2.68847</v>
      </c>
      <c r="F911" s="35" t="n">
        <v>2.63629</v>
      </c>
      <c r="G911" s="35" t="n">
        <v>3.15742</v>
      </c>
      <c r="H911" s="35" t="n">
        <v>0.52672</v>
      </c>
      <c r="I911" s="35" t="n">
        <v>-0.80554</v>
      </c>
      <c r="J911" s="35" t="n">
        <v>-0.73401</v>
      </c>
      <c r="K911" s="35" t="n">
        <v>2.16363</v>
      </c>
      <c r="L911" s="35" t="n">
        <v>1.73155</v>
      </c>
      <c r="M911" s="35" t="n">
        <v>-2.25626</v>
      </c>
      <c r="N911" s="35" t="n">
        <v>1.03138</v>
      </c>
      <c r="O911" s="35" t="n">
        <v>-0.39499</v>
      </c>
      <c r="P911" s="35" t="n">
        <v>-1.61632</v>
      </c>
      <c r="Q911" s="35" t="n">
        <v>1.72387</v>
      </c>
      <c r="R911" s="35" t="n">
        <v>1.58036</v>
      </c>
    </row>
    <row r="912" customFormat="false" ht="15" hidden="false" customHeight="false" outlineLevel="0" collapsed="false">
      <c r="A912" s="4" t="n">
        <v>911</v>
      </c>
      <c r="B912" s="4" t="s">
        <v>1260</v>
      </c>
      <c r="C912" s="35" t="n">
        <v>-2.52607</v>
      </c>
      <c r="D912" s="35" t="n">
        <v>-0.85046</v>
      </c>
      <c r="E912" s="35" t="n">
        <v>1.25289</v>
      </c>
      <c r="F912" s="35" t="n">
        <v>1.2656</v>
      </c>
      <c r="G912" s="35" t="n">
        <v>0.56654</v>
      </c>
      <c r="H912" s="35" t="n">
        <v>0.47382</v>
      </c>
      <c r="I912" s="35" t="n">
        <v>2.21516</v>
      </c>
      <c r="J912" s="35" t="n">
        <v>-0.27699</v>
      </c>
      <c r="K912" s="35" t="n">
        <v>2.24295</v>
      </c>
      <c r="L912" s="35" t="n">
        <v>3.25239</v>
      </c>
      <c r="M912" s="35" t="n">
        <v>2.65167</v>
      </c>
      <c r="N912" s="35" t="n">
        <v>0.3789</v>
      </c>
      <c r="O912" s="35" t="n">
        <v>0.92606</v>
      </c>
      <c r="P912" s="35" t="n">
        <v>-3.04573</v>
      </c>
      <c r="Q912" s="35" t="n">
        <v>-0.49714</v>
      </c>
      <c r="R912" s="35" t="n">
        <v>2.06943</v>
      </c>
    </row>
    <row r="913" customFormat="false" ht="15" hidden="false" customHeight="false" outlineLevel="0" collapsed="false">
      <c r="A913" s="4" t="n">
        <v>912</v>
      </c>
      <c r="B913" s="4" t="s">
        <v>1261</v>
      </c>
      <c r="C913" s="35" t="n">
        <v>0.44066</v>
      </c>
      <c r="D913" s="35" t="n">
        <v>-2.15011</v>
      </c>
      <c r="E913" s="35" t="n">
        <v>-0.08246</v>
      </c>
      <c r="F913" s="35" t="n">
        <v>3.86228</v>
      </c>
      <c r="G913" s="35" t="n">
        <v>1.71112</v>
      </c>
      <c r="H913" s="35" t="n">
        <v>1.34903</v>
      </c>
      <c r="I913" s="35" t="n">
        <v>-1.67786</v>
      </c>
      <c r="J913" s="35" t="n">
        <v>1.19093</v>
      </c>
      <c r="K913" s="35" t="n">
        <v>1.66237</v>
      </c>
      <c r="L913" s="35" t="n">
        <v>2.27149</v>
      </c>
      <c r="M913" s="35" t="n">
        <v>0.71258</v>
      </c>
      <c r="N913" s="35" t="n">
        <v>0.65743</v>
      </c>
      <c r="O913" s="35" t="n">
        <v>-1.4759</v>
      </c>
      <c r="P913" s="35" t="n">
        <v>2.84401</v>
      </c>
      <c r="Q913" s="35" t="n">
        <v>2.80678</v>
      </c>
      <c r="R913" s="35" t="n">
        <v>-2.67725</v>
      </c>
    </row>
    <row r="914" customFormat="false" ht="15" hidden="false" customHeight="false" outlineLevel="0" collapsed="false">
      <c r="A914" s="4" t="n">
        <v>913</v>
      </c>
      <c r="B914" s="4" t="s">
        <v>1262</v>
      </c>
      <c r="C914" s="35" t="n">
        <v>-1.43795</v>
      </c>
      <c r="D914" s="35" t="n">
        <v>0.91543</v>
      </c>
      <c r="E914" s="35" t="n">
        <v>-2.76397</v>
      </c>
      <c r="F914" s="35" t="n">
        <v>1.38827</v>
      </c>
      <c r="G914" s="35" t="n">
        <v>1.48795</v>
      </c>
      <c r="H914" s="35" t="n">
        <v>-1.61369</v>
      </c>
      <c r="I914" s="35" t="n">
        <v>-0.90108</v>
      </c>
      <c r="J914" s="35" t="n">
        <v>-1.01818</v>
      </c>
      <c r="K914" s="35" t="n">
        <v>-0.08187</v>
      </c>
      <c r="L914" s="35" t="n">
        <v>1.56193</v>
      </c>
      <c r="M914" s="35" t="n">
        <v>-0.12999</v>
      </c>
      <c r="N914" s="35" t="n">
        <v>-2.15905</v>
      </c>
      <c r="O914" s="35" t="n">
        <v>-3.55668</v>
      </c>
      <c r="P914" s="35" t="n">
        <v>-0.17355</v>
      </c>
      <c r="Q914" s="35" t="n">
        <v>0.56547</v>
      </c>
      <c r="R914" s="35" t="n">
        <v>1.24855</v>
      </c>
    </row>
    <row r="915" customFormat="false" ht="15" hidden="false" customHeight="false" outlineLevel="0" collapsed="false">
      <c r="A915" s="4" t="n">
        <v>914</v>
      </c>
      <c r="B915" s="4" t="s">
        <v>1263</v>
      </c>
      <c r="C915" s="35" t="n">
        <v>-2.22632</v>
      </c>
      <c r="D915" s="35" t="n">
        <v>-0.20598</v>
      </c>
      <c r="E915" s="35" t="n">
        <v>0.15466</v>
      </c>
      <c r="F915" s="35" t="n">
        <v>-0.74987</v>
      </c>
      <c r="G915" s="35" t="n">
        <v>-1.51733</v>
      </c>
      <c r="H915" s="35" t="n">
        <v>-2.1595</v>
      </c>
      <c r="I915" s="35" t="n">
        <v>-0.6967</v>
      </c>
      <c r="J915" s="35" t="n">
        <v>1.48937</v>
      </c>
      <c r="K915" s="35" t="n">
        <v>1.6219</v>
      </c>
      <c r="L915" s="35" t="n">
        <v>-1.17458</v>
      </c>
      <c r="M915" s="35" t="n">
        <v>1.37647</v>
      </c>
      <c r="N915" s="35" t="n">
        <v>3.35438</v>
      </c>
      <c r="O915" s="35" t="n">
        <v>-2.59753</v>
      </c>
      <c r="P915" s="35" t="n">
        <v>1.28163</v>
      </c>
      <c r="Q915" s="35" t="n">
        <v>1.4494</v>
      </c>
      <c r="R915" s="35" t="n">
        <v>-0.88826</v>
      </c>
    </row>
    <row r="916" customFormat="false" ht="15" hidden="false" customHeight="false" outlineLevel="0" collapsed="false">
      <c r="A916" s="4" t="n">
        <v>915</v>
      </c>
      <c r="B916" s="4" t="s">
        <v>1264</v>
      </c>
      <c r="C916" s="35" t="n">
        <v>0.66045</v>
      </c>
      <c r="D916" s="35" t="n">
        <v>-1.47564</v>
      </c>
      <c r="E916" s="35" t="n">
        <v>-1.05225</v>
      </c>
      <c r="F916" s="35" t="n">
        <v>-1.15314</v>
      </c>
      <c r="G916" s="35" t="n">
        <v>0.99553</v>
      </c>
      <c r="H916" s="35" t="n">
        <v>0.16185</v>
      </c>
      <c r="I916" s="35" t="n">
        <v>-0.85153</v>
      </c>
      <c r="J916" s="35" t="n">
        <v>-1.36357</v>
      </c>
      <c r="K916" s="35" t="n">
        <v>-0.49834</v>
      </c>
      <c r="L916" s="35" t="n">
        <v>-0.57069</v>
      </c>
      <c r="M916" s="35" t="n">
        <v>1.79902</v>
      </c>
      <c r="N916" s="35" t="n">
        <v>1.96424</v>
      </c>
      <c r="O916" s="35" t="n">
        <v>0.92485</v>
      </c>
      <c r="P916" s="35" t="n">
        <v>-2.60001</v>
      </c>
      <c r="Q916" s="35" t="n">
        <v>0.82339</v>
      </c>
      <c r="R916" s="35" t="n">
        <v>-2.17668</v>
      </c>
    </row>
    <row r="917" customFormat="false" ht="15" hidden="false" customHeight="false" outlineLevel="0" collapsed="false">
      <c r="A917" s="4" t="n">
        <v>916</v>
      </c>
      <c r="B917" s="4" t="s">
        <v>1265</v>
      </c>
      <c r="C917" s="35" t="n">
        <v>0.63476</v>
      </c>
      <c r="D917" s="35" t="n">
        <v>1.0145</v>
      </c>
      <c r="E917" s="35" t="n">
        <v>1.29</v>
      </c>
      <c r="F917" s="35" t="n">
        <v>3.10948</v>
      </c>
      <c r="G917" s="35" t="n">
        <v>1.27821</v>
      </c>
      <c r="H917" s="35" t="n">
        <v>1.5526</v>
      </c>
      <c r="I917" s="35" t="n">
        <v>-1.82438</v>
      </c>
      <c r="J917" s="35" t="n">
        <v>1.08571</v>
      </c>
      <c r="K917" s="35" t="n">
        <v>-0.04089</v>
      </c>
      <c r="L917" s="35" t="n">
        <v>1.00955</v>
      </c>
      <c r="M917" s="35" t="n">
        <v>1.27514</v>
      </c>
      <c r="N917" s="35" t="n">
        <v>3.03158</v>
      </c>
      <c r="O917" s="35" t="n">
        <v>0.33535</v>
      </c>
      <c r="P917" s="35" t="n">
        <v>1.68089</v>
      </c>
      <c r="Q917" s="35" t="n">
        <v>-0.52125</v>
      </c>
      <c r="R917" s="35" t="n">
        <v>0.0896</v>
      </c>
    </row>
    <row r="918" customFormat="false" ht="15" hidden="false" customHeight="false" outlineLevel="0" collapsed="false">
      <c r="A918" s="4" t="n">
        <v>917</v>
      </c>
      <c r="B918" s="4" t="s">
        <v>1266</v>
      </c>
      <c r="C918" s="35" t="n">
        <v>0.45023</v>
      </c>
      <c r="D918" s="35" t="n">
        <v>-1.20644</v>
      </c>
      <c r="E918" s="35" t="n">
        <v>-0.20775</v>
      </c>
      <c r="F918" s="35" t="n">
        <v>3.57758</v>
      </c>
      <c r="G918" s="35" t="n">
        <v>2.881</v>
      </c>
      <c r="H918" s="35" t="n">
        <v>-2.34391</v>
      </c>
      <c r="I918" s="35" t="n">
        <v>-1.83108</v>
      </c>
      <c r="J918" s="35" t="n">
        <v>-0.7603</v>
      </c>
      <c r="K918" s="35" t="n">
        <v>2.2562</v>
      </c>
      <c r="L918" s="35" t="n">
        <v>-0.03021</v>
      </c>
      <c r="M918" s="35" t="n">
        <v>-1.36894</v>
      </c>
      <c r="N918" s="35" t="n">
        <v>-0.70785</v>
      </c>
      <c r="O918" s="35" t="n">
        <v>-1.20855</v>
      </c>
      <c r="P918" s="35" t="n">
        <v>-0.60713</v>
      </c>
      <c r="Q918" s="35" t="n">
        <v>1.44732</v>
      </c>
      <c r="R918" s="35" t="n">
        <v>-1.69425</v>
      </c>
    </row>
    <row r="919" customFormat="false" ht="15" hidden="false" customHeight="false" outlineLevel="0" collapsed="false">
      <c r="A919" s="4" t="n">
        <v>918</v>
      </c>
      <c r="B919" s="4" t="s">
        <v>1267</v>
      </c>
      <c r="C919" s="35" t="n">
        <v>-4.24432</v>
      </c>
      <c r="D919" s="35" t="n">
        <v>-2.37486</v>
      </c>
      <c r="E919" s="35" t="n">
        <v>0.45152</v>
      </c>
      <c r="F919" s="35" t="n">
        <v>0.90698</v>
      </c>
      <c r="G919" s="35" t="n">
        <v>2.99191</v>
      </c>
      <c r="H919" s="35" t="n">
        <v>0.5673</v>
      </c>
      <c r="I919" s="35" t="n">
        <v>-2.22072</v>
      </c>
      <c r="J919" s="35" t="n">
        <v>-0.4313</v>
      </c>
      <c r="K919" s="35" t="n">
        <v>-0.03256</v>
      </c>
      <c r="L919" s="35" t="n">
        <v>0.78829</v>
      </c>
      <c r="M919" s="35" t="n">
        <v>-1.46472</v>
      </c>
      <c r="N919" s="35" t="n">
        <v>-1.29633</v>
      </c>
      <c r="O919" s="35" t="n">
        <v>-1.32263</v>
      </c>
      <c r="P919" s="35" t="n">
        <v>0.65298</v>
      </c>
      <c r="Q919" s="35" t="n">
        <v>1.90347</v>
      </c>
      <c r="R919" s="35" t="n">
        <v>-0.15943</v>
      </c>
    </row>
    <row r="920" customFormat="false" ht="15" hidden="false" customHeight="false" outlineLevel="0" collapsed="false">
      <c r="A920" s="4" t="n">
        <v>919</v>
      </c>
      <c r="B920" s="4" t="s">
        <v>1268</v>
      </c>
      <c r="C920" s="35" t="n">
        <v>-2.20333</v>
      </c>
      <c r="D920" s="35" t="n">
        <v>0.8231</v>
      </c>
      <c r="E920" s="35" t="n">
        <v>2.12599</v>
      </c>
      <c r="F920" s="35" t="n">
        <v>-0.6658</v>
      </c>
      <c r="G920" s="35" t="n">
        <v>0.9741</v>
      </c>
      <c r="H920" s="35" t="n">
        <v>-1.74363</v>
      </c>
      <c r="I920" s="35" t="n">
        <v>0.88386</v>
      </c>
      <c r="J920" s="35" t="n">
        <v>-0.05302</v>
      </c>
      <c r="K920" s="35" t="n">
        <v>2.58976</v>
      </c>
      <c r="L920" s="35" t="n">
        <v>3.17472</v>
      </c>
      <c r="M920" s="35" t="n">
        <v>0.123</v>
      </c>
      <c r="N920" s="35" t="n">
        <v>0.11421</v>
      </c>
      <c r="O920" s="35" t="n">
        <v>0.56107</v>
      </c>
      <c r="P920" s="35" t="n">
        <v>-1.31214</v>
      </c>
      <c r="Q920" s="35" t="n">
        <v>1.64958</v>
      </c>
      <c r="R920" s="35" t="n">
        <v>-0.88076</v>
      </c>
    </row>
    <row r="921" customFormat="false" ht="15" hidden="false" customHeight="false" outlineLevel="0" collapsed="false">
      <c r="A921" s="4" t="n">
        <v>920</v>
      </c>
      <c r="B921" s="4" t="s">
        <v>1269</v>
      </c>
      <c r="C921" s="35" t="n">
        <v>-2.68198</v>
      </c>
      <c r="D921" s="35" t="n">
        <v>-3.08719</v>
      </c>
      <c r="E921" s="35" t="n">
        <v>2.05303</v>
      </c>
      <c r="F921" s="35" t="n">
        <v>-1.16814</v>
      </c>
      <c r="G921" s="35" t="n">
        <v>-0.4441</v>
      </c>
      <c r="H921" s="35" t="n">
        <v>0.82274</v>
      </c>
      <c r="I921" s="35" t="n">
        <v>3.90105</v>
      </c>
      <c r="J921" s="35" t="n">
        <v>0.238</v>
      </c>
      <c r="K921" s="35" t="n">
        <v>-1.22663</v>
      </c>
      <c r="L921" s="35" t="n">
        <v>-0.40935</v>
      </c>
      <c r="M921" s="35" t="n">
        <v>2.27355</v>
      </c>
      <c r="N921" s="35" t="n">
        <v>2.90448</v>
      </c>
      <c r="O921" s="35" t="n">
        <v>-2.42243</v>
      </c>
      <c r="P921" s="35" t="n">
        <v>-2.95994</v>
      </c>
      <c r="Q921" s="35" t="n">
        <v>-0.5155</v>
      </c>
      <c r="R921" s="35" t="n">
        <v>-1.97677</v>
      </c>
    </row>
    <row r="922" customFormat="false" ht="15" hidden="false" customHeight="false" outlineLevel="0" collapsed="false">
      <c r="A922" s="4" t="n">
        <v>921</v>
      </c>
      <c r="B922" s="4" t="s">
        <v>1270</v>
      </c>
      <c r="C922" s="35" t="n">
        <v>-2.45202</v>
      </c>
      <c r="D922" s="35" t="n">
        <v>-1.34791</v>
      </c>
      <c r="E922" s="35" t="n">
        <v>0.45168</v>
      </c>
      <c r="F922" s="35" t="n">
        <v>-1.28582</v>
      </c>
      <c r="G922" s="35" t="n">
        <v>0.28666</v>
      </c>
      <c r="H922" s="35" t="n">
        <v>-0.06757</v>
      </c>
      <c r="I922" s="35" t="n">
        <v>1.93807</v>
      </c>
      <c r="J922" s="35" t="n">
        <v>3.78528</v>
      </c>
      <c r="K922" s="35" t="n">
        <v>0.66039</v>
      </c>
      <c r="L922" s="35" t="n">
        <v>2.09248</v>
      </c>
      <c r="M922" s="35" t="n">
        <v>2.51174</v>
      </c>
      <c r="N922" s="35" t="n">
        <v>0.48075</v>
      </c>
      <c r="O922" s="35" t="n">
        <v>-0.17007</v>
      </c>
      <c r="P922" s="35" t="n">
        <v>0.96574</v>
      </c>
      <c r="Q922" s="35" t="n">
        <v>-1.11018</v>
      </c>
      <c r="R922" s="35" t="n">
        <v>-0.02609</v>
      </c>
    </row>
    <row r="923" customFormat="false" ht="15" hidden="false" customHeight="false" outlineLevel="0" collapsed="false">
      <c r="A923" s="4" t="n">
        <v>922</v>
      </c>
      <c r="B923" s="4" t="s">
        <v>1271</v>
      </c>
      <c r="C923" s="35" t="n">
        <v>-2.64375</v>
      </c>
      <c r="D923" s="35" t="n">
        <v>-1.38524</v>
      </c>
      <c r="E923" s="35" t="n">
        <v>-0.452</v>
      </c>
      <c r="F923" s="35" t="n">
        <v>0.27002</v>
      </c>
      <c r="G923" s="35" t="n">
        <v>-0.11636</v>
      </c>
      <c r="H923" s="35" t="n">
        <v>-3.08109</v>
      </c>
      <c r="I923" s="35" t="n">
        <v>0.1113</v>
      </c>
      <c r="J923" s="35" t="n">
        <v>-1.43015</v>
      </c>
      <c r="K923" s="35" t="n">
        <v>-2.44187</v>
      </c>
      <c r="L923" s="35" t="n">
        <v>1.82501</v>
      </c>
      <c r="M923" s="35" t="n">
        <v>0.12386</v>
      </c>
      <c r="N923" s="35" t="n">
        <v>1.15266</v>
      </c>
      <c r="O923" s="35" t="n">
        <v>-0.57982</v>
      </c>
      <c r="P923" s="35" t="n">
        <v>-1.83911</v>
      </c>
      <c r="Q923" s="35" t="n">
        <v>-1.52397</v>
      </c>
      <c r="R923" s="35" t="n">
        <v>-1.50124</v>
      </c>
    </row>
    <row r="924" customFormat="false" ht="15" hidden="false" customHeight="false" outlineLevel="0" collapsed="false">
      <c r="A924" s="4" t="n">
        <v>923</v>
      </c>
      <c r="B924" s="4" t="s">
        <v>1272</v>
      </c>
      <c r="C924" s="35" t="n">
        <v>-1.44222</v>
      </c>
      <c r="D924" s="35" t="n">
        <v>1.79161</v>
      </c>
      <c r="E924" s="35" t="n">
        <v>-0.02439</v>
      </c>
      <c r="F924" s="35" t="n">
        <v>-1.88106</v>
      </c>
      <c r="G924" s="35" t="n">
        <v>-0.19052</v>
      </c>
      <c r="H924" s="35" t="n">
        <v>-1.99695</v>
      </c>
      <c r="I924" s="35" t="n">
        <v>0.4509</v>
      </c>
      <c r="J924" s="35" t="n">
        <v>1.12497</v>
      </c>
      <c r="K924" s="35" t="n">
        <v>1.1972</v>
      </c>
      <c r="L924" s="35" t="n">
        <v>-1.23195</v>
      </c>
      <c r="M924" s="35" t="n">
        <v>0.75027</v>
      </c>
      <c r="N924" s="35" t="n">
        <v>1.50014</v>
      </c>
      <c r="O924" s="35" t="n">
        <v>-2.74521</v>
      </c>
      <c r="P924" s="35" t="n">
        <v>-1.24706</v>
      </c>
      <c r="Q924" s="35" t="n">
        <v>1.88558</v>
      </c>
      <c r="R924" s="35" t="n">
        <v>-1.55139</v>
      </c>
    </row>
    <row r="925" customFormat="false" ht="15" hidden="false" customHeight="false" outlineLevel="0" collapsed="false">
      <c r="A925" s="4" t="n">
        <v>924</v>
      </c>
      <c r="B925" s="4" t="s">
        <v>1273</v>
      </c>
      <c r="C925" s="35" t="n">
        <v>-3.18342</v>
      </c>
      <c r="D925" s="35" t="n">
        <v>-0.41294</v>
      </c>
      <c r="E925" s="35" t="n">
        <v>-0.57112</v>
      </c>
      <c r="F925" s="35" t="n">
        <v>2.49526</v>
      </c>
      <c r="G925" s="35" t="n">
        <v>1.88132</v>
      </c>
      <c r="H925" s="35" t="n">
        <v>1.9482</v>
      </c>
      <c r="I925" s="35" t="n">
        <v>2.12374</v>
      </c>
      <c r="J925" s="35" t="n">
        <v>4.08138</v>
      </c>
      <c r="K925" s="35" t="n">
        <v>-0.12764</v>
      </c>
      <c r="L925" s="35" t="n">
        <v>2.3259</v>
      </c>
      <c r="M925" s="35" t="n">
        <v>2.33758</v>
      </c>
      <c r="N925" s="35" t="n">
        <v>3.42627</v>
      </c>
      <c r="O925" s="35" t="n">
        <v>0.66037</v>
      </c>
      <c r="P925" s="35" t="n">
        <v>0.24609</v>
      </c>
      <c r="Q925" s="35" t="n">
        <v>0.98134</v>
      </c>
      <c r="R925" s="35" t="n">
        <v>-2.97246</v>
      </c>
    </row>
    <row r="926" customFormat="false" ht="15" hidden="false" customHeight="false" outlineLevel="0" collapsed="false">
      <c r="A926" s="4" t="n">
        <v>925</v>
      </c>
      <c r="B926" s="4" t="s">
        <v>1274</v>
      </c>
      <c r="C926" s="35" t="n">
        <v>0.76538</v>
      </c>
      <c r="D926" s="35" t="n">
        <v>-1.72013</v>
      </c>
      <c r="E926" s="35" t="n">
        <v>0.52932</v>
      </c>
      <c r="F926" s="35" t="n">
        <v>0.77354</v>
      </c>
      <c r="G926" s="35" t="n">
        <v>1.93413</v>
      </c>
      <c r="H926" s="35" t="n">
        <v>-1.35163</v>
      </c>
      <c r="I926" s="35" t="n">
        <v>-0.30687</v>
      </c>
      <c r="J926" s="35" t="n">
        <v>-1.04866</v>
      </c>
      <c r="K926" s="35" t="n">
        <v>1.25548</v>
      </c>
      <c r="L926" s="35" t="n">
        <v>-0.42446</v>
      </c>
      <c r="M926" s="35" t="n">
        <v>1.08322</v>
      </c>
      <c r="N926" s="35" t="n">
        <v>0.30899</v>
      </c>
      <c r="O926" s="35" t="n">
        <v>-2.31775</v>
      </c>
      <c r="P926" s="35" t="n">
        <v>-3.35072</v>
      </c>
      <c r="Q926" s="35" t="n">
        <v>3.19945</v>
      </c>
      <c r="R926" s="35" t="n">
        <v>-2.04944</v>
      </c>
    </row>
    <row r="927" customFormat="false" ht="15" hidden="false" customHeight="false" outlineLevel="0" collapsed="false">
      <c r="A927" s="4" t="n">
        <v>926</v>
      </c>
      <c r="B927" s="4" t="s">
        <v>1275</v>
      </c>
      <c r="C927" s="35" t="n">
        <v>-0.28597</v>
      </c>
      <c r="D927" s="35" t="n">
        <v>-0.8721</v>
      </c>
      <c r="E927" s="35" t="n">
        <v>-1.02045</v>
      </c>
      <c r="F927" s="35" t="n">
        <v>2.8272</v>
      </c>
      <c r="G927" s="35" t="n">
        <v>2.25273</v>
      </c>
      <c r="H927" s="35" t="n">
        <v>-0.15022</v>
      </c>
      <c r="I927" s="35" t="n">
        <v>-0.12397</v>
      </c>
      <c r="J927" s="35" t="n">
        <v>-1.67258</v>
      </c>
      <c r="K927" s="35" t="n">
        <v>-0.74402</v>
      </c>
      <c r="L927" s="35" t="n">
        <v>2.45892</v>
      </c>
      <c r="M927" s="35" t="n">
        <v>1.80982</v>
      </c>
      <c r="N927" s="35" t="n">
        <v>0.07883</v>
      </c>
      <c r="O927" s="35" t="n">
        <v>0.61457</v>
      </c>
      <c r="P927" s="35" t="n">
        <v>1.03307</v>
      </c>
      <c r="Q927" s="35" t="n">
        <v>2.47916</v>
      </c>
      <c r="R927" s="35" t="n">
        <v>0.63087</v>
      </c>
    </row>
    <row r="928" customFormat="false" ht="15" hidden="false" customHeight="false" outlineLevel="0" collapsed="false">
      <c r="A928" s="4" t="n">
        <v>927</v>
      </c>
      <c r="B928" s="4" t="s">
        <v>1276</v>
      </c>
      <c r="C928" s="35" t="n">
        <v>-1.16175</v>
      </c>
      <c r="D928" s="35" t="n">
        <v>1.33341</v>
      </c>
      <c r="E928" s="35" t="n">
        <v>0.04969</v>
      </c>
      <c r="F928" s="35" t="n">
        <v>2.94937</v>
      </c>
      <c r="G928" s="35" t="n">
        <v>1.33079</v>
      </c>
      <c r="H928" s="35" t="n">
        <v>0.72085</v>
      </c>
      <c r="I928" s="35" t="n">
        <v>0.00129</v>
      </c>
      <c r="J928" s="35" t="n">
        <v>0.23012</v>
      </c>
      <c r="K928" s="35" t="n">
        <v>-1.73254</v>
      </c>
      <c r="L928" s="35" t="n">
        <v>-1.49719</v>
      </c>
      <c r="M928" s="35" t="n">
        <v>-1.33027</v>
      </c>
      <c r="N928" s="35" t="n">
        <v>1.64727</v>
      </c>
      <c r="O928" s="35" t="n">
        <v>-1.37934</v>
      </c>
      <c r="P928" s="35" t="n">
        <v>-1.00003</v>
      </c>
      <c r="Q928" s="35" t="n">
        <v>1.48953</v>
      </c>
      <c r="R928" s="35" t="n">
        <v>0.59048</v>
      </c>
    </row>
    <row r="929" customFormat="false" ht="15" hidden="false" customHeight="false" outlineLevel="0" collapsed="false">
      <c r="A929" s="4" t="n">
        <v>928</v>
      </c>
      <c r="B929" s="4" t="s">
        <v>1277</v>
      </c>
      <c r="C929" s="35" t="n">
        <v>0.14611</v>
      </c>
      <c r="D929" s="35" t="n">
        <v>0.96839</v>
      </c>
      <c r="E929" s="35" t="n">
        <v>-1.10672</v>
      </c>
      <c r="F929" s="35" t="n">
        <v>2.32898</v>
      </c>
      <c r="G929" s="35" t="n">
        <v>-0.89092</v>
      </c>
      <c r="H929" s="35" t="n">
        <v>-0.26444</v>
      </c>
      <c r="I929" s="35" t="n">
        <v>2.14982</v>
      </c>
      <c r="J929" s="35" t="n">
        <v>1.50953</v>
      </c>
      <c r="K929" s="35" t="n">
        <v>3.17477</v>
      </c>
      <c r="L929" s="35" t="n">
        <v>3.13446</v>
      </c>
      <c r="M929" s="35" t="n">
        <v>2.15296</v>
      </c>
      <c r="N929" s="35" t="n">
        <v>-0.1594</v>
      </c>
      <c r="O929" s="35" t="n">
        <v>0.25303</v>
      </c>
      <c r="P929" s="35" t="n">
        <v>-1.90384</v>
      </c>
      <c r="Q929" s="35" t="n">
        <v>0.08957</v>
      </c>
      <c r="R929" s="35" t="n">
        <v>-3.25024</v>
      </c>
    </row>
    <row r="930" customFormat="false" ht="15" hidden="false" customHeight="false" outlineLevel="0" collapsed="false">
      <c r="A930" s="4" t="n">
        <v>929</v>
      </c>
      <c r="B930" s="4" t="s">
        <v>1278</v>
      </c>
      <c r="C930" s="35" t="n">
        <v>0.14959</v>
      </c>
      <c r="D930" s="35" t="n">
        <v>-0.54256</v>
      </c>
      <c r="E930" s="35" t="n">
        <v>-1.18273</v>
      </c>
      <c r="F930" s="35" t="n">
        <v>-0.20992</v>
      </c>
      <c r="G930" s="35" t="n">
        <v>2.09965</v>
      </c>
      <c r="H930" s="35" t="n">
        <v>-0.46628</v>
      </c>
      <c r="I930" s="35" t="n">
        <v>2.05628</v>
      </c>
      <c r="J930" s="35" t="n">
        <v>-1.19271</v>
      </c>
      <c r="K930" s="35" t="n">
        <v>-2.07503</v>
      </c>
      <c r="L930" s="35" t="n">
        <v>-0.98612</v>
      </c>
      <c r="M930" s="35" t="n">
        <v>0.34072</v>
      </c>
      <c r="N930" s="35" t="n">
        <v>0.70844</v>
      </c>
      <c r="O930" s="35" t="n">
        <v>0.00336</v>
      </c>
      <c r="P930" s="35" t="n">
        <v>-1.0385</v>
      </c>
      <c r="Q930" s="35" t="n">
        <v>0.19836</v>
      </c>
      <c r="R930" s="35" t="n">
        <v>0.99486</v>
      </c>
    </row>
    <row r="931" customFormat="false" ht="15" hidden="false" customHeight="false" outlineLevel="0" collapsed="false">
      <c r="A931" s="4" t="n">
        <v>930</v>
      </c>
      <c r="B931" s="4" t="s">
        <v>1279</v>
      </c>
      <c r="C931" s="35" t="n">
        <v>-1.06125</v>
      </c>
      <c r="D931" s="35" t="n">
        <v>2.25823</v>
      </c>
      <c r="E931" s="35" t="n">
        <v>2.79956</v>
      </c>
      <c r="F931" s="35" t="n">
        <v>1.651</v>
      </c>
      <c r="G931" s="35" t="n">
        <v>0.46423</v>
      </c>
      <c r="H931" s="35" t="n">
        <v>3.25988</v>
      </c>
      <c r="I931" s="35" t="n">
        <v>-1.4486</v>
      </c>
      <c r="J931" s="35" t="n">
        <v>-0.23354</v>
      </c>
      <c r="K931" s="35" t="n">
        <v>0.13801</v>
      </c>
      <c r="L931" s="35" t="n">
        <v>0.54719</v>
      </c>
      <c r="M931" s="35" t="n">
        <v>2.32475</v>
      </c>
      <c r="N931" s="35" t="n">
        <v>1.64726</v>
      </c>
      <c r="O931" s="35" t="n">
        <v>1.4791</v>
      </c>
      <c r="P931" s="35" t="n">
        <v>-0.75661</v>
      </c>
      <c r="Q931" s="35" t="n">
        <v>0.56976</v>
      </c>
      <c r="R931" s="35" t="n">
        <v>-0.11302</v>
      </c>
    </row>
    <row r="932" customFormat="false" ht="15" hidden="false" customHeight="false" outlineLevel="0" collapsed="false">
      <c r="A932" s="4" t="n">
        <v>931</v>
      </c>
      <c r="B932" s="4" t="s">
        <v>1280</v>
      </c>
      <c r="C932" s="35" t="n">
        <v>0.89089</v>
      </c>
      <c r="D932" s="35" t="n">
        <v>-1.74982</v>
      </c>
      <c r="E932" s="35" t="n">
        <v>-1.89768</v>
      </c>
      <c r="F932" s="35" t="n">
        <v>-0.42171</v>
      </c>
      <c r="G932" s="35" t="n">
        <v>0.28092</v>
      </c>
      <c r="H932" s="35" t="n">
        <v>0.09914</v>
      </c>
      <c r="I932" s="35" t="n">
        <v>1.14241</v>
      </c>
      <c r="J932" s="35" t="n">
        <v>-0.14186</v>
      </c>
      <c r="K932" s="35" t="n">
        <v>-1.75901</v>
      </c>
      <c r="L932" s="35" t="n">
        <v>-2.13051</v>
      </c>
      <c r="M932" s="35" t="n">
        <v>0.57222</v>
      </c>
      <c r="N932" s="35" t="n">
        <v>0.88725</v>
      </c>
      <c r="O932" s="35" t="n">
        <v>-0.5598</v>
      </c>
      <c r="P932" s="35" t="n">
        <v>-1.66279</v>
      </c>
      <c r="Q932" s="35" t="n">
        <v>2.03415</v>
      </c>
      <c r="R932" s="35" t="n">
        <v>-0.47731</v>
      </c>
    </row>
    <row r="933" customFormat="false" ht="15" hidden="false" customHeight="false" outlineLevel="0" collapsed="false">
      <c r="A933" s="4" t="n">
        <v>932</v>
      </c>
      <c r="B933" s="4" t="s">
        <v>1281</v>
      </c>
      <c r="C933" s="35" t="n">
        <v>0.54169</v>
      </c>
      <c r="D933" s="35" t="n">
        <v>-1.47875</v>
      </c>
      <c r="E933" s="35" t="n">
        <v>-1.65405</v>
      </c>
      <c r="F933" s="35" t="n">
        <v>0.46929</v>
      </c>
      <c r="G933" s="35" t="n">
        <v>0.65598</v>
      </c>
      <c r="H933" s="35" t="n">
        <v>1.27268</v>
      </c>
      <c r="I933" s="35" t="n">
        <v>0.69849</v>
      </c>
      <c r="J933" s="35" t="n">
        <v>2.61626</v>
      </c>
      <c r="K933" s="35" t="n">
        <v>0.54468</v>
      </c>
      <c r="L933" s="35" t="n">
        <v>4.49197</v>
      </c>
      <c r="M933" s="35" t="n">
        <v>-1.42749</v>
      </c>
      <c r="N933" s="35" t="n">
        <v>2.17162</v>
      </c>
      <c r="O933" s="35" t="n">
        <v>-2.25316</v>
      </c>
      <c r="P933" s="35" t="n">
        <v>-2.83403</v>
      </c>
      <c r="Q933" s="35" t="n">
        <v>3.19763</v>
      </c>
      <c r="R933" s="35" t="n">
        <v>-0.96747</v>
      </c>
    </row>
    <row r="934" customFormat="false" ht="15" hidden="false" customHeight="false" outlineLevel="0" collapsed="false">
      <c r="A934" s="4" t="n">
        <v>933</v>
      </c>
      <c r="B934" s="4" t="s">
        <v>1282</v>
      </c>
      <c r="C934" s="35" t="n">
        <v>0.04772</v>
      </c>
      <c r="D934" s="35" t="n">
        <v>0.80449</v>
      </c>
      <c r="E934" s="35" t="n">
        <v>2.47874</v>
      </c>
      <c r="F934" s="35" t="n">
        <v>-0.92409</v>
      </c>
      <c r="G934" s="35" t="n">
        <v>2.15939</v>
      </c>
      <c r="H934" s="35" t="n">
        <v>-2.69622</v>
      </c>
      <c r="I934" s="35" t="n">
        <v>0.30043</v>
      </c>
      <c r="J934" s="35" t="n">
        <v>2.66202</v>
      </c>
      <c r="K934" s="35" t="n">
        <v>2.49743</v>
      </c>
      <c r="L934" s="35" t="n">
        <v>1.59757</v>
      </c>
      <c r="M934" s="35" t="n">
        <v>2.69535</v>
      </c>
      <c r="N934" s="35" t="n">
        <v>0.4988</v>
      </c>
      <c r="O934" s="35" t="n">
        <v>-0.03619</v>
      </c>
      <c r="P934" s="35" t="n">
        <v>-0.07527</v>
      </c>
      <c r="Q934" s="35" t="n">
        <v>1.19813</v>
      </c>
      <c r="R934" s="35" t="n">
        <v>0.92158</v>
      </c>
    </row>
    <row r="935" customFormat="false" ht="15" hidden="false" customHeight="false" outlineLevel="0" collapsed="false">
      <c r="A935" s="4" t="n">
        <v>934</v>
      </c>
      <c r="B935" s="4" t="s">
        <v>1283</v>
      </c>
      <c r="C935" s="35" t="n">
        <v>1.17457</v>
      </c>
      <c r="D935" s="35" t="n">
        <v>0.83738</v>
      </c>
      <c r="E935" s="35" t="n">
        <v>-1.33677</v>
      </c>
      <c r="F935" s="35" t="n">
        <v>-0.3878</v>
      </c>
      <c r="G935" s="35" t="n">
        <v>1.12455</v>
      </c>
      <c r="H935" s="35" t="n">
        <v>2.18233</v>
      </c>
      <c r="I935" s="35" t="n">
        <v>-0.91355</v>
      </c>
      <c r="J935" s="35" t="n">
        <v>1.85222</v>
      </c>
      <c r="K935" s="35" t="n">
        <v>0.19689</v>
      </c>
      <c r="L935" s="35" t="n">
        <v>-0.94353</v>
      </c>
      <c r="M935" s="35" t="n">
        <v>-1.73965</v>
      </c>
      <c r="N935" s="35" t="n">
        <v>0.94921</v>
      </c>
      <c r="O935" s="35" t="n">
        <v>-0.5488</v>
      </c>
      <c r="P935" s="35" t="n">
        <v>-1.26945</v>
      </c>
      <c r="Q935" s="35" t="n">
        <v>-0.70625</v>
      </c>
      <c r="R935" s="35" t="n">
        <v>-0.87955</v>
      </c>
    </row>
    <row r="936" customFormat="false" ht="15" hidden="false" customHeight="false" outlineLevel="0" collapsed="false">
      <c r="A936" s="4" t="n">
        <v>935</v>
      </c>
      <c r="B936" s="4" t="s">
        <v>1284</v>
      </c>
      <c r="C936" s="35" t="n">
        <v>0.47118</v>
      </c>
      <c r="D936" s="35" t="n">
        <v>-0.09607</v>
      </c>
      <c r="E936" s="35" t="n">
        <v>-1.32473</v>
      </c>
      <c r="F936" s="35" t="n">
        <v>1.73436</v>
      </c>
      <c r="G936" s="35" t="n">
        <v>2.79126</v>
      </c>
      <c r="H936" s="35" t="n">
        <v>-2.15836</v>
      </c>
      <c r="I936" s="35" t="n">
        <v>0.86117</v>
      </c>
      <c r="J936" s="35" t="n">
        <v>2.91135</v>
      </c>
      <c r="K936" s="35" t="n">
        <v>1.04405</v>
      </c>
      <c r="L936" s="35" t="n">
        <v>-0.95502</v>
      </c>
      <c r="M936" s="35" t="n">
        <v>-0.97346</v>
      </c>
      <c r="N936" s="35" t="n">
        <v>1.11185</v>
      </c>
      <c r="O936" s="35" t="n">
        <v>1.01613</v>
      </c>
      <c r="P936" s="35" t="n">
        <v>-3.34028</v>
      </c>
      <c r="Q936" s="35" t="n">
        <v>0.90407</v>
      </c>
      <c r="R936" s="35" t="n">
        <v>-1.28854</v>
      </c>
    </row>
    <row r="937" customFormat="false" ht="15" hidden="false" customHeight="false" outlineLevel="0" collapsed="false">
      <c r="A937" s="4" t="n">
        <v>936</v>
      </c>
      <c r="B937" s="4" t="s">
        <v>1285</v>
      </c>
      <c r="C937" s="35" t="n">
        <v>-1.50944</v>
      </c>
      <c r="D937" s="35" t="n">
        <v>-2.33355</v>
      </c>
      <c r="E937" s="35" t="n">
        <v>0.95112</v>
      </c>
      <c r="F937" s="35" t="n">
        <v>0.54754</v>
      </c>
      <c r="G937" s="35" t="n">
        <v>-0.73963</v>
      </c>
      <c r="H937" s="35" t="n">
        <v>2.3819</v>
      </c>
      <c r="I937" s="35" t="n">
        <v>-1.69932</v>
      </c>
      <c r="J937" s="35" t="n">
        <v>-1.1643</v>
      </c>
      <c r="K937" s="35" t="n">
        <v>1.36274</v>
      </c>
      <c r="L937" s="35" t="n">
        <v>-1.76312</v>
      </c>
      <c r="M937" s="35" t="n">
        <v>1.32765</v>
      </c>
      <c r="N937" s="35" t="n">
        <v>2.85703</v>
      </c>
      <c r="O937" s="35" t="n">
        <v>-2.26254</v>
      </c>
      <c r="P937" s="35" t="n">
        <v>-1.6376</v>
      </c>
      <c r="Q937" s="35" t="n">
        <v>-0.54484</v>
      </c>
      <c r="R937" s="35" t="n">
        <v>-0.41307</v>
      </c>
    </row>
    <row r="938" customFormat="false" ht="15" hidden="false" customHeight="false" outlineLevel="0" collapsed="false">
      <c r="A938" s="4" t="n">
        <v>937</v>
      </c>
      <c r="B938" s="4" t="s">
        <v>1286</v>
      </c>
      <c r="C938" s="35" t="n">
        <v>-1.22733</v>
      </c>
      <c r="D938" s="35" t="n">
        <v>-0.79204</v>
      </c>
      <c r="E938" s="35" t="n">
        <v>0.36165</v>
      </c>
      <c r="F938" s="35" t="n">
        <v>0.23897</v>
      </c>
      <c r="G938" s="35" t="n">
        <v>-1.51059</v>
      </c>
      <c r="H938" s="35" t="n">
        <v>-1.05943</v>
      </c>
      <c r="I938" s="35" t="n">
        <v>0.6928</v>
      </c>
      <c r="J938" s="35" t="n">
        <v>2.30245</v>
      </c>
      <c r="K938" s="35" t="n">
        <v>-1.36744</v>
      </c>
      <c r="L938" s="35" t="n">
        <v>-1.14103</v>
      </c>
      <c r="M938" s="35" t="n">
        <v>-1.87748</v>
      </c>
      <c r="N938" s="35" t="n">
        <v>-0.31382</v>
      </c>
      <c r="O938" s="35" t="n">
        <v>-1.6462</v>
      </c>
      <c r="P938" s="35" t="n">
        <v>-0.71202</v>
      </c>
      <c r="Q938" s="35" t="n">
        <v>2.22039</v>
      </c>
      <c r="R938" s="35" t="n">
        <v>0.94089</v>
      </c>
    </row>
    <row r="939" customFormat="false" ht="15" hidden="false" customHeight="false" outlineLevel="0" collapsed="false">
      <c r="A939" s="4" t="n">
        <v>938</v>
      </c>
      <c r="B939" s="4" t="s">
        <v>1287</v>
      </c>
      <c r="C939" s="35" t="n">
        <v>0.82364</v>
      </c>
      <c r="D939" s="35" t="n">
        <v>-2.65875</v>
      </c>
      <c r="E939" s="35" t="n">
        <v>3.8713</v>
      </c>
      <c r="F939" s="35" t="n">
        <v>-0.56243</v>
      </c>
      <c r="G939" s="35" t="n">
        <v>0.66205</v>
      </c>
      <c r="H939" s="35" t="n">
        <v>0.12818</v>
      </c>
      <c r="I939" s="35" t="n">
        <v>0.75791</v>
      </c>
      <c r="J939" s="35" t="n">
        <v>2.01581</v>
      </c>
      <c r="K939" s="35" t="n">
        <v>-0.77918</v>
      </c>
      <c r="L939" s="35" t="n">
        <v>-1.3546</v>
      </c>
      <c r="M939" s="35" t="n">
        <v>-1.81921</v>
      </c>
      <c r="N939" s="35" t="n">
        <v>3.61717</v>
      </c>
      <c r="O939" s="35" t="n">
        <v>-3.14751</v>
      </c>
      <c r="P939" s="35" t="n">
        <v>-0.36057</v>
      </c>
      <c r="Q939" s="35" t="n">
        <v>0.99803</v>
      </c>
      <c r="R939" s="35" t="n">
        <v>-0.32361</v>
      </c>
    </row>
    <row r="940" customFormat="false" ht="15" hidden="false" customHeight="false" outlineLevel="0" collapsed="false">
      <c r="A940" s="4" t="n">
        <v>939</v>
      </c>
      <c r="B940" s="4" t="s">
        <v>1288</v>
      </c>
      <c r="C940" s="35" t="n">
        <v>-0.22724</v>
      </c>
      <c r="D940" s="35" t="n">
        <v>-2.25439</v>
      </c>
      <c r="E940" s="35" t="n">
        <v>3.0985</v>
      </c>
      <c r="F940" s="35" t="n">
        <v>0.72573</v>
      </c>
      <c r="G940" s="35" t="n">
        <v>-0.22438</v>
      </c>
      <c r="H940" s="35" t="n">
        <v>0.14536</v>
      </c>
      <c r="I940" s="35" t="n">
        <v>0.30792</v>
      </c>
      <c r="J940" s="35" t="n">
        <v>2.88925</v>
      </c>
      <c r="K940" s="35" t="n">
        <v>-1.62658</v>
      </c>
      <c r="L940" s="35" t="n">
        <v>1.53767</v>
      </c>
      <c r="M940" s="35" t="n">
        <v>2.50101</v>
      </c>
      <c r="N940" s="35" t="n">
        <v>3.07119</v>
      </c>
      <c r="O940" s="35" t="n">
        <v>-2.87523</v>
      </c>
      <c r="P940" s="35" t="n">
        <v>1.14328</v>
      </c>
      <c r="Q940" s="35" t="n">
        <v>0.25117</v>
      </c>
      <c r="R940" s="35" t="n">
        <v>0.78237</v>
      </c>
    </row>
    <row r="941" customFormat="false" ht="15" hidden="false" customHeight="false" outlineLevel="0" collapsed="false">
      <c r="A941" s="4" t="n">
        <v>940</v>
      </c>
      <c r="B941" s="4" t="s">
        <v>1289</v>
      </c>
      <c r="C941" s="35" t="n">
        <v>-3.71356</v>
      </c>
      <c r="D941" s="35" t="n">
        <v>0.90554</v>
      </c>
      <c r="E941" s="35" t="n">
        <v>-1.23078</v>
      </c>
      <c r="F941" s="35" t="n">
        <v>0.93976</v>
      </c>
      <c r="G941" s="35" t="n">
        <v>0.91032</v>
      </c>
      <c r="H941" s="35" t="n">
        <v>1.64425</v>
      </c>
      <c r="I941" s="35" t="n">
        <v>0.58762</v>
      </c>
      <c r="J941" s="35" t="n">
        <v>-0.60082</v>
      </c>
      <c r="K941" s="35" t="n">
        <v>2.94578</v>
      </c>
      <c r="L941" s="35" t="n">
        <v>-0.72994</v>
      </c>
      <c r="M941" s="35" t="n">
        <v>0.28112</v>
      </c>
      <c r="N941" s="35" t="n">
        <v>0.66003</v>
      </c>
      <c r="O941" s="35" t="n">
        <v>-1.07496</v>
      </c>
      <c r="P941" s="35" t="n">
        <v>-1.20892</v>
      </c>
      <c r="Q941" s="35" t="n">
        <v>4.02021</v>
      </c>
      <c r="R941" s="35" t="n">
        <v>0.51317</v>
      </c>
    </row>
    <row r="942" customFormat="false" ht="15" hidden="false" customHeight="false" outlineLevel="0" collapsed="false">
      <c r="A942" s="4" t="n">
        <v>941</v>
      </c>
      <c r="B942" s="4" t="s">
        <v>1290</v>
      </c>
      <c r="C942" s="35" t="n">
        <v>-1.65906</v>
      </c>
      <c r="D942" s="35" t="n">
        <v>1.88403</v>
      </c>
      <c r="E942" s="35" t="n">
        <v>1.5971</v>
      </c>
      <c r="F942" s="35" t="n">
        <v>-0.51169</v>
      </c>
      <c r="G942" s="35" t="n">
        <v>3.18686</v>
      </c>
      <c r="H942" s="35" t="n">
        <v>-0.3923</v>
      </c>
      <c r="I942" s="35" t="n">
        <v>-2.92524</v>
      </c>
      <c r="J942" s="35" t="n">
        <v>1.72154</v>
      </c>
      <c r="K942" s="35" t="n">
        <v>3.57264</v>
      </c>
      <c r="L942" s="35" t="n">
        <v>1.16567</v>
      </c>
      <c r="M942" s="35" t="n">
        <v>1.50527</v>
      </c>
      <c r="N942" s="35" t="n">
        <v>1.85429</v>
      </c>
      <c r="O942" s="35" t="n">
        <v>-0.05081</v>
      </c>
      <c r="P942" s="35" t="n">
        <v>-1.94074</v>
      </c>
      <c r="Q942" s="35" t="n">
        <v>0.90161</v>
      </c>
      <c r="R942" s="35" t="n">
        <v>1.79387</v>
      </c>
    </row>
    <row r="943" customFormat="false" ht="15" hidden="false" customHeight="false" outlineLevel="0" collapsed="false">
      <c r="A943" s="4" t="n">
        <v>942</v>
      </c>
      <c r="B943" s="4" t="s">
        <v>1291</v>
      </c>
      <c r="C943" s="35" t="n">
        <v>-0.22982</v>
      </c>
      <c r="D943" s="35" t="n">
        <v>-2.94431</v>
      </c>
      <c r="E943" s="35" t="n">
        <v>-2.43501</v>
      </c>
      <c r="F943" s="35" t="n">
        <v>1.70009</v>
      </c>
      <c r="G943" s="35" t="n">
        <v>-0.53609</v>
      </c>
      <c r="H943" s="35" t="n">
        <v>0.40158</v>
      </c>
      <c r="I943" s="35" t="n">
        <v>1.46716</v>
      </c>
      <c r="J943" s="35" t="n">
        <v>-0.21575</v>
      </c>
      <c r="K943" s="35" t="n">
        <v>-0.50615</v>
      </c>
      <c r="L943" s="35" t="n">
        <v>-1.32547</v>
      </c>
      <c r="M943" s="35" t="n">
        <v>-0.62476</v>
      </c>
      <c r="N943" s="35" t="n">
        <v>-0.4634</v>
      </c>
      <c r="O943" s="35" t="n">
        <v>0.19505</v>
      </c>
      <c r="P943" s="35" t="n">
        <v>0.22348</v>
      </c>
      <c r="Q943" s="35" t="n">
        <v>1.22585</v>
      </c>
      <c r="R943" s="35" t="n">
        <v>0.00868</v>
      </c>
    </row>
    <row r="944" customFormat="false" ht="15" hidden="false" customHeight="false" outlineLevel="0" collapsed="false">
      <c r="A944" s="4" t="n">
        <v>943</v>
      </c>
      <c r="B944" s="4" t="s">
        <v>1292</v>
      </c>
      <c r="C944" s="35" t="n">
        <v>-1.88801</v>
      </c>
      <c r="D944" s="35" t="n">
        <v>-3.72027</v>
      </c>
      <c r="E944" s="35" t="n">
        <v>-1.23313</v>
      </c>
      <c r="F944" s="35" t="n">
        <v>3.15866</v>
      </c>
      <c r="G944" s="35" t="n">
        <v>2.3018</v>
      </c>
      <c r="H944" s="35" t="n">
        <v>2.61174</v>
      </c>
      <c r="I944" s="35" t="n">
        <v>2.33211</v>
      </c>
      <c r="J944" s="35" t="n">
        <v>1.11661</v>
      </c>
      <c r="K944" s="35" t="n">
        <v>1.04273</v>
      </c>
      <c r="L944" s="35" t="n">
        <v>0.59961</v>
      </c>
      <c r="M944" s="35" t="n">
        <v>-2.31203</v>
      </c>
      <c r="N944" s="35" t="n">
        <v>1.48175</v>
      </c>
      <c r="O944" s="35" t="n">
        <v>-0.19672</v>
      </c>
      <c r="P944" s="35" t="n">
        <v>-2.0924</v>
      </c>
      <c r="Q944" s="35" t="n">
        <v>-0.95438</v>
      </c>
      <c r="R944" s="35" t="n">
        <v>-2.40461</v>
      </c>
    </row>
    <row r="945" customFormat="false" ht="15" hidden="false" customHeight="false" outlineLevel="0" collapsed="false">
      <c r="A945" s="4" t="n">
        <v>944</v>
      </c>
      <c r="B945" s="4" t="s">
        <v>1293</v>
      </c>
      <c r="C945" s="35" t="n">
        <v>0.98131</v>
      </c>
      <c r="D945" s="35" t="n">
        <v>-0.16349</v>
      </c>
      <c r="E945" s="35" t="n">
        <v>3.17422</v>
      </c>
      <c r="F945" s="35" t="n">
        <v>2.38769</v>
      </c>
      <c r="G945" s="35" t="n">
        <v>2.70285</v>
      </c>
      <c r="H945" s="35" t="n">
        <v>0.3598</v>
      </c>
      <c r="I945" s="35" t="n">
        <v>-0.03092</v>
      </c>
      <c r="J945" s="35" t="n">
        <v>0.06046</v>
      </c>
      <c r="K945" s="35" t="n">
        <v>0.66569</v>
      </c>
      <c r="L945" s="35" t="n">
        <v>3.86321</v>
      </c>
      <c r="M945" s="35" t="n">
        <v>-1.23813</v>
      </c>
      <c r="N945" s="35" t="n">
        <v>3.62801</v>
      </c>
      <c r="O945" s="35" t="n">
        <v>-2.62371</v>
      </c>
      <c r="P945" s="35" t="n">
        <v>0.70815</v>
      </c>
      <c r="Q945" s="35" t="n">
        <v>2.50122</v>
      </c>
      <c r="R945" s="35" t="n">
        <v>-0.84356</v>
      </c>
    </row>
    <row r="946" customFormat="false" ht="15" hidden="false" customHeight="false" outlineLevel="0" collapsed="false">
      <c r="A946" s="4" t="n">
        <v>945</v>
      </c>
      <c r="B946" s="4" t="s">
        <v>1294</v>
      </c>
      <c r="C946" s="35" t="n">
        <v>-0.70633</v>
      </c>
      <c r="D946" s="35" t="n">
        <v>-0.68317</v>
      </c>
      <c r="E946" s="35" t="n">
        <v>-1.57373</v>
      </c>
      <c r="F946" s="35" t="n">
        <v>0.51982</v>
      </c>
      <c r="G946" s="35" t="n">
        <v>2.15115</v>
      </c>
      <c r="H946" s="35" t="n">
        <v>-1.0872</v>
      </c>
      <c r="I946" s="35" t="n">
        <v>1.21121</v>
      </c>
      <c r="J946" s="35" t="n">
        <v>-0.78542</v>
      </c>
      <c r="K946" s="35" t="n">
        <v>0.94061</v>
      </c>
      <c r="L946" s="35" t="n">
        <v>-1.26708</v>
      </c>
      <c r="M946" s="35" t="n">
        <v>2.53183</v>
      </c>
      <c r="N946" s="35" t="n">
        <v>0.40329</v>
      </c>
      <c r="O946" s="35" t="n">
        <v>0.86798</v>
      </c>
      <c r="P946" s="35" t="n">
        <v>-1.56931</v>
      </c>
      <c r="Q946" s="35" t="n">
        <v>-0.47858</v>
      </c>
      <c r="R946" s="35" t="n">
        <v>-0.85293</v>
      </c>
    </row>
    <row r="947" customFormat="false" ht="15" hidden="false" customHeight="false" outlineLevel="0" collapsed="false">
      <c r="A947" s="4" t="n">
        <v>946</v>
      </c>
      <c r="B947" s="4" t="s">
        <v>1295</v>
      </c>
      <c r="C947" s="35" t="n">
        <v>1.05344</v>
      </c>
      <c r="D947" s="35" t="n">
        <v>-2.93696</v>
      </c>
      <c r="E947" s="35" t="n">
        <v>-1.02611</v>
      </c>
      <c r="F947" s="35" t="n">
        <v>0.6183</v>
      </c>
      <c r="G947" s="35" t="n">
        <v>0.81922</v>
      </c>
      <c r="H947" s="35" t="n">
        <v>-2.34721</v>
      </c>
      <c r="I947" s="35" t="n">
        <v>0.50145</v>
      </c>
      <c r="J947" s="35" t="n">
        <v>1.07573</v>
      </c>
      <c r="K947" s="35" t="n">
        <v>-1.70058</v>
      </c>
      <c r="L947" s="35" t="n">
        <v>1.23325</v>
      </c>
      <c r="M947" s="35" t="n">
        <v>-0.90624</v>
      </c>
      <c r="N947" s="35" t="n">
        <v>-1.08269</v>
      </c>
      <c r="O947" s="35" t="n">
        <v>-1.24467</v>
      </c>
      <c r="P947" s="35" t="n">
        <v>0.02631</v>
      </c>
      <c r="Q947" s="35" t="n">
        <v>0.01976</v>
      </c>
      <c r="R947" s="35" t="n">
        <v>1.3604</v>
      </c>
    </row>
    <row r="948" customFormat="false" ht="15" hidden="false" customHeight="false" outlineLevel="0" collapsed="false">
      <c r="A948" s="4" t="n">
        <v>947</v>
      </c>
      <c r="B948" s="4" t="s">
        <v>1296</v>
      </c>
      <c r="C948" s="35" t="n">
        <v>-1.93061</v>
      </c>
      <c r="D948" s="35" t="n">
        <v>1.40519</v>
      </c>
      <c r="E948" s="35" t="n">
        <v>2.19201</v>
      </c>
      <c r="F948" s="35" t="n">
        <v>1.37398</v>
      </c>
      <c r="G948" s="35" t="n">
        <v>-1.01746</v>
      </c>
      <c r="H948" s="35" t="n">
        <v>-0.70132</v>
      </c>
      <c r="I948" s="35" t="n">
        <v>-0.2958</v>
      </c>
      <c r="J948" s="35" t="n">
        <v>1.10372</v>
      </c>
      <c r="K948" s="35" t="n">
        <v>0.21005</v>
      </c>
      <c r="L948" s="35" t="n">
        <v>1.5831</v>
      </c>
      <c r="M948" s="35" t="n">
        <v>1.98373</v>
      </c>
      <c r="N948" s="35" t="n">
        <v>-0.36693</v>
      </c>
      <c r="O948" s="35" t="n">
        <v>-0.97205</v>
      </c>
      <c r="P948" s="35" t="n">
        <v>0.42943</v>
      </c>
      <c r="Q948" s="35" t="n">
        <v>-0.20239</v>
      </c>
      <c r="R948" s="35" t="n">
        <v>1.8181</v>
      </c>
    </row>
    <row r="949" customFormat="false" ht="15" hidden="false" customHeight="false" outlineLevel="0" collapsed="false">
      <c r="A949" s="4" t="n">
        <v>948</v>
      </c>
      <c r="B949" s="4" t="s">
        <v>1297</v>
      </c>
      <c r="C949" s="35" t="n">
        <v>-0.15827</v>
      </c>
      <c r="D949" s="35" t="n">
        <v>-2.18449</v>
      </c>
      <c r="E949" s="35" t="n">
        <v>0.0107</v>
      </c>
      <c r="F949" s="35" t="n">
        <v>3.25474</v>
      </c>
      <c r="G949" s="35" t="n">
        <v>2.88382</v>
      </c>
      <c r="H949" s="35" t="n">
        <v>-2.12736</v>
      </c>
      <c r="I949" s="35" t="n">
        <v>0.55192</v>
      </c>
      <c r="J949" s="35" t="n">
        <v>-1.27376</v>
      </c>
      <c r="K949" s="35" t="n">
        <v>0.49978</v>
      </c>
      <c r="L949" s="35" t="n">
        <v>-0.14381</v>
      </c>
      <c r="M949" s="35" t="n">
        <v>-1.89541</v>
      </c>
      <c r="N949" s="35" t="n">
        <v>1.49251</v>
      </c>
      <c r="O949" s="35" t="n">
        <v>-0.2123</v>
      </c>
      <c r="P949" s="35" t="n">
        <v>-0.2233</v>
      </c>
      <c r="Q949" s="35" t="n">
        <v>-1.04133</v>
      </c>
      <c r="R949" s="35" t="n">
        <v>0.63571</v>
      </c>
    </row>
    <row r="950" customFormat="false" ht="15" hidden="false" customHeight="false" outlineLevel="0" collapsed="false">
      <c r="A950" s="4" t="n">
        <v>949</v>
      </c>
      <c r="B950" s="4" t="s">
        <v>1298</v>
      </c>
      <c r="C950" s="35" t="n">
        <v>-1.13748</v>
      </c>
      <c r="D950" s="35" t="n">
        <v>-1.29031</v>
      </c>
      <c r="E950" s="35" t="n">
        <v>2.81217</v>
      </c>
      <c r="F950" s="35" t="n">
        <v>2.27916</v>
      </c>
      <c r="G950" s="35" t="n">
        <v>1.56547</v>
      </c>
      <c r="H950" s="35" t="n">
        <v>-0.16413</v>
      </c>
      <c r="I950" s="35" t="n">
        <v>-1.56707</v>
      </c>
      <c r="J950" s="35" t="n">
        <v>1.09823</v>
      </c>
      <c r="K950" s="35" t="n">
        <v>3.28635</v>
      </c>
      <c r="L950" s="35" t="n">
        <v>2.20368</v>
      </c>
      <c r="M950" s="35" t="n">
        <v>3.53177</v>
      </c>
      <c r="N950" s="35" t="n">
        <v>-0.67308</v>
      </c>
      <c r="O950" s="35" t="n">
        <v>-0.15519</v>
      </c>
      <c r="P950" s="35" t="n">
        <v>1.34128</v>
      </c>
      <c r="Q950" s="35" t="n">
        <v>0.24065</v>
      </c>
      <c r="R950" s="35" t="n">
        <v>-2.01481</v>
      </c>
    </row>
    <row r="951" customFormat="false" ht="15" hidden="false" customHeight="false" outlineLevel="0" collapsed="false">
      <c r="A951" s="4" t="n">
        <v>950</v>
      </c>
      <c r="B951" s="4" t="s">
        <v>1299</v>
      </c>
      <c r="C951" s="35" t="n">
        <v>-0.02222</v>
      </c>
      <c r="D951" s="35" t="n">
        <v>0.54268</v>
      </c>
      <c r="E951" s="35" t="n">
        <v>-2.22659</v>
      </c>
      <c r="F951" s="35" t="n">
        <v>1.05034</v>
      </c>
      <c r="G951" s="35" t="n">
        <v>0.00111</v>
      </c>
      <c r="H951" s="35" t="n">
        <v>-1.62042</v>
      </c>
      <c r="I951" s="35" t="n">
        <v>2.83823</v>
      </c>
      <c r="J951" s="35" t="n">
        <v>-0.97979</v>
      </c>
      <c r="K951" s="35" t="n">
        <v>1.11394</v>
      </c>
      <c r="L951" s="35" t="n">
        <v>1.42347</v>
      </c>
      <c r="M951" s="35" t="n">
        <v>-0.76572</v>
      </c>
      <c r="N951" s="35" t="n">
        <v>2.11776</v>
      </c>
      <c r="O951" s="35" t="n">
        <v>0.92353</v>
      </c>
      <c r="P951" s="35" t="n">
        <v>-2.12259</v>
      </c>
      <c r="Q951" s="35" t="n">
        <v>-0.14334</v>
      </c>
      <c r="R951" s="35" t="n">
        <v>-3.26622</v>
      </c>
    </row>
    <row r="952" customFormat="false" ht="15" hidden="false" customHeight="false" outlineLevel="0" collapsed="false">
      <c r="A952" s="4" t="n">
        <v>951</v>
      </c>
      <c r="B952" s="4" t="s">
        <v>1300</v>
      </c>
      <c r="C952" s="35" t="n">
        <v>0.92937</v>
      </c>
      <c r="D952" s="35" t="n">
        <v>1.04271</v>
      </c>
      <c r="E952" s="35" t="n">
        <v>1.02266</v>
      </c>
      <c r="F952" s="35" t="n">
        <v>0.72248</v>
      </c>
      <c r="G952" s="35" t="n">
        <v>-0.81294</v>
      </c>
      <c r="H952" s="35" t="n">
        <v>-0.52432</v>
      </c>
      <c r="I952" s="35" t="n">
        <v>-1.62876</v>
      </c>
      <c r="J952" s="35" t="n">
        <v>0.23958</v>
      </c>
      <c r="K952" s="35" t="n">
        <v>2.49177</v>
      </c>
      <c r="L952" s="35" t="n">
        <v>-0.41442</v>
      </c>
      <c r="M952" s="35" t="n">
        <v>-0.23872</v>
      </c>
      <c r="N952" s="35" t="n">
        <v>-0.6525</v>
      </c>
      <c r="O952" s="35" t="n">
        <v>1.00936</v>
      </c>
      <c r="P952" s="35" t="n">
        <v>0.30647</v>
      </c>
      <c r="Q952" s="35" t="n">
        <v>1.37853</v>
      </c>
      <c r="R952" s="35" t="n">
        <v>-1.18068</v>
      </c>
    </row>
    <row r="953" customFormat="false" ht="15" hidden="false" customHeight="false" outlineLevel="0" collapsed="false">
      <c r="A953" s="4" t="n">
        <v>952</v>
      </c>
      <c r="B953" s="4" t="s">
        <v>1301</v>
      </c>
      <c r="C953" s="35" t="n">
        <v>-2.39231</v>
      </c>
      <c r="D953" s="35" t="n">
        <v>0.19907</v>
      </c>
      <c r="E953" s="35" t="n">
        <v>0.61039</v>
      </c>
      <c r="F953" s="35" t="n">
        <v>3.31585</v>
      </c>
      <c r="G953" s="35" t="n">
        <v>-0.47334</v>
      </c>
      <c r="H953" s="35" t="n">
        <v>2.53334</v>
      </c>
      <c r="I953" s="35" t="n">
        <v>1.05475</v>
      </c>
      <c r="J953" s="35" t="n">
        <v>-0.51882</v>
      </c>
      <c r="K953" s="35" t="n">
        <v>1.64665</v>
      </c>
      <c r="L953" s="35" t="n">
        <v>1.40908</v>
      </c>
      <c r="M953" s="35" t="n">
        <v>-0.54053</v>
      </c>
      <c r="N953" s="35" t="n">
        <v>0.36676</v>
      </c>
      <c r="O953" s="35" t="n">
        <v>2.28787</v>
      </c>
      <c r="P953" s="35" t="n">
        <v>0.00639</v>
      </c>
      <c r="Q953" s="35" t="n">
        <v>3.24687</v>
      </c>
      <c r="R953" s="35" t="n">
        <v>-1.29772</v>
      </c>
    </row>
    <row r="954" customFormat="false" ht="15" hidden="false" customHeight="false" outlineLevel="0" collapsed="false">
      <c r="A954" s="4" t="n">
        <v>953</v>
      </c>
      <c r="B954" s="4" t="s">
        <v>1302</v>
      </c>
      <c r="C954" s="35" t="n">
        <v>-0.33704</v>
      </c>
      <c r="D954" s="35" t="n">
        <v>-1.22791</v>
      </c>
      <c r="E954" s="35" t="n">
        <v>1.84356</v>
      </c>
      <c r="F954" s="35" t="n">
        <v>-0.00572</v>
      </c>
      <c r="G954" s="35" t="n">
        <v>-1.99205</v>
      </c>
      <c r="H954" s="35" t="n">
        <v>0.76364</v>
      </c>
      <c r="I954" s="35" t="n">
        <v>-0.87627</v>
      </c>
      <c r="J954" s="35" t="n">
        <v>0.21816</v>
      </c>
      <c r="K954" s="35" t="n">
        <v>-0.01162</v>
      </c>
      <c r="L954" s="35" t="n">
        <v>-1.91662</v>
      </c>
      <c r="M954" s="35" t="n">
        <v>3.30535</v>
      </c>
      <c r="N954" s="35" t="n">
        <v>1.64875</v>
      </c>
      <c r="O954" s="35" t="n">
        <v>0.20879</v>
      </c>
      <c r="P954" s="35" t="n">
        <v>-0.41514</v>
      </c>
      <c r="Q954" s="35" t="n">
        <v>-1.05613</v>
      </c>
      <c r="R954" s="35" t="n">
        <v>0.74376</v>
      </c>
    </row>
    <row r="955" customFormat="false" ht="15" hidden="false" customHeight="false" outlineLevel="0" collapsed="false">
      <c r="A955" s="4" t="n">
        <v>954</v>
      </c>
      <c r="B955" s="4" t="s">
        <v>1303</v>
      </c>
      <c r="C955" s="35" t="n">
        <v>-0.72783</v>
      </c>
      <c r="D955" s="35" t="n">
        <v>-1.26539</v>
      </c>
      <c r="E955" s="35" t="n">
        <v>0.59855</v>
      </c>
      <c r="F955" s="35" t="n">
        <v>2.87285</v>
      </c>
      <c r="G955" s="35" t="n">
        <v>1.94698</v>
      </c>
      <c r="H955" s="35" t="n">
        <v>-2.27515</v>
      </c>
      <c r="I955" s="35" t="n">
        <v>-1.98572</v>
      </c>
      <c r="J955" s="35" t="n">
        <v>-0.16432</v>
      </c>
      <c r="K955" s="35" t="n">
        <v>-0.92816</v>
      </c>
      <c r="L955" s="35" t="n">
        <v>0.22877</v>
      </c>
      <c r="M955" s="35" t="n">
        <v>1.61441</v>
      </c>
      <c r="N955" s="35" t="n">
        <v>1.36538</v>
      </c>
      <c r="O955" s="35" t="n">
        <v>-0.11004</v>
      </c>
      <c r="P955" s="35" t="n">
        <v>0.80561</v>
      </c>
      <c r="Q955" s="35" t="n">
        <v>2.20931</v>
      </c>
      <c r="R955" s="35" t="n">
        <v>1.00555</v>
      </c>
    </row>
    <row r="956" customFormat="false" ht="15" hidden="false" customHeight="false" outlineLevel="0" collapsed="false">
      <c r="A956" s="4" t="n">
        <v>955</v>
      </c>
      <c r="B956" s="4" t="s">
        <v>1304</v>
      </c>
      <c r="C956" s="35" t="n">
        <v>-0.28925</v>
      </c>
      <c r="D956" s="35" t="n">
        <v>-2.33413</v>
      </c>
      <c r="E956" s="35" t="n">
        <v>-1.26264</v>
      </c>
      <c r="F956" s="35" t="n">
        <v>2.26326</v>
      </c>
      <c r="G956" s="35" t="n">
        <v>2.69573</v>
      </c>
      <c r="H956" s="35" t="n">
        <v>-1.81712</v>
      </c>
      <c r="I956" s="35" t="n">
        <v>-0.56191</v>
      </c>
      <c r="J956" s="35" t="n">
        <v>1.4245</v>
      </c>
      <c r="K956" s="35" t="n">
        <v>3.87595</v>
      </c>
      <c r="L956" s="35" t="n">
        <v>4.28259</v>
      </c>
      <c r="M956" s="35" t="n">
        <v>0.2921</v>
      </c>
      <c r="N956" s="35" t="n">
        <v>2.83243</v>
      </c>
      <c r="O956" s="35" t="n">
        <v>1.46332</v>
      </c>
      <c r="P956" s="35" t="n">
        <v>-2.89755</v>
      </c>
      <c r="Q956" s="35" t="n">
        <v>2.48881</v>
      </c>
      <c r="R956" s="35" t="n">
        <v>-0.51465</v>
      </c>
    </row>
    <row r="957" customFormat="false" ht="15" hidden="false" customHeight="false" outlineLevel="0" collapsed="false">
      <c r="A957" s="4" t="n">
        <v>956</v>
      </c>
      <c r="B957" s="4" t="s">
        <v>1305</v>
      </c>
      <c r="C957" s="35" t="n">
        <v>-0.50222</v>
      </c>
      <c r="D957" s="35" t="n">
        <v>0.57132</v>
      </c>
      <c r="E957" s="35" t="n">
        <v>-0.43632</v>
      </c>
      <c r="F957" s="35" t="n">
        <v>-0.35721</v>
      </c>
      <c r="G957" s="35" t="n">
        <v>-0.90313</v>
      </c>
      <c r="H957" s="35" t="n">
        <v>0.55241</v>
      </c>
      <c r="I957" s="35" t="n">
        <v>0.29227</v>
      </c>
      <c r="J957" s="35" t="n">
        <v>-0.6009</v>
      </c>
      <c r="K957" s="35" t="n">
        <v>1.98253</v>
      </c>
      <c r="L957" s="35" t="n">
        <v>2.48193</v>
      </c>
      <c r="M957" s="35" t="n">
        <v>-0.06611</v>
      </c>
      <c r="N957" s="35" t="n">
        <v>-0.18889</v>
      </c>
      <c r="O957" s="35" t="n">
        <v>0.92468</v>
      </c>
      <c r="P957" s="35" t="n">
        <v>0.3729</v>
      </c>
      <c r="Q957" s="35" t="n">
        <v>0.41341</v>
      </c>
      <c r="R957" s="35" t="n">
        <v>-2.70972</v>
      </c>
    </row>
    <row r="958" customFormat="false" ht="15" hidden="false" customHeight="false" outlineLevel="0" collapsed="false">
      <c r="A958" s="4" t="n">
        <v>957</v>
      </c>
      <c r="B958" s="4" t="s">
        <v>1306</v>
      </c>
      <c r="C958" s="35" t="n">
        <v>-2.0882</v>
      </c>
      <c r="D958" s="35" t="n">
        <v>-2.99467</v>
      </c>
      <c r="E958" s="35" t="n">
        <v>1.23135</v>
      </c>
      <c r="F958" s="35" t="n">
        <v>1.78249</v>
      </c>
      <c r="G958" s="35" t="n">
        <v>1.2921</v>
      </c>
      <c r="H958" s="35" t="n">
        <v>1.37411</v>
      </c>
      <c r="I958" s="35" t="n">
        <v>1.70719</v>
      </c>
      <c r="J958" s="35" t="n">
        <v>0.62565</v>
      </c>
      <c r="K958" s="35" t="n">
        <v>3.19797</v>
      </c>
      <c r="L958" s="35" t="n">
        <v>0.02211</v>
      </c>
      <c r="M958" s="35" t="n">
        <v>-1.08136</v>
      </c>
      <c r="N958" s="35" t="n">
        <v>0.63027</v>
      </c>
      <c r="O958" s="35" t="n">
        <v>2.08788</v>
      </c>
      <c r="P958" s="35" t="n">
        <v>-0.30182</v>
      </c>
      <c r="Q958" s="35" t="n">
        <v>2.9829</v>
      </c>
      <c r="R958" s="35" t="n">
        <v>0.38176</v>
      </c>
    </row>
    <row r="959" customFormat="false" ht="15" hidden="false" customHeight="false" outlineLevel="0" collapsed="false">
      <c r="A959" s="4" t="n">
        <v>958</v>
      </c>
      <c r="B959" s="4" t="s">
        <v>1307</v>
      </c>
      <c r="C959" s="35" t="n">
        <v>-0.0479</v>
      </c>
      <c r="D959" s="35" t="n">
        <v>-2.97116</v>
      </c>
      <c r="E959" s="35" t="n">
        <v>-0.51432</v>
      </c>
      <c r="F959" s="35" t="n">
        <v>2.53849</v>
      </c>
      <c r="G959" s="35" t="n">
        <v>2.91283</v>
      </c>
      <c r="H959" s="35" t="n">
        <v>0.56541</v>
      </c>
      <c r="I959" s="35" t="n">
        <v>2.1503</v>
      </c>
      <c r="J959" s="35" t="n">
        <v>2.68677</v>
      </c>
      <c r="K959" s="35" t="n">
        <v>3.09161</v>
      </c>
      <c r="L959" s="35" t="n">
        <v>1.22188</v>
      </c>
      <c r="M959" s="35" t="n">
        <v>-1.1671</v>
      </c>
      <c r="N959" s="35" t="n">
        <v>2.41175</v>
      </c>
      <c r="O959" s="35" t="n">
        <v>-2.21827</v>
      </c>
      <c r="P959" s="35" t="n">
        <v>0.72725</v>
      </c>
      <c r="Q959" s="35" t="n">
        <v>2.40593</v>
      </c>
      <c r="R959" s="35" t="n">
        <v>-0.04277</v>
      </c>
    </row>
    <row r="960" customFormat="false" ht="15" hidden="false" customHeight="false" outlineLevel="0" collapsed="false">
      <c r="A960" s="4" t="n">
        <v>959</v>
      </c>
      <c r="B960" s="4" t="s">
        <v>1308</v>
      </c>
      <c r="C960" s="35" t="n">
        <v>-2.63091</v>
      </c>
      <c r="D960" s="35" t="n">
        <v>0.10641</v>
      </c>
      <c r="E960" s="35" t="n">
        <v>2.35074</v>
      </c>
      <c r="F960" s="35" t="n">
        <v>1.70874</v>
      </c>
      <c r="G960" s="35" t="n">
        <v>1.58749</v>
      </c>
      <c r="H960" s="35" t="n">
        <v>-1.55856</v>
      </c>
      <c r="I960" s="35" t="n">
        <v>0.08175</v>
      </c>
      <c r="J960" s="35" t="n">
        <v>0.02772</v>
      </c>
      <c r="K960" s="35" t="n">
        <v>2.16521</v>
      </c>
      <c r="L960" s="35" t="n">
        <v>3.44467</v>
      </c>
      <c r="M960" s="35" t="n">
        <v>-1.91004</v>
      </c>
      <c r="N960" s="35" t="n">
        <v>-0.08198</v>
      </c>
      <c r="O960" s="35" t="n">
        <v>0.55283</v>
      </c>
      <c r="P960" s="35" t="n">
        <v>0.20561</v>
      </c>
      <c r="Q960" s="35" t="n">
        <v>1.79353</v>
      </c>
      <c r="R960" s="35" t="n">
        <v>-1.67962</v>
      </c>
    </row>
    <row r="961" customFormat="false" ht="15" hidden="false" customHeight="false" outlineLevel="0" collapsed="false">
      <c r="A961" s="4" t="n">
        <v>960</v>
      </c>
      <c r="B961" s="4" t="s">
        <v>1309</v>
      </c>
      <c r="C961" s="35" t="n">
        <v>-0.5017</v>
      </c>
      <c r="D961" s="35" t="n">
        <v>-0.37842</v>
      </c>
      <c r="E961" s="35" t="n">
        <v>2.54689</v>
      </c>
      <c r="F961" s="35" t="n">
        <v>-0.97897</v>
      </c>
      <c r="G961" s="35" t="n">
        <v>-0.41883</v>
      </c>
      <c r="H961" s="35" t="n">
        <v>0.25122</v>
      </c>
      <c r="I961" s="35" t="n">
        <v>0.45836</v>
      </c>
      <c r="J961" s="35" t="n">
        <v>-1.32286</v>
      </c>
      <c r="K961" s="35" t="n">
        <v>1.71711</v>
      </c>
      <c r="L961" s="35" t="n">
        <v>-0.70348</v>
      </c>
      <c r="M961" s="35" t="n">
        <v>1.20964</v>
      </c>
      <c r="N961" s="35" t="n">
        <v>3.49665</v>
      </c>
      <c r="O961" s="35" t="n">
        <v>-2.84919</v>
      </c>
      <c r="P961" s="35" t="n">
        <v>-1.95047</v>
      </c>
      <c r="Q961" s="35" t="n">
        <v>1.70264</v>
      </c>
      <c r="R961" s="35" t="n">
        <v>1.36953</v>
      </c>
    </row>
    <row r="962" customFormat="false" ht="15" hidden="false" customHeight="false" outlineLevel="0" collapsed="false">
      <c r="A962" s="4" t="n">
        <v>961</v>
      </c>
      <c r="B962" s="4" t="s">
        <v>1310</v>
      </c>
      <c r="C962" s="35" t="n">
        <v>1.04087</v>
      </c>
      <c r="D962" s="35" t="n">
        <v>0.1911</v>
      </c>
      <c r="E962" s="35" t="n">
        <v>-0.33164</v>
      </c>
      <c r="F962" s="35" t="n">
        <v>-0.04397</v>
      </c>
      <c r="G962" s="35" t="n">
        <v>-0.732</v>
      </c>
      <c r="H962" s="35" t="n">
        <v>1.31538</v>
      </c>
      <c r="I962" s="35" t="n">
        <v>2.12823</v>
      </c>
      <c r="J962" s="35" t="n">
        <v>-0.97148</v>
      </c>
      <c r="K962" s="35" t="n">
        <v>1.99058</v>
      </c>
      <c r="L962" s="35" t="n">
        <v>1.36114</v>
      </c>
      <c r="M962" s="35" t="n">
        <v>2.27062</v>
      </c>
      <c r="N962" s="35" t="n">
        <v>-0.66512</v>
      </c>
      <c r="O962" s="35" t="n">
        <v>-2.50085</v>
      </c>
      <c r="P962" s="35" t="n">
        <v>-1.57014</v>
      </c>
      <c r="Q962" s="35" t="n">
        <v>0.89923</v>
      </c>
      <c r="R962" s="35" t="n">
        <v>-0.84113</v>
      </c>
    </row>
    <row r="963" customFormat="false" ht="15" hidden="false" customHeight="false" outlineLevel="0" collapsed="false">
      <c r="A963" s="4" t="n">
        <v>962</v>
      </c>
      <c r="B963" s="4" t="s">
        <v>1311</v>
      </c>
      <c r="C963" s="35" t="n">
        <v>-1.13496</v>
      </c>
      <c r="D963" s="35" t="n">
        <v>-1.33882</v>
      </c>
      <c r="E963" s="35" t="n">
        <v>-1.99236</v>
      </c>
      <c r="F963" s="35" t="n">
        <v>2.84135</v>
      </c>
      <c r="G963" s="35" t="n">
        <v>-0.64648</v>
      </c>
      <c r="H963" s="35" t="n">
        <v>2.33474</v>
      </c>
      <c r="I963" s="35" t="n">
        <v>-0.01327</v>
      </c>
      <c r="J963" s="35" t="n">
        <v>0.508</v>
      </c>
      <c r="K963" s="35" t="n">
        <v>1.89475</v>
      </c>
      <c r="L963" s="35" t="n">
        <v>3.12123</v>
      </c>
      <c r="M963" s="35" t="n">
        <v>-1.47166</v>
      </c>
      <c r="N963" s="35" t="n">
        <v>-1.05824</v>
      </c>
      <c r="O963" s="35" t="n">
        <v>-2.01034</v>
      </c>
      <c r="P963" s="35" t="n">
        <v>0.29861</v>
      </c>
      <c r="Q963" s="35" t="n">
        <v>0.05929</v>
      </c>
      <c r="R963" s="35" t="n">
        <v>0.38009</v>
      </c>
    </row>
    <row r="964" customFormat="false" ht="15" hidden="false" customHeight="false" outlineLevel="0" collapsed="false">
      <c r="A964" s="4" t="n">
        <v>963</v>
      </c>
      <c r="B964" s="4" t="s">
        <v>1312</v>
      </c>
      <c r="C964" s="35" t="n">
        <v>-0.13702</v>
      </c>
      <c r="D964" s="35" t="n">
        <v>-1.78755</v>
      </c>
      <c r="E964" s="35" t="n">
        <v>-1.2656</v>
      </c>
      <c r="F964" s="35" t="n">
        <v>0.10113</v>
      </c>
      <c r="G964" s="35" t="n">
        <v>-0.43598</v>
      </c>
      <c r="H964" s="35" t="n">
        <v>-0.87808</v>
      </c>
      <c r="I964" s="35" t="n">
        <v>-0.99478</v>
      </c>
      <c r="J964" s="35" t="n">
        <v>-1.89454</v>
      </c>
      <c r="K964" s="35" t="n">
        <v>-1.27442</v>
      </c>
      <c r="L964" s="35" t="n">
        <v>0.17497</v>
      </c>
      <c r="M964" s="35" t="n">
        <v>-0.66616</v>
      </c>
      <c r="N964" s="35" t="n">
        <v>0.18821</v>
      </c>
      <c r="O964" s="35" t="n">
        <v>1.81726</v>
      </c>
      <c r="P964" s="35" t="n">
        <v>-0.14329</v>
      </c>
      <c r="Q964" s="35" t="n">
        <v>-1.49297</v>
      </c>
      <c r="R964" s="35" t="n">
        <v>-0.96748</v>
      </c>
    </row>
    <row r="965" customFormat="false" ht="15" hidden="false" customHeight="false" outlineLevel="0" collapsed="false">
      <c r="A965" s="4" t="n">
        <v>964</v>
      </c>
      <c r="B965" s="4" t="s">
        <v>1313</v>
      </c>
      <c r="C965" s="35" t="n">
        <v>-0.33863</v>
      </c>
      <c r="D965" s="35" t="n">
        <v>1.17073</v>
      </c>
      <c r="E965" s="35" t="n">
        <v>-1.19776</v>
      </c>
      <c r="F965" s="35" t="n">
        <v>0.63368</v>
      </c>
      <c r="G965" s="35" t="n">
        <v>3.46151</v>
      </c>
      <c r="H965" s="35" t="n">
        <v>-0.78757</v>
      </c>
      <c r="I965" s="35" t="n">
        <v>0.79562</v>
      </c>
      <c r="J965" s="35" t="n">
        <v>2.77862</v>
      </c>
      <c r="K965" s="35" t="n">
        <v>-0.76751</v>
      </c>
      <c r="L965" s="35" t="n">
        <v>0.02462</v>
      </c>
      <c r="M965" s="35" t="n">
        <v>0.47684</v>
      </c>
      <c r="N965" s="35" t="n">
        <v>1.96552</v>
      </c>
      <c r="O965" s="35" t="n">
        <v>-3.38824</v>
      </c>
      <c r="P965" s="35" t="n">
        <v>1.50848</v>
      </c>
      <c r="Q965" s="35" t="n">
        <v>2.62126</v>
      </c>
      <c r="R965" s="35" t="n">
        <v>-3.56055</v>
      </c>
    </row>
    <row r="966" customFormat="false" ht="15" hidden="false" customHeight="false" outlineLevel="0" collapsed="false">
      <c r="A966" s="4" t="n">
        <v>965</v>
      </c>
      <c r="B966" s="4" t="s">
        <v>1314</v>
      </c>
      <c r="C966" s="35" t="n">
        <v>-1.10954</v>
      </c>
      <c r="D966" s="35" t="n">
        <v>-0.9656</v>
      </c>
      <c r="E966" s="35" t="n">
        <v>-0.00681</v>
      </c>
      <c r="F966" s="35" t="n">
        <v>3.53564</v>
      </c>
      <c r="G966" s="35" t="n">
        <v>0.71767</v>
      </c>
      <c r="H966" s="35" t="n">
        <v>1.1769</v>
      </c>
      <c r="I966" s="35" t="n">
        <v>2.94054</v>
      </c>
      <c r="J966" s="35" t="n">
        <v>-1.47238</v>
      </c>
      <c r="K966" s="35" t="n">
        <v>-0.30273</v>
      </c>
      <c r="L966" s="35" t="n">
        <v>0.53581</v>
      </c>
      <c r="M966" s="35" t="n">
        <v>0.77188</v>
      </c>
      <c r="N966" s="35" t="n">
        <v>4.29494</v>
      </c>
      <c r="O966" s="35" t="n">
        <v>0.19398</v>
      </c>
      <c r="P966" s="35" t="n">
        <v>-4.1921</v>
      </c>
      <c r="Q966" s="35" t="n">
        <v>-0.72872</v>
      </c>
      <c r="R966" s="35" t="n">
        <v>-1.75437</v>
      </c>
    </row>
    <row r="967" customFormat="false" ht="15" hidden="false" customHeight="false" outlineLevel="0" collapsed="false">
      <c r="A967" s="4" t="n">
        <v>966</v>
      </c>
      <c r="B967" s="4" t="s">
        <v>1315</v>
      </c>
      <c r="C967" s="35" t="n">
        <v>0.95227</v>
      </c>
      <c r="D967" s="35" t="n">
        <v>-1.22714</v>
      </c>
      <c r="E967" s="35" t="n">
        <v>-0.98986</v>
      </c>
      <c r="F967" s="35" t="n">
        <v>3.09163</v>
      </c>
      <c r="G967" s="35" t="n">
        <v>1.78067</v>
      </c>
      <c r="H967" s="35" t="n">
        <v>-3.45847</v>
      </c>
      <c r="I967" s="35" t="n">
        <v>0.28463</v>
      </c>
      <c r="J967" s="35" t="n">
        <v>0.37591</v>
      </c>
      <c r="K967" s="35" t="n">
        <v>0.87159</v>
      </c>
      <c r="L967" s="35" t="n">
        <v>0.49317</v>
      </c>
      <c r="M967" s="35" t="n">
        <v>1.7158</v>
      </c>
      <c r="N967" s="35" t="n">
        <v>2.79276</v>
      </c>
      <c r="O967" s="35" t="n">
        <v>1.19954</v>
      </c>
      <c r="P967" s="35" t="n">
        <v>-2.34781</v>
      </c>
      <c r="Q967" s="35" t="n">
        <v>2.15014</v>
      </c>
      <c r="R967" s="35" t="n">
        <v>-1.8249</v>
      </c>
    </row>
    <row r="968" customFormat="false" ht="15" hidden="false" customHeight="false" outlineLevel="0" collapsed="false">
      <c r="A968" s="4" t="n">
        <v>967</v>
      </c>
      <c r="B968" s="4" t="s">
        <v>1316</v>
      </c>
      <c r="C968" s="35" t="n">
        <v>-2.90646</v>
      </c>
      <c r="D968" s="35" t="n">
        <v>-0.797</v>
      </c>
      <c r="E968" s="35" t="n">
        <v>-2.26471</v>
      </c>
      <c r="F968" s="35" t="n">
        <v>-0.00631</v>
      </c>
      <c r="G968" s="35" t="n">
        <v>-1.24758</v>
      </c>
      <c r="H968" s="35" t="n">
        <v>-1.35498</v>
      </c>
      <c r="I968" s="35" t="n">
        <v>-0.18637</v>
      </c>
      <c r="J968" s="35" t="n">
        <v>0.30343</v>
      </c>
      <c r="K968" s="35" t="n">
        <v>-0.13631</v>
      </c>
      <c r="L968" s="35" t="n">
        <v>2.05808</v>
      </c>
      <c r="M968" s="35" t="n">
        <v>0.6901</v>
      </c>
      <c r="N968" s="35" t="n">
        <v>0.77525</v>
      </c>
      <c r="O968" s="35" t="n">
        <v>-2.56675</v>
      </c>
      <c r="P968" s="35" t="n">
        <v>-2.7772</v>
      </c>
      <c r="Q968" s="35" t="n">
        <v>2.82707</v>
      </c>
      <c r="R968" s="35" t="n">
        <v>-2.82793</v>
      </c>
    </row>
    <row r="969" customFormat="false" ht="15" hidden="false" customHeight="false" outlineLevel="0" collapsed="false">
      <c r="A969" s="4" t="n">
        <v>968</v>
      </c>
      <c r="B969" s="4" t="s">
        <v>1317</v>
      </c>
      <c r="C969" s="35" t="n">
        <v>1.81629</v>
      </c>
      <c r="D969" s="35" t="n">
        <v>-1.22756</v>
      </c>
      <c r="E969" s="35" t="n">
        <v>-1.29478</v>
      </c>
      <c r="F969" s="35" t="n">
        <v>0.16894</v>
      </c>
      <c r="G969" s="35" t="n">
        <v>4.38687</v>
      </c>
      <c r="H969" s="35" t="n">
        <v>-1.42357</v>
      </c>
      <c r="I969" s="35" t="n">
        <v>-0.75116</v>
      </c>
      <c r="J969" s="35" t="n">
        <v>0.40434</v>
      </c>
      <c r="K969" s="35" t="n">
        <v>-1.17972</v>
      </c>
      <c r="L969" s="35" t="n">
        <v>1.99784</v>
      </c>
      <c r="M969" s="35" t="n">
        <v>-0.89952</v>
      </c>
      <c r="N969" s="35" t="n">
        <v>0.72194</v>
      </c>
      <c r="O969" s="35" t="n">
        <v>-1.12596</v>
      </c>
      <c r="P969" s="35" t="n">
        <v>-1.21266</v>
      </c>
      <c r="Q969" s="35" t="n">
        <v>2.24798</v>
      </c>
      <c r="R969" s="35" t="n">
        <v>-1.77357</v>
      </c>
    </row>
    <row r="970" customFormat="false" ht="15" hidden="false" customHeight="false" outlineLevel="0" collapsed="false">
      <c r="A970" s="4" t="n">
        <v>969</v>
      </c>
      <c r="B970" s="4" t="s">
        <v>1318</v>
      </c>
      <c r="C970" s="35" t="n">
        <v>0.26262</v>
      </c>
      <c r="D970" s="35" t="n">
        <v>-2.99142</v>
      </c>
      <c r="E970" s="35" t="n">
        <v>3.48822</v>
      </c>
      <c r="F970" s="35" t="n">
        <v>0.87436</v>
      </c>
      <c r="G970" s="35" t="n">
        <v>1.69871</v>
      </c>
      <c r="H970" s="35" t="n">
        <v>0.83401</v>
      </c>
      <c r="I970" s="35" t="n">
        <v>3.57017</v>
      </c>
      <c r="J970" s="35" t="n">
        <v>3.88956</v>
      </c>
      <c r="K970" s="35" t="n">
        <v>-1.0219</v>
      </c>
      <c r="L970" s="35" t="n">
        <v>1.62007</v>
      </c>
      <c r="M970" s="35" t="n">
        <v>-0.74386</v>
      </c>
      <c r="N970" s="35" t="n">
        <v>0.03574</v>
      </c>
      <c r="O970" s="35" t="n">
        <v>-0.6021</v>
      </c>
      <c r="P970" s="35" t="n">
        <v>-2.3123</v>
      </c>
      <c r="Q970" s="35" t="n">
        <v>-0.75552</v>
      </c>
      <c r="R970" s="35" t="n">
        <v>-0.30886</v>
      </c>
    </row>
    <row r="971" customFormat="false" ht="15" hidden="false" customHeight="false" outlineLevel="0" collapsed="false">
      <c r="A971" s="4" t="n">
        <v>970</v>
      </c>
      <c r="B971" s="4" t="s">
        <v>1319</v>
      </c>
      <c r="C971" s="35" t="n">
        <v>1.48656</v>
      </c>
      <c r="D971" s="35" t="n">
        <v>-1.26972</v>
      </c>
      <c r="E971" s="35" t="n">
        <v>2.8297</v>
      </c>
      <c r="F971" s="35" t="n">
        <v>1.49422</v>
      </c>
      <c r="G971" s="35" t="n">
        <v>-0.80272</v>
      </c>
      <c r="H971" s="35" t="n">
        <v>-2.25563</v>
      </c>
      <c r="I971" s="35" t="n">
        <v>-1.34934</v>
      </c>
      <c r="J971" s="35" t="n">
        <v>1.59537</v>
      </c>
      <c r="K971" s="35" t="n">
        <v>2.43358</v>
      </c>
      <c r="L971" s="35" t="n">
        <v>2.08354</v>
      </c>
      <c r="M971" s="35" t="n">
        <v>-2.36539</v>
      </c>
      <c r="N971" s="35" t="n">
        <v>1.50535</v>
      </c>
      <c r="O971" s="35" t="n">
        <v>-0.39835</v>
      </c>
      <c r="P971" s="35" t="n">
        <v>-2.55083</v>
      </c>
      <c r="Q971" s="35" t="n">
        <v>2.12975</v>
      </c>
      <c r="R971" s="35" t="n">
        <v>-3.06244</v>
      </c>
    </row>
    <row r="972" customFormat="false" ht="15" hidden="false" customHeight="false" outlineLevel="0" collapsed="false">
      <c r="A972" s="4" t="n">
        <v>971</v>
      </c>
      <c r="B972" s="4" t="s">
        <v>1320</v>
      </c>
      <c r="C972" s="35" t="n">
        <v>1.07457</v>
      </c>
      <c r="D972" s="35" t="n">
        <v>1.12109</v>
      </c>
      <c r="E972" s="35" t="n">
        <v>2.03056</v>
      </c>
      <c r="F972" s="35" t="n">
        <v>-0.7246</v>
      </c>
      <c r="G972" s="35" t="n">
        <v>1.64296</v>
      </c>
      <c r="H972" s="35" t="n">
        <v>-0.04109</v>
      </c>
      <c r="I972" s="35" t="n">
        <v>-0.98121</v>
      </c>
      <c r="J972" s="35" t="n">
        <v>-0.01229</v>
      </c>
      <c r="K972" s="35" t="n">
        <v>-0.56448</v>
      </c>
      <c r="L972" s="35" t="n">
        <v>0.61602</v>
      </c>
      <c r="M972" s="35" t="n">
        <v>2.86159</v>
      </c>
      <c r="N972" s="35" t="n">
        <v>0.48484</v>
      </c>
      <c r="O972" s="35" t="n">
        <v>-1.61166</v>
      </c>
      <c r="P972" s="35" t="n">
        <v>-0.0974</v>
      </c>
      <c r="Q972" s="35" t="n">
        <v>-0.52379</v>
      </c>
      <c r="R972" s="35" t="n">
        <v>-1.32265</v>
      </c>
    </row>
    <row r="973" customFormat="false" ht="15" hidden="false" customHeight="false" outlineLevel="0" collapsed="false">
      <c r="A973" s="4" t="n">
        <v>972</v>
      </c>
      <c r="B973" s="4" t="s">
        <v>1321</v>
      </c>
      <c r="C973" s="35" t="n">
        <v>1.03879</v>
      </c>
      <c r="D973" s="35" t="n">
        <v>0.87111</v>
      </c>
      <c r="E973" s="35" t="n">
        <v>0.02813</v>
      </c>
      <c r="F973" s="35" t="n">
        <v>-1.54175</v>
      </c>
      <c r="G973" s="35" t="n">
        <v>0.42053</v>
      </c>
      <c r="H973" s="35" t="n">
        <v>0.25618</v>
      </c>
      <c r="I973" s="35" t="n">
        <v>2.5125</v>
      </c>
      <c r="J973" s="35" t="n">
        <v>-0.27319</v>
      </c>
      <c r="K973" s="35" t="n">
        <v>-1.26211</v>
      </c>
      <c r="L973" s="35" t="n">
        <v>1.86586</v>
      </c>
      <c r="M973" s="35" t="n">
        <v>-1.08292</v>
      </c>
      <c r="N973" s="35" t="n">
        <v>-0.10382</v>
      </c>
      <c r="O973" s="35" t="n">
        <v>-1.52728</v>
      </c>
      <c r="P973" s="35" t="n">
        <v>-0.98551</v>
      </c>
      <c r="Q973" s="35" t="n">
        <v>3.49846</v>
      </c>
      <c r="R973" s="35" t="n">
        <v>-0.34193</v>
      </c>
    </row>
    <row r="974" customFormat="false" ht="15" hidden="false" customHeight="false" outlineLevel="0" collapsed="false">
      <c r="A974" s="4" t="n">
        <v>973</v>
      </c>
      <c r="B974" s="4" t="s">
        <v>1322</v>
      </c>
      <c r="C974" s="35" t="n">
        <v>-0.68106</v>
      </c>
      <c r="D974" s="35" t="n">
        <v>0.56292</v>
      </c>
      <c r="E974" s="35" t="n">
        <v>-1.72865</v>
      </c>
      <c r="F974" s="35" t="n">
        <v>-0.40619</v>
      </c>
      <c r="G974" s="35" t="n">
        <v>2.46239</v>
      </c>
      <c r="H974" s="35" t="n">
        <v>2.36854</v>
      </c>
      <c r="I974" s="35" t="n">
        <v>0.74792</v>
      </c>
      <c r="J974" s="35" t="n">
        <v>-1.31412</v>
      </c>
      <c r="K974" s="35" t="n">
        <v>1.38256</v>
      </c>
      <c r="L974" s="35" t="n">
        <v>-0.77257</v>
      </c>
      <c r="M974" s="35" t="n">
        <v>1.5039</v>
      </c>
      <c r="N974" s="35" t="n">
        <v>1.91538</v>
      </c>
      <c r="O974" s="35" t="n">
        <v>-0.59322</v>
      </c>
      <c r="P974" s="35" t="n">
        <v>-0.66632</v>
      </c>
      <c r="Q974" s="35" t="n">
        <v>4.28894</v>
      </c>
      <c r="R974" s="35" t="n">
        <v>-1.18075</v>
      </c>
    </row>
    <row r="975" customFormat="false" ht="15" hidden="false" customHeight="false" outlineLevel="0" collapsed="false">
      <c r="A975" s="4" t="n">
        <v>974</v>
      </c>
      <c r="B975" s="4" t="s">
        <v>1323</v>
      </c>
      <c r="C975" s="35" t="n">
        <v>1.33876</v>
      </c>
      <c r="D975" s="35" t="n">
        <v>-0.64471</v>
      </c>
      <c r="E975" s="35" t="n">
        <v>1.74394</v>
      </c>
      <c r="F975" s="35" t="n">
        <v>-1.47816</v>
      </c>
      <c r="G975" s="35" t="n">
        <v>1.73422</v>
      </c>
      <c r="H975" s="35" t="n">
        <v>1.15104</v>
      </c>
      <c r="I975" s="35" t="n">
        <v>1.18767</v>
      </c>
      <c r="J975" s="35" t="n">
        <v>1.92349</v>
      </c>
      <c r="K975" s="35" t="n">
        <v>-1.16073</v>
      </c>
      <c r="L975" s="35" t="n">
        <v>-0.76627</v>
      </c>
      <c r="M975" s="35" t="n">
        <v>-0.85796</v>
      </c>
      <c r="N975" s="35" t="n">
        <v>-0.47152</v>
      </c>
      <c r="O975" s="35" t="n">
        <v>0.15281</v>
      </c>
      <c r="P975" s="35" t="n">
        <v>0.74207</v>
      </c>
      <c r="Q975" s="35" t="n">
        <v>1.37102</v>
      </c>
      <c r="R975" s="35" t="n">
        <v>0.61537</v>
      </c>
    </row>
    <row r="976" customFormat="false" ht="15" hidden="false" customHeight="false" outlineLevel="0" collapsed="false">
      <c r="A976" s="4" t="n">
        <v>975</v>
      </c>
      <c r="B976" s="4" t="s">
        <v>1324</v>
      </c>
      <c r="C976" s="35" t="n">
        <v>-1.55987</v>
      </c>
      <c r="D976" s="35" t="n">
        <v>-0.50736</v>
      </c>
      <c r="E976" s="35" t="n">
        <v>-0.83582</v>
      </c>
      <c r="F976" s="35" t="n">
        <v>0.7021</v>
      </c>
      <c r="G976" s="35" t="n">
        <v>-0.08869</v>
      </c>
      <c r="H976" s="35" t="n">
        <v>-1.39072</v>
      </c>
      <c r="I976" s="35" t="n">
        <v>2.85331</v>
      </c>
      <c r="J976" s="35" t="n">
        <v>3.2507</v>
      </c>
      <c r="K976" s="35" t="n">
        <v>2.17072</v>
      </c>
      <c r="L976" s="35" t="n">
        <v>-0.15378</v>
      </c>
      <c r="M976" s="35" t="n">
        <v>-1.16591</v>
      </c>
      <c r="N976" s="35" t="n">
        <v>-0.12979</v>
      </c>
      <c r="O976" s="35" t="n">
        <v>1.09671</v>
      </c>
      <c r="P976" s="35" t="n">
        <v>-3.7417</v>
      </c>
      <c r="Q976" s="35" t="n">
        <v>0.49576</v>
      </c>
      <c r="R976" s="35" t="n">
        <v>-0.80785</v>
      </c>
    </row>
    <row r="977" customFormat="false" ht="15" hidden="false" customHeight="false" outlineLevel="0" collapsed="false">
      <c r="A977" s="4" t="n">
        <v>976</v>
      </c>
      <c r="B977" s="4" t="s">
        <v>1325</v>
      </c>
      <c r="C977" s="35" t="n">
        <v>-1.16419</v>
      </c>
      <c r="D977" s="35" t="n">
        <v>-0.59431</v>
      </c>
      <c r="E977" s="35" t="n">
        <v>0.48327</v>
      </c>
      <c r="F977" s="35" t="n">
        <v>1.24976</v>
      </c>
      <c r="G977" s="35" t="n">
        <v>3.01262</v>
      </c>
      <c r="H977" s="35" t="n">
        <v>1.28967</v>
      </c>
      <c r="I977" s="35" t="n">
        <v>-1.55074</v>
      </c>
      <c r="J977" s="35" t="n">
        <v>0.3478</v>
      </c>
      <c r="K977" s="35" t="n">
        <v>2.52469</v>
      </c>
      <c r="L977" s="35" t="n">
        <v>3.64809</v>
      </c>
      <c r="M977" s="35" t="n">
        <v>0.71875</v>
      </c>
      <c r="N977" s="35" t="n">
        <v>-1.10643</v>
      </c>
      <c r="O977" s="35" t="n">
        <v>0.62042</v>
      </c>
      <c r="P977" s="35" t="n">
        <v>-3.83586</v>
      </c>
      <c r="Q977" s="35" t="n">
        <v>-0.83901</v>
      </c>
      <c r="R977" s="35" t="n">
        <v>0.79804</v>
      </c>
    </row>
    <row r="978" customFormat="false" ht="15" hidden="false" customHeight="false" outlineLevel="0" collapsed="false">
      <c r="A978" s="4" t="n">
        <v>977</v>
      </c>
      <c r="B978" s="4" t="s">
        <v>1326</v>
      </c>
      <c r="C978" s="35" t="n">
        <v>-2.89453</v>
      </c>
      <c r="D978" s="35" t="n">
        <v>-1.9842</v>
      </c>
      <c r="E978" s="35" t="n">
        <v>1.951</v>
      </c>
      <c r="F978" s="35" t="n">
        <v>1.74453</v>
      </c>
      <c r="G978" s="35" t="n">
        <v>1.00129</v>
      </c>
      <c r="H978" s="35" t="n">
        <v>0.58052</v>
      </c>
      <c r="I978" s="35" t="n">
        <v>2.55595</v>
      </c>
      <c r="J978" s="35" t="n">
        <v>-0.15551</v>
      </c>
      <c r="K978" s="35" t="n">
        <v>1.21267</v>
      </c>
      <c r="L978" s="35" t="n">
        <v>2.40102</v>
      </c>
      <c r="M978" s="35" t="n">
        <v>3.42703</v>
      </c>
      <c r="N978" s="35" t="n">
        <v>-0.07859</v>
      </c>
      <c r="O978" s="35" t="n">
        <v>0.74969</v>
      </c>
      <c r="P978" s="35" t="n">
        <v>0.04102</v>
      </c>
      <c r="Q978" s="35" t="n">
        <v>-0.0888</v>
      </c>
      <c r="R978" s="35" t="n">
        <v>0.50654</v>
      </c>
    </row>
    <row r="979" customFormat="false" ht="15" hidden="false" customHeight="false" outlineLevel="0" collapsed="false">
      <c r="A979" s="4" t="n">
        <v>978</v>
      </c>
      <c r="B979" s="4" t="s">
        <v>1327</v>
      </c>
      <c r="C979" s="35" t="n">
        <v>1.83637</v>
      </c>
      <c r="D979" s="35" t="n">
        <v>1.61673</v>
      </c>
      <c r="E979" s="35" t="n">
        <v>-0.02751</v>
      </c>
      <c r="F979" s="35" t="n">
        <v>-0.98175</v>
      </c>
      <c r="G979" s="35" t="n">
        <v>0.20907</v>
      </c>
      <c r="H979" s="35" t="n">
        <v>0.34807</v>
      </c>
      <c r="I979" s="35" t="n">
        <v>-0.65075</v>
      </c>
      <c r="J979" s="35" t="n">
        <v>0.18403</v>
      </c>
      <c r="K979" s="35" t="n">
        <v>-0.66686</v>
      </c>
      <c r="L979" s="35" t="n">
        <v>-0.01451</v>
      </c>
      <c r="M979" s="35" t="n">
        <v>-2.00847</v>
      </c>
      <c r="N979" s="35" t="n">
        <v>-0.34104</v>
      </c>
      <c r="O979" s="35" t="n">
        <v>0.20341</v>
      </c>
      <c r="P979" s="35" t="n">
        <v>0.17576</v>
      </c>
      <c r="Q979" s="35" t="n">
        <v>-0.96329</v>
      </c>
      <c r="R979" s="35" t="n">
        <v>0.05965</v>
      </c>
    </row>
    <row r="980" customFormat="false" ht="15" hidden="false" customHeight="false" outlineLevel="0" collapsed="false">
      <c r="A980" s="4" t="n">
        <v>979</v>
      </c>
      <c r="B980" s="4" t="s">
        <v>1328</v>
      </c>
      <c r="C980" s="35" t="n">
        <v>-0.97784</v>
      </c>
      <c r="D980" s="35" t="n">
        <v>-2.30789</v>
      </c>
      <c r="E980" s="35" t="n">
        <v>-2.07721</v>
      </c>
      <c r="F980" s="35" t="n">
        <v>1.09898</v>
      </c>
      <c r="G980" s="35" t="n">
        <v>1.26313</v>
      </c>
      <c r="H980" s="35" t="n">
        <v>1.39187</v>
      </c>
      <c r="I980" s="35" t="n">
        <v>-1.61221</v>
      </c>
      <c r="J980" s="35" t="n">
        <v>-0.99131</v>
      </c>
      <c r="K980" s="35" t="n">
        <v>1.34352</v>
      </c>
      <c r="L980" s="35" t="n">
        <v>0.82685</v>
      </c>
      <c r="M980" s="35" t="n">
        <v>0.32189</v>
      </c>
      <c r="N980" s="35" t="n">
        <v>0.30237</v>
      </c>
      <c r="O980" s="35" t="n">
        <v>1.45897</v>
      </c>
      <c r="P980" s="35" t="n">
        <v>-1.03052</v>
      </c>
      <c r="Q980" s="35" t="n">
        <v>-1.53241</v>
      </c>
      <c r="R980" s="35" t="n">
        <v>-2.91169</v>
      </c>
    </row>
    <row r="981" customFormat="false" ht="15" hidden="false" customHeight="false" outlineLevel="0" collapsed="false">
      <c r="A981" s="4" t="n">
        <v>980</v>
      </c>
      <c r="B981" s="4" t="s">
        <v>1329</v>
      </c>
      <c r="C981" s="35" t="n">
        <v>-0.60299</v>
      </c>
      <c r="D981" s="35" t="n">
        <v>1.34635</v>
      </c>
      <c r="E981" s="35" t="n">
        <v>-2.65828</v>
      </c>
      <c r="F981" s="35" t="n">
        <v>0.41267</v>
      </c>
      <c r="G981" s="35" t="n">
        <v>0.16124</v>
      </c>
      <c r="H981" s="35" t="n">
        <v>-0.66673</v>
      </c>
      <c r="I981" s="35" t="n">
        <v>0.05957</v>
      </c>
      <c r="J981" s="35" t="n">
        <v>1.90272</v>
      </c>
      <c r="K981" s="35" t="n">
        <v>1.38799</v>
      </c>
      <c r="L981" s="35" t="n">
        <v>0.8257</v>
      </c>
      <c r="M981" s="35" t="n">
        <v>0.7104</v>
      </c>
      <c r="N981" s="35" t="n">
        <v>2.90515</v>
      </c>
      <c r="O981" s="35" t="n">
        <v>-0.63652</v>
      </c>
      <c r="P981" s="35" t="n">
        <v>-0.62064</v>
      </c>
      <c r="Q981" s="35" t="n">
        <v>-1.62327</v>
      </c>
      <c r="R981" s="35" t="n">
        <v>1.45129</v>
      </c>
    </row>
    <row r="982" customFormat="false" ht="15" hidden="false" customHeight="false" outlineLevel="0" collapsed="false">
      <c r="A982" s="4" t="n">
        <v>981</v>
      </c>
      <c r="B982" s="4" t="s">
        <v>1330</v>
      </c>
      <c r="C982" s="35" t="n">
        <v>0.72553</v>
      </c>
      <c r="D982" s="35" t="n">
        <v>-2.23741</v>
      </c>
      <c r="E982" s="35" t="n">
        <v>-1.42686</v>
      </c>
      <c r="F982" s="35" t="n">
        <v>-0.04006</v>
      </c>
      <c r="G982" s="35" t="n">
        <v>2.80804</v>
      </c>
      <c r="H982" s="35" t="n">
        <v>-1.59523</v>
      </c>
      <c r="I982" s="35" t="n">
        <v>-0.0998</v>
      </c>
      <c r="J982" s="35" t="n">
        <v>2.20424</v>
      </c>
      <c r="K982" s="35" t="n">
        <v>-0.91175</v>
      </c>
      <c r="L982" s="35" t="n">
        <v>1.60925</v>
      </c>
      <c r="M982" s="35" t="n">
        <v>0.44677</v>
      </c>
      <c r="N982" s="35" t="n">
        <v>0.25911</v>
      </c>
      <c r="O982" s="35" t="n">
        <v>-0.97137</v>
      </c>
      <c r="P982" s="35" t="n">
        <v>0.82848</v>
      </c>
      <c r="Q982" s="35" t="n">
        <v>-1.67874</v>
      </c>
      <c r="R982" s="35" t="n">
        <v>-1.00434</v>
      </c>
    </row>
    <row r="983" customFormat="false" ht="15" hidden="false" customHeight="false" outlineLevel="0" collapsed="false">
      <c r="A983" s="4" t="n">
        <v>982</v>
      </c>
      <c r="B983" s="4" t="s">
        <v>1331</v>
      </c>
      <c r="C983" s="35" t="n">
        <v>0.73082</v>
      </c>
      <c r="D983" s="35" t="n">
        <v>-1.46559</v>
      </c>
      <c r="E983" s="35" t="n">
        <v>0.26892</v>
      </c>
      <c r="F983" s="35" t="n">
        <v>-0.99699</v>
      </c>
      <c r="G983" s="35" t="n">
        <v>1.85842</v>
      </c>
      <c r="H983" s="35" t="n">
        <v>1.81489</v>
      </c>
      <c r="I983" s="35" t="n">
        <v>-0.42101</v>
      </c>
      <c r="J983" s="35" t="n">
        <v>3.47529</v>
      </c>
      <c r="K983" s="35" t="n">
        <v>-1.76766</v>
      </c>
      <c r="L983" s="35" t="n">
        <v>0.78986</v>
      </c>
      <c r="M983" s="35" t="n">
        <v>-0.82486</v>
      </c>
      <c r="N983" s="35" t="n">
        <v>1.60992</v>
      </c>
      <c r="O983" s="35" t="n">
        <v>-0.60514</v>
      </c>
      <c r="P983" s="35" t="n">
        <v>1.47901</v>
      </c>
      <c r="Q983" s="35" t="n">
        <v>0.96224</v>
      </c>
      <c r="R983" s="35" t="n">
        <v>-0.97508</v>
      </c>
    </row>
    <row r="984" customFormat="false" ht="15" hidden="false" customHeight="false" outlineLevel="0" collapsed="false">
      <c r="A984" s="4" t="n">
        <v>983</v>
      </c>
      <c r="B984" s="4" t="s">
        <v>1332</v>
      </c>
      <c r="C984" s="35" t="n">
        <v>0.16554</v>
      </c>
      <c r="D984" s="35" t="n">
        <v>-1.87638</v>
      </c>
      <c r="E984" s="35" t="n">
        <v>-0.95123</v>
      </c>
      <c r="F984" s="35" t="n">
        <v>1.15551</v>
      </c>
      <c r="G984" s="35" t="n">
        <v>-1.33167</v>
      </c>
      <c r="H984" s="35" t="n">
        <v>2.74621</v>
      </c>
      <c r="I984" s="35" t="n">
        <v>1.79756</v>
      </c>
      <c r="J984" s="35" t="n">
        <v>-0.6257</v>
      </c>
      <c r="K984" s="35" t="n">
        <v>2.39679</v>
      </c>
      <c r="L984" s="35" t="n">
        <v>3.7949</v>
      </c>
      <c r="M984" s="35" t="n">
        <v>-1.56883</v>
      </c>
      <c r="N984" s="35" t="n">
        <v>1.00302</v>
      </c>
      <c r="O984" s="35" t="n">
        <v>-0.11888</v>
      </c>
      <c r="P984" s="35" t="n">
        <v>0.36001</v>
      </c>
      <c r="Q984" s="35" t="n">
        <v>3.2284</v>
      </c>
      <c r="R984" s="35" t="n">
        <v>-0.38197</v>
      </c>
    </row>
    <row r="985" customFormat="false" ht="15" hidden="false" customHeight="false" outlineLevel="0" collapsed="false">
      <c r="A985" s="4" t="n">
        <v>984</v>
      </c>
      <c r="B985" s="4" t="s">
        <v>1333</v>
      </c>
      <c r="C985" s="35" t="n">
        <v>1.19314</v>
      </c>
      <c r="D985" s="35" t="n">
        <v>-1.28666</v>
      </c>
      <c r="E985" s="35" t="n">
        <v>0.28288</v>
      </c>
      <c r="F985" s="35" t="n">
        <v>-1.53575</v>
      </c>
      <c r="G985" s="35" t="n">
        <v>0.20296</v>
      </c>
      <c r="H985" s="35" t="n">
        <v>1.93421</v>
      </c>
      <c r="I985" s="35" t="n">
        <v>1.12608</v>
      </c>
      <c r="J985" s="35" t="n">
        <v>-1.69208</v>
      </c>
      <c r="K985" s="35" t="n">
        <v>0.86882</v>
      </c>
      <c r="L985" s="35" t="n">
        <v>-0.39033</v>
      </c>
      <c r="M985" s="35" t="n">
        <v>0.62821</v>
      </c>
      <c r="N985" s="35" t="n">
        <v>1.2697</v>
      </c>
      <c r="O985" s="35" t="n">
        <v>-0.44315</v>
      </c>
      <c r="P985" s="35" t="n">
        <v>0.06465</v>
      </c>
      <c r="Q985" s="35" t="n">
        <v>-1.39187</v>
      </c>
      <c r="R985" s="35" t="n">
        <v>-0.34862</v>
      </c>
    </row>
    <row r="986" customFormat="false" ht="15" hidden="false" customHeight="false" outlineLevel="0" collapsed="false">
      <c r="A986" s="4" t="n">
        <v>985</v>
      </c>
      <c r="B986" s="4" t="s">
        <v>1334</v>
      </c>
      <c r="C986" s="35" t="n">
        <v>-3.08992</v>
      </c>
      <c r="D986" s="35" t="n">
        <v>-0.80265</v>
      </c>
      <c r="E986" s="35" t="n">
        <v>-0.91552</v>
      </c>
      <c r="F986" s="35" t="n">
        <v>1.56462</v>
      </c>
      <c r="G986" s="35" t="n">
        <v>1.29236</v>
      </c>
      <c r="H986" s="35" t="n">
        <v>1.61027</v>
      </c>
      <c r="I986" s="35" t="n">
        <v>-0.68139</v>
      </c>
      <c r="J986" s="35" t="n">
        <v>2.10161</v>
      </c>
      <c r="K986" s="35" t="n">
        <v>-0.66074</v>
      </c>
      <c r="L986" s="35" t="n">
        <v>2.41887</v>
      </c>
      <c r="M986" s="35" t="n">
        <v>1.88179</v>
      </c>
      <c r="N986" s="35" t="n">
        <v>0.02142</v>
      </c>
      <c r="O986" s="35" t="n">
        <v>0.74942</v>
      </c>
      <c r="P986" s="35" t="n">
        <v>-0.71727</v>
      </c>
      <c r="Q986" s="35" t="n">
        <v>2.03561</v>
      </c>
      <c r="R986" s="35" t="n">
        <v>-3.26151</v>
      </c>
    </row>
    <row r="987" customFormat="false" ht="15" hidden="false" customHeight="false" outlineLevel="0" collapsed="false">
      <c r="A987" s="4" t="n">
        <v>986</v>
      </c>
      <c r="B987" s="4" t="s">
        <v>1335</v>
      </c>
      <c r="C987" s="35" t="n">
        <v>0.73875</v>
      </c>
      <c r="D987" s="35" t="n">
        <v>1.2572</v>
      </c>
      <c r="E987" s="35" t="n">
        <v>-0.67383</v>
      </c>
      <c r="F987" s="35" t="n">
        <v>-0.05582</v>
      </c>
      <c r="G987" s="35" t="n">
        <v>1.3447</v>
      </c>
      <c r="H987" s="35" t="n">
        <v>1.30555</v>
      </c>
      <c r="I987" s="35" t="n">
        <v>-1.11932</v>
      </c>
      <c r="J987" s="35" t="n">
        <v>0.11081</v>
      </c>
      <c r="K987" s="35" t="n">
        <v>1.43141</v>
      </c>
      <c r="L987" s="35" t="n">
        <v>1.04899</v>
      </c>
      <c r="M987" s="35" t="n">
        <v>2.88987</v>
      </c>
      <c r="N987" s="35" t="n">
        <v>0.63279</v>
      </c>
      <c r="O987" s="35" t="n">
        <v>1.52333</v>
      </c>
      <c r="P987" s="35" t="n">
        <v>-0.88124</v>
      </c>
      <c r="Q987" s="35" t="n">
        <v>-0.67325</v>
      </c>
      <c r="R987" s="35" t="n">
        <v>0.37439</v>
      </c>
    </row>
    <row r="988" customFormat="false" ht="15" hidden="false" customHeight="false" outlineLevel="0" collapsed="false">
      <c r="A988" s="4" t="n">
        <v>987</v>
      </c>
      <c r="B988" s="4" t="s">
        <v>1336</v>
      </c>
      <c r="C988" s="35" t="n">
        <v>0.77265</v>
      </c>
      <c r="D988" s="35" t="n">
        <v>0.72159</v>
      </c>
      <c r="E988" s="35" t="n">
        <v>-0.56325</v>
      </c>
      <c r="F988" s="35" t="n">
        <v>0.6069</v>
      </c>
      <c r="G988" s="35" t="n">
        <v>-1.71145</v>
      </c>
      <c r="H988" s="35" t="n">
        <v>2.01359</v>
      </c>
      <c r="I988" s="35" t="n">
        <v>2.01709</v>
      </c>
      <c r="J988" s="35" t="n">
        <v>0.6868</v>
      </c>
      <c r="K988" s="35" t="n">
        <v>0.00493</v>
      </c>
      <c r="L988" s="35" t="n">
        <v>0.16111</v>
      </c>
      <c r="M988" s="35" t="n">
        <v>2.69782</v>
      </c>
      <c r="N988" s="35" t="n">
        <v>0.40708</v>
      </c>
      <c r="O988" s="35" t="n">
        <v>1.83832</v>
      </c>
      <c r="P988" s="35" t="n">
        <v>-0.08871</v>
      </c>
      <c r="Q988" s="35" t="n">
        <v>2.31417</v>
      </c>
      <c r="R988" s="35" t="n">
        <v>0.78115</v>
      </c>
    </row>
    <row r="989" customFormat="false" ht="15" hidden="false" customHeight="false" outlineLevel="0" collapsed="false">
      <c r="A989" s="4" t="n">
        <v>988</v>
      </c>
      <c r="B989" s="4" t="s">
        <v>1337</v>
      </c>
      <c r="C989" s="35" t="n">
        <v>-1.20865</v>
      </c>
      <c r="D989" s="35" t="n">
        <v>-1.04975</v>
      </c>
      <c r="E989" s="35" t="n">
        <v>-2.29307</v>
      </c>
      <c r="F989" s="35" t="n">
        <v>1.38363</v>
      </c>
      <c r="G989" s="35" t="n">
        <v>0.86256</v>
      </c>
      <c r="H989" s="35" t="n">
        <v>-0.79968</v>
      </c>
      <c r="I989" s="35" t="n">
        <v>0.12207</v>
      </c>
      <c r="J989" s="35" t="n">
        <v>-1.70019</v>
      </c>
      <c r="K989" s="35" t="n">
        <v>1.14244</v>
      </c>
      <c r="L989" s="35" t="n">
        <v>-0.1545</v>
      </c>
      <c r="M989" s="35" t="n">
        <v>-0.53354</v>
      </c>
      <c r="N989" s="35" t="n">
        <v>-2.32223</v>
      </c>
      <c r="O989" s="35" t="n">
        <v>0.84981</v>
      </c>
      <c r="P989" s="35" t="n">
        <v>-0.67199</v>
      </c>
      <c r="Q989" s="35" t="n">
        <v>0.43171</v>
      </c>
      <c r="R989" s="35" t="n">
        <v>1.21082</v>
      </c>
    </row>
    <row r="990" customFormat="false" ht="15" hidden="false" customHeight="false" outlineLevel="0" collapsed="false">
      <c r="A990" s="4" t="n">
        <v>989</v>
      </c>
      <c r="B990" s="4" t="s">
        <v>1338</v>
      </c>
      <c r="C990" s="35" t="n">
        <v>0.03822</v>
      </c>
      <c r="D990" s="35" t="n">
        <v>-1.64968</v>
      </c>
      <c r="E990" s="35" t="n">
        <v>0.17359</v>
      </c>
      <c r="F990" s="35" t="n">
        <v>0.6303</v>
      </c>
      <c r="G990" s="35" t="n">
        <v>-0.58991</v>
      </c>
      <c r="H990" s="35" t="n">
        <v>-2.33517</v>
      </c>
      <c r="I990" s="35" t="n">
        <v>3.58486</v>
      </c>
      <c r="J990" s="35" t="n">
        <v>0.84023</v>
      </c>
      <c r="K990" s="35" t="n">
        <v>-0.7859</v>
      </c>
      <c r="L990" s="35" t="n">
        <v>-1.13961</v>
      </c>
      <c r="M990" s="35" t="n">
        <v>-2.2498</v>
      </c>
      <c r="N990" s="35" t="n">
        <v>-0.4202</v>
      </c>
      <c r="O990" s="35" t="n">
        <v>-0.22256</v>
      </c>
      <c r="P990" s="35" t="n">
        <v>-0.29497</v>
      </c>
      <c r="Q990" s="35" t="n">
        <v>1.30558</v>
      </c>
      <c r="R990" s="35" t="n">
        <v>-0.68134</v>
      </c>
    </row>
    <row r="991" customFormat="false" ht="15" hidden="false" customHeight="false" outlineLevel="0" collapsed="false">
      <c r="A991" s="4" t="n">
        <v>990</v>
      </c>
      <c r="B991" s="4" t="s">
        <v>1339</v>
      </c>
      <c r="C991" s="35" t="n">
        <v>1.35316</v>
      </c>
      <c r="D991" s="35" t="n">
        <v>-0.42596</v>
      </c>
      <c r="E991" s="35" t="n">
        <v>0.52661</v>
      </c>
      <c r="F991" s="35" t="n">
        <v>0.86953</v>
      </c>
      <c r="G991" s="35" t="n">
        <v>-0.87843</v>
      </c>
      <c r="H991" s="35" t="n">
        <v>0.22378</v>
      </c>
      <c r="I991" s="35" t="n">
        <v>-0.19003</v>
      </c>
      <c r="J991" s="35" t="n">
        <v>-1.5524</v>
      </c>
      <c r="K991" s="35" t="n">
        <v>0.60704</v>
      </c>
      <c r="L991" s="35" t="n">
        <v>-1.35062</v>
      </c>
      <c r="M991" s="35" t="n">
        <v>1.43753</v>
      </c>
      <c r="N991" s="35" t="n">
        <v>1.48165</v>
      </c>
      <c r="O991" s="35" t="n">
        <v>-3.05648</v>
      </c>
      <c r="P991" s="35" t="n">
        <v>-0.49906</v>
      </c>
      <c r="Q991" s="35" t="n">
        <v>-0.53148</v>
      </c>
      <c r="R991" s="35" t="n">
        <v>-1.43079</v>
      </c>
    </row>
    <row r="992" customFormat="false" ht="15" hidden="false" customHeight="false" outlineLevel="0" collapsed="false">
      <c r="A992" s="4" t="n">
        <v>991</v>
      </c>
      <c r="B992" s="4" t="s">
        <v>1340</v>
      </c>
      <c r="C992" s="35" t="n">
        <v>-2.10578</v>
      </c>
      <c r="D992" s="35" t="n">
        <v>-3.11955</v>
      </c>
      <c r="E992" s="35" t="n">
        <v>0.47826</v>
      </c>
      <c r="F992" s="35" t="n">
        <v>2.41087</v>
      </c>
      <c r="G992" s="35" t="n">
        <v>1.71542</v>
      </c>
      <c r="H992" s="35" t="n">
        <v>0.85908</v>
      </c>
      <c r="I992" s="35" t="n">
        <v>-1.15808</v>
      </c>
      <c r="J992" s="35" t="n">
        <v>2.41831</v>
      </c>
      <c r="K992" s="35" t="n">
        <v>-0.48824</v>
      </c>
      <c r="L992" s="35" t="n">
        <v>3.59574</v>
      </c>
      <c r="M992" s="35" t="n">
        <v>-1.00181</v>
      </c>
      <c r="N992" s="35" t="n">
        <v>3.63936</v>
      </c>
      <c r="O992" s="35" t="n">
        <v>-3.22707</v>
      </c>
      <c r="P992" s="35" t="n">
        <v>-2.21102</v>
      </c>
      <c r="Q992" s="35" t="n">
        <v>-0.35565</v>
      </c>
      <c r="R992" s="35" t="n">
        <v>0.66618</v>
      </c>
    </row>
    <row r="993" customFormat="false" ht="15" hidden="false" customHeight="false" outlineLevel="0" collapsed="false">
      <c r="A993" s="4" t="n">
        <v>992</v>
      </c>
      <c r="B993" s="4" t="s">
        <v>1341</v>
      </c>
      <c r="C993" s="35" t="n">
        <v>1.92549</v>
      </c>
      <c r="D993" s="35" t="n">
        <v>1.19944</v>
      </c>
      <c r="E993" s="35" t="n">
        <v>3.44916</v>
      </c>
      <c r="F993" s="35" t="n">
        <v>1.60128</v>
      </c>
      <c r="G993" s="35" t="n">
        <v>0.90555</v>
      </c>
      <c r="H993" s="35" t="n">
        <v>2.04022</v>
      </c>
      <c r="I993" s="35" t="n">
        <v>2.2433</v>
      </c>
      <c r="J993" s="35" t="n">
        <v>2.01358</v>
      </c>
      <c r="K993" s="35" t="n">
        <v>-1.06341</v>
      </c>
      <c r="L993" s="35" t="n">
        <v>1.96219</v>
      </c>
      <c r="M993" s="35" t="n">
        <v>1.79711</v>
      </c>
      <c r="N993" s="35" t="n">
        <v>1.52906</v>
      </c>
      <c r="O993" s="35" t="n">
        <v>0.84381</v>
      </c>
      <c r="P993" s="35" t="n">
        <v>-2.70829</v>
      </c>
      <c r="Q993" s="35" t="n">
        <v>-0.85257</v>
      </c>
      <c r="R993" s="35" t="n">
        <v>-1.02006</v>
      </c>
    </row>
    <row r="994" customFormat="false" ht="15" hidden="false" customHeight="false" outlineLevel="0" collapsed="false">
      <c r="A994" s="4" t="n">
        <v>993</v>
      </c>
      <c r="B994" s="4" t="s">
        <v>1342</v>
      </c>
      <c r="C994" s="35" t="n">
        <v>1.20389</v>
      </c>
      <c r="D994" s="35" t="n">
        <v>-1.10482</v>
      </c>
      <c r="E994" s="35" t="n">
        <v>0.63852</v>
      </c>
      <c r="F994" s="35" t="n">
        <v>0.93694</v>
      </c>
      <c r="G994" s="35" t="n">
        <v>1.61772</v>
      </c>
      <c r="H994" s="35" t="n">
        <v>1.77512</v>
      </c>
      <c r="I994" s="35" t="n">
        <v>1.55031</v>
      </c>
      <c r="J994" s="35" t="n">
        <v>-0.93673</v>
      </c>
      <c r="K994" s="35" t="n">
        <v>2.88016</v>
      </c>
      <c r="L994" s="35" t="n">
        <v>3.28745</v>
      </c>
      <c r="M994" s="35" t="n">
        <v>0.74491</v>
      </c>
      <c r="N994" s="35" t="n">
        <v>0.85177</v>
      </c>
      <c r="O994" s="35" t="n">
        <v>-0.44367</v>
      </c>
      <c r="P994" s="35" t="n">
        <v>0.52936</v>
      </c>
      <c r="Q994" s="35" t="n">
        <v>4.04044</v>
      </c>
      <c r="R994" s="35" t="n">
        <v>0.86875</v>
      </c>
    </row>
    <row r="995" customFormat="false" ht="15" hidden="false" customHeight="false" outlineLevel="0" collapsed="false">
      <c r="A995" s="4" t="n">
        <v>994</v>
      </c>
      <c r="B995" s="4" t="s">
        <v>1343</v>
      </c>
      <c r="C995" s="35" t="n">
        <v>0.73738</v>
      </c>
      <c r="D995" s="35" t="n">
        <v>-0.35016</v>
      </c>
      <c r="E995" s="35" t="n">
        <v>-1.97178</v>
      </c>
      <c r="F995" s="35" t="n">
        <v>1.23321</v>
      </c>
      <c r="G995" s="35" t="n">
        <v>2.55969</v>
      </c>
      <c r="H995" s="35" t="n">
        <v>-1.43051</v>
      </c>
      <c r="I995" s="35" t="n">
        <v>-0.85038</v>
      </c>
      <c r="J995" s="35" t="n">
        <v>2.64681</v>
      </c>
      <c r="K995" s="35" t="n">
        <v>1.32706</v>
      </c>
      <c r="L995" s="35" t="n">
        <v>0.22375</v>
      </c>
      <c r="M995" s="35" t="n">
        <v>-1.32265</v>
      </c>
      <c r="N995" s="35" t="n">
        <v>-0.58971</v>
      </c>
      <c r="O995" s="35" t="n">
        <v>-0.62239</v>
      </c>
      <c r="P995" s="35" t="n">
        <v>0.84971</v>
      </c>
      <c r="Q995" s="35" t="n">
        <v>-0.84499</v>
      </c>
      <c r="R995" s="35" t="n">
        <v>-1.33087</v>
      </c>
    </row>
    <row r="996" customFormat="false" ht="15" hidden="false" customHeight="false" outlineLevel="0" collapsed="false">
      <c r="A996" s="4" t="n">
        <v>995</v>
      </c>
      <c r="B996" s="4" t="s">
        <v>1344</v>
      </c>
      <c r="C996" s="35" t="n">
        <v>-0.95177</v>
      </c>
      <c r="D996" s="35" t="n">
        <v>-1.87075</v>
      </c>
      <c r="E996" s="35" t="n">
        <v>0.12806</v>
      </c>
      <c r="F996" s="35" t="n">
        <v>-1.11007</v>
      </c>
      <c r="G996" s="35" t="n">
        <v>1.22332</v>
      </c>
      <c r="H996" s="35" t="n">
        <v>3.2772</v>
      </c>
      <c r="I996" s="35" t="n">
        <v>0.83933</v>
      </c>
      <c r="J996" s="35" t="n">
        <v>-1.26816</v>
      </c>
      <c r="K996" s="35" t="n">
        <v>2.90992</v>
      </c>
      <c r="L996" s="35" t="n">
        <v>-0.56121</v>
      </c>
      <c r="M996" s="35" t="n">
        <v>1.05668</v>
      </c>
      <c r="N996" s="35" t="n">
        <v>3.58993</v>
      </c>
      <c r="O996" s="35" t="n">
        <v>-1.32989</v>
      </c>
      <c r="P996" s="35" t="n">
        <v>-0.93363</v>
      </c>
      <c r="Q996" s="35" t="n">
        <v>-0.63242</v>
      </c>
      <c r="R996" s="35" t="n">
        <v>-1.94456</v>
      </c>
    </row>
    <row r="997" customFormat="false" ht="15" hidden="false" customHeight="false" outlineLevel="0" collapsed="false">
      <c r="A997" s="4" t="n">
        <v>996</v>
      </c>
      <c r="B997" s="4" t="s">
        <v>1345</v>
      </c>
      <c r="C997" s="35" t="n">
        <v>-0.86741</v>
      </c>
      <c r="D997" s="35" t="n">
        <v>-3.00501</v>
      </c>
      <c r="E997" s="35" t="n">
        <v>0.52808</v>
      </c>
      <c r="F997" s="35" t="n">
        <v>2.20375</v>
      </c>
      <c r="G997" s="35" t="n">
        <v>-1.4997</v>
      </c>
      <c r="H997" s="35" t="n">
        <v>2.25456</v>
      </c>
      <c r="I997" s="35" t="n">
        <v>1.59349</v>
      </c>
      <c r="J997" s="35" t="n">
        <v>-1.16233</v>
      </c>
      <c r="K997" s="35" t="n">
        <v>-1.56094</v>
      </c>
      <c r="L997" s="35" t="n">
        <v>0.05629</v>
      </c>
      <c r="M997" s="35" t="n">
        <v>-0.81947</v>
      </c>
      <c r="N997" s="35" t="n">
        <v>3.25052</v>
      </c>
      <c r="O997" s="35" t="n">
        <v>1.75904</v>
      </c>
      <c r="P997" s="35" t="n">
        <v>-0.87799</v>
      </c>
      <c r="Q997" s="35" t="n">
        <v>0.69862</v>
      </c>
      <c r="R997" s="35" t="n">
        <v>-2.20279</v>
      </c>
    </row>
    <row r="998" customFormat="false" ht="15" hidden="false" customHeight="false" outlineLevel="0" collapsed="false">
      <c r="A998" s="4" t="n">
        <v>997</v>
      </c>
      <c r="B998" s="4" t="s">
        <v>1346</v>
      </c>
      <c r="C998" s="35" t="n">
        <v>0.29637</v>
      </c>
      <c r="D998" s="35" t="n">
        <v>-2.56819</v>
      </c>
      <c r="E998" s="35" t="n">
        <v>-0.50814</v>
      </c>
      <c r="F998" s="35" t="n">
        <v>0.00545</v>
      </c>
      <c r="G998" s="35" t="n">
        <v>0.97873</v>
      </c>
      <c r="H998" s="35" t="n">
        <v>2.07843</v>
      </c>
      <c r="I998" s="35" t="n">
        <v>-0.72249</v>
      </c>
      <c r="J998" s="35" t="n">
        <v>1.79595</v>
      </c>
      <c r="K998" s="35" t="n">
        <v>3.24082</v>
      </c>
      <c r="L998" s="35" t="n">
        <v>2.06498</v>
      </c>
      <c r="M998" s="35" t="n">
        <v>-2.79192</v>
      </c>
      <c r="N998" s="35" t="n">
        <v>-0.28293</v>
      </c>
      <c r="O998" s="35" t="n">
        <v>-1.20478</v>
      </c>
      <c r="P998" s="35" t="n">
        <v>-1.15781</v>
      </c>
      <c r="Q998" s="35" t="n">
        <v>3.06325</v>
      </c>
      <c r="R998" s="35" t="n">
        <v>-3.4534</v>
      </c>
    </row>
    <row r="999" customFormat="false" ht="15" hidden="false" customHeight="false" outlineLevel="0" collapsed="false">
      <c r="A999" s="4" t="n">
        <v>998</v>
      </c>
      <c r="B999" s="4" t="s">
        <v>1347</v>
      </c>
      <c r="C999" s="35" t="n">
        <v>0.65312</v>
      </c>
      <c r="D999" s="35" t="n">
        <v>-1.19401</v>
      </c>
      <c r="E999" s="35" t="n">
        <v>1.03632</v>
      </c>
      <c r="F999" s="35" t="n">
        <v>1.27346</v>
      </c>
      <c r="G999" s="35" t="n">
        <v>1.83953</v>
      </c>
      <c r="H999" s="35" t="n">
        <v>-2.4263</v>
      </c>
      <c r="I999" s="35" t="n">
        <v>2.50621</v>
      </c>
      <c r="J999" s="35" t="n">
        <v>-0.30273</v>
      </c>
      <c r="K999" s="35" t="n">
        <v>2.39556</v>
      </c>
      <c r="L999" s="35" t="n">
        <v>-0.14966</v>
      </c>
      <c r="M999" s="35" t="n">
        <v>0.29889</v>
      </c>
      <c r="N999" s="35" t="n">
        <v>1.18294</v>
      </c>
      <c r="O999" s="35" t="n">
        <v>-1.9799</v>
      </c>
      <c r="P999" s="35" t="n">
        <v>-0.35774</v>
      </c>
      <c r="Q999" s="35" t="n">
        <v>-1.38929</v>
      </c>
      <c r="R999" s="35" t="n">
        <v>0.80977</v>
      </c>
    </row>
    <row r="1000" customFormat="false" ht="15" hidden="false" customHeight="false" outlineLevel="0" collapsed="false">
      <c r="A1000" s="4" t="n">
        <v>999</v>
      </c>
      <c r="B1000" s="4" t="s">
        <v>1348</v>
      </c>
      <c r="C1000" s="35" t="n">
        <v>-2.00429</v>
      </c>
      <c r="D1000" s="35" t="n">
        <v>1.30837</v>
      </c>
      <c r="E1000" s="35" t="n">
        <v>-0.64931</v>
      </c>
      <c r="F1000" s="35" t="n">
        <v>3.14037</v>
      </c>
      <c r="G1000" s="35" t="n">
        <v>-1.39765</v>
      </c>
      <c r="H1000" s="35" t="n">
        <v>-2.83767</v>
      </c>
      <c r="I1000" s="35" t="n">
        <v>-0.84728</v>
      </c>
      <c r="J1000" s="35" t="n">
        <v>-0.44037</v>
      </c>
      <c r="K1000" s="35" t="n">
        <v>-0.40512</v>
      </c>
      <c r="L1000" s="35" t="n">
        <v>0.51764</v>
      </c>
      <c r="M1000" s="35" t="n">
        <v>0.90852</v>
      </c>
      <c r="N1000" s="35" t="n">
        <v>0.62039</v>
      </c>
      <c r="O1000" s="35" t="n">
        <v>-0.87868</v>
      </c>
      <c r="P1000" s="35" t="n">
        <v>-0.20396</v>
      </c>
      <c r="Q1000" s="35" t="n">
        <v>-0.14318</v>
      </c>
      <c r="R1000" s="35" t="n">
        <v>-0.34944</v>
      </c>
    </row>
    <row r="1001" customFormat="false" ht="15" hidden="false" customHeight="false" outlineLevel="0" collapsed="false">
      <c r="A1001" s="4" t="n">
        <v>1000</v>
      </c>
      <c r="B1001" s="4" t="s">
        <v>1349</v>
      </c>
      <c r="C1001" s="35" t="n">
        <v>-1.21076</v>
      </c>
      <c r="D1001" s="35" t="n">
        <v>-0.62935</v>
      </c>
      <c r="E1001" s="35" t="n">
        <v>-0.4462</v>
      </c>
      <c r="F1001" s="35" t="n">
        <v>0.80464</v>
      </c>
      <c r="G1001" s="35" t="n">
        <v>-0.81635</v>
      </c>
      <c r="H1001" s="35" t="n">
        <v>0.04119</v>
      </c>
      <c r="I1001" s="35" t="n">
        <v>-2.14332</v>
      </c>
      <c r="J1001" s="35" t="n">
        <v>1.23538</v>
      </c>
      <c r="K1001" s="35" t="n">
        <v>2.97471</v>
      </c>
      <c r="L1001" s="35" t="n">
        <v>-1.10815</v>
      </c>
      <c r="M1001" s="35" t="n">
        <v>1.18556</v>
      </c>
      <c r="N1001" s="35" t="n">
        <v>2.12872</v>
      </c>
      <c r="O1001" s="35" t="n">
        <v>-2.37339</v>
      </c>
      <c r="P1001" s="35" t="n">
        <v>1.28979</v>
      </c>
      <c r="Q1001" s="35" t="n">
        <v>-0.81853</v>
      </c>
      <c r="R1001" s="35" t="n">
        <v>-0.46661</v>
      </c>
    </row>
    <row r="1002" customFormat="false" ht="15" hidden="false" customHeight="false" outlineLevel="0" collapsed="false">
      <c r="A1002" s="4" t="n">
        <v>1001</v>
      </c>
      <c r="B1002" s="4" t="s">
        <v>1350</v>
      </c>
      <c r="C1002" s="35" t="n">
        <v>-3.66265</v>
      </c>
      <c r="D1002" s="35" t="n">
        <v>-0.89477</v>
      </c>
      <c r="E1002" s="35" t="n">
        <v>1.23617</v>
      </c>
      <c r="F1002" s="35" t="n">
        <v>-0.55986</v>
      </c>
      <c r="G1002" s="35" t="n">
        <v>2.6367</v>
      </c>
      <c r="H1002" s="35" t="n">
        <v>3.26035</v>
      </c>
      <c r="I1002" s="35" t="n">
        <v>0.61346</v>
      </c>
      <c r="J1002" s="35" t="n">
        <v>1.13436</v>
      </c>
      <c r="K1002" s="35" t="n">
        <v>-0.01773</v>
      </c>
      <c r="L1002" s="35" t="n">
        <v>0.56597</v>
      </c>
      <c r="M1002" s="35" t="n">
        <v>2.52266</v>
      </c>
      <c r="N1002" s="35" t="n">
        <v>0.1527</v>
      </c>
      <c r="O1002" s="35" t="n">
        <v>0.26081</v>
      </c>
      <c r="P1002" s="35" t="n">
        <v>0.79984</v>
      </c>
      <c r="Q1002" s="35" t="n">
        <v>0.77314</v>
      </c>
      <c r="R1002" s="35" t="n">
        <v>-1.49138</v>
      </c>
    </row>
    <row r="1003" customFormat="false" ht="15" hidden="false" customHeight="false" outlineLevel="0" collapsed="false">
      <c r="A1003" s="4" t="n">
        <v>1002</v>
      </c>
      <c r="B1003" s="4" t="s">
        <v>1351</v>
      </c>
      <c r="C1003" s="35" t="n">
        <v>-1.23778</v>
      </c>
      <c r="D1003" s="35" t="n">
        <v>-1.90452</v>
      </c>
      <c r="E1003" s="35" t="n">
        <v>-0.99157</v>
      </c>
      <c r="F1003" s="35" t="n">
        <v>3.67795</v>
      </c>
      <c r="G1003" s="35" t="n">
        <v>3.64582</v>
      </c>
      <c r="H1003" s="35" t="n">
        <v>0.55588</v>
      </c>
      <c r="I1003" s="35" t="n">
        <v>1.13467</v>
      </c>
      <c r="J1003" s="35" t="n">
        <v>3.03168</v>
      </c>
      <c r="K1003" s="35" t="n">
        <v>3.01698</v>
      </c>
      <c r="L1003" s="35" t="n">
        <v>1.92757</v>
      </c>
      <c r="M1003" s="35" t="n">
        <v>-1.61765</v>
      </c>
      <c r="N1003" s="35" t="n">
        <v>1.31039</v>
      </c>
      <c r="O1003" s="35" t="n">
        <v>-1.97088</v>
      </c>
      <c r="P1003" s="35" t="n">
        <v>0.57667</v>
      </c>
      <c r="Q1003" s="35" t="n">
        <v>-1.97519</v>
      </c>
      <c r="R1003" s="35" t="n">
        <v>0.34527</v>
      </c>
    </row>
    <row r="1004" customFormat="false" ht="15" hidden="false" customHeight="false" outlineLevel="0" collapsed="false">
      <c r="A1004" s="4" t="n">
        <v>1003</v>
      </c>
      <c r="B1004" s="4" t="s">
        <v>1352</v>
      </c>
      <c r="C1004" s="35" t="n">
        <v>-2.32098</v>
      </c>
      <c r="D1004" s="35" t="n">
        <v>-0.54185</v>
      </c>
      <c r="E1004" s="35" t="n">
        <v>-2.32784</v>
      </c>
      <c r="F1004" s="35" t="n">
        <v>2.6587</v>
      </c>
      <c r="G1004" s="35" t="n">
        <v>-0.67306</v>
      </c>
      <c r="H1004" s="35" t="n">
        <v>0.17278</v>
      </c>
      <c r="I1004" s="35" t="n">
        <v>0.26731</v>
      </c>
      <c r="J1004" s="35" t="n">
        <v>-0.69874</v>
      </c>
      <c r="K1004" s="35" t="n">
        <v>-1.03296</v>
      </c>
      <c r="L1004" s="35" t="n">
        <v>0.76958</v>
      </c>
      <c r="M1004" s="35" t="n">
        <v>-0.73371</v>
      </c>
      <c r="N1004" s="35" t="n">
        <v>3.74787</v>
      </c>
      <c r="O1004" s="35" t="n">
        <v>-1.32319</v>
      </c>
      <c r="P1004" s="35" t="n">
        <v>-0.36908</v>
      </c>
      <c r="Q1004" s="35" t="n">
        <v>-0.13851</v>
      </c>
      <c r="R1004" s="35" t="n">
        <v>-0.79475</v>
      </c>
    </row>
    <row r="1005" customFormat="false" ht="15" hidden="false" customHeight="false" outlineLevel="0" collapsed="false">
      <c r="A1005" s="4" t="n">
        <v>1004</v>
      </c>
      <c r="B1005" s="4" t="s">
        <v>1353</v>
      </c>
      <c r="C1005" s="35" t="n">
        <v>0.18984</v>
      </c>
      <c r="D1005" s="35" t="n">
        <v>1.07221</v>
      </c>
      <c r="E1005" s="35" t="n">
        <v>-1.04844</v>
      </c>
      <c r="F1005" s="35" t="n">
        <v>1.82797</v>
      </c>
      <c r="G1005" s="35" t="n">
        <v>1.24116</v>
      </c>
      <c r="H1005" s="35" t="n">
        <v>1.43153</v>
      </c>
      <c r="I1005" s="35" t="n">
        <v>2.09766</v>
      </c>
      <c r="J1005" s="35" t="n">
        <v>-0.42316</v>
      </c>
      <c r="K1005" s="35" t="n">
        <v>0.1362</v>
      </c>
      <c r="L1005" s="35" t="n">
        <v>-0.86028</v>
      </c>
      <c r="M1005" s="35" t="n">
        <v>0.19805</v>
      </c>
      <c r="N1005" s="35" t="n">
        <v>-1.1455</v>
      </c>
      <c r="O1005" s="35" t="n">
        <v>-0.46976</v>
      </c>
      <c r="P1005" s="35" t="n">
        <v>-2.8308</v>
      </c>
      <c r="Q1005" s="35" t="n">
        <v>0.16608</v>
      </c>
      <c r="R1005" s="35" t="n">
        <v>-2.5731</v>
      </c>
    </row>
    <row r="1006" customFormat="false" ht="15" hidden="false" customHeight="false" outlineLevel="0" collapsed="false">
      <c r="A1006" s="4" t="n">
        <v>1005</v>
      </c>
      <c r="B1006" s="4" t="s">
        <v>1354</v>
      </c>
      <c r="C1006" s="35" t="n">
        <v>-1.04531</v>
      </c>
      <c r="D1006" s="35" t="n">
        <v>-0.42512</v>
      </c>
      <c r="E1006" s="35" t="n">
        <v>2.15614</v>
      </c>
      <c r="F1006" s="35" t="n">
        <v>-0.65813</v>
      </c>
      <c r="G1006" s="35" t="n">
        <v>0.46848</v>
      </c>
      <c r="H1006" s="35" t="n">
        <v>2.28664</v>
      </c>
      <c r="I1006" s="35" t="n">
        <v>0.13844</v>
      </c>
      <c r="J1006" s="35" t="n">
        <v>-0.94868</v>
      </c>
      <c r="K1006" s="35" t="n">
        <v>0.62708</v>
      </c>
      <c r="L1006" s="35" t="n">
        <v>2.26925</v>
      </c>
      <c r="M1006" s="35" t="n">
        <v>1.00219</v>
      </c>
      <c r="N1006" s="35" t="n">
        <v>-0.65983</v>
      </c>
      <c r="O1006" s="35" t="n">
        <v>-2.19262</v>
      </c>
      <c r="P1006" s="35" t="n">
        <v>-1.23153</v>
      </c>
      <c r="Q1006" s="35" t="n">
        <v>1.39353</v>
      </c>
      <c r="R1006" s="35" t="n">
        <v>1.25512</v>
      </c>
    </row>
    <row r="1007" customFormat="false" ht="15" hidden="false" customHeight="false" outlineLevel="0" collapsed="false">
      <c r="A1007" s="4" t="n">
        <v>1006</v>
      </c>
      <c r="B1007" s="4" t="s">
        <v>1355</v>
      </c>
      <c r="C1007" s="35" t="n">
        <v>-1.52875</v>
      </c>
      <c r="D1007" s="35" t="n">
        <v>-1.34136</v>
      </c>
      <c r="E1007" s="35" t="n">
        <v>2.49999</v>
      </c>
      <c r="F1007" s="35" t="n">
        <v>-1.45739</v>
      </c>
      <c r="G1007" s="35" t="n">
        <v>-1.28102</v>
      </c>
      <c r="H1007" s="35" t="n">
        <v>1.16415</v>
      </c>
      <c r="I1007" s="35" t="n">
        <v>-0.83098</v>
      </c>
      <c r="J1007" s="35" t="n">
        <v>-1.4348</v>
      </c>
      <c r="K1007" s="35" t="n">
        <v>-0.17567</v>
      </c>
      <c r="L1007" s="35" t="n">
        <v>0.2247</v>
      </c>
      <c r="M1007" s="35" t="n">
        <v>0.53106</v>
      </c>
      <c r="N1007" s="35" t="n">
        <v>-0.31031</v>
      </c>
      <c r="O1007" s="35" t="n">
        <v>-0.40692</v>
      </c>
      <c r="P1007" s="35" t="n">
        <v>0.22835</v>
      </c>
      <c r="Q1007" s="35" t="n">
        <v>2.115</v>
      </c>
      <c r="R1007" s="35" t="n">
        <v>0.68852</v>
      </c>
    </row>
    <row r="1008" customFormat="false" ht="15" hidden="false" customHeight="false" outlineLevel="0" collapsed="false">
      <c r="A1008" s="4" t="n">
        <v>1007</v>
      </c>
      <c r="B1008" s="4" t="s">
        <v>1356</v>
      </c>
      <c r="C1008" s="35" t="n">
        <v>-2.70786</v>
      </c>
      <c r="D1008" s="35" t="n">
        <v>-2.02986</v>
      </c>
      <c r="E1008" s="35" t="n">
        <v>-1.14075</v>
      </c>
      <c r="F1008" s="35" t="n">
        <v>2.55279</v>
      </c>
      <c r="G1008" s="35" t="n">
        <v>1.43197</v>
      </c>
      <c r="H1008" s="35" t="n">
        <v>1.10956</v>
      </c>
      <c r="I1008" s="35" t="n">
        <v>0.63861</v>
      </c>
      <c r="J1008" s="35" t="n">
        <v>1.20187</v>
      </c>
      <c r="K1008" s="35" t="n">
        <v>2.47671</v>
      </c>
      <c r="L1008" s="35" t="n">
        <v>-0.40085</v>
      </c>
      <c r="M1008" s="35" t="n">
        <v>2.34668</v>
      </c>
      <c r="N1008" s="35" t="n">
        <v>1.7505</v>
      </c>
      <c r="O1008" s="35" t="n">
        <v>0.5493</v>
      </c>
      <c r="P1008" s="35" t="n">
        <v>2.36735</v>
      </c>
      <c r="Q1008" s="35" t="n">
        <v>3.23488</v>
      </c>
      <c r="R1008" s="35" t="n">
        <v>-0.16275</v>
      </c>
    </row>
    <row r="1009" customFormat="false" ht="15" hidden="false" customHeight="false" outlineLevel="0" collapsed="false">
      <c r="A1009" s="4" t="n">
        <v>1008</v>
      </c>
      <c r="B1009" s="4" t="s">
        <v>1357</v>
      </c>
      <c r="C1009" s="35" t="n">
        <v>1.0421</v>
      </c>
      <c r="D1009" s="35" t="n">
        <v>-3.26742</v>
      </c>
      <c r="E1009" s="35" t="n">
        <v>-1.4314</v>
      </c>
      <c r="F1009" s="35" t="n">
        <v>1.18906</v>
      </c>
      <c r="G1009" s="35" t="n">
        <v>-1.77262</v>
      </c>
      <c r="H1009" s="35" t="n">
        <v>-0.33083</v>
      </c>
      <c r="I1009" s="35" t="n">
        <v>2.30187</v>
      </c>
      <c r="J1009" s="35" t="n">
        <v>-1.65903</v>
      </c>
      <c r="K1009" s="35" t="n">
        <v>-0.99871</v>
      </c>
      <c r="L1009" s="35" t="n">
        <v>1.56084</v>
      </c>
      <c r="M1009" s="35" t="n">
        <v>-0.934</v>
      </c>
      <c r="N1009" s="35" t="n">
        <v>2.26358</v>
      </c>
      <c r="O1009" s="35" t="n">
        <v>-2.10553</v>
      </c>
      <c r="P1009" s="35" t="n">
        <v>1.80276</v>
      </c>
      <c r="Q1009" s="35" t="n">
        <v>1.74793</v>
      </c>
      <c r="R1009" s="35" t="n">
        <v>-3.04879</v>
      </c>
    </row>
    <row r="1010" customFormat="false" ht="15" hidden="false" customHeight="false" outlineLevel="0" collapsed="false">
      <c r="A1010" s="4" t="n">
        <v>1009</v>
      </c>
      <c r="B1010" s="4" t="s">
        <v>1358</v>
      </c>
      <c r="C1010" s="35" t="n">
        <v>0.90513</v>
      </c>
      <c r="D1010" s="35" t="n">
        <v>0.81088</v>
      </c>
      <c r="E1010" s="35" t="n">
        <v>0.10667</v>
      </c>
      <c r="F1010" s="35" t="n">
        <v>-0.14574</v>
      </c>
      <c r="G1010" s="35" t="n">
        <v>-1.25739</v>
      </c>
      <c r="H1010" s="35" t="n">
        <v>1.84709</v>
      </c>
      <c r="I1010" s="35" t="n">
        <v>0.68805</v>
      </c>
      <c r="J1010" s="35" t="n">
        <v>0.90443</v>
      </c>
      <c r="K1010" s="35" t="n">
        <v>-0.12767</v>
      </c>
      <c r="L1010" s="35" t="n">
        <v>-0.13878</v>
      </c>
      <c r="M1010" s="35" t="n">
        <v>-1.87462</v>
      </c>
      <c r="N1010" s="35" t="n">
        <v>1.30577</v>
      </c>
      <c r="O1010" s="35" t="n">
        <v>-1.84681</v>
      </c>
      <c r="P1010" s="35" t="n">
        <v>-0.4205</v>
      </c>
      <c r="Q1010" s="35" t="n">
        <v>-0.78374</v>
      </c>
      <c r="R1010" s="35" t="n">
        <v>0.69325</v>
      </c>
    </row>
    <row r="1011" customFormat="false" ht="15" hidden="false" customHeight="false" outlineLevel="0" collapsed="false">
      <c r="A1011" s="4" t="n">
        <v>1010</v>
      </c>
      <c r="B1011" s="4" t="s">
        <v>1359</v>
      </c>
      <c r="C1011" s="35" t="n">
        <v>-3.54131</v>
      </c>
      <c r="D1011" s="35" t="n">
        <v>0.59515</v>
      </c>
      <c r="E1011" s="35" t="n">
        <v>-2.54558</v>
      </c>
      <c r="F1011" s="35" t="n">
        <v>1.12867</v>
      </c>
      <c r="G1011" s="35" t="n">
        <v>-1.50719</v>
      </c>
      <c r="H1011" s="35" t="n">
        <v>2.718</v>
      </c>
      <c r="I1011" s="35" t="n">
        <v>-0.20444</v>
      </c>
      <c r="J1011" s="35" t="n">
        <v>-0.56163</v>
      </c>
      <c r="K1011" s="35" t="n">
        <v>1.70336</v>
      </c>
      <c r="L1011" s="35" t="n">
        <v>-0.51376</v>
      </c>
      <c r="M1011" s="35" t="n">
        <v>1.07388</v>
      </c>
      <c r="N1011" s="35" t="n">
        <v>2.15857</v>
      </c>
      <c r="O1011" s="35" t="n">
        <v>-0.93512</v>
      </c>
      <c r="P1011" s="35" t="n">
        <v>-3.35635</v>
      </c>
      <c r="Q1011" s="35" t="n">
        <v>2.09035</v>
      </c>
      <c r="R1011" s="35" t="n">
        <v>-0.13965</v>
      </c>
    </row>
    <row r="1012" customFormat="false" ht="15" hidden="false" customHeight="false" outlineLevel="0" collapsed="false">
      <c r="A1012" s="4" t="n">
        <v>1011</v>
      </c>
      <c r="B1012" s="4" t="s">
        <v>1360</v>
      </c>
      <c r="C1012" s="35" t="n">
        <v>-2.49735</v>
      </c>
      <c r="D1012" s="35" t="n">
        <v>-0.69539</v>
      </c>
      <c r="E1012" s="35" t="n">
        <v>0.2891</v>
      </c>
      <c r="F1012" s="35" t="n">
        <v>2.76473</v>
      </c>
      <c r="G1012" s="35" t="n">
        <v>-0.90662</v>
      </c>
      <c r="H1012" s="35" t="n">
        <v>-1.89986</v>
      </c>
      <c r="I1012" s="35" t="n">
        <v>2.15306</v>
      </c>
      <c r="J1012" s="35" t="n">
        <v>1.04546</v>
      </c>
      <c r="K1012" s="35" t="n">
        <v>-1.46429</v>
      </c>
      <c r="L1012" s="35" t="n">
        <v>1.64456</v>
      </c>
      <c r="M1012" s="35" t="n">
        <v>-0.45265</v>
      </c>
      <c r="N1012" s="35" t="n">
        <v>3.82983</v>
      </c>
      <c r="O1012" s="35" t="n">
        <v>-2.54915</v>
      </c>
      <c r="P1012" s="35" t="n">
        <v>0.55887</v>
      </c>
      <c r="Q1012" s="35" t="n">
        <v>-0.39089</v>
      </c>
      <c r="R1012" s="35" t="n">
        <v>-1.06884</v>
      </c>
    </row>
    <row r="1013" customFormat="false" ht="15" hidden="false" customHeight="false" outlineLevel="0" collapsed="false">
      <c r="A1013" s="4" t="n">
        <v>1012</v>
      </c>
      <c r="B1013" s="4" t="s">
        <v>1361</v>
      </c>
      <c r="C1013" s="35" t="n">
        <v>-1.27225</v>
      </c>
      <c r="D1013" s="35" t="n">
        <v>-0.70306</v>
      </c>
      <c r="E1013" s="35" t="n">
        <v>-1.03552</v>
      </c>
      <c r="F1013" s="35" t="n">
        <v>3.76884</v>
      </c>
      <c r="G1013" s="35" t="n">
        <v>0.42953</v>
      </c>
      <c r="H1013" s="35" t="n">
        <v>0.71657</v>
      </c>
      <c r="I1013" s="35" t="n">
        <v>-2.01634</v>
      </c>
      <c r="J1013" s="35" t="n">
        <v>-0.04675</v>
      </c>
      <c r="K1013" s="35" t="n">
        <v>-2.11881</v>
      </c>
      <c r="L1013" s="35" t="n">
        <v>0.03938</v>
      </c>
      <c r="M1013" s="35" t="n">
        <v>-1.89456</v>
      </c>
      <c r="N1013" s="35" t="n">
        <v>1.41018</v>
      </c>
      <c r="O1013" s="35" t="n">
        <v>-0.80137</v>
      </c>
      <c r="P1013" s="35" t="n">
        <v>-0.92431</v>
      </c>
      <c r="Q1013" s="35" t="n">
        <v>-0.18994</v>
      </c>
      <c r="R1013" s="35" t="n">
        <v>-0.754</v>
      </c>
    </row>
    <row r="1014" customFormat="false" ht="15" hidden="false" customHeight="false" outlineLevel="0" collapsed="false">
      <c r="A1014" s="4" t="n">
        <v>1013</v>
      </c>
      <c r="B1014" s="4" t="s">
        <v>1362</v>
      </c>
      <c r="C1014" s="35" t="n">
        <v>-3.35994</v>
      </c>
      <c r="D1014" s="35" t="n">
        <v>0.93609</v>
      </c>
      <c r="E1014" s="35" t="n">
        <v>1.53011</v>
      </c>
      <c r="F1014" s="35" t="n">
        <v>1.63029</v>
      </c>
      <c r="G1014" s="35" t="n">
        <v>3.42045</v>
      </c>
      <c r="H1014" s="35" t="n">
        <v>2.17651</v>
      </c>
      <c r="I1014" s="35" t="n">
        <v>-2.58902</v>
      </c>
      <c r="J1014" s="35" t="n">
        <v>-0.53288</v>
      </c>
      <c r="K1014" s="35" t="n">
        <v>-1.24934</v>
      </c>
      <c r="L1014" s="35" t="n">
        <v>2.39411</v>
      </c>
      <c r="M1014" s="35" t="n">
        <v>1.04721</v>
      </c>
      <c r="N1014" s="35" t="n">
        <v>3.12425</v>
      </c>
      <c r="O1014" s="35" t="n">
        <v>-1.30667</v>
      </c>
      <c r="P1014" s="35" t="n">
        <v>-0.88008</v>
      </c>
      <c r="Q1014" s="35" t="n">
        <v>1.29519</v>
      </c>
      <c r="R1014" s="35" t="n">
        <v>-0.7397</v>
      </c>
    </row>
    <row r="1015" customFormat="false" ht="15" hidden="false" customHeight="false" outlineLevel="0" collapsed="false">
      <c r="A1015" s="4" t="n">
        <v>1014</v>
      </c>
      <c r="B1015" s="4" t="s">
        <v>1363</v>
      </c>
      <c r="C1015" s="35" t="n">
        <v>-1.46786</v>
      </c>
      <c r="D1015" s="35" t="n">
        <v>1.31261</v>
      </c>
      <c r="E1015" s="35" t="n">
        <v>1.42738</v>
      </c>
      <c r="F1015" s="35" t="n">
        <v>2.57284</v>
      </c>
      <c r="G1015" s="35" t="n">
        <v>2.4092</v>
      </c>
      <c r="H1015" s="35" t="n">
        <v>1.86183</v>
      </c>
      <c r="I1015" s="35" t="n">
        <v>0.1819</v>
      </c>
      <c r="J1015" s="35" t="n">
        <v>3.991</v>
      </c>
      <c r="K1015" s="35" t="n">
        <v>-1.30512</v>
      </c>
      <c r="L1015" s="35" t="n">
        <v>3.33415</v>
      </c>
      <c r="M1015" s="35" t="n">
        <v>-0.58326</v>
      </c>
      <c r="N1015" s="35" t="n">
        <v>2.53065</v>
      </c>
      <c r="O1015" s="35" t="n">
        <v>-0.8119</v>
      </c>
      <c r="P1015" s="35" t="n">
        <v>0.45978</v>
      </c>
      <c r="Q1015" s="35" t="n">
        <v>-0.80371</v>
      </c>
      <c r="R1015" s="35" t="n">
        <v>-1.23627</v>
      </c>
    </row>
    <row r="1016" customFormat="false" ht="15" hidden="false" customHeight="false" outlineLevel="0" collapsed="false">
      <c r="A1016" s="4" t="n">
        <v>1015</v>
      </c>
      <c r="B1016" s="4" t="s">
        <v>1364</v>
      </c>
      <c r="C1016" s="35" t="n">
        <v>-1.80573</v>
      </c>
      <c r="D1016" s="35" t="n">
        <v>0.75119</v>
      </c>
      <c r="E1016" s="35" t="n">
        <v>-2.35529</v>
      </c>
      <c r="F1016" s="35" t="n">
        <v>1.52865</v>
      </c>
      <c r="G1016" s="35" t="n">
        <v>0.69505</v>
      </c>
      <c r="H1016" s="35" t="n">
        <v>0.05419</v>
      </c>
      <c r="I1016" s="35" t="n">
        <v>-3.00348</v>
      </c>
      <c r="J1016" s="35" t="n">
        <v>-0.17493</v>
      </c>
      <c r="K1016" s="35" t="n">
        <v>-0.42576</v>
      </c>
      <c r="L1016" s="35" t="n">
        <v>-1.32957</v>
      </c>
      <c r="M1016" s="35" t="n">
        <v>-1.26021</v>
      </c>
      <c r="N1016" s="35" t="n">
        <v>0.60025</v>
      </c>
      <c r="O1016" s="35" t="n">
        <v>-2.91043</v>
      </c>
      <c r="P1016" s="35" t="n">
        <v>-0.00434</v>
      </c>
      <c r="Q1016" s="35" t="n">
        <v>2.03579</v>
      </c>
      <c r="R1016" s="35" t="n">
        <v>-0.71548</v>
      </c>
    </row>
    <row r="1017" customFormat="false" ht="15" hidden="false" customHeight="false" outlineLevel="0" collapsed="false">
      <c r="A1017" s="4" t="n">
        <v>1016</v>
      </c>
      <c r="B1017" s="4" t="s">
        <v>1365</v>
      </c>
      <c r="C1017" s="35" t="n">
        <v>-1.89712</v>
      </c>
      <c r="D1017" s="35" t="n">
        <v>-3.23343</v>
      </c>
      <c r="E1017" s="35" t="n">
        <v>2.00203</v>
      </c>
      <c r="F1017" s="35" t="n">
        <v>-0.21943</v>
      </c>
      <c r="G1017" s="35" t="n">
        <v>-0.82065</v>
      </c>
      <c r="H1017" s="35" t="n">
        <v>-1.19719</v>
      </c>
      <c r="I1017" s="35" t="n">
        <v>0.54881</v>
      </c>
      <c r="J1017" s="35" t="n">
        <v>-1.16747</v>
      </c>
      <c r="K1017" s="35" t="n">
        <v>-2.22574</v>
      </c>
      <c r="L1017" s="35" t="n">
        <v>3.50755</v>
      </c>
      <c r="M1017" s="35" t="n">
        <v>-0.29646</v>
      </c>
      <c r="N1017" s="35" t="n">
        <v>1.39561</v>
      </c>
      <c r="O1017" s="35" t="n">
        <v>-1.8818</v>
      </c>
      <c r="P1017" s="35" t="n">
        <v>0.69166</v>
      </c>
      <c r="Q1017" s="35" t="n">
        <v>2.1028</v>
      </c>
      <c r="R1017" s="35" t="n">
        <v>-2.78664</v>
      </c>
    </row>
    <row r="1018" customFormat="false" ht="15" hidden="false" customHeight="false" outlineLevel="0" collapsed="false">
      <c r="A1018" s="4" t="n">
        <v>1017</v>
      </c>
      <c r="B1018" s="4" t="s">
        <v>1366</v>
      </c>
      <c r="C1018" s="35" t="n">
        <v>0.88156</v>
      </c>
      <c r="D1018" s="35" t="n">
        <v>0.95691</v>
      </c>
      <c r="E1018" s="35" t="n">
        <v>0.08921</v>
      </c>
      <c r="F1018" s="35" t="n">
        <v>0.93236</v>
      </c>
      <c r="G1018" s="35" t="n">
        <v>1.68563</v>
      </c>
      <c r="H1018" s="35" t="n">
        <v>-2.34927</v>
      </c>
      <c r="I1018" s="35" t="n">
        <v>1.62613</v>
      </c>
      <c r="J1018" s="35" t="n">
        <v>1.58065</v>
      </c>
      <c r="K1018" s="35" t="n">
        <v>-0.06172</v>
      </c>
      <c r="L1018" s="35" t="n">
        <v>-0.30791</v>
      </c>
      <c r="M1018" s="35" t="n">
        <v>3.04148</v>
      </c>
      <c r="N1018" s="35" t="n">
        <v>-0.30392</v>
      </c>
      <c r="O1018" s="35" t="n">
        <v>0.12223</v>
      </c>
      <c r="P1018" s="35" t="n">
        <v>-1.1166</v>
      </c>
      <c r="Q1018" s="35" t="n">
        <v>3.26634</v>
      </c>
      <c r="R1018" s="35" t="n">
        <v>0.68548</v>
      </c>
    </row>
    <row r="1019" customFormat="false" ht="15" hidden="false" customHeight="false" outlineLevel="0" collapsed="false">
      <c r="A1019" s="4" t="n">
        <v>1018</v>
      </c>
      <c r="B1019" s="4" t="s">
        <v>1367</v>
      </c>
      <c r="C1019" s="35" t="n">
        <v>0.96328</v>
      </c>
      <c r="D1019" s="35" t="n">
        <v>0.73972</v>
      </c>
      <c r="E1019" s="35" t="n">
        <v>-1.44103</v>
      </c>
      <c r="F1019" s="35" t="n">
        <v>-2.57616</v>
      </c>
      <c r="G1019" s="35" t="n">
        <v>1.4324</v>
      </c>
      <c r="H1019" s="35" t="n">
        <v>0.99727</v>
      </c>
      <c r="I1019" s="35" t="n">
        <v>0.39953</v>
      </c>
      <c r="J1019" s="35" t="n">
        <v>2.08975</v>
      </c>
      <c r="K1019" s="35" t="n">
        <v>0.59954</v>
      </c>
      <c r="L1019" s="35" t="n">
        <v>-0.54288</v>
      </c>
      <c r="M1019" s="35" t="n">
        <v>-0.11145</v>
      </c>
      <c r="N1019" s="35" t="n">
        <v>-1.04563</v>
      </c>
      <c r="O1019" s="35" t="n">
        <v>-0.95079</v>
      </c>
      <c r="P1019" s="35" t="n">
        <v>-1.73705</v>
      </c>
      <c r="Q1019" s="35" t="n">
        <v>2.49977</v>
      </c>
      <c r="R1019" s="35" t="n">
        <v>-1.62419</v>
      </c>
    </row>
    <row r="1020" customFormat="false" ht="15" hidden="false" customHeight="false" outlineLevel="0" collapsed="false">
      <c r="A1020" s="4" t="n">
        <v>1019</v>
      </c>
      <c r="B1020" s="4" t="s">
        <v>1368</v>
      </c>
      <c r="C1020" s="35" t="n">
        <v>-2.19885</v>
      </c>
      <c r="D1020" s="35" t="n">
        <v>-0.78164</v>
      </c>
      <c r="E1020" s="35" t="n">
        <v>-0.59544</v>
      </c>
      <c r="F1020" s="35" t="n">
        <v>2.51943</v>
      </c>
      <c r="G1020" s="35" t="n">
        <v>3.88545</v>
      </c>
      <c r="H1020" s="35" t="n">
        <v>1.87307</v>
      </c>
      <c r="I1020" s="35" t="n">
        <v>-1.53728</v>
      </c>
      <c r="J1020" s="35" t="n">
        <v>0.43612</v>
      </c>
      <c r="K1020" s="35" t="n">
        <v>3.74767</v>
      </c>
      <c r="L1020" s="35" t="n">
        <v>0.89984</v>
      </c>
      <c r="M1020" s="35" t="n">
        <v>-0.06117</v>
      </c>
      <c r="N1020" s="35" t="n">
        <v>0.20086</v>
      </c>
      <c r="O1020" s="35" t="n">
        <v>1.3226</v>
      </c>
      <c r="P1020" s="35" t="n">
        <v>-1.70053</v>
      </c>
      <c r="Q1020" s="35" t="n">
        <v>-0.09829</v>
      </c>
      <c r="R1020" s="35" t="n">
        <v>-4.05236</v>
      </c>
    </row>
    <row r="1021" customFormat="false" ht="15" hidden="false" customHeight="false" outlineLevel="0" collapsed="false">
      <c r="A1021" s="4" t="n">
        <v>1020</v>
      </c>
      <c r="B1021" s="4" t="s">
        <v>1369</v>
      </c>
      <c r="C1021" s="35" t="n">
        <v>-0.28298</v>
      </c>
      <c r="D1021" s="35" t="n">
        <v>1.01339</v>
      </c>
      <c r="E1021" s="35" t="n">
        <v>0.7327</v>
      </c>
      <c r="F1021" s="35" t="n">
        <v>2.83963</v>
      </c>
      <c r="G1021" s="35" t="n">
        <v>3.87188</v>
      </c>
      <c r="H1021" s="35" t="n">
        <v>-2.44554</v>
      </c>
      <c r="I1021" s="35" t="n">
        <v>-1.43875</v>
      </c>
      <c r="J1021" s="35" t="n">
        <v>1.32698</v>
      </c>
      <c r="K1021" s="35" t="n">
        <v>0.90434</v>
      </c>
      <c r="L1021" s="35" t="n">
        <v>0.30219</v>
      </c>
      <c r="M1021" s="35" t="n">
        <v>0.73223</v>
      </c>
      <c r="N1021" s="35" t="n">
        <v>-0.11414</v>
      </c>
      <c r="O1021" s="35" t="n">
        <v>-1.99513</v>
      </c>
      <c r="P1021" s="35" t="n">
        <v>1.68995</v>
      </c>
      <c r="Q1021" s="35" t="n">
        <v>3.318</v>
      </c>
      <c r="R1021" s="35" t="n">
        <v>-3.59196</v>
      </c>
    </row>
    <row r="1022" customFormat="false" ht="15" hidden="false" customHeight="false" outlineLevel="0" collapsed="false">
      <c r="A1022" s="4" t="n">
        <v>1021</v>
      </c>
      <c r="B1022" s="4" t="s">
        <v>1370</v>
      </c>
      <c r="C1022" s="35" t="n">
        <v>-1.65466</v>
      </c>
      <c r="D1022" s="35" t="n">
        <v>-0.26823</v>
      </c>
      <c r="E1022" s="35" t="n">
        <v>0.28879</v>
      </c>
      <c r="F1022" s="35" t="n">
        <v>-1.20198</v>
      </c>
      <c r="G1022" s="35" t="n">
        <v>1.37382</v>
      </c>
      <c r="H1022" s="35" t="n">
        <v>-0.71039</v>
      </c>
      <c r="I1022" s="35" t="n">
        <v>-0.78069</v>
      </c>
      <c r="J1022" s="35" t="n">
        <v>1.89793</v>
      </c>
      <c r="K1022" s="35" t="n">
        <v>-2.19381</v>
      </c>
      <c r="L1022" s="35" t="n">
        <v>2.30878</v>
      </c>
      <c r="M1022" s="35" t="n">
        <v>0.54514</v>
      </c>
      <c r="N1022" s="35" t="n">
        <v>0.93346</v>
      </c>
      <c r="O1022" s="35" t="n">
        <v>-0.77821</v>
      </c>
      <c r="P1022" s="35" t="n">
        <v>1.8158</v>
      </c>
      <c r="Q1022" s="35" t="n">
        <v>1.26425</v>
      </c>
      <c r="R1022" s="35" t="n">
        <v>2.40033</v>
      </c>
    </row>
    <row r="1023" customFormat="false" ht="15" hidden="false" customHeight="false" outlineLevel="0" collapsed="false">
      <c r="A1023" s="4" t="n">
        <v>1022</v>
      </c>
      <c r="B1023" s="4" t="s">
        <v>1371</v>
      </c>
      <c r="C1023" s="35" t="n">
        <v>1.0465</v>
      </c>
      <c r="D1023" s="35" t="n">
        <v>1.27446</v>
      </c>
      <c r="E1023" s="35" t="n">
        <v>1.48932</v>
      </c>
      <c r="F1023" s="35" t="n">
        <v>-0.36783</v>
      </c>
      <c r="G1023" s="35" t="n">
        <v>0.56438</v>
      </c>
      <c r="H1023" s="35" t="n">
        <v>0.71001</v>
      </c>
      <c r="I1023" s="35" t="n">
        <v>2.61461</v>
      </c>
      <c r="J1023" s="35" t="n">
        <v>-0.38681</v>
      </c>
      <c r="K1023" s="35" t="n">
        <v>1.95102</v>
      </c>
      <c r="L1023" s="35" t="n">
        <v>0.182</v>
      </c>
      <c r="M1023" s="35" t="n">
        <v>2.92068</v>
      </c>
      <c r="N1023" s="35" t="n">
        <v>2.53226</v>
      </c>
      <c r="O1023" s="35" t="n">
        <v>-0.3851</v>
      </c>
      <c r="P1023" s="35" t="n">
        <v>-0.99353</v>
      </c>
      <c r="Q1023" s="35" t="n">
        <v>-0.06355</v>
      </c>
      <c r="R1023" s="35" t="n">
        <v>0.32275</v>
      </c>
    </row>
    <row r="1024" customFormat="false" ht="15" hidden="false" customHeight="false" outlineLevel="0" collapsed="false">
      <c r="A1024" s="4" t="n">
        <v>1023</v>
      </c>
      <c r="B1024" s="4" t="s">
        <v>1372</v>
      </c>
      <c r="C1024" s="35" t="n">
        <v>0.78857</v>
      </c>
      <c r="D1024" s="35" t="n">
        <v>-0.56239</v>
      </c>
      <c r="E1024" s="35" t="n">
        <v>-1.70666</v>
      </c>
      <c r="F1024" s="35" t="n">
        <v>0.20787</v>
      </c>
      <c r="G1024" s="35" t="n">
        <v>2.31245</v>
      </c>
      <c r="H1024" s="35" t="n">
        <v>-2.25318</v>
      </c>
      <c r="I1024" s="35" t="n">
        <v>0.02197</v>
      </c>
      <c r="J1024" s="35" t="n">
        <v>2.34945</v>
      </c>
      <c r="K1024" s="35" t="n">
        <v>0.1047</v>
      </c>
      <c r="L1024" s="35" t="n">
        <v>3.0759</v>
      </c>
      <c r="M1024" s="35" t="n">
        <v>2.24104</v>
      </c>
      <c r="N1024" s="35" t="n">
        <v>3.31093</v>
      </c>
      <c r="O1024" s="35" t="n">
        <v>0.54565</v>
      </c>
      <c r="P1024" s="35" t="n">
        <v>0.05316</v>
      </c>
      <c r="Q1024" s="35" t="n">
        <v>-0.24103</v>
      </c>
      <c r="R1024" s="35" t="n">
        <v>0.69201</v>
      </c>
    </row>
    <row r="1025" customFormat="false" ht="15" hidden="false" customHeight="false" outlineLevel="0" collapsed="false">
      <c r="A1025" s="4" t="n">
        <v>1024</v>
      </c>
      <c r="B1025" s="4" t="s">
        <v>1373</v>
      </c>
      <c r="C1025" s="35" t="n">
        <v>-1.35806</v>
      </c>
      <c r="D1025" s="35" t="n">
        <v>-0.81384</v>
      </c>
      <c r="E1025" s="35" t="n">
        <v>-3.64415</v>
      </c>
      <c r="F1025" s="35" t="n">
        <v>1.88344</v>
      </c>
      <c r="G1025" s="35" t="n">
        <v>-0.41661</v>
      </c>
      <c r="H1025" s="35" t="n">
        <v>1.86683</v>
      </c>
      <c r="I1025" s="35" t="n">
        <v>-0.11445</v>
      </c>
      <c r="J1025" s="35" t="n">
        <v>0.00629</v>
      </c>
      <c r="K1025" s="35" t="n">
        <v>-1.94717</v>
      </c>
      <c r="L1025" s="35" t="n">
        <v>-0.71822</v>
      </c>
      <c r="M1025" s="35" t="n">
        <v>0.54231</v>
      </c>
      <c r="N1025" s="35" t="n">
        <v>1.66584</v>
      </c>
      <c r="O1025" s="35" t="n">
        <v>-0.40247</v>
      </c>
      <c r="P1025" s="35" t="n">
        <v>-1.53043</v>
      </c>
      <c r="Q1025" s="35" t="n">
        <v>0.55761</v>
      </c>
      <c r="R1025" s="35" t="n">
        <v>-0.46652</v>
      </c>
    </row>
    <row r="1026" customFormat="false" ht="15" hidden="false" customHeight="false" outlineLevel="0" collapsed="false">
      <c r="A1026" s="4" t="n">
        <v>1025</v>
      </c>
      <c r="B1026" s="4" t="s">
        <v>1374</v>
      </c>
      <c r="C1026" s="35" t="n">
        <v>-2.35544</v>
      </c>
      <c r="D1026" s="35" t="n">
        <v>-1.3671</v>
      </c>
      <c r="E1026" s="35" t="n">
        <v>-0.55688</v>
      </c>
      <c r="F1026" s="35" t="n">
        <v>1.32324</v>
      </c>
      <c r="G1026" s="35" t="n">
        <v>2.77807</v>
      </c>
      <c r="H1026" s="35" t="n">
        <v>-0.6045</v>
      </c>
      <c r="I1026" s="35" t="n">
        <v>0.03856</v>
      </c>
      <c r="J1026" s="35" t="n">
        <v>-2.2915</v>
      </c>
      <c r="K1026" s="35" t="n">
        <v>-2.04606</v>
      </c>
      <c r="L1026" s="35" t="n">
        <v>2.07537</v>
      </c>
      <c r="M1026" s="35" t="n">
        <v>-1.99896</v>
      </c>
      <c r="N1026" s="35" t="n">
        <v>-0.80631</v>
      </c>
      <c r="O1026" s="35" t="n">
        <v>-3.25291</v>
      </c>
      <c r="P1026" s="35" t="n">
        <v>1.69926</v>
      </c>
      <c r="Q1026" s="35" t="n">
        <v>1.0989</v>
      </c>
      <c r="R1026" s="35" t="n">
        <v>-2.17045</v>
      </c>
    </row>
    <row r="1027" customFormat="false" ht="15" hidden="false" customHeight="false" outlineLevel="0" collapsed="false">
      <c r="A1027" s="4" t="n">
        <v>1026</v>
      </c>
      <c r="B1027" s="4" t="s">
        <v>1375</v>
      </c>
      <c r="C1027" s="35" t="n">
        <v>1.69201</v>
      </c>
      <c r="D1027" s="35" t="n">
        <v>-2.00997</v>
      </c>
      <c r="E1027" s="35" t="n">
        <v>3.33359</v>
      </c>
      <c r="F1027" s="35" t="n">
        <v>2.58579</v>
      </c>
      <c r="G1027" s="35" t="n">
        <v>0.71298</v>
      </c>
      <c r="H1027" s="35" t="n">
        <v>0.63213</v>
      </c>
      <c r="I1027" s="35" t="n">
        <v>2.64951</v>
      </c>
      <c r="J1027" s="35" t="n">
        <v>3.5973</v>
      </c>
      <c r="K1027" s="35" t="n">
        <v>0.25758</v>
      </c>
      <c r="L1027" s="35" t="n">
        <v>0.87478</v>
      </c>
      <c r="M1027" s="35" t="n">
        <v>-1.2375</v>
      </c>
      <c r="N1027" s="35" t="n">
        <v>2.69971</v>
      </c>
      <c r="O1027" s="35" t="n">
        <v>-0.84146</v>
      </c>
      <c r="P1027" s="35" t="n">
        <v>0.9602</v>
      </c>
      <c r="Q1027" s="35" t="n">
        <v>-1.45521</v>
      </c>
      <c r="R1027" s="35" t="n">
        <v>-0.73447</v>
      </c>
    </row>
    <row r="1028" customFormat="false" ht="15" hidden="false" customHeight="false" outlineLevel="0" collapsed="false">
      <c r="A1028" s="4" t="n">
        <v>1027</v>
      </c>
      <c r="B1028" s="4" t="s">
        <v>1376</v>
      </c>
      <c r="C1028" s="35" t="n">
        <v>-2.13252</v>
      </c>
      <c r="D1028" s="35" t="n">
        <v>-2.97564</v>
      </c>
      <c r="E1028" s="35" t="n">
        <v>-1.64527</v>
      </c>
      <c r="F1028" s="35" t="n">
        <v>0.35612</v>
      </c>
      <c r="G1028" s="35" t="n">
        <v>-1.74205</v>
      </c>
      <c r="H1028" s="35" t="n">
        <v>-0.26292</v>
      </c>
      <c r="I1028" s="35" t="n">
        <v>1.61186</v>
      </c>
      <c r="J1028" s="35" t="n">
        <v>-0.06131</v>
      </c>
      <c r="K1028" s="35" t="n">
        <v>2.2666</v>
      </c>
      <c r="L1028" s="35" t="n">
        <v>0.92929</v>
      </c>
      <c r="M1028" s="35" t="n">
        <v>-1.02409</v>
      </c>
      <c r="N1028" s="35" t="n">
        <v>0.04208</v>
      </c>
      <c r="O1028" s="35" t="n">
        <v>1.50997</v>
      </c>
      <c r="P1028" s="35" t="n">
        <v>-1.05589</v>
      </c>
      <c r="Q1028" s="35" t="n">
        <v>1.28207</v>
      </c>
      <c r="R1028" s="35" t="n">
        <v>0.49421</v>
      </c>
    </row>
    <row r="1029" customFormat="false" ht="15" hidden="false" customHeight="false" outlineLevel="0" collapsed="false">
      <c r="A1029" s="4" t="n">
        <v>1028</v>
      </c>
      <c r="B1029" s="4" t="s">
        <v>1377</v>
      </c>
      <c r="C1029" s="35" t="n">
        <v>1.09004</v>
      </c>
      <c r="D1029" s="35" t="n">
        <v>-2.2072</v>
      </c>
      <c r="E1029" s="35" t="n">
        <v>1.02632</v>
      </c>
      <c r="F1029" s="35" t="n">
        <v>1.56982</v>
      </c>
      <c r="G1029" s="35" t="n">
        <v>1.48226</v>
      </c>
      <c r="H1029" s="35" t="n">
        <v>-1.5768</v>
      </c>
      <c r="I1029" s="35" t="n">
        <v>-1.05941</v>
      </c>
      <c r="J1029" s="35" t="n">
        <v>-1.70751</v>
      </c>
      <c r="K1029" s="35" t="n">
        <v>0.18224</v>
      </c>
      <c r="L1029" s="35" t="n">
        <v>0.86775</v>
      </c>
      <c r="M1029" s="35" t="n">
        <v>3.18192</v>
      </c>
      <c r="N1029" s="35" t="n">
        <v>2.28954</v>
      </c>
      <c r="O1029" s="35" t="n">
        <v>1.39</v>
      </c>
      <c r="P1029" s="35" t="n">
        <v>-0.38012</v>
      </c>
      <c r="Q1029" s="35" t="n">
        <v>0.76221</v>
      </c>
      <c r="R1029" s="35" t="n">
        <v>-2.58866</v>
      </c>
    </row>
    <row r="1030" customFormat="false" ht="15" hidden="false" customHeight="false" outlineLevel="0" collapsed="false">
      <c r="A1030" s="4" t="n">
        <v>1029</v>
      </c>
      <c r="B1030" s="4" t="s">
        <v>1378</v>
      </c>
      <c r="C1030" s="35" t="n">
        <v>-0.86596</v>
      </c>
      <c r="D1030" s="35" t="n">
        <v>-0.24316</v>
      </c>
      <c r="E1030" s="35" t="n">
        <v>2.46428</v>
      </c>
      <c r="F1030" s="35" t="n">
        <v>-0.06208</v>
      </c>
      <c r="G1030" s="35" t="n">
        <v>1.61662</v>
      </c>
      <c r="H1030" s="35" t="n">
        <v>-1.65957</v>
      </c>
      <c r="I1030" s="35" t="n">
        <v>1.28736</v>
      </c>
      <c r="J1030" s="35" t="n">
        <v>-0.94259</v>
      </c>
      <c r="K1030" s="35" t="n">
        <v>2.36061</v>
      </c>
      <c r="L1030" s="35" t="n">
        <v>0.40276</v>
      </c>
      <c r="M1030" s="35" t="n">
        <v>0.76738</v>
      </c>
      <c r="N1030" s="35" t="n">
        <v>0.28566</v>
      </c>
      <c r="O1030" s="35" t="n">
        <v>-1.11344</v>
      </c>
      <c r="P1030" s="35" t="n">
        <v>-1.32068</v>
      </c>
      <c r="Q1030" s="35" t="n">
        <v>2.01381</v>
      </c>
      <c r="R1030" s="35" t="n">
        <v>-4.55734</v>
      </c>
    </row>
    <row r="1031" customFormat="false" ht="15" hidden="false" customHeight="false" outlineLevel="0" collapsed="false">
      <c r="A1031" s="4" t="n">
        <v>1030</v>
      </c>
      <c r="B1031" s="4" t="s">
        <v>1379</v>
      </c>
      <c r="C1031" s="35" t="n">
        <v>0.31067</v>
      </c>
      <c r="D1031" s="35" t="n">
        <v>-2.60262</v>
      </c>
      <c r="E1031" s="35" t="n">
        <v>0.58227</v>
      </c>
      <c r="F1031" s="35" t="n">
        <v>2.49036</v>
      </c>
      <c r="G1031" s="35" t="n">
        <v>2.17563</v>
      </c>
      <c r="H1031" s="35" t="n">
        <v>-2.52563</v>
      </c>
      <c r="I1031" s="35" t="n">
        <v>2.48556</v>
      </c>
      <c r="J1031" s="35" t="n">
        <v>0.8384</v>
      </c>
      <c r="K1031" s="35" t="n">
        <v>-1.52842</v>
      </c>
      <c r="L1031" s="35" t="n">
        <v>-0.48003</v>
      </c>
      <c r="M1031" s="35" t="n">
        <v>-1.60998</v>
      </c>
      <c r="N1031" s="35" t="n">
        <v>1.81775</v>
      </c>
      <c r="O1031" s="35" t="n">
        <v>-1.60066</v>
      </c>
      <c r="P1031" s="35" t="n">
        <v>0.71196</v>
      </c>
      <c r="Q1031" s="35" t="n">
        <v>-0.76321</v>
      </c>
      <c r="R1031" s="35" t="n">
        <v>-2.3882</v>
      </c>
    </row>
    <row r="1032" customFormat="false" ht="15" hidden="false" customHeight="false" outlineLevel="0" collapsed="false">
      <c r="A1032" s="4" t="n">
        <v>1031</v>
      </c>
      <c r="B1032" s="4" t="s">
        <v>1380</v>
      </c>
      <c r="C1032" s="35" t="n">
        <v>0.58163</v>
      </c>
      <c r="D1032" s="35" t="n">
        <v>-1.30526</v>
      </c>
      <c r="E1032" s="35" t="n">
        <v>1.26856</v>
      </c>
      <c r="F1032" s="35" t="n">
        <v>0.42172</v>
      </c>
      <c r="G1032" s="35" t="n">
        <v>-1.3215</v>
      </c>
      <c r="H1032" s="35" t="n">
        <v>2.4831</v>
      </c>
      <c r="I1032" s="35" t="n">
        <v>3.06943</v>
      </c>
      <c r="J1032" s="35" t="n">
        <v>0.4752</v>
      </c>
      <c r="K1032" s="35" t="n">
        <v>2.74905</v>
      </c>
      <c r="L1032" s="35" t="n">
        <v>1.59454</v>
      </c>
      <c r="M1032" s="35" t="n">
        <v>0.8991</v>
      </c>
      <c r="N1032" s="35" t="n">
        <v>0.19214</v>
      </c>
      <c r="O1032" s="35" t="n">
        <v>0.9761</v>
      </c>
      <c r="P1032" s="35" t="n">
        <v>0.1805</v>
      </c>
      <c r="Q1032" s="35" t="n">
        <v>2.42015</v>
      </c>
      <c r="R1032" s="35" t="n">
        <v>0.63946</v>
      </c>
    </row>
    <row r="1033" customFormat="false" ht="15" hidden="false" customHeight="false" outlineLevel="0" collapsed="false">
      <c r="A1033" s="4" t="n">
        <v>1032</v>
      </c>
      <c r="B1033" s="4" t="s">
        <v>1381</v>
      </c>
      <c r="C1033" s="35" t="n">
        <v>-3.67328</v>
      </c>
      <c r="D1033" s="35" t="n">
        <v>-0.89715</v>
      </c>
      <c r="E1033" s="35" t="n">
        <v>-0.707</v>
      </c>
      <c r="F1033" s="35" t="n">
        <v>1.92343</v>
      </c>
      <c r="G1033" s="35" t="n">
        <v>2.47024</v>
      </c>
      <c r="H1033" s="35" t="n">
        <v>-2.54567</v>
      </c>
      <c r="I1033" s="35" t="n">
        <v>0.06907</v>
      </c>
      <c r="J1033" s="35" t="n">
        <v>2.38538</v>
      </c>
      <c r="K1033" s="35" t="n">
        <v>3.36706</v>
      </c>
      <c r="L1033" s="35" t="n">
        <v>-0.79396</v>
      </c>
      <c r="M1033" s="35" t="n">
        <v>0.08376</v>
      </c>
      <c r="N1033" s="35" t="n">
        <v>-0.78352</v>
      </c>
      <c r="O1033" s="35" t="n">
        <v>-3.69618</v>
      </c>
      <c r="P1033" s="35" t="n">
        <v>-2.68142</v>
      </c>
      <c r="Q1033" s="35" t="n">
        <v>-0.98778</v>
      </c>
      <c r="R1033" s="35" t="n">
        <v>-1.42362</v>
      </c>
    </row>
    <row r="1034" customFormat="false" ht="15" hidden="false" customHeight="false" outlineLevel="0" collapsed="false">
      <c r="A1034" s="4" t="n">
        <v>1033</v>
      </c>
      <c r="B1034" s="4" t="s">
        <v>1382</v>
      </c>
      <c r="C1034" s="35" t="n">
        <v>-1.93266</v>
      </c>
      <c r="D1034" s="35" t="n">
        <v>0.86998</v>
      </c>
      <c r="E1034" s="35" t="n">
        <v>0.65666</v>
      </c>
      <c r="F1034" s="35" t="n">
        <v>-0.70662</v>
      </c>
      <c r="G1034" s="35" t="n">
        <v>0.91552</v>
      </c>
      <c r="H1034" s="35" t="n">
        <v>-1.29753</v>
      </c>
      <c r="I1034" s="35" t="n">
        <v>1.90675</v>
      </c>
      <c r="J1034" s="35" t="n">
        <v>-1.00812</v>
      </c>
      <c r="K1034" s="35" t="n">
        <v>0.38798</v>
      </c>
      <c r="L1034" s="35" t="n">
        <v>-0.85182</v>
      </c>
      <c r="M1034" s="35" t="n">
        <v>1.54368</v>
      </c>
      <c r="N1034" s="35" t="n">
        <v>0.61768</v>
      </c>
      <c r="O1034" s="35" t="n">
        <v>-1.21665</v>
      </c>
      <c r="P1034" s="35" t="n">
        <v>-0.37114</v>
      </c>
      <c r="Q1034" s="35" t="n">
        <v>2.01188</v>
      </c>
      <c r="R1034" s="35" t="n">
        <v>-3.14648</v>
      </c>
    </row>
    <row r="1035" customFormat="false" ht="15" hidden="false" customHeight="false" outlineLevel="0" collapsed="false">
      <c r="A1035" s="4" t="n">
        <v>1034</v>
      </c>
      <c r="B1035" s="4" t="s">
        <v>1383</v>
      </c>
      <c r="C1035" s="35" t="n">
        <v>-2.94274</v>
      </c>
      <c r="D1035" s="35" t="n">
        <v>-2.13629</v>
      </c>
      <c r="E1035" s="35" t="n">
        <v>-0.15961</v>
      </c>
      <c r="F1035" s="35" t="n">
        <v>0.27913</v>
      </c>
      <c r="G1035" s="35" t="n">
        <v>2.02609</v>
      </c>
      <c r="H1035" s="35" t="n">
        <v>-0.97926</v>
      </c>
      <c r="I1035" s="35" t="n">
        <v>-0.22464</v>
      </c>
      <c r="J1035" s="35" t="n">
        <v>2.12415</v>
      </c>
      <c r="K1035" s="35" t="n">
        <v>3.37231</v>
      </c>
      <c r="L1035" s="35" t="n">
        <v>3.10864</v>
      </c>
      <c r="M1035" s="35" t="n">
        <v>-2.71195</v>
      </c>
      <c r="N1035" s="35" t="n">
        <v>2.87172</v>
      </c>
      <c r="O1035" s="35" t="n">
        <v>0.12814</v>
      </c>
      <c r="P1035" s="35" t="n">
        <v>-2.70555</v>
      </c>
      <c r="Q1035" s="35" t="n">
        <v>1.70608</v>
      </c>
      <c r="R1035" s="35" t="n">
        <v>0.67445</v>
      </c>
    </row>
    <row r="1036" customFormat="false" ht="15" hidden="false" customHeight="false" outlineLevel="0" collapsed="false">
      <c r="A1036" s="4" t="n">
        <v>1035</v>
      </c>
      <c r="B1036" s="4" t="s">
        <v>1384</v>
      </c>
      <c r="C1036" s="35" t="n">
        <v>0.35091</v>
      </c>
      <c r="D1036" s="35" t="n">
        <v>-0.74324</v>
      </c>
      <c r="E1036" s="35" t="n">
        <v>-0.8482</v>
      </c>
      <c r="F1036" s="35" t="n">
        <v>0.16804</v>
      </c>
      <c r="G1036" s="35" t="n">
        <v>-0.98217</v>
      </c>
      <c r="H1036" s="35" t="n">
        <v>-0.84389</v>
      </c>
      <c r="I1036" s="35" t="n">
        <v>2.8564</v>
      </c>
      <c r="J1036" s="35" t="n">
        <v>1.50811</v>
      </c>
      <c r="K1036" s="35" t="n">
        <v>2.21783</v>
      </c>
      <c r="L1036" s="35" t="n">
        <v>2.30261</v>
      </c>
      <c r="M1036" s="35" t="n">
        <v>0.74648</v>
      </c>
      <c r="N1036" s="35" t="n">
        <v>1.88347</v>
      </c>
      <c r="O1036" s="35" t="n">
        <v>-2.48522</v>
      </c>
      <c r="P1036" s="35" t="n">
        <v>0.63753</v>
      </c>
      <c r="Q1036" s="35" t="n">
        <v>-0.77881</v>
      </c>
      <c r="R1036" s="35" t="n">
        <v>0.96686</v>
      </c>
    </row>
    <row r="1037" customFormat="false" ht="15" hidden="false" customHeight="false" outlineLevel="0" collapsed="false">
      <c r="A1037" s="4" t="n">
        <v>1036</v>
      </c>
      <c r="B1037" s="4" t="s">
        <v>1385</v>
      </c>
      <c r="C1037" s="35" t="n">
        <v>-0.4941</v>
      </c>
      <c r="D1037" s="35" t="n">
        <v>0.45952</v>
      </c>
      <c r="E1037" s="35" t="n">
        <v>-1.71497</v>
      </c>
      <c r="F1037" s="35" t="n">
        <v>0.25589</v>
      </c>
      <c r="G1037" s="35" t="n">
        <v>0.73332</v>
      </c>
      <c r="H1037" s="35" t="n">
        <v>2.15918</v>
      </c>
      <c r="I1037" s="35" t="n">
        <v>1.10058</v>
      </c>
      <c r="J1037" s="35" t="n">
        <v>-0.77913</v>
      </c>
      <c r="K1037" s="35" t="n">
        <v>2.72051</v>
      </c>
      <c r="L1037" s="35" t="n">
        <v>-0.30025</v>
      </c>
      <c r="M1037" s="35" t="n">
        <v>-1.48681</v>
      </c>
      <c r="N1037" s="35" t="n">
        <v>2.54458</v>
      </c>
      <c r="O1037" s="35" t="n">
        <v>-0.77585</v>
      </c>
      <c r="P1037" s="35" t="n">
        <v>-0.70741</v>
      </c>
      <c r="Q1037" s="35" t="n">
        <v>2.79904</v>
      </c>
      <c r="R1037" s="35" t="n">
        <v>-4.03247</v>
      </c>
    </row>
    <row r="1038" customFormat="false" ht="15" hidden="false" customHeight="false" outlineLevel="0" collapsed="false">
      <c r="A1038" s="4" t="n">
        <v>1037</v>
      </c>
      <c r="B1038" s="4" t="s">
        <v>1386</v>
      </c>
      <c r="C1038" s="35" t="n">
        <v>-2.59048</v>
      </c>
      <c r="D1038" s="35" t="n">
        <v>-0.65283</v>
      </c>
      <c r="E1038" s="35" t="n">
        <v>1.73117</v>
      </c>
      <c r="F1038" s="35" t="n">
        <v>0.33438</v>
      </c>
      <c r="G1038" s="35" t="n">
        <v>2.70152</v>
      </c>
      <c r="H1038" s="35" t="n">
        <v>-2.63599</v>
      </c>
      <c r="I1038" s="35" t="n">
        <v>1.49888</v>
      </c>
      <c r="J1038" s="35" t="n">
        <v>-0.41356</v>
      </c>
      <c r="K1038" s="35" t="n">
        <v>-0.28087</v>
      </c>
      <c r="L1038" s="35" t="n">
        <v>0.00653</v>
      </c>
      <c r="M1038" s="35" t="n">
        <v>2.75917</v>
      </c>
      <c r="N1038" s="35" t="n">
        <v>2.28524</v>
      </c>
      <c r="O1038" s="35" t="n">
        <v>0.10384</v>
      </c>
      <c r="P1038" s="35" t="n">
        <v>-4.06241</v>
      </c>
      <c r="Q1038" s="35" t="n">
        <v>0.2598</v>
      </c>
      <c r="R1038" s="35" t="n">
        <v>0.21598</v>
      </c>
    </row>
    <row r="1039" customFormat="false" ht="15" hidden="false" customHeight="false" outlineLevel="0" collapsed="false">
      <c r="A1039" s="4" t="n">
        <v>1038</v>
      </c>
      <c r="B1039" s="4" t="s">
        <v>1387</v>
      </c>
      <c r="C1039" s="35" t="n">
        <v>-1.33507</v>
      </c>
      <c r="D1039" s="35" t="n">
        <v>-0.44941</v>
      </c>
      <c r="E1039" s="35" t="n">
        <v>-1.42353</v>
      </c>
      <c r="F1039" s="35" t="n">
        <v>1.09162</v>
      </c>
      <c r="G1039" s="35" t="n">
        <v>-2.10557</v>
      </c>
      <c r="H1039" s="35" t="n">
        <v>0.73052</v>
      </c>
      <c r="I1039" s="35" t="n">
        <v>-1.09771</v>
      </c>
      <c r="J1039" s="35" t="n">
        <v>1.06507</v>
      </c>
      <c r="K1039" s="35" t="n">
        <v>-0.51919</v>
      </c>
      <c r="L1039" s="35" t="n">
        <v>-1.66631</v>
      </c>
      <c r="M1039" s="35" t="n">
        <v>1.77382</v>
      </c>
      <c r="N1039" s="35" t="n">
        <v>2.73311</v>
      </c>
      <c r="O1039" s="35" t="n">
        <v>2.12217</v>
      </c>
      <c r="P1039" s="35" t="n">
        <v>-0.32677</v>
      </c>
      <c r="Q1039" s="35" t="n">
        <v>2.80002</v>
      </c>
      <c r="R1039" s="35" t="n">
        <v>-2.36865</v>
      </c>
    </row>
    <row r="1040" customFormat="false" ht="15" hidden="false" customHeight="false" outlineLevel="0" collapsed="false">
      <c r="A1040" s="4" t="n">
        <v>1039</v>
      </c>
      <c r="B1040" s="4" t="s">
        <v>1388</v>
      </c>
      <c r="C1040" s="35" t="n">
        <v>-3.00407</v>
      </c>
      <c r="D1040" s="35" t="n">
        <v>-2.59499</v>
      </c>
      <c r="E1040" s="35" t="n">
        <v>-1.44796</v>
      </c>
      <c r="F1040" s="35" t="n">
        <v>1.0389</v>
      </c>
      <c r="G1040" s="35" t="n">
        <v>2.17097</v>
      </c>
      <c r="H1040" s="35" t="n">
        <v>1.63008</v>
      </c>
      <c r="I1040" s="35" t="n">
        <v>-0.06668</v>
      </c>
      <c r="J1040" s="35" t="n">
        <v>0.24702</v>
      </c>
      <c r="K1040" s="35" t="n">
        <v>3.43317</v>
      </c>
      <c r="L1040" s="35" t="n">
        <v>3.46872</v>
      </c>
      <c r="M1040" s="35" t="n">
        <v>-1.19276</v>
      </c>
      <c r="N1040" s="35" t="n">
        <v>-0.03559</v>
      </c>
      <c r="O1040" s="35" t="n">
        <v>-0.09542</v>
      </c>
      <c r="P1040" s="35" t="n">
        <v>-0.28526</v>
      </c>
      <c r="Q1040" s="35" t="n">
        <v>1.03796</v>
      </c>
      <c r="R1040" s="35" t="n">
        <v>0.18736</v>
      </c>
    </row>
    <row r="1041" customFormat="false" ht="15" hidden="false" customHeight="false" outlineLevel="0" collapsed="false">
      <c r="A1041" s="4" t="n">
        <v>1040</v>
      </c>
      <c r="B1041" s="4" t="s">
        <v>1389</v>
      </c>
      <c r="C1041" s="35" t="n">
        <v>-0.19826</v>
      </c>
      <c r="D1041" s="35" t="n">
        <v>0.99726</v>
      </c>
      <c r="E1041" s="35" t="n">
        <v>-1.86209</v>
      </c>
      <c r="F1041" s="35" t="n">
        <v>0.40255</v>
      </c>
      <c r="G1041" s="35" t="n">
        <v>0.16856</v>
      </c>
      <c r="H1041" s="35" t="n">
        <v>2.27202</v>
      </c>
      <c r="I1041" s="35" t="n">
        <v>2.22554</v>
      </c>
      <c r="J1041" s="35" t="n">
        <v>1.49604</v>
      </c>
      <c r="K1041" s="35" t="n">
        <v>0.91475</v>
      </c>
      <c r="L1041" s="35" t="n">
        <v>0.90765</v>
      </c>
      <c r="M1041" s="35" t="n">
        <v>0.27893</v>
      </c>
      <c r="N1041" s="35" t="n">
        <v>0.50487</v>
      </c>
      <c r="O1041" s="35" t="n">
        <v>-0.86244</v>
      </c>
      <c r="P1041" s="35" t="n">
        <v>1.00108</v>
      </c>
      <c r="Q1041" s="35" t="n">
        <v>-1.4303</v>
      </c>
      <c r="R1041" s="35" t="n">
        <v>0.43452</v>
      </c>
    </row>
    <row r="1042" customFormat="false" ht="15" hidden="false" customHeight="false" outlineLevel="0" collapsed="false">
      <c r="A1042" s="4" t="n">
        <v>1041</v>
      </c>
      <c r="B1042" s="4" t="s">
        <v>1390</v>
      </c>
      <c r="C1042" s="35" t="n">
        <v>-0.94375</v>
      </c>
      <c r="D1042" s="35" t="n">
        <v>-0.92899</v>
      </c>
      <c r="E1042" s="35" t="n">
        <v>2.69709</v>
      </c>
      <c r="F1042" s="35" t="n">
        <v>2.00604</v>
      </c>
      <c r="G1042" s="35" t="n">
        <v>1.72661</v>
      </c>
      <c r="H1042" s="35" t="n">
        <v>2.03838</v>
      </c>
      <c r="I1042" s="35" t="n">
        <v>2.03433</v>
      </c>
      <c r="J1042" s="35" t="n">
        <v>-0.62475</v>
      </c>
      <c r="K1042" s="35" t="n">
        <v>3.24755</v>
      </c>
      <c r="L1042" s="35" t="n">
        <v>0.15972</v>
      </c>
      <c r="M1042" s="35" t="n">
        <v>1.10056</v>
      </c>
      <c r="N1042" s="35" t="n">
        <v>1.53606</v>
      </c>
      <c r="O1042" s="35" t="n">
        <v>-0.27456</v>
      </c>
      <c r="P1042" s="35" t="n">
        <v>-4.21984</v>
      </c>
      <c r="Q1042" s="35" t="n">
        <v>-1.03557</v>
      </c>
      <c r="R1042" s="35" t="n">
        <v>1.34378</v>
      </c>
    </row>
    <row r="1043" customFormat="false" ht="15" hidden="false" customHeight="false" outlineLevel="0" collapsed="false">
      <c r="A1043" s="4" t="n">
        <v>1042</v>
      </c>
      <c r="B1043" s="4" t="s">
        <v>1391</v>
      </c>
      <c r="C1043" s="35" t="n">
        <v>-2.91598</v>
      </c>
      <c r="D1043" s="35" t="n">
        <v>0.40675</v>
      </c>
      <c r="E1043" s="35" t="n">
        <v>-0.81961</v>
      </c>
      <c r="F1043" s="35" t="n">
        <v>1.77237</v>
      </c>
      <c r="G1043" s="35" t="n">
        <v>3.30423</v>
      </c>
      <c r="H1043" s="35" t="n">
        <v>-1.8882</v>
      </c>
      <c r="I1043" s="35" t="n">
        <v>2.23216</v>
      </c>
      <c r="J1043" s="35" t="n">
        <v>2.17627</v>
      </c>
      <c r="K1043" s="35" t="n">
        <v>-0.30643</v>
      </c>
      <c r="L1043" s="35" t="n">
        <v>2.33493</v>
      </c>
      <c r="M1043" s="35" t="n">
        <v>-0.84869</v>
      </c>
      <c r="N1043" s="35" t="n">
        <v>-1.28613</v>
      </c>
      <c r="O1043" s="35" t="n">
        <v>-2.84483</v>
      </c>
      <c r="P1043" s="35" t="n">
        <v>-3.26683</v>
      </c>
      <c r="Q1043" s="35" t="n">
        <v>0.60986</v>
      </c>
      <c r="R1043" s="35" t="n">
        <v>-0.4985</v>
      </c>
    </row>
    <row r="1044" customFormat="false" ht="15" hidden="false" customHeight="false" outlineLevel="0" collapsed="false">
      <c r="A1044" s="4" t="n">
        <v>1043</v>
      </c>
      <c r="B1044" s="4" t="s">
        <v>1392</v>
      </c>
      <c r="C1044" s="35" t="n">
        <v>-0.50417</v>
      </c>
      <c r="D1044" s="35" t="n">
        <v>-0.63154</v>
      </c>
      <c r="E1044" s="35" t="n">
        <v>1.49902</v>
      </c>
      <c r="F1044" s="35" t="n">
        <v>-2.33916</v>
      </c>
      <c r="G1044" s="35" t="n">
        <v>0.84693</v>
      </c>
      <c r="H1044" s="35" t="n">
        <v>3.47204</v>
      </c>
      <c r="I1044" s="35" t="n">
        <v>2.66476</v>
      </c>
      <c r="J1044" s="35" t="n">
        <v>-0.2112</v>
      </c>
      <c r="K1044" s="35" t="n">
        <v>-0.06676</v>
      </c>
      <c r="L1044" s="35" t="n">
        <v>-0.92782</v>
      </c>
      <c r="M1044" s="35" t="n">
        <v>0.51678</v>
      </c>
      <c r="N1044" s="35" t="n">
        <v>1.81721</v>
      </c>
      <c r="O1044" s="35" t="n">
        <v>1.05991</v>
      </c>
      <c r="P1044" s="35" t="n">
        <v>0.07218</v>
      </c>
      <c r="Q1044" s="35" t="n">
        <v>1.66282</v>
      </c>
      <c r="R1044" s="35" t="n">
        <v>-3.43505</v>
      </c>
    </row>
    <row r="1045" customFormat="false" ht="15" hidden="false" customHeight="false" outlineLevel="0" collapsed="false">
      <c r="A1045" s="4" t="n">
        <v>1044</v>
      </c>
      <c r="B1045" s="4" t="s">
        <v>1393</v>
      </c>
      <c r="C1045" s="35" t="n">
        <v>0.97492</v>
      </c>
      <c r="D1045" s="35" t="n">
        <v>-3.01087</v>
      </c>
      <c r="E1045" s="35" t="n">
        <v>-1.90678</v>
      </c>
      <c r="F1045" s="35" t="n">
        <v>-2.05602</v>
      </c>
      <c r="G1045" s="35" t="n">
        <v>0.14192</v>
      </c>
      <c r="H1045" s="35" t="n">
        <v>-0.50144</v>
      </c>
      <c r="I1045" s="35" t="n">
        <v>0.58337</v>
      </c>
      <c r="J1045" s="35" t="n">
        <v>1.85177</v>
      </c>
      <c r="K1045" s="35" t="n">
        <v>-1.36928</v>
      </c>
      <c r="L1045" s="35" t="n">
        <v>0.74205</v>
      </c>
      <c r="M1045" s="35" t="n">
        <v>0.40445</v>
      </c>
      <c r="N1045" s="35" t="n">
        <v>2.13944</v>
      </c>
      <c r="O1045" s="35" t="n">
        <v>-2.26891</v>
      </c>
      <c r="P1045" s="35" t="n">
        <v>0.32654</v>
      </c>
      <c r="Q1045" s="35" t="n">
        <v>1.18435</v>
      </c>
      <c r="R1045" s="35" t="n">
        <v>0.61389</v>
      </c>
    </row>
    <row r="1046" customFormat="false" ht="15" hidden="false" customHeight="false" outlineLevel="0" collapsed="false">
      <c r="A1046" s="4" t="n">
        <v>1045</v>
      </c>
      <c r="B1046" s="4" t="s">
        <v>1394</v>
      </c>
      <c r="C1046" s="35" t="n">
        <v>-2.08474</v>
      </c>
      <c r="D1046" s="35" t="n">
        <v>-0.11507</v>
      </c>
      <c r="E1046" s="35" t="n">
        <v>-0.4429</v>
      </c>
      <c r="F1046" s="35" t="n">
        <v>2.57277</v>
      </c>
      <c r="G1046" s="35" t="n">
        <v>1.6983</v>
      </c>
      <c r="H1046" s="35" t="n">
        <v>-1.99066</v>
      </c>
      <c r="I1046" s="35" t="n">
        <v>-2.35293</v>
      </c>
      <c r="J1046" s="35" t="n">
        <v>2.74579</v>
      </c>
      <c r="K1046" s="35" t="n">
        <v>0.36868</v>
      </c>
      <c r="L1046" s="35" t="n">
        <v>0.51979</v>
      </c>
      <c r="M1046" s="35" t="n">
        <v>-0.79107</v>
      </c>
      <c r="N1046" s="35" t="n">
        <v>4.57994</v>
      </c>
      <c r="O1046" s="35" t="n">
        <v>-0.72891</v>
      </c>
      <c r="P1046" s="35" t="n">
        <v>-2.1716</v>
      </c>
      <c r="Q1046" s="35" t="n">
        <v>0.3116</v>
      </c>
      <c r="R1046" s="35" t="n">
        <v>-1.80925</v>
      </c>
    </row>
    <row r="1047" customFormat="false" ht="15" hidden="false" customHeight="false" outlineLevel="0" collapsed="false">
      <c r="A1047" s="4" t="n">
        <v>1046</v>
      </c>
      <c r="B1047" s="4" t="s">
        <v>1395</v>
      </c>
      <c r="C1047" s="35" t="n">
        <v>1.17967</v>
      </c>
      <c r="D1047" s="35" t="n">
        <v>-1.13228</v>
      </c>
      <c r="E1047" s="35" t="n">
        <v>1.18522</v>
      </c>
      <c r="F1047" s="35" t="n">
        <v>-0.37813</v>
      </c>
      <c r="G1047" s="35" t="n">
        <v>0.53203</v>
      </c>
      <c r="H1047" s="35" t="n">
        <v>-2.17159</v>
      </c>
      <c r="I1047" s="35" t="n">
        <v>1.41426</v>
      </c>
      <c r="J1047" s="35" t="n">
        <v>-1.25734</v>
      </c>
      <c r="K1047" s="35" t="n">
        <v>1.78878</v>
      </c>
      <c r="L1047" s="35" t="n">
        <v>0.18718</v>
      </c>
      <c r="M1047" s="35" t="n">
        <v>2.57982</v>
      </c>
      <c r="N1047" s="35" t="n">
        <v>0.34514</v>
      </c>
      <c r="O1047" s="35" t="n">
        <v>0.0608</v>
      </c>
      <c r="P1047" s="35" t="n">
        <v>-0.99806</v>
      </c>
      <c r="Q1047" s="35" t="n">
        <v>0.05758</v>
      </c>
      <c r="R1047" s="35" t="n">
        <v>-0.30763</v>
      </c>
    </row>
    <row r="1048" customFormat="false" ht="15" hidden="false" customHeight="false" outlineLevel="0" collapsed="false">
      <c r="A1048" s="4" t="n">
        <v>1047</v>
      </c>
      <c r="B1048" s="4" t="s">
        <v>1396</v>
      </c>
      <c r="C1048" s="35" t="n">
        <v>0.2504</v>
      </c>
      <c r="D1048" s="35" t="n">
        <v>-2.4312</v>
      </c>
      <c r="E1048" s="35" t="n">
        <v>0.25912</v>
      </c>
      <c r="F1048" s="35" t="n">
        <v>0.66282</v>
      </c>
      <c r="G1048" s="35" t="n">
        <v>-1.24414</v>
      </c>
      <c r="H1048" s="35" t="n">
        <v>2.11623</v>
      </c>
      <c r="I1048" s="35" t="n">
        <v>0.30458</v>
      </c>
      <c r="J1048" s="35" t="n">
        <v>1.84534</v>
      </c>
      <c r="K1048" s="35" t="n">
        <v>-1.60739</v>
      </c>
      <c r="L1048" s="35" t="n">
        <v>0.26128</v>
      </c>
      <c r="M1048" s="35" t="n">
        <v>-1.3213</v>
      </c>
      <c r="N1048" s="35" t="n">
        <v>-0.2744</v>
      </c>
      <c r="O1048" s="35" t="n">
        <v>0.20115</v>
      </c>
      <c r="P1048" s="35" t="n">
        <v>0.08495</v>
      </c>
      <c r="Q1048" s="35" t="n">
        <v>3.13005</v>
      </c>
      <c r="R1048" s="35" t="n">
        <v>0.69146</v>
      </c>
    </row>
    <row r="1049" customFormat="false" ht="15" hidden="false" customHeight="false" outlineLevel="0" collapsed="false">
      <c r="A1049" s="4" t="n">
        <v>1048</v>
      </c>
      <c r="B1049" s="4" t="s">
        <v>1397</v>
      </c>
      <c r="C1049" s="35" t="n">
        <v>1.87595</v>
      </c>
      <c r="D1049" s="35" t="n">
        <v>0.91057</v>
      </c>
      <c r="E1049" s="35" t="n">
        <v>1.66189</v>
      </c>
      <c r="F1049" s="35" t="n">
        <v>-0.68589</v>
      </c>
      <c r="G1049" s="35" t="n">
        <v>-1.14499</v>
      </c>
      <c r="H1049" s="35" t="n">
        <v>0.50713</v>
      </c>
      <c r="I1049" s="35" t="n">
        <v>2.51011</v>
      </c>
      <c r="J1049" s="35" t="n">
        <v>-0.36916</v>
      </c>
      <c r="K1049" s="35" t="n">
        <v>-1.18141</v>
      </c>
      <c r="L1049" s="35" t="n">
        <v>-1.16235</v>
      </c>
      <c r="M1049" s="35" t="n">
        <v>2.06409</v>
      </c>
      <c r="N1049" s="35" t="n">
        <v>0.94162</v>
      </c>
      <c r="O1049" s="35" t="n">
        <v>1.3875</v>
      </c>
      <c r="P1049" s="35" t="n">
        <v>-1.86488</v>
      </c>
      <c r="Q1049" s="35" t="n">
        <v>1.20303</v>
      </c>
      <c r="R1049" s="35" t="n">
        <v>-2.54712</v>
      </c>
    </row>
    <row r="1050" customFormat="false" ht="15" hidden="false" customHeight="false" outlineLevel="0" collapsed="false">
      <c r="A1050" s="4" t="n">
        <v>1049</v>
      </c>
      <c r="B1050" s="4" t="s">
        <v>1398</v>
      </c>
      <c r="C1050" s="35" t="n">
        <v>-3.00617</v>
      </c>
      <c r="D1050" s="35" t="n">
        <v>1.22471</v>
      </c>
      <c r="E1050" s="35" t="n">
        <v>0.46414</v>
      </c>
      <c r="F1050" s="35" t="n">
        <v>1.06748</v>
      </c>
      <c r="G1050" s="35" t="n">
        <v>3.00171</v>
      </c>
      <c r="H1050" s="35" t="n">
        <v>-2.27594</v>
      </c>
      <c r="I1050" s="35" t="n">
        <v>-2.49016</v>
      </c>
      <c r="J1050" s="35" t="n">
        <v>2.64589</v>
      </c>
      <c r="K1050" s="35" t="n">
        <v>-0.38345</v>
      </c>
      <c r="L1050" s="35" t="n">
        <v>1.57605</v>
      </c>
      <c r="M1050" s="35" t="n">
        <v>3.14928</v>
      </c>
      <c r="N1050" s="35" t="n">
        <v>3.23118</v>
      </c>
      <c r="O1050" s="35" t="n">
        <v>0.00759</v>
      </c>
      <c r="P1050" s="35" t="n">
        <v>-2.15667</v>
      </c>
      <c r="Q1050" s="35" t="n">
        <v>-0.09454</v>
      </c>
      <c r="R1050" s="35" t="n">
        <v>0.26094</v>
      </c>
    </row>
    <row r="1051" customFormat="false" ht="15" hidden="false" customHeight="false" outlineLevel="0" collapsed="false">
      <c r="A1051" s="4" t="n">
        <v>1050</v>
      </c>
      <c r="B1051" s="4" t="s">
        <v>1399</v>
      </c>
      <c r="C1051" s="35" t="n">
        <v>-0.99884</v>
      </c>
      <c r="D1051" s="35" t="n">
        <v>-1.94907</v>
      </c>
      <c r="E1051" s="35" t="n">
        <v>-1.8899</v>
      </c>
      <c r="F1051" s="35" t="n">
        <v>2.24623</v>
      </c>
      <c r="G1051" s="35" t="n">
        <v>-1.34693</v>
      </c>
      <c r="H1051" s="35" t="n">
        <v>2.04071</v>
      </c>
      <c r="I1051" s="35" t="n">
        <v>-0.90621</v>
      </c>
      <c r="J1051" s="35" t="n">
        <v>2.9387</v>
      </c>
      <c r="K1051" s="35" t="n">
        <v>2.3331</v>
      </c>
      <c r="L1051" s="35" t="n">
        <v>1.08109</v>
      </c>
      <c r="M1051" s="35" t="n">
        <v>1.59323</v>
      </c>
      <c r="N1051" s="35" t="n">
        <v>0.54697</v>
      </c>
      <c r="O1051" s="35" t="n">
        <v>-2.57613</v>
      </c>
      <c r="P1051" s="35" t="n">
        <v>-1.21303</v>
      </c>
      <c r="Q1051" s="35" t="n">
        <v>0.07495</v>
      </c>
      <c r="R1051" s="35" t="n">
        <v>-0.94185</v>
      </c>
    </row>
    <row r="1052" customFormat="false" ht="15" hidden="false" customHeight="false" outlineLevel="0" collapsed="false">
      <c r="A1052" s="4" t="n">
        <v>1051</v>
      </c>
      <c r="B1052" s="4" t="s">
        <v>1400</v>
      </c>
      <c r="C1052" s="35" t="n">
        <v>0.40945</v>
      </c>
      <c r="D1052" s="35" t="n">
        <v>0.1525</v>
      </c>
      <c r="E1052" s="35" t="n">
        <v>2.17271</v>
      </c>
      <c r="F1052" s="35" t="n">
        <v>-0.44048</v>
      </c>
      <c r="G1052" s="35" t="n">
        <v>1.67233</v>
      </c>
      <c r="H1052" s="35" t="n">
        <v>1.97148</v>
      </c>
      <c r="I1052" s="35" t="n">
        <v>0.60656</v>
      </c>
      <c r="J1052" s="35" t="n">
        <v>-0.53054</v>
      </c>
      <c r="K1052" s="35" t="n">
        <v>2.73982</v>
      </c>
      <c r="L1052" s="35" t="n">
        <v>-0.8883</v>
      </c>
      <c r="M1052" s="35" t="n">
        <v>0.47167</v>
      </c>
      <c r="N1052" s="35" t="n">
        <v>1.73819</v>
      </c>
      <c r="O1052" s="35" t="n">
        <v>-2.10397</v>
      </c>
      <c r="P1052" s="35" t="n">
        <v>-0.57501</v>
      </c>
      <c r="Q1052" s="35" t="n">
        <v>1.71789</v>
      </c>
      <c r="R1052" s="35" t="n">
        <v>0.34982</v>
      </c>
    </row>
    <row r="1053" customFormat="false" ht="15" hidden="false" customHeight="false" outlineLevel="0" collapsed="false">
      <c r="A1053" s="4" t="n">
        <v>1052</v>
      </c>
      <c r="B1053" s="4" t="s">
        <v>1401</v>
      </c>
      <c r="C1053" s="35" t="n">
        <v>-2.16859</v>
      </c>
      <c r="D1053" s="35" t="n">
        <v>-0.08453</v>
      </c>
      <c r="E1053" s="35" t="n">
        <v>-0.27853</v>
      </c>
      <c r="F1053" s="35" t="n">
        <v>-1.82161</v>
      </c>
      <c r="G1053" s="35" t="n">
        <v>-0.35404</v>
      </c>
      <c r="H1053" s="35" t="n">
        <v>1.53471</v>
      </c>
      <c r="I1053" s="35" t="n">
        <v>2.25451</v>
      </c>
      <c r="J1053" s="35" t="n">
        <v>3.62147</v>
      </c>
      <c r="K1053" s="35" t="n">
        <v>-0.96746</v>
      </c>
      <c r="L1053" s="35" t="n">
        <v>-0.10781</v>
      </c>
      <c r="M1053" s="35" t="n">
        <v>0.77822</v>
      </c>
      <c r="N1053" s="35" t="n">
        <v>3.40168</v>
      </c>
      <c r="O1053" s="35" t="n">
        <v>1.53358</v>
      </c>
      <c r="P1053" s="35" t="n">
        <v>0.05026</v>
      </c>
      <c r="Q1053" s="35" t="n">
        <v>1.50939</v>
      </c>
      <c r="R1053" s="35" t="n">
        <v>0.57119</v>
      </c>
    </row>
    <row r="1054" customFormat="false" ht="15" hidden="false" customHeight="false" outlineLevel="0" collapsed="false">
      <c r="A1054" s="4" t="n">
        <v>1053</v>
      </c>
      <c r="B1054" s="4" t="s">
        <v>1402</v>
      </c>
      <c r="C1054" s="35" t="n">
        <v>-0.90235</v>
      </c>
      <c r="D1054" s="35" t="n">
        <v>0.61572</v>
      </c>
      <c r="E1054" s="35" t="n">
        <v>-0.45132</v>
      </c>
      <c r="F1054" s="35" t="n">
        <v>0.03651</v>
      </c>
      <c r="G1054" s="35" t="n">
        <v>3.18444</v>
      </c>
      <c r="H1054" s="35" t="n">
        <v>0.82659</v>
      </c>
      <c r="I1054" s="35" t="n">
        <v>1.90801</v>
      </c>
      <c r="J1054" s="35" t="n">
        <v>1.46103</v>
      </c>
      <c r="K1054" s="35" t="n">
        <v>0.65298</v>
      </c>
      <c r="L1054" s="35" t="n">
        <v>3.64823</v>
      </c>
      <c r="M1054" s="35" t="n">
        <v>-0.92591</v>
      </c>
      <c r="N1054" s="35" t="n">
        <v>1.0259</v>
      </c>
      <c r="O1054" s="35" t="n">
        <v>0.37506</v>
      </c>
      <c r="P1054" s="35" t="n">
        <v>1.0335</v>
      </c>
      <c r="Q1054" s="35" t="n">
        <v>2.41563</v>
      </c>
      <c r="R1054" s="35" t="n">
        <v>0.32648</v>
      </c>
    </row>
    <row r="1055" customFormat="false" ht="15" hidden="false" customHeight="false" outlineLevel="0" collapsed="false">
      <c r="A1055" s="4" t="n">
        <v>1054</v>
      </c>
      <c r="B1055" s="4" t="s">
        <v>1403</v>
      </c>
      <c r="C1055" s="35" t="n">
        <v>0.65601</v>
      </c>
      <c r="D1055" s="35" t="n">
        <v>1.42719</v>
      </c>
      <c r="E1055" s="35" t="n">
        <v>-0.8321</v>
      </c>
      <c r="F1055" s="35" t="n">
        <v>3.38767</v>
      </c>
      <c r="G1055" s="35" t="n">
        <v>0.67359</v>
      </c>
      <c r="H1055" s="35" t="n">
        <v>-0.33842</v>
      </c>
      <c r="I1055" s="35" t="n">
        <v>1.97689</v>
      </c>
      <c r="J1055" s="35" t="n">
        <v>0.91922</v>
      </c>
      <c r="K1055" s="35" t="n">
        <v>-0.1592</v>
      </c>
      <c r="L1055" s="35" t="n">
        <v>-0.92523</v>
      </c>
      <c r="M1055" s="35" t="n">
        <v>3.1319</v>
      </c>
      <c r="N1055" s="35" t="n">
        <v>-0.2682</v>
      </c>
      <c r="O1055" s="35" t="n">
        <v>0.26807</v>
      </c>
      <c r="P1055" s="35" t="n">
        <v>-1.13969</v>
      </c>
      <c r="Q1055" s="35" t="n">
        <v>3.11809</v>
      </c>
      <c r="R1055" s="35" t="n">
        <v>-0.76892</v>
      </c>
    </row>
    <row r="1056" customFormat="false" ht="15" hidden="false" customHeight="false" outlineLevel="0" collapsed="false">
      <c r="A1056" s="4" t="n">
        <v>1055</v>
      </c>
      <c r="B1056" s="4" t="s">
        <v>1404</v>
      </c>
      <c r="C1056" s="35" t="n">
        <v>-0.28653</v>
      </c>
      <c r="D1056" s="35" t="n">
        <v>-0.03146</v>
      </c>
      <c r="E1056" s="35" t="n">
        <v>-1.55953</v>
      </c>
      <c r="F1056" s="35" t="n">
        <v>0.12342</v>
      </c>
      <c r="G1056" s="35" t="n">
        <v>2.26434</v>
      </c>
      <c r="H1056" s="35" t="n">
        <v>-0.22442</v>
      </c>
      <c r="I1056" s="35" t="n">
        <v>-0.25331</v>
      </c>
      <c r="J1056" s="35" t="n">
        <v>-2.25744</v>
      </c>
      <c r="K1056" s="35" t="n">
        <v>0.51674</v>
      </c>
      <c r="L1056" s="35" t="n">
        <v>0.40157</v>
      </c>
      <c r="M1056" s="35" t="n">
        <v>-0.53417</v>
      </c>
      <c r="N1056" s="35" t="n">
        <v>-2.00362</v>
      </c>
      <c r="O1056" s="35" t="n">
        <v>-1.0491</v>
      </c>
      <c r="P1056" s="35" t="n">
        <v>-3.46196</v>
      </c>
      <c r="Q1056" s="35" t="n">
        <v>-0.60953</v>
      </c>
      <c r="R1056" s="35" t="n">
        <v>-1.03988</v>
      </c>
    </row>
    <row r="1057" customFormat="false" ht="15" hidden="false" customHeight="false" outlineLevel="0" collapsed="false">
      <c r="A1057" s="4" t="n">
        <v>1056</v>
      </c>
      <c r="B1057" s="4" t="s">
        <v>1405</v>
      </c>
      <c r="C1057" s="35" t="n">
        <v>-1.81527</v>
      </c>
      <c r="D1057" s="35" t="n">
        <v>-0.28202</v>
      </c>
      <c r="E1057" s="35" t="n">
        <v>0.16222</v>
      </c>
      <c r="F1057" s="35" t="n">
        <v>-0.14466</v>
      </c>
      <c r="G1057" s="35" t="n">
        <v>2.92935</v>
      </c>
      <c r="H1057" s="35" t="n">
        <v>1.1997</v>
      </c>
      <c r="I1057" s="35" t="n">
        <v>-0.96377</v>
      </c>
      <c r="J1057" s="35" t="n">
        <v>-1.62102</v>
      </c>
      <c r="K1057" s="35" t="n">
        <v>-1.35437</v>
      </c>
      <c r="L1057" s="35" t="n">
        <v>-0.29196</v>
      </c>
      <c r="M1057" s="35" t="n">
        <v>-1.33919</v>
      </c>
      <c r="N1057" s="35" t="n">
        <v>0.21998</v>
      </c>
      <c r="O1057" s="35" t="n">
        <v>-2.57321</v>
      </c>
      <c r="P1057" s="35" t="n">
        <v>1.29415</v>
      </c>
      <c r="Q1057" s="35" t="n">
        <v>2.27024</v>
      </c>
      <c r="R1057" s="35" t="n">
        <v>-3.18042</v>
      </c>
    </row>
    <row r="1058" customFormat="false" ht="15" hidden="false" customHeight="false" outlineLevel="0" collapsed="false">
      <c r="A1058" s="4" t="n">
        <v>1057</v>
      </c>
      <c r="B1058" s="4" t="s">
        <v>1406</v>
      </c>
      <c r="C1058" s="35" t="n">
        <v>0.24433</v>
      </c>
      <c r="D1058" s="35" t="n">
        <v>-0.83953</v>
      </c>
      <c r="E1058" s="35" t="n">
        <v>0.16169</v>
      </c>
      <c r="F1058" s="35" t="n">
        <v>-0.10249</v>
      </c>
      <c r="G1058" s="35" t="n">
        <v>0.19335</v>
      </c>
      <c r="H1058" s="35" t="n">
        <v>0.905</v>
      </c>
      <c r="I1058" s="35" t="n">
        <v>-0.24241</v>
      </c>
      <c r="J1058" s="35" t="n">
        <v>0.67633</v>
      </c>
      <c r="K1058" s="35" t="n">
        <v>0.0784</v>
      </c>
      <c r="L1058" s="35" t="n">
        <v>-2.64359</v>
      </c>
      <c r="M1058" s="35" t="n">
        <v>0.91158</v>
      </c>
      <c r="N1058" s="35" t="n">
        <v>1.04621</v>
      </c>
      <c r="O1058" s="35" t="n">
        <v>-1.81626</v>
      </c>
      <c r="P1058" s="35" t="n">
        <v>-2.83065</v>
      </c>
      <c r="Q1058" s="35" t="n">
        <v>2.72326</v>
      </c>
      <c r="R1058" s="35" t="n">
        <v>-1.35005</v>
      </c>
    </row>
    <row r="1059" customFormat="false" ht="15" hidden="false" customHeight="false" outlineLevel="0" collapsed="false">
      <c r="A1059" s="4" t="n">
        <v>1058</v>
      </c>
      <c r="B1059" s="4" t="s">
        <v>1407</v>
      </c>
      <c r="C1059" s="35" t="n">
        <v>-0.15728</v>
      </c>
      <c r="D1059" s="35" t="n">
        <v>-2.92731</v>
      </c>
      <c r="E1059" s="35" t="n">
        <v>1.34932</v>
      </c>
      <c r="F1059" s="35" t="n">
        <v>2.59935</v>
      </c>
      <c r="G1059" s="35" t="n">
        <v>-0.12018</v>
      </c>
      <c r="H1059" s="35" t="n">
        <v>-2.41491</v>
      </c>
      <c r="I1059" s="35" t="n">
        <v>3.07806</v>
      </c>
      <c r="J1059" s="35" t="n">
        <v>3.76942</v>
      </c>
      <c r="K1059" s="35" t="n">
        <v>-1.13353</v>
      </c>
      <c r="L1059" s="35" t="n">
        <v>1.90362</v>
      </c>
      <c r="M1059" s="35" t="n">
        <v>-1.37287</v>
      </c>
      <c r="N1059" s="35" t="n">
        <v>0.84592</v>
      </c>
      <c r="O1059" s="35" t="n">
        <v>-0.25981</v>
      </c>
      <c r="P1059" s="35" t="n">
        <v>0.23045</v>
      </c>
      <c r="Q1059" s="35" t="n">
        <v>0.52835</v>
      </c>
      <c r="R1059" s="35" t="n">
        <v>0.60745</v>
      </c>
    </row>
    <row r="1060" customFormat="false" ht="15" hidden="false" customHeight="false" outlineLevel="0" collapsed="false">
      <c r="A1060" s="4" t="n">
        <v>1059</v>
      </c>
      <c r="B1060" s="4" t="s">
        <v>1408</v>
      </c>
      <c r="C1060" s="35" t="n">
        <v>-2.73354</v>
      </c>
      <c r="D1060" s="35" t="n">
        <v>-0.24767</v>
      </c>
      <c r="E1060" s="35" t="n">
        <v>1.74763</v>
      </c>
      <c r="F1060" s="35" t="n">
        <v>3.30019</v>
      </c>
      <c r="G1060" s="35" t="n">
        <v>0.23974</v>
      </c>
      <c r="H1060" s="35" t="n">
        <v>3.49593</v>
      </c>
      <c r="I1060" s="35" t="n">
        <v>0.82974</v>
      </c>
      <c r="J1060" s="35" t="n">
        <v>0.82812</v>
      </c>
      <c r="K1060" s="35" t="n">
        <v>1.11886</v>
      </c>
      <c r="L1060" s="35" t="n">
        <v>-0.17017</v>
      </c>
      <c r="M1060" s="35" t="n">
        <v>3.11051</v>
      </c>
      <c r="N1060" s="35" t="n">
        <v>0.82759</v>
      </c>
      <c r="O1060" s="35" t="n">
        <v>1.91586</v>
      </c>
      <c r="P1060" s="35" t="n">
        <v>-2.82699</v>
      </c>
      <c r="Q1060" s="35" t="n">
        <v>0.33126</v>
      </c>
      <c r="R1060" s="35" t="n">
        <v>-2.56832</v>
      </c>
    </row>
    <row r="1061" customFormat="false" ht="15" hidden="false" customHeight="false" outlineLevel="0" collapsed="false">
      <c r="A1061" s="4" t="n">
        <v>1060</v>
      </c>
      <c r="B1061" s="4" t="s">
        <v>1409</v>
      </c>
      <c r="C1061" s="35" t="n">
        <v>-2.64888</v>
      </c>
      <c r="D1061" s="35" t="n">
        <v>-1.67777</v>
      </c>
      <c r="E1061" s="35" t="n">
        <v>-1.1224</v>
      </c>
      <c r="F1061" s="35" t="n">
        <v>-2.11714</v>
      </c>
      <c r="G1061" s="35" t="n">
        <v>2.00801</v>
      </c>
      <c r="H1061" s="35" t="n">
        <v>0.58553</v>
      </c>
      <c r="I1061" s="35" t="n">
        <v>1.6676</v>
      </c>
      <c r="J1061" s="35" t="n">
        <v>0.04599</v>
      </c>
      <c r="K1061" s="35" t="n">
        <v>1.20405</v>
      </c>
      <c r="L1061" s="35" t="n">
        <v>-1.01412</v>
      </c>
      <c r="M1061" s="35" t="n">
        <v>1.61739</v>
      </c>
      <c r="N1061" s="35" t="n">
        <v>0.64687</v>
      </c>
      <c r="O1061" s="35" t="n">
        <v>0.71303</v>
      </c>
      <c r="P1061" s="35" t="n">
        <v>-2.52537</v>
      </c>
      <c r="Q1061" s="35" t="n">
        <v>2.81669</v>
      </c>
      <c r="R1061" s="35" t="n">
        <v>-2.75333</v>
      </c>
    </row>
    <row r="1062" customFormat="false" ht="15" hidden="false" customHeight="false" outlineLevel="0" collapsed="false">
      <c r="A1062" s="4" t="n">
        <v>1061</v>
      </c>
      <c r="B1062" s="4" t="s">
        <v>1410</v>
      </c>
      <c r="C1062" s="35" t="n">
        <v>0.87099</v>
      </c>
      <c r="D1062" s="35" t="n">
        <v>0.49727</v>
      </c>
      <c r="E1062" s="35" t="n">
        <v>1.26628</v>
      </c>
      <c r="F1062" s="35" t="n">
        <v>-1.89797</v>
      </c>
      <c r="G1062" s="35" t="n">
        <v>0.6675</v>
      </c>
      <c r="H1062" s="35" t="n">
        <v>-2.38223</v>
      </c>
      <c r="I1062" s="35" t="n">
        <v>0.99992</v>
      </c>
      <c r="J1062" s="35" t="n">
        <v>1.39311</v>
      </c>
      <c r="K1062" s="35" t="n">
        <v>-0.85536</v>
      </c>
      <c r="L1062" s="35" t="n">
        <v>0.42328</v>
      </c>
      <c r="M1062" s="35" t="n">
        <v>-0.07397</v>
      </c>
      <c r="N1062" s="35" t="n">
        <v>-0.63116</v>
      </c>
      <c r="O1062" s="35" t="n">
        <v>-1.55998</v>
      </c>
      <c r="P1062" s="35" t="n">
        <v>0.92678</v>
      </c>
      <c r="Q1062" s="35" t="n">
        <v>0.35088</v>
      </c>
      <c r="R1062" s="35" t="n">
        <v>-0.04622</v>
      </c>
    </row>
    <row r="1063" customFormat="false" ht="15" hidden="false" customHeight="false" outlineLevel="0" collapsed="false">
      <c r="A1063" s="4" t="n">
        <v>1062</v>
      </c>
      <c r="B1063" s="4" t="s">
        <v>1411</v>
      </c>
      <c r="C1063" s="35" t="n">
        <v>0.56035</v>
      </c>
      <c r="D1063" s="35" t="n">
        <v>-1.93459</v>
      </c>
      <c r="E1063" s="35" t="n">
        <v>4.09457</v>
      </c>
      <c r="F1063" s="35" t="n">
        <v>-0.19161</v>
      </c>
      <c r="G1063" s="35" t="n">
        <v>2.51557</v>
      </c>
      <c r="H1063" s="35" t="n">
        <v>-2.33563</v>
      </c>
      <c r="I1063" s="35" t="n">
        <v>1.27282</v>
      </c>
      <c r="J1063" s="35" t="n">
        <v>1.03601</v>
      </c>
      <c r="K1063" s="35" t="n">
        <v>-0.71759</v>
      </c>
      <c r="L1063" s="35" t="n">
        <v>-0.4584</v>
      </c>
      <c r="M1063" s="35" t="n">
        <v>1.145</v>
      </c>
      <c r="N1063" s="35" t="n">
        <v>1.12573</v>
      </c>
      <c r="O1063" s="35" t="n">
        <v>1.20483</v>
      </c>
      <c r="P1063" s="35" t="n">
        <v>-1.04963</v>
      </c>
      <c r="Q1063" s="35" t="n">
        <v>2.9619</v>
      </c>
      <c r="R1063" s="35" t="n">
        <v>0.4109</v>
      </c>
    </row>
    <row r="1064" customFormat="false" ht="15" hidden="false" customHeight="false" outlineLevel="0" collapsed="false">
      <c r="A1064" s="4" t="n">
        <v>1063</v>
      </c>
      <c r="B1064" s="4" t="s">
        <v>1412</v>
      </c>
      <c r="C1064" s="35" t="n">
        <v>0.28865</v>
      </c>
      <c r="D1064" s="35" t="n">
        <v>0.23454</v>
      </c>
      <c r="E1064" s="35" t="n">
        <v>-1.2921</v>
      </c>
      <c r="F1064" s="35" t="n">
        <v>1.82801</v>
      </c>
      <c r="G1064" s="35" t="n">
        <v>-1.46743</v>
      </c>
      <c r="H1064" s="35" t="n">
        <v>1.18131</v>
      </c>
      <c r="I1064" s="35" t="n">
        <v>2.39693</v>
      </c>
      <c r="J1064" s="35" t="n">
        <v>1.04188</v>
      </c>
      <c r="K1064" s="35" t="n">
        <v>-0.68725</v>
      </c>
      <c r="L1064" s="35" t="n">
        <v>0.98768</v>
      </c>
      <c r="M1064" s="35" t="n">
        <v>-0.08661</v>
      </c>
      <c r="N1064" s="35" t="n">
        <v>-0.15245</v>
      </c>
      <c r="O1064" s="35" t="n">
        <v>-1.99455</v>
      </c>
      <c r="P1064" s="35" t="n">
        <v>-2.81884</v>
      </c>
      <c r="Q1064" s="35" t="n">
        <v>2.59813</v>
      </c>
      <c r="R1064" s="35" t="n">
        <v>-0.67428</v>
      </c>
    </row>
    <row r="1065" customFormat="false" ht="15" hidden="false" customHeight="false" outlineLevel="0" collapsed="false">
      <c r="A1065" s="4" t="n">
        <v>1064</v>
      </c>
      <c r="B1065" s="4" t="s">
        <v>1413</v>
      </c>
      <c r="C1065" s="35" t="n">
        <v>-3.31562</v>
      </c>
      <c r="D1065" s="35" t="n">
        <v>-1.96235</v>
      </c>
      <c r="E1065" s="35" t="n">
        <v>2.22854</v>
      </c>
      <c r="F1065" s="35" t="n">
        <v>0.04454</v>
      </c>
      <c r="G1065" s="35" t="n">
        <v>2.00131</v>
      </c>
      <c r="H1065" s="35" t="n">
        <v>-1.42358</v>
      </c>
      <c r="I1065" s="35" t="n">
        <v>-2.0048</v>
      </c>
      <c r="J1065" s="35" t="n">
        <v>0.47781</v>
      </c>
      <c r="K1065" s="35" t="n">
        <v>-1.4541</v>
      </c>
      <c r="L1065" s="35" t="n">
        <v>-0.80171</v>
      </c>
      <c r="M1065" s="35" t="n">
        <v>0.5426</v>
      </c>
      <c r="N1065" s="35" t="n">
        <v>3.30409</v>
      </c>
      <c r="O1065" s="35" t="n">
        <v>0.36617</v>
      </c>
      <c r="P1065" s="35" t="n">
        <v>0.84113</v>
      </c>
      <c r="Q1065" s="35" t="n">
        <v>0.23414</v>
      </c>
      <c r="R1065" s="35" t="n">
        <v>-1.23739</v>
      </c>
    </row>
    <row r="1066" customFormat="false" ht="15" hidden="false" customHeight="false" outlineLevel="0" collapsed="false">
      <c r="A1066" s="4" t="n">
        <v>1065</v>
      </c>
      <c r="B1066" s="4" t="s">
        <v>1414</v>
      </c>
      <c r="C1066" s="35" t="n">
        <v>0.38648</v>
      </c>
      <c r="D1066" s="35" t="n">
        <v>-2.31131</v>
      </c>
      <c r="E1066" s="35" t="n">
        <v>-1.78364</v>
      </c>
      <c r="F1066" s="35" t="n">
        <v>2.36999</v>
      </c>
      <c r="G1066" s="35" t="n">
        <v>1.08719</v>
      </c>
      <c r="H1066" s="35" t="n">
        <v>-2.8489</v>
      </c>
      <c r="I1066" s="35" t="n">
        <v>1.68263</v>
      </c>
      <c r="J1066" s="35" t="n">
        <v>1.37372</v>
      </c>
      <c r="K1066" s="35" t="n">
        <v>0.9247</v>
      </c>
      <c r="L1066" s="35" t="n">
        <v>0.85431</v>
      </c>
      <c r="M1066" s="35" t="n">
        <v>1.80625</v>
      </c>
      <c r="N1066" s="35" t="n">
        <v>-0.19487</v>
      </c>
      <c r="O1066" s="35" t="n">
        <v>0.83237</v>
      </c>
      <c r="P1066" s="35" t="n">
        <v>0.88038</v>
      </c>
      <c r="Q1066" s="35" t="n">
        <v>0.99312</v>
      </c>
      <c r="R1066" s="35" t="n">
        <v>-3.05595</v>
      </c>
    </row>
    <row r="1067" customFormat="false" ht="15" hidden="false" customHeight="false" outlineLevel="0" collapsed="false">
      <c r="A1067" s="4" t="n">
        <v>1066</v>
      </c>
      <c r="B1067" s="4" t="s">
        <v>1415</v>
      </c>
      <c r="C1067" s="35" t="n">
        <v>-3.01574</v>
      </c>
      <c r="D1067" s="35" t="n">
        <v>-0.64636</v>
      </c>
      <c r="E1067" s="35" t="n">
        <v>-1.51325</v>
      </c>
      <c r="F1067" s="35" t="n">
        <v>2.30306</v>
      </c>
      <c r="G1067" s="35" t="n">
        <v>1.98849</v>
      </c>
      <c r="H1067" s="35" t="n">
        <v>-1.80869</v>
      </c>
      <c r="I1067" s="35" t="n">
        <v>-1.21653</v>
      </c>
      <c r="J1067" s="35" t="n">
        <v>1.89215</v>
      </c>
      <c r="K1067" s="35" t="n">
        <v>-0.03734</v>
      </c>
      <c r="L1067" s="35" t="n">
        <v>-0.09525</v>
      </c>
      <c r="M1067" s="35" t="n">
        <v>-1.19747</v>
      </c>
      <c r="N1067" s="35" t="n">
        <v>2.79261</v>
      </c>
      <c r="O1067" s="35" t="n">
        <v>-3.85353</v>
      </c>
      <c r="P1067" s="35" t="n">
        <v>-1.81602</v>
      </c>
      <c r="Q1067" s="35" t="n">
        <v>2.708</v>
      </c>
      <c r="R1067" s="35" t="n">
        <v>-0.45975</v>
      </c>
    </row>
    <row r="1068" customFormat="false" ht="15" hidden="false" customHeight="false" outlineLevel="0" collapsed="false">
      <c r="A1068" s="4" t="n">
        <v>1067</v>
      </c>
      <c r="B1068" s="4" t="s">
        <v>1416</v>
      </c>
      <c r="C1068" s="35" t="n">
        <v>-0.07527</v>
      </c>
      <c r="D1068" s="35" t="n">
        <v>0.71045</v>
      </c>
      <c r="E1068" s="35" t="n">
        <v>-1.57956</v>
      </c>
      <c r="F1068" s="35" t="n">
        <v>1.62613</v>
      </c>
      <c r="G1068" s="35" t="n">
        <v>-1.07948</v>
      </c>
      <c r="H1068" s="35" t="n">
        <v>0.66776</v>
      </c>
      <c r="I1068" s="35" t="n">
        <v>1.83779</v>
      </c>
      <c r="J1068" s="35" t="n">
        <v>0.57305</v>
      </c>
      <c r="K1068" s="35" t="n">
        <v>3.45511</v>
      </c>
      <c r="L1068" s="35" t="n">
        <v>0.86609</v>
      </c>
      <c r="M1068" s="35" t="n">
        <v>2.07415</v>
      </c>
      <c r="N1068" s="35" t="n">
        <v>4.63595</v>
      </c>
      <c r="O1068" s="35" t="n">
        <v>1.69031</v>
      </c>
      <c r="P1068" s="35" t="n">
        <v>-2.40418</v>
      </c>
      <c r="Q1068" s="35" t="n">
        <v>1.56617</v>
      </c>
      <c r="R1068" s="35" t="n">
        <v>0.72684</v>
      </c>
    </row>
    <row r="1069" customFormat="false" ht="15" hidden="false" customHeight="false" outlineLevel="0" collapsed="false">
      <c r="A1069" s="4" t="n">
        <v>1068</v>
      </c>
      <c r="B1069" s="4" t="s">
        <v>1417</v>
      </c>
      <c r="C1069" s="35" t="n">
        <v>-3.00046</v>
      </c>
      <c r="D1069" s="35" t="n">
        <v>-1.9198</v>
      </c>
      <c r="E1069" s="35" t="n">
        <v>1.98144</v>
      </c>
      <c r="F1069" s="35" t="n">
        <v>2.28914</v>
      </c>
      <c r="G1069" s="35" t="n">
        <v>0.03668</v>
      </c>
      <c r="H1069" s="35" t="n">
        <v>1.93046</v>
      </c>
      <c r="I1069" s="35" t="n">
        <v>-2.25215</v>
      </c>
      <c r="J1069" s="35" t="n">
        <v>-0.66147</v>
      </c>
      <c r="K1069" s="35" t="n">
        <v>-0.47938</v>
      </c>
      <c r="L1069" s="35" t="n">
        <v>-0.119</v>
      </c>
      <c r="M1069" s="35" t="n">
        <v>-0.72904</v>
      </c>
      <c r="N1069" s="35" t="n">
        <v>2.20592</v>
      </c>
      <c r="O1069" s="35" t="n">
        <v>-0.10006</v>
      </c>
      <c r="P1069" s="35" t="n">
        <v>-2.04214</v>
      </c>
      <c r="Q1069" s="35" t="n">
        <v>0.15177</v>
      </c>
      <c r="R1069" s="35" t="n">
        <v>0.62961</v>
      </c>
    </row>
    <row r="1070" customFormat="false" ht="15" hidden="false" customHeight="false" outlineLevel="0" collapsed="false">
      <c r="A1070" s="4" t="n">
        <v>1069</v>
      </c>
      <c r="B1070" s="4" t="s">
        <v>1418</v>
      </c>
      <c r="C1070" s="35" t="n">
        <v>-1.51928</v>
      </c>
      <c r="D1070" s="35" t="n">
        <v>1.70514</v>
      </c>
      <c r="E1070" s="35" t="n">
        <v>-2.1166</v>
      </c>
      <c r="F1070" s="35" t="n">
        <v>1.25294</v>
      </c>
      <c r="G1070" s="35" t="n">
        <v>1.35834</v>
      </c>
      <c r="H1070" s="35" t="n">
        <v>-0.10713</v>
      </c>
      <c r="I1070" s="35" t="n">
        <v>-0.75834</v>
      </c>
      <c r="J1070" s="35" t="n">
        <v>2.60182</v>
      </c>
      <c r="K1070" s="35" t="n">
        <v>0.51953</v>
      </c>
      <c r="L1070" s="35" t="n">
        <v>-0.76998</v>
      </c>
      <c r="M1070" s="35" t="n">
        <v>0.8969</v>
      </c>
      <c r="N1070" s="35" t="n">
        <v>-1.17613</v>
      </c>
      <c r="O1070" s="35" t="n">
        <v>-0.57832</v>
      </c>
      <c r="P1070" s="35" t="n">
        <v>1.61368</v>
      </c>
      <c r="Q1070" s="35" t="n">
        <v>1.4424</v>
      </c>
      <c r="R1070" s="35" t="n">
        <v>1.03654</v>
      </c>
    </row>
    <row r="1071" customFormat="false" ht="15" hidden="false" customHeight="false" outlineLevel="0" collapsed="false">
      <c r="A1071" s="4" t="n">
        <v>1070</v>
      </c>
      <c r="B1071" s="4" t="s">
        <v>1419</v>
      </c>
      <c r="C1071" s="35" t="n">
        <v>-2.54996</v>
      </c>
      <c r="D1071" s="35" t="n">
        <v>-2.84348</v>
      </c>
      <c r="E1071" s="35" t="n">
        <v>1.21721</v>
      </c>
      <c r="F1071" s="35" t="n">
        <v>1.86964</v>
      </c>
      <c r="G1071" s="35" t="n">
        <v>0.00232</v>
      </c>
      <c r="H1071" s="35" t="n">
        <v>2.29513</v>
      </c>
      <c r="I1071" s="35" t="n">
        <v>1.37094</v>
      </c>
      <c r="J1071" s="35" t="n">
        <v>1.20794</v>
      </c>
      <c r="K1071" s="35" t="n">
        <v>-0.43084</v>
      </c>
      <c r="L1071" s="35" t="n">
        <v>3.3023</v>
      </c>
      <c r="M1071" s="35" t="n">
        <v>2.39907</v>
      </c>
      <c r="N1071" s="35" t="n">
        <v>0.91864</v>
      </c>
      <c r="O1071" s="35" t="n">
        <v>-3.22357</v>
      </c>
      <c r="P1071" s="35" t="n">
        <v>-2.27512</v>
      </c>
      <c r="Q1071" s="35" t="n">
        <v>-0.32757</v>
      </c>
      <c r="R1071" s="35" t="n">
        <v>1.55773</v>
      </c>
    </row>
    <row r="1072" customFormat="false" ht="15" hidden="false" customHeight="false" outlineLevel="0" collapsed="false">
      <c r="A1072" s="4" t="n">
        <v>1071</v>
      </c>
      <c r="B1072" s="4" t="s">
        <v>1420</v>
      </c>
      <c r="C1072" s="35" t="n">
        <v>-1.81344</v>
      </c>
      <c r="D1072" s="35" t="n">
        <v>-2.07902</v>
      </c>
      <c r="E1072" s="35" t="n">
        <v>1.2583</v>
      </c>
      <c r="F1072" s="35" t="n">
        <v>-1.96453</v>
      </c>
      <c r="G1072" s="35" t="n">
        <v>-0.78646</v>
      </c>
      <c r="H1072" s="35" t="n">
        <v>1.11532</v>
      </c>
      <c r="I1072" s="35" t="n">
        <v>0.58429</v>
      </c>
      <c r="J1072" s="35" t="n">
        <v>0.22439</v>
      </c>
      <c r="K1072" s="35" t="n">
        <v>0.17499</v>
      </c>
      <c r="L1072" s="35" t="n">
        <v>-1.77653</v>
      </c>
      <c r="M1072" s="35" t="n">
        <v>0.9728</v>
      </c>
      <c r="N1072" s="35" t="n">
        <v>1.57953</v>
      </c>
      <c r="O1072" s="35" t="n">
        <v>-1.75006</v>
      </c>
      <c r="P1072" s="35" t="n">
        <v>-2.79638</v>
      </c>
      <c r="Q1072" s="35" t="n">
        <v>2.61962</v>
      </c>
      <c r="R1072" s="35" t="n">
        <v>-2.72633</v>
      </c>
    </row>
    <row r="1073" customFormat="false" ht="15" hidden="false" customHeight="false" outlineLevel="0" collapsed="false">
      <c r="A1073" s="4" t="n">
        <v>1072</v>
      </c>
      <c r="B1073" s="4" t="s">
        <v>1421</v>
      </c>
      <c r="C1073" s="35" t="n">
        <v>-2.8813</v>
      </c>
      <c r="D1073" s="35" t="n">
        <v>-2.39987</v>
      </c>
      <c r="E1073" s="35" t="n">
        <v>-0.33518</v>
      </c>
      <c r="F1073" s="35" t="n">
        <v>-1.68065</v>
      </c>
      <c r="G1073" s="35" t="n">
        <v>1.29999</v>
      </c>
      <c r="H1073" s="35" t="n">
        <v>0.88917</v>
      </c>
      <c r="I1073" s="35" t="n">
        <v>2.84683</v>
      </c>
      <c r="J1073" s="35" t="n">
        <v>1.74542</v>
      </c>
      <c r="K1073" s="35" t="n">
        <v>-1.53277</v>
      </c>
      <c r="L1073" s="35" t="n">
        <v>1.10621</v>
      </c>
      <c r="M1073" s="35" t="n">
        <v>2.45164</v>
      </c>
      <c r="N1073" s="35" t="n">
        <v>1.87435</v>
      </c>
      <c r="O1073" s="35" t="n">
        <v>-1.62887</v>
      </c>
      <c r="P1073" s="35" t="n">
        <v>-0.74105</v>
      </c>
      <c r="Q1073" s="35" t="n">
        <v>-0.79479</v>
      </c>
      <c r="R1073" s="35" t="n">
        <v>1.28135</v>
      </c>
    </row>
    <row r="1074" customFormat="false" ht="15" hidden="false" customHeight="false" outlineLevel="0" collapsed="false">
      <c r="A1074" s="4" t="n">
        <v>1073</v>
      </c>
      <c r="B1074" s="4" t="s">
        <v>1422</v>
      </c>
      <c r="C1074" s="35" t="n">
        <v>-0.4618</v>
      </c>
      <c r="D1074" s="35" t="n">
        <v>-2.22374</v>
      </c>
      <c r="E1074" s="35" t="n">
        <v>2.64391</v>
      </c>
      <c r="F1074" s="35" t="n">
        <v>0.85399</v>
      </c>
      <c r="G1074" s="35" t="n">
        <v>0.66015</v>
      </c>
      <c r="H1074" s="35" t="n">
        <v>-0.84723</v>
      </c>
      <c r="I1074" s="35" t="n">
        <v>-0.69451</v>
      </c>
      <c r="J1074" s="35" t="n">
        <v>0.69201</v>
      </c>
      <c r="K1074" s="35" t="n">
        <v>-0.77264</v>
      </c>
      <c r="L1074" s="35" t="n">
        <v>-0.96944</v>
      </c>
      <c r="M1074" s="35" t="n">
        <v>2.38635</v>
      </c>
      <c r="N1074" s="35" t="n">
        <v>0.45623</v>
      </c>
      <c r="O1074" s="35" t="n">
        <v>1.10376</v>
      </c>
      <c r="P1074" s="35" t="n">
        <v>-3.03092</v>
      </c>
      <c r="Q1074" s="35" t="n">
        <v>-1.07542</v>
      </c>
      <c r="R1074" s="35" t="n">
        <v>-1.56336</v>
      </c>
    </row>
    <row r="1075" customFormat="false" ht="15" hidden="false" customHeight="false" outlineLevel="0" collapsed="false">
      <c r="A1075" s="4" t="n">
        <v>1074</v>
      </c>
      <c r="B1075" s="4" t="s">
        <v>1423</v>
      </c>
      <c r="C1075" s="35" t="n">
        <v>-4.44964</v>
      </c>
      <c r="D1075" s="35" t="n">
        <v>-1.25997</v>
      </c>
      <c r="E1075" s="35" t="n">
        <v>-0.70831</v>
      </c>
      <c r="F1075" s="35" t="n">
        <v>3.30238</v>
      </c>
      <c r="G1075" s="35" t="n">
        <v>3.00476</v>
      </c>
      <c r="H1075" s="35" t="n">
        <v>-0.18293</v>
      </c>
      <c r="I1075" s="35" t="n">
        <v>-0.00887</v>
      </c>
      <c r="J1075" s="35" t="n">
        <v>2.83955</v>
      </c>
      <c r="K1075" s="35" t="n">
        <v>-0.10623</v>
      </c>
      <c r="L1075" s="35" t="n">
        <v>1.63488</v>
      </c>
      <c r="M1075" s="35" t="n">
        <v>2.02615</v>
      </c>
      <c r="N1075" s="35" t="n">
        <v>-0.24795</v>
      </c>
      <c r="O1075" s="35" t="n">
        <v>-2.27757</v>
      </c>
      <c r="P1075" s="35" t="n">
        <v>-0.79854</v>
      </c>
      <c r="Q1075" s="35" t="n">
        <v>1.61465</v>
      </c>
      <c r="R1075" s="35" t="n">
        <v>0.83479</v>
      </c>
    </row>
    <row r="1076" customFormat="false" ht="15" hidden="false" customHeight="false" outlineLevel="0" collapsed="false">
      <c r="A1076" s="4" t="n">
        <v>1075</v>
      </c>
      <c r="B1076" s="4" t="s">
        <v>1424</v>
      </c>
      <c r="C1076" s="35" t="n">
        <v>-0.3156</v>
      </c>
      <c r="D1076" s="35" t="n">
        <v>0.71736</v>
      </c>
      <c r="E1076" s="35" t="n">
        <v>-1.62484</v>
      </c>
      <c r="F1076" s="35" t="n">
        <v>1.86969</v>
      </c>
      <c r="G1076" s="35" t="n">
        <v>1.57181</v>
      </c>
      <c r="H1076" s="35" t="n">
        <v>0.75645</v>
      </c>
      <c r="I1076" s="35" t="n">
        <v>1.63734</v>
      </c>
      <c r="J1076" s="35" t="n">
        <v>1.3821</v>
      </c>
      <c r="K1076" s="35" t="n">
        <v>-0.37499</v>
      </c>
      <c r="L1076" s="35" t="n">
        <v>-0.03951</v>
      </c>
      <c r="M1076" s="35" t="n">
        <v>-0.99998</v>
      </c>
      <c r="N1076" s="35" t="n">
        <v>-0.87733</v>
      </c>
      <c r="O1076" s="35" t="n">
        <v>-2.05403</v>
      </c>
      <c r="P1076" s="35" t="n">
        <v>-3.14022</v>
      </c>
      <c r="Q1076" s="35" t="n">
        <v>2.34615</v>
      </c>
      <c r="R1076" s="35" t="n">
        <v>-0.37477</v>
      </c>
    </row>
    <row r="1077" customFormat="false" ht="15" hidden="false" customHeight="false" outlineLevel="0" collapsed="false">
      <c r="A1077" s="4" t="n">
        <v>1076</v>
      </c>
      <c r="B1077" s="4" t="s">
        <v>1425</v>
      </c>
      <c r="C1077" s="35" t="n">
        <v>-1.38586</v>
      </c>
      <c r="D1077" s="35" t="n">
        <v>0.54343</v>
      </c>
      <c r="E1077" s="35" t="n">
        <v>-0.25022</v>
      </c>
      <c r="F1077" s="35" t="n">
        <v>2.68294</v>
      </c>
      <c r="G1077" s="35" t="n">
        <v>3.65125</v>
      </c>
      <c r="H1077" s="35" t="n">
        <v>-1.43998</v>
      </c>
      <c r="I1077" s="35" t="n">
        <v>0.45771</v>
      </c>
      <c r="J1077" s="35" t="n">
        <v>0.28746</v>
      </c>
      <c r="K1077" s="35" t="n">
        <v>-1.29177</v>
      </c>
      <c r="L1077" s="35" t="n">
        <v>2.19557</v>
      </c>
      <c r="M1077" s="35" t="n">
        <v>3.24962</v>
      </c>
      <c r="N1077" s="35" t="n">
        <v>2.01456</v>
      </c>
      <c r="O1077" s="35" t="n">
        <v>-2.15265</v>
      </c>
      <c r="P1077" s="35" t="n">
        <v>-3.96877</v>
      </c>
      <c r="Q1077" s="35" t="n">
        <v>0.64476</v>
      </c>
      <c r="R1077" s="35" t="n">
        <v>1.26956</v>
      </c>
    </row>
    <row r="1078" customFormat="false" ht="15" hidden="false" customHeight="false" outlineLevel="0" collapsed="false">
      <c r="A1078" s="4" t="n">
        <v>1077</v>
      </c>
      <c r="B1078" s="4" t="s">
        <v>1426</v>
      </c>
      <c r="C1078" s="35" t="n">
        <v>0.18316</v>
      </c>
      <c r="D1078" s="35" t="n">
        <v>-1.12219</v>
      </c>
      <c r="E1078" s="35" t="n">
        <v>2.78491</v>
      </c>
      <c r="F1078" s="35" t="n">
        <v>0.91044</v>
      </c>
      <c r="G1078" s="35" t="n">
        <v>-0.13987</v>
      </c>
      <c r="H1078" s="35" t="n">
        <v>1.19102</v>
      </c>
      <c r="I1078" s="35" t="n">
        <v>-0.3009</v>
      </c>
      <c r="J1078" s="35" t="n">
        <v>3.02785</v>
      </c>
      <c r="K1078" s="35" t="n">
        <v>-0.98296</v>
      </c>
      <c r="L1078" s="35" t="n">
        <v>2.19274</v>
      </c>
      <c r="M1078" s="35" t="n">
        <v>2.36229</v>
      </c>
      <c r="N1078" s="35" t="n">
        <v>1.16539</v>
      </c>
      <c r="O1078" s="35" t="n">
        <v>0.64318</v>
      </c>
      <c r="P1078" s="35" t="n">
        <v>-1.72009</v>
      </c>
      <c r="Q1078" s="35" t="n">
        <v>-1.70662</v>
      </c>
      <c r="R1078" s="35" t="n">
        <v>1.14524</v>
      </c>
    </row>
    <row r="1079" customFormat="false" ht="15" hidden="false" customHeight="false" outlineLevel="0" collapsed="false">
      <c r="A1079" s="4" t="n">
        <v>1078</v>
      </c>
      <c r="B1079" s="4" t="s">
        <v>1427</v>
      </c>
      <c r="C1079" s="35" t="n">
        <v>0.8952</v>
      </c>
      <c r="D1079" s="35" t="n">
        <v>-0.58813</v>
      </c>
      <c r="E1079" s="35" t="n">
        <v>-1.28566</v>
      </c>
      <c r="F1079" s="35" t="n">
        <v>-0.41775</v>
      </c>
      <c r="G1079" s="35" t="n">
        <v>1.8149</v>
      </c>
      <c r="H1079" s="35" t="n">
        <v>-0.23426</v>
      </c>
      <c r="I1079" s="35" t="n">
        <v>0.22114</v>
      </c>
      <c r="J1079" s="35" t="n">
        <v>2.46158</v>
      </c>
      <c r="K1079" s="35" t="n">
        <v>0.90776</v>
      </c>
      <c r="L1079" s="35" t="n">
        <v>-0.29614</v>
      </c>
      <c r="M1079" s="35" t="n">
        <v>0.45788</v>
      </c>
      <c r="N1079" s="35" t="n">
        <v>0.91612</v>
      </c>
      <c r="O1079" s="35" t="n">
        <v>-2.7427</v>
      </c>
      <c r="P1079" s="35" t="n">
        <v>-2.79404</v>
      </c>
      <c r="Q1079" s="35" t="n">
        <v>2.43821</v>
      </c>
      <c r="R1079" s="35" t="n">
        <v>-3.2851</v>
      </c>
    </row>
    <row r="1080" customFormat="false" ht="15" hidden="false" customHeight="false" outlineLevel="0" collapsed="false">
      <c r="A1080" s="4" t="n">
        <v>1079</v>
      </c>
      <c r="B1080" s="4" t="s">
        <v>1428</v>
      </c>
      <c r="C1080" s="35" t="n">
        <v>-0.50058</v>
      </c>
      <c r="D1080" s="35" t="n">
        <v>-1.36957</v>
      </c>
      <c r="E1080" s="35" t="n">
        <v>-1.21118</v>
      </c>
      <c r="F1080" s="35" t="n">
        <v>-1.00929</v>
      </c>
      <c r="G1080" s="35" t="n">
        <v>-0.09301</v>
      </c>
      <c r="H1080" s="35" t="n">
        <v>0.98519</v>
      </c>
      <c r="I1080" s="35" t="n">
        <v>0.26872</v>
      </c>
      <c r="J1080" s="35" t="n">
        <v>-3.19493</v>
      </c>
      <c r="K1080" s="35" t="n">
        <v>-0.17163</v>
      </c>
      <c r="L1080" s="35" t="n">
        <v>0.50037</v>
      </c>
      <c r="M1080" s="35" t="n">
        <v>0.93382</v>
      </c>
      <c r="N1080" s="35" t="n">
        <v>-0.59045</v>
      </c>
      <c r="O1080" s="35" t="n">
        <v>-0.87865</v>
      </c>
      <c r="P1080" s="35" t="n">
        <v>0.46226</v>
      </c>
      <c r="Q1080" s="35" t="n">
        <v>-1.45772</v>
      </c>
      <c r="R1080" s="35" t="n">
        <v>-1.40095</v>
      </c>
    </row>
    <row r="1081" customFormat="false" ht="15" hidden="false" customHeight="false" outlineLevel="0" collapsed="false">
      <c r="A1081" s="4" t="n">
        <v>1080</v>
      </c>
      <c r="B1081" s="4" t="s">
        <v>1429</v>
      </c>
      <c r="C1081" s="35" t="n">
        <v>-0.01501</v>
      </c>
      <c r="D1081" s="35" t="n">
        <v>-1.90764</v>
      </c>
      <c r="E1081" s="35" t="n">
        <v>-0.74533</v>
      </c>
      <c r="F1081" s="35" t="n">
        <v>-0.44653</v>
      </c>
      <c r="G1081" s="35" t="n">
        <v>1.72377</v>
      </c>
      <c r="H1081" s="35" t="n">
        <v>1.46625</v>
      </c>
      <c r="I1081" s="35" t="n">
        <v>2.89516</v>
      </c>
      <c r="J1081" s="35" t="n">
        <v>0.68324</v>
      </c>
      <c r="K1081" s="35" t="n">
        <v>1.60637</v>
      </c>
      <c r="L1081" s="35" t="n">
        <v>3.32325</v>
      </c>
      <c r="M1081" s="35" t="n">
        <v>2.04572</v>
      </c>
      <c r="N1081" s="35" t="n">
        <v>0.53853</v>
      </c>
      <c r="O1081" s="35" t="n">
        <v>-0.06529</v>
      </c>
      <c r="P1081" s="35" t="n">
        <v>0.5031</v>
      </c>
      <c r="Q1081" s="35" t="n">
        <v>0.19523</v>
      </c>
      <c r="R1081" s="35" t="n">
        <v>-3.17075</v>
      </c>
    </row>
    <row r="1082" customFormat="false" ht="15" hidden="false" customHeight="false" outlineLevel="0" collapsed="false">
      <c r="A1082" s="4" t="n">
        <v>1081</v>
      </c>
      <c r="B1082" s="4" t="s">
        <v>50</v>
      </c>
      <c r="C1082" s="35" t="n">
        <v>0.01822</v>
      </c>
      <c r="D1082" s="35" t="n">
        <v>-3.36066</v>
      </c>
      <c r="E1082" s="35" t="n">
        <v>1.06287</v>
      </c>
      <c r="F1082" s="35" t="n">
        <v>0.34241</v>
      </c>
      <c r="G1082" s="35" t="n">
        <v>-0.28985</v>
      </c>
      <c r="H1082" s="35" t="n">
        <v>-0.35683</v>
      </c>
      <c r="I1082" s="35" t="n">
        <v>3.83973</v>
      </c>
      <c r="J1082" s="35" t="n">
        <v>1.98839</v>
      </c>
      <c r="K1082" s="35" t="n">
        <v>-1.75409</v>
      </c>
      <c r="L1082" s="35" t="n">
        <v>1.75054</v>
      </c>
      <c r="M1082" s="35" t="n">
        <v>1.80182</v>
      </c>
      <c r="N1082" s="35" t="n">
        <v>3.68817</v>
      </c>
      <c r="O1082" s="35" t="n">
        <v>-0.05802</v>
      </c>
      <c r="P1082" s="35" t="n">
        <v>1.5878</v>
      </c>
      <c r="Q1082" s="35" t="n">
        <v>2.87415</v>
      </c>
      <c r="R1082" s="35" t="n">
        <v>1.67239</v>
      </c>
    </row>
    <row r="1083" customFormat="false" ht="15" hidden="false" customHeight="false" outlineLevel="0" collapsed="false">
      <c r="A1083" s="4" t="n">
        <v>1082</v>
      </c>
      <c r="B1083" s="4" t="s">
        <v>1430</v>
      </c>
      <c r="C1083" s="35" t="n">
        <v>-1.92576</v>
      </c>
      <c r="D1083" s="35" t="n">
        <v>1.1759</v>
      </c>
      <c r="E1083" s="35" t="n">
        <v>-0.2564</v>
      </c>
      <c r="F1083" s="35" t="n">
        <v>1.15069</v>
      </c>
      <c r="G1083" s="35" t="n">
        <v>-1.38595</v>
      </c>
      <c r="H1083" s="35" t="n">
        <v>2.49577</v>
      </c>
      <c r="I1083" s="35" t="n">
        <v>-0.3724</v>
      </c>
      <c r="J1083" s="35" t="n">
        <v>1.93927</v>
      </c>
      <c r="K1083" s="35" t="n">
        <v>2.34339</v>
      </c>
      <c r="L1083" s="35" t="n">
        <v>0.96866</v>
      </c>
      <c r="M1083" s="35" t="n">
        <v>-0.28906</v>
      </c>
      <c r="N1083" s="35" t="n">
        <v>3.21737</v>
      </c>
      <c r="O1083" s="35" t="n">
        <v>-0.15127</v>
      </c>
      <c r="P1083" s="35" t="n">
        <v>-3.7363</v>
      </c>
      <c r="Q1083" s="35" t="n">
        <v>-1.00738</v>
      </c>
      <c r="R1083" s="35" t="n">
        <v>-0.48327</v>
      </c>
    </row>
    <row r="1084" customFormat="false" ht="15" hidden="false" customHeight="false" outlineLevel="0" collapsed="false">
      <c r="A1084" s="4" t="n">
        <v>1083</v>
      </c>
      <c r="B1084" s="4" t="s">
        <v>111</v>
      </c>
      <c r="C1084" s="35" t="n">
        <v>-3.20424</v>
      </c>
      <c r="D1084" s="35" t="n">
        <v>-2.5187</v>
      </c>
      <c r="E1084" s="35" t="n">
        <v>-0.04538</v>
      </c>
      <c r="F1084" s="35" t="n">
        <v>1.03486</v>
      </c>
      <c r="G1084" s="35" t="n">
        <v>0.79866</v>
      </c>
      <c r="H1084" s="35" t="n">
        <v>1.72502</v>
      </c>
      <c r="I1084" s="35" t="n">
        <v>2.15933</v>
      </c>
      <c r="J1084" s="35" t="n">
        <v>-1.1613</v>
      </c>
      <c r="K1084" s="35" t="n">
        <v>0.17002</v>
      </c>
      <c r="L1084" s="35" t="n">
        <v>-0.06585</v>
      </c>
      <c r="M1084" s="35" t="n">
        <v>1.55504</v>
      </c>
      <c r="N1084" s="35" t="n">
        <v>0.99048</v>
      </c>
      <c r="O1084" s="35" t="n">
        <v>-2.30846</v>
      </c>
      <c r="P1084" s="35" t="n">
        <v>0.46319</v>
      </c>
      <c r="Q1084" s="35" t="n">
        <v>2.62031</v>
      </c>
      <c r="R1084" s="35" t="n">
        <v>-0.06178</v>
      </c>
    </row>
    <row r="1085" customFormat="false" ht="15" hidden="false" customHeight="false" outlineLevel="0" collapsed="false">
      <c r="A1085" s="4" t="n">
        <v>1084</v>
      </c>
      <c r="B1085" s="4" t="s">
        <v>1431</v>
      </c>
      <c r="C1085" s="35" t="n">
        <v>-0.12819</v>
      </c>
      <c r="D1085" s="35" t="n">
        <v>-2.38819</v>
      </c>
      <c r="E1085" s="35" t="n">
        <v>-0.8304</v>
      </c>
      <c r="F1085" s="35" t="n">
        <v>-1.2044</v>
      </c>
      <c r="G1085" s="35" t="n">
        <v>-1.24998</v>
      </c>
      <c r="H1085" s="35" t="n">
        <v>-2.02411</v>
      </c>
      <c r="I1085" s="35" t="n">
        <v>0.59445</v>
      </c>
      <c r="J1085" s="35" t="n">
        <v>-0.04741</v>
      </c>
      <c r="K1085" s="35" t="n">
        <v>-0.35692</v>
      </c>
      <c r="L1085" s="35" t="n">
        <v>1.29646</v>
      </c>
      <c r="M1085" s="35" t="n">
        <v>-2.1653</v>
      </c>
      <c r="N1085" s="35" t="n">
        <v>0.28237</v>
      </c>
      <c r="O1085" s="35" t="n">
        <v>-2.03432</v>
      </c>
      <c r="P1085" s="35" t="n">
        <v>0.87377</v>
      </c>
      <c r="Q1085" s="35" t="n">
        <v>1.20872</v>
      </c>
      <c r="R1085" s="35" t="n">
        <v>-2.74573</v>
      </c>
    </row>
    <row r="1086" customFormat="false" ht="15" hidden="false" customHeight="false" outlineLevel="0" collapsed="false">
      <c r="A1086" s="4" t="n">
        <v>1085</v>
      </c>
      <c r="B1086" s="4" t="s">
        <v>1432</v>
      </c>
      <c r="C1086" s="35" t="n">
        <v>0.9593</v>
      </c>
      <c r="D1086" s="35" t="n">
        <v>-2.63943</v>
      </c>
      <c r="E1086" s="35" t="n">
        <v>2.26158</v>
      </c>
      <c r="F1086" s="35" t="n">
        <v>1.37538</v>
      </c>
      <c r="G1086" s="35" t="n">
        <v>-0.61911</v>
      </c>
      <c r="H1086" s="35" t="n">
        <v>1.854</v>
      </c>
      <c r="I1086" s="35" t="n">
        <v>1.85836</v>
      </c>
      <c r="J1086" s="35" t="n">
        <v>1.6523</v>
      </c>
      <c r="K1086" s="35" t="n">
        <v>2.60902</v>
      </c>
      <c r="L1086" s="35" t="n">
        <v>2.18171</v>
      </c>
      <c r="M1086" s="35" t="n">
        <v>-2.21286</v>
      </c>
      <c r="N1086" s="35" t="n">
        <v>2.59998</v>
      </c>
      <c r="O1086" s="35" t="n">
        <v>-2.41459</v>
      </c>
      <c r="P1086" s="35" t="n">
        <v>-0.06804</v>
      </c>
      <c r="Q1086" s="35" t="n">
        <v>0.09862</v>
      </c>
      <c r="R1086" s="35" t="n">
        <v>-3.7482</v>
      </c>
    </row>
    <row r="1087" customFormat="false" ht="15" hidden="false" customHeight="false" outlineLevel="0" collapsed="false">
      <c r="A1087" s="4" t="n">
        <v>1086</v>
      </c>
      <c r="B1087" s="4" t="s">
        <v>1433</v>
      </c>
      <c r="C1087" s="35" t="n">
        <v>-0.16277</v>
      </c>
      <c r="D1087" s="35" t="n">
        <v>-1.92362</v>
      </c>
      <c r="E1087" s="35" t="n">
        <v>-1.30402</v>
      </c>
      <c r="F1087" s="35" t="n">
        <v>2.77402</v>
      </c>
      <c r="G1087" s="35" t="n">
        <v>1.77957</v>
      </c>
      <c r="H1087" s="35" t="n">
        <v>-1.52798</v>
      </c>
      <c r="I1087" s="35" t="n">
        <v>2.62601</v>
      </c>
      <c r="J1087" s="35" t="n">
        <v>1.83061</v>
      </c>
      <c r="K1087" s="35" t="n">
        <v>-1.00503</v>
      </c>
      <c r="L1087" s="35" t="n">
        <v>-0.09814</v>
      </c>
      <c r="M1087" s="35" t="n">
        <v>2.73385</v>
      </c>
      <c r="N1087" s="35" t="n">
        <v>2.80352</v>
      </c>
      <c r="O1087" s="35" t="n">
        <v>-1.06121</v>
      </c>
      <c r="P1087" s="35" t="n">
        <v>0.13376</v>
      </c>
      <c r="Q1087" s="35" t="n">
        <v>1.23368</v>
      </c>
      <c r="R1087" s="35" t="n">
        <v>0.60209</v>
      </c>
    </row>
    <row r="1088" customFormat="false" ht="15" hidden="false" customHeight="false" outlineLevel="0" collapsed="false">
      <c r="A1088" s="4" t="n">
        <v>1087</v>
      </c>
      <c r="B1088" s="4" t="s">
        <v>1434</v>
      </c>
      <c r="C1088" s="35" t="n">
        <v>1.05598</v>
      </c>
      <c r="D1088" s="35" t="n">
        <v>-1.02045</v>
      </c>
      <c r="E1088" s="35" t="n">
        <v>2.03966</v>
      </c>
      <c r="F1088" s="35" t="n">
        <v>-1.42999</v>
      </c>
      <c r="G1088" s="35" t="n">
        <v>-1.49944</v>
      </c>
      <c r="H1088" s="35" t="n">
        <v>1.39928</v>
      </c>
      <c r="I1088" s="35" t="n">
        <v>2.43499</v>
      </c>
      <c r="J1088" s="35" t="n">
        <v>1.631</v>
      </c>
      <c r="K1088" s="35" t="n">
        <v>1.01904</v>
      </c>
      <c r="L1088" s="35" t="n">
        <v>0.79859</v>
      </c>
      <c r="M1088" s="35" t="n">
        <v>1.65904</v>
      </c>
      <c r="N1088" s="35" t="n">
        <v>0.06457</v>
      </c>
      <c r="O1088" s="35" t="n">
        <v>0.12108</v>
      </c>
      <c r="P1088" s="35" t="n">
        <v>-0.21091</v>
      </c>
      <c r="Q1088" s="35" t="n">
        <v>0.35393</v>
      </c>
      <c r="R1088" s="35" t="n">
        <v>0.87803</v>
      </c>
    </row>
    <row r="1089" customFormat="false" ht="15" hidden="false" customHeight="false" outlineLevel="0" collapsed="false">
      <c r="A1089" s="4" t="n">
        <v>1088</v>
      </c>
      <c r="B1089" s="4" t="s">
        <v>1435</v>
      </c>
      <c r="C1089" s="35" t="n">
        <v>-0.02987</v>
      </c>
      <c r="D1089" s="35" t="n">
        <v>-2.12244</v>
      </c>
      <c r="E1089" s="35" t="n">
        <v>-1.1249</v>
      </c>
      <c r="F1089" s="35" t="n">
        <v>1.46282</v>
      </c>
      <c r="G1089" s="35" t="n">
        <v>-0.32776</v>
      </c>
      <c r="H1089" s="35" t="n">
        <v>-0.23783</v>
      </c>
      <c r="I1089" s="35" t="n">
        <v>2.99762</v>
      </c>
      <c r="J1089" s="35" t="n">
        <v>3.79694</v>
      </c>
      <c r="K1089" s="35" t="n">
        <v>-0.53023</v>
      </c>
      <c r="L1089" s="35" t="n">
        <v>0.83412</v>
      </c>
      <c r="M1089" s="35" t="n">
        <v>1.91185</v>
      </c>
      <c r="N1089" s="35" t="n">
        <v>0.37226</v>
      </c>
      <c r="O1089" s="35" t="n">
        <v>2.30817</v>
      </c>
      <c r="P1089" s="35" t="n">
        <v>-2.40994</v>
      </c>
      <c r="Q1089" s="35" t="n">
        <v>0.41996</v>
      </c>
      <c r="R1089" s="35" t="n">
        <v>-0.61188</v>
      </c>
    </row>
    <row r="1090" customFormat="false" ht="15" hidden="false" customHeight="false" outlineLevel="0" collapsed="false">
      <c r="A1090" s="4" t="n">
        <v>1089</v>
      </c>
      <c r="B1090" s="4" t="s">
        <v>1436</v>
      </c>
      <c r="C1090" s="35" t="n">
        <v>-1.26758</v>
      </c>
      <c r="D1090" s="35" t="n">
        <v>-0.90826</v>
      </c>
      <c r="E1090" s="35" t="n">
        <v>-2.30897</v>
      </c>
      <c r="F1090" s="35" t="n">
        <v>-0.51629</v>
      </c>
      <c r="G1090" s="35" t="n">
        <v>-0.99248</v>
      </c>
      <c r="H1090" s="35" t="n">
        <v>2.38107</v>
      </c>
      <c r="I1090" s="35" t="n">
        <v>-1.39161</v>
      </c>
      <c r="J1090" s="35" t="n">
        <v>2.91004</v>
      </c>
      <c r="K1090" s="35" t="n">
        <v>0.73886</v>
      </c>
      <c r="L1090" s="35" t="n">
        <v>2.39261</v>
      </c>
      <c r="M1090" s="35" t="n">
        <v>-2.0138</v>
      </c>
      <c r="N1090" s="35" t="n">
        <v>1.99461</v>
      </c>
      <c r="O1090" s="35" t="n">
        <v>-0.46833</v>
      </c>
      <c r="P1090" s="35" t="n">
        <v>0.94363</v>
      </c>
      <c r="Q1090" s="35" t="n">
        <v>2.08823</v>
      </c>
      <c r="R1090" s="35" t="n">
        <v>-1.75874</v>
      </c>
    </row>
    <row r="1091" customFormat="false" ht="15" hidden="false" customHeight="false" outlineLevel="0" collapsed="false">
      <c r="A1091" s="4" t="n">
        <v>1090</v>
      </c>
      <c r="B1091" s="4" t="s">
        <v>1437</v>
      </c>
      <c r="C1091" s="35" t="n">
        <v>-1.66511</v>
      </c>
      <c r="D1091" s="35" t="n">
        <v>-1.03974</v>
      </c>
      <c r="E1091" s="35" t="n">
        <v>1.06606</v>
      </c>
      <c r="F1091" s="35" t="n">
        <v>0.13114</v>
      </c>
      <c r="G1091" s="35" t="n">
        <v>-1.2217</v>
      </c>
      <c r="H1091" s="35" t="n">
        <v>2.66181</v>
      </c>
      <c r="I1091" s="35" t="n">
        <v>1.99872</v>
      </c>
      <c r="J1091" s="35" t="n">
        <v>-0.05509</v>
      </c>
      <c r="K1091" s="35" t="n">
        <v>1.73126</v>
      </c>
      <c r="L1091" s="35" t="n">
        <v>-1.27597</v>
      </c>
      <c r="M1091" s="35" t="n">
        <v>2.48509</v>
      </c>
      <c r="N1091" s="35" t="n">
        <v>1.61085</v>
      </c>
      <c r="O1091" s="35" t="n">
        <v>1.86901</v>
      </c>
      <c r="P1091" s="35" t="n">
        <v>-0.03811</v>
      </c>
      <c r="Q1091" s="35" t="n">
        <v>-0.03395</v>
      </c>
      <c r="R1091" s="35" t="n">
        <v>-0.9137</v>
      </c>
    </row>
    <row r="1092" customFormat="false" ht="15" hidden="false" customHeight="false" outlineLevel="0" collapsed="false">
      <c r="A1092" s="4" t="n">
        <v>1091</v>
      </c>
      <c r="B1092" s="4" t="s">
        <v>1438</v>
      </c>
      <c r="C1092" s="35" t="n">
        <v>1.5296</v>
      </c>
      <c r="D1092" s="35" t="n">
        <v>0.16462</v>
      </c>
      <c r="E1092" s="35" t="n">
        <v>-0.27589</v>
      </c>
      <c r="F1092" s="35" t="n">
        <v>2.85944</v>
      </c>
      <c r="G1092" s="35" t="n">
        <v>-0.30365</v>
      </c>
      <c r="H1092" s="35" t="n">
        <v>1.64798</v>
      </c>
      <c r="I1092" s="35" t="n">
        <v>0.89642</v>
      </c>
      <c r="J1092" s="35" t="n">
        <v>-0.63861</v>
      </c>
      <c r="K1092" s="35" t="n">
        <v>0.81692</v>
      </c>
      <c r="L1092" s="35" t="n">
        <v>0.75191</v>
      </c>
      <c r="M1092" s="35" t="n">
        <v>-0.9434</v>
      </c>
      <c r="N1092" s="35" t="n">
        <v>1.39677</v>
      </c>
      <c r="O1092" s="35" t="n">
        <v>0.68121</v>
      </c>
      <c r="P1092" s="35" t="n">
        <v>0.23343</v>
      </c>
      <c r="Q1092" s="35" t="n">
        <v>-0.45095</v>
      </c>
      <c r="R1092" s="35" t="n">
        <v>0.65166</v>
      </c>
    </row>
    <row r="1093" customFormat="false" ht="15" hidden="false" customHeight="false" outlineLevel="0" collapsed="false">
      <c r="A1093" s="4" t="n">
        <v>1092</v>
      </c>
      <c r="B1093" s="4" t="s">
        <v>1439</v>
      </c>
      <c r="C1093" s="35" t="n">
        <v>0.29944</v>
      </c>
      <c r="D1093" s="35" t="n">
        <v>-1.25034</v>
      </c>
      <c r="E1093" s="35" t="n">
        <v>-1.31651</v>
      </c>
      <c r="F1093" s="35" t="n">
        <v>-0.75118</v>
      </c>
      <c r="G1093" s="35" t="n">
        <v>-0.24038</v>
      </c>
      <c r="H1093" s="35" t="n">
        <v>1.43033</v>
      </c>
      <c r="I1093" s="35" t="n">
        <v>0.66375</v>
      </c>
      <c r="J1093" s="35" t="n">
        <v>-0.37628</v>
      </c>
      <c r="K1093" s="35" t="n">
        <v>2.03841</v>
      </c>
      <c r="L1093" s="35" t="n">
        <v>0.18881</v>
      </c>
      <c r="M1093" s="35" t="n">
        <v>-1.15769</v>
      </c>
      <c r="N1093" s="35" t="n">
        <v>0.64073</v>
      </c>
      <c r="O1093" s="35" t="n">
        <v>-2.30762</v>
      </c>
      <c r="P1093" s="35" t="n">
        <v>-2.66108</v>
      </c>
      <c r="Q1093" s="35" t="n">
        <v>-0.5876</v>
      </c>
      <c r="R1093" s="35" t="n">
        <v>0.56022</v>
      </c>
    </row>
    <row r="1094" customFormat="false" ht="15" hidden="false" customHeight="false" outlineLevel="0" collapsed="false">
      <c r="A1094" s="4" t="n">
        <v>1093</v>
      </c>
      <c r="B1094" s="4" t="s">
        <v>1440</v>
      </c>
      <c r="C1094" s="35" t="n">
        <v>-1.31747</v>
      </c>
      <c r="D1094" s="35" t="n">
        <v>-0.36998</v>
      </c>
      <c r="E1094" s="35" t="n">
        <v>-1.44822</v>
      </c>
      <c r="F1094" s="35" t="n">
        <v>0.84214</v>
      </c>
      <c r="G1094" s="35" t="n">
        <v>1.70068</v>
      </c>
      <c r="H1094" s="35" t="n">
        <v>-0.61642</v>
      </c>
      <c r="I1094" s="35" t="n">
        <v>0.1552</v>
      </c>
      <c r="J1094" s="35" t="n">
        <v>4.08686</v>
      </c>
      <c r="K1094" s="35" t="n">
        <v>-1.56321</v>
      </c>
      <c r="L1094" s="35" t="n">
        <v>1.07311</v>
      </c>
      <c r="M1094" s="35" t="n">
        <v>3.4625</v>
      </c>
      <c r="N1094" s="35" t="n">
        <v>2.40498</v>
      </c>
      <c r="O1094" s="35" t="n">
        <v>1.2708</v>
      </c>
      <c r="P1094" s="35" t="n">
        <v>-0.85031</v>
      </c>
      <c r="Q1094" s="35" t="n">
        <v>0.03238</v>
      </c>
      <c r="R1094" s="35" t="n">
        <v>-0.96947</v>
      </c>
    </row>
    <row r="1095" customFormat="false" ht="15" hidden="false" customHeight="false" outlineLevel="0" collapsed="false">
      <c r="A1095" s="4" t="n">
        <v>1094</v>
      </c>
      <c r="B1095" s="4" t="s">
        <v>1441</v>
      </c>
      <c r="C1095" s="35" t="n">
        <v>-0.77043</v>
      </c>
      <c r="D1095" s="35" t="n">
        <v>-0.74276</v>
      </c>
      <c r="E1095" s="35" t="n">
        <v>0.37973</v>
      </c>
      <c r="F1095" s="35" t="n">
        <v>-0.37233</v>
      </c>
      <c r="G1095" s="35" t="n">
        <v>0.37825</v>
      </c>
      <c r="H1095" s="35" t="n">
        <v>2.35986</v>
      </c>
      <c r="I1095" s="35" t="n">
        <v>-0.80091</v>
      </c>
      <c r="J1095" s="35" t="n">
        <v>0.93459</v>
      </c>
      <c r="K1095" s="35" t="n">
        <v>0.86589</v>
      </c>
      <c r="L1095" s="35" t="n">
        <v>3.01857</v>
      </c>
      <c r="M1095" s="35" t="n">
        <v>0.2979</v>
      </c>
      <c r="N1095" s="35" t="n">
        <v>-0.40907</v>
      </c>
      <c r="O1095" s="35" t="n">
        <v>1.25546</v>
      </c>
      <c r="P1095" s="35" t="n">
        <v>-3.60004</v>
      </c>
      <c r="Q1095" s="35" t="n">
        <v>-0.34352</v>
      </c>
      <c r="R1095" s="35" t="n">
        <v>-2.82999</v>
      </c>
    </row>
    <row r="1096" customFormat="false" ht="15" hidden="false" customHeight="false" outlineLevel="0" collapsed="false">
      <c r="A1096" s="4" t="n">
        <v>1095</v>
      </c>
      <c r="B1096" s="4" t="s">
        <v>1442</v>
      </c>
      <c r="C1096" s="35" t="n">
        <v>-3.28416</v>
      </c>
      <c r="D1096" s="35" t="n">
        <v>-2.16127</v>
      </c>
      <c r="E1096" s="35" t="n">
        <v>-0.06347</v>
      </c>
      <c r="F1096" s="35" t="n">
        <v>-2.09804</v>
      </c>
      <c r="G1096" s="35" t="n">
        <v>1.63625</v>
      </c>
      <c r="H1096" s="35" t="n">
        <v>0.90097</v>
      </c>
      <c r="I1096" s="35" t="n">
        <v>0.39946</v>
      </c>
      <c r="J1096" s="35" t="n">
        <v>0.35161</v>
      </c>
      <c r="K1096" s="35" t="n">
        <v>0.05964</v>
      </c>
      <c r="L1096" s="35" t="n">
        <v>1.52072</v>
      </c>
      <c r="M1096" s="35" t="n">
        <v>1.8892</v>
      </c>
      <c r="N1096" s="35" t="n">
        <v>0.71162</v>
      </c>
      <c r="O1096" s="35" t="n">
        <v>0.72118</v>
      </c>
      <c r="P1096" s="35" t="n">
        <v>-2.9661</v>
      </c>
      <c r="Q1096" s="35" t="n">
        <v>-1.60924</v>
      </c>
      <c r="R1096" s="35" t="n">
        <v>-0.51398</v>
      </c>
    </row>
    <row r="1097" customFormat="false" ht="15" hidden="false" customHeight="false" outlineLevel="0" collapsed="false">
      <c r="A1097" s="4" t="n">
        <v>1096</v>
      </c>
      <c r="B1097" s="4" t="s">
        <v>1443</v>
      </c>
      <c r="C1097" s="35" t="n">
        <v>-1.59085</v>
      </c>
      <c r="D1097" s="35" t="n">
        <v>-1.4715</v>
      </c>
      <c r="E1097" s="35" t="n">
        <v>0.03013</v>
      </c>
      <c r="F1097" s="35" t="n">
        <v>-0.64586</v>
      </c>
      <c r="G1097" s="35" t="n">
        <v>-1.5244</v>
      </c>
      <c r="H1097" s="35" t="n">
        <v>-1.45493</v>
      </c>
      <c r="I1097" s="35" t="n">
        <v>0.14637</v>
      </c>
      <c r="J1097" s="35" t="n">
        <v>-0.33422</v>
      </c>
      <c r="K1097" s="35" t="n">
        <v>0.30018</v>
      </c>
      <c r="L1097" s="35" t="n">
        <v>-1.09154</v>
      </c>
      <c r="M1097" s="35" t="n">
        <v>-1.51192</v>
      </c>
      <c r="N1097" s="35" t="n">
        <v>-0.1456</v>
      </c>
      <c r="O1097" s="35" t="n">
        <v>1.41215</v>
      </c>
      <c r="P1097" s="35" t="n">
        <v>-2.99772</v>
      </c>
      <c r="Q1097" s="35" t="n">
        <v>-0.12858</v>
      </c>
      <c r="R1097" s="35" t="n">
        <v>0.58716</v>
      </c>
    </row>
    <row r="1098" customFormat="false" ht="15" hidden="false" customHeight="false" outlineLevel="0" collapsed="false">
      <c r="A1098" s="4" t="n">
        <v>1097</v>
      </c>
      <c r="B1098" s="4" t="s">
        <v>1444</v>
      </c>
      <c r="C1098" s="35" t="n">
        <v>-1.36487</v>
      </c>
      <c r="D1098" s="35" t="n">
        <v>-2.75088</v>
      </c>
      <c r="E1098" s="35" t="n">
        <v>1.25804</v>
      </c>
      <c r="F1098" s="35" t="n">
        <v>1.86538</v>
      </c>
      <c r="G1098" s="35" t="n">
        <v>2.7574</v>
      </c>
      <c r="H1098" s="35" t="n">
        <v>0.25684</v>
      </c>
      <c r="I1098" s="35" t="n">
        <v>0.97271</v>
      </c>
      <c r="J1098" s="35" t="n">
        <v>2.53014</v>
      </c>
      <c r="K1098" s="35" t="n">
        <v>1.71238</v>
      </c>
      <c r="L1098" s="35" t="n">
        <v>2.37369</v>
      </c>
      <c r="M1098" s="35" t="n">
        <v>0.39244</v>
      </c>
      <c r="N1098" s="35" t="n">
        <v>-0.76938</v>
      </c>
      <c r="O1098" s="35" t="n">
        <v>2.10521</v>
      </c>
      <c r="P1098" s="35" t="n">
        <v>-1.16976</v>
      </c>
      <c r="Q1098" s="35" t="n">
        <v>3.2993</v>
      </c>
      <c r="R1098" s="35" t="n">
        <v>1.90805</v>
      </c>
    </row>
    <row r="1099" customFormat="false" ht="15" hidden="false" customHeight="false" outlineLevel="0" collapsed="false">
      <c r="A1099" s="4" t="n">
        <v>1098</v>
      </c>
      <c r="B1099" s="4" t="s">
        <v>1445</v>
      </c>
      <c r="C1099" s="35" t="n">
        <v>0.8969</v>
      </c>
      <c r="D1099" s="35" t="n">
        <v>0.55178</v>
      </c>
      <c r="E1099" s="35" t="n">
        <v>0.48235</v>
      </c>
      <c r="F1099" s="35" t="n">
        <v>-0.71424</v>
      </c>
      <c r="G1099" s="35" t="n">
        <v>0.94624</v>
      </c>
      <c r="H1099" s="35" t="n">
        <v>-1.34719</v>
      </c>
      <c r="I1099" s="35" t="n">
        <v>1.98253</v>
      </c>
      <c r="J1099" s="35" t="n">
        <v>-0.29296</v>
      </c>
      <c r="K1099" s="35" t="n">
        <v>1.5234</v>
      </c>
      <c r="L1099" s="35" t="n">
        <v>-0.17238</v>
      </c>
      <c r="M1099" s="35" t="n">
        <v>-0.20758</v>
      </c>
      <c r="N1099" s="35" t="n">
        <v>0.32042</v>
      </c>
      <c r="O1099" s="35" t="n">
        <v>-1.71082</v>
      </c>
      <c r="P1099" s="35" t="n">
        <v>-1.38504</v>
      </c>
      <c r="Q1099" s="35" t="n">
        <v>-1.20456</v>
      </c>
      <c r="R1099" s="35" t="n">
        <v>0.79186</v>
      </c>
    </row>
    <row r="1100" customFormat="false" ht="15" hidden="false" customHeight="false" outlineLevel="0" collapsed="false">
      <c r="A1100" s="4" t="n">
        <v>1099</v>
      </c>
      <c r="B1100" s="4" t="s">
        <v>1446</v>
      </c>
      <c r="C1100" s="35" t="n">
        <v>-2.16369</v>
      </c>
      <c r="D1100" s="35" t="n">
        <v>-0.6426</v>
      </c>
      <c r="E1100" s="35" t="n">
        <v>-1.00288</v>
      </c>
      <c r="F1100" s="35" t="n">
        <v>2.67598</v>
      </c>
      <c r="G1100" s="35" t="n">
        <v>-0.74583</v>
      </c>
      <c r="H1100" s="35" t="n">
        <v>2.31712</v>
      </c>
      <c r="I1100" s="35" t="n">
        <v>-1.23213</v>
      </c>
      <c r="J1100" s="35" t="n">
        <v>-0.31705</v>
      </c>
      <c r="K1100" s="35" t="n">
        <v>0.38093</v>
      </c>
      <c r="L1100" s="35" t="n">
        <v>-1.03597</v>
      </c>
      <c r="M1100" s="35" t="n">
        <v>-0.54425</v>
      </c>
      <c r="N1100" s="35" t="n">
        <v>2.42454</v>
      </c>
      <c r="O1100" s="35" t="n">
        <v>0.75079</v>
      </c>
      <c r="P1100" s="35" t="n">
        <v>-1.8283</v>
      </c>
      <c r="Q1100" s="35" t="n">
        <v>0.50529</v>
      </c>
      <c r="R1100" s="35" t="n">
        <v>-2.88655</v>
      </c>
    </row>
    <row r="1101" customFormat="false" ht="15" hidden="false" customHeight="false" outlineLevel="0" collapsed="false">
      <c r="A1101" s="4" t="n">
        <v>1100</v>
      </c>
      <c r="B1101" s="4" t="s">
        <v>1447</v>
      </c>
      <c r="C1101" s="35" t="n">
        <v>0.5316</v>
      </c>
      <c r="D1101" s="35" t="n">
        <v>-0.52864</v>
      </c>
      <c r="E1101" s="35" t="n">
        <v>1.1956</v>
      </c>
      <c r="F1101" s="35" t="n">
        <v>0.82433</v>
      </c>
      <c r="G1101" s="35" t="n">
        <v>1.12231</v>
      </c>
      <c r="H1101" s="35" t="n">
        <v>-2.46221</v>
      </c>
      <c r="I1101" s="35" t="n">
        <v>0.01394</v>
      </c>
      <c r="J1101" s="35" t="n">
        <v>-0.9951</v>
      </c>
      <c r="K1101" s="35" t="n">
        <v>-1.54322</v>
      </c>
      <c r="L1101" s="35" t="n">
        <v>-0.43314</v>
      </c>
      <c r="M1101" s="35" t="n">
        <v>0.39764</v>
      </c>
      <c r="N1101" s="35" t="n">
        <v>0.53277</v>
      </c>
      <c r="O1101" s="35" t="n">
        <v>-2.45558</v>
      </c>
      <c r="P1101" s="35" t="n">
        <v>0.49148</v>
      </c>
      <c r="Q1101" s="35" t="n">
        <v>-0.79045</v>
      </c>
      <c r="R1101" s="35" t="n">
        <v>0.71583</v>
      </c>
    </row>
    <row r="1102" customFormat="false" ht="15" hidden="false" customHeight="false" outlineLevel="0" collapsed="false">
      <c r="A1102" s="4" t="n">
        <v>1101</v>
      </c>
      <c r="B1102" s="4" t="s">
        <v>1448</v>
      </c>
      <c r="C1102" s="35" t="n">
        <v>-1.35261</v>
      </c>
      <c r="D1102" s="35" t="n">
        <v>0.69104</v>
      </c>
      <c r="E1102" s="35" t="n">
        <v>1.59495</v>
      </c>
      <c r="F1102" s="35" t="n">
        <v>0.90201</v>
      </c>
      <c r="G1102" s="35" t="n">
        <v>2.69131</v>
      </c>
      <c r="H1102" s="35" t="n">
        <v>1.93175</v>
      </c>
      <c r="I1102" s="35" t="n">
        <v>1.82926</v>
      </c>
      <c r="J1102" s="35" t="n">
        <v>0.43237</v>
      </c>
      <c r="K1102" s="35" t="n">
        <v>2.25463</v>
      </c>
      <c r="L1102" s="35" t="n">
        <v>2.09997</v>
      </c>
      <c r="M1102" s="35" t="n">
        <v>2.76556</v>
      </c>
      <c r="N1102" s="35" t="n">
        <v>0.0896</v>
      </c>
      <c r="O1102" s="35" t="n">
        <v>1.1993</v>
      </c>
      <c r="P1102" s="35" t="n">
        <v>-1.0729</v>
      </c>
      <c r="Q1102" s="35" t="n">
        <v>0.39218</v>
      </c>
      <c r="R1102" s="35" t="n">
        <v>0.82712</v>
      </c>
    </row>
    <row r="1103" customFormat="false" ht="15" hidden="false" customHeight="false" outlineLevel="0" collapsed="false">
      <c r="A1103" s="4" t="n">
        <v>1102</v>
      </c>
      <c r="B1103" s="4" t="s">
        <v>1449</v>
      </c>
      <c r="C1103" s="35" t="n">
        <v>-0.49556</v>
      </c>
      <c r="D1103" s="35" t="n">
        <v>-0.25943</v>
      </c>
      <c r="E1103" s="35" t="n">
        <v>2.11423</v>
      </c>
      <c r="F1103" s="35" t="n">
        <v>2.48733</v>
      </c>
      <c r="G1103" s="35" t="n">
        <v>-1.19787</v>
      </c>
      <c r="H1103" s="35" t="n">
        <v>0.1957</v>
      </c>
      <c r="I1103" s="35" t="n">
        <v>-1.90059</v>
      </c>
      <c r="J1103" s="35" t="n">
        <v>1.12537</v>
      </c>
      <c r="K1103" s="35" t="n">
        <v>0.97585</v>
      </c>
      <c r="L1103" s="35" t="n">
        <v>-1.41578</v>
      </c>
      <c r="M1103" s="35" t="n">
        <v>0.58346</v>
      </c>
      <c r="N1103" s="35" t="n">
        <v>1.98545</v>
      </c>
      <c r="O1103" s="35" t="n">
        <v>0.7506</v>
      </c>
      <c r="P1103" s="35" t="n">
        <v>1.0241</v>
      </c>
      <c r="Q1103" s="35" t="n">
        <v>-0.95821</v>
      </c>
      <c r="R1103" s="35" t="n">
        <v>-0.52935</v>
      </c>
    </row>
    <row r="1104" customFormat="false" ht="15" hidden="false" customHeight="false" outlineLevel="0" collapsed="false">
      <c r="A1104" s="4" t="n">
        <v>1103</v>
      </c>
      <c r="B1104" s="4" t="s">
        <v>1450</v>
      </c>
      <c r="C1104" s="35" t="n">
        <v>-0.21376</v>
      </c>
      <c r="D1104" s="35" t="n">
        <v>-0.59045</v>
      </c>
      <c r="E1104" s="35" t="n">
        <v>-0.4839</v>
      </c>
      <c r="F1104" s="35" t="n">
        <v>3.43712</v>
      </c>
      <c r="G1104" s="35" t="n">
        <v>-0.64778</v>
      </c>
      <c r="H1104" s="35" t="n">
        <v>0.08666</v>
      </c>
      <c r="I1104" s="35" t="n">
        <v>0.77049</v>
      </c>
      <c r="J1104" s="35" t="n">
        <v>2.21432</v>
      </c>
      <c r="K1104" s="35" t="n">
        <v>2.59143</v>
      </c>
      <c r="L1104" s="35" t="n">
        <v>1.21267</v>
      </c>
      <c r="M1104" s="35" t="n">
        <v>-0.09439</v>
      </c>
      <c r="N1104" s="35" t="n">
        <v>-0.53456</v>
      </c>
      <c r="O1104" s="35" t="n">
        <v>0.05326</v>
      </c>
      <c r="P1104" s="35" t="n">
        <v>0.65852</v>
      </c>
      <c r="Q1104" s="35" t="n">
        <v>-1.07459</v>
      </c>
      <c r="R1104" s="35" t="n">
        <v>1.15011</v>
      </c>
    </row>
    <row r="1105" customFormat="false" ht="15" hidden="false" customHeight="false" outlineLevel="0" collapsed="false">
      <c r="A1105" s="4" t="n">
        <v>1104</v>
      </c>
      <c r="B1105" s="4" t="s">
        <v>1451</v>
      </c>
      <c r="C1105" s="35" t="n">
        <v>1.29147</v>
      </c>
      <c r="D1105" s="35" t="n">
        <v>-0.12912</v>
      </c>
      <c r="E1105" s="35" t="n">
        <v>-0.69467</v>
      </c>
      <c r="F1105" s="35" t="n">
        <v>2.39876</v>
      </c>
      <c r="G1105" s="35" t="n">
        <v>3.14376</v>
      </c>
      <c r="H1105" s="35" t="n">
        <v>-2.40923</v>
      </c>
      <c r="I1105" s="35" t="n">
        <v>-0.63811</v>
      </c>
      <c r="J1105" s="35" t="n">
        <v>1.59056</v>
      </c>
      <c r="K1105" s="35" t="n">
        <v>0.25073</v>
      </c>
      <c r="L1105" s="35" t="n">
        <v>-0.34933</v>
      </c>
      <c r="M1105" s="35" t="n">
        <v>0.5893</v>
      </c>
      <c r="N1105" s="35" t="n">
        <v>0.69614</v>
      </c>
      <c r="O1105" s="35" t="n">
        <v>-0.33679</v>
      </c>
      <c r="P1105" s="35" t="n">
        <v>-2.3307</v>
      </c>
      <c r="Q1105" s="35" t="n">
        <v>-0.71383</v>
      </c>
      <c r="R1105" s="35" t="n">
        <v>-2.54523</v>
      </c>
    </row>
    <row r="1106" customFormat="false" ht="15" hidden="false" customHeight="false" outlineLevel="0" collapsed="false">
      <c r="A1106" s="4" t="n">
        <v>1105</v>
      </c>
      <c r="B1106" s="4" t="s">
        <v>1452</v>
      </c>
      <c r="C1106" s="35" t="n">
        <v>-0.98208</v>
      </c>
      <c r="D1106" s="35" t="n">
        <v>-2.99384</v>
      </c>
      <c r="E1106" s="35" t="n">
        <v>1.88137</v>
      </c>
      <c r="F1106" s="35" t="n">
        <v>0.25468</v>
      </c>
      <c r="G1106" s="35" t="n">
        <v>1.08685</v>
      </c>
      <c r="H1106" s="35" t="n">
        <v>-0.5698</v>
      </c>
      <c r="I1106" s="35" t="n">
        <v>2.12284</v>
      </c>
      <c r="J1106" s="35" t="n">
        <v>-0.42389</v>
      </c>
      <c r="K1106" s="35" t="n">
        <v>-0.60605</v>
      </c>
      <c r="L1106" s="35" t="n">
        <v>0.03496</v>
      </c>
      <c r="M1106" s="35" t="n">
        <v>-0.99447</v>
      </c>
      <c r="N1106" s="35" t="n">
        <v>0.28792</v>
      </c>
      <c r="O1106" s="35" t="n">
        <v>-0.65006</v>
      </c>
      <c r="P1106" s="35" t="n">
        <v>0.83447</v>
      </c>
      <c r="Q1106" s="35" t="n">
        <v>2.66844</v>
      </c>
      <c r="R1106" s="35" t="n">
        <v>0.26619</v>
      </c>
    </row>
    <row r="1107" customFormat="false" ht="15" hidden="false" customHeight="false" outlineLevel="0" collapsed="false">
      <c r="A1107" s="4" t="n">
        <v>1106</v>
      </c>
      <c r="B1107" s="4" t="s">
        <v>1453</v>
      </c>
      <c r="C1107" s="35" t="n">
        <v>-2.59288</v>
      </c>
      <c r="D1107" s="35" t="n">
        <v>-1.44329</v>
      </c>
      <c r="E1107" s="35" t="n">
        <v>2.85174</v>
      </c>
      <c r="F1107" s="35" t="n">
        <v>0.39484</v>
      </c>
      <c r="G1107" s="35" t="n">
        <v>3.46999</v>
      </c>
      <c r="H1107" s="35" t="n">
        <v>-0.57413</v>
      </c>
      <c r="I1107" s="35" t="n">
        <v>2.43003</v>
      </c>
      <c r="J1107" s="35" t="n">
        <v>0.53629</v>
      </c>
      <c r="K1107" s="35" t="n">
        <v>2.58774</v>
      </c>
      <c r="L1107" s="35" t="n">
        <v>0.02219</v>
      </c>
      <c r="M1107" s="35" t="n">
        <v>-0.93431</v>
      </c>
      <c r="N1107" s="35" t="n">
        <v>2.39266</v>
      </c>
      <c r="O1107" s="35" t="n">
        <v>-3.36834</v>
      </c>
      <c r="P1107" s="35" t="n">
        <v>-0.50191</v>
      </c>
      <c r="Q1107" s="35" t="n">
        <v>-0.50078</v>
      </c>
      <c r="R1107" s="35" t="n">
        <v>0.17053</v>
      </c>
    </row>
    <row r="1108" customFormat="false" ht="15" hidden="false" customHeight="false" outlineLevel="0" collapsed="false">
      <c r="A1108" s="4" t="n">
        <v>1107</v>
      </c>
      <c r="B1108" s="4" t="s">
        <v>1454</v>
      </c>
      <c r="C1108" s="35" t="n">
        <v>0.59106</v>
      </c>
      <c r="D1108" s="35" t="n">
        <v>-1.55189</v>
      </c>
      <c r="E1108" s="35" t="n">
        <v>-0.70436</v>
      </c>
      <c r="F1108" s="35" t="n">
        <v>2.27123</v>
      </c>
      <c r="G1108" s="35" t="n">
        <v>-0.375</v>
      </c>
      <c r="H1108" s="35" t="n">
        <v>1.07612</v>
      </c>
      <c r="I1108" s="35" t="n">
        <v>-0.54625</v>
      </c>
      <c r="J1108" s="35" t="n">
        <v>0.24382</v>
      </c>
      <c r="K1108" s="35" t="n">
        <v>0.21998</v>
      </c>
      <c r="L1108" s="35" t="n">
        <v>3.29866</v>
      </c>
      <c r="M1108" s="35" t="n">
        <v>1.20001</v>
      </c>
      <c r="N1108" s="35" t="n">
        <v>0.86752</v>
      </c>
      <c r="O1108" s="35" t="n">
        <v>0.88936</v>
      </c>
      <c r="P1108" s="35" t="n">
        <v>-2.65112</v>
      </c>
      <c r="Q1108" s="35" t="n">
        <v>-0.14852</v>
      </c>
      <c r="R1108" s="35" t="n">
        <v>1.82265</v>
      </c>
    </row>
    <row r="1109" customFormat="false" ht="15" hidden="false" customHeight="false" outlineLevel="0" collapsed="false">
      <c r="A1109" s="4" t="n">
        <v>1108</v>
      </c>
      <c r="B1109" s="4" t="s">
        <v>1455</v>
      </c>
      <c r="C1109" s="35" t="n">
        <v>-3.38696</v>
      </c>
      <c r="D1109" s="35" t="n">
        <v>-1.48455</v>
      </c>
      <c r="E1109" s="35" t="n">
        <v>0.14453</v>
      </c>
      <c r="F1109" s="35" t="n">
        <v>2.29906</v>
      </c>
      <c r="G1109" s="35" t="n">
        <v>1.53189</v>
      </c>
      <c r="H1109" s="35" t="n">
        <v>0.11465</v>
      </c>
      <c r="I1109" s="35" t="n">
        <v>3.47626</v>
      </c>
      <c r="J1109" s="35" t="n">
        <v>2.72733</v>
      </c>
      <c r="K1109" s="35" t="n">
        <v>0.16939</v>
      </c>
      <c r="L1109" s="35" t="n">
        <v>0.46555</v>
      </c>
      <c r="M1109" s="35" t="n">
        <v>1.702</v>
      </c>
      <c r="N1109" s="35" t="n">
        <v>0.55576</v>
      </c>
      <c r="O1109" s="35" t="n">
        <v>0.12906</v>
      </c>
      <c r="P1109" s="35" t="n">
        <v>-2.23004</v>
      </c>
      <c r="Q1109" s="35" t="n">
        <v>2.90912</v>
      </c>
      <c r="R1109" s="35" t="n">
        <v>-0.00463</v>
      </c>
    </row>
    <row r="1110" customFormat="false" ht="15" hidden="false" customHeight="false" outlineLevel="0" collapsed="false">
      <c r="A1110" s="4" t="n">
        <v>1109</v>
      </c>
      <c r="B1110" s="4" t="s">
        <v>1456</v>
      </c>
      <c r="C1110" s="35" t="n">
        <v>-0.95941</v>
      </c>
      <c r="D1110" s="35" t="n">
        <v>0.41295</v>
      </c>
      <c r="E1110" s="35" t="n">
        <v>-1.53771</v>
      </c>
      <c r="F1110" s="35" t="n">
        <v>-1.04069</v>
      </c>
      <c r="G1110" s="35" t="n">
        <v>1.01641</v>
      </c>
      <c r="H1110" s="35" t="n">
        <v>0.50807</v>
      </c>
      <c r="I1110" s="35" t="n">
        <v>-0.95279</v>
      </c>
      <c r="J1110" s="35" t="n">
        <v>1.17026</v>
      </c>
      <c r="K1110" s="35" t="n">
        <v>-0.57026</v>
      </c>
      <c r="L1110" s="35" t="n">
        <v>3.36994</v>
      </c>
      <c r="M1110" s="35" t="n">
        <v>2.5546</v>
      </c>
      <c r="N1110" s="35" t="n">
        <v>2.06009</v>
      </c>
      <c r="O1110" s="35" t="n">
        <v>1.19559</v>
      </c>
      <c r="P1110" s="35" t="n">
        <v>-2.63354</v>
      </c>
      <c r="Q1110" s="35" t="n">
        <v>-0.65791</v>
      </c>
      <c r="R1110" s="35" t="n">
        <v>-2.2486</v>
      </c>
    </row>
    <row r="1111" customFormat="false" ht="15" hidden="false" customHeight="false" outlineLevel="0" collapsed="false">
      <c r="A1111" s="4" t="n">
        <v>1110</v>
      </c>
      <c r="B1111" s="4" t="s">
        <v>1457</v>
      </c>
      <c r="C1111" s="35" t="n">
        <v>0.12789</v>
      </c>
      <c r="D1111" s="35" t="n">
        <v>-2.15535</v>
      </c>
      <c r="E1111" s="35" t="n">
        <v>-1.22732</v>
      </c>
      <c r="F1111" s="35" t="n">
        <v>-0.19643</v>
      </c>
      <c r="G1111" s="35" t="n">
        <v>1.6699</v>
      </c>
      <c r="H1111" s="35" t="n">
        <v>0.80768</v>
      </c>
      <c r="I1111" s="35" t="n">
        <v>1.34498</v>
      </c>
      <c r="J1111" s="35" t="n">
        <v>2.72184</v>
      </c>
      <c r="K1111" s="35" t="n">
        <v>0.23067</v>
      </c>
      <c r="L1111" s="35" t="n">
        <v>3.26819</v>
      </c>
      <c r="M1111" s="35" t="n">
        <v>-1.7214</v>
      </c>
      <c r="N1111" s="35" t="n">
        <v>0.6256</v>
      </c>
      <c r="O1111" s="35" t="n">
        <v>0.92748</v>
      </c>
      <c r="P1111" s="35" t="n">
        <v>0.42198</v>
      </c>
      <c r="Q1111" s="35" t="n">
        <v>3.08144</v>
      </c>
      <c r="R1111" s="35" t="n">
        <v>0.71362</v>
      </c>
    </row>
    <row r="1112" customFormat="false" ht="15" hidden="false" customHeight="false" outlineLevel="0" collapsed="false">
      <c r="A1112" s="4" t="n">
        <v>1111</v>
      </c>
      <c r="B1112" s="4" t="s">
        <v>1458</v>
      </c>
      <c r="C1112" s="35" t="n">
        <v>-0.73634</v>
      </c>
      <c r="D1112" s="35" t="n">
        <v>-1.04167</v>
      </c>
      <c r="E1112" s="35" t="n">
        <v>0.38325</v>
      </c>
      <c r="F1112" s="35" t="n">
        <v>1.60549</v>
      </c>
      <c r="G1112" s="35" t="n">
        <v>-1.7074</v>
      </c>
      <c r="H1112" s="35" t="n">
        <v>0.2783</v>
      </c>
      <c r="I1112" s="35" t="n">
        <v>1.07546</v>
      </c>
      <c r="J1112" s="35" t="n">
        <v>3.4293</v>
      </c>
      <c r="K1112" s="35" t="n">
        <v>1.14994</v>
      </c>
      <c r="L1112" s="35" t="n">
        <v>-1.55128</v>
      </c>
      <c r="M1112" s="35" t="n">
        <v>1.89751</v>
      </c>
      <c r="N1112" s="35" t="n">
        <v>0.60291</v>
      </c>
      <c r="O1112" s="35" t="n">
        <v>1.359</v>
      </c>
      <c r="P1112" s="35" t="n">
        <v>-2.59369</v>
      </c>
      <c r="Q1112" s="35" t="n">
        <v>2.56312</v>
      </c>
      <c r="R1112" s="35" t="n">
        <v>1.84635</v>
      </c>
    </row>
    <row r="1113" customFormat="false" ht="15" hidden="false" customHeight="false" outlineLevel="0" collapsed="false">
      <c r="A1113" s="4" t="n">
        <v>1112</v>
      </c>
      <c r="B1113" s="4" t="s">
        <v>1459</v>
      </c>
      <c r="C1113" s="35" t="n">
        <v>-0.52311</v>
      </c>
      <c r="D1113" s="35" t="n">
        <v>0.94677</v>
      </c>
      <c r="E1113" s="35" t="n">
        <v>1.43523</v>
      </c>
      <c r="F1113" s="35" t="n">
        <v>-0.46728</v>
      </c>
      <c r="G1113" s="35" t="n">
        <v>0.25046</v>
      </c>
      <c r="H1113" s="35" t="n">
        <v>1.76826</v>
      </c>
      <c r="I1113" s="35" t="n">
        <v>1.06296</v>
      </c>
      <c r="J1113" s="35" t="n">
        <v>-1.03673</v>
      </c>
      <c r="K1113" s="35" t="n">
        <v>0.65263</v>
      </c>
      <c r="L1113" s="35" t="n">
        <v>-1.40474</v>
      </c>
      <c r="M1113" s="35" t="n">
        <v>2.02997</v>
      </c>
      <c r="N1113" s="35" t="n">
        <v>1.08399</v>
      </c>
      <c r="O1113" s="35" t="n">
        <v>-1.67066</v>
      </c>
      <c r="P1113" s="35" t="n">
        <v>-0.69239</v>
      </c>
      <c r="Q1113" s="35" t="n">
        <v>-0.39555</v>
      </c>
      <c r="R1113" s="35" t="n">
        <v>-0.77967</v>
      </c>
    </row>
    <row r="1114" customFormat="false" ht="15" hidden="false" customHeight="false" outlineLevel="0" collapsed="false">
      <c r="A1114" s="4" t="n">
        <v>1113</v>
      </c>
      <c r="B1114" s="4" t="s">
        <v>1460</v>
      </c>
      <c r="C1114" s="35" t="n">
        <v>-3.01311</v>
      </c>
      <c r="D1114" s="35" t="n">
        <v>-2.88097</v>
      </c>
      <c r="E1114" s="35" t="n">
        <v>2.11669</v>
      </c>
      <c r="F1114" s="35" t="n">
        <v>3.03301</v>
      </c>
      <c r="G1114" s="35" t="n">
        <v>0.78662</v>
      </c>
      <c r="H1114" s="35" t="n">
        <v>2.24482</v>
      </c>
      <c r="I1114" s="35" t="n">
        <v>-0.33031</v>
      </c>
      <c r="J1114" s="35" t="n">
        <v>-0.72776</v>
      </c>
      <c r="K1114" s="35" t="n">
        <v>0.03569</v>
      </c>
      <c r="L1114" s="35" t="n">
        <v>1.86406</v>
      </c>
      <c r="M1114" s="35" t="n">
        <v>-1.25561</v>
      </c>
      <c r="N1114" s="35" t="n">
        <v>3.2913</v>
      </c>
      <c r="O1114" s="35" t="n">
        <v>1.25055</v>
      </c>
      <c r="P1114" s="35" t="n">
        <v>-3.13848</v>
      </c>
      <c r="Q1114" s="35" t="n">
        <v>1.49649</v>
      </c>
      <c r="R1114" s="35" t="n">
        <v>-2.98681</v>
      </c>
    </row>
    <row r="1115" customFormat="false" ht="15" hidden="false" customHeight="false" outlineLevel="0" collapsed="false">
      <c r="A1115" s="4" t="n">
        <v>1114</v>
      </c>
      <c r="B1115" s="4" t="s">
        <v>1461</v>
      </c>
      <c r="C1115" s="35" t="n">
        <v>1.53631</v>
      </c>
      <c r="D1115" s="35" t="n">
        <v>-0.23715</v>
      </c>
      <c r="E1115" s="35" t="n">
        <v>1.17533</v>
      </c>
      <c r="F1115" s="35" t="n">
        <v>1.4633</v>
      </c>
      <c r="G1115" s="35" t="n">
        <v>0.49792</v>
      </c>
      <c r="H1115" s="35" t="n">
        <v>3.37555</v>
      </c>
      <c r="I1115" s="35" t="n">
        <v>0.97132</v>
      </c>
      <c r="J1115" s="35" t="n">
        <v>3.50531</v>
      </c>
      <c r="K1115" s="35" t="n">
        <v>-2.12672</v>
      </c>
      <c r="L1115" s="35" t="n">
        <v>1.49779</v>
      </c>
      <c r="M1115" s="35" t="n">
        <v>0.33115</v>
      </c>
      <c r="N1115" s="35" t="n">
        <v>2.33135</v>
      </c>
      <c r="O1115" s="35" t="n">
        <v>0.24772</v>
      </c>
      <c r="P1115" s="35" t="n">
        <v>-1.36547</v>
      </c>
      <c r="Q1115" s="35" t="n">
        <v>3.34489</v>
      </c>
      <c r="R1115" s="35" t="n">
        <v>-0.90386</v>
      </c>
    </row>
    <row r="1116" customFormat="false" ht="15" hidden="false" customHeight="false" outlineLevel="0" collapsed="false">
      <c r="A1116" s="4" t="n">
        <v>1115</v>
      </c>
      <c r="B1116" s="4" t="s">
        <v>1462</v>
      </c>
      <c r="C1116" s="35" t="n">
        <v>0.17223</v>
      </c>
      <c r="D1116" s="35" t="n">
        <v>-0.04778</v>
      </c>
      <c r="E1116" s="35" t="n">
        <v>3.39424</v>
      </c>
      <c r="F1116" s="35" t="n">
        <v>2.80352</v>
      </c>
      <c r="G1116" s="35" t="n">
        <v>3.19375</v>
      </c>
      <c r="H1116" s="35" t="n">
        <v>2.51087</v>
      </c>
      <c r="I1116" s="35" t="n">
        <v>-0.78543</v>
      </c>
      <c r="J1116" s="35" t="n">
        <v>0.62012</v>
      </c>
      <c r="K1116" s="35" t="n">
        <v>-0.21895</v>
      </c>
      <c r="L1116" s="35" t="n">
        <v>1.63939</v>
      </c>
      <c r="M1116" s="35" t="n">
        <v>1.85138</v>
      </c>
      <c r="N1116" s="35" t="n">
        <v>1.77515</v>
      </c>
      <c r="O1116" s="35" t="n">
        <v>1.76298</v>
      </c>
      <c r="P1116" s="35" t="n">
        <v>-2.59017</v>
      </c>
      <c r="Q1116" s="35" t="n">
        <v>1.93067</v>
      </c>
      <c r="R1116" s="35" t="n">
        <v>-2.33932</v>
      </c>
    </row>
    <row r="1117" customFormat="false" ht="15" hidden="false" customHeight="false" outlineLevel="0" collapsed="false">
      <c r="A1117" s="4" t="n">
        <v>1116</v>
      </c>
      <c r="B1117" s="4" t="s">
        <v>1463</v>
      </c>
      <c r="C1117" s="35" t="n">
        <v>-2.6546</v>
      </c>
      <c r="D1117" s="35" t="n">
        <v>0.1545</v>
      </c>
      <c r="E1117" s="35" t="n">
        <v>0.29498</v>
      </c>
      <c r="F1117" s="35" t="n">
        <v>2.3708</v>
      </c>
      <c r="G1117" s="35" t="n">
        <v>-0.29457</v>
      </c>
      <c r="H1117" s="35" t="n">
        <v>2.61213</v>
      </c>
      <c r="I1117" s="35" t="n">
        <v>1.89756</v>
      </c>
      <c r="J1117" s="35" t="n">
        <v>0.46286</v>
      </c>
      <c r="K1117" s="35" t="n">
        <v>2.77889</v>
      </c>
      <c r="L1117" s="35" t="n">
        <v>2.95779</v>
      </c>
      <c r="M1117" s="35" t="n">
        <v>2.85195</v>
      </c>
      <c r="N1117" s="35" t="n">
        <v>3.02005</v>
      </c>
      <c r="O1117" s="35" t="n">
        <v>0.56968</v>
      </c>
      <c r="P1117" s="35" t="n">
        <v>-3.93922</v>
      </c>
      <c r="Q1117" s="35" t="n">
        <v>3.60723</v>
      </c>
      <c r="R1117" s="35" t="n">
        <v>-0.13008</v>
      </c>
    </row>
    <row r="1118" customFormat="false" ht="15" hidden="false" customHeight="false" outlineLevel="0" collapsed="false">
      <c r="A1118" s="4" t="n">
        <v>1117</v>
      </c>
      <c r="B1118" s="4" t="s">
        <v>1464</v>
      </c>
      <c r="C1118" s="35" t="n">
        <v>1.09772</v>
      </c>
      <c r="D1118" s="35" t="n">
        <v>-1.5348</v>
      </c>
      <c r="E1118" s="35" t="n">
        <v>-2.2366</v>
      </c>
      <c r="F1118" s="35" t="n">
        <v>0.60568</v>
      </c>
      <c r="G1118" s="35" t="n">
        <v>-1.73092</v>
      </c>
      <c r="H1118" s="35" t="n">
        <v>0.73318</v>
      </c>
      <c r="I1118" s="35" t="n">
        <v>2.79161</v>
      </c>
      <c r="J1118" s="35" t="n">
        <v>1.35278</v>
      </c>
      <c r="K1118" s="35" t="n">
        <v>0.71642</v>
      </c>
      <c r="L1118" s="35" t="n">
        <v>-0.10115</v>
      </c>
      <c r="M1118" s="35" t="n">
        <v>0.76672</v>
      </c>
      <c r="N1118" s="35" t="n">
        <v>2.04737</v>
      </c>
      <c r="O1118" s="35" t="n">
        <v>2.1449</v>
      </c>
      <c r="P1118" s="35" t="n">
        <v>0.62245</v>
      </c>
      <c r="Q1118" s="35" t="n">
        <v>-0.63723</v>
      </c>
      <c r="R1118" s="35" t="n">
        <v>0.68677</v>
      </c>
    </row>
    <row r="1119" customFormat="false" ht="15" hidden="false" customHeight="false" outlineLevel="0" collapsed="false">
      <c r="A1119" s="4" t="n">
        <v>1118</v>
      </c>
      <c r="B1119" s="4" t="s">
        <v>1465</v>
      </c>
      <c r="C1119" s="35" t="n">
        <v>1.643</v>
      </c>
      <c r="D1119" s="35" t="n">
        <v>-3.86407</v>
      </c>
      <c r="E1119" s="35" t="n">
        <v>-0.82342</v>
      </c>
      <c r="F1119" s="35" t="n">
        <v>1.51159</v>
      </c>
      <c r="G1119" s="35" t="n">
        <v>1.58868</v>
      </c>
      <c r="H1119" s="35" t="n">
        <v>-1.30191</v>
      </c>
      <c r="I1119" s="35" t="n">
        <v>1.25686</v>
      </c>
      <c r="J1119" s="35" t="n">
        <v>0.99402</v>
      </c>
      <c r="K1119" s="35" t="n">
        <v>1.40358</v>
      </c>
      <c r="L1119" s="35" t="n">
        <v>-1.2153</v>
      </c>
      <c r="M1119" s="35" t="n">
        <v>-0.71765</v>
      </c>
      <c r="N1119" s="35" t="n">
        <v>2.93052</v>
      </c>
      <c r="O1119" s="35" t="n">
        <v>-1.0477</v>
      </c>
      <c r="P1119" s="35" t="n">
        <v>0.69241</v>
      </c>
      <c r="Q1119" s="35" t="n">
        <v>-1.45841</v>
      </c>
      <c r="R1119" s="35" t="n">
        <v>-1.37992</v>
      </c>
    </row>
    <row r="1120" customFormat="false" ht="15" hidden="false" customHeight="false" outlineLevel="0" collapsed="false">
      <c r="A1120" s="4" t="n">
        <v>1119</v>
      </c>
      <c r="B1120" s="4" t="s">
        <v>1466</v>
      </c>
      <c r="C1120" s="35" t="n">
        <v>0.19214</v>
      </c>
      <c r="D1120" s="35" t="n">
        <v>0.93249</v>
      </c>
      <c r="E1120" s="35" t="n">
        <v>-0.0234</v>
      </c>
      <c r="F1120" s="35" t="n">
        <v>-1.24634</v>
      </c>
      <c r="G1120" s="35" t="n">
        <v>2.7983</v>
      </c>
      <c r="H1120" s="35" t="n">
        <v>-1.22159</v>
      </c>
      <c r="I1120" s="35" t="n">
        <v>2.34585</v>
      </c>
      <c r="J1120" s="35" t="n">
        <v>-0.11771</v>
      </c>
      <c r="K1120" s="35" t="n">
        <v>1.07416</v>
      </c>
      <c r="L1120" s="35" t="n">
        <v>0.51794</v>
      </c>
      <c r="M1120" s="35" t="n">
        <v>-1.42727</v>
      </c>
      <c r="N1120" s="35" t="n">
        <v>-0.48212</v>
      </c>
      <c r="O1120" s="35" t="n">
        <v>-0.18928</v>
      </c>
      <c r="P1120" s="35" t="n">
        <v>-2.98065</v>
      </c>
      <c r="Q1120" s="35" t="n">
        <v>2.51804</v>
      </c>
      <c r="R1120" s="35" t="n">
        <v>0.45491</v>
      </c>
    </row>
    <row r="1121" customFormat="false" ht="15" hidden="false" customHeight="false" outlineLevel="0" collapsed="false">
      <c r="A1121" s="4" t="n">
        <v>1120</v>
      </c>
      <c r="B1121" s="4" t="s">
        <v>1467</v>
      </c>
      <c r="C1121" s="35" t="n">
        <v>0.55114</v>
      </c>
      <c r="D1121" s="35" t="n">
        <v>-2.78615</v>
      </c>
      <c r="E1121" s="35" t="n">
        <v>0.71464</v>
      </c>
      <c r="F1121" s="35" t="n">
        <v>0.13942</v>
      </c>
      <c r="G1121" s="35" t="n">
        <v>-0.51134</v>
      </c>
      <c r="H1121" s="35" t="n">
        <v>-2.71952</v>
      </c>
      <c r="I1121" s="35" t="n">
        <v>-1.3203</v>
      </c>
      <c r="J1121" s="35" t="n">
        <v>0.50945</v>
      </c>
      <c r="K1121" s="35" t="n">
        <v>-1.87015</v>
      </c>
      <c r="L1121" s="35" t="n">
        <v>-0.74603</v>
      </c>
      <c r="M1121" s="35" t="n">
        <v>-0.44532</v>
      </c>
      <c r="N1121" s="35" t="n">
        <v>0.30544</v>
      </c>
      <c r="O1121" s="35" t="n">
        <v>-0.13756</v>
      </c>
      <c r="P1121" s="35" t="n">
        <v>-0.51523</v>
      </c>
      <c r="Q1121" s="35" t="n">
        <v>0.94499</v>
      </c>
      <c r="R1121" s="35" t="n">
        <v>-0.01452</v>
      </c>
    </row>
    <row r="1122" customFormat="false" ht="15" hidden="false" customHeight="false" outlineLevel="0" collapsed="false">
      <c r="A1122" s="4" t="n">
        <v>1121</v>
      </c>
      <c r="B1122" s="4" t="s">
        <v>1468</v>
      </c>
      <c r="C1122" s="35" t="n">
        <v>-2.58721</v>
      </c>
      <c r="D1122" s="35" t="n">
        <v>-0.68675</v>
      </c>
      <c r="E1122" s="35" t="n">
        <v>-0.8277</v>
      </c>
      <c r="F1122" s="35" t="n">
        <v>1.60779</v>
      </c>
      <c r="G1122" s="35" t="n">
        <v>2.44391</v>
      </c>
      <c r="H1122" s="35" t="n">
        <v>-1.30726</v>
      </c>
      <c r="I1122" s="35" t="n">
        <v>-2.32162</v>
      </c>
      <c r="J1122" s="35" t="n">
        <v>-1.51359</v>
      </c>
      <c r="K1122" s="35" t="n">
        <v>-0.02467</v>
      </c>
      <c r="L1122" s="35" t="n">
        <v>0.18875</v>
      </c>
      <c r="M1122" s="35" t="n">
        <v>-1.94505</v>
      </c>
      <c r="N1122" s="35" t="n">
        <v>-0.85666</v>
      </c>
      <c r="O1122" s="35" t="n">
        <v>-0.50939</v>
      </c>
      <c r="P1122" s="35" t="n">
        <v>-1.91788</v>
      </c>
      <c r="Q1122" s="35" t="n">
        <v>1.6689</v>
      </c>
      <c r="R1122" s="35" t="n">
        <v>-1.29273</v>
      </c>
    </row>
    <row r="1123" customFormat="false" ht="15" hidden="false" customHeight="false" outlineLevel="0" collapsed="false">
      <c r="A1123" s="4" t="n">
        <v>1122</v>
      </c>
      <c r="B1123" s="4" t="s">
        <v>1469</v>
      </c>
      <c r="C1123" s="35" t="n">
        <v>-0.48622</v>
      </c>
      <c r="D1123" s="35" t="n">
        <v>-1.52987</v>
      </c>
      <c r="E1123" s="35" t="n">
        <v>2.23919</v>
      </c>
      <c r="F1123" s="35" t="n">
        <v>-0.2939</v>
      </c>
      <c r="G1123" s="35" t="n">
        <v>0.75212</v>
      </c>
      <c r="H1123" s="35" t="n">
        <v>2.41123</v>
      </c>
      <c r="I1123" s="35" t="n">
        <v>1.11625</v>
      </c>
      <c r="J1123" s="35" t="n">
        <v>-0.43935</v>
      </c>
      <c r="K1123" s="35" t="n">
        <v>-0.96562</v>
      </c>
      <c r="L1123" s="35" t="n">
        <v>4.21359</v>
      </c>
      <c r="M1123" s="35" t="n">
        <v>-1.15267</v>
      </c>
      <c r="N1123" s="35" t="n">
        <v>1.95831</v>
      </c>
      <c r="O1123" s="35" t="n">
        <v>-1.30181</v>
      </c>
      <c r="P1123" s="35" t="n">
        <v>-3.70665</v>
      </c>
      <c r="Q1123" s="35" t="n">
        <v>0.14726</v>
      </c>
      <c r="R1123" s="35" t="n">
        <v>-3.46014</v>
      </c>
    </row>
    <row r="1124" customFormat="false" ht="15" hidden="false" customHeight="false" outlineLevel="0" collapsed="false">
      <c r="A1124" s="4" t="n">
        <v>1123</v>
      </c>
      <c r="B1124" s="4" t="s">
        <v>1470</v>
      </c>
      <c r="C1124" s="35" t="n">
        <v>-1.16193</v>
      </c>
      <c r="D1124" s="35" t="n">
        <v>-2.76424</v>
      </c>
      <c r="E1124" s="35" t="n">
        <v>-1.34232</v>
      </c>
      <c r="F1124" s="35" t="n">
        <v>-0.03234</v>
      </c>
      <c r="G1124" s="35" t="n">
        <v>2.41022</v>
      </c>
      <c r="H1124" s="35" t="n">
        <v>1.23284</v>
      </c>
      <c r="I1124" s="35" t="n">
        <v>3.2314</v>
      </c>
      <c r="J1124" s="35" t="n">
        <v>-0.92879</v>
      </c>
      <c r="K1124" s="35" t="n">
        <v>-0.47594</v>
      </c>
      <c r="L1124" s="35" t="n">
        <v>-0.34102</v>
      </c>
      <c r="M1124" s="35" t="n">
        <v>0.21742</v>
      </c>
      <c r="N1124" s="35" t="n">
        <v>-0.55511</v>
      </c>
      <c r="O1124" s="35" t="n">
        <v>-1.83082</v>
      </c>
      <c r="P1124" s="35" t="n">
        <v>-0.43296</v>
      </c>
      <c r="Q1124" s="35" t="n">
        <v>0.48697</v>
      </c>
      <c r="R1124" s="35" t="n">
        <v>-1.72032</v>
      </c>
    </row>
    <row r="1125" customFormat="false" ht="15" hidden="false" customHeight="false" outlineLevel="0" collapsed="false">
      <c r="A1125" s="4" t="n">
        <v>1124</v>
      </c>
      <c r="B1125" s="4" t="s">
        <v>1471</v>
      </c>
      <c r="C1125" s="35" t="n">
        <v>0.26968</v>
      </c>
      <c r="D1125" s="35" t="n">
        <v>1.24902</v>
      </c>
      <c r="E1125" s="35" t="n">
        <v>0.97408</v>
      </c>
      <c r="F1125" s="35" t="n">
        <v>2.69528</v>
      </c>
      <c r="G1125" s="35" t="n">
        <v>-0.90514</v>
      </c>
      <c r="H1125" s="35" t="n">
        <v>2.11407</v>
      </c>
      <c r="I1125" s="35" t="n">
        <v>-0.70756</v>
      </c>
      <c r="J1125" s="35" t="n">
        <v>1.26758</v>
      </c>
      <c r="K1125" s="35" t="n">
        <v>-1.28366</v>
      </c>
      <c r="L1125" s="35" t="n">
        <v>1.52623</v>
      </c>
      <c r="M1125" s="35" t="n">
        <v>0.4323</v>
      </c>
      <c r="N1125" s="35" t="n">
        <v>3.19615</v>
      </c>
      <c r="O1125" s="35" t="n">
        <v>-0.78389</v>
      </c>
      <c r="P1125" s="35" t="n">
        <v>-1.31765</v>
      </c>
      <c r="Q1125" s="35" t="n">
        <v>3.68229</v>
      </c>
      <c r="R1125" s="35" t="n">
        <v>0.34503</v>
      </c>
    </row>
    <row r="1126" customFormat="false" ht="15" hidden="false" customHeight="false" outlineLevel="0" collapsed="false">
      <c r="A1126" s="4" t="n">
        <v>1125</v>
      </c>
      <c r="B1126" s="4" t="s">
        <v>1472</v>
      </c>
      <c r="C1126" s="35" t="n">
        <v>-0.09915</v>
      </c>
      <c r="D1126" s="35" t="n">
        <v>-0.95097</v>
      </c>
      <c r="E1126" s="35" t="n">
        <v>-0.85328</v>
      </c>
      <c r="F1126" s="35" t="n">
        <v>2.51783</v>
      </c>
      <c r="G1126" s="35" t="n">
        <v>-0.92269</v>
      </c>
      <c r="H1126" s="35" t="n">
        <v>-1.50191</v>
      </c>
      <c r="I1126" s="35" t="n">
        <v>2.24947</v>
      </c>
      <c r="J1126" s="35" t="n">
        <v>0.14635</v>
      </c>
      <c r="K1126" s="35" t="n">
        <v>2.39738</v>
      </c>
      <c r="L1126" s="35" t="n">
        <v>3.47747</v>
      </c>
      <c r="M1126" s="35" t="n">
        <v>1.97027</v>
      </c>
      <c r="N1126" s="35" t="n">
        <v>0.05342</v>
      </c>
      <c r="O1126" s="35" t="n">
        <v>0.6012</v>
      </c>
      <c r="P1126" s="35" t="n">
        <v>-2.15578</v>
      </c>
      <c r="Q1126" s="35" t="n">
        <v>-0.50792</v>
      </c>
      <c r="R1126" s="35" t="n">
        <v>-1.97478</v>
      </c>
    </row>
    <row r="1127" customFormat="false" ht="15" hidden="false" customHeight="false" outlineLevel="0" collapsed="false">
      <c r="A1127" s="4" t="n">
        <v>1126</v>
      </c>
      <c r="B1127" s="4" t="s">
        <v>1473</v>
      </c>
      <c r="C1127" s="35" t="n">
        <v>-0.42674</v>
      </c>
      <c r="D1127" s="35" t="n">
        <v>-3.00468</v>
      </c>
      <c r="E1127" s="35" t="n">
        <v>-1.94997</v>
      </c>
      <c r="F1127" s="35" t="n">
        <v>1.28205</v>
      </c>
      <c r="G1127" s="35" t="n">
        <v>-0.43329</v>
      </c>
      <c r="H1127" s="35" t="n">
        <v>-1.74769</v>
      </c>
      <c r="I1127" s="35" t="n">
        <v>0.46246</v>
      </c>
      <c r="J1127" s="35" t="n">
        <v>2.58231</v>
      </c>
      <c r="K1127" s="35" t="n">
        <v>2.52575</v>
      </c>
      <c r="L1127" s="35" t="n">
        <v>-0.57829</v>
      </c>
      <c r="M1127" s="35" t="n">
        <v>1.39349</v>
      </c>
      <c r="N1127" s="35" t="n">
        <v>1.46183</v>
      </c>
      <c r="O1127" s="35" t="n">
        <v>-1.90038</v>
      </c>
      <c r="P1127" s="35" t="n">
        <v>0.35906</v>
      </c>
      <c r="Q1127" s="35" t="n">
        <v>-0.02013</v>
      </c>
      <c r="R1127" s="35" t="n">
        <v>-2.91515</v>
      </c>
    </row>
    <row r="1128" customFormat="false" ht="15" hidden="false" customHeight="false" outlineLevel="0" collapsed="false">
      <c r="A1128" s="4" t="n">
        <v>1127</v>
      </c>
      <c r="B1128" s="4" t="s">
        <v>1474</v>
      </c>
      <c r="C1128" s="35" t="n">
        <v>0.57241</v>
      </c>
      <c r="D1128" s="35" t="n">
        <v>-0.30953</v>
      </c>
      <c r="E1128" s="35" t="n">
        <v>0.48161</v>
      </c>
      <c r="F1128" s="35" t="n">
        <v>-0.61567</v>
      </c>
      <c r="G1128" s="35" t="n">
        <v>2.14536</v>
      </c>
      <c r="H1128" s="35" t="n">
        <v>-0.0756</v>
      </c>
      <c r="I1128" s="35" t="n">
        <v>0.30734</v>
      </c>
      <c r="J1128" s="35" t="n">
        <v>-0.139</v>
      </c>
      <c r="K1128" s="35" t="n">
        <v>1.75709</v>
      </c>
      <c r="L1128" s="35" t="n">
        <v>-1.21092</v>
      </c>
      <c r="M1128" s="35" t="n">
        <v>0.90077</v>
      </c>
      <c r="N1128" s="35" t="n">
        <v>1.17049</v>
      </c>
      <c r="O1128" s="35" t="n">
        <v>-1.6047</v>
      </c>
      <c r="P1128" s="35" t="n">
        <v>0.98615</v>
      </c>
      <c r="Q1128" s="35" t="n">
        <v>-0.46311</v>
      </c>
      <c r="R1128" s="35" t="n">
        <v>-3.25903</v>
      </c>
    </row>
    <row r="1129" customFormat="false" ht="15" hidden="false" customHeight="false" outlineLevel="0" collapsed="false">
      <c r="A1129" s="4" t="n">
        <v>1128</v>
      </c>
      <c r="B1129" s="4" t="s">
        <v>1475</v>
      </c>
      <c r="C1129" s="35" t="n">
        <v>-2.51854</v>
      </c>
      <c r="D1129" s="35" t="n">
        <v>0.26387</v>
      </c>
      <c r="E1129" s="35" t="n">
        <v>1.22823</v>
      </c>
      <c r="F1129" s="35" t="n">
        <v>0.31502</v>
      </c>
      <c r="G1129" s="35" t="n">
        <v>0.42803</v>
      </c>
      <c r="H1129" s="35" t="n">
        <v>0.55497</v>
      </c>
      <c r="I1129" s="35" t="n">
        <v>-2.02845</v>
      </c>
      <c r="J1129" s="35" t="n">
        <v>-0.32198</v>
      </c>
      <c r="K1129" s="35" t="n">
        <v>2.68858</v>
      </c>
      <c r="L1129" s="35" t="n">
        <v>-0.13863</v>
      </c>
      <c r="M1129" s="35" t="n">
        <v>3.38314</v>
      </c>
      <c r="N1129" s="35" t="n">
        <v>1.66784</v>
      </c>
      <c r="O1129" s="35" t="n">
        <v>0.97825</v>
      </c>
      <c r="P1129" s="35" t="n">
        <v>0.29947</v>
      </c>
      <c r="Q1129" s="35" t="n">
        <v>0.99034</v>
      </c>
      <c r="R1129" s="35" t="n">
        <v>-1.68958</v>
      </c>
    </row>
    <row r="1130" customFormat="false" ht="15" hidden="false" customHeight="false" outlineLevel="0" collapsed="false">
      <c r="A1130" s="4" t="n">
        <v>1129</v>
      </c>
      <c r="B1130" s="4" t="s">
        <v>1476</v>
      </c>
      <c r="C1130" s="35" t="n">
        <v>-0.76641</v>
      </c>
      <c r="D1130" s="35" t="n">
        <v>-3.01695</v>
      </c>
      <c r="E1130" s="35" t="n">
        <v>0.99482</v>
      </c>
      <c r="F1130" s="35" t="n">
        <v>1.7149</v>
      </c>
      <c r="G1130" s="35" t="n">
        <v>1.71534</v>
      </c>
      <c r="H1130" s="35" t="n">
        <v>-0.20081</v>
      </c>
      <c r="I1130" s="35" t="n">
        <v>3.57277</v>
      </c>
      <c r="J1130" s="35" t="n">
        <v>3.23939</v>
      </c>
      <c r="K1130" s="35" t="n">
        <v>0.39029</v>
      </c>
      <c r="L1130" s="35" t="n">
        <v>1.61755</v>
      </c>
      <c r="M1130" s="35" t="n">
        <v>-2.49137</v>
      </c>
      <c r="N1130" s="35" t="n">
        <v>1.45828</v>
      </c>
      <c r="O1130" s="35" t="n">
        <v>2.07603</v>
      </c>
      <c r="P1130" s="35" t="n">
        <v>-1.21381</v>
      </c>
      <c r="Q1130" s="35" t="n">
        <v>-1.9337</v>
      </c>
      <c r="R1130" s="35" t="n">
        <v>-0.93585</v>
      </c>
    </row>
    <row r="1131" customFormat="false" ht="15" hidden="false" customHeight="false" outlineLevel="0" collapsed="false">
      <c r="A1131" s="4" t="n">
        <v>1130</v>
      </c>
      <c r="B1131" s="4" t="s">
        <v>1477</v>
      </c>
      <c r="C1131" s="35" t="n">
        <v>1.04563</v>
      </c>
      <c r="D1131" s="35" t="n">
        <v>0.08525</v>
      </c>
      <c r="E1131" s="35" t="n">
        <v>1.64473</v>
      </c>
      <c r="F1131" s="35" t="n">
        <v>-1.56465</v>
      </c>
      <c r="G1131" s="35" t="n">
        <v>-0.67697</v>
      </c>
      <c r="H1131" s="35" t="n">
        <v>1.29933</v>
      </c>
      <c r="I1131" s="35" t="n">
        <v>-0.97505</v>
      </c>
      <c r="J1131" s="35" t="n">
        <v>0.53626</v>
      </c>
      <c r="K1131" s="35" t="n">
        <v>-0.03749</v>
      </c>
      <c r="L1131" s="35" t="n">
        <v>-0.20415</v>
      </c>
      <c r="M1131" s="35" t="n">
        <v>1.68318</v>
      </c>
      <c r="N1131" s="35" t="n">
        <v>-0.10034</v>
      </c>
      <c r="O1131" s="35" t="n">
        <v>0.75735</v>
      </c>
      <c r="P1131" s="35" t="n">
        <v>0.08012</v>
      </c>
      <c r="Q1131" s="35" t="n">
        <v>1.25768</v>
      </c>
      <c r="R1131" s="35" t="n">
        <v>1.46403</v>
      </c>
    </row>
    <row r="1132" customFormat="false" ht="15" hidden="false" customHeight="false" outlineLevel="0" collapsed="false">
      <c r="A1132" s="4" t="n">
        <v>1131</v>
      </c>
      <c r="B1132" s="4" t="s">
        <v>1478</v>
      </c>
      <c r="C1132" s="35" t="n">
        <v>-2.67508</v>
      </c>
      <c r="D1132" s="35" t="n">
        <v>-2.27694</v>
      </c>
      <c r="E1132" s="35" t="n">
        <v>2.67178</v>
      </c>
      <c r="F1132" s="35" t="n">
        <v>2.38069</v>
      </c>
      <c r="G1132" s="35" t="n">
        <v>1.9773</v>
      </c>
      <c r="H1132" s="35" t="n">
        <v>1.09726</v>
      </c>
      <c r="I1132" s="35" t="n">
        <v>2.10172</v>
      </c>
      <c r="J1132" s="35" t="n">
        <v>1.0794</v>
      </c>
      <c r="K1132" s="35" t="n">
        <v>-1.71112</v>
      </c>
      <c r="L1132" s="35" t="n">
        <v>0.01471</v>
      </c>
      <c r="M1132" s="35" t="n">
        <v>0.32869</v>
      </c>
      <c r="N1132" s="35" t="n">
        <v>0.62862</v>
      </c>
      <c r="O1132" s="35" t="n">
        <v>1.01354</v>
      </c>
      <c r="P1132" s="35" t="n">
        <v>0.16356</v>
      </c>
      <c r="Q1132" s="35" t="n">
        <v>0.43174</v>
      </c>
      <c r="R1132" s="35" t="n">
        <v>-1.65644</v>
      </c>
    </row>
    <row r="1133" customFormat="false" ht="15" hidden="false" customHeight="false" outlineLevel="0" collapsed="false">
      <c r="A1133" s="4" t="n">
        <v>1132</v>
      </c>
      <c r="B1133" s="4" t="s">
        <v>1479</v>
      </c>
      <c r="C1133" s="35" t="n">
        <v>-0.68711</v>
      </c>
      <c r="D1133" s="35" t="n">
        <v>0.92693</v>
      </c>
      <c r="E1133" s="35" t="n">
        <v>-1.39875</v>
      </c>
      <c r="F1133" s="35" t="n">
        <v>-0.55548</v>
      </c>
      <c r="G1133" s="35" t="n">
        <v>0.56216</v>
      </c>
      <c r="H1133" s="35" t="n">
        <v>0.95037</v>
      </c>
      <c r="I1133" s="35" t="n">
        <v>0.29682</v>
      </c>
      <c r="J1133" s="35" t="n">
        <v>1.15025</v>
      </c>
      <c r="K1133" s="35" t="n">
        <v>-0.51886</v>
      </c>
      <c r="L1133" s="35" t="n">
        <v>-1.42895</v>
      </c>
      <c r="M1133" s="35" t="n">
        <v>-1.92406</v>
      </c>
      <c r="N1133" s="35" t="n">
        <v>1.94149</v>
      </c>
      <c r="O1133" s="35" t="n">
        <v>1.52123</v>
      </c>
      <c r="P1133" s="35" t="n">
        <v>-0.77227</v>
      </c>
      <c r="Q1133" s="35" t="n">
        <v>-0.44859</v>
      </c>
      <c r="R1133" s="35" t="n">
        <v>-1.29444</v>
      </c>
    </row>
    <row r="1134" customFormat="false" ht="15" hidden="false" customHeight="false" outlineLevel="0" collapsed="false">
      <c r="A1134" s="4" t="n">
        <v>1133</v>
      </c>
      <c r="B1134" s="4" t="s">
        <v>1480</v>
      </c>
      <c r="C1134" s="35" t="n">
        <v>0.44118</v>
      </c>
      <c r="D1134" s="35" t="n">
        <v>-2.73849</v>
      </c>
      <c r="E1134" s="35" t="n">
        <v>2.30216</v>
      </c>
      <c r="F1134" s="35" t="n">
        <v>-0.42234</v>
      </c>
      <c r="G1134" s="35" t="n">
        <v>0.11685</v>
      </c>
      <c r="H1134" s="35" t="n">
        <v>0.43244</v>
      </c>
      <c r="I1134" s="35" t="n">
        <v>-0.87575</v>
      </c>
      <c r="J1134" s="35" t="n">
        <v>0.75448</v>
      </c>
      <c r="K1134" s="35" t="n">
        <v>3.1045</v>
      </c>
      <c r="L1134" s="35" t="n">
        <v>0.55841</v>
      </c>
      <c r="M1134" s="35" t="n">
        <v>-0.99578</v>
      </c>
      <c r="N1134" s="35" t="n">
        <v>2.84862</v>
      </c>
      <c r="O1134" s="35" t="n">
        <v>0.86998</v>
      </c>
      <c r="P1134" s="35" t="n">
        <v>0.88432</v>
      </c>
      <c r="Q1134" s="35" t="n">
        <v>3.23284</v>
      </c>
      <c r="R1134" s="35" t="n">
        <v>-1.07912</v>
      </c>
    </row>
    <row r="1135" customFormat="false" ht="15" hidden="false" customHeight="false" outlineLevel="0" collapsed="false">
      <c r="A1135" s="4" t="n">
        <v>1134</v>
      </c>
      <c r="B1135" s="4" t="s">
        <v>1481</v>
      </c>
      <c r="C1135" s="35" t="n">
        <v>-1.10502</v>
      </c>
      <c r="D1135" s="35" t="n">
        <v>0.55182</v>
      </c>
      <c r="E1135" s="35" t="n">
        <v>-1.21827</v>
      </c>
      <c r="F1135" s="35" t="n">
        <v>-0.93607</v>
      </c>
      <c r="G1135" s="35" t="n">
        <v>0.78193</v>
      </c>
      <c r="H1135" s="35" t="n">
        <v>-0.07806</v>
      </c>
      <c r="I1135" s="35" t="n">
        <v>-2.03209</v>
      </c>
      <c r="J1135" s="35" t="n">
        <v>1.40717</v>
      </c>
      <c r="K1135" s="35" t="n">
        <v>-0.72441</v>
      </c>
      <c r="L1135" s="35" t="n">
        <v>0.6463</v>
      </c>
      <c r="M1135" s="35" t="n">
        <v>2.83313</v>
      </c>
      <c r="N1135" s="35" t="n">
        <v>3.69262</v>
      </c>
      <c r="O1135" s="35" t="n">
        <v>-0.14289</v>
      </c>
      <c r="P1135" s="35" t="n">
        <v>-2.38542</v>
      </c>
      <c r="Q1135" s="35" t="n">
        <v>-0.8527</v>
      </c>
      <c r="R1135" s="35" t="n">
        <v>0.85055</v>
      </c>
    </row>
    <row r="1136" customFormat="false" ht="15" hidden="false" customHeight="false" outlineLevel="0" collapsed="false">
      <c r="A1136" s="4" t="n">
        <v>1135</v>
      </c>
      <c r="B1136" s="4" t="s">
        <v>1482</v>
      </c>
      <c r="C1136" s="35" t="n">
        <v>-0.44452</v>
      </c>
      <c r="D1136" s="35" t="n">
        <v>0.65457</v>
      </c>
      <c r="E1136" s="35" t="n">
        <v>0.76848</v>
      </c>
      <c r="F1136" s="35" t="n">
        <v>1.56546</v>
      </c>
      <c r="G1136" s="35" t="n">
        <v>-0.30202</v>
      </c>
      <c r="H1136" s="35" t="n">
        <v>1.55288</v>
      </c>
      <c r="I1136" s="35" t="n">
        <v>-0.25121</v>
      </c>
      <c r="J1136" s="35" t="n">
        <v>2.83556</v>
      </c>
      <c r="K1136" s="35" t="n">
        <v>-0.76202</v>
      </c>
      <c r="L1136" s="35" t="n">
        <v>2.84419</v>
      </c>
      <c r="M1136" s="35" t="n">
        <v>-1.42418</v>
      </c>
      <c r="N1136" s="35" t="n">
        <v>0.14803</v>
      </c>
      <c r="O1136" s="35" t="n">
        <v>-0.84948</v>
      </c>
      <c r="P1136" s="35" t="n">
        <v>-2.8598</v>
      </c>
      <c r="Q1136" s="35" t="n">
        <v>-0.24558</v>
      </c>
      <c r="R1136" s="35" t="n">
        <v>-3.29823</v>
      </c>
    </row>
    <row r="1137" customFormat="false" ht="15" hidden="false" customHeight="false" outlineLevel="0" collapsed="false">
      <c r="A1137" s="4" t="n">
        <v>1136</v>
      </c>
      <c r="B1137" s="4" t="s">
        <v>1483</v>
      </c>
      <c r="C1137" s="35" t="n">
        <v>0.92483</v>
      </c>
      <c r="D1137" s="35" t="n">
        <v>0.10259</v>
      </c>
      <c r="E1137" s="35" t="n">
        <v>3.45626</v>
      </c>
      <c r="F1137" s="35" t="n">
        <v>-0.6605</v>
      </c>
      <c r="G1137" s="35" t="n">
        <v>-0.09174</v>
      </c>
      <c r="H1137" s="35" t="n">
        <v>0.38093</v>
      </c>
      <c r="I1137" s="35" t="n">
        <v>2.78684</v>
      </c>
      <c r="J1137" s="35" t="n">
        <v>0.46396</v>
      </c>
      <c r="K1137" s="35" t="n">
        <v>1.0495</v>
      </c>
      <c r="L1137" s="35" t="n">
        <v>3.20207</v>
      </c>
      <c r="M1137" s="35" t="n">
        <v>1.0684</v>
      </c>
      <c r="N1137" s="35" t="n">
        <v>3.84157</v>
      </c>
      <c r="O1137" s="35" t="n">
        <v>-2.01486</v>
      </c>
      <c r="P1137" s="35" t="n">
        <v>-2.50892</v>
      </c>
      <c r="Q1137" s="35" t="n">
        <v>3.5455</v>
      </c>
      <c r="R1137" s="35" t="n">
        <v>-0.4436</v>
      </c>
    </row>
    <row r="1138" customFormat="false" ht="15" hidden="false" customHeight="false" outlineLevel="0" collapsed="false">
      <c r="A1138" s="4" t="n">
        <v>1137</v>
      </c>
      <c r="B1138" s="4" t="s">
        <v>1484</v>
      </c>
      <c r="C1138" s="35" t="n">
        <v>0.87953</v>
      </c>
      <c r="D1138" s="35" t="n">
        <v>-0.80071</v>
      </c>
      <c r="E1138" s="35" t="n">
        <v>-0.98559</v>
      </c>
      <c r="F1138" s="35" t="n">
        <v>-0.37399</v>
      </c>
      <c r="G1138" s="35" t="n">
        <v>0.13686</v>
      </c>
      <c r="H1138" s="35" t="n">
        <v>0.83935</v>
      </c>
      <c r="I1138" s="35" t="n">
        <v>-1.20819</v>
      </c>
      <c r="J1138" s="35" t="n">
        <v>1.37593</v>
      </c>
      <c r="K1138" s="35" t="n">
        <v>1.14868</v>
      </c>
      <c r="L1138" s="35" t="n">
        <v>0.9564</v>
      </c>
      <c r="M1138" s="35" t="n">
        <v>0.55338</v>
      </c>
      <c r="N1138" s="35" t="n">
        <v>2.3499</v>
      </c>
      <c r="O1138" s="35" t="n">
        <v>2.27791</v>
      </c>
      <c r="P1138" s="35" t="n">
        <v>-4.08967</v>
      </c>
      <c r="Q1138" s="35" t="n">
        <v>-0.83092</v>
      </c>
      <c r="R1138" s="35" t="n">
        <v>-2.68411</v>
      </c>
    </row>
    <row r="1139" customFormat="false" ht="15" hidden="false" customHeight="false" outlineLevel="0" collapsed="false">
      <c r="A1139" s="4" t="n">
        <v>1138</v>
      </c>
      <c r="B1139" s="4" t="s">
        <v>1485</v>
      </c>
      <c r="C1139" s="35" t="n">
        <v>-0.14317</v>
      </c>
      <c r="D1139" s="35" t="n">
        <v>-2.69247</v>
      </c>
      <c r="E1139" s="35" t="n">
        <v>-1.64493</v>
      </c>
      <c r="F1139" s="35" t="n">
        <v>1.08124</v>
      </c>
      <c r="G1139" s="35" t="n">
        <v>-1.05986</v>
      </c>
      <c r="H1139" s="35" t="n">
        <v>0.22121</v>
      </c>
      <c r="I1139" s="35" t="n">
        <v>-1.5769</v>
      </c>
      <c r="J1139" s="35" t="n">
        <v>-1.74666</v>
      </c>
      <c r="K1139" s="35" t="n">
        <v>1.18176</v>
      </c>
      <c r="L1139" s="35" t="n">
        <v>2.57232</v>
      </c>
      <c r="M1139" s="35" t="n">
        <v>-1.05224</v>
      </c>
      <c r="N1139" s="35" t="n">
        <v>3.2784</v>
      </c>
      <c r="O1139" s="35" t="n">
        <v>-1.26312</v>
      </c>
      <c r="P1139" s="35" t="n">
        <v>1.50092</v>
      </c>
      <c r="Q1139" s="35" t="n">
        <v>2.19352</v>
      </c>
      <c r="R1139" s="35" t="n">
        <v>0.66023</v>
      </c>
    </row>
    <row r="1140" customFormat="false" ht="15" hidden="false" customHeight="false" outlineLevel="0" collapsed="false">
      <c r="A1140" s="4" t="n">
        <v>1139</v>
      </c>
      <c r="B1140" s="4" t="s">
        <v>1486</v>
      </c>
      <c r="C1140" s="35" t="n">
        <v>-3.15786</v>
      </c>
      <c r="D1140" s="35" t="n">
        <v>-3.40022</v>
      </c>
      <c r="E1140" s="35" t="n">
        <v>0.67939</v>
      </c>
      <c r="F1140" s="35" t="n">
        <v>-0.83877</v>
      </c>
      <c r="G1140" s="35" t="n">
        <v>2.40716</v>
      </c>
      <c r="H1140" s="35" t="n">
        <v>-0.99484</v>
      </c>
      <c r="I1140" s="35" t="n">
        <v>-0.63151</v>
      </c>
      <c r="J1140" s="35" t="n">
        <v>-0.72539</v>
      </c>
      <c r="K1140" s="35" t="n">
        <v>2.36384</v>
      </c>
      <c r="L1140" s="35" t="n">
        <v>3.00464</v>
      </c>
      <c r="M1140" s="35" t="n">
        <v>-1.30147</v>
      </c>
      <c r="N1140" s="35" t="n">
        <v>3.6279</v>
      </c>
      <c r="O1140" s="35" t="n">
        <v>-2.90245</v>
      </c>
      <c r="P1140" s="35" t="n">
        <v>-1.20409</v>
      </c>
      <c r="Q1140" s="35" t="n">
        <v>2.53735</v>
      </c>
      <c r="R1140" s="35" t="n">
        <v>-0.3393</v>
      </c>
    </row>
    <row r="1141" customFormat="false" ht="15" hidden="false" customHeight="false" outlineLevel="0" collapsed="false">
      <c r="A1141" s="4" t="n">
        <v>1140</v>
      </c>
      <c r="B1141" s="4" t="s">
        <v>1487</v>
      </c>
      <c r="C1141" s="35" t="n">
        <v>0.16428</v>
      </c>
      <c r="D1141" s="35" t="n">
        <v>0.6173</v>
      </c>
      <c r="E1141" s="35" t="n">
        <v>0.03922</v>
      </c>
      <c r="F1141" s="35" t="n">
        <v>-0.87395</v>
      </c>
      <c r="G1141" s="35" t="n">
        <v>-0.86252</v>
      </c>
      <c r="H1141" s="35" t="n">
        <v>2.1805</v>
      </c>
      <c r="I1141" s="35" t="n">
        <v>0.31794</v>
      </c>
      <c r="J1141" s="35" t="n">
        <v>-0.7227</v>
      </c>
      <c r="K1141" s="35" t="n">
        <v>2.42333</v>
      </c>
      <c r="L1141" s="35" t="n">
        <v>0.98383</v>
      </c>
      <c r="M1141" s="35" t="n">
        <v>-1.19737</v>
      </c>
      <c r="N1141" s="35" t="n">
        <v>0.8476</v>
      </c>
      <c r="O1141" s="35" t="n">
        <v>-1.51199</v>
      </c>
      <c r="P1141" s="35" t="n">
        <v>-0.25247</v>
      </c>
      <c r="Q1141" s="35" t="n">
        <v>-0.18455</v>
      </c>
      <c r="R1141" s="35" t="n">
        <v>-0.32638</v>
      </c>
    </row>
    <row r="1142" customFormat="false" ht="15" hidden="false" customHeight="false" outlineLevel="0" collapsed="false">
      <c r="A1142" s="4" t="n">
        <v>1141</v>
      </c>
      <c r="B1142" s="4" t="s">
        <v>1488</v>
      </c>
      <c r="C1142" s="35" t="n">
        <v>0.84778</v>
      </c>
      <c r="D1142" s="35" t="n">
        <v>-2.96189</v>
      </c>
      <c r="E1142" s="35" t="n">
        <v>-2.07187</v>
      </c>
      <c r="F1142" s="35" t="n">
        <v>0.18459</v>
      </c>
      <c r="G1142" s="35" t="n">
        <v>1.6378</v>
      </c>
      <c r="H1142" s="35" t="n">
        <v>-2.07111</v>
      </c>
      <c r="I1142" s="35" t="n">
        <v>1.52281</v>
      </c>
      <c r="J1142" s="35" t="n">
        <v>0.15508</v>
      </c>
      <c r="K1142" s="35" t="n">
        <v>1.95068</v>
      </c>
      <c r="L1142" s="35" t="n">
        <v>2.55043</v>
      </c>
      <c r="M1142" s="35" t="n">
        <v>-1.07812</v>
      </c>
      <c r="N1142" s="35" t="n">
        <v>0.10328</v>
      </c>
      <c r="O1142" s="35" t="n">
        <v>-0.447</v>
      </c>
      <c r="P1142" s="35" t="n">
        <v>-0.22881</v>
      </c>
      <c r="Q1142" s="35" t="n">
        <v>-0.15974</v>
      </c>
      <c r="R1142" s="35" t="n">
        <v>0.40193</v>
      </c>
    </row>
    <row r="1143" customFormat="false" ht="15" hidden="false" customHeight="false" outlineLevel="0" collapsed="false">
      <c r="A1143" s="4" t="n">
        <v>1142</v>
      </c>
      <c r="B1143" s="4" t="s">
        <v>1489</v>
      </c>
      <c r="C1143" s="35" t="n">
        <v>0.7891</v>
      </c>
      <c r="D1143" s="35" t="n">
        <v>0.14433</v>
      </c>
      <c r="E1143" s="35" t="n">
        <v>-1.36631</v>
      </c>
      <c r="F1143" s="35" t="n">
        <v>0.40758</v>
      </c>
      <c r="G1143" s="35" t="n">
        <v>0.13924</v>
      </c>
      <c r="H1143" s="35" t="n">
        <v>1.73193</v>
      </c>
      <c r="I1143" s="35" t="n">
        <v>2.20072</v>
      </c>
      <c r="J1143" s="35" t="n">
        <v>3.24086</v>
      </c>
      <c r="K1143" s="35" t="n">
        <v>1.21169</v>
      </c>
      <c r="L1143" s="35" t="n">
        <v>0.7611</v>
      </c>
      <c r="M1143" s="35" t="n">
        <v>1.95291</v>
      </c>
      <c r="N1143" s="35" t="n">
        <v>-0.089</v>
      </c>
      <c r="O1143" s="35" t="n">
        <v>-1.69213</v>
      </c>
      <c r="P1143" s="35" t="n">
        <v>-2.11988</v>
      </c>
      <c r="Q1143" s="35" t="n">
        <v>-0.62378</v>
      </c>
      <c r="R1143" s="35" t="n">
        <v>0.98484</v>
      </c>
    </row>
    <row r="1144" customFormat="false" ht="15" hidden="false" customHeight="false" outlineLevel="0" collapsed="false">
      <c r="A1144" s="4" t="n">
        <v>1143</v>
      </c>
      <c r="B1144" s="4" t="s">
        <v>1490</v>
      </c>
      <c r="C1144" s="35" t="n">
        <v>0.35368</v>
      </c>
      <c r="D1144" s="35" t="n">
        <v>0.79638</v>
      </c>
      <c r="E1144" s="35" t="n">
        <v>-1.5496</v>
      </c>
      <c r="F1144" s="35" t="n">
        <v>-0.46137</v>
      </c>
      <c r="G1144" s="35" t="n">
        <v>-1.02968</v>
      </c>
      <c r="H1144" s="35" t="n">
        <v>2.26545</v>
      </c>
      <c r="I1144" s="35" t="n">
        <v>3.35245</v>
      </c>
      <c r="J1144" s="35" t="n">
        <v>2.43797</v>
      </c>
      <c r="K1144" s="35" t="n">
        <v>0.94485</v>
      </c>
      <c r="L1144" s="35" t="n">
        <v>1.47955</v>
      </c>
      <c r="M1144" s="35" t="n">
        <v>-0.68436</v>
      </c>
      <c r="N1144" s="35" t="n">
        <v>-0.47413</v>
      </c>
      <c r="O1144" s="35" t="n">
        <v>1.05841</v>
      </c>
      <c r="P1144" s="35" t="n">
        <v>-3.96055</v>
      </c>
      <c r="Q1144" s="35" t="n">
        <v>1.67917</v>
      </c>
      <c r="R1144" s="35" t="n">
        <v>-1.89632</v>
      </c>
    </row>
    <row r="1145" customFormat="false" ht="15" hidden="false" customHeight="false" outlineLevel="0" collapsed="false">
      <c r="A1145" s="4" t="n">
        <v>1144</v>
      </c>
      <c r="B1145" s="4" t="s">
        <v>1491</v>
      </c>
      <c r="C1145" s="35" t="n">
        <v>0.35939</v>
      </c>
      <c r="D1145" s="35" t="n">
        <v>-2.29732</v>
      </c>
      <c r="E1145" s="35" t="n">
        <v>3.03642</v>
      </c>
      <c r="F1145" s="35" t="n">
        <v>3.00258</v>
      </c>
      <c r="G1145" s="35" t="n">
        <v>3.63169</v>
      </c>
      <c r="H1145" s="35" t="n">
        <v>-1.11589</v>
      </c>
      <c r="I1145" s="35" t="n">
        <v>0.5305</v>
      </c>
      <c r="J1145" s="35" t="n">
        <v>-0.53623</v>
      </c>
      <c r="K1145" s="35" t="n">
        <v>2.80387</v>
      </c>
      <c r="L1145" s="35" t="n">
        <v>1.64666</v>
      </c>
      <c r="M1145" s="35" t="n">
        <v>2.54753</v>
      </c>
      <c r="N1145" s="35" t="n">
        <v>0.19363</v>
      </c>
      <c r="O1145" s="35" t="n">
        <v>-0.30681</v>
      </c>
      <c r="P1145" s="35" t="n">
        <v>-2.19882</v>
      </c>
      <c r="Q1145" s="35" t="n">
        <v>-1.04173</v>
      </c>
      <c r="R1145" s="35" t="n">
        <v>-0.72879</v>
      </c>
    </row>
    <row r="1146" customFormat="false" ht="15" hidden="false" customHeight="false" outlineLevel="0" collapsed="false">
      <c r="A1146" s="4" t="n">
        <v>1145</v>
      </c>
      <c r="B1146" s="4" t="s">
        <v>1492</v>
      </c>
      <c r="C1146" s="35" t="n">
        <v>0.98467</v>
      </c>
      <c r="D1146" s="35" t="n">
        <v>-0.22023</v>
      </c>
      <c r="E1146" s="35" t="n">
        <v>0.1761</v>
      </c>
      <c r="F1146" s="35" t="n">
        <v>-0.77474</v>
      </c>
      <c r="G1146" s="35" t="n">
        <v>-0.79406</v>
      </c>
      <c r="H1146" s="35" t="n">
        <v>-0.66492</v>
      </c>
      <c r="I1146" s="35" t="n">
        <v>-0.83057</v>
      </c>
      <c r="J1146" s="35" t="n">
        <v>-0.71424</v>
      </c>
      <c r="K1146" s="35" t="n">
        <v>-1.64696</v>
      </c>
      <c r="L1146" s="35" t="n">
        <v>1.18196</v>
      </c>
      <c r="M1146" s="35" t="n">
        <v>0.52556</v>
      </c>
      <c r="N1146" s="35" t="n">
        <v>4.87498</v>
      </c>
      <c r="O1146" s="35" t="n">
        <v>0.17326</v>
      </c>
      <c r="P1146" s="35" t="n">
        <v>-2.51078</v>
      </c>
      <c r="Q1146" s="35" t="n">
        <v>2.91311</v>
      </c>
      <c r="R1146" s="35" t="n">
        <v>-3.5981</v>
      </c>
    </row>
    <row r="1147" customFormat="false" ht="15" hidden="false" customHeight="false" outlineLevel="0" collapsed="false">
      <c r="A1147" s="4" t="n">
        <v>1146</v>
      </c>
      <c r="B1147" s="4" t="s">
        <v>1493</v>
      </c>
      <c r="C1147" s="35" t="n">
        <v>-2.88084</v>
      </c>
      <c r="D1147" s="35" t="n">
        <v>0.54826</v>
      </c>
      <c r="E1147" s="35" t="n">
        <v>0.07066</v>
      </c>
      <c r="F1147" s="35" t="n">
        <v>1.4935</v>
      </c>
      <c r="G1147" s="35" t="n">
        <v>3.25075</v>
      </c>
      <c r="H1147" s="35" t="n">
        <v>2.0273</v>
      </c>
      <c r="I1147" s="35" t="n">
        <v>-0.2019</v>
      </c>
      <c r="J1147" s="35" t="n">
        <v>0.85865</v>
      </c>
      <c r="K1147" s="35" t="n">
        <v>-0.04325</v>
      </c>
      <c r="L1147" s="35" t="n">
        <v>0.01711</v>
      </c>
      <c r="M1147" s="35" t="n">
        <v>-1.19647</v>
      </c>
      <c r="N1147" s="35" t="n">
        <v>-1.10731</v>
      </c>
      <c r="O1147" s="35" t="n">
        <v>-1.47258</v>
      </c>
      <c r="P1147" s="35" t="n">
        <v>-2.50276</v>
      </c>
      <c r="Q1147" s="35" t="n">
        <v>0.55103</v>
      </c>
      <c r="R1147" s="35" t="n">
        <v>-3.80554</v>
      </c>
    </row>
    <row r="1148" customFormat="false" ht="15" hidden="false" customHeight="false" outlineLevel="0" collapsed="false">
      <c r="A1148" s="4" t="n">
        <v>1147</v>
      </c>
      <c r="B1148" s="4" t="s">
        <v>1494</v>
      </c>
      <c r="C1148" s="35" t="n">
        <v>-3.03959</v>
      </c>
      <c r="D1148" s="35" t="n">
        <v>0.15808</v>
      </c>
      <c r="E1148" s="35" t="n">
        <v>-1.77537</v>
      </c>
      <c r="F1148" s="35" t="n">
        <v>1.53205</v>
      </c>
      <c r="G1148" s="35" t="n">
        <v>1.95553</v>
      </c>
      <c r="H1148" s="35" t="n">
        <v>2.46733</v>
      </c>
      <c r="I1148" s="35" t="n">
        <v>-1.24992</v>
      </c>
      <c r="J1148" s="35" t="n">
        <v>0.92098</v>
      </c>
      <c r="K1148" s="35" t="n">
        <v>1.82212</v>
      </c>
      <c r="L1148" s="35" t="n">
        <v>-0.28269</v>
      </c>
      <c r="M1148" s="35" t="n">
        <v>-1.84663</v>
      </c>
      <c r="N1148" s="35" t="n">
        <v>0.7849</v>
      </c>
      <c r="O1148" s="35" t="n">
        <v>-1.39375</v>
      </c>
      <c r="P1148" s="35" t="n">
        <v>-3.29155</v>
      </c>
      <c r="Q1148" s="35" t="n">
        <v>0.55322</v>
      </c>
      <c r="R1148" s="35" t="n">
        <v>-3.57016</v>
      </c>
    </row>
    <row r="1149" customFormat="false" ht="15" hidden="false" customHeight="false" outlineLevel="0" collapsed="false">
      <c r="A1149" s="4" t="n">
        <v>1148</v>
      </c>
      <c r="B1149" s="4" t="s">
        <v>1495</v>
      </c>
      <c r="C1149" s="35" t="n">
        <v>0.42619</v>
      </c>
      <c r="D1149" s="35" t="n">
        <v>0.16752</v>
      </c>
      <c r="E1149" s="35" t="n">
        <v>-0.03662</v>
      </c>
      <c r="F1149" s="35" t="n">
        <v>1.52505</v>
      </c>
      <c r="G1149" s="35" t="n">
        <v>0.95127</v>
      </c>
      <c r="H1149" s="35" t="n">
        <v>2.38534</v>
      </c>
      <c r="I1149" s="35" t="n">
        <v>0.66933</v>
      </c>
      <c r="J1149" s="35" t="n">
        <v>2.03709</v>
      </c>
      <c r="K1149" s="35" t="n">
        <v>-1.00356</v>
      </c>
      <c r="L1149" s="35" t="n">
        <v>-0.81642</v>
      </c>
      <c r="M1149" s="35" t="n">
        <v>0.76954</v>
      </c>
      <c r="N1149" s="35" t="n">
        <v>-1.09446</v>
      </c>
      <c r="O1149" s="35" t="n">
        <v>-1.78646</v>
      </c>
      <c r="P1149" s="35" t="n">
        <v>0.11987</v>
      </c>
      <c r="Q1149" s="35" t="n">
        <v>1.80861</v>
      </c>
      <c r="R1149" s="35" t="n">
        <v>-1.45908</v>
      </c>
    </row>
    <row r="1150" customFormat="false" ht="15" hidden="false" customHeight="false" outlineLevel="0" collapsed="false">
      <c r="A1150" s="4" t="n">
        <v>1149</v>
      </c>
      <c r="B1150" s="4" t="s">
        <v>1496</v>
      </c>
      <c r="C1150" s="35" t="n">
        <v>-3.06535</v>
      </c>
      <c r="D1150" s="35" t="n">
        <v>-0.59698</v>
      </c>
      <c r="E1150" s="35" t="n">
        <v>2.66911</v>
      </c>
      <c r="F1150" s="35" t="n">
        <v>0.58532</v>
      </c>
      <c r="G1150" s="35" t="n">
        <v>0.08143</v>
      </c>
      <c r="H1150" s="35" t="n">
        <v>0.48747</v>
      </c>
      <c r="I1150" s="35" t="n">
        <v>1.77309</v>
      </c>
      <c r="J1150" s="35" t="n">
        <v>-0.14918</v>
      </c>
      <c r="K1150" s="35" t="n">
        <v>2.47904</v>
      </c>
      <c r="L1150" s="35" t="n">
        <v>0.04399</v>
      </c>
      <c r="M1150" s="35" t="n">
        <v>0.50774</v>
      </c>
      <c r="N1150" s="35" t="n">
        <v>0.45039</v>
      </c>
      <c r="O1150" s="35" t="n">
        <v>-2.34444</v>
      </c>
      <c r="P1150" s="35" t="n">
        <v>-1.64991</v>
      </c>
      <c r="Q1150" s="35" t="n">
        <v>2.65304</v>
      </c>
      <c r="R1150" s="35" t="n">
        <v>0.15625</v>
      </c>
    </row>
    <row r="1151" customFormat="false" ht="15" hidden="false" customHeight="false" outlineLevel="0" collapsed="false">
      <c r="A1151" s="4" t="n">
        <v>1150</v>
      </c>
      <c r="B1151" s="4" t="s">
        <v>1497</v>
      </c>
      <c r="C1151" s="35" t="n">
        <v>-0.68272</v>
      </c>
      <c r="D1151" s="35" t="n">
        <v>0.59196</v>
      </c>
      <c r="E1151" s="35" t="n">
        <v>-0.09217</v>
      </c>
      <c r="F1151" s="35" t="n">
        <v>2.34553</v>
      </c>
      <c r="G1151" s="35" t="n">
        <v>1.2565</v>
      </c>
      <c r="H1151" s="35" t="n">
        <v>1.31702</v>
      </c>
      <c r="I1151" s="35" t="n">
        <v>2.1895</v>
      </c>
      <c r="J1151" s="35" t="n">
        <v>3.00819</v>
      </c>
      <c r="K1151" s="35" t="n">
        <v>1.24411</v>
      </c>
      <c r="L1151" s="35" t="n">
        <v>4.10938</v>
      </c>
      <c r="M1151" s="35" t="n">
        <v>-1.56893</v>
      </c>
      <c r="N1151" s="35" t="n">
        <v>1.7356</v>
      </c>
      <c r="O1151" s="35" t="n">
        <v>-2.09225</v>
      </c>
      <c r="P1151" s="35" t="n">
        <v>1.09392</v>
      </c>
      <c r="Q1151" s="35" t="n">
        <v>3.92047</v>
      </c>
      <c r="R1151" s="35" t="n">
        <v>-0.41948</v>
      </c>
    </row>
    <row r="1152" customFormat="false" ht="15" hidden="false" customHeight="false" outlineLevel="0" collapsed="false">
      <c r="A1152" s="4" t="n">
        <v>1151</v>
      </c>
      <c r="B1152" s="4" t="s">
        <v>1498</v>
      </c>
      <c r="C1152" s="35" t="n">
        <v>0.64512</v>
      </c>
      <c r="D1152" s="35" t="n">
        <v>0.7781</v>
      </c>
      <c r="E1152" s="35" t="n">
        <v>0.74215</v>
      </c>
      <c r="F1152" s="35" t="n">
        <v>3.05233</v>
      </c>
      <c r="G1152" s="35" t="n">
        <v>2.73988</v>
      </c>
      <c r="H1152" s="35" t="n">
        <v>-0.03279</v>
      </c>
      <c r="I1152" s="35" t="n">
        <v>2.34009</v>
      </c>
      <c r="J1152" s="35" t="n">
        <v>3.22704</v>
      </c>
      <c r="K1152" s="35" t="n">
        <v>0.05471</v>
      </c>
      <c r="L1152" s="35" t="n">
        <v>3.75072</v>
      </c>
      <c r="M1152" s="35" t="n">
        <v>2.36552</v>
      </c>
      <c r="N1152" s="35" t="n">
        <v>0.79032</v>
      </c>
      <c r="O1152" s="35" t="n">
        <v>1.01601</v>
      </c>
      <c r="P1152" s="35" t="n">
        <v>0.1191</v>
      </c>
      <c r="Q1152" s="35" t="n">
        <v>0.75996</v>
      </c>
      <c r="R1152" s="35" t="n">
        <v>0.34728</v>
      </c>
    </row>
    <row r="1153" customFormat="false" ht="15" hidden="false" customHeight="false" outlineLevel="0" collapsed="false">
      <c r="A1153" s="4" t="n">
        <v>1152</v>
      </c>
      <c r="B1153" s="4" t="s">
        <v>1499</v>
      </c>
      <c r="C1153" s="35" t="n">
        <v>-3.52939</v>
      </c>
      <c r="D1153" s="35" t="n">
        <v>0.4766</v>
      </c>
      <c r="E1153" s="35" t="n">
        <v>-0.62928</v>
      </c>
      <c r="F1153" s="35" t="n">
        <v>2.89384</v>
      </c>
      <c r="G1153" s="35" t="n">
        <v>-0.80663</v>
      </c>
      <c r="H1153" s="35" t="n">
        <v>0.9452</v>
      </c>
      <c r="I1153" s="35" t="n">
        <v>0.6912</v>
      </c>
      <c r="J1153" s="35" t="n">
        <v>1.38654</v>
      </c>
      <c r="K1153" s="35" t="n">
        <v>3.89709</v>
      </c>
      <c r="L1153" s="35" t="n">
        <v>-0.35789</v>
      </c>
      <c r="M1153" s="35" t="n">
        <v>3.5512</v>
      </c>
      <c r="N1153" s="35" t="n">
        <v>2.91495</v>
      </c>
      <c r="O1153" s="35" t="n">
        <v>-2.82286</v>
      </c>
      <c r="P1153" s="35" t="n">
        <v>-1.73286</v>
      </c>
      <c r="Q1153" s="35" t="n">
        <v>3.8706</v>
      </c>
      <c r="R1153" s="35" t="n">
        <v>-1.75761</v>
      </c>
    </row>
    <row r="1154" customFormat="false" ht="15" hidden="false" customHeight="false" outlineLevel="0" collapsed="false">
      <c r="A1154" s="4" t="n">
        <v>1153</v>
      </c>
      <c r="B1154" s="4" t="s">
        <v>1500</v>
      </c>
      <c r="C1154" s="35" t="n">
        <v>-0.44277</v>
      </c>
      <c r="D1154" s="35" t="n">
        <v>-2.64335</v>
      </c>
      <c r="E1154" s="35" t="n">
        <v>1.59915</v>
      </c>
      <c r="F1154" s="35" t="n">
        <v>2.80897</v>
      </c>
      <c r="G1154" s="35" t="n">
        <v>-0.33252</v>
      </c>
      <c r="H1154" s="35" t="n">
        <v>1.73947</v>
      </c>
      <c r="I1154" s="35" t="n">
        <v>-0.6722</v>
      </c>
      <c r="J1154" s="35" t="n">
        <v>-0.66583</v>
      </c>
      <c r="K1154" s="35" t="n">
        <v>0.63972</v>
      </c>
      <c r="L1154" s="35" t="n">
        <v>0.06089</v>
      </c>
      <c r="M1154" s="35" t="n">
        <v>-1.49911</v>
      </c>
      <c r="N1154" s="35" t="n">
        <v>2.98035</v>
      </c>
      <c r="O1154" s="35" t="n">
        <v>-1.84967</v>
      </c>
      <c r="P1154" s="35" t="n">
        <v>-3.94369</v>
      </c>
      <c r="Q1154" s="35" t="n">
        <v>1.40373</v>
      </c>
      <c r="R1154" s="35" t="n">
        <v>-2.61932</v>
      </c>
    </row>
    <row r="1155" customFormat="false" ht="15" hidden="false" customHeight="false" outlineLevel="0" collapsed="false">
      <c r="A1155" s="4" t="n">
        <v>1154</v>
      </c>
      <c r="B1155" s="4" t="s">
        <v>1501</v>
      </c>
      <c r="C1155" s="35" t="n">
        <v>-1.44958</v>
      </c>
      <c r="D1155" s="35" t="n">
        <v>0.25342</v>
      </c>
      <c r="E1155" s="35" t="n">
        <v>-1.14104</v>
      </c>
      <c r="F1155" s="35" t="n">
        <v>3.84792</v>
      </c>
      <c r="G1155" s="35" t="n">
        <v>3.08754</v>
      </c>
      <c r="H1155" s="35" t="n">
        <v>0.02741</v>
      </c>
      <c r="I1155" s="35" t="n">
        <v>-1.91479</v>
      </c>
      <c r="J1155" s="35" t="n">
        <v>-0.9792</v>
      </c>
      <c r="K1155" s="35" t="n">
        <v>3.74952</v>
      </c>
      <c r="L1155" s="35" t="n">
        <v>0.13022</v>
      </c>
      <c r="M1155" s="35" t="n">
        <v>0.21645</v>
      </c>
      <c r="N1155" s="35" t="n">
        <v>-0.00511</v>
      </c>
      <c r="O1155" s="35" t="n">
        <v>1.05507</v>
      </c>
      <c r="P1155" s="35" t="n">
        <v>-2.12991</v>
      </c>
      <c r="Q1155" s="35" t="n">
        <v>0.53672</v>
      </c>
      <c r="R1155" s="35" t="n">
        <v>-1.68516</v>
      </c>
    </row>
    <row r="1156" customFormat="false" ht="15" hidden="false" customHeight="false" outlineLevel="0" collapsed="false">
      <c r="A1156" s="4" t="n">
        <v>1155</v>
      </c>
      <c r="B1156" s="4" t="s">
        <v>1502</v>
      </c>
      <c r="C1156" s="35" t="n">
        <v>0.41833</v>
      </c>
      <c r="D1156" s="35" t="n">
        <v>1.42501</v>
      </c>
      <c r="E1156" s="35" t="n">
        <v>-0.17819</v>
      </c>
      <c r="F1156" s="35" t="n">
        <v>-0.6915</v>
      </c>
      <c r="G1156" s="35" t="n">
        <v>-0.70807</v>
      </c>
      <c r="H1156" s="35" t="n">
        <v>0.12607</v>
      </c>
      <c r="I1156" s="35" t="n">
        <v>0.54285</v>
      </c>
      <c r="J1156" s="35" t="n">
        <v>0.46233</v>
      </c>
      <c r="K1156" s="35" t="n">
        <v>-0.60066</v>
      </c>
      <c r="L1156" s="35" t="n">
        <v>0.67283</v>
      </c>
      <c r="M1156" s="35" t="n">
        <v>2.32676</v>
      </c>
      <c r="N1156" s="35" t="n">
        <v>0.1035</v>
      </c>
      <c r="O1156" s="35" t="n">
        <v>-1.84199</v>
      </c>
      <c r="P1156" s="35" t="n">
        <v>0.71115</v>
      </c>
      <c r="Q1156" s="35" t="n">
        <v>2.00806</v>
      </c>
      <c r="R1156" s="35" t="n">
        <v>0.84879</v>
      </c>
    </row>
    <row r="1157" customFormat="false" ht="15" hidden="false" customHeight="false" outlineLevel="0" collapsed="false">
      <c r="A1157" s="4" t="n">
        <v>1156</v>
      </c>
      <c r="B1157" s="4" t="s">
        <v>1503</v>
      </c>
      <c r="C1157" s="35" t="n">
        <v>0.29945</v>
      </c>
      <c r="D1157" s="35" t="n">
        <v>-0.62766</v>
      </c>
      <c r="E1157" s="35" t="n">
        <v>-1.44696</v>
      </c>
      <c r="F1157" s="35" t="n">
        <v>2.70647</v>
      </c>
      <c r="G1157" s="35" t="n">
        <v>0.83954</v>
      </c>
      <c r="H1157" s="35" t="n">
        <v>-2.11815</v>
      </c>
      <c r="I1157" s="35" t="n">
        <v>2.56583</v>
      </c>
      <c r="J1157" s="35" t="n">
        <v>-0.92988</v>
      </c>
      <c r="K1157" s="35" t="n">
        <v>1.00788</v>
      </c>
      <c r="L1157" s="35" t="n">
        <v>1.83259</v>
      </c>
      <c r="M1157" s="35" t="n">
        <v>1.01314</v>
      </c>
      <c r="N1157" s="35" t="n">
        <v>-0.27568</v>
      </c>
      <c r="O1157" s="35" t="n">
        <v>-0.91476</v>
      </c>
      <c r="P1157" s="35" t="n">
        <v>-2.9809</v>
      </c>
      <c r="Q1157" s="35" t="n">
        <v>-0.67707</v>
      </c>
      <c r="R1157" s="35" t="n">
        <v>1.21172</v>
      </c>
    </row>
    <row r="1158" customFormat="false" ht="15" hidden="false" customHeight="false" outlineLevel="0" collapsed="false">
      <c r="A1158" s="4" t="n">
        <v>1157</v>
      </c>
      <c r="B1158" s="4" t="s">
        <v>1504</v>
      </c>
      <c r="C1158" s="35" t="n">
        <v>-1.09475</v>
      </c>
      <c r="D1158" s="35" t="n">
        <v>-0.74014</v>
      </c>
      <c r="E1158" s="35" t="n">
        <v>-1.13329</v>
      </c>
      <c r="F1158" s="35" t="n">
        <v>-1.68216</v>
      </c>
      <c r="G1158" s="35" t="n">
        <v>1.60212</v>
      </c>
      <c r="H1158" s="35" t="n">
        <v>2.23976</v>
      </c>
      <c r="I1158" s="35" t="n">
        <v>1.10952</v>
      </c>
      <c r="J1158" s="35" t="n">
        <v>1.20581</v>
      </c>
      <c r="K1158" s="35" t="n">
        <v>-0.93028</v>
      </c>
      <c r="L1158" s="35" t="n">
        <v>-1.04663</v>
      </c>
      <c r="M1158" s="35" t="n">
        <v>-0.24899</v>
      </c>
      <c r="N1158" s="35" t="n">
        <v>-0.40726</v>
      </c>
      <c r="O1158" s="35" t="n">
        <v>-1.4944</v>
      </c>
      <c r="P1158" s="35" t="n">
        <v>-2.55581</v>
      </c>
      <c r="Q1158" s="35" t="n">
        <v>-0.87619</v>
      </c>
      <c r="R1158" s="35" t="n">
        <v>-0.15942</v>
      </c>
    </row>
    <row r="1159" customFormat="false" ht="15" hidden="false" customHeight="false" outlineLevel="0" collapsed="false">
      <c r="A1159" s="4" t="n">
        <v>1158</v>
      </c>
      <c r="B1159" s="4" t="s">
        <v>1505</v>
      </c>
      <c r="C1159" s="35" t="n">
        <v>-2.3164</v>
      </c>
      <c r="D1159" s="35" t="n">
        <v>-0.54941</v>
      </c>
      <c r="E1159" s="35" t="n">
        <v>-1.21056</v>
      </c>
      <c r="F1159" s="35" t="n">
        <v>0.20822</v>
      </c>
      <c r="G1159" s="35" t="n">
        <v>-0.5158</v>
      </c>
      <c r="H1159" s="35" t="n">
        <v>-0.36547</v>
      </c>
      <c r="I1159" s="35" t="n">
        <v>0.23273</v>
      </c>
      <c r="J1159" s="35" t="n">
        <v>1.91027</v>
      </c>
      <c r="K1159" s="35" t="n">
        <v>-1.27948</v>
      </c>
      <c r="L1159" s="35" t="n">
        <v>-1.59447</v>
      </c>
      <c r="M1159" s="35" t="n">
        <v>0.27059</v>
      </c>
      <c r="N1159" s="35" t="n">
        <v>0.11308</v>
      </c>
      <c r="O1159" s="35" t="n">
        <v>1.58822</v>
      </c>
      <c r="P1159" s="35" t="n">
        <v>-1.72442</v>
      </c>
      <c r="Q1159" s="35" t="n">
        <v>1.5328</v>
      </c>
      <c r="R1159" s="35" t="n">
        <v>1.08818</v>
      </c>
    </row>
    <row r="1160" customFormat="false" ht="15" hidden="false" customHeight="false" outlineLevel="0" collapsed="false">
      <c r="A1160" s="4" t="n">
        <v>1159</v>
      </c>
      <c r="B1160" s="4" t="s">
        <v>1506</v>
      </c>
      <c r="C1160" s="35" t="n">
        <v>-1.64846</v>
      </c>
      <c r="D1160" s="35" t="n">
        <v>-1.22416</v>
      </c>
      <c r="E1160" s="35" t="n">
        <v>0.87775</v>
      </c>
      <c r="F1160" s="35" t="n">
        <v>-0.7635</v>
      </c>
      <c r="G1160" s="35" t="n">
        <v>3.16231</v>
      </c>
      <c r="H1160" s="35" t="n">
        <v>1.61838</v>
      </c>
      <c r="I1160" s="35" t="n">
        <v>-0.49087</v>
      </c>
      <c r="J1160" s="35" t="n">
        <v>-0.03762</v>
      </c>
      <c r="K1160" s="35" t="n">
        <v>-0.57794</v>
      </c>
      <c r="L1160" s="35" t="n">
        <v>4.10982</v>
      </c>
      <c r="M1160" s="35" t="n">
        <v>1.58937</v>
      </c>
      <c r="N1160" s="35" t="n">
        <v>0.82993</v>
      </c>
      <c r="O1160" s="35" t="n">
        <v>1.16396</v>
      </c>
      <c r="P1160" s="35" t="n">
        <v>-1.55984</v>
      </c>
      <c r="Q1160" s="35" t="n">
        <v>2.91728</v>
      </c>
      <c r="R1160" s="35" t="n">
        <v>-1.4013</v>
      </c>
    </row>
    <row r="1161" customFormat="false" ht="15" hidden="false" customHeight="false" outlineLevel="0" collapsed="false">
      <c r="A1161" s="4" t="n">
        <v>1160</v>
      </c>
      <c r="B1161" s="4" t="s">
        <v>1507</v>
      </c>
      <c r="C1161" s="35" t="n">
        <v>-2.62666</v>
      </c>
      <c r="D1161" s="35" t="n">
        <v>-0.77315</v>
      </c>
      <c r="E1161" s="35" t="n">
        <v>2.1101</v>
      </c>
      <c r="F1161" s="35" t="n">
        <v>1.7651</v>
      </c>
      <c r="G1161" s="35" t="n">
        <v>1.28351</v>
      </c>
      <c r="H1161" s="35" t="n">
        <v>1.4055</v>
      </c>
      <c r="I1161" s="35" t="n">
        <v>-2.18547</v>
      </c>
      <c r="J1161" s="35" t="n">
        <v>1.11921</v>
      </c>
      <c r="K1161" s="35" t="n">
        <v>-1.05842</v>
      </c>
      <c r="L1161" s="35" t="n">
        <v>2.85753</v>
      </c>
      <c r="M1161" s="35" t="n">
        <v>1.25641</v>
      </c>
      <c r="N1161" s="35" t="n">
        <v>0.16063</v>
      </c>
      <c r="O1161" s="35" t="n">
        <v>0.94835</v>
      </c>
      <c r="P1161" s="35" t="n">
        <v>0.31969</v>
      </c>
      <c r="Q1161" s="35" t="n">
        <v>-0.09513</v>
      </c>
      <c r="R1161" s="35" t="n">
        <v>1.21827</v>
      </c>
    </row>
    <row r="1162" customFormat="false" ht="15" hidden="false" customHeight="false" outlineLevel="0" collapsed="false">
      <c r="A1162" s="4" t="n">
        <v>1161</v>
      </c>
      <c r="B1162" s="4" t="s">
        <v>1508</v>
      </c>
      <c r="C1162" s="35" t="n">
        <v>1.35838</v>
      </c>
      <c r="D1162" s="35" t="n">
        <v>1.26631</v>
      </c>
      <c r="E1162" s="35" t="n">
        <v>-2.08236</v>
      </c>
      <c r="F1162" s="35" t="n">
        <v>-0.45313</v>
      </c>
      <c r="G1162" s="35" t="n">
        <v>1.27363</v>
      </c>
      <c r="H1162" s="35" t="n">
        <v>0.0847</v>
      </c>
      <c r="I1162" s="35" t="n">
        <v>0.48222</v>
      </c>
      <c r="J1162" s="35" t="n">
        <v>1.06695</v>
      </c>
      <c r="K1162" s="35" t="n">
        <v>2.67642</v>
      </c>
      <c r="L1162" s="35" t="n">
        <v>1.11716</v>
      </c>
      <c r="M1162" s="35" t="n">
        <v>-0.49036</v>
      </c>
      <c r="N1162" s="35" t="n">
        <v>-0.63035</v>
      </c>
      <c r="O1162" s="35" t="n">
        <v>0.72222</v>
      </c>
      <c r="P1162" s="35" t="n">
        <v>0.38307</v>
      </c>
      <c r="Q1162" s="35" t="n">
        <v>0.0824</v>
      </c>
      <c r="R1162" s="35" t="n">
        <v>-0.88375</v>
      </c>
    </row>
    <row r="1163" customFormat="false" ht="15" hidden="false" customHeight="false" outlineLevel="0" collapsed="false">
      <c r="A1163" s="4" t="n">
        <v>1162</v>
      </c>
      <c r="B1163" s="4" t="s">
        <v>1509</v>
      </c>
      <c r="C1163" s="35" t="n">
        <v>0.83473</v>
      </c>
      <c r="D1163" s="35" t="n">
        <v>0.62632</v>
      </c>
      <c r="E1163" s="35" t="n">
        <v>0.51409</v>
      </c>
      <c r="F1163" s="35" t="n">
        <v>2.86028</v>
      </c>
      <c r="G1163" s="35" t="n">
        <v>0.60914</v>
      </c>
      <c r="H1163" s="35" t="n">
        <v>0.16771</v>
      </c>
      <c r="I1163" s="35" t="n">
        <v>-1.47616</v>
      </c>
      <c r="J1163" s="35" t="n">
        <v>-0.92281</v>
      </c>
      <c r="K1163" s="35" t="n">
        <v>0.59166</v>
      </c>
      <c r="L1163" s="35" t="n">
        <v>-0.06958</v>
      </c>
      <c r="M1163" s="35" t="n">
        <v>0.13006</v>
      </c>
      <c r="N1163" s="35" t="n">
        <v>1.63983</v>
      </c>
      <c r="O1163" s="35" t="n">
        <v>1.05046</v>
      </c>
      <c r="P1163" s="35" t="n">
        <v>-2.54851</v>
      </c>
      <c r="Q1163" s="35" t="n">
        <v>-0.48435</v>
      </c>
      <c r="R1163" s="35" t="n">
        <v>0.76659</v>
      </c>
    </row>
    <row r="1164" customFormat="false" ht="15" hidden="false" customHeight="false" outlineLevel="0" collapsed="false">
      <c r="A1164" s="4" t="n">
        <v>1163</v>
      </c>
      <c r="B1164" s="4" t="s">
        <v>1510</v>
      </c>
      <c r="C1164" s="35" t="n">
        <v>-0.93731</v>
      </c>
      <c r="D1164" s="35" t="n">
        <v>-1.2578</v>
      </c>
      <c r="E1164" s="35" t="n">
        <v>0.58889</v>
      </c>
      <c r="F1164" s="35" t="n">
        <v>-1.15173</v>
      </c>
      <c r="G1164" s="35" t="n">
        <v>3.30773</v>
      </c>
      <c r="H1164" s="35" t="n">
        <v>-2.321</v>
      </c>
      <c r="I1164" s="35" t="n">
        <v>0.72237</v>
      </c>
      <c r="J1164" s="35" t="n">
        <v>-1.33822</v>
      </c>
      <c r="K1164" s="35" t="n">
        <v>0.68332</v>
      </c>
      <c r="L1164" s="35" t="n">
        <v>1.56883</v>
      </c>
      <c r="M1164" s="35" t="n">
        <v>3.23766</v>
      </c>
      <c r="N1164" s="35" t="n">
        <v>0.41213</v>
      </c>
      <c r="O1164" s="35" t="n">
        <v>-0.80989</v>
      </c>
      <c r="P1164" s="35" t="n">
        <v>-2.38934</v>
      </c>
      <c r="Q1164" s="35" t="n">
        <v>0.80787</v>
      </c>
      <c r="R1164" s="35" t="n">
        <v>-2.44508</v>
      </c>
    </row>
    <row r="1165" customFormat="false" ht="15" hidden="false" customHeight="false" outlineLevel="0" collapsed="false">
      <c r="A1165" s="4" t="n">
        <v>1164</v>
      </c>
      <c r="B1165" s="4" t="s">
        <v>1511</v>
      </c>
      <c r="C1165" s="35" t="n">
        <v>0.28497</v>
      </c>
      <c r="D1165" s="35" t="n">
        <v>-1.84856</v>
      </c>
      <c r="E1165" s="35" t="n">
        <v>0.10149</v>
      </c>
      <c r="F1165" s="35" t="n">
        <v>-1.42746</v>
      </c>
      <c r="G1165" s="35" t="n">
        <v>-1.39941</v>
      </c>
      <c r="H1165" s="35" t="n">
        <v>-2.09376</v>
      </c>
      <c r="I1165" s="35" t="n">
        <v>-0.0792</v>
      </c>
      <c r="J1165" s="35" t="n">
        <v>2.27402</v>
      </c>
      <c r="K1165" s="35" t="n">
        <v>-0.91195</v>
      </c>
      <c r="L1165" s="35" t="n">
        <v>-0.85721</v>
      </c>
      <c r="M1165" s="35" t="n">
        <v>1.03552</v>
      </c>
      <c r="N1165" s="35" t="n">
        <v>2.21779</v>
      </c>
      <c r="O1165" s="35" t="n">
        <v>-0.00597</v>
      </c>
      <c r="P1165" s="35" t="n">
        <v>1.48927</v>
      </c>
      <c r="Q1165" s="35" t="n">
        <v>2.39298</v>
      </c>
      <c r="R1165" s="35" t="n">
        <v>-1.67257</v>
      </c>
    </row>
    <row r="1166" customFormat="false" ht="15" hidden="false" customHeight="false" outlineLevel="0" collapsed="false">
      <c r="A1166" s="4" t="n">
        <v>1165</v>
      </c>
      <c r="B1166" s="4" t="s">
        <v>1512</v>
      </c>
      <c r="C1166" s="35" t="n">
        <v>-0.11938</v>
      </c>
      <c r="D1166" s="35" t="n">
        <v>-3.15123</v>
      </c>
      <c r="E1166" s="35" t="n">
        <v>1.97693</v>
      </c>
      <c r="F1166" s="35" t="n">
        <v>1.09468</v>
      </c>
      <c r="G1166" s="35" t="n">
        <v>1.16332</v>
      </c>
      <c r="H1166" s="35" t="n">
        <v>-1.58839</v>
      </c>
      <c r="I1166" s="35" t="n">
        <v>1.26843</v>
      </c>
      <c r="J1166" s="35" t="n">
        <v>-1.26383</v>
      </c>
      <c r="K1166" s="35" t="n">
        <v>0.58576</v>
      </c>
      <c r="L1166" s="35" t="n">
        <v>-0.22198</v>
      </c>
      <c r="M1166" s="35" t="n">
        <v>0.01521</v>
      </c>
      <c r="N1166" s="35" t="n">
        <v>-0.34481</v>
      </c>
      <c r="O1166" s="35" t="n">
        <v>0.13808</v>
      </c>
      <c r="P1166" s="35" t="n">
        <v>-1.11228</v>
      </c>
      <c r="Q1166" s="35" t="n">
        <v>2.91045</v>
      </c>
      <c r="R1166" s="35" t="n">
        <v>0.40076</v>
      </c>
    </row>
    <row r="1167" customFormat="false" ht="15" hidden="false" customHeight="false" outlineLevel="0" collapsed="false">
      <c r="A1167" s="4" t="n">
        <v>1166</v>
      </c>
      <c r="B1167" s="4" t="s">
        <v>1513</v>
      </c>
      <c r="C1167" s="35" t="n">
        <v>1.14163</v>
      </c>
      <c r="D1167" s="35" t="n">
        <v>0.28331</v>
      </c>
      <c r="E1167" s="35" t="n">
        <v>0.57309</v>
      </c>
      <c r="F1167" s="35" t="n">
        <v>2.20284</v>
      </c>
      <c r="G1167" s="35" t="n">
        <v>-0.82152</v>
      </c>
      <c r="H1167" s="35" t="n">
        <v>1.83745</v>
      </c>
      <c r="I1167" s="35" t="n">
        <v>1.41903</v>
      </c>
      <c r="J1167" s="35" t="n">
        <v>-0.16229</v>
      </c>
      <c r="K1167" s="35" t="n">
        <v>-1.08261</v>
      </c>
      <c r="L1167" s="35" t="n">
        <v>1.63903</v>
      </c>
      <c r="M1167" s="35" t="n">
        <v>-0.99288</v>
      </c>
      <c r="N1167" s="35" t="n">
        <v>0.43337</v>
      </c>
      <c r="O1167" s="35" t="n">
        <v>1.86545</v>
      </c>
      <c r="P1167" s="35" t="n">
        <v>-0.19504</v>
      </c>
      <c r="Q1167" s="35" t="n">
        <v>3.13353</v>
      </c>
      <c r="R1167" s="35" t="n">
        <v>-0.46576</v>
      </c>
    </row>
    <row r="1168" customFormat="false" ht="15" hidden="false" customHeight="false" outlineLevel="0" collapsed="false">
      <c r="A1168" s="4" t="n">
        <v>1167</v>
      </c>
      <c r="B1168" s="4" t="s">
        <v>1514</v>
      </c>
      <c r="C1168" s="35" t="n">
        <v>0.7812</v>
      </c>
      <c r="D1168" s="35" t="n">
        <v>-3.66248</v>
      </c>
      <c r="E1168" s="35" t="n">
        <v>0.22755</v>
      </c>
      <c r="F1168" s="35" t="n">
        <v>1.49768</v>
      </c>
      <c r="G1168" s="35" t="n">
        <v>-1.05566</v>
      </c>
      <c r="H1168" s="35" t="n">
        <v>-1.03732</v>
      </c>
      <c r="I1168" s="35" t="n">
        <v>2.33201</v>
      </c>
      <c r="J1168" s="35" t="n">
        <v>-0.44398</v>
      </c>
      <c r="K1168" s="35" t="n">
        <v>3.18566</v>
      </c>
      <c r="L1168" s="35" t="n">
        <v>0.91287</v>
      </c>
      <c r="M1168" s="35" t="n">
        <v>2.81165</v>
      </c>
      <c r="N1168" s="35" t="n">
        <v>3.69103</v>
      </c>
      <c r="O1168" s="35" t="n">
        <v>0.4149</v>
      </c>
      <c r="P1168" s="35" t="n">
        <v>-2.93484</v>
      </c>
      <c r="Q1168" s="35" t="n">
        <v>-1.05707</v>
      </c>
      <c r="R1168" s="35" t="n">
        <v>-1.70531</v>
      </c>
    </row>
    <row r="1169" customFormat="false" ht="15" hidden="false" customHeight="false" outlineLevel="0" collapsed="false">
      <c r="A1169" s="4" t="n">
        <v>1168</v>
      </c>
      <c r="B1169" s="4" t="s">
        <v>1515</v>
      </c>
      <c r="C1169" s="35" t="n">
        <v>-2.38796</v>
      </c>
      <c r="D1169" s="35" t="n">
        <v>0.63717</v>
      </c>
      <c r="E1169" s="35" t="n">
        <v>-1.53029</v>
      </c>
      <c r="F1169" s="35" t="n">
        <v>0.64719</v>
      </c>
      <c r="G1169" s="35" t="n">
        <v>1.52567</v>
      </c>
      <c r="H1169" s="35" t="n">
        <v>0.38647</v>
      </c>
      <c r="I1169" s="35" t="n">
        <v>-0.00637</v>
      </c>
      <c r="J1169" s="35" t="n">
        <v>1.02497</v>
      </c>
      <c r="K1169" s="35" t="n">
        <v>-0.94496</v>
      </c>
      <c r="L1169" s="35" t="n">
        <v>-0.07622</v>
      </c>
      <c r="M1169" s="35" t="n">
        <v>3.08257</v>
      </c>
      <c r="N1169" s="35" t="n">
        <v>3.40156</v>
      </c>
      <c r="O1169" s="35" t="n">
        <v>0.1691</v>
      </c>
      <c r="P1169" s="35" t="n">
        <v>-2.12618</v>
      </c>
      <c r="Q1169" s="35" t="n">
        <v>-0.16877</v>
      </c>
      <c r="R1169" s="35" t="n">
        <v>-3.44294</v>
      </c>
    </row>
    <row r="1170" customFormat="false" ht="15" hidden="false" customHeight="false" outlineLevel="0" collapsed="false">
      <c r="A1170" s="4" t="n">
        <v>1169</v>
      </c>
      <c r="B1170" s="4" t="s">
        <v>1516</v>
      </c>
      <c r="C1170" s="35" t="n">
        <v>-4.11677</v>
      </c>
      <c r="D1170" s="35" t="n">
        <v>-1.98344</v>
      </c>
      <c r="E1170" s="35" t="n">
        <v>2.82865</v>
      </c>
      <c r="F1170" s="35" t="n">
        <v>3.46613</v>
      </c>
      <c r="G1170" s="35" t="n">
        <v>0.65737</v>
      </c>
      <c r="H1170" s="35" t="n">
        <v>-1.551</v>
      </c>
      <c r="I1170" s="35" t="n">
        <v>-1.79107</v>
      </c>
      <c r="J1170" s="35" t="n">
        <v>-1.0264</v>
      </c>
      <c r="K1170" s="35" t="n">
        <v>1.27112</v>
      </c>
      <c r="L1170" s="35" t="n">
        <v>2.77884</v>
      </c>
      <c r="M1170" s="35" t="n">
        <v>1.0947</v>
      </c>
      <c r="N1170" s="35" t="n">
        <v>0.66158</v>
      </c>
      <c r="O1170" s="35" t="n">
        <v>-2.77827</v>
      </c>
      <c r="P1170" s="35" t="n">
        <v>-0.48773</v>
      </c>
      <c r="Q1170" s="35" t="n">
        <v>3.14903</v>
      </c>
      <c r="R1170" s="35" t="n">
        <v>1.02289</v>
      </c>
    </row>
    <row r="1171" customFormat="false" ht="15" hidden="false" customHeight="false" outlineLevel="0" collapsed="false">
      <c r="A1171" s="4" t="n">
        <v>1170</v>
      </c>
      <c r="B1171" s="4" t="s">
        <v>1517</v>
      </c>
      <c r="C1171" s="35" t="n">
        <v>0.25938</v>
      </c>
      <c r="D1171" s="35" t="n">
        <v>-1.17649</v>
      </c>
      <c r="E1171" s="35" t="n">
        <v>-1.32198</v>
      </c>
      <c r="F1171" s="35" t="n">
        <v>3.50346</v>
      </c>
      <c r="G1171" s="35" t="n">
        <v>2.44627</v>
      </c>
      <c r="H1171" s="35" t="n">
        <v>-0.64196</v>
      </c>
      <c r="I1171" s="35" t="n">
        <v>2.75838</v>
      </c>
      <c r="J1171" s="35" t="n">
        <v>1.47379</v>
      </c>
      <c r="K1171" s="35" t="n">
        <v>3.7034</v>
      </c>
      <c r="L1171" s="35" t="n">
        <v>2.94797</v>
      </c>
      <c r="M1171" s="35" t="n">
        <v>-1.63774</v>
      </c>
      <c r="N1171" s="35" t="n">
        <v>-0.25916</v>
      </c>
      <c r="O1171" s="35" t="n">
        <v>0.87645</v>
      </c>
      <c r="P1171" s="35" t="n">
        <v>-2.06644</v>
      </c>
      <c r="Q1171" s="35" t="n">
        <v>1.14965</v>
      </c>
      <c r="R1171" s="35" t="n">
        <v>0.91982</v>
      </c>
    </row>
    <row r="1172" customFormat="false" ht="15" hidden="false" customHeight="false" outlineLevel="0" collapsed="false">
      <c r="A1172" s="4" t="n">
        <v>1171</v>
      </c>
      <c r="B1172" s="4" t="s">
        <v>1518</v>
      </c>
      <c r="C1172" s="35" t="n">
        <v>1.02677</v>
      </c>
      <c r="D1172" s="35" t="n">
        <v>-3.36292</v>
      </c>
      <c r="E1172" s="35" t="n">
        <v>2.28981</v>
      </c>
      <c r="F1172" s="35" t="n">
        <v>0.93925</v>
      </c>
      <c r="G1172" s="35" t="n">
        <v>0.49397</v>
      </c>
      <c r="H1172" s="35" t="n">
        <v>-0.8283</v>
      </c>
      <c r="I1172" s="35" t="n">
        <v>-0.65076</v>
      </c>
      <c r="J1172" s="35" t="n">
        <v>3.0769</v>
      </c>
      <c r="K1172" s="35" t="n">
        <v>2.78854</v>
      </c>
      <c r="L1172" s="35" t="n">
        <v>3.48676</v>
      </c>
      <c r="M1172" s="35" t="n">
        <v>-2.26218</v>
      </c>
      <c r="N1172" s="35" t="n">
        <v>2.609</v>
      </c>
      <c r="O1172" s="35" t="n">
        <v>-1.2253</v>
      </c>
      <c r="P1172" s="35" t="n">
        <v>0.22497</v>
      </c>
      <c r="Q1172" s="35" t="n">
        <v>-0.30457</v>
      </c>
      <c r="R1172" s="35" t="n">
        <v>-0.85412</v>
      </c>
    </row>
    <row r="1173" customFormat="false" ht="15" hidden="false" customHeight="false" outlineLevel="0" collapsed="false">
      <c r="A1173" s="4" t="n">
        <v>1172</v>
      </c>
      <c r="B1173" s="4" t="s">
        <v>1519</v>
      </c>
      <c r="C1173" s="35" t="n">
        <v>-0.61322</v>
      </c>
      <c r="D1173" s="35" t="n">
        <v>0.01414</v>
      </c>
      <c r="E1173" s="35" t="n">
        <v>0.5835</v>
      </c>
      <c r="F1173" s="35" t="n">
        <v>1.87477</v>
      </c>
      <c r="G1173" s="35" t="n">
        <v>1.32719</v>
      </c>
      <c r="H1173" s="35" t="n">
        <v>2.2757</v>
      </c>
      <c r="I1173" s="35" t="n">
        <v>1.44433</v>
      </c>
      <c r="J1173" s="35" t="n">
        <v>-0.46371</v>
      </c>
      <c r="K1173" s="35" t="n">
        <v>3.0416</v>
      </c>
      <c r="L1173" s="35" t="n">
        <v>-0.3855</v>
      </c>
      <c r="M1173" s="35" t="n">
        <v>0.60716</v>
      </c>
      <c r="N1173" s="35" t="n">
        <v>3.84236</v>
      </c>
      <c r="O1173" s="35" t="n">
        <v>-2.35748</v>
      </c>
      <c r="P1173" s="35" t="n">
        <v>0.37162</v>
      </c>
      <c r="Q1173" s="35" t="n">
        <v>-0.16845</v>
      </c>
      <c r="R1173" s="35" t="n">
        <v>-0.09443</v>
      </c>
    </row>
    <row r="1174" customFormat="false" ht="15" hidden="false" customHeight="false" outlineLevel="0" collapsed="false">
      <c r="A1174" s="4" t="n">
        <v>1173</v>
      </c>
      <c r="B1174" s="4" t="s">
        <v>1520</v>
      </c>
      <c r="C1174" s="35" t="n">
        <v>-1.6562</v>
      </c>
      <c r="D1174" s="35" t="n">
        <v>-0.92084</v>
      </c>
      <c r="E1174" s="35" t="n">
        <v>-0.27533</v>
      </c>
      <c r="F1174" s="35" t="n">
        <v>2.14768</v>
      </c>
      <c r="G1174" s="35" t="n">
        <v>2.20578</v>
      </c>
      <c r="H1174" s="35" t="n">
        <v>2.01045</v>
      </c>
      <c r="I1174" s="35" t="n">
        <v>1.48739</v>
      </c>
      <c r="J1174" s="35" t="n">
        <v>-0.58012</v>
      </c>
      <c r="K1174" s="35" t="n">
        <v>-0.23692</v>
      </c>
      <c r="L1174" s="35" t="n">
        <v>-0.35621</v>
      </c>
      <c r="M1174" s="35" t="n">
        <v>-0.90588</v>
      </c>
      <c r="N1174" s="35" t="n">
        <v>3.11754</v>
      </c>
      <c r="O1174" s="35" t="n">
        <v>0.44489</v>
      </c>
      <c r="P1174" s="35" t="n">
        <v>0.27206</v>
      </c>
      <c r="Q1174" s="35" t="n">
        <v>0.42189</v>
      </c>
      <c r="R1174" s="35" t="n">
        <v>-0.59364</v>
      </c>
    </row>
    <row r="1175" customFormat="false" ht="15" hidden="false" customHeight="false" outlineLevel="0" collapsed="false">
      <c r="A1175" s="4" t="n">
        <v>1174</v>
      </c>
      <c r="B1175" s="4" t="s">
        <v>1521</v>
      </c>
      <c r="C1175" s="35" t="n">
        <v>1.59232</v>
      </c>
      <c r="D1175" s="35" t="n">
        <v>-2.45416</v>
      </c>
      <c r="E1175" s="35" t="n">
        <v>-1.91428</v>
      </c>
      <c r="F1175" s="35" t="n">
        <v>1.65274</v>
      </c>
      <c r="G1175" s="35" t="n">
        <v>2.5846</v>
      </c>
      <c r="H1175" s="35" t="n">
        <v>1.08909</v>
      </c>
      <c r="I1175" s="35" t="n">
        <v>-1.32745</v>
      </c>
      <c r="J1175" s="35" t="n">
        <v>0.36194</v>
      </c>
      <c r="K1175" s="35" t="n">
        <v>0.78926</v>
      </c>
      <c r="L1175" s="35" t="n">
        <v>1.66658</v>
      </c>
      <c r="M1175" s="35" t="n">
        <v>-1.40369</v>
      </c>
      <c r="N1175" s="35" t="n">
        <v>0.61352</v>
      </c>
      <c r="O1175" s="35" t="n">
        <v>1.4717</v>
      </c>
      <c r="P1175" s="35" t="n">
        <v>-0.61099</v>
      </c>
      <c r="Q1175" s="35" t="n">
        <v>1.1825</v>
      </c>
      <c r="R1175" s="35" t="n">
        <v>-0.68375</v>
      </c>
    </row>
    <row r="1176" customFormat="false" ht="15" hidden="false" customHeight="false" outlineLevel="0" collapsed="false">
      <c r="A1176" s="4" t="n">
        <v>1175</v>
      </c>
      <c r="B1176" s="4" t="s">
        <v>1522</v>
      </c>
      <c r="C1176" s="35" t="n">
        <v>-0.40724</v>
      </c>
      <c r="D1176" s="35" t="n">
        <v>0.24698</v>
      </c>
      <c r="E1176" s="35" t="n">
        <v>-1.67412</v>
      </c>
      <c r="F1176" s="35" t="n">
        <v>2.92788</v>
      </c>
      <c r="G1176" s="35" t="n">
        <v>0.08956</v>
      </c>
      <c r="H1176" s="35" t="n">
        <v>-1.72862</v>
      </c>
      <c r="I1176" s="35" t="n">
        <v>2.03487</v>
      </c>
      <c r="J1176" s="35" t="n">
        <v>-0.34949</v>
      </c>
      <c r="K1176" s="35" t="n">
        <v>2.62048</v>
      </c>
      <c r="L1176" s="35" t="n">
        <v>0.99479</v>
      </c>
      <c r="M1176" s="35" t="n">
        <v>-1.24865</v>
      </c>
      <c r="N1176" s="35" t="n">
        <v>1.38247</v>
      </c>
      <c r="O1176" s="35" t="n">
        <v>-1.96009</v>
      </c>
      <c r="P1176" s="35" t="n">
        <v>-2.78812</v>
      </c>
      <c r="Q1176" s="35" t="n">
        <v>3.35718</v>
      </c>
      <c r="R1176" s="35" t="n">
        <v>-1.28834</v>
      </c>
    </row>
    <row r="1177" customFormat="false" ht="15" hidden="false" customHeight="false" outlineLevel="0" collapsed="false">
      <c r="A1177" s="4" t="n">
        <v>1176</v>
      </c>
      <c r="B1177" s="4" t="s">
        <v>1523</v>
      </c>
      <c r="C1177" s="35" t="n">
        <v>-2.08601</v>
      </c>
      <c r="D1177" s="35" t="n">
        <v>-1.3238</v>
      </c>
      <c r="E1177" s="35" t="n">
        <v>0.01812</v>
      </c>
      <c r="F1177" s="35" t="n">
        <v>2.9862</v>
      </c>
      <c r="G1177" s="35" t="n">
        <v>-1.50928</v>
      </c>
      <c r="H1177" s="35" t="n">
        <v>2.2801</v>
      </c>
      <c r="I1177" s="35" t="n">
        <v>0.33362</v>
      </c>
      <c r="J1177" s="35" t="n">
        <v>1.14633</v>
      </c>
      <c r="K1177" s="35" t="n">
        <v>-1.14736</v>
      </c>
      <c r="L1177" s="35" t="n">
        <v>-0.87601</v>
      </c>
      <c r="M1177" s="35" t="n">
        <v>1.20845</v>
      </c>
      <c r="N1177" s="35" t="n">
        <v>3.79673</v>
      </c>
      <c r="O1177" s="35" t="n">
        <v>-0.49951</v>
      </c>
      <c r="P1177" s="35" t="n">
        <v>-0.09012</v>
      </c>
      <c r="Q1177" s="35" t="n">
        <v>-0.43034</v>
      </c>
      <c r="R1177" s="35" t="n">
        <v>-0.91833</v>
      </c>
    </row>
    <row r="1178" customFormat="false" ht="15" hidden="false" customHeight="false" outlineLevel="0" collapsed="false">
      <c r="A1178" s="4" t="n">
        <v>1177</v>
      </c>
      <c r="B1178" s="4" t="s">
        <v>1524</v>
      </c>
      <c r="C1178" s="35" t="n">
        <v>0.93441</v>
      </c>
      <c r="D1178" s="35" t="n">
        <v>0.69763</v>
      </c>
      <c r="E1178" s="35" t="n">
        <v>2.24723</v>
      </c>
      <c r="F1178" s="35" t="n">
        <v>0.89913</v>
      </c>
      <c r="G1178" s="35" t="n">
        <v>-0.6845</v>
      </c>
      <c r="H1178" s="35" t="n">
        <v>1.33737</v>
      </c>
      <c r="I1178" s="35" t="n">
        <v>-1.40078</v>
      </c>
      <c r="J1178" s="35" t="n">
        <v>-0.461</v>
      </c>
      <c r="K1178" s="35" t="n">
        <v>2.19996</v>
      </c>
      <c r="L1178" s="35" t="n">
        <v>0.10451</v>
      </c>
      <c r="M1178" s="35" t="n">
        <v>0.7479</v>
      </c>
      <c r="N1178" s="35" t="n">
        <v>2.26222</v>
      </c>
      <c r="O1178" s="35" t="n">
        <v>-1.94348</v>
      </c>
      <c r="P1178" s="35" t="n">
        <v>0.15978</v>
      </c>
      <c r="Q1178" s="35" t="n">
        <v>0.15147</v>
      </c>
      <c r="R1178" s="35" t="n">
        <v>-1.08999</v>
      </c>
    </row>
    <row r="1179" customFormat="false" ht="15" hidden="false" customHeight="false" outlineLevel="0" collapsed="false">
      <c r="A1179" s="4" t="n">
        <v>1178</v>
      </c>
      <c r="B1179" s="4" t="s">
        <v>1525</v>
      </c>
      <c r="C1179" s="35" t="n">
        <v>-1.37652</v>
      </c>
      <c r="D1179" s="35" t="n">
        <v>0.81651</v>
      </c>
      <c r="E1179" s="35" t="n">
        <v>-0.75364</v>
      </c>
      <c r="F1179" s="35" t="n">
        <v>3.03668</v>
      </c>
      <c r="G1179" s="35" t="n">
        <v>-0.65882</v>
      </c>
      <c r="H1179" s="35" t="n">
        <v>-1.22628</v>
      </c>
      <c r="I1179" s="35" t="n">
        <v>0.30501</v>
      </c>
      <c r="J1179" s="35" t="n">
        <v>1.11726</v>
      </c>
      <c r="K1179" s="35" t="n">
        <v>3.23965</v>
      </c>
      <c r="L1179" s="35" t="n">
        <v>-0.68577</v>
      </c>
      <c r="M1179" s="35" t="n">
        <v>-1.31405</v>
      </c>
      <c r="N1179" s="35" t="n">
        <v>2.0952</v>
      </c>
      <c r="O1179" s="35" t="n">
        <v>0.507</v>
      </c>
      <c r="P1179" s="35" t="n">
        <v>-1.48286</v>
      </c>
      <c r="Q1179" s="35" t="n">
        <v>1.72911</v>
      </c>
      <c r="R1179" s="35" t="n">
        <v>1.01773</v>
      </c>
    </row>
    <row r="1180" customFormat="false" ht="15" hidden="false" customHeight="false" outlineLevel="0" collapsed="false">
      <c r="A1180" s="4" t="n">
        <v>1179</v>
      </c>
      <c r="B1180" s="4" t="s">
        <v>1526</v>
      </c>
      <c r="C1180" s="35" t="n">
        <v>1.05244</v>
      </c>
      <c r="D1180" s="35" t="n">
        <v>-1.0408</v>
      </c>
      <c r="E1180" s="35" t="n">
        <v>-0.18906</v>
      </c>
      <c r="F1180" s="35" t="n">
        <v>-0.05565</v>
      </c>
      <c r="G1180" s="35" t="n">
        <v>1.09297</v>
      </c>
      <c r="H1180" s="35" t="n">
        <v>-0.29788</v>
      </c>
      <c r="I1180" s="35" t="n">
        <v>3.02404</v>
      </c>
      <c r="J1180" s="35" t="n">
        <v>-0.99211</v>
      </c>
      <c r="K1180" s="35" t="n">
        <v>-0.70001</v>
      </c>
      <c r="L1180" s="35" t="n">
        <v>0.30885</v>
      </c>
      <c r="M1180" s="35" t="n">
        <v>1.85982</v>
      </c>
      <c r="N1180" s="35" t="n">
        <v>0.76121</v>
      </c>
      <c r="O1180" s="35" t="n">
        <v>0.98852</v>
      </c>
      <c r="P1180" s="35" t="n">
        <v>-2.96596</v>
      </c>
      <c r="Q1180" s="35" t="n">
        <v>1.00265</v>
      </c>
      <c r="R1180" s="35" t="n">
        <v>0.35848</v>
      </c>
    </row>
    <row r="1181" customFormat="false" ht="15" hidden="false" customHeight="false" outlineLevel="0" collapsed="false">
      <c r="A1181" s="4" t="n">
        <v>1180</v>
      </c>
      <c r="B1181" s="4" t="s">
        <v>1527</v>
      </c>
      <c r="C1181" s="35" t="n">
        <v>0.74586</v>
      </c>
      <c r="D1181" s="35" t="n">
        <v>1.39462</v>
      </c>
      <c r="E1181" s="35" t="n">
        <v>1.64933</v>
      </c>
      <c r="F1181" s="35" t="n">
        <v>-0.11208</v>
      </c>
      <c r="G1181" s="35" t="n">
        <v>-0.25102</v>
      </c>
      <c r="H1181" s="35" t="n">
        <v>-1.18639</v>
      </c>
      <c r="I1181" s="35" t="n">
        <v>-0.24405</v>
      </c>
      <c r="J1181" s="35" t="n">
        <v>-0.37483</v>
      </c>
      <c r="K1181" s="35" t="n">
        <v>1.43632</v>
      </c>
      <c r="L1181" s="35" t="n">
        <v>-0.00989</v>
      </c>
      <c r="M1181" s="35" t="n">
        <v>2.03197</v>
      </c>
      <c r="N1181" s="35" t="n">
        <v>0.72499</v>
      </c>
      <c r="O1181" s="35" t="n">
        <v>-0.25406</v>
      </c>
      <c r="P1181" s="35" t="n">
        <v>-0.29716</v>
      </c>
      <c r="Q1181" s="35" t="n">
        <v>0.63492</v>
      </c>
      <c r="R1181" s="35" t="n">
        <v>-2.82388</v>
      </c>
    </row>
    <row r="1182" customFormat="false" ht="15" hidden="false" customHeight="false" outlineLevel="0" collapsed="false">
      <c r="A1182" s="4" t="n">
        <v>1181</v>
      </c>
      <c r="B1182" s="4" t="s">
        <v>1528</v>
      </c>
      <c r="C1182" s="35" t="n">
        <v>-1.22012</v>
      </c>
      <c r="D1182" s="35" t="n">
        <v>-2.38847</v>
      </c>
      <c r="E1182" s="35" t="n">
        <v>-1.47978</v>
      </c>
      <c r="F1182" s="35" t="n">
        <v>1.73924</v>
      </c>
      <c r="G1182" s="35" t="n">
        <v>-0.07145</v>
      </c>
      <c r="H1182" s="35" t="n">
        <v>2.12793</v>
      </c>
      <c r="I1182" s="35" t="n">
        <v>0.45636</v>
      </c>
      <c r="J1182" s="35" t="n">
        <v>-0.63739</v>
      </c>
      <c r="K1182" s="35" t="n">
        <v>3.42961</v>
      </c>
      <c r="L1182" s="35" t="n">
        <v>0.2776</v>
      </c>
      <c r="M1182" s="35" t="n">
        <v>2.32159</v>
      </c>
      <c r="N1182" s="35" t="n">
        <v>0.42388</v>
      </c>
      <c r="O1182" s="35" t="n">
        <v>0.4569</v>
      </c>
      <c r="P1182" s="35" t="n">
        <v>1.12628</v>
      </c>
      <c r="Q1182" s="35" t="n">
        <v>0.56372</v>
      </c>
      <c r="R1182" s="35" t="n">
        <v>0.72151</v>
      </c>
    </row>
    <row r="1183" customFormat="false" ht="15" hidden="false" customHeight="false" outlineLevel="0" collapsed="false">
      <c r="A1183" s="4" t="n">
        <v>1182</v>
      </c>
      <c r="B1183" s="4" t="s">
        <v>1529</v>
      </c>
      <c r="C1183" s="35" t="n">
        <v>-2.41298</v>
      </c>
      <c r="D1183" s="35" t="n">
        <v>-2.18542</v>
      </c>
      <c r="E1183" s="35" t="n">
        <v>2.85729</v>
      </c>
      <c r="F1183" s="35" t="n">
        <v>2.98426</v>
      </c>
      <c r="G1183" s="35" t="n">
        <v>-0.22182</v>
      </c>
      <c r="H1183" s="35" t="n">
        <v>-1.16439</v>
      </c>
      <c r="I1183" s="35" t="n">
        <v>1.90639</v>
      </c>
      <c r="J1183" s="35" t="n">
        <v>2.15319</v>
      </c>
      <c r="K1183" s="35" t="n">
        <v>-0.80891</v>
      </c>
      <c r="L1183" s="35" t="n">
        <v>1.67634</v>
      </c>
      <c r="M1183" s="35" t="n">
        <v>0.68238</v>
      </c>
      <c r="N1183" s="35" t="n">
        <v>0.40796</v>
      </c>
      <c r="O1183" s="35" t="n">
        <v>0.79209</v>
      </c>
      <c r="P1183" s="35" t="n">
        <v>-2.78598</v>
      </c>
      <c r="Q1183" s="35" t="n">
        <v>-0.90057</v>
      </c>
      <c r="R1183" s="35" t="n">
        <v>0.9397</v>
      </c>
    </row>
    <row r="1184" customFormat="false" ht="15" hidden="false" customHeight="false" outlineLevel="0" collapsed="false">
      <c r="A1184" s="4" t="n">
        <v>1183</v>
      </c>
      <c r="B1184" s="4" t="s">
        <v>1530</v>
      </c>
      <c r="C1184" s="35" t="n">
        <v>-0.26262</v>
      </c>
      <c r="D1184" s="35" t="n">
        <v>-0.78946</v>
      </c>
      <c r="E1184" s="35" t="n">
        <v>0.04359</v>
      </c>
      <c r="F1184" s="35" t="n">
        <v>-0.18498</v>
      </c>
      <c r="G1184" s="35" t="n">
        <v>0.40157</v>
      </c>
      <c r="H1184" s="35" t="n">
        <v>0.06032</v>
      </c>
      <c r="I1184" s="35" t="n">
        <v>-1.7579</v>
      </c>
      <c r="J1184" s="35" t="n">
        <v>-0.72129</v>
      </c>
      <c r="K1184" s="35" t="n">
        <v>2.64875</v>
      </c>
      <c r="L1184" s="35" t="n">
        <v>-0.10865</v>
      </c>
      <c r="M1184" s="35" t="n">
        <v>-1.63146</v>
      </c>
      <c r="N1184" s="35" t="n">
        <v>-1.06873</v>
      </c>
      <c r="O1184" s="35" t="n">
        <v>1.15642</v>
      </c>
      <c r="P1184" s="35" t="n">
        <v>-1.00592</v>
      </c>
      <c r="Q1184" s="35" t="n">
        <v>0.22225</v>
      </c>
      <c r="R1184" s="35" t="n">
        <v>1.357</v>
      </c>
    </row>
    <row r="1185" customFormat="false" ht="15" hidden="false" customHeight="false" outlineLevel="0" collapsed="false">
      <c r="A1185" s="4" t="n">
        <v>1184</v>
      </c>
      <c r="B1185" s="4" t="s">
        <v>1531</v>
      </c>
      <c r="C1185" s="35" t="n">
        <v>0.16407</v>
      </c>
      <c r="D1185" s="35" t="n">
        <v>-1.84855</v>
      </c>
      <c r="E1185" s="35" t="n">
        <v>-1.64253</v>
      </c>
      <c r="F1185" s="35" t="n">
        <v>-0.29216</v>
      </c>
      <c r="G1185" s="35" t="n">
        <v>2.88102</v>
      </c>
      <c r="H1185" s="35" t="n">
        <v>-2.17464</v>
      </c>
      <c r="I1185" s="35" t="n">
        <v>3.08249</v>
      </c>
      <c r="J1185" s="35" t="n">
        <v>-1.57263</v>
      </c>
      <c r="K1185" s="35" t="n">
        <v>-0.17905</v>
      </c>
      <c r="L1185" s="35" t="n">
        <v>1.67807</v>
      </c>
      <c r="M1185" s="35" t="n">
        <v>-2.94491</v>
      </c>
      <c r="N1185" s="35" t="n">
        <v>2.24098</v>
      </c>
      <c r="O1185" s="35" t="n">
        <v>-2.05097</v>
      </c>
      <c r="P1185" s="35" t="n">
        <v>-1.3647</v>
      </c>
      <c r="Q1185" s="35" t="n">
        <v>1.94914</v>
      </c>
      <c r="R1185" s="35" t="n">
        <v>-3.7547</v>
      </c>
    </row>
    <row r="1186" customFormat="false" ht="15" hidden="false" customHeight="false" outlineLevel="0" collapsed="false">
      <c r="A1186" s="4" t="n">
        <v>1185</v>
      </c>
      <c r="B1186" s="4" t="s">
        <v>1532</v>
      </c>
      <c r="C1186" s="35" t="n">
        <v>-2.3585</v>
      </c>
      <c r="D1186" s="35" t="n">
        <v>0.43698</v>
      </c>
      <c r="E1186" s="35" t="n">
        <v>1.04483</v>
      </c>
      <c r="F1186" s="35" t="n">
        <v>1.85766</v>
      </c>
      <c r="G1186" s="35" t="n">
        <v>2.67088</v>
      </c>
      <c r="H1186" s="35" t="n">
        <v>-1.47399</v>
      </c>
      <c r="I1186" s="35" t="n">
        <v>-0.48915</v>
      </c>
      <c r="J1186" s="35" t="n">
        <v>-1.57441</v>
      </c>
      <c r="K1186" s="35" t="n">
        <v>-1.18167</v>
      </c>
      <c r="L1186" s="35" t="n">
        <v>2.38482</v>
      </c>
      <c r="M1186" s="35" t="n">
        <v>0.18502</v>
      </c>
      <c r="N1186" s="35" t="n">
        <v>3.04564</v>
      </c>
      <c r="O1186" s="35" t="n">
        <v>0.48924</v>
      </c>
      <c r="P1186" s="35" t="n">
        <v>-3.1357</v>
      </c>
      <c r="Q1186" s="35" t="n">
        <v>-0.10004</v>
      </c>
      <c r="R1186" s="35" t="n">
        <v>-1.3357</v>
      </c>
    </row>
    <row r="1187" customFormat="false" ht="15" hidden="false" customHeight="false" outlineLevel="0" collapsed="false">
      <c r="A1187" s="4" t="n">
        <v>1186</v>
      </c>
      <c r="B1187" s="4" t="s">
        <v>1533</v>
      </c>
      <c r="C1187" s="35" t="n">
        <v>-1.99847</v>
      </c>
      <c r="D1187" s="35" t="n">
        <v>-2.84285</v>
      </c>
      <c r="E1187" s="35" t="n">
        <v>-0.88744</v>
      </c>
      <c r="F1187" s="35" t="n">
        <v>1.04638</v>
      </c>
      <c r="G1187" s="35" t="n">
        <v>2.47938</v>
      </c>
      <c r="H1187" s="35" t="n">
        <v>0.78998</v>
      </c>
      <c r="I1187" s="35" t="n">
        <v>3.02002</v>
      </c>
      <c r="J1187" s="35" t="n">
        <v>2.17234</v>
      </c>
      <c r="K1187" s="35" t="n">
        <v>-0.14902</v>
      </c>
      <c r="L1187" s="35" t="n">
        <v>-0.38592</v>
      </c>
      <c r="M1187" s="35" t="n">
        <v>1.79553</v>
      </c>
      <c r="N1187" s="35" t="n">
        <v>0.19534</v>
      </c>
      <c r="O1187" s="35" t="n">
        <v>-1.42039</v>
      </c>
      <c r="P1187" s="35" t="n">
        <v>-1.27042</v>
      </c>
      <c r="Q1187" s="35" t="n">
        <v>-1.79078</v>
      </c>
      <c r="R1187" s="35" t="n">
        <v>-1.61926</v>
      </c>
    </row>
    <row r="1188" customFormat="false" ht="15" hidden="false" customHeight="false" outlineLevel="0" collapsed="false">
      <c r="A1188" s="4" t="n">
        <v>1187</v>
      </c>
      <c r="B1188" s="4" t="s">
        <v>1534</v>
      </c>
      <c r="C1188" s="35" t="n">
        <v>1.09248</v>
      </c>
      <c r="D1188" s="35" t="n">
        <v>-0.48168</v>
      </c>
      <c r="E1188" s="35" t="n">
        <v>0.00222</v>
      </c>
      <c r="F1188" s="35" t="n">
        <v>0.93108</v>
      </c>
      <c r="G1188" s="35" t="n">
        <v>-1.17256</v>
      </c>
      <c r="H1188" s="35" t="n">
        <v>1.74733</v>
      </c>
      <c r="I1188" s="35" t="n">
        <v>-1.10647</v>
      </c>
      <c r="J1188" s="35" t="n">
        <v>0.22071</v>
      </c>
      <c r="K1188" s="35" t="n">
        <v>1.12218</v>
      </c>
      <c r="L1188" s="35" t="n">
        <v>0.86132</v>
      </c>
      <c r="M1188" s="35" t="n">
        <v>-0.76686</v>
      </c>
      <c r="N1188" s="35" t="n">
        <v>-0.55188</v>
      </c>
      <c r="O1188" s="35" t="n">
        <v>-1.26629</v>
      </c>
      <c r="P1188" s="35" t="n">
        <v>1.11933</v>
      </c>
      <c r="Q1188" s="35" t="n">
        <v>1.58864</v>
      </c>
      <c r="R1188" s="35" t="n">
        <v>1.2879</v>
      </c>
    </row>
    <row r="1189" customFormat="false" ht="15" hidden="false" customHeight="false" outlineLevel="0" collapsed="false">
      <c r="A1189" s="4" t="n">
        <v>1188</v>
      </c>
      <c r="B1189" s="4" t="s">
        <v>1535</v>
      </c>
      <c r="C1189" s="35" t="n">
        <v>-0.1284</v>
      </c>
      <c r="D1189" s="35" t="n">
        <v>-1.95218</v>
      </c>
      <c r="E1189" s="35" t="n">
        <v>2.60463</v>
      </c>
      <c r="F1189" s="35" t="n">
        <v>3.34197</v>
      </c>
      <c r="G1189" s="35" t="n">
        <v>2.189</v>
      </c>
      <c r="H1189" s="35" t="n">
        <v>-0.94144</v>
      </c>
      <c r="I1189" s="35" t="n">
        <v>-1.09079</v>
      </c>
      <c r="J1189" s="35" t="n">
        <v>-0.45197</v>
      </c>
      <c r="K1189" s="35" t="n">
        <v>2.87253</v>
      </c>
      <c r="L1189" s="35" t="n">
        <v>0.35434</v>
      </c>
      <c r="M1189" s="35" t="n">
        <v>2.20425</v>
      </c>
      <c r="N1189" s="35" t="n">
        <v>1.48336</v>
      </c>
      <c r="O1189" s="35" t="n">
        <v>0.55362</v>
      </c>
      <c r="P1189" s="35" t="n">
        <v>-0.08054</v>
      </c>
      <c r="Q1189" s="35" t="n">
        <v>2.38884</v>
      </c>
      <c r="R1189" s="35" t="n">
        <v>-2.43382</v>
      </c>
    </row>
    <row r="1190" customFormat="false" ht="15" hidden="false" customHeight="false" outlineLevel="0" collapsed="false">
      <c r="A1190" s="4" t="n">
        <v>1189</v>
      </c>
      <c r="B1190" s="4" t="s">
        <v>1536</v>
      </c>
      <c r="C1190" s="35" t="n">
        <v>-3.14093</v>
      </c>
      <c r="D1190" s="35" t="n">
        <v>0.37934</v>
      </c>
      <c r="E1190" s="35" t="n">
        <v>1.62858</v>
      </c>
      <c r="F1190" s="35" t="n">
        <v>1.20165</v>
      </c>
      <c r="G1190" s="35" t="n">
        <v>4.20671</v>
      </c>
      <c r="H1190" s="35" t="n">
        <v>1.54041</v>
      </c>
      <c r="I1190" s="35" t="n">
        <v>-0.66757</v>
      </c>
      <c r="J1190" s="35" t="n">
        <v>-0.24272</v>
      </c>
      <c r="K1190" s="35" t="n">
        <v>3.16929</v>
      </c>
      <c r="L1190" s="35" t="n">
        <v>0.46681</v>
      </c>
      <c r="M1190" s="35" t="n">
        <v>1.23533</v>
      </c>
      <c r="N1190" s="35" t="n">
        <v>0.53304</v>
      </c>
      <c r="O1190" s="35" t="n">
        <v>-2.03546</v>
      </c>
      <c r="P1190" s="35" t="n">
        <v>-2.58467</v>
      </c>
      <c r="Q1190" s="35" t="n">
        <v>1.27702</v>
      </c>
      <c r="R1190" s="35" t="n">
        <v>-3.09071</v>
      </c>
    </row>
    <row r="1191" customFormat="false" ht="15" hidden="false" customHeight="false" outlineLevel="0" collapsed="false">
      <c r="A1191" s="4" t="n">
        <v>1190</v>
      </c>
      <c r="B1191" s="4" t="s">
        <v>1537</v>
      </c>
      <c r="C1191" s="35" t="n">
        <v>-3.42112</v>
      </c>
      <c r="D1191" s="35" t="n">
        <v>-1.41115</v>
      </c>
      <c r="E1191" s="35" t="n">
        <v>3.03822</v>
      </c>
      <c r="F1191" s="35" t="n">
        <v>-0.68947</v>
      </c>
      <c r="G1191" s="35" t="n">
        <v>0.39935</v>
      </c>
      <c r="H1191" s="35" t="n">
        <v>-2.3818</v>
      </c>
      <c r="I1191" s="35" t="n">
        <v>0.05981</v>
      </c>
      <c r="J1191" s="35" t="n">
        <v>1.96649</v>
      </c>
      <c r="K1191" s="35" t="n">
        <v>0.43365</v>
      </c>
      <c r="L1191" s="35" t="n">
        <v>-0.51589</v>
      </c>
      <c r="M1191" s="35" t="n">
        <v>1.12575</v>
      </c>
      <c r="N1191" s="35" t="n">
        <v>1.23462</v>
      </c>
      <c r="O1191" s="35" t="n">
        <v>-0.57851</v>
      </c>
      <c r="P1191" s="35" t="n">
        <v>-2.53623</v>
      </c>
      <c r="Q1191" s="35" t="n">
        <v>3.20545</v>
      </c>
      <c r="R1191" s="35" t="n">
        <v>-2.43887</v>
      </c>
    </row>
    <row r="1192" customFormat="false" ht="15" hidden="false" customHeight="false" outlineLevel="0" collapsed="false">
      <c r="A1192" s="4" t="n">
        <v>1191</v>
      </c>
      <c r="B1192" s="4" t="s">
        <v>1538</v>
      </c>
      <c r="C1192" s="35" t="n">
        <v>-2.6009</v>
      </c>
      <c r="D1192" s="35" t="n">
        <v>-0.34517</v>
      </c>
      <c r="E1192" s="35" t="n">
        <v>2.6545</v>
      </c>
      <c r="F1192" s="35" t="n">
        <v>3.34166</v>
      </c>
      <c r="G1192" s="35" t="n">
        <v>3.20271</v>
      </c>
      <c r="H1192" s="35" t="n">
        <v>-0.89818</v>
      </c>
      <c r="I1192" s="35" t="n">
        <v>-0.92791</v>
      </c>
      <c r="J1192" s="35" t="n">
        <v>-0.63933</v>
      </c>
      <c r="K1192" s="35" t="n">
        <v>0.13733</v>
      </c>
      <c r="L1192" s="35" t="n">
        <v>0.62948</v>
      </c>
      <c r="M1192" s="35" t="n">
        <v>0.60968</v>
      </c>
      <c r="N1192" s="35" t="n">
        <v>0.90492</v>
      </c>
      <c r="O1192" s="35" t="n">
        <v>-0.26036</v>
      </c>
      <c r="P1192" s="35" t="n">
        <v>-3.14791</v>
      </c>
      <c r="Q1192" s="35" t="n">
        <v>0.48193</v>
      </c>
      <c r="R1192" s="35" t="n">
        <v>-3.40591</v>
      </c>
    </row>
    <row r="1193" customFormat="false" ht="15" hidden="false" customHeight="false" outlineLevel="0" collapsed="false">
      <c r="A1193" s="4" t="n">
        <v>1192</v>
      </c>
      <c r="B1193" s="4" t="s">
        <v>1539</v>
      </c>
      <c r="C1193" s="35" t="n">
        <v>-1.88596</v>
      </c>
      <c r="D1193" s="35" t="n">
        <v>-0.89974</v>
      </c>
      <c r="E1193" s="35" t="n">
        <v>1.7253</v>
      </c>
      <c r="F1193" s="35" t="n">
        <v>-0.32237</v>
      </c>
      <c r="G1193" s="35" t="n">
        <v>3.03198</v>
      </c>
      <c r="H1193" s="35" t="n">
        <v>-1.5225</v>
      </c>
      <c r="I1193" s="35" t="n">
        <v>3.07393</v>
      </c>
      <c r="J1193" s="35" t="n">
        <v>-0.12283</v>
      </c>
      <c r="K1193" s="35" t="n">
        <v>-1.14417</v>
      </c>
      <c r="L1193" s="35" t="n">
        <v>0.36516</v>
      </c>
      <c r="M1193" s="35" t="n">
        <v>-0.56357</v>
      </c>
      <c r="N1193" s="35" t="n">
        <v>2.55018</v>
      </c>
      <c r="O1193" s="35" t="n">
        <v>-3.00607</v>
      </c>
      <c r="P1193" s="35" t="n">
        <v>-3.33672</v>
      </c>
      <c r="Q1193" s="35" t="n">
        <v>0.89304</v>
      </c>
      <c r="R1193" s="35" t="n">
        <v>-3.23344</v>
      </c>
    </row>
    <row r="1194" customFormat="false" ht="15" hidden="false" customHeight="false" outlineLevel="0" collapsed="false">
      <c r="A1194" s="4" t="n">
        <v>1193</v>
      </c>
      <c r="B1194" s="4" t="s">
        <v>1540</v>
      </c>
      <c r="C1194" s="35" t="n">
        <v>-2.75527</v>
      </c>
      <c r="D1194" s="35" t="n">
        <v>0.70369</v>
      </c>
      <c r="E1194" s="35" t="n">
        <v>-0.93414</v>
      </c>
      <c r="F1194" s="35" t="n">
        <v>-0.05416</v>
      </c>
      <c r="G1194" s="35" t="n">
        <v>-0.00857</v>
      </c>
      <c r="H1194" s="35" t="n">
        <v>-0.21162</v>
      </c>
      <c r="I1194" s="35" t="n">
        <v>-1.44977</v>
      </c>
      <c r="J1194" s="35" t="n">
        <v>3.1857</v>
      </c>
      <c r="K1194" s="35" t="n">
        <v>2.37651</v>
      </c>
      <c r="L1194" s="35" t="n">
        <v>3.28311</v>
      </c>
      <c r="M1194" s="35" t="n">
        <v>2.37518</v>
      </c>
      <c r="N1194" s="35" t="n">
        <v>2.24737</v>
      </c>
      <c r="O1194" s="35" t="n">
        <v>-0.07308</v>
      </c>
      <c r="P1194" s="35" t="n">
        <v>-1.49012</v>
      </c>
      <c r="Q1194" s="35" t="n">
        <v>0.49576</v>
      </c>
      <c r="R1194" s="35" t="n">
        <v>-2.96286</v>
      </c>
    </row>
    <row r="1195" customFormat="false" ht="15" hidden="false" customHeight="false" outlineLevel="0" collapsed="false">
      <c r="A1195" s="4" t="n">
        <v>1194</v>
      </c>
      <c r="B1195" s="4" t="s">
        <v>1541</v>
      </c>
      <c r="C1195" s="35" t="n">
        <v>-0.31827</v>
      </c>
      <c r="D1195" s="35" t="n">
        <v>0.27001</v>
      </c>
      <c r="E1195" s="35" t="n">
        <v>-0.40018</v>
      </c>
      <c r="F1195" s="35" t="n">
        <v>-0.21349</v>
      </c>
      <c r="G1195" s="35" t="n">
        <v>0.54151</v>
      </c>
      <c r="H1195" s="35" t="n">
        <v>-1.06686</v>
      </c>
      <c r="I1195" s="35" t="n">
        <v>-2.13432</v>
      </c>
      <c r="J1195" s="35" t="n">
        <v>-0.53332</v>
      </c>
      <c r="K1195" s="35" t="n">
        <v>2.25619</v>
      </c>
      <c r="L1195" s="35" t="n">
        <v>3.15555</v>
      </c>
      <c r="M1195" s="35" t="n">
        <v>1.86559</v>
      </c>
      <c r="N1195" s="35" t="n">
        <v>1.04152</v>
      </c>
      <c r="O1195" s="35" t="n">
        <v>-2.29096</v>
      </c>
      <c r="P1195" s="35" t="n">
        <v>-0.81761</v>
      </c>
      <c r="Q1195" s="35" t="n">
        <v>2.88758</v>
      </c>
      <c r="R1195" s="35" t="n">
        <v>0.51335</v>
      </c>
    </row>
    <row r="1196" customFormat="false" ht="15" hidden="false" customHeight="false" outlineLevel="0" collapsed="false">
      <c r="A1196" s="4" t="n">
        <v>1195</v>
      </c>
      <c r="B1196" s="4" t="s">
        <v>1542</v>
      </c>
      <c r="C1196" s="35" t="n">
        <v>-2.26566</v>
      </c>
      <c r="D1196" s="35" t="n">
        <v>-3.22429</v>
      </c>
      <c r="E1196" s="35" t="n">
        <v>1.97179</v>
      </c>
      <c r="F1196" s="35" t="n">
        <v>-1.18797</v>
      </c>
      <c r="G1196" s="35" t="n">
        <v>-0.70451</v>
      </c>
      <c r="H1196" s="35" t="n">
        <v>-0.12725</v>
      </c>
      <c r="I1196" s="35" t="n">
        <v>-0.63231</v>
      </c>
      <c r="J1196" s="35" t="n">
        <v>-0.15688</v>
      </c>
      <c r="K1196" s="35" t="n">
        <v>-0.63648</v>
      </c>
      <c r="L1196" s="35" t="n">
        <v>1.42482</v>
      </c>
      <c r="M1196" s="35" t="n">
        <v>2.39263</v>
      </c>
      <c r="N1196" s="35" t="n">
        <v>3.13264</v>
      </c>
      <c r="O1196" s="35" t="n">
        <v>1.88856</v>
      </c>
      <c r="P1196" s="35" t="n">
        <v>1.47691</v>
      </c>
      <c r="Q1196" s="35" t="n">
        <v>3.20401</v>
      </c>
      <c r="R1196" s="35" t="n">
        <v>-2.15799</v>
      </c>
    </row>
    <row r="1197" customFormat="false" ht="15" hidden="false" customHeight="false" outlineLevel="0" collapsed="false">
      <c r="A1197" s="4" t="n">
        <v>1196</v>
      </c>
      <c r="B1197" s="4" t="s">
        <v>1543</v>
      </c>
      <c r="C1197" s="35" t="n">
        <v>0.61189</v>
      </c>
      <c r="D1197" s="35" t="n">
        <v>0.34235</v>
      </c>
      <c r="E1197" s="35" t="n">
        <v>2.4657</v>
      </c>
      <c r="F1197" s="35" t="n">
        <v>0.54704</v>
      </c>
      <c r="G1197" s="35" t="n">
        <v>1.17282</v>
      </c>
      <c r="H1197" s="35" t="n">
        <v>1.77539</v>
      </c>
      <c r="I1197" s="35" t="n">
        <v>-0.87746</v>
      </c>
      <c r="J1197" s="35" t="n">
        <v>1.12573</v>
      </c>
      <c r="K1197" s="35" t="n">
        <v>1.70235</v>
      </c>
      <c r="L1197" s="35" t="n">
        <v>-0.6588</v>
      </c>
      <c r="M1197" s="35" t="n">
        <v>-1.162</v>
      </c>
      <c r="N1197" s="35" t="n">
        <v>2.97673</v>
      </c>
      <c r="O1197" s="35" t="n">
        <v>-2.18365</v>
      </c>
      <c r="P1197" s="35" t="n">
        <v>0.34392</v>
      </c>
      <c r="Q1197" s="35" t="n">
        <v>0.00255</v>
      </c>
      <c r="R1197" s="35" t="n">
        <v>-0.73223</v>
      </c>
    </row>
    <row r="1198" customFormat="false" ht="15" hidden="false" customHeight="false" outlineLevel="0" collapsed="false">
      <c r="A1198" s="4" t="n">
        <v>1197</v>
      </c>
      <c r="B1198" s="4" t="s">
        <v>1544</v>
      </c>
      <c r="C1198" s="35" t="n">
        <v>-0.74235</v>
      </c>
      <c r="D1198" s="35" t="n">
        <v>-0.7965</v>
      </c>
      <c r="E1198" s="35" t="n">
        <v>2.83468</v>
      </c>
      <c r="F1198" s="35" t="n">
        <v>0.66901</v>
      </c>
      <c r="G1198" s="35" t="n">
        <v>-1.70239</v>
      </c>
      <c r="H1198" s="35" t="n">
        <v>0.65679</v>
      </c>
      <c r="I1198" s="35" t="n">
        <v>-0.01036</v>
      </c>
      <c r="J1198" s="35" t="n">
        <v>1.28004</v>
      </c>
      <c r="K1198" s="35" t="n">
        <v>-0.25345</v>
      </c>
      <c r="L1198" s="35" t="n">
        <v>-1.38259</v>
      </c>
      <c r="M1198" s="35" t="n">
        <v>0.78106</v>
      </c>
      <c r="N1198" s="35" t="n">
        <v>1.7282</v>
      </c>
      <c r="O1198" s="35" t="n">
        <v>-1.18748</v>
      </c>
      <c r="P1198" s="35" t="n">
        <v>1.35381</v>
      </c>
      <c r="Q1198" s="35" t="n">
        <v>-0.78597</v>
      </c>
      <c r="R1198" s="35" t="n">
        <v>0.71425</v>
      </c>
    </row>
    <row r="1199" customFormat="false" ht="15" hidden="false" customHeight="false" outlineLevel="0" collapsed="false">
      <c r="A1199" s="4" t="n">
        <v>1198</v>
      </c>
      <c r="B1199" s="4" t="s">
        <v>1545</v>
      </c>
      <c r="C1199" s="35" t="n">
        <v>1.2355</v>
      </c>
      <c r="D1199" s="35" t="n">
        <v>0.04712</v>
      </c>
      <c r="E1199" s="35" t="n">
        <v>-1.61533</v>
      </c>
      <c r="F1199" s="35" t="n">
        <v>0.61077</v>
      </c>
      <c r="G1199" s="35" t="n">
        <v>2.27636</v>
      </c>
      <c r="H1199" s="35" t="n">
        <v>-1.18199</v>
      </c>
      <c r="I1199" s="35" t="n">
        <v>0.68233</v>
      </c>
      <c r="J1199" s="35" t="n">
        <v>0.88789</v>
      </c>
      <c r="K1199" s="35" t="n">
        <v>2.25807</v>
      </c>
      <c r="L1199" s="35" t="n">
        <v>3.49877</v>
      </c>
      <c r="M1199" s="35" t="n">
        <v>2.9967</v>
      </c>
      <c r="N1199" s="35" t="n">
        <v>4.0315</v>
      </c>
      <c r="O1199" s="35" t="n">
        <v>-0.45367</v>
      </c>
      <c r="P1199" s="35" t="n">
        <v>-0.48499</v>
      </c>
      <c r="Q1199" s="35" t="n">
        <v>0.92135</v>
      </c>
      <c r="R1199" s="35" t="n">
        <v>-2.3554</v>
      </c>
    </row>
    <row r="1200" customFormat="false" ht="15" hidden="false" customHeight="false" outlineLevel="0" collapsed="false">
      <c r="A1200" s="4" t="n">
        <v>1199</v>
      </c>
      <c r="B1200" s="4" t="s">
        <v>1546</v>
      </c>
      <c r="C1200" s="35" t="n">
        <v>-2.46136</v>
      </c>
      <c r="D1200" s="35" t="n">
        <v>0.38118</v>
      </c>
      <c r="E1200" s="35" t="n">
        <v>1.53721</v>
      </c>
      <c r="F1200" s="35" t="n">
        <v>0.17119</v>
      </c>
      <c r="G1200" s="35" t="n">
        <v>-1.29016</v>
      </c>
      <c r="H1200" s="35" t="n">
        <v>-1.57386</v>
      </c>
      <c r="I1200" s="35" t="n">
        <v>-0.34939</v>
      </c>
      <c r="J1200" s="35" t="n">
        <v>1.57196</v>
      </c>
      <c r="K1200" s="35" t="n">
        <v>1.89562</v>
      </c>
      <c r="L1200" s="35" t="n">
        <v>1.271</v>
      </c>
      <c r="M1200" s="35" t="n">
        <v>2.06388</v>
      </c>
      <c r="N1200" s="35" t="n">
        <v>0.19954</v>
      </c>
      <c r="O1200" s="35" t="n">
        <v>0.1748</v>
      </c>
      <c r="P1200" s="35" t="n">
        <v>0.2995</v>
      </c>
      <c r="Q1200" s="35" t="n">
        <v>0.24037</v>
      </c>
      <c r="R1200" s="35" t="n">
        <v>-2.57404</v>
      </c>
    </row>
    <row r="1201" customFormat="false" ht="15" hidden="false" customHeight="false" outlineLevel="0" collapsed="false">
      <c r="A1201" s="4" t="n">
        <v>1200</v>
      </c>
      <c r="B1201" s="4" t="s">
        <v>1547</v>
      </c>
      <c r="C1201" s="35" t="n">
        <v>-0.61977</v>
      </c>
      <c r="D1201" s="35" t="n">
        <v>-1.60522</v>
      </c>
      <c r="E1201" s="35" t="n">
        <v>-0.56427</v>
      </c>
      <c r="F1201" s="35" t="n">
        <v>0.18539</v>
      </c>
      <c r="G1201" s="35" t="n">
        <v>1.66304</v>
      </c>
      <c r="H1201" s="35" t="n">
        <v>-2.56087</v>
      </c>
      <c r="I1201" s="35" t="n">
        <v>3.23833</v>
      </c>
      <c r="J1201" s="35" t="n">
        <v>2.78545</v>
      </c>
      <c r="K1201" s="35" t="n">
        <v>-0.84494</v>
      </c>
      <c r="L1201" s="35" t="n">
        <v>-0.1736</v>
      </c>
      <c r="M1201" s="35" t="n">
        <v>1.81794</v>
      </c>
      <c r="N1201" s="35" t="n">
        <v>0.14255</v>
      </c>
      <c r="O1201" s="35" t="n">
        <v>0.42526</v>
      </c>
      <c r="P1201" s="35" t="n">
        <v>-1.45343</v>
      </c>
      <c r="Q1201" s="35" t="n">
        <v>2.5906</v>
      </c>
      <c r="R1201" s="35" t="n">
        <v>-0.35563</v>
      </c>
    </row>
    <row r="1202" customFormat="false" ht="15" hidden="false" customHeight="false" outlineLevel="0" collapsed="false">
      <c r="A1202" s="4" t="n">
        <v>1201</v>
      </c>
      <c r="B1202" s="4" t="s">
        <v>1548</v>
      </c>
      <c r="C1202" s="35" t="n">
        <v>-3.25798</v>
      </c>
      <c r="D1202" s="35" t="n">
        <v>-1.79803</v>
      </c>
      <c r="E1202" s="35" t="n">
        <v>-0.81619</v>
      </c>
      <c r="F1202" s="35" t="n">
        <v>-0.90478</v>
      </c>
      <c r="G1202" s="35" t="n">
        <v>-2.29975</v>
      </c>
      <c r="H1202" s="35" t="n">
        <v>0.64421</v>
      </c>
      <c r="I1202" s="35" t="n">
        <v>2.59278</v>
      </c>
      <c r="J1202" s="35" t="n">
        <v>-0.36016</v>
      </c>
      <c r="K1202" s="35" t="n">
        <v>2.97185</v>
      </c>
      <c r="L1202" s="35" t="n">
        <v>-1.20549</v>
      </c>
      <c r="M1202" s="35" t="n">
        <v>-0.41595</v>
      </c>
      <c r="N1202" s="35" t="n">
        <v>2.60668</v>
      </c>
      <c r="O1202" s="35" t="n">
        <v>0.08252</v>
      </c>
      <c r="P1202" s="35" t="n">
        <v>-2.26191</v>
      </c>
      <c r="Q1202" s="35" t="n">
        <v>1.58992</v>
      </c>
      <c r="R1202" s="35" t="n">
        <v>-1.227</v>
      </c>
    </row>
    <row r="1203" customFormat="false" ht="15" hidden="false" customHeight="false" outlineLevel="0" collapsed="false">
      <c r="A1203" s="4" t="n">
        <v>1202</v>
      </c>
      <c r="B1203" s="4" t="s">
        <v>1549</v>
      </c>
      <c r="C1203" s="35" t="n">
        <v>-0.73025</v>
      </c>
      <c r="D1203" s="35" t="n">
        <v>-1.58212</v>
      </c>
      <c r="E1203" s="35" t="n">
        <v>-1.06623</v>
      </c>
      <c r="F1203" s="35" t="n">
        <v>1.22975</v>
      </c>
      <c r="G1203" s="35" t="n">
        <v>2.37902</v>
      </c>
      <c r="H1203" s="35" t="n">
        <v>1.52201</v>
      </c>
      <c r="I1203" s="35" t="n">
        <v>-1.66283</v>
      </c>
      <c r="J1203" s="35" t="n">
        <v>-0.57293</v>
      </c>
      <c r="K1203" s="35" t="n">
        <v>0.91084</v>
      </c>
      <c r="L1203" s="35" t="n">
        <v>3.66666</v>
      </c>
      <c r="M1203" s="35" t="n">
        <v>-3.17636</v>
      </c>
      <c r="N1203" s="35" t="n">
        <v>1.3929</v>
      </c>
      <c r="O1203" s="35" t="n">
        <v>-2.69472</v>
      </c>
      <c r="P1203" s="35" t="n">
        <v>-2.0205</v>
      </c>
      <c r="Q1203" s="35" t="n">
        <v>1.17657</v>
      </c>
      <c r="R1203" s="35" t="n">
        <v>-3.26404</v>
      </c>
    </row>
    <row r="1204" customFormat="false" ht="15" hidden="false" customHeight="false" outlineLevel="0" collapsed="false">
      <c r="A1204" s="4" t="n">
        <v>1203</v>
      </c>
      <c r="B1204" s="4" t="s">
        <v>1550</v>
      </c>
      <c r="C1204" s="35" t="n">
        <v>0.57741</v>
      </c>
      <c r="D1204" s="35" t="n">
        <v>0.76154</v>
      </c>
      <c r="E1204" s="35" t="n">
        <v>0.04545</v>
      </c>
      <c r="F1204" s="35" t="n">
        <v>0.30819</v>
      </c>
      <c r="G1204" s="35" t="n">
        <v>-0.33676</v>
      </c>
      <c r="H1204" s="35" t="n">
        <v>1.85072</v>
      </c>
      <c r="I1204" s="35" t="n">
        <v>0.759</v>
      </c>
      <c r="J1204" s="35" t="n">
        <v>1.7263</v>
      </c>
      <c r="K1204" s="35" t="n">
        <v>2.31512</v>
      </c>
      <c r="L1204" s="35" t="n">
        <v>-0.2834</v>
      </c>
      <c r="M1204" s="35" t="n">
        <v>-1.7749</v>
      </c>
      <c r="N1204" s="35" t="n">
        <v>1.69759</v>
      </c>
      <c r="O1204" s="35" t="n">
        <v>-1.40748</v>
      </c>
      <c r="P1204" s="35" t="n">
        <v>0.69989</v>
      </c>
      <c r="Q1204" s="35" t="n">
        <v>0.42465</v>
      </c>
      <c r="R1204" s="35" t="n">
        <v>-2.89525</v>
      </c>
    </row>
    <row r="1205" customFormat="false" ht="15" hidden="false" customHeight="false" outlineLevel="0" collapsed="false">
      <c r="A1205" s="4" t="n">
        <v>1204</v>
      </c>
      <c r="B1205" s="4" t="s">
        <v>1551</v>
      </c>
      <c r="C1205" s="35" t="n">
        <v>-1.89685</v>
      </c>
      <c r="D1205" s="35" t="n">
        <v>-3.67173</v>
      </c>
      <c r="E1205" s="35" t="n">
        <v>-1.40751</v>
      </c>
      <c r="F1205" s="35" t="n">
        <v>-0.06941</v>
      </c>
      <c r="G1205" s="35" t="n">
        <v>0.15486</v>
      </c>
      <c r="H1205" s="35" t="n">
        <v>-1.73861</v>
      </c>
      <c r="I1205" s="35" t="n">
        <v>1.26305</v>
      </c>
      <c r="J1205" s="35" t="n">
        <v>-0.09744</v>
      </c>
      <c r="K1205" s="35" t="n">
        <v>2.18525</v>
      </c>
      <c r="L1205" s="35" t="n">
        <v>2.84412</v>
      </c>
      <c r="M1205" s="35" t="n">
        <v>-1.20077</v>
      </c>
      <c r="N1205" s="35" t="n">
        <v>0.18087</v>
      </c>
      <c r="O1205" s="35" t="n">
        <v>-2.66283</v>
      </c>
      <c r="P1205" s="35" t="n">
        <v>-1.91678</v>
      </c>
      <c r="Q1205" s="35" t="n">
        <v>-0.31339</v>
      </c>
      <c r="R1205" s="35" t="n">
        <v>0.14188</v>
      </c>
    </row>
    <row r="1206" customFormat="false" ht="15" hidden="false" customHeight="false" outlineLevel="0" collapsed="false">
      <c r="A1206" s="4" t="n">
        <v>1205</v>
      </c>
      <c r="B1206" s="4" t="s">
        <v>1552</v>
      </c>
      <c r="C1206" s="35" t="n">
        <v>0.04265</v>
      </c>
      <c r="D1206" s="35" t="n">
        <v>1.03602</v>
      </c>
      <c r="E1206" s="35" t="n">
        <v>0.13956</v>
      </c>
      <c r="F1206" s="35" t="n">
        <v>2.8874</v>
      </c>
      <c r="G1206" s="35" t="n">
        <v>1.19437</v>
      </c>
      <c r="H1206" s="35" t="n">
        <v>-1.08212</v>
      </c>
      <c r="I1206" s="35" t="n">
        <v>0.45612</v>
      </c>
      <c r="J1206" s="35" t="n">
        <v>2.2403</v>
      </c>
      <c r="K1206" s="35" t="n">
        <v>-1.52828</v>
      </c>
      <c r="L1206" s="35" t="n">
        <v>-0.71058</v>
      </c>
      <c r="M1206" s="35" t="n">
        <v>-0.84482</v>
      </c>
      <c r="N1206" s="35" t="n">
        <v>1.44205</v>
      </c>
      <c r="O1206" s="35" t="n">
        <v>-2.61613</v>
      </c>
      <c r="P1206" s="35" t="n">
        <v>-1.02229</v>
      </c>
      <c r="Q1206" s="35" t="n">
        <v>1.67816</v>
      </c>
      <c r="R1206" s="35" t="n">
        <v>0.7818</v>
      </c>
    </row>
    <row r="1207" customFormat="false" ht="15" hidden="false" customHeight="false" outlineLevel="0" collapsed="false">
      <c r="A1207" s="4" t="n">
        <v>1206</v>
      </c>
      <c r="B1207" s="4" t="s">
        <v>1553</v>
      </c>
      <c r="C1207" s="35" t="n">
        <v>-1.43643</v>
      </c>
      <c r="D1207" s="35" t="n">
        <v>-2.21548</v>
      </c>
      <c r="E1207" s="35" t="n">
        <v>0.48345</v>
      </c>
      <c r="F1207" s="35" t="n">
        <v>1.50689</v>
      </c>
      <c r="G1207" s="35" t="n">
        <v>1.74463</v>
      </c>
      <c r="H1207" s="35" t="n">
        <v>-2.90356</v>
      </c>
      <c r="I1207" s="35" t="n">
        <v>-0.67739</v>
      </c>
      <c r="J1207" s="35" t="n">
        <v>0.69425</v>
      </c>
      <c r="K1207" s="35" t="n">
        <v>-0.74829</v>
      </c>
      <c r="L1207" s="35" t="n">
        <v>-0.94691</v>
      </c>
      <c r="M1207" s="35" t="n">
        <v>1.53115</v>
      </c>
      <c r="N1207" s="35" t="n">
        <v>0.09318</v>
      </c>
      <c r="O1207" s="35" t="n">
        <v>-2.78393</v>
      </c>
      <c r="P1207" s="35" t="n">
        <v>2.1379</v>
      </c>
      <c r="Q1207" s="35" t="n">
        <v>1.70394</v>
      </c>
      <c r="R1207" s="35" t="n">
        <v>0.12006</v>
      </c>
    </row>
    <row r="1208" customFormat="false" ht="15" hidden="false" customHeight="false" outlineLevel="0" collapsed="false">
      <c r="A1208" s="4" t="n">
        <v>1207</v>
      </c>
      <c r="B1208" s="4" t="s">
        <v>1554</v>
      </c>
      <c r="C1208" s="35" t="n">
        <v>-1.68095</v>
      </c>
      <c r="D1208" s="35" t="n">
        <v>-0.31446</v>
      </c>
      <c r="E1208" s="35" t="n">
        <v>-0.46738</v>
      </c>
      <c r="F1208" s="35" t="n">
        <v>2.5492</v>
      </c>
      <c r="G1208" s="35" t="n">
        <v>2.80966</v>
      </c>
      <c r="H1208" s="35" t="n">
        <v>-1.56477</v>
      </c>
      <c r="I1208" s="35" t="n">
        <v>0.65411</v>
      </c>
      <c r="J1208" s="35" t="n">
        <v>3.75623</v>
      </c>
      <c r="K1208" s="35" t="n">
        <v>-1.03311</v>
      </c>
      <c r="L1208" s="35" t="n">
        <v>2.40855</v>
      </c>
      <c r="M1208" s="35" t="n">
        <v>1.9113</v>
      </c>
      <c r="N1208" s="35" t="n">
        <v>1.92115</v>
      </c>
      <c r="O1208" s="35" t="n">
        <v>0.4927</v>
      </c>
      <c r="P1208" s="35" t="n">
        <v>-3.09074</v>
      </c>
      <c r="Q1208" s="35" t="n">
        <v>-0.18201</v>
      </c>
      <c r="R1208" s="35" t="n">
        <v>0.78853</v>
      </c>
    </row>
    <row r="1209" customFormat="false" ht="15" hidden="false" customHeight="false" outlineLevel="0" collapsed="false">
      <c r="A1209" s="4" t="n">
        <v>1208</v>
      </c>
      <c r="B1209" s="4" t="s">
        <v>1555</v>
      </c>
      <c r="C1209" s="35" t="n">
        <v>-0.89006</v>
      </c>
      <c r="D1209" s="35" t="n">
        <v>-2.00624</v>
      </c>
      <c r="E1209" s="35" t="n">
        <v>2.43559</v>
      </c>
      <c r="F1209" s="35" t="n">
        <v>1.14337</v>
      </c>
      <c r="G1209" s="35" t="n">
        <v>0.66802</v>
      </c>
      <c r="H1209" s="35" t="n">
        <v>-1.96512</v>
      </c>
      <c r="I1209" s="35" t="n">
        <v>0.11642</v>
      </c>
      <c r="J1209" s="35" t="n">
        <v>-0.79337</v>
      </c>
      <c r="K1209" s="35" t="n">
        <v>-0.28199</v>
      </c>
      <c r="L1209" s="35" t="n">
        <v>-0.22144</v>
      </c>
      <c r="M1209" s="35" t="n">
        <v>-1.44791</v>
      </c>
      <c r="N1209" s="35" t="n">
        <v>1.99746</v>
      </c>
      <c r="O1209" s="35" t="n">
        <v>-0.16662</v>
      </c>
      <c r="P1209" s="35" t="n">
        <v>-3.39027</v>
      </c>
      <c r="Q1209" s="35" t="n">
        <v>-0.93705</v>
      </c>
      <c r="R1209" s="35" t="n">
        <v>1.63168</v>
      </c>
    </row>
    <row r="1210" customFormat="false" ht="15" hidden="false" customHeight="false" outlineLevel="0" collapsed="false">
      <c r="A1210" s="4" t="n">
        <v>1209</v>
      </c>
      <c r="B1210" s="4" t="s">
        <v>1556</v>
      </c>
      <c r="C1210" s="35" t="n">
        <v>0.79441</v>
      </c>
      <c r="D1210" s="35" t="n">
        <v>-1.8893</v>
      </c>
      <c r="E1210" s="35" t="n">
        <v>0.7776</v>
      </c>
      <c r="F1210" s="35" t="n">
        <v>-1.00801</v>
      </c>
      <c r="G1210" s="35" t="n">
        <v>-1.03879</v>
      </c>
      <c r="H1210" s="35" t="n">
        <v>2.67078</v>
      </c>
      <c r="I1210" s="35" t="n">
        <v>2.32957</v>
      </c>
      <c r="J1210" s="35" t="n">
        <v>-0.00447</v>
      </c>
      <c r="K1210" s="35" t="n">
        <v>0.73773</v>
      </c>
      <c r="L1210" s="35" t="n">
        <v>1.00505</v>
      </c>
      <c r="M1210" s="35" t="n">
        <v>-0.14951</v>
      </c>
      <c r="N1210" s="35" t="n">
        <v>2.17364</v>
      </c>
      <c r="O1210" s="35" t="n">
        <v>0.62792</v>
      </c>
      <c r="P1210" s="35" t="n">
        <v>0.94194</v>
      </c>
      <c r="Q1210" s="35" t="n">
        <v>3.7433</v>
      </c>
      <c r="R1210" s="35" t="n">
        <v>0.67323</v>
      </c>
    </row>
    <row r="1211" customFormat="false" ht="15" hidden="false" customHeight="false" outlineLevel="0" collapsed="false">
      <c r="A1211" s="4" t="n">
        <v>1210</v>
      </c>
      <c r="B1211" s="4" t="s">
        <v>1557</v>
      </c>
      <c r="C1211" s="35" t="n">
        <v>-3.35974</v>
      </c>
      <c r="D1211" s="35" t="n">
        <v>-2.71042</v>
      </c>
      <c r="E1211" s="35" t="n">
        <v>1.84339</v>
      </c>
      <c r="F1211" s="35" t="n">
        <v>3.42695</v>
      </c>
      <c r="G1211" s="35" t="n">
        <v>2.39796</v>
      </c>
      <c r="H1211" s="35" t="n">
        <v>-0.27687</v>
      </c>
      <c r="I1211" s="35" t="n">
        <v>-1.51478</v>
      </c>
      <c r="J1211" s="35" t="n">
        <v>-0.07307</v>
      </c>
      <c r="K1211" s="35" t="n">
        <v>-1.18424</v>
      </c>
      <c r="L1211" s="35" t="n">
        <v>2.90907</v>
      </c>
      <c r="M1211" s="35" t="n">
        <v>-1.06342</v>
      </c>
      <c r="N1211" s="35" t="n">
        <v>0.38095</v>
      </c>
      <c r="O1211" s="35" t="n">
        <v>-2.82588</v>
      </c>
      <c r="P1211" s="35" t="n">
        <v>-0.89676</v>
      </c>
      <c r="Q1211" s="35" t="n">
        <v>-0.39783</v>
      </c>
      <c r="R1211" s="35" t="n">
        <v>0.20287</v>
      </c>
    </row>
    <row r="1212" customFormat="false" ht="15" hidden="false" customHeight="false" outlineLevel="0" collapsed="false">
      <c r="A1212" s="4" t="n">
        <v>1211</v>
      </c>
      <c r="B1212" s="4" t="s">
        <v>1558</v>
      </c>
      <c r="C1212" s="35" t="n">
        <v>-3.23677</v>
      </c>
      <c r="D1212" s="35" t="n">
        <v>-0.22377</v>
      </c>
      <c r="E1212" s="35" t="n">
        <v>-1.06057</v>
      </c>
      <c r="F1212" s="35" t="n">
        <v>-0.45466</v>
      </c>
      <c r="G1212" s="35" t="n">
        <v>2.73959</v>
      </c>
      <c r="H1212" s="35" t="n">
        <v>-2.06279</v>
      </c>
      <c r="I1212" s="35" t="n">
        <v>-0.03824</v>
      </c>
      <c r="J1212" s="35" t="n">
        <v>2.6622</v>
      </c>
      <c r="K1212" s="35" t="n">
        <v>1.72868</v>
      </c>
      <c r="L1212" s="35" t="n">
        <v>1.93038</v>
      </c>
      <c r="M1212" s="35" t="n">
        <v>2.2986</v>
      </c>
      <c r="N1212" s="35" t="n">
        <v>0.88359</v>
      </c>
      <c r="O1212" s="35" t="n">
        <v>1.08944</v>
      </c>
      <c r="P1212" s="35" t="n">
        <v>-2.11155</v>
      </c>
      <c r="Q1212" s="35" t="n">
        <v>1.84616</v>
      </c>
      <c r="R1212" s="35" t="n">
        <v>-2.8937</v>
      </c>
    </row>
    <row r="1213" customFormat="false" ht="15" hidden="false" customHeight="false" outlineLevel="0" collapsed="false">
      <c r="A1213" s="4" t="n">
        <v>1212</v>
      </c>
      <c r="B1213" s="4" t="s">
        <v>1559</v>
      </c>
      <c r="C1213" s="35" t="n">
        <v>-1.04111</v>
      </c>
      <c r="D1213" s="35" t="n">
        <v>0.24903</v>
      </c>
      <c r="E1213" s="35" t="n">
        <v>-2.32204</v>
      </c>
      <c r="F1213" s="35" t="n">
        <v>0.47104</v>
      </c>
      <c r="G1213" s="35" t="n">
        <v>-0.85029</v>
      </c>
      <c r="H1213" s="35" t="n">
        <v>-0.15476</v>
      </c>
      <c r="I1213" s="35" t="n">
        <v>1.30426</v>
      </c>
      <c r="J1213" s="35" t="n">
        <v>-0.95244</v>
      </c>
      <c r="K1213" s="35" t="n">
        <v>0.58218</v>
      </c>
      <c r="L1213" s="35" t="n">
        <v>1.61957</v>
      </c>
      <c r="M1213" s="35" t="n">
        <v>-1.5459</v>
      </c>
      <c r="N1213" s="35" t="n">
        <v>-0.99056</v>
      </c>
      <c r="O1213" s="35" t="n">
        <v>0.90222</v>
      </c>
      <c r="P1213" s="35" t="n">
        <v>-1.09533</v>
      </c>
      <c r="Q1213" s="35" t="n">
        <v>-0.18333</v>
      </c>
      <c r="R1213" s="35" t="n">
        <v>-0.48697</v>
      </c>
    </row>
    <row r="1214" customFormat="false" ht="15" hidden="false" customHeight="false" outlineLevel="0" collapsed="false">
      <c r="A1214" s="4" t="n">
        <v>1213</v>
      </c>
      <c r="B1214" s="4" t="s">
        <v>1560</v>
      </c>
      <c r="C1214" s="35" t="n">
        <v>-1.92518</v>
      </c>
      <c r="D1214" s="35" t="n">
        <v>-3.11282</v>
      </c>
      <c r="E1214" s="35" t="n">
        <v>1.99297</v>
      </c>
      <c r="F1214" s="35" t="n">
        <v>-0.93509</v>
      </c>
      <c r="G1214" s="35" t="n">
        <v>-0.30014</v>
      </c>
      <c r="H1214" s="35" t="n">
        <v>-2.12136</v>
      </c>
      <c r="I1214" s="35" t="n">
        <v>2.03752</v>
      </c>
      <c r="J1214" s="35" t="n">
        <v>1.83668</v>
      </c>
      <c r="K1214" s="35" t="n">
        <v>-0.70082</v>
      </c>
      <c r="L1214" s="35" t="n">
        <v>0.26646</v>
      </c>
      <c r="M1214" s="35" t="n">
        <v>-1.52368</v>
      </c>
      <c r="N1214" s="35" t="n">
        <v>0.77178</v>
      </c>
      <c r="O1214" s="35" t="n">
        <v>-2.00672</v>
      </c>
      <c r="P1214" s="35" t="n">
        <v>-1.97153</v>
      </c>
      <c r="Q1214" s="35" t="n">
        <v>2.15764</v>
      </c>
      <c r="R1214" s="35" t="n">
        <v>-0.14741</v>
      </c>
    </row>
    <row r="1215" customFormat="false" ht="15" hidden="false" customHeight="false" outlineLevel="0" collapsed="false">
      <c r="A1215" s="4" t="n">
        <v>1214</v>
      </c>
      <c r="B1215" s="4" t="s">
        <v>1561</v>
      </c>
      <c r="C1215" s="35" t="n">
        <v>-2.64723</v>
      </c>
      <c r="D1215" s="35" t="n">
        <v>-2.45375</v>
      </c>
      <c r="E1215" s="35" t="n">
        <v>0.57382</v>
      </c>
      <c r="F1215" s="35" t="n">
        <v>-0.73967</v>
      </c>
      <c r="G1215" s="35" t="n">
        <v>-1.18017</v>
      </c>
      <c r="H1215" s="35" t="n">
        <v>-1.37935</v>
      </c>
      <c r="I1215" s="35" t="n">
        <v>2.62941</v>
      </c>
      <c r="J1215" s="35" t="n">
        <v>2.09878</v>
      </c>
      <c r="K1215" s="35" t="n">
        <v>-0.31502</v>
      </c>
      <c r="L1215" s="35" t="n">
        <v>2.73288</v>
      </c>
      <c r="M1215" s="35" t="n">
        <v>3.00022</v>
      </c>
      <c r="N1215" s="35" t="n">
        <v>4.00896</v>
      </c>
      <c r="O1215" s="35" t="n">
        <v>0.58096</v>
      </c>
      <c r="P1215" s="35" t="n">
        <v>-0.02909</v>
      </c>
      <c r="Q1215" s="35" t="n">
        <v>-0.26423</v>
      </c>
      <c r="R1215" s="35" t="n">
        <v>1.54439</v>
      </c>
    </row>
    <row r="1216" customFormat="false" ht="15" hidden="false" customHeight="false" outlineLevel="0" collapsed="false">
      <c r="A1216" s="4" t="n">
        <v>1215</v>
      </c>
      <c r="B1216" s="4" t="s">
        <v>1562</v>
      </c>
      <c r="C1216" s="35" t="n">
        <v>-3.05422</v>
      </c>
      <c r="D1216" s="35" t="n">
        <v>-2.72008</v>
      </c>
      <c r="E1216" s="35" t="n">
        <v>-0.34681</v>
      </c>
      <c r="F1216" s="35" t="n">
        <v>-0.75354</v>
      </c>
      <c r="G1216" s="35" t="n">
        <v>1.89064</v>
      </c>
      <c r="H1216" s="35" t="n">
        <v>-2.73107</v>
      </c>
      <c r="I1216" s="35" t="n">
        <v>1.9527</v>
      </c>
      <c r="J1216" s="35" t="n">
        <v>1.96842</v>
      </c>
      <c r="K1216" s="35" t="n">
        <v>0.03434</v>
      </c>
      <c r="L1216" s="35" t="n">
        <v>-0.46699</v>
      </c>
      <c r="M1216" s="35" t="n">
        <v>0.19186</v>
      </c>
      <c r="N1216" s="35" t="n">
        <v>1.51768</v>
      </c>
      <c r="O1216" s="35" t="n">
        <v>0.38838</v>
      </c>
      <c r="P1216" s="35" t="n">
        <v>-2.84004</v>
      </c>
      <c r="Q1216" s="35" t="n">
        <v>0.88835</v>
      </c>
      <c r="R1216" s="35" t="n">
        <v>0.11548</v>
      </c>
    </row>
    <row r="1217" customFormat="false" ht="15" hidden="false" customHeight="false" outlineLevel="0" collapsed="false">
      <c r="A1217" s="4" t="n">
        <v>1216</v>
      </c>
      <c r="B1217" s="4" t="s">
        <v>1563</v>
      </c>
      <c r="C1217" s="35" t="n">
        <v>0.65337</v>
      </c>
      <c r="D1217" s="35" t="n">
        <v>1.14019</v>
      </c>
      <c r="E1217" s="35" t="n">
        <v>-0.0916</v>
      </c>
      <c r="F1217" s="35" t="n">
        <v>0.4886</v>
      </c>
      <c r="G1217" s="35" t="n">
        <v>-0.32986</v>
      </c>
      <c r="H1217" s="35" t="n">
        <v>-0.37923</v>
      </c>
      <c r="I1217" s="35" t="n">
        <v>-0.48399</v>
      </c>
      <c r="J1217" s="35" t="n">
        <v>0.96959</v>
      </c>
      <c r="K1217" s="35" t="n">
        <v>2.04099</v>
      </c>
      <c r="L1217" s="35" t="n">
        <v>-0.62265</v>
      </c>
      <c r="M1217" s="35" t="n">
        <v>-1.71001</v>
      </c>
      <c r="N1217" s="35" t="n">
        <v>-0.85207</v>
      </c>
      <c r="O1217" s="35" t="n">
        <v>-1.92245</v>
      </c>
      <c r="P1217" s="35" t="n">
        <v>-0.72894</v>
      </c>
      <c r="Q1217" s="35" t="n">
        <v>-0.76169</v>
      </c>
      <c r="R1217" s="35" t="n">
        <v>-0.78974</v>
      </c>
    </row>
    <row r="1218" customFormat="false" ht="15" hidden="false" customHeight="false" outlineLevel="0" collapsed="false">
      <c r="A1218" s="4" t="n">
        <v>1217</v>
      </c>
      <c r="B1218" s="4" t="s">
        <v>1564</v>
      </c>
      <c r="C1218" s="35" t="n">
        <v>-3.99742</v>
      </c>
      <c r="D1218" s="35" t="n">
        <v>-2.69663</v>
      </c>
      <c r="E1218" s="35" t="n">
        <v>-1.33956</v>
      </c>
      <c r="F1218" s="35" t="n">
        <v>-0.38499</v>
      </c>
      <c r="G1218" s="35" t="n">
        <v>2.40003</v>
      </c>
      <c r="H1218" s="35" t="n">
        <v>-0.22538</v>
      </c>
      <c r="I1218" s="35" t="n">
        <v>1.12659</v>
      </c>
      <c r="J1218" s="35" t="n">
        <v>3.0355</v>
      </c>
      <c r="K1218" s="35" t="n">
        <v>2.87873</v>
      </c>
      <c r="L1218" s="35" t="n">
        <v>1.59657</v>
      </c>
      <c r="M1218" s="35" t="n">
        <v>1.97112</v>
      </c>
      <c r="N1218" s="35" t="n">
        <v>-0.16744</v>
      </c>
      <c r="O1218" s="35" t="n">
        <v>0.73551</v>
      </c>
      <c r="P1218" s="35" t="n">
        <v>-0.88929</v>
      </c>
      <c r="Q1218" s="35" t="n">
        <v>1.24442</v>
      </c>
      <c r="R1218" s="35" t="n">
        <v>-0.03692</v>
      </c>
    </row>
    <row r="1219" customFormat="false" ht="15" hidden="false" customHeight="false" outlineLevel="0" collapsed="false">
      <c r="A1219" s="4" t="n">
        <v>1218</v>
      </c>
      <c r="B1219" s="4" t="s">
        <v>1565</v>
      </c>
      <c r="C1219" s="35" t="n">
        <v>-0.24993</v>
      </c>
      <c r="D1219" s="35" t="n">
        <v>-2.53641</v>
      </c>
      <c r="E1219" s="35" t="n">
        <v>-0.36547</v>
      </c>
      <c r="F1219" s="35" t="n">
        <v>1.6918</v>
      </c>
      <c r="G1219" s="35" t="n">
        <v>-0.90578</v>
      </c>
      <c r="H1219" s="35" t="n">
        <v>-2.09326</v>
      </c>
      <c r="I1219" s="35" t="n">
        <v>-1.1624</v>
      </c>
      <c r="J1219" s="35" t="n">
        <v>2.76137</v>
      </c>
      <c r="K1219" s="35" t="n">
        <v>2.57487</v>
      </c>
      <c r="L1219" s="35" t="n">
        <v>-0.70933</v>
      </c>
      <c r="M1219" s="35" t="n">
        <v>-0.70722</v>
      </c>
      <c r="N1219" s="35" t="n">
        <v>2.7722</v>
      </c>
      <c r="O1219" s="35" t="n">
        <v>-2.50346</v>
      </c>
      <c r="P1219" s="35" t="n">
        <v>0.46586</v>
      </c>
      <c r="Q1219" s="35" t="n">
        <v>1.35579</v>
      </c>
      <c r="R1219" s="35" t="n">
        <v>0.70602</v>
      </c>
    </row>
    <row r="1220" customFormat="false" ht="15" hidden="false" customHeight="false" outlineLevel="0" collapsed="false">
      <c r="A1220" s="4" t="n">
        <v>1219</v>
      </c>
      <c r="B1220" s="4" t="s">
        <v>1566</v>
      </c>
      <c r="C1220" s="35" t="n">
        <v>0.74119</v>
      </c>
      <c r="D1220" s="35" t="n">
        <v>-1.93694</v>
      </c>
      <c r="E1220" s="35" t="n">
        <v>1.65077</v>
      </c>
      <c r="F1220" s="35" t="n">
        <v>2.43968</v>
      </c>
      <c r="G1220" s="35" t="n">
        <v>2.95367</v>
      </c>
      <c r="H1220" s="35" t="n">
        <v>-3.1463</v>
      </c>
      <c r="I1220" s="35" t="n">
        <v>1.32898</v>
      </c>
      <c r="J1220" s="35" t="n">
        <v>3.29176</v>
      </c>
      <c r="K1220" s="35" t="n">
        <v>-1.08434</v>
      </c>
      <c r="L1220" s="35" t="n">
        <v>-0.19738</v>
      </c>
      <c r="M1220" s="35" t="n">
        <v>-1.21856</v>
      </c>
      <c r="N1220" s="35" t="n">
        <v>2.40425</v>
      </c>
      <c r="O1220" s="35" t="n">
        <v>-1.01809</v>
      </c>
      <c r="P1220" s="35" t="n">
        <v>-2.52459</v>
      </c>
      <c r="Q1220" s="35" t="n">
        <v>2.10535</v>
      </c>
      <c r="R1220" s="35" t="n">
        <v>-0.4624</v>
      </c>
    </row>
    <row r="1221" customFormat="false" ht="15" hidden="false" customHeight="false" outlineLevel="0" collapsed="false">
      <c r="A1221" s="4" t="n">
        <v>1220</v>
      </c>
      <c r="B1221" s="4" t="s">
        <v>1567</v>
      </c>
      <c r="C1221" s="35" t="n">
        <v>-2.72719</v>
      </c>
      <c r="D1221" s="35" t="n">
        <v>-1.17676</v>
      </c>
      <c r="E1221" s="35" t="n">
        <v>0.1868</v>
      </c>
      <c r="F1221" s="35" t="n">
        <v>-0.82808</v>
      </c>
      <c r="G1221" s="35" t="n">
        <v>-0.42243</v>
      </c>
      <c r="H1221" s="35" t="n">
        <v>1.87762</v>
      </c>
      <c r="I1221" s="35" t="n">
        <v>2.2759</v>
      </c>
      <c r="J1221" s="35" t="n">
        <v>-0.10648</v>
      </c>
      <c r="K1221" s="35" t="n">
        <v>-0.09714</v>
      </c>
      <c r="L1221" s="35" t="n">
        <v>1.70695</v>
      </c>
      <c r="M1221" s="35" t="n">
        <v>-0.46315</v>
      </c>
      <c r="N1221" s="35" t="n">
        <v>-0.48972</v>
      </c>
      <c r="O1221" s="35" t="n">
        <v>-2.47576</v>
      </c>
      <c r="P1221" s="35" t="n">
        <v>-1.11469</v>
      </c>
      <c r="Q1221" s="35" t="n">
        <v>0.51806</v>
      </c>
      <c r="R1221" s="35" t="n">
        <v>0.34586</v>
      </c>
    </row>
    <row r="1222" customFormat="false" ht="15" hidden="false" customHeight="false" outlineLevel="0" collapsed="false">
      <c r="A1222" s="4" t="n">
        <v>1221</v>
      </c>
      <c r="B1222" s="4" t="s">
        <v>1568</v>
      </c>
      <c r="C1222" s="35" t="n">
        <v>-0.98968</v>
      </c>
      <c r="D1222" s="35" t="n">
        <v>0.45106</v>
      </c>
      <c r="E1222" s="35" t="n">
        <v>-0.95384</v>
      </c>
      <c r="F1222" s="35" t="n">
        <v>0.05151</v>
      </c>
      <c r="G1222" s="35" t="n">
        <v>2.11701</v>
      </c>
      <c r="H1222" s="35" t="n">
        <v>-0.15373</v>
      </c>
      <c r="I1222" s="35" t="n">
        <v>0.2373</v>
      </c>
      <c r="J1222" s="35" t="n">
        <v>2.90274</v>
      </c>
      <c r="K1222" s="35" t="n">
        <v>-0.6637</v>
      </c>
      <c r="L1222" s="35" t="n">
        <v>-0.6089</v>
      </c>
      <c r="M1222" s="35" t="n">
        <v>-1.06261</v>
      </c>
      <c r="N1222" s="35" t="n">
        <v>0.65531</v>
      </c>
      <c r="O1222" s="35" t="n">
        <v>0.30689</v>
      </c>
      <c r="P1222" s="35" t="n">
        <v>-1.24467</v>
      </c>
      <c r="Q1222" s="35" t="n">
        <v>-0.37292</v>
      </c>
      <c r="R1222" s="35" t="n">
        <v>0.75594</v>
      </c>
    </row>
    <row r="1223" customFormat="false" ht="15" hidden="false" customHeight="false" outlineLevel="0" collapsed="false">
      <c r="A1223" s="4" t="n">
        <v>1222</v>
      </c>
      <c r="B1223" s="4" t="s">
        <v>1569</v>
      </c>
      <c r="C1223" s="35" t="n">
        <v>-2.87809</v>
      </c>
      <c r="D1223" s="35" t="n">
        <v>-1.57629</v>
      </c>
      <c r="E1223" s="35" t="n">
        <v>-0.31528</v>
      </c>
      <c r="F1223" s="35" t="n">
        <v>2.7051</v>
      </c>
      <c r="G1223" s="35" t="n">
        <v>-0.78934</v>
      </c>
      <c r="H1223" s="35" t="n">
        <v>-0.67907</v>
      </c>
      <c r="I1223" s="35" t="n">
        <v>1.21443</v>
      </c>
      <c r="J1223" s="35" t="n">
        <v>-0.77545</v>
      </c>
      <c r="K1223" s="35" t="n">
        <v>0.62625</v>
      </c>
      <c r="L1223" s="35" t="n">
        <v>1.23825</v>
      </c>
      <c r="M1223" s="35" t="n">
        <v>0.80166</v>
      </c>
      <c r="N1223" s="35" t="n">
        <v>-0.64907</v>
      </c>
      <c r="O1223" s="35" t="n">
        <v>-1.01728</v>
      </c>
      <c r="P1223" s="35" t="n">
        <v>-0.96557</v>
      </c>
      <c r="Q1223" s="35" t="n">
        <v>-1.24622</v>
      </c>
      <c r="R1223" s="35" t="n">
        <v>1.60008</v>
      </c>
    </row>
    <row r="1224" customFormat="false" ht="15" hidden="false" customHeight="false" outlineLevel="0" collapsed="false">
      <c r="A1224" s="4" t="n">
        <v>1223</v>
      </c>
      <c r="B1224" s="4" t="s">
        <v>1570</v>
      </c>
      <c r="C1224" s="35" t="n">
        <v>-0.11605</v>
      </c>
      <c r="D1224" s="35" t="n">
        <v>-0.06615</v>
      </c>
      <c r="E1224" s="35" t="n">
        <v>-0.63728</v>
      </c>
      <c r="F1224" s="35" t="n">
        <v>-0.41403</v>
      </c>
      <c r="G1224" s="35" t="n">
        <v>-2.022</v>
      </c>
      <c r="H1224" s="35" t="n">
        <v>2.44957</v>
      </c>
      <c r="I1224" s="35" t="n">
        <v>0.52523</v>
      </c>
      <c r="J1224" s="35" t="n">
        <v>0.09122</v>
      </c>
      <c r="K1224" s="35" t="n">
        <v>0.88576</v>
      </c>
      <c r="L1224" s="35" t="n">
        <v>3.17936</v>
      </c>
      <c r="M1224" s="35" t="n">
        <v>2.72138</v>
      </c>
      <c r="N1224" s="35" t="n">
        <v>3.80762</v>
      </c>
      <c r="O1224" s="35" t="n">
        <v>1.22505</v>
      </c>
      <c r="P1224" s="35" t="n">
        <v>-3.32889</v>
      </c>
      <c r="Q1224" s="35" t="n">
        <v>0.93792</v>
      </c>
      <c r="R1224" s="35" t="n">
        <v>0.13862</v>
      </c>
    </row>
    <row r="1225" customFormat="false" ht="15" hidden="false" customHeight="false" outlineLevel="0" collapsed="false">
      <c r="A1225" s="4" t="n">
        <v>1224</v>
      </c>
      <c r="B1225" s="4" t="s">
        <v>1571</v>
      </c>
      <c r="C1225" s="35" t="n">
        <v>-0.41374</v>
      </c>
      <c r="D1225" s="35" t="n">
        <v>-1.21519</v>
      </c>
      <c r="E1225" s="35" t="n">
        <v>2.05636</v>
      </c>
      <c r="F1225" s="35" t="n">
        <v>-1.34341</v>
      </c>
      <c r="G1225" s="35" t="n">
        <v>0.69241</v>
      </c>
      <c r="H1225" s="35" t="n">
        <v>1.96418</v>
      </c>
      <c r="I1225" s="35" t="n">
        <v>1.98791</v>
      </c>
      <c r="J1225" s="35" t="n">
        <v>2.13973</v>
      </c>
      <c r="K1225" s="35" t="n">
        <v>0.22006</v>
      </c>
      <c r="L1225" s="35" t="n">
        <v>-1.0489</v>
      </c>
      <c r="M1225" s="35" t="n">
        <v>-1.58894</v>
      </c>
      <c r="N1225" s="35" t="n">
        <v>0.06427</v>
      </c>
      <c r="O1225" s="35" t="n">
        <v>1.7264</v>
      </c>
      <c r="P1225" s="35" t="n">
        <v>-0.09467</v>
      </c>
      <c r="Q1225" s="35" t="n">
        <v>0.38583</v>
      </c>
      <c r="R1225" s="35" t="n">
        <v>0.93204</v>
      </c>
    </row>
    <row r="1226" customFormat="false" ht="15" hidden="false" customHeight="false" outlineLevel="0" collapsed="false">
      <c r="A1226" s="4" t="n">
        <v>1225</v>
      </c>
      <c r="B1226" s="4" t="s">
        <v>1572</v>
      </c>
      <c r="C1226" s="35" t="n">
        <v>-0.90601</v>
      </c>
      <c r="D1226" s="35" t="n">
        <v>-1.00356</v>
      </c>
      <c r="E1226" s="35" t="n">
        <v>-0.46217</v>
      </c>
      <c r="F1226" s="35" t="n">
        <v>0.56081</v>
      </c>
      <c r="G1226" s="35" t="n">
        <v>-1.23355</v>
      </c>
      <c r="H1226" s="35" t="n">
        <v>0.89298</v>
      </c>
      <c r="I1226" s="35" t="n">
        <v>-1.65485</v>
      </c>
      <c r="J1226" s="35" t="n">
        <v>1.39756</v>
      </c>
      <c r="K1226" s="35" t="n">
        <v>1.54434</v>
      </c>
      <c r="L1226" s="35" t="n">
        <v>3.02094</v>
      </c>
      <c r="M1226" s="35" t="n">
        <v>-1.58861</v>
      </c>
      <c r="N1226" s="35" t="n">
        <v>3.34751</v>
      </c>
      <c r="O1226" s="35" t="n">
        <v>2.10641</v>
      </c>
      <c r="P1226" s="35" t="n">
        <v>0.11709</v>
      </c>
      <c r="Q1226" s="35" t="n">
        <v>1.79051</v>
      </c>
      <c r="R1226" s="35" t="n">
        <v>1.51796</v>
      </c>
    </row>
    <row r="1227" customFormat="false" ht="15" hidden="false" customHeight="false" outlineLevel="0" collapsed="false">
      <c r="A1227" s="4" t="n">
        <v>1226</v>
      </c>
      <c r="B1227" s="4" t="s">
        <v>1573</v>
      </c>
      <c r="C1227" s="35" t="n">
        <v>1.24225</v>
      </c>
      <c r="D1227" s="35" t="n">
        <v>-1.01831</v>
      </c>
      <c r="E1227" s="35" t="n">
        <v>1.22432</v>
      </c>
      <c r="F1227" s="35" t="n">
        <v>0.22209</v>
      </c>
      <c r="G1227" s="35" t="n">
        <v>-0.98432</v>
      </c>
      <c r="H1227" s="35" t="n">
        <v>0.46065</v>
      </c>
      <c r="I1227" s="35" t="n">
        <v>-1.82106</v>
      </c>
      <c r="J1227" s="35" t="n">
        <v>-0.6645</v>
      </c>
      <c r="K1227" s="35" t="n">
        <v>-0.39999</v>
      </c>
      <c r="L1227" s="35" t="n">
        <v>-1.24541</v>
      </c>
      <c r="M1227" s="35" t="n">
        <v>-0.79911</v>
      </c>
      <c r="N1227" s="35" t="n">
        <v>1.754</v>
      </c>
      <c r="O1227" s="35" t="n">
        <v>-2.1328</v>
      </c>
      <c r="P1227" s="35" t="n">
        <v>0.33337</v>
      </c>
      <c r="Q1227" s="35" t="n">
        <v>1.11657</v>
      </c>
      <c r="R1227" s="35" t="n">
        <v>-0.34346</v>
      </c>
    </row>
    <row r="1228" customFormat="false" ht="15" hidden="false" customHeight="false" outlineLevel="0" collapsed="false">
      <c r="A1228" s="4" t="n">
        <v>1227</v>
      </c>
      <c r="B1228" s="4" t="s">
        <v>1574</v>
      </c>
      <c r="C1228" s="35" t="n">
        <v>1.87976</v>
      </c>
      <c r="D1228" s="35" t="n">
        <v>-1.2058</v>
      </c>
      <c r="E1228" s="35" t="n">
        <v>-0.75044</v>
      </c>
      <c r="F1228" s="35" t="n">
        <v>1.53567</v>
      </c>
      <c r="G1228" s="35" t="n">
        <v>0.77639</v>
      </c>
      <c r="H1228" s="35" t="n">
        <v>-2.67435</v>
      </c>
      <c r="I1228" s="35" t="n">
        <v>1.98519</v>
      </c>
      <c r="J1228" s="35" t="n">
        <v>2.57471</v>
      </c>
      <c r="K1228" s="35" t="n">
        <v>-0.05764</v>
      </c>
      <c r="L1228" s="35" t="n">
        <v>2.74082</v>
      </c>
      <c r="M1228" s="35" t="n">
        <v>0.46972</v>
      </c>
      <c r="N1228" s="35" t="n">
        <v>1.39076</v>
      </c>
      <c r="O1228" s="35" t="n">
        <v>0.236</v>
      </c>
      <c r="P1228" s="35" t="n">
        <v>1.17658</v>
      </c>
      <c r="Q1228" s="35" t="n">
        <v>-1.00904</v>
      </c>
      <c r="R1228" s="35" t="n">
        <v>1.1042</v>
      </c>
    </row>
    <row r="1229" customFormat="false" ht="15" hidden="false" customHeight="false" outlineLevel="0" collapsed="false">
      <c r="A1229" s="4" t="n">
        <v>1228</v>
      </c>
      <c r="B1229" s="4" t="s">
        <v>1575</v>
      </c>
      <c r="C1229" s="35" t="n">
        <v>0.8545</v>
      </c>
      <c r="D1229" s="35" t="n">
        <v>0.16542</v>
      </c>
      <c r="E1229" s="35" t="n">
        <v>1.0848</v>
      </c>
      <c r="F1229" s="35" t="n">
        <v>1.60227</v>
      </c>
      <c r="G1229" s="35" t="n">
        <v>0.20284</v>
      </c>
      <c r="H1229" s="35" t="n">
        <v>2.80531</v>
      </c>
      <c r="I1229" s="35" t="n">
        <v>1.8607</v>
      </c>
      <c r="J1229" s="35" t="n">
        <v>-0.41114</v>
      </c>
      <c r="K1229" s="35" t="n">
        <v>2.79732</v>
      </c>
      <c r="L1229" s="35" t="n">
        <v>-0.16289</v>
      </c>
      <c r="M1229" s="35" t="n">
        <v>-1.27595</v>
      </c>
      <c r="N1229" s="35" t="n">
        <v>3.72394</v>
      </c>
      <c r="O1229" s="35" t="n">
        <v>-2.43023</v>
      </c>
      <c r="P1229" s="35" t="n">
        <v>-3.37499</v>
      </c>
      <c r="Q1229" s="35" t="n">
        <v>1.45283</v>
      </c>
      <c r="R1229" s="35" t="n">
        <v>-2.96077</v>
      </c>
    </row>
    <row r="1230" customFormat="false" ht="15" hidden="false" customHeight="false" outlineLevel="0" collapsed="false">
      <c r="A1230" s="4" t="n">
        <v>1229</v>
      </c>
      <c r="B1230" s="4" t="s">
        <v>1576</v>
      </c>
      <c r="C1230" s="35" t="n">
        <v>-2.32449</v>
      </c>
      <c r="D1230" s="35" t="n">
        <v>0.09765</v>
      </c>
      <c r="E1230" s="35" t="n">
        <v>-1.50828</v>
      </c>
      <c r="F1230" s="35" t="n">
        <v>-0.21465</v>
      </c>
      <c r="G1230" s="35" t="n">
        <v>0.84842</v>
      </c>
      <c r="H1230" s="35" t="n">
        <v>0.85841</v>
      </c>
      <c r="I1230" s="35" t="n">
        <v>-0.32721</v>
      </c>
      <c r="J1230" s="35" t="n">
        <v>-0.23421</v>
      </c>
      <c r="K1230" s="35" t="n">
        <v>2.28639</v>
      </c>
      <c r="L1230" s="35" t="n">
        <v>2.65711</v>
      </c>
      <c r="M1230" s="35" t="n">
        <v>3.21465</v>
      </c>
      <c r="N1230" s="35" t="n">
        <v>2.53258</v>
      </c>
      <c r="O1230" s="35" t="n">
        <v>0.30795</v>
      </c>
      <c r="P1230" s="35" t="n">
        <v>-0.17224</v>
      </c>
      <c r="Q1230" s="35" t="n">
        <v>0.3534</v>
      </c>
      <c r="R1230" s="35" t="n">
        <v>-2.69854</v>
      </c>
    </row>
    <row r="1231" customFormat="false" ht="15" hidden="false" customHeight="false" outlineLevel="0" collapsed="false">
      <c r="A1231" s="4" t="n">
        <v>1230</v>
      </c>
      <c r="B1231" s="4" t="s">
        <v>1577</v>
      </c>
      <c r="C1231" s="35" t="n">
        <v>-3.32389</v>
      </c>
      <c r="D1231" s="35" t="n">
        <v>1.42174</v>
      </c>
      <c r="E1231" s="35" t="n">
        <v>0.50141</v>
      </c>
      <c r="F1231" s="35" t="n">
        <v>2.8284</v>
      </c>
      <c r="G1231" s="35" t="n">
        <v>-0.71667</v>
      </c>
      <c r="H1231" s="35" t="n">
        <v>1.93287</v>
      </c>
      <c r="I1231" s="35" t="n">
        <v>-1.78022</v>
      </c>
      <c r="J1231" s="35" t="n">
        <v>1.84847</v>
      </c>
      <c r="K1231" s="35" t="n">
        <v>-0.89959</v>
      </c>
      <c r="L1231" s="35" t="n">
        <v>0.4525</v>
      </c>
      <c r="M1231" s="35" t="n">
        <v>2.7351</v>
      </c>
      <c r="N1231" s="35" t="n">
        <v>2.30155</v>
      </c>
      <c r="O1231" s="35" t="n">
        <v>-1.21072</v>
      </c>
      <c r="P1231" s="35" t="n">
        <v>1.12011</v>
      </c>
      <c r="Q1231" s="35" t="n">
        <v>1.91393</v>
      </c>
      <c r="R1231" s="35" t="n">
        <v>-0.54221</v>
      </c>
    </row>
    <row r="1232" customFormat="false" ht="15" hidden="false" customHeight="false" outlineLevel="0" collapsed="false">
      <c r="A1232" s="4" t="n">
        <v>1231</v>
      </c>
      <c r="B1232" s="4" t="s">
        <v>1578</v>
      </c>
      <c r="C1232" s="35" t="n">
        <v>1.10318</v>
      </c>
      <c r="D1232" s="35" t="n">
        <v>0.22725</v>
      </c>
      <c r="E1232" s="35" t="n">
        <v>-1.80751</v>
      </c>
      <c r="F1232" s="35" t="n">
        <v>-0.05136</v>
      </c>
      <c r="G1232" s="35" t="n">
        <v>-0.77485</v>
      </c>
      <c r="H1232" s="35" t="n">
        <v>1.43371</v>
      </c>
      <c r="I1232" s="35" t="n">
        <v>0.50347</v>
      </c>
      <c r="J1232" s="35" t="n">
        <v>-1.02221</v>
      </c>
      <c r="K1232" s="35" t="n">
        <v>-0.72496</v>
      </c>
      <c r="L1232" s="35" t="n">
        <v>2.74415</v>
      </c>
      <c r="M1232" s="35" t="n">
        <v>-0.51675</v>
      </c>
      <c r="N1232" s="35" t="n">
        <v>0.74734</v>
      </c>
      <c r="O1232" s="35" t="n">
        <v>-0.75258</v>
      </c>
      <c r="P1232" s="35" t="n">
        <v>-2.48487</v>
      </c>
      <c r="Q1232" s="35" t="n">
        <v>0.01573</v>
      </c>
      <c r="R1232" s="35" t="n">
        <v>-0.32241</v>
      </c>
    </row>
    <row r="1233" customFormat="false" ht="15" hidden="false" customHeight="false" outlineLevel="0" collapsed="false">
      <c r="A1233" s="4" t="n">
        <v>1232</v>
      </c>
      <c r="B1233" s="4" t="s">
        <v>1579</v>
      </c>
      <c r="C1233" s="35" t="n">
        <v>0.73833</v>
      </c>
      <c r="D1233" s="35" t="n">
        <v>-0.36151</v>
      </c>
      <c r="E1233" s="35" t="n">
        <v>1.9777</v>
      </c>
      <c r="F1233" s="35" t="n">
        <v>0.07504</v>
      </c>
      <c r="G1233" s="35" t="n">
        <v>-0.66466</v>
      </c>
      <c r="H1233" s="35" t="n">
        <v>-0.22598</v>
      </c>
      <c r="I1233" s="35" t="n">
        <v>0.79348</v>
      </c>
      <c r="J1233" s="35" t="n">
        <v>-0.58695</v>
      </c>
      <c r="K1233" s="35" t="n">
        <v>2.5196</v>
      </c>
      <c r="L1233" s="35" t="n">
        <v>1.38824</v>
      </c>
      <c r="M1233" s="35" t="n">
        <v>1.36255</v>
      </c>
      <c r="N1233" s="35" t="n">
        <v>0.28</v>
      </c>
      <c r="O1233" s="35" t="n">
        <v>-1.33169</v>
      </c>
      <c r="P1233" s="35" t="n">
        <v>-1.61152</v>
      </c>
      <c r="Q1233" s="35" t="n">
        <v>-1.09268</v>
      </c>
      <c r="R1233" s="35" t="n">
        <v>0.80604</v>
      </c>
    </row>
    <row r="1234" customFormat="false" ht="15" hidden="false" customHeight="false" outlineLevel="0" collapsed="false">
      <c r="A1234" s="4" t="n">
        <v>1233</v>
      </c>
      <c r="B1234" s="4" t="s">
        <v>1580</v>
      </c>
      <c r="C1234" s="35" t="n">
        <v>-0.00189</v>
      </c>
      <c r="D1234" s="35" t="n">
        <v>-3.08605</v>
      </c>
      <c r="E1234" s="35" t="n">
        <v>-1.06607</v>
      </c>
      <c r="F1234" s="35" t="n">
        <v>3.20806</v>
      </c>
      <c r="G1234" s="35" t="n">
        <v>2.46575</v>
      </c>
      <c r="H1234" s="35" t="n">
        <v>0.54779</v>
      </c>
      <c r="I1234" s="35" t="n">
        <v>-1.20146</v>
      </c>
      <c r="J1234" s="35" t="n">
        <v>-0.73025</v>
      </c>
      <c r="K1234" s="35" t="n">
        <v>1.19475</v>
      </c>
      <c r="L1234" s="35" t="n">
        <v>1.60089</v>
      </c>
      <c r="M1234" s="35" t="n">
        <v>-1.94842</v>
      </c>
      <c r="N1234" s="35" t="n">
        <v>3.25784</v>
      </c>
      <c r="O1234" s="35" t="n">
        <v>0.37875</v>
      </c>
      <c r="P1234" s="35" t="n">
        <v>0.66634</v>
      </c>
      <c r="Q1234" s="35" t="n">
        <v>1.34906</v>
      </c>
      <c r="R1234" s="35" t="n">
        <v>0.16772</v>
      </c>
    </row>
    <row r="1235" customFormat="false" ht="15" hidden="false" customHeight="false" outlineLevel="0" collapsed="false">
      <c r="A1235" s="4" t="n">
        <v>1234</v>
      </c>
      <c r="B1235" s="4" t="s">
        <v>1581</v>
      </c>
      <c r="C1235" s="35" t="n">
        <v>-1.11001</v>
      </c>
      <c r="D1235" s="35" t="n">
        <v>-2.24264</v>
      </c>
      <c r="E1235" s="35" t="n">
        <v>-1.75905</v>
      </c>
      <c r="F1235" s="35" t="n">
        <v>0.43414</v>
      </c>
      <c r="G1235" s="35" t="n">
        <v>-1.78878</v>
      </c>
      <c r="H1235" s="35" t="n">
        <v>2.43228</v>
      </c>
      <c r="I1235" s="35" t="n">
        <v>0.96818</v>
      </c>
      <c r="J1235" s="35" t="n">
        <v>-1.3273</v>
      </c>
      <c r="K1235" s="35" t="n">
        <v>-0.90679</v>
      </c>
      <c r="L1235" s="35" t="n">
        <v>1.07297</v>
      </c>
      <c r="M1235" s="35" t="n">
        <v>-1.31485</v>
      </c>
      <c r="N1235" s="35" t="n">
        <v>2.36823</v>
      </c>
      <c r="O1235" s="35" t="n">
        <v>0.70877</v>
      </c>
      <c r="P1235" s="35" t="n">
        <v>-3.70383</v>
      </c>
      <c r="Q1235" s="35" t="n">
        <v>-0.44325</v>
      </c>
      <c r="R1235" s="35" t="n">
        <v>-1.47098</v>
      </c>
    </row>
    <row r="1236" customFormat="false" ht="15" hidden="false" customHeight="false" outlineLevel="0" collapsed="false">
      <c r="A1236" s="4" t="n">
        <v>1235</v>
      </c>
      <c r="B1236" s="4" t="s">
        <v>1582</v>
      </c>
      <c r="C1236" s="35" t="n">
        <v>0.49072</v>
      </c>
      <c r="D1236" s="35" t="n">
        <v>-1.43141</v>
      </c>
      <c r="E1236" s="35" t="n">
        <v>2.23705</v>
      </c>
      <c r="F1236" s="35" t="n">
        <v>2.51124</v>
      </c>
      <c r="G1236" s="35" t="n">
        <v>0.78851</v>
      </c>
      <c r="H1236" s="35" t="n">
        <v>-0.83928</v>
      </c>
      <c r="I1236" s="35" t="n">
        <v>-1.9854</v>
      </c>
      <c r="J1236" s="35" t="n">
        <v>0.91498</v>
      </c>
      <c r="K1236" s="35" t="n">
        <v>2.58077</v>
      </c>
      <c r="L1236" s="35" t="n">
        <v>0.2053</v>
      </c>
      <c r="M1236" s="35" t="n">
        <v>1.53123</v>
      </c>
      <c r="N1236" s="35" t="n">
        <v>1.72199</v>
      </c>
      <c r="O1236" s="35" t="n">
        <v>-2.29142</v>
      </c>
      <c r="P1236" s="35" t="n">
        <v>-0.22256</v>
      </c>
      <c r="Q1236" s="35" t="n">
        <v>-0.80152</v>
      </c>
      <c r="R1236" s="35" t="n">
        <v>1.75409</v>
      </c>
    </row>
    <row r="1237" customFormat="false" ht="15" hidden="false" customHeight="false" outlineLevel="0" collapsed="false">
      <c r="A1237" s="4" t="n">
        <v>1236</v>
      </c>
      <c r="B1237" s="4" t="s">
        <v>1583</v>
      </c>
      <c r="C1237" s="35" t="n">
        <v>-1.57451</v>
      </c>
      <c r="D1237" s="35" t="n">
        <v>-1.75271</v>
      </c>
      <c r="E1237" s="35" t="n">
        <v>2.27615</v>
      </c>
      <c r="F1237" s="35" t="n">
        <v>3.17687</v>
      </c>
      <c r="G1237" s="35" t="n">
        <v>0.70417</v>
      </c>
      <c r="H1237" s="35" t="n">
        <v>-1.32554</v>
      </c>
      <c r="I1237" s="35" t="n">
        <v>-2.02398</v>
      </c>
      <c r="J1237" s="35" t="n">
        <v>-0.41812</v>
      </c>
      <c r="K1237" s="35" t="n">
        <v>1.41367</v>
      </c>
      <c r="L1237" s="35" t="n">
        <v>-0.56527</v>
      </c>
      <c r="M1237" s="35" t="n">
        <v>3.02887</v>
      </c>
      <c r="N1237" s="35" t="n">
        <v>1.98595</v>
      </c>
      <c r="O1237" s="35" t="n">
        <v>0.34631</v>
      </c>
      <c r="P1237" s="35" t="n">
        <v>0.82238</v>
      </c>
      <c r="Q1237" s="35" t="n">
        <v>-0.61237</v>
      </c>
      <c r="R1237" s="35" t="n">
        <v>0.98679</v>
      </c>
    </row>
    <row r="1238" customFormat="false" ht="15" hidden="false" customHeight="false" outlineLevel="0" collapsed="false">
      <c r="A1238" s="4" t="n">
        <v>1237</v>
      </c>
      <c r="B1238" s="4" t="s">
        <v>1584</v>
      </c>
      <c r="C1238" s="35" t="n">
        <v>-2.65267</v>
      </c>
      <c r="D1238" s="35" t="n">
        <v>-3.18555</v>
      </c>
      <c r="E1238" s="35" t="n">
        <v>0.6884</v>
      </c>
      <c r="F1238" s="35" t="n">
        <v>-1.35759</v>
      </c>
      <c r="G1238" s="35" t="n">
        <v>1.01275</v>
      </c>
      <c r="H1238" s="35" t="n">
        <v>2.25293</v>
      </c>
      <c r="I1238" s="35" t="n">
        <v>2.53505</v>
      </c>
      <c r="J1238" s="35" t="n">
        <v>0.06612</v>
      </c>
      <c r="K1238" s="35" t="n">
        <v>-0.63485</v>
      </c>
      <c r="L1238" s="35" t="n">
        <v>-0.45143</v>
      </c>
      <c r="M1238" s="35" t="n">
        <v>-1.41535</v>
      </c>
      <c r="N1238" s="35" t="n">
        <v>3.32091</v>
      </c>
      <c r="O1238" s="35" t="n">
        <v>0.51312</v>
      </c>
      <c r="P1238" s="35" t="n">
        <v>-0.78296</v>
      </c>
      <c r="Q1238" s="35" t="n">
        <v>1.44819</v>
      </c>
      <c r="R1238" s="35" t="n">
        <v>-0.72859</v>
      </c>
    </row>
    <row r="1239" customFormat="false" ht="15" hidden="false" customHeight="false" outlineLevel="0" collapsed="false">
      <c r="A1239" s="4" t="n">
        <v>1238</v>
      </c>
      <c r="B1239" s="4" t="s">
        <v>1585</v>
      </c>
      <c r="C1239" s="35" t="n">
        <v>-0.78246</v>
      </c>
      <c r="D1239" s="35" t="n">
        <v>-1.12516</v>
      </c>
      <c r="E1239" s="35" t="n">
        <v>2.36707</v>
      </c>
      <c r="F1239" s="35" t="n">
        <v>-0.19736</v>
      </c>
      <c r="G1239" s="35" t="n">
        <v>2.85657</v>
      </c>
      <c r="H1239" s="35" t="n">
        <v>0.25773</v>
      </c>
      <c r="I1239" s="35" t="n">
        <v>-0.35625</v>
      </c>
      <c r="J1239" s="35" t="n">
        <v>-0.9508</v>
      </c>
      <c r="K1239" s="35" t="n">
        <v>0.19874</v>
      </c>
      <c r="L1239" s="35" t="n">
        <v>0.98928</v>
      </c>
      <c r="M1239" s="35" t="n">
        <v>2.34291</v>
      </c>
      <c r="N1239" s="35" t="n">
        <v>0.36147</v>
      </c>
      <c r="O1239" s="35" t="n">
        <v>-3.03216</v>
      </c>
      <c r="P1239" s="35" t="n">
        <v>-1.0016</v>
      </c>
      <c r="Q1239" s="35" t="n">
        <v>-0.49519</v>
      </c>
      <c r="R1239" s="35" t="n">
        <v>-3.71185</v>
      </c>
    </row>
    <row r="1240" customFormat="false" ht="15" hidden="false" customHeight="false" outlineLevel="0" collapsed="false">
      <c r="A1240" s="4" t="n">
        <v>1239</v>
      </c>
      <c r="B1240" s="4" t="s">
        <v>1586</v>
      </c>
      <c r="C1240" s="35" t="n">
        <v>-3.0306</v>
      </c>
      <c r="D1240" s="35" t="n">
        <v>-2.65292</v>
      </c>
      <c r="E1240" s="35" t="n">
        <v>-0.6957</v>
      </c>
      <c r="F1240" s="35" t="n">
        <v>2.76345</v>
      </c>
      <c r="G1240" s="35" t="n">
        <v>2.3623</v>
      </c>
      <c r="H1240" s="35" t="n">
        <v>-0.69008</v>
      </c>
      <c r="I1240" s="35" t="n">
        <v>-0.69694</v>
      </c>
      <c r="J1240" s="35" t="n">
        <v>-1.25878</v>
      </c>
      <c r="K1240" s="35" t="n">
        <v>-0.14256</v>
      </c>
      <c r="L1240" s="35" t="n">
        <v>-0.27076</v>
      </c>
      <c r="M1240" s="35" t="n">
        <v>-1.57026</v>
      </c>
      <c r="N1240" s="35" t="n">
        <v>0.69355</v>
      </c>
      <c r="O1240" s="35" t="n">
        <v>0.11282</v>
      </c>
      <c r="P1240" s="35" t="n">
        <v>-2.15904</v>
      </c>
      <c r="Q1240" s="35" t="n">
        <v>1.42317</v>
      </c>
      <c r="R1240" s="35" t="n">
        <v>-2.65698</v>
      </c>
    </row>
    <row r="1241" customFormat="false" ht="15" hidden="false" customHeight="false" outlineLevel="0" collapsed="false">
      <c r="A1241" s="4" t="n">
        <v>1240</v>
      </c>
      <c r="B1241" s="4" t="s">
        <v>1587</v>
      </c>
      <c r="C1241" s="35" t="n">
        <v>-2.17795</v>
      </c>
      <c r="D1241" s="35" t="n">
        <v>-1.20803</v>
      </c>
      <c r="E1241" s="35" t="n">
        <v>-0.45163</v>
      </c>
      <c r="F1241" s="35" t="n">
        <v>2.12385</v>
      </c>
      <c r="G1241" s="35" t="n">
        <v>-0.89696</v>
      </c>
      <c r="H1241" s="35" t="n">
        <v>0.05809</v>
      </c>
      <c r="I1241" s="35" t="n">
        <v>2.44445</v>
      </c>
      <c r="J1241" s="35" t="n">
        <v>4.7714</v>
      </c>
      <c r="K1241" s="35" t="n">
        <v>0.2761</v>
      </c>
      <c r="L1241" s="35" t="n">
        <v>3.50417</v>
      </c>
      <c r="M1241" s="35" t="n">
        <v>0.18137</v>
      </c>
      <c r="N1241" s="35" t="n">
        <v>4.18996</v>
      </c>
      <c r="O1241" s="35" t="n">
        <v>0.81341</v>
      </c>
      <c r="P1241" s="35" t="n">
        <v>0.02893</v>
      </c>
      <c r="Q1241" s="35" t="n">
        <v>0.6892</v>
      </c>
      <c r="R1241" s="35" t="n">
        <v>0.02316</v>
      </c>
    </row>
    <row r="1242" customFormat="false" ht="15" hidden="false" customHeight="false" outlineLevel="0" collapsed="false">
      <c r="A1242" s="4" t="n">
        <v>1241</v>
      </c>
      <c r="B1242" s="4" t="s">
        <v>1588</v>
      </c>
      <c r="C1242" s="35" t="n">
        <v>-2.05228</v>
      </c>
      <c r="D1242" s="35" t="n">
        <v>-3.03099</v>
      </c>
      <c r="E1242" s="35" t="n">
        <v>-2.35305</v>
      </c>
      <c r="F1242" s="35" t="n">
        <v>-0.5781</v>
      </c>
      <c r="G1242" s="35" t="n">
        <v>-1.23862</v>
      </c>
      <c r="H1242" s="35" t="n">
        <v>-2.45655</v>
      </c>
      <c r="I1242" s="35" t="n">
        <v>1.21679</v>
      </c>
      <c r="J1242" s="35" t="n">
        <v>0.78228</v>
      </c>
      <c r="K1242" s="35" t="n">
        <v>0.90359</v>
      </c>
      <c r="L1242" s="35" t="n">
        <v>0.29442</v>
      </c>
      <c r="M1242" s="35" t="n">
        <v>1.95373</v>
      </c>
      <c r="N1242" s="35" t="n">
        <v>0.67714</v>
      </c>
      <c r="O1242" s="35" t="n">
        <v>-2.29457</v>
      </c>
      <c r="P1242" s="35" t="n">
        <v>-1.19498</v>
      </c>
      <c r="Q1242" s="35" t="n">
        <v>-0.17148</v>
      </c>
      <c r="R1242" s="35" t="n">
        <v>-2.38057</v>
      </c>
    </row>
    <row r="1243" customFormat="false" ht="15" hidden="false" customHeight="false" outlineLevel="0" collapsed="false">
      <c r="A1243" s="4" t="n">
        <v>1242</v>
      </c>
      <c r="B1243" s="4" t="s">
        <v>1589</v>
      </c>
      <c r="C1243" s="35" t="n">
        <v>1.06797</v>
      </c>
      <c r="D1243" s="35" t="n">
        <v>-0.51405</v>
      </c>
      <c r="E1243" s="35" t="n">
        <v>1.39229</v>
      </c>
      <c r="F1243" s="35" t="n">
        <v>-1.49133</v>
      </c>
      <c r="G1243" s="35" t="n">
        <v>0.23978</v>
      </c>
      <c r="H1243" s="35" t="n">
        <v>1.47581</v>
      </c>
      <c r="I1243" s="35" t="n">
        <v>2.66142</v>
      </c>
      <c r="J1243" s="35" t="n">
        <v>-0.76043</v>
      </c>
      <c r="K1243" s="35" t="n">
        <v>-0.73875</v>
      </c>
      <c r="L1243" s="35" t="n">
        <v>2.04935</v>
      </c>
      <c r="M1243" s="35" t="n">
        <v>0.39512</v>
      </c>
      <c r="N1243" s="35" t="n">
        <v>-0.61812</v>
      </c>
      <c r="O1243" s="35" t="n">
        <v>-0.05782</v>
      </c>
      <c r="P1243" s="35" t="n">
        <v>0.05493</v>
      </c>
      <c r="Q1243" s="35" t="n">
        <v>1.93191</v>
      </c>
      <c r="R1243" s="35" t="n">
        <v>-0.09906</v>
      </c>
    </row>
    <row r="1244" customFormat="false" ht="15" hidden="false" customHeight="false" outlineLevel="0" collapsed="false">
      <c r="A1244" s="4" t="n">
        <v>1243</v>
      </c>
      <c r="B1244" s="4" t="s">
        <v>1590</v>
      </c>
      <c r="C1244" s="35" t="n">
        <v>-2.77252</v>
      </c>
      <c r="D1244" s="35" t="n">
        <v>-1.41405</v>
      </c>
      <c r="E1244" s="35" t="n">
        <v>0.73629</v>
      </c>
      <c r="F1244" s="35" t="n">
        <v>-0.31364</v>
      </c>
      <c r="G1244" s="35" t="n">
        <v>-1.00295</v>
      </c>
      <c r="H1244" s="35" t="n">
        <v>0.71417</v>
      </c>
      <c r="I1244" s="35" t="n">
        <v>-1.10733</v>
      </c>
      <c r="J1244" s="35" t="n">
        <v>-0.5557</v>
      </c>
      <c r="K1244" s="35" t="n">
        <v>0.69156</v>
      </c>
      <c r="L1244" s="35" t="n">
        <v>1.84039</v>
      </c>
      <c r="M1244" s="35" t="n">
        <v>2.52844</v>
      </c>
      <c r="N1244" s="35" t="n">
        <v>-0.37752</v>
      </c>
      <c r="O1244" s="35" t="n">
        <v>0.56845</v>
      </c>
      <c r="P1244" s="35" t="n">
        <v>0.35803</v>
      </c>
      <c r="Q1244" s="35" t="n">
        <v>0.74323</v>
      </c>
      <c r="R1244" s="35" t="n">
        <v>0.87386</v>
      </c>
    </row>
    <row r="1245" customFormat="false" ht="15" hidden="false" customHeight="false" outlineLevel="0" collapsed="false">
      <c r="A1245" s="4" t="n">
        <v>1244</v>
      </c>
      <c r="B1245" s="4" t="s">
        <v>1591</v>
      </c>
      <c r="C1245" s="35" t="n">
        <v>1.24564</v>
      </c>
      <c r="D1245" s="35" t="n">
        <v>-1.33</v>
      </c>
      <c r="E1245" s="35" t="n">
        <v>2.01481</v>
      </c>
      <c r="F1245" s="35" t="n">
        <v>0.44955</v>
      </c>
      <c r="G1245" s="35" t="n">
        <v>-0.36178</v>
      </c>
      <c r="H1245" s="35" t="n">
        <v>-2.41782</v>
      </c>
      <c r="I1245" s="35" t="n">
        <v>-1.33747</v>
      </c>
      <c r="J1245" s="35" t="n">
        <v>-1.18785</v>
      </c>
      <c r="K1245" s="35" t="n">
        <v>-1.58428</v>
      </c>
      <c r="L1245" s="35" t="n">
        <v>2.11389</v>
      </c>
      <c r="M1245" s="35" t="n">
        <v>-0.94997</v>
      </c>
      <c r="N1245" s="35" t="n">
        <v>1.97452</v>
      </c>
      <c r="O1245" s="35" t="n">
        <v>-2.4389</v>
      </c>
      <c r="P1245" s="35" t="n">
        <v>0.02293</v>
      </c>
      <c r="Q1245" s="35" t="n">
        <v>1.51154</v>
      </c>
      <c r="R1245" s="35" t="n">
        <v>-1.03481</v>
      </c>
    </row>
    <row r="1246" customFormat="false" ht="15" hidden="false" customHeight="false" outlineLevel="0" collapsed="false">
      <c r="A1246" s="4" t="n">
        <v>1245</v>
      </c>
      <c r="B1246" s="4" t="s">
        <v>1592</v>
      </c>
      <c r="C1246" s="35" t="n">
        <v>0.49449</v>
      </c>
      <c r="D1246" s="35" t="n">
        <v>0.31631</v>
      </c>
      <c r="E1246" s="35" t="n">
        <v>-0.938</v>
      </c>
      <c r="F1246" s="35" t="n">
        <v>0.20363</v>
      </c>
      <c r="G1246" s="35" t="n">
        <v>1.82765</v>
      </c>
      <c r="H1246" s="35" t="n">
        <v>-0.17824</v>
      </c>
      <c r="I1246" s="35" t="n">
        <v>0.31068</v>
      </c>
      <c r="J1246" s="35" t="n">
        <v>3.41952</v>
      </c>
      <c r="K1246" s="35" t="n">
        <v>2.8762</v>
      </c>
      <c r="L1246" s="35" t="n">
        <v>-0.29394</v>
      </c>
      <c r="M1246" s="35" t="n">
        <v>2.04139</v>
      </c>
      <c r="N1246" s="35" t="n">
        <v>0.20423</v>
      </c>
      <c r="O1246" s="35" t="n">
        <v>1.17427</v>
      </c>
      <c r="P1246" s="35" t="n">
        <v>-1.02525</v>
      </c>
      <c r="Q1246" s="35" t="n">
        <v>2.1931</v>
      </c>
      <c r="R1246" s="35" t="n">
        <v>-0.39551</v>
      </c>
    </row>
    <row r="1247" customFormat="false" ht="15" hidden="false" customHeight="false" outlineLevel="0" collapsed="false">
      <c r="A1247" s="4" t="n">
        <v>1246</v>
      </c>
      <c r="B1247" s="4" t="s">
        <v>1593</v>
      </c>
      <c r="C1247" s="35" t="n">
        <v>0.19437</v>
      </c>
      <c r="D1247" s="35" t="n">
        <v>-2.43888</v>
      </c>
      <c r="E1247" s="35" t="n">
        <v>1.56505</v>
      </c>
      <c r="F1247" s="35" t="n">
        <v>4.16376</v>
      </c>
      <c r="G1247" s="35" t="n">
        <v>1.97596</v>
      </c>
      <c r="H1247" s="35" t="n">
        <v>-0.11089</v>
      </c>
      <c r="I1247" s="35" t="n">
        <v>0.62977</v>
      </c>
      <c r="J1247" s="35" t="n">
        <v>2.81651</v>
      </c>
      <c r="K1247" s="35" t="n">
        <v>0.23354</v>
      </c>
      <c r="L1247" s="35" t="n">
        <v>3.8672</v>
      </c>
      <c r="M1247" s="35" t="n">
        <v>1.7343</v>
      </c>
      <c r="N1247" s="35" t="n">
        <v>0.95043</v>
      </c>
      <c r="O1247" s="35" t="n">
        <v>-2.50738</v>
      </c>
      <c r="P1247" s="35" t="n">
        <v>-1.21241</v>
      </c>
      <c r="Q1247" s="35" t="n">
        <v>1.50039</v>
      </c>
      <c r="R1247" s="35" t="n">
        <v>0.52443</v>
      </c>
    </row>
    <row r="1248" customFormat="false" ht="15" hidden="false" customHeight="false" outlineLevel="0" collapsed="false">
      <c r="A1248" s="4" t="n">
        <v>1247</v>
      </c>
      <c r="B1248" s="4" t="s">
        <v>1594</v>
      </c>
      <c r="C1248" s="35" t="n">
        <v>0.97142</v>
      </c>
      <c r="D1248" s="35" t="n">
        <v>0.14553</v>
      </c>
      <c r="E1248" s="35" t="n">
        <v>1.79489</v>
      </c>
      <c r="F1248" s="35" t="n">
        <v>-0.38488</v>
      </c>
      <c r="G1248" s="35" t="n">
        <v>2.77745</v>
      </c>
      <c r="H1248" s="35" t="n">
        <v>0.38114</v>
      </c>
      <c r="I1248" s="35" t="n">
        <v>2.70238</v>
      </c>
      <c r="J1248" s="35" t="n">
        <v>-0.08657</v>
      </c>
      <c r="K1248" s="35" t="n">
        <v>2.51666</v>
      </c>
      <c r="L1248" s="35" t="n">
        <v>-0.0696</v>
      </c>
      <c r="M1248" s="35" t="n">
        <v>-1.82114</v>
      </c>
      <c r="N1248" s="35" t="n">
        <v>-0.04407</v>
      </c>
      <c r="O1248" s="35" t="n">
        <v>-0.80845</v>
      </c>
      <c r="P1248" s="35" t="n">
        <v>-2.94674</v>
      </c>
      <c r="Q1248" s="35" t="n">
        <v>0.19666</v>
      </c>
      <c r="R1248" s="35" t="n">
        <v>-1.62493</v>
      </c>
    </row>
    <row r="1249" customFormat="false" ht="15" hidden="false" customHeight="false" outlineLevel="0" collapsed="false">
      <c r="A1249" s="4" t="n">
        <v>1248</v>
      </c>
      <c r="B1249" s="4" t="s">
        <v>1595</v>
      </c>
      <c r="C1249" s="35" t="n">
        <v>-1.14301</v>
      </c>
      <c r="D1249" s="35" t="n">
        <v>-1.59306</v>
      </c>
      <c r="E1249" s="35" t="n">
        <v>-0.52985</v>
      </c>
      <c r="F1249" s="35" t="n">
        <v>2.87941</v>
      </c>
      <c r="G1249" s="35" t="n">
        <v>2.12554</v>
      </c>
      <c r="H1249" s="35" t="n">
        <v>-1.03865</v>
      </c>
      <c r="I1249" s="35" t="n">
        <v>-0.06577</v>
      </c>
      <c r="J1249" s="35" t="n">
        <v>1.70171</v>
      </c>
      <c r="K1249" s="35" t="n">
        <v>-0.52437</v>
      </c>
      <c r="L1249" s="35" t="n">
        <v>-0.30126</v>
      </c>
      <c r="M1249" s="35" t="n">
        <v>1.2741</v>
      </c>
      <c r="N1249" s="35" t="n">
        <v>0.02457</v>
      </c>
      <c r="O1249" s="35" t="n">
        <v>-0.27479</v>
      </c>
      <c r="P1249" s="35" t="n">
        <v>1.70937</v>
      </c>
      <c r="Q1249" s="35" t="n">
        <v>2.0677</v>
      </c>
      <c r="R1249" s="35" t="n">
        <v>0.91978</v>
      </c>
    </row>
    <row r="1250" customFormat="false" ht="15" hidden="false" customHeight="false" outlineLevel="0" collapsed="false">
      <c r="A1250" s="4" t="n">
        <v>1249</v>
      </c>
      <c r="B1250" s="4" t="s">
        <v>1596</v>
      </c>
      <c r="C1250" s="35" t="n">
        <v>-3.31517</v>
      </c>
      <c r="D1250" s="35" t="n">
        <v>-1.46371</v>
      </c>
      <c r="E1250" s="35" t="n">
        <v>0.4906</v>
      </c>
      <c r="F1250" s="35" t="n">
        <v>-1.35259</v>
      </c>
      <c r="G1250" s="35" t="n">
        <v>1.35396</v>
      </c>
      <c r="H1250" s="35" t="n">
        <v>-0.48927</v>
      </c>
      <c r="I1250" s="35" t="n">
        <v>-0.65353</v>
      </c>
      <c r="J1250" s="35" t="n">
        <v>1.2156</v>
      </c>
      <c r="K1250" s="35" t="n">
        <v>-0.32227</v>
      </c>
      <c r="L1250" s="35" t="n">
        <v>-0.21665</v>
      </c>
      <c r="M1250" s="35" t="n">
        <v>1.25585</v>
      </c>
      <c r="N1250" s="35" t="n">
        <v>0.31209</v>
      </c>
      <c r="O1250" s="35" t="n">
        <v>0.57695</v>
      </c>
      <c r="P1250" s="35" t="n">
        <v>0.96948</v>
      </c>
      <c r="Q1250" s="35" t="n">
        <v>2.52636</v>
      </c>
      <c r="R1250" s="35" t="n">
        <v>1.1796</v>
      </c>
    </row>
    <row r="1251" customFormat="false" ht="15" hidden="false" customHeight="false" outlineLevel="0" collapsed="false">
      <c r="A1251" s="4" t="n">
        <v>1250</v>
      </c>
      <c r="B1251" s="4" t="s">
        <v>1597</v>
      </c>
      <c r="C1251" s="35" t="n">
        <v>0.6481</v>
      </c>
      <c r="D1251" s="35" t="n">
        <v>-2.00641</v>
      </c>
      <c r="E1251" s="35" t="n">
        <v>1.69252</v>
      </c>
      <c r="F1251" s="35" t="n">
        <v>-0.36815</v>
      </c>
      <c r="G1251" s="35" t="n">
        <v>0.97184</v>
      </c>
      <c r="H1251" s="35" t="n">
        <v>1.8335</v>
      </c>
      <c r="I1251" s="35" t="n">
        <v>-0.44891</v>
      </c>
      <c r="J1251" s="35" t="n">
        <v>2.34069</v>
      </c>
      <c r="K1251" s="35" t="n">
        <v>0.0486</v>
      </c>
      <c r="L1251" s="35" t="n">
        <v>1.65401</v>
      </c>
      <c r="M1251" s="35" t="n">
        <v>1.31093</v>
      </c>
      <c r="N1251" s="35" t="n">
        <v>0.15856</v>
      </c>
      <c r="O1251" s="35" t="n">
        <v>-0.26286</v>
      </c>
      <c r="P1251" s="35" t="n">
        <v>-0.45264</v>
      </c>
      <c r="Q1251" s="35" t="n">
        <v>0.60577</v>
      </c>
      <c r="R1251" s="35" t="n">
        <v>-3.49885</v>
      </c>
    </row>
    <row r="1252" customFormat="false" ht="15" hidden="false" customHeight="false" outlineLevel="0" collapsed="false">
      <c r="A1252" s="4" t="n">
        <v>1251</v>
      </c>
      <c r="B1252" s="4" t="s">
        <v>1598</v>
      </c>
      <c r="C1252" s="35" t="n">
        <v>-1.02046</v>
      </c>
      <c r="D1252" s="35" t="n">
        <v>0.03108</v>
      </c>
      <c r="E1252" s="35" t="n">
        <v>-1.19351</v>
      </c>
      <c r="F1252" s="35" t="n">
        <v>-0.70415</v>
      </c>
      <c r="G1252" s="35" t="n">
        <v>1.42818</v>
      </c>
      <c r="H1252" s="35" t="n">
        <v>-1.86819</v>
      </c>
      <c r="I1252" s="35" t="n">
        <v>0.61427</v>
      </c>
      <c r="J1252" s="35" t="n">
        <v>2.21749</v>
      </c>
      <c r="K1252" s="35" t="n">
        <v>-0.65125</v>
      </c>
      <c r="L1252" s="35" t="n">
        <v>3.4857</v>
      </c>
      <c r="M1252" s="35" t="n">
        <v>2.27921</v>
      </c>
      <c r="N1252" s="35" t="n">
        <v>0.34369</v>
      </c>
      <c r="O1252" s="35" t="n">
        <v>-2.56525</v>
      </c>
      <c r="P1252" s="35" t="n">
        <v>-2.3174</v>
      </c>
      <c r="Q1252" s="35" t="n">
        <v>-1.43905</v>
      </c>
      <c r="R1252" s="35" t="n">
        <v>-0.62173</v>
      </c>
    </row>
    <row r="1253" customFormat="false" ht="15" hidden="false" customHeight="false" outlineLevel="0" collapsed="false">
      <c r="A1253" s="4" t="n">
        <v>1252</v>
      </c>
      <c r="B1253" s="4" t="s">
        <v>1599</v>
      </c>
      <c r="C1253" s="35" t="n">
        <v>-0.15291</v>
      </c>
      <c r="D1253" s="35" t="n">
        <v>0.50785</v>
      </c>
      <c r="E1253" s="35" t="n">
        <v>0.09985</v>
      </c>
      <c r="F1253" s="35" t="n">
        <v>0.9133</v>
      </c>
      <c r="G1253" s="35" t="n">
        <v>0.52757</v>
      </c>
      <c r="H1253" s="35" t="n">
        <v>0.30452</v>
      </c>
      <c r="I1253" s="35" t="n">
        <v>0.90153</v>
      </c>
      <c r="J1253" s="35" t="n">
        <v>-0.83249</v>
      </c>
      <c r="K1253" s="35" t="n">
        <v>0.20064</v>
      </c>
      <c r="L1253" s="35" t="n">
        <v>1.18392</v>
      </c>
      <c r="M1253" s="35" t="n">
        <v>1.74315</v>
      </c>
      <c r="N1253" s="35" t="n">
        <v>-1.21858</v>
      </c>
      <c r="O1253" s="35" t="n">
        <v>-2.9404</v>
      </c>
      <c r="P1253" s="35" t="n">
        <v>1.44878</v>
      </c>
      <c r="Q1253" s="35" t="n">
        <v>-1.19719</v>
      </c>
      <c r="R1253" s="35" t="n">
        <v>-0.89523</v>
      </c>
    </row>
    <row r="1254" customFormat="false" ht="15" hidden="false" customHeight="false" outlineLevel="0" collapsed="false">
      <c r="A1254" s="4" t="n">
        <v>1253</v>
      </c>
      <c r="B1254" s="4" t="s">
        <v>1600</v>
      </c>
      <c r="C1254" s="35" t="n">
        <v>-1.47469</v>
      </c>
      <c r="D1254" s="35" t="n">
        <v>-0.00381</v>
      </c>
      <c r="E1254" s="35" t="n">
        <v>-0.9639</v>
      </c>
      <c r="F1254" s="35" t="n">
        <v>-0.58116</v>
      </c>
      <c r="G1254" s="35" t="n">
        <v>2.16824</v>
      </c>
      <c r="H1254" s="35" t="n">
        <v>0.46018</v>
      </c>
      <c r="I1254" s="35" t="n">
        <v>-0.1758</v>
      </c>
      <c r="J1254" s="35" t="n">
        <v>-0.47601</v>
      </c>
      <c r="K1254" s="35" t="n">
        <v>1.82207</v>
      </c>
      <c r="L1254" s="35" t="n">
        <v>-0.19272</v>
      </c>
      <c r="M1254" s="35" t="n">
        <v>0.16196</v>
      </c>
      <c r="N1254" s="35" t="n">
        <v>3.2263</v>
      </c>
      <c r="O1254" s="35" t="n">
        <v>-0.36632</v>
      </c>
      <c r="P1254" s="35" t="n">
        <v>-2.82539</v>
      </c>
      <c r="Q1254" s="35" t="n">
        <v>0.13401</v>
      </c>
      <c r="R1254" s="35" t="n">
        <v>0.3054</v>
      </c>
    </row>
    <row r="1255" customFormat="false" ht="15" hidden="false" customHeight="false" outlineLevel="0" collapsed="false">
      <c r="A1255" s="4" t="n">
        <v>1254</v>
      </c>
      <c r="B1255" s="4" t="s">
        <v>1601</v>
      </c>
      <c r="C1255" s="35" t="n">
        <v>-1.0766</v>
      </c>
      <c r="D1255" s="35" t="n">
        <v>0.77799</v>
      </c>
      <c r="E1255" s="35" t="n">
        <v>0.06088</v>
      </c>
      <c r="F1255" s="35" t="n">
        <v>-0.18489</v>
      </c>
      <c r="G1255" s="35" t="n">
        <v>-0.43896</v>
      </c>
      <c r="H1255" s="35" t="n">
        <v>2.27636</v>
      </c>
      <c r="I1255" s="35" t="n">
        <v>-2.18638</v>
      </c>
      <c r="J1255" s="35" t="n">
        <v>0.31191</v>
      </c>
      <c r="K1255" s="35" t="n">
        <v>1.21556</v>
      </c>
      <c r="L1255" s="35" t="n">
        <v>2.20362</v>
      </c>
      <c r="M1255" s="35" t="n">
        <v>1.97245</v>
      </c>
      <c r="N1255" s="35" t="n">
        <v>2.66373</v>
      </c>
      <c r="O1255" s="35" t="n">
        <v>0.25305</v>
      </c>
      <c r="P1255" s="35" t="n">
        <v>-1.48698</v>
      </c>
      <c r="Q1255" s="35" t="n">
        <v>-0.4867</v>
      </c>
      <c r="R1255" s="35" t="n">
        <v>1.66826</v>
      </c>
    </row>
    <row r="1256" customFormat="false" ht="15" hidden="false" customHeight="false" outlineLevel="0" collapsed="false">
      <c r="A1256" s="4" t="n">
        <v>1255</v>
      </c>
      <c r="B1256" s="4" t="s">
        <v>1602</v>
      </c>
      <c r="C1256" s="35" t="n">
        <v>-3.60118</v>
      </c>
      <c r="D1256" s="35" t="n">
        <v>-1.71446</v>
      </c>
      <c r="E1256" s="35" t="n">
        <v>1.93788</v>
      </c>
      <c r="F1256" s="35" t="n">
        <v>-1.51732</v>
      </c>
      <c r="G1256" s="35" t="n">
        <v>1.6759</v>
      </c>
      <c r="H1256" s="35" t="n">
        <v>1.86141</v>
      </c>
      <c r="I1256" s="35" t="n">
        <v>1.37268</v>
      </c>
      <c r="J1256" s="35" t="n">
        <v>0.0199</v>
      </c>
      <c r="K1256" s="35" t="n">
        <v>-0.10887</v>
      </c>
      <c r="L1256" s="35" t="n">
        <v>-0.63098</v>
      </c>
      <c r="M1256" s="35" t="n">
        <v>0.80901</v>
      </c>
      <c r="N1256" s="35" t="n">
        <v>2.60871</v>
      </c>
      <c r="O1256" s="35" t="n">
        <v>1.06095</v>
      </c>
      <c r="P1256" s="35" t="n">
        <v>-0.16258</v>
      </c>
      <c r="Q1256" s="35" t="n">
        <v>2.85918</v>
      </c>
      <c r="R1256" s="35" t="n">
        <v>0.28018</v>
      </c>
    </row>
    <row r="1257" customFormat="false" ht="15" hidden="false" customHeight="false" outlineLevel="0" collapsed="false">
      <c r="A1257" s="4" t="n">
        <v>1256</v>
      </c>
      <c r="B1257" s="4" t="s">
        <v>1603</v>
      </c>
      <c r="C1257" s="35" t="n">
        <v>-0.19588</v>
      </c>
      <c r="D1257" s="35" t="n">
        <v>-1.50465</v>
      </c>
      <c r="E1257" s="35" t="n">
        <v>-0.08915</v>
      </c>
      <c r="F1257" s="35" t="n">
        <v>0.76668</v>
      </c>
      <c r="G1257" s="35" t="n">
        <v>-1.42505</v>
      </c>
      <c r="H1257" s="35" t="n">
        <v>1.80125</v>
      </c>
      <c r="I1257" s="35" t="n">
        <v>-0.43509</v>
      </c>
      <c r="J1257" s="35" t="n">
        <v>-1.17942</v>
      </c>
      <c r="K1257" s="35" t="n">
        <v>0.64269</v>
      </c>
      <c r="L1257" s="35" t="n">
        <v>-1.24272</v>
      </c>
      <c r="M1257" s="35" t="n">
        <v>-1.28613</v>
      </c>
      <c r="N1257" s="35" t="n">
        <v>1.41093</v>
      </c>
      <c r="O1257" s="35" t="n">
        <v>0.34727</v>
      </c>
      <c r="P1257" s="35" t="n">
        <v>0.76165</v>
      </c>
      <c r="Q1257" s="35" t="n">
        <v>0.19386</v>
      </c>
      <c r="R1257" s="35" t="n">
        <v>1.35901</v>
      </c>
    </row>
    <row r="1258" customFormat="false" ht="15" hidden="false" customHeight="false" outlineLevel="0" collapsed="false">
      <c r="A1258" s="4" t="n">
        <v>1257</v>
      </c>
      <c r="B1258" s="4" t="s">
        <v>1604</v>
      </c>
      <c r="C1258" s="35" t="n">
        <v>0.96509</v>
      </c>
      <c r="D1258" s="35" t="n">
        <v>-0.88384</v>
      </c>
      <c r="E1258" s="35" t="n">
        <v>2.69495</v>
      </c>
      <c r="F1258" s="35" t="n">
        <v>-0.83859</v>
      </c>
      <c r="G1258" s="35" t="n">
        <v>-0.03731</v>
      </c>
      <c r="H1258" s="35" t="n">
        <v>1.95035</v>
      </c>
      <c r="I1258" s="35" t="n">
        <v>0.58326</v>
      </c>
      <c r="J1258" s="35" t="n">
        <v>-0.04283</v>
      </c>
      <c r="K1258" s="35" t="n">
        <v>-0.07046</v>
      </c>
      <c r="L1258" s="35" t="n">
        <v>0.3963</v>
      </c>
      <c r="M1258" s="35" t="n">
        <v>1.55805</v>
      </c>
      <c r="N1258" s="35" t="n">
        <v>2.25696</v>
      </c>
      <c r="O1258" s="35" t="n">
        <v>0.2025</v>
      </c>
      <c r="P1258" s="35" t="n">
        <v>-0.2166</v>
      </c>
      <c r="Q1258" s="35" t="n">
        <v>-0.92133</v>
      </c>
      <c r="R1258" s="35" t="n">
        <v>1.56048</v>
      </c>
    </row>
    <row r="1259" customFormat="false" ht="15" hidden="false" customHeight="false" outlineLevel="0" collapsed="false">
      <c r="A1259" s="4" t="n">
        <v>1258</v>
      </c>
      <c r="B1259" s="4" t="s">
        <v>1605</v>
      </c>
      <c r="C1259" s="35" t="n">
        <v>0.03585</v>
      </c>
      <c r="D1259" s="35" t="n">
        <v>-1.79122</v>
      </c>
      <c r="E1259" s="35" t="n">
        <v>0.86747</v>
      </c>
      <c r="F1259" s="35" t="n">
        <v>1.94019</v>
      </c>
      <c r="G1259" s="35" t="n">
        <v>2.42089</v>
      </c>
      <c r="H1259" s="35" t="n">
        <v>-0.38372</v>
      </c>
      <c r="I1259" s="35" t="n">
        <v>2.78751</v>
      </c>
      <c r="J1259" s="35" t="n">
        <v>-0.47344</v>
      </c>
      <c r="K1259" s="35" t="n">
        <v>1.12052</v>
      </c>
      <c r="L1259" s="35" t="n">
        <v>5.3056</v>
      </c>
      <c r="M1259" s="35" t="n">
        <v>1.71337</v>
      </c>
      <c r="N1259" s="35" t="n">
        <v>1.18991</v>
      </c>
      <c r="O1259" s="35" t="n">
        <v>-3.30957</v>
      </c>
      <c r="P1259" s="35" t="n">
        <v>-1.87668</v>
      </c>
      <c r="Q1259" s="35" t="n">
        <v>0.95728</v>
      </c>
      <c r="R1259" s="35" t="n">
        <v>-2.65013</v>
      </c>
    </row>
    <row r="1260" customFormat="false" ht="15" hidden="false" customHeight="false" outlineLevel="0" collapsed="false">
      <c r="A1260" s="4" t="n">
        <v>1259</v>
      </c>
      <c r="B1260" s="4" t="s">
        <v>1606</v>
      </c>
      <c r="C1260" s="35" t="n">
        <v>-1.09023</v>
      </c>
      <c r="D1260" s="35" t="n">
        <v>-1.40851</v>
      </c>
      <c r="E1260" s="35" t="n">
        <v>-1.46502</v>
      </c>
      <c r="F1260" s="35" t="n">
        <v>-1.31549</v>
      </c>
      <c r="G1260" s="35" t="n">
        <v>0.77725</v>
      </c>
      <c r="H1260" s="35" t="n">
        <v>2.16577</v>
      </c>
      <c r="I1260" s="35" t="n">
        <v>-0.37761</v>
      </c>
      <c r="J1260" s="35" t="n">
        <v>-2.80691</v>
      </c>
      <c r="K1260" s="35" t="n">
        <v>-0.52408</v>
      </c>
      <c r="L1260" s="35" t="n">
        <v>1.68623</v>
      </c>
      <c r="M1260" s="35" t="n">
        <v>0.91384</v>
      </c>
      <c r="N1260" s="35" t="n">
        <v>0.54093</v>
      </c>
      <c r="O1260" s="35" t="n">
        <v>-0.92003</v>
      </c>
      <c r="P1260" s="35" t="n">
        <v>0.67132</v>
      </c>
      <c r="Q1260" s="35" t="n">
        <v>2.21397</v>
      </c>
      <c r="R1260" s="35" t="n">
        <v>-2.65825</v>
      </c>
    </row>
    <row r="1261" customFormat="false" ht="15" hidden="false" customHeight="false" outlineLevel="0" collapsed="false">
      <c r="A1261" s="4" t="n">
        <v>1260</v>
      </c>
      <c r="B1261" s="4" t="s">
        <v>1607</v>
      </c>
      <c r="C1261" s="35" t="n">
        <v>-4.34954</v>
      </c>
      <c r="D1261" s="35" t="n">
        <v>-2.55088</v>
      </c>
      <c r="E1261" s="35" t="n">
        <v>0.20128</v>
      </c>
      <c r="F1261" s="35" t="n">
        <v>0.12601</v>
      </c>
      <c r="G1261" s="35" t="n">
        <v>1.93251</v>
      </c>
      <c r="H1261" s="35" t="n">
        <v>2.386</v>
      </c>
      <c r="I1261" s="35" t="n">
        <v>1.97917</v>
      </c>
      <c r="J1261" s="35" t="n">
        <v>2.56265</v>
      </c>
      <c r="K1261" s="35" t="n">
        <v>3.20916</v>
      </c>
      <c r="L1261" s="35" t="n">
        <v>4.04903</v>
      </c>
      <c r="M1261" s="35" t="n">
        <v>0.61972</v>
      </c>
      <c r="N1261" s="35" t="n">
        <v>0.38687</v>
      </c>
      <c r="O1261" s="35" t="n">
        <v>-0.88808</v>
      </c>
      <c r="P1261" s="35" t="n">
        <v>-0.71832</v>
      </c>
      <c r="Q1261" s="35" t="n">
        <v>3.29172</v>
      </c>
      <c r="R1261" s="35" t="n">
        <v>-1.52812</v>
      </c>
    </row>
    <row r="1262" customFormat="false" ht="15" hidden="false" customHeight="false" outlineLevel="0" collapsed="false">
      <c r="A1262" s="4" t="n">
        <v>1261</v>
      </c>
      <c r="B1262" s="4" t="s">
        <v>1608</v>
      </c>
      <c r="C1262" s="35" t="n">
        <v>-2.90394</v>
      </c>
      <c r="D1262" s="35" t="n">
        <v>0.88894</v>
      </c>
      <c r="E1262" s="35" t="n">
        <v>2.72891</v>
      </c>
      <c r="F1262" s="35" t="n">
        <v>-0.19014</v>
      </c>
      <c r="G1262" s="35" t="n">
        <v>-0.24272</v>
      </c>
      <c r="H1262" s="35" t="n">
        <v>-1.38472</v>
      </c>
      <c r="I1262" s="35" t="n">
        <v>-0.85914</v>
      </c>
      <c r="J1262" s="35" t="n">
        <v>3.52108</v>
      </c>
      <c r="K1262" s="35" t="n">
        <v>1.71892</v>
      </c>
      <c r="L1262" s="35" t="n">
        <v>1.68192</v>
      </c>
      <c r="M1262" s="35" t="n">
        <v>3.24029</v>
      </c>
      <c r="N1262" s="35" t="n">
        <v>2.8061</v>
      </c>
      <c r="O1262" s="35" t="n">
        <v>0.93263</v>
      </c>
      <c r="P1262" s="35" t="n">
        <v>-3.5729</v>
      </c>
      <c r="Q1262" s="35" t="n">
        <v>1.88021</v>
      </c>
      <c r="R1262" s="35" t="n">
        <v>-1.75998</v>
      </c>
    </row>
    <row r="1263" customFormat="false" ht="15" hidden="false" customHeight="false" outlineLevel="0" collapsed="false">
      <c r="A1263" s="4" t="n">
        <v>1262</v>
      </c>
      <c r="B1263" s="4" t="s">
        <v>1609</v>
      </c>
      <c r="C1263" s="35" t="n">
        <v>-1.04833</v>
      </c>
      <c r="D1263" s="35" t="n">
        <v>-0.00233</v>
      </c>
      <c r="E1263" s="35" t="n">
        <v>0.90402</v>
      </c>
      <c r="F1263" s="35" t="n">
        <v>1.13313</v>
      </c>
      <c r="G1263" s="35" t="n">
        <v>2.2885</v>
      </c>
      <c r="H1263" s="35" t="n">
        <v>0.56179</v>
      </c>
      <c r="I1263" s="35" t="n">
        <v>2.48931</v>
      </c>
      <c r="J1263" s="35" t="n">
        <v>-1.03323</v>
      </c>
      <c r="K1263" s="35" t="n">
        <v>-1.11495</v>
      </c>
      <c r="L1263" s="35" t="n">
        <v>-0.67722</v>
      </c>
      <c r="M1263" s="35" t="n">
        <v>2.29178</v>
      </c>
      <c r="N1263" s="35" t="n">
        <v>-0.18507</v>
      </c>
      <c r="O1263" s="35" t="n">
        <v>-0.72968</v>
      </c>
      <c r="P1263" s="35" t="n">
        <v>-2.3668</v>
      </c>
      <c r="Q1263" s="35" t="n">
        <v>1.36891</v>
      </c>
      <c r="R1263" s="35" t="n">
        <v>0.21178</v>
      </c>
    </row>
    <row r="1264" customFormat="false" ht="15" hidden="false" customHeight="false" outlineLevel="0" collapsed="false">
      <c r="A1264" s="4" t="n">
        <v>1263</v>
      </c>
      <c r="B1264" s="4" t="s">
        <v>1610</v>
      </c>
      <c r="C1264" s="35" t="n">
        <v>-3.91338</v>
      </c>
      <c r="D1264" s="35" t="n">
        <v>-2.09863</v>
      </c>
      <c r="E1264" s="35" t="n">
        <v>-0.85578</v>
      </c>
      <c r="F1264" s="35" t="n">
        <v>-0.21744</v>
      </c>
      <c r="G1264" s="35" t="n">
        <v>-0.04815</v>
      </c>
      <c r="H1264" s="35" t="n">
        <v>2.48088</v>
      </c>
      <c r="I1264" s="35" t="n">
        <v>1.14016</v>
      </c>
      <c r="J1264" s="35" t="n">
        <v>0.35166</v>
      </c>
      <c r="K1264" s="35" t="n">
        <v>-1.08452</v>
      </c>
      <c r="L1264" s="35" t="n">
        <v>-0.49501</v>
      </c>
      <c r="M1264" s="35" t="n">
        <v>2.00195</v>
      </c>
      <c r="N1264" s="35" t="n">
        <v>3.48707</v>
      </c>
      <c r="O1264" s="35" t="n">
        <v>-1.29388</v>
      </c>
      <c r="P1264" s="35" t="n">
        <v>0.58191</v>
      </c>
      <c r="Q1264" s="35" t="n">
        <v>3.33221</v>
      </c>
      <c r="R1264" s="35" t="n">
        <v>-3.68921</v>
      </c>
    </row>
    <row r="1265" customFormat="false" ht="15" hidden="false" customHeight="false" outlineLevel="0" collapsed="false">
      <c r="A1265" s="4" t="n">
        <v>1264</v>
      </c>
      <c r="B1265" s="4" t="s">
        <v>1611</v>
      </c>
      <c r="C1265" s="35" t="n">
        <v>-0.81945</v>
      </c>
      <c r="D1265" s="35" t="n">
        <v>-2.25896</v>
      </c>
      <c r="E1265" s="35" t="n">
        <v>1.67794</v>
      </c>
      <c r="F1265" s="35" t="n">
        <v>0.80148</v>
      </c>
      <c r="G1265" s="35" t="n">
        <v>2.5751</v>
      </c>
      <c r="H1265" s="35" t="n">
        <v>0.85002</v>
      </c>
      <c r="I1265" s="35" t="n">
        <v>-0.95784</v>
      </c>
      <c r="J1265" s="35" t="n">
        <v>-0.59981</v>
      </c>
      <c r="K1265" s="35" t="n">
        <v>1.82327</v>
      </c>
      <c r="L1265" s="35" t="n">
        <v>-1.15043</v>
      </c>
      <c r="M1265" s="35" t="n">
        <v>1.542</v>
      </c>
      <c r="N1265" s="35" t="n">
        <v>0.93935</v>
      </c>
      <c r="O1265" s="35" t="n">
        <v>-1.97327</v>
      </c>
      <c r="P1265" s="35" t="n">
        <v>0.6684</v>
      </c>
      <c r="Q1265" s="35" t="n">
        <v>-0.22753</v>
      </c>
      <c r="R1265" s="35" t="n">
        <v>-2.26499</v>
      </c>
    </row>
    <row r="1266" customFormat="false" ht="15" hidden="false" customHeight="false" outlineLevel="0" collapsed="false">
      <c r="A1266" s="4" t="n">
        <v>1265</v>
      </c>
      <c r="B1266" s="4" t="s">
        <v>1612</v>
      </c>
      <c r="C1266" s="35" t="n">
        <v>-0.76898</v>
      </c>
      <c r="D1266" s="35" t="n">
        <v>0.95309</v>
      </c>
      <c r="E1266" s="35" t="n">
        <v>-1.03592</v>
      </c>
      <c r="F1266" s="35" t="n">
        <v>3.37956</v>
      </c>
      <c r="G1266" s="35" t="n">
        <v>2.2953</v>
      </c>
      <c r="H1266" s="35" t="n">
        <v>0.88178</v>
      </c>
      <c r="I1266" s="35" t="n">
        <v>1.40949</v>
      </c>
      <c r="J1266" s="35" t="n">
        <v>-0.14573</v>
      </c>
      <c r="K1266" s="35" t="n">
        <v>-0.66975</v>
      </c>
      <c r="L1266" s="35" t="n">
        <v>1.85595</v>
      </c>
      <c r="M1266" s="35" t="n">
        <v>-1.97297</v>
      </c>
      <c r="N1266" s="35" t="n">
        <v>2.09377</v>
      </c>
      <c r="O1266" s="35" t="n">
        <v>0.75973</v>
      </c>
      <c r="P1266" s="35" t="n">
        <v>1.2071</v>
      </c>
      <c r="Q1266" s="35" t="n">
        <v>2.67363</v>
      </c>
      <c r="R1266" s="35" t="n">
        <v>-1.84048</v>
      </c>
    </row>
    <row r="1267" customFormat="false" ht="15" hidden="false" customHeight="false" outlineLevel="0" collapsed="false">
      <c r="A1267" s="4" t="n">
        <v>1266</v>
      </c>
      <c r="B1267" s="4" t="s">
        <v>1613</v>
      </c>
      <c r="C1267" s="35" t="n">
        <v>2.00081</v>
      </c>
      <c r="D1267" s="35" t="n">
        <v>0.66412</v>
      </c>
      <c r="E1267" s="35" t="n">
        <v>-0.75017</v>
      </c>
      <c r="F1267" s="35" t="n">
        <v>2.52434</v>
      </c>
      <c r="G1267" s="35" t="n">
        <v>1.65556</v>
      </c>
      <c r="H1267" s="35" t="n">
        <v>-0.00894</v>
      </c>
      <c r="I1267" s="35" t="n">
        <v>0.79941</v>
      </c>
      <c r="J1267" s="35" t="n">
        <v>3.70333</v>
      </c>
      <c r="K1267" s="35" t="n">
        <v>0.86062</v>
      </c>
      <c r="L1267" s="35" t="n">
        <v>0.74826</v>
      </c>
      <c r="M1267" s="35" t="n">
        <v>0.86277</v>
      </c>
      <c r="N1267" s="35" t="n">
        <v>3.29717</v>
      </c>
      <c r="O1267" s="35" t="n">
        <v>1.30673</v>
      </c>
      <c r="P1267" s="35" t="n">
        <v>-1.16137</v>
      </c>
      <c r="Q1267" s="35" t="n">
        <v>-1.10609</v>
      </c>
      <c r="R1267" s="35" t="n">
        <v>0.60401</v>
      </c>
    </row>
    <row r="1268" customFormat="false" ht="15" hidden="false" customHeight="false" outlineLevel="0" collapsed="false">
      <c r="A1268" s="4" t="n">
        <v>1267</v>
      </c>
      <c r="B1268" s="4" t="s">
        <v>1614</v>
      </c>
      <c r="C1268" s="35" t="n">
        <v>-0.39405</v>
      </c>
      <c r="D1268" s="35" t="n">
        <v>0.68815</v>
      </c>
      <c r="E1268" s="35" t="n">
        <v>0.22267</v>
      </c>
      <c r="F1268" s="35" t="n">
        <v>-0.05203</v>
      </c>
      <c r="G1268" s="35" t="n">
        <v>-0.51421</v>
      </c>
      <c r="H1268" s="35" t="n">
        <v>2.55001</v>
      </c>
      <c r="I1268" s="35" t="n">
        <v>0.03138</v>
      </c>
      <c r="J1268" s="35" t="n">
        <v>-0.70224</v>
      </c>
      <c r="K1268" s="35" t="n">
        <v>0.21614</v>
      </c>
      <c r="L1268" s="35" t="n">
        <v>-0.09893</v>
      </c>
      <c r="M1268" s="35" t="n">
        <v>0.73284</v>
      </c>
      <c r="N1268" s="35" t="n">
        <v>3.56498</v>
      </c>
      <c r="O1268" s="35" t="n">
        <v>0.36951</v>
      </c>
      <c r="P1268" s="35" t="n">
        <v>-2.47832</v>
      </c>
      <c r="Q1268" s="35" t="n">
        <v>-1.03427</v>
      </c>
      <c r="R1268" s="35" t="n">
        <v>-1.06056</v>
      </c>
    </row>
    <row r="1269" customFormat="false" ht="15" hidden="false" customHeight="false" outlineLevel="0" collapsed="false">
      <c r="A1269" s="4" t="n">
        <v>1268</v>
      </c>
      <c r="B1269" s="4" t="s">
        <v>1615</v>
      </c>
      <c r="C1269" s="35" t="n">
        <v>0.14728</v>
      </c>
      <c r="D1269" s="35" t="n">
        <v>-1.33706</v>
      </c>
      <c r="E1269" s="35" t="n">
        <v>-1.25573</v>
      </c>
      <c r="F1269" s="35" t="n">
        <v>1.81506</v>
      </c>
      <c r="G1269" s="35" t="n">
        <v>2.91099</v>
      </c>
      <c r="H1269" s="35" t="n">
        <v>-0.76229</v>
      </c>
      <c r="I1269" s="35" t="n">
        <v>-0.46712</v>
      </c>
      <c r="J1269" s="35" t="n">
        <v>-0.81133</v>
      </c>
      <c r="K1269" s="35" t="n">
        <v>2.25075</v>
      </c>
      <c r="L1269" s="35" t="n">
        <v>-0.20747</v>
      </c>
      <c r="M1269" s="35" t="n">
        <v>-0.17813</v>
      </c>
      <c r="N1269" s="35" t="n">
        <v>0.21386</v>
      </c>
      <c r="O1269" s="35" t="n">
        <v>-3.14265</v>
      </c>
      <c r="P1269" s="35" t="n">
        <v>-2.3442</v>
      </c>
      <c r="Q1269" s="35" t="n">
        <v>0.1983</v>
      </c>
      <c r="R1269" s="35" t="n">
        <v>-3.20687</v>
      </c>
    </row>
    <row r="1270" customFormat="false" ht="15" hidden="false" customHeight="false" outlineLevel="0" collapsed="false">
      <c r="A1270" s="4" t="n">
        <v>1269</v>
      </c>
      <c r="B1270" s="4" t="s">
        <v>1616</v>
      </c>
      <c r="C1270" s="35" t="n">
        <v>-0.92487</v>
      </c>
      <c r="D1270" s="35" t="n">
        <v>-1.41383</v>
      </c>
      <c r="E1270" s="35" t="n">
        <v>1.81162</v>
      </c>
      <c r="F1270" s="35" t="n">
        <v>-1.43695</v>
      </c>
      <c r="G1270" s="35" t="n">
        <v>-1.3877</v>
      </c>
      <c r="H1270" s="35" t="n">
        <v>-1.03306</v>
      </c>
      <c r="I1270" s="35" t="n">
        <v>2.03314</v>
      </c>
      <c r="J1270" s="35" t="n">
        <v>1.26011</v>
      </c>
      <c r="K1270" s="35" t="n">
        <v>-2.08187</v>
      </c>
      <c r="L1270" s="35" t="n">
        <v>1.53011</v>
      </c>
      <c r="M1270" s="35" t="n">
        <v>-0.33988</v>
      </c>
      <c r="N1270" s="35" t="n">
        <v>0.56172</v>
      </c>
      <c r="O1270" s="35" t="n">
        <v>0.9488</v>
      </c>
      <c r="P1270" s="35" t="n">
        <v>0.72103</v>
      </c>
      <c r="Q1270" s="35" t="n">
        <v>3.78767</v>
      </c>
      <c r="R1270" s="35" t="n">
        <v>0.54088</v>
      </c>
    </row>
    <row r="1271" customFormat="false" ht="15" hidden="false" customHeight="false" outlineLevel="0" collapsed="false">
      <c r="A1271" s="4" t="n">
        <v>1270</v>
      </c>
      <c r="B1271" s="4" t="s">
        <v>1617</v>
      </c>
      <c r="C1271" s="35" t="n">
        <v>-1.24321</v>
      </c>
      <c r="D1271" s="35" t="n">
        <v>0.21906</v>
      </c>
      <c r="E1271" s="35" t="n">
        <v>-1.48296</v>
      </c>
      <c r="F1271" s="35" t="n">
        <v>-0.23381</v>
      </c>
      <c r="G1271" s="35" t="n">
        <v>2.46476</v>
      </c>
      <c r="H1271" s="35" t="n">
        <v>0.38447</v>
      </c>
      <c r="I1271" s="35" t="n">
        <v>-1.11328</v>
      </c>
      <c r="J1271" s="35" t="n">
        <v>2.47672</v>
      </c>
      <c r="K1271" s="35" t="n">
        <v>-1.06627</v>
      </c>
      <c r="L1271" s="35" t="n">
        <v>-0.96565</v>
      </c>
      <c r="M1271" s="35" t="n">
        <v>-2.06063</v>
      </c>
      <c r="N1271" s="35" t="n">
        <v>0.54022</v>
      </c>
      <c r="O1271" s="35" t="n">
        <v>-1.27154</v>
      </c>
      <c r="P1271" s="35" t="n">
        <v>-2.96887</v>
      </c>
      <c r="Q1271" s="35" t="n">
        <v>1.14706</v>
      </c>
      <c r="R1271" s="35" t="n">
        <v>-1.31701</v>
      </c>
    </row>
    <row r="1272" customFormat="false" ht="15" hidden="false" customHeight="false" outlineLevel="0" collapsed="false">
      <c r="A1272" s="4" t="n">
        <v>1271</v>
      </c>
      <c r="B1272" s="4" t="s">
        <v>1618</v>
      </c>
      <c r="C1272" s="35" t="n">
        <v>0.40463</v>
      </c>
      <c r="D1272" s="35" t="n">
        <v>-2.68169</v>
      </c>
      <c r="E1272" s="35" t="n">
        <v>2.39729</v>
      </c>
      <c r="F1272" s="35" t="n">
        <v>-0.88567</v>
      </c>
      <c r="G1272" s="35" t="n">
        <v>0.21798</v>
      </c>
      <c r="H1272" s="35" t="n">
        <v>1.81244</v>
      </c>
      <c r="I1272" s="35" t="n">
        <v>-0.49568</v>
      </c>
      <c r="J1272" s="35" t="n">
        <v>1.59977</v>
      </c>
      <c r="K1272" s="35" t="n">
        <v>2.47609</v>
      </c>
      <c r="L1272" s="35" t="n">
        <v>-1.23402</v>
      </c>
      <c r="M1272" s="35" t="n">
        <v>0.16807</v>
      </c>
      <c r="N1272" s="35" t="n">
        <v>0.69142</v>
      </c>
      <c r="O1272" s="35" t="n">
        <v>0.58559</v>
      </c>
      <c r="P1272" s="35" t="n">
        <v>-1.88503</v>
      </c>
      <c r="Q1272" s="35" t="n">
        <v>-0.71741</v>
      </c>
      <c r="R1272" s="35" t="n">
        <v>0.07021</v>
      </c>
    </row>
    <row r="1273" customFormat="false" ht="15" hidden="false" customHeight="false" outlineLevel="0" collapsed="false">
      <c r="A1273" s="4" t="n">
        <v>1272</v>
      </c>
      <c r="B1273" s="4" t="s">
        <v>1619</v>
      </c>
      <c r="C1273" s="35" t="n">
        <v>0.47394</v>
      </c>
      <c r="D1273" s="35" t="n">
        <v>-1.57114</v>
      </c>
      <c r="E1273" s="35" t="n">
        <v>-0.07967</v>
      </c>
      <c r="F1273" s="35" t="n">
        <v>-0.70994</v>
      </c>
      <c r="G1273" s="35" t="n">
        <v>1.9782</v>
      </c>
      <c r="H1273" s="35" t="n">
        <v>1.10347</v>
      </c>
      <c r="I1273" s="35" t="n">
        <v>-0.51863</v>
      </c>
      <c r="J1273" s="35" t="n">
        <v>2.82236</v>
      </c>
      <c r="K1273" s="35" t="n">
        <v>0.47833</v>
      </c>
      <c r="L1273" s="35" t="n">
        <v>0.26728</v>
      </c>
      <c r="M1273" s="35" t="n">
        <v>0.64127</v>
      </c>
      <c r="N1273" s="35" t="n">
        <v>0.67304</v>
      </c>
      <c r="O1273" s="35" t="n">
        <v>1.17416</v>
      </c>
      <c r="P1273" s="35" t="n">
        <v>-1.53245</v>
      </c>
      <c r="Q1273" s="35" t="n">
        <v>-1.43293</v>
      </c>
      <c r="R1273" s="35" t="n">
        <v>1.84521</v>
      </c>
    </row>
    <row r="1274" customFormat="false" ht="15" hidden="false" customHeight="false" outlineLevel="0" collapsed="false">
      <c r="A1274" s="4" t="n">
        <v>1273</v>
      </c>
      <c r="B1274" s="4" t="s">
        <v>1620</v>
      </c>
      <c r="C1274" s="35" t="n">
        <v>-0.64301</v>
      </c>
      <c r="D1274" s="35" t="n">
        <v>-2.23539</v>
      </c>
      <c r="E1274" s="35" t="n">
        <v>-0.76604</v>
      </c>
      <c r="F1274" s="35" t="n">
        <v>-0.24899</v>
      </c>
      <c r="G1274" s="35" t="n">
        <v>1.27262</v>
      </c>
      <c r="H1274" s="35" t="n">
        <v>-2.25299</v>
      </c>
      <c r="I1274" s="35" t="n">
        <v>1.01971</v>
      </c>
      <c r="J1274" s="35" t="n">
        <v>2.56002</v>
      </c>
      <c r="K1274" s="35" t="n">
        <v>-1.17357</v>
      </c>
      <c r="L1274" s="35" t="n">
        <v>-0.33166</v>
      </c>
      <c r="M1274" s="35" t="n">
        <v>-0.70727</v>
      </c>
      <c r="N1274" s="35" t="n">
        <v>0.9965</v>
      </c>
      <c r="O1274" s="35" t="n">
        <v>0.99504</v>
      </c>
      <c r="P1274" s="35" t="n">
        <v>1.14026</v>
      </c>
      <c r="Q1274" s="35" t="n">
        <v>2.63741</v>
      </c>
      <c r="R1274" s="35" t="n">
        <v>0.62453</v>
      </c>
    </row>
    <row r="1275" customFormat="false" ht="15" hidden="false" customHeight="false" outlineLevel="0" collapsed="false">
      <c r="A1275" s="4" t="n">
        <v>1274</v>
      </c>
      <c r="B1275" s="4" t="s">
        <v>1621</v>
      </c>
      <c r="C1275" s="35" t="n">
        <v>-1.88874</v>
      </c>
      <c r="D1275" s="35" t="n">
        <v>-0.29138</v>
      </c>
      <c r="E1275" s="35" t="n">
        <v>1.66099</v>
      </c>
      <c r="F1275" s="35" t="n">
        <v>-0.5918</v>
      </c>
      <c r="G1275" s="35" t="n">
        <v>2.35242</v>
      </c>
      <c r="H1275" s="35" t="n">
        <v>-1.2559</v>
      </c>
      <c r="I1275" s="35" t="n">
        <v>0.26312</v>
      </c>
      <c r="J1275" s="35" t="n">
        <v>-1.01918</v>
      </c>
      <c r="K1275" s="35" t="n">
        <v>-1.11302</v>
      </c>
      <c r="L1275" s="35" t="n">
        <v>0.72343</v>
      </c>
      <c r="M1275" s="35" t="n">
        <v>-0.32298</v>
      </c>
      <c r="N1275" s="35" t="n">
        <v>1.24043</v>
      </c>
      <c r="O1275" s="35" t="n">
        <v>-0.10917</v>
      </c>
      <c r="P1275" s="35" t="n">
        <v>-0.5502</v>
      </c>
      <c r="Q1275" s="35" t="n">
        <v>0.42352</v>
      </c>
      <c r="R1275" s="35" t="n">
        <v>-2.48826</v>
      </c>
    </row>
    <row r="1276" customFormat="false" ht="15" hidden="false" customHeight="false" outlineLevel="0" collapsed="false">
      <c r="A1276" s="4" t="n">
        <v>1275</v>
      </c>
      <c r="B1276" s="4" t="s">
        <v>1622</v>
      </c>
      <c r="C1276" s="35" t="n">
        <v>0.60651</v>
      </c>
      <c r="D1276" s="35" t="n">
        <v>-0.53425</v>
      </c>
      <c r="E1276" s="35" t="n">
        <v>-1.63962</v>
      </c>
      <c r="F1276" s="35" t="n">
        <v>0.23928</v>
      </c>
      <c r="G1276" s="35" t="n">
        <v>1.54676</v>
      </c>
      <c r="H1276" s="35" t="n">
        <v>-2.22157</v>
      </c>
      <c r="I1276" s="35" t="n">
        <v>2.50522</v>
      </c>
      <c r="J1276" s="35" t="n">
        <v>-0.2534</v>
      </c>
      <c r="K1276" s="35" t="n">
        <v>1.73972</v>
      </c>
      <c r="L1276" s="35" t="n">
        <v>0.5222</v>
      </c>
      <c r="M1276" s="35" t="n">
        <v>0.3093</v>
      </c>
      <c r="N1276" s="35" t="n">
        <v>-0.16299</v>
      </c>
      <c r="O1276" s="35" t="n">
        <v>-2.37315</v>
      </c>
      <c r="P1276" s="35" t="n">
        <v>-3.0534</v>
      </c>
      <c r="Q1276" s="35" t="n">
        <v>2.0846</v>
      </c>
      <c r="R1276" s="35" t="n">
        <v>-0.46465</v>
      </c>
    </row>
    <row r="1277" customFormat="false" ht="15" hidden="false" customHeight="false" outlineLevel="0" collapsed="false">
      <c r="A1277" s="4" t="n">
        <v>1276</v>
      </c>
      <c r="B1277" s="4" t="s">
        <v>1623</v>
      </c>
      <c r="C1277" s="35" t="n">
        <v>-0.6061</v>
      </c>
      <c r="D1277" s="35" t="n">
        <v>-3.17513</v>
      </c>
      <c r="E1277" s="35" t="n">
        <v>1.13156</v>
      </c>
      <c r="F1277" s="35" t="n">
        <v>3.67678</v>
      </c>
      <c r="G1277" s="35" t="n">
        <v>-0.5599</v>
      </c>
      <c r="H1277" s="35" t="n">
        <v>0.33156</v>
      </c>
      <c r="I1277" s="35" t="n">
        <v>1.34132</v>
      </c>
      <c r="J1277" s="35" t="n">
        <v>-0.39654</v>
      </c>
      <c r="K1277" s="35" t="n">
        <v>3.04555</v>
      </c>
      <c r="L1277" s="35" t="n">
        <v>1.7962</v>
      </c>
      <c r="M1277" s="35" t="n">
        <v>-1.39293</v>
      </c>
      <c r="N1277" s="35" t="n">
        <v>0.22875</v>
      </c>
      <c r="O1277" s="35" t="n">
        <v>-2.44665</v>
      </c>
      <c r="P1277" s="35" t="n">
        <v>-1.00178</v>
      </c>
      <c r="Q1277" s="35" t="n">
        <v>-1.00592</v>
      </c>
      <c r="R1277" s="35" t="n">
        <v>-0.55358</v>
      </c>
    </row>
    <row r="1278" customFormat="false" ht="15" hidden="false" customHeight="false" outlineLevel="0" collapsed="false">
      <c r="A1278" s="4" t="n">
        <v>1277</v>
      </c>
      <c r="B1278" s="4" t="s">
        <v>1624</v>
      </c>
      <c r="C1278" s="35" t="n">
        <v>0.23646</v>
      </c>
      <c r="D1278" s="35" t="n">
        <v>-1.54967</v>
      </c>
      <c r="E1278" s="35" t="n">
        <v>-0.7456</v>
      </c>
      <c r="F1278" s="35" t="n">
        <v>2.45869</v>
      </c>
      <c r="G1278" s="35" t="n">
        <v>1.53461</v>
      </c>
      <c r="H1278" s="35" t="n">
        <v>-3.27276</v>
      </c>
      <c r="I1278" s="35" t="n">
        <v>2.40666</v>
      </c>
      <c r="J1278" s="35" t="n">
        <v>-0.5274</v>
      </c>
      <c r="K1278" s="35" t="n">
        <v>2.90055</v>
      </c>
      <c r="L1278" s="35" t="n">
        <v>3.11566</v>
      </c>
      <c r="M1278" s="35" t="n">
        <v>1.28994</v>
      </c>
      <c r="N1278" s="35" t="n">
        <v>2.1952</v>
      </c>
      <c r="O1278" s="35" t="n">
        <v>-1.92136</v>
      </c>
      <c r="P1278" s="35" t="n">
        <v>-2.04771</v>
      </c>
      <c r="Q1278" s="35" t="n">
        <v>3.16971</v>
      </c>
      <c r="R1278" s="35" t="n">
        <v>-2.88028</v>
      </c>
    </row>
    <row r="1279" customFormat="false" ht="15" hidden="false" customHeight="false" outlineLevel="0" collapsed="false">
      <c r="A1279" s="4" t="n">
        <v>1278</v>
      </c>
      <c r="B1279" s="4" t="s">
        <v>1625</v>
      </c>
      <c r="C1279" s="35" t="n">
        <v>-0.07635</v>
      </c>
      <c r="D1279" s="35" t="n">
        <v>0.7228</v>
      </c>
      <c r="E1279" s="35" t="n">
        <v>0.90532</v>
      </c>
      <c r="F1279" s="35" t="n">
        <v>2.24028</v>
      </c>
      <c r="G1279" s="35" t="n">
        <v>-0.03611</v>
      </c>
      <c r="H1279" s="35" t="n">
        <v>1.56568</v>
      </c>
      <c r="I1279" s="35" t="n">
        <v>1.29324</v>
      </c>
      <c r="J1279" s="35" t="n">
        <v>-0.06793</v>
      </c>
      <c r="K1279" s="35" t="n">
        <v>1.4385</v>
      </c>
      <c r="L1279" s="35" t="n">
        <v>0.2371</v>
      </c>
      <c r="M1279" s="35" t="n">
        <v>2.30049</v>
      </c>
      <c r="N1279" s="35" t="n">
        <v>1.79895</v>
      </c>
      <c r="O1279" s="35" t="n">
        <v>2.17703</v>
      </c>
      <c r="P1279" s="35" t="n">
        <v>0.46354</v>
      </c>
      <c r="Q1279" s="35" t="n">
        <v>3.39121</v>
      </c>
      <c r="R1279" s="35" t="n">
        <v>1.05851</v>
      </c>
    </row>
    <row r="1280" customFormat="false" ht="15" hidden="false" customHeight="false" outlineLevel="0" collapsed="false">
      <c r="A1280" s="4" t="n">
        <v>1279</v>
      </c>
      <c r="B1280" s="4" t="s">
        <v>1626</v>
      </c>
      <c r="C1280" s="35" t="n">
        <v>0.67367</v>
      </c>
      <c r="D1280" s="35" t="n">
        <v>1.16051</v>
      </c>
      <c r="E1280" s="35" t="n">
        <v>1.28452</v>
      </c>
      <c r="F1280" s="35" t="n">
        <v>-0.49934</v>
      </c>
      <c r="G1280" s="35" t="n">
        <v>2.00105</v>
      </c>
      <c r="H1280" s="35" t="n">
        <v>-2.05953</v>
      </c>
      <c r="I1280" s="35" t="n">
        <v>-0.06617</v>
      </c>
      <c r="J1280" s="35" t="n">
        <v>-1.11553</v>
      </c>
      <c r="K1280" s="35" t="n">
        <v>-1.88066</v>
      </c>
      <c r="L1280" s="35" t="n">
        <v>1.74218</v>
      </c>
      <c r="M1280" s="35" t="n">
        <v>-1.44245</v>
      </c>
      <c r="N1280" s="35" t="n">
        <v>-0.47659</v>
      </c>
      <c r="O1280" s="35" t="n">
        <v>-0.99454</v>
      </c>
      <c r="P1280" s="35" t="n">
        <v>-0.43909</v>
      </c>
      <c r="Q1280" s="35" t="n">
        <v>1.24758</v>
      </c>
      <c r="R1280" s="35" t="n">
        <v>-0.77175</v>
      </c>
    </row>
    <row r="1281" customFormat="false" ht="15" hidden="false" customHeight="false" outlineLevel="0" collapsed="false">
      <c r="A1281" s="4" t="n">
        <v>1280</v>
      </c>
      <c r="B1281" s="4" t="s">
        <v>1627</v>
      </c>
      <c r="C1281" s="35" t="n">
        <v>1.05863</v>
      </c>
      <c r="D1281" s="35" t="n">
        <v>-2.1233</v>
      </c>
      <c r="E1281" s="35" t="n">
        <v>-0.95565</v>
      </c>
      <c r="F1281" s="35" t="n">
        <v>2.81489</v>
      </c>
      <c r="G1281" s="35" t="n">
        <v>0.26258</v>
      </c>
      <c r="H1281" s="35" t="n">
        <v>-0.42336</v>
      </c>
      <c r="I1281" s="35" t="n">
        <v>-0.66053</v>
      </c>
      <c r="J1281" s="35" t="n">
        <v>1.31329</v>
      </c>
      <c r="K1281" s="35" t="n">
        <v>0.00417</v>
      </c>
      <c r="L1281" s="35" t="n">
        <v>0.14915</v>
      </c>
      <c r="M1281" s="35" t="n">
        <v>-1.92513</v>
      </c>
      <c r="N1281" s="35" t="n">
        <v>0.03235</v>
      </c>
      <c r="O1281" s="35" t="n">
        <v>1.31996</v>
      </c>
      <c r="P1281" s="35" t="n">
        <v>-1.90992</v>
      </c>
      <c r="Q1281" s="35" t="n">
        <v>2.69576</v>
      </c>
      <c r="R1281" s="35" t="n">
        <v>-1.30034</v>
      </c>
    </row>
    <row r="1282" customFormat="false" ht="15" hidden="false" customHeight="false" outlineLevel="0" collapsed="false">
      <c r="A1282" s="4" t="n">
        <v>1281</v>
      </c>
      <c r="B1282" s="4" t="s">
        <v>1628</v>
      </c>
      <c r="C1282" s="35" t="n">
        <v>-0.03708</v>
      </c>
      <c r="D1282" s="35" t="n">
        <v>-2.24855</v>
      </c>
      <c r="E1282" s="35" t="n">
        <v>-1.05262</v>
      </c>
      <c r="F1282" s="35" t="n">
        <v>-1.07088</v>
      </c>
      <c r="G1282" s="35" t="n">
        <v>-0.75623</v>
      </c>
      <c r="H1282" s="35" t="n">
        <v>-0.95445</v>
      </c>
      <c r="I1282" s="35" t="n">
        <v>-0.14334</v>
      </c>
      <c r="J1282" s="35" t="n">
        <v>2.09671</v>
      </c>
      <c r="K1282" s="35" t="n">
        <v>-0.31538</v>
      </c>
      <c r="L1282" s="35" t="n">
        <v>-0.83117</v>
      </c>
      <c r="M1282" s="35" t="n">
        <v>-1.50886</v>
      </c>
      <c r="N1282" s="35" t="n">
        <v>0.60644</v>
      </c>
      <c r="O1282" s="35" t="n">
        <v>-1.43694</v>
      </c>
      <c r="P1282" s="35" t="n">
        <v>-2.27792</v>
      </c>
      <c r="Q1282" s="35" t="n">
        <v>-0.37695</v>
      </c>
      <c r="R1282" s="35" t="n">
        <v>0.57239</v>
      </c>
    </row>
    <row r="1283" customFormat="false" ht="15" hidden="false" customHeight="false" outlineLevel="0" collapsed="false">
      <c r="A1283" s="4" t="n">
        <v>1282</v>
      </c>
      <c r="B1283" s="4" t="s">
        <v>1629</v>
      </c>
      <c r="C1283" s="35" t="n">
        <v>-2.2419</v>
      </c>
      <c r="D1283" s="35" t="n">
        <v>1.4574</v>
      </c>
      <c r="E1283" s="35" t="n">
        <v>1.9648</v>
      </c>
      <c r="F1283" s="35" t="n">
        <v>0.21048</v>
      </c>
      <c r="G1283" s="35" t="n">
        <v>-0.10397</v>
      </c>
      <c r="H1283" s="35" t="n">
        <v>0.13765</v>
      </c>
      <c r="I1283" s="35" t="n">
        <v>-0.97</v>
      </c>
      <c r="J1283" s="35" t="n">
        <v>1.34775</v>
      </c>
      <c r="K1283" s="35" t="n">
        <v>2.57852</v>
      </c>
      <c r="L1283" s="35" t="n">
        <v>1.50931</v>
      </c>
      <c r="M1283" s="35" t="n">
        <v>1.55908</v>
      </c>
      <c r="N1283" s="35" t="n">
        <v>-0.0988</v>
      </c>
      <c r="O1283" s="35" t="n">
        <v>-2.09243</v>
      </c>
      <c r="P1283" s="35" t="n">
        <v>0.81083</v>
      </c>
      <c r="Q1283" s="35" t="n">
        <v>1.70233</v>
      </c>
      <c r="R1283" s="35" t="n">
        <v>1.09394</v>
      </c>
    </row>
    <row r="1284" customFormat="false" ht="15" hidden="false" customHeight="false" outlineLevel="0" collapsed="false">
      <c r="A1284" s="4" t="n">
        <v>1283</v>
      </c>
      <c r="B1284" s="4" t="s">
        <v>1630</v>
      </c>
      <c r="C1284" s="35" t="n">
        <v>-0.68968</v>
      </c>
      <c r="D1284" s="35" t="n">
        <v>-0.60483</v>
      </c>
      <c r="E1284" s="35" t="n">
        <v>2.32893</v>
      </c>
      <c r="F1284" s="35" t="n">
        <v>0.62261</v>
      </c>
      <c r="G1284" s="35" t="n">
        <v>-1.21951</v>
      </c>
      <c r="H1284" s="35" t="n">
        <v>1.97661</v>
      </c>
      <c r="I1284" s="35" t="n">
        <v>-2.7214</v>
      </c>
      <c r="J1284" s="35" t="n">
        <v>1.38898</v>
      </c>
      <c r="K1284" s="35" t="n">
        <v>0.64931</v>
      </c>
      <c r="L1284" s="35" t="n">
        <v>0.89244</v>
      </c>
      <c r="M1284" s="35" t="n">
        <v>2.51518</v>
      </c>
      <c r="N1284" s="35" t="n">
        <v>2.30544</v>
      </c>
      <c r="O1284" s="35" t="n">
        <v>0.93656</v>
      </c>
      <c r="P1284" s="35" t="n">
        <v>-1.3588</v>
      </c>
      <c r="Q1284" s="35" t="n">
        <v>-1.89253</v>
      </c>
      <c r="R1284" s="35" t="n">
        <v>-0.27637</v>
      </c>
    </row>
    <row r="1285" customFormat="false" ht="15" hidden="false" customHeight="false" outlineLevel="0" collapsed="false">
      <c r="A1285" s="4" t="n">
        <v>1284</v>
      </c>
      <c r="B1285" s="4" t="s">
        <v>1631</v>
      </c>
      <c r="C1285" s="35" t="n">
        <v>-0.17322</v>
      </c>
      <c r="D1285" s="35" t="n">
        <v>-1.52038</v>
      </c>
      <c r="E1285" s="35" t="n">
        <v>3.18773</v>
      </c>
      <c r="F1285" s="35" t="n">
        <v>0.09876</v>
      </c>
      <c r="G1285" s="35" t="n">
        <v>2.5351</v>
      </c>
      <c r="H1285" s="35" t="n">
        <v>-1.50486</v>
      </c>
      <c r="I1285" s="35" t="n">
        <v>-1.04032</v>
      </c>
      <c r="J1285" s="35" t="n">
        <v>3.13971</v>
      </c>
      <c r="K1285" s="35" t="n">
        <v>1.15155</v>
      </c>
      <c r="L1285" s="35" t="n">
        <v>-0.83618</v>
      </c>
      <c r="M1285" s="35" t="n">
        <v>2.65189</v>
      </c>
      <c r="N1285" s="35" t="n">
        <v>1.12231</v>
      </c>
      <c r="O1285" s="35" t="n">
        <v>0.07887</v>
      </c>
      <c r="P1285" s="35" t="n">
        <v>0.30914</v>
      </c>
      <c r="Q1285" s="35" t="n">
        <v>1.2277</v>
      </c>
      <c r="R1285" s="35" t="n">
        <v>0.93205</v>
      </c>
    </row>
    <row r="1286" customFormat="false" ht="15" hidden="false" customHeight="false" outlineLevel="0" collapsed="false">
      <c r="A1286" s="4" t="n">
        <v>1285</v>
      </c>
      <c r="B1286" s="4" t="s">
        <v>1632</v>
      </c>
      <c r="C1286" s="35" t="n">
        <v>-1.78523</v>
      </c>
      <c r="D1286" s="35" t="n">
        <v>0.86493</v>
      </c>
      <c r="E1286" s="35" t="n">
        <v>2.54353</v>
      </c>
      <c r="F1286" s="35" t="n">
        <v>-0.44101</v>
      </c>
      <c r="G1286" s="35" t="n">
        <v>1.10696</v>
      </c>
      <c r="H1286" s="35" t="n">
        <v>2.00192</v>
      </c>
      <c r="I1286" s="35" t="n">
        <v>1.4851</v>
      </c>
      <c r="J1286" s="35" t="n">
        <v>-0.22638</v>
      </c>
      <c r="K1286" s="35" t="n">
        <v>1.84846</v>
      </c>
      <c r="L1286" s="35" t="n">
        <v>1.51676</v>
      </c>
      <c r="M1286" s="35" t="n">
        <v>-1.14628</v>
      </c>
      <c r="N1286" s="35" t="n">
        <v>1.56887</v>
      </c>
      <c r="O1286" s="35" t="n">
        <v>-2.5964</v>
      </c>
      <c r="P1286" s="35" t="n">
        <v>-0.30097</v>
      </c>
      <c r="Q1286" s="35" t="n">
        <v>3.43477</v>
      </c>
      <c r="R1286" s="35" t="n">
        <v>-0.22349</v>
      </c>
    </row>
    <row r="1287" customFormat="false" ht="15" hidden="false" customHeight="false" outlineLevel="0" collapsed="false">
      <c r="A1287" s="4" t="n">
        <v>1286</v>
      </c>
      <c r="B1287" s="4" t="s">
        <v>1633</v>
      </c>
      <c r="C1287" s="35" t="n">
        <v>-2.92337</v>
      </c>
      <c r="D1287" s="35" t="n">
        <v>0.9081</v>
      </c>
      <c r="E1287" s="35" t="n">
        <v>2.6075</v>
      </c>
      <c r="F1287" s="35" t="n">
        <v>-0.27251</v>
      </c>
      <c r="G1287" s="35" t="n">
        <v>0.64124</v>
      </c>
      <c r="H1287" s="35" t="n">
        <v>1.97873</v>
      </c>
      <c r="I1287" s="35" t="n">
        <v>1.48902</v>
      </c>
      <c r="J1287" s="35" t="n">
        <v>-0.01733</v>
      </c>
      <c r="K1287" s="35" t="n">
        <v>2.02956</v>
      </c>
      <c r="L1287" s="35" t="n">
        <v>1.77486</v>
      </c>
      <c r="M1287" s="35" t="n">
        <v>-1.10537</v>
      </c>
      <c r="N1287" s="35" t="n">
        <v>1.65839</v>
      </c>
      <c r="O1287" s="35" t="n">
        <v>-2.68036</v>
      </c>
      <c r="P1287" s="35" t="n">
        <v>-0.89365</v>
      </c>
      <c r="Q1287" s="35" t="n">
        <v>2.9029</v>
      </c>
      <c r="R1287" s="35" t="n">
        <v>-0.14904</v>
      </c>
    </row>
    <row r="1288" customFormat="false" ht="15" hidden="false" customHeight="false" outlineLevel="0" collapsed="false">
      <c r="A1288" s="4" t="n">
        <v>1287</v>
      </c>
      <c r="B1288" s="4" t="s">
        <v>1634</v>
      </c>
      <c r="C1288" s="35" t="n">
        <v>-3.10043</v>
      </c>
      <c r="D1288" s="35" t="n">
        <v>-2.1335</v>
      </c>
      <c r="E1288" s="35" t="n">
        <v>0.04813</v>
      </c>
      <c r="F1288" s="35" t="n">
        <v>1.42449</v>
      </c>
      <c r="G1288" s="35" t="n">
        <v>3.27702</v>
      </c>
      <c r="H1288" s="35" t="n">
        <v>1.46751</v>
      </c>
      <c r="I1288" s="35" t="n">
        <v>1.36315</v>
      </c>
      <c r="J1288" s="35" t="n">
        <v>0.11416</v>
      </c>
      <c r="K1288" s="35" t="n">
        <v>-0.51678</v>
      </c>
      <c r="L1288" s="35" t="n">
        <v>0.58477</v>
      </c>
      <c r="M1288" s="35" t="n">
        <v>-1.26082</v>
      </c>
      <c r="N1288" s="35" t="n">
        <v>-0.07031</v>
      </c>
      <c r="O1288" s="35" t="n">
        <v>-3.26805</v>
      </c>
      <c r="P1288" s="35" t="n">
        <v>-0.76379</v>
      </c>
      <c r="Q1288" s="35" t="n">
        <v>2.0106</v>
      </c>
      <c r="R1288" s="35" t="n">
        <v>-0.26394</v>
      </c>
    </row>
    <row r="1289" customFormat="false" ht="15" hidden="false" customHeight="false" outlineLevel="0" collapsed="false">
      <c r="A1289" s="4" t="n">
        <v>1288</v>
      </c>
      <c r="B1289" s="4" t="s">
        <v>1635</v>
      </c>
      <c r="C1289" s="35" t="n">
        <v>-3.22084</v>
      </c>
      <c r="D1289" s="35" t="n">
        <v>0.82341</v>
      </c>
      <c r="E1289" s="35" t="n">
        <v>-2.38844</v>
      </c>
      <c r="F1289" s="35" t="n">
        <v>-0.24913</v>
      </c>
      <c r="G1289" s="35" t="n">
        <v>-0.42237</v>
      </c>
      <c r="H1289" s="35" t="n">
        <v>-0.13867</v>
      </c>
      <c r="I1289" s="35" t="n">
        <v>-1.17295</v>
      </c>
      <c r="J1289" s="35" t="n">
        <v>-0.35789</v>
      </c>
      <c r="K1289" s="35" t="n">
        <v>0.70128</v>
      </c>
      <c r="L1289" s="35" t="n">
        <v>2.13187</v>
      </c>
      <c r="M1289" s="35" t="n">
        <v>3.58651</v>
      </c>
      <c r="N1289" s="35" t="n">
        <v>2.94972</v>
      </c>
      <c r="O1289" s="35" t="n">
        <v>-2.50419</v>
      </c>
      <c r="P1289" s="35" t="n">
        <v>-2.45455</v>
      </c>
      <c r="Q1289" s="35" t="n">
        <v>1.41461</v>
      </c>
      <c r="R1289" s="35" t="n">
        <v>-0.62825</v>
      </c>
    </row>
    <row r="1290" customFormat="false" ht="15" hidden="false" customHeight="false" outlineLevel="0" collapsed="false">
      <c r="A1290" s="4" t="n">
        <v>1289</v>
      </c>
      <c r="B1290" s="4" t="s">
        <v>1636</v>
      </c>
      <c r="C1290" s="35" t="n">
        <v>-0.14563</v>
      </c>
      <c r="D1290" s="35" t="n">
        <v>0.65821</v>
      </c>
      <c r="E1290" s="35" t="n">
        <v>0.4969</v>
      </c>
      <c r="F1290" s="35" t="n">
        <v>-0.72933</v>
      </c>
      <c r="G1290" s="35" t="n">
        <v>0.7977</v>
      </c>
      <c r="H1290" s="35" t="n">
        <v>-2.16635</v>
      </c>
      <c r="I1290" s="35" t="n">
        <v>-0.26056</v>
      </c>
      <c r="J1290" s="35" t="n">
        <v>-1.09999</v>
      </c>
      <c r="K1290" s="35" t="n">
        <v>-0.31408</v>
      </c>
      <c r="L1290" s="35" t="n">
        <v>-0.92084</v>
      </c>
      <c r="M1290" s="35" t="n">
        <v>0.33123</v>
      </c>
      <c r="N1290" s="35" t="n">
        <v>2.12158</v>
      </c>
      <c r="O1290" s="35" t="n">
        <v>-2.56904</v>
      </c>
      <c r="P1290" s="35" t="n">
        <v>-0.35481</v>
      </c>
      <c r="Q1290" s="35" t="n">
        <v>-0.14184</v>
      </c>
      <c r="R1290" s="35" t="n">
        <v>-2.48114</v>
      </c>
    </row>
    <row r="1291" customFormat="false" ht="15" hidden="false" customHeight="false" outlineLevel="0" collapsed="false">
      <c r="A1291" s="4" t="n">
        <v>1290</v>
      </c>
      <c r="B1291" s="4" t="s">
        <v>1637</v>
      </c>
      <c r="C1291" s="35" t="n">
        <v>-1.02794</v>
      </c>
      <c r="D1291" s="35" t="n">
        <v>-1.0921</v>
      </c>
      <c r="E1291" s="35" t="n">
        <v>-0.50485</v>
      </c>
      <c r="F1291" s="35" t="n">
        <v>0.96264</v>
      </c>
      <c r="G1291" s="35" t="n">
        <v>1.38288</v>
      </c>
      <c r="H1291" s="35" t="n">
        <v>2.98441</v>
      </c>
      <c r="I1291" s="35" t="n">
        <v>0.42565</v>
      </c>
      <c r="J1291" s="35" t="n">
        <v>-1.6329</v>
      </c>
      <c r="K1291" s="35" t="n">
        <v>-0.8049</v>
      </c>
      <c r="L1291" s="35" t="n">
        <v>0.4363</v>
      </c>
      <c r="M1291" s="35" t="n">
        <v>0.84265</v>
      </c>
      <c r="N1291" s="35" t="n">
        <v>-0.63511</v>
      </c>
      <c r="O1291" s="35" t="n">
        <v>0.70374</v>
      </c>
      <c r="P1291" s="35" t="n">
        <v>-0.09977</v>
      </c>
      <c r="Q1291" s="35" t="n">
        <v>1.70615</v>
      </c>
      <c r="R1291" s="35" t="n">
        <v>0.17584</v>
      </c>
    </row>
    <row r="1292" customFormat="false" ht="15" hidden="false" customHeight="false" outlineLevel="0" collapsed="false">
      <c r="A1292" s="4" t="n">
        <v>1291</v>
      </c>
      <c r="B1292" s="4" t="s">
        <v>1638</v>
      </c>
      <c r="C1292" s="35" t="n">
        <v>-1.12133</v>
      </c>
      <c r="D1292" s="35" t="n">
        <v>-1.12758</v>
      </c>
      <c r="E1292" s="35" t="n">
        <v>-0.99855</v>
      </c>
      <c r="F1292" s="35" t="n">
        <v>0.72434</v>
      </c>
      <c r="G1292" s="35" t="n">
        <v>3.04205</v>
      </c>
      <c r="H1292" s="35" t="n">
        <v>0.94742</v>
      </c>
      <c r="I1292" s="35" t="n">
        <v>-1.02785</v>
      </c>
      <c r="J1292" s="35" t="n">
        <v>-1.29042</v>
      </c>
      <c r="K1292" s="35" t="n">
        <v>0.25574</v>
      </c>
      <c r="L1292" s="35" t="n">
        <v>1.22337</v>
      </c>
      <c r="M1292" s="35" t="n">
        <v>1.75706</v>
      </c>
      <c r="N1292" s="35" t="n">
        <v>2.60171</v>
      </c>
      <c r="O1292" s="35" t="n">
        <v>0.98662</v>
      </c>
      <c r="P1292" s="35" t="n">
        <v>-2.01039</v>
      </c>
      <c r="Q1292" s="35" t="n">
        <v>2.98076</v>
      </c>
      <c r="R1292" s="35" t="n">
        <v>-4.20519</v>
      </c>
    </row>
    <row r="1293" customFormat="false" ht="15" hidden="false" customHeight="false" outlineLevel="0" collapsed="false">
      <c r="A1293" s="4" t="n">
        <v>1292</v>
      </c>
      <c r="B1293" s="4" t="s">
        <v>1639</v>
      </c>
      <c r="C1293" s="35" t="n">
        <v>-1.42062</v>
      </c>
      <c r="D1293" s="35" t="n">
        <v>-0.64474</v>
      </c>
      <c r="E1293" s="35" t="n">
        <v>-0.7064</v>
      </c>
      <c r="F1293" s="35" t="n">
        <v>-1.318</v>
      </c>
      <c r="G1293" s="35" t="n">
        <v>1.50826</v>
      </c>
      <c r="H1293" s="35" t="n">
        <v>-1.82138</v>
      </c>
      <c r="I1293" s="35" t="n">
        <v>-0.35688</v>
      </c>
      <c r="J1293" s="35" t="n">
        <v>1.16917</v>
      </c>
      <c r="K1293" s="35" t="n">
        <v>0.21113</v>
      </c>
      <c r="L1293" s="35" t="n">
        <v>-1.36758</v>
      </c>
      <c r="M1293" s="35" t="n">
        <v>1.24494</v>
      </c>
      <c r="N1293" s="35" t="n">
        <v>0.87139</v>
      </c>
      <c r="O1293" s="35" t="n">
        <v>0.73063</v>
      </c>
      <c r="P1293" s="35" t="n">
        <v>-2.23491</v>
      </c>
      <c r="Q1293" s="35" t="n">
        <v>2.41808</v>
      </c>
      <c r="R1293" s="35" t="n">
        <v>-2.94998</v>
      </c>
    </row>
    <row r="1294" customFormat="false" ht="15" hidden="false" customHeight="false" outlineLevel="0" collapsed="false">
      <c r="A1294" s="4" t="n">
        <v>1293</v>
      </c>
      <c r="B1294" s="4" t="s">
        <v>1640</v>
      </c>
      <c r="C1294" s="35" t="n">
        <v>-0.22376</v>
      </c>
      <c r="D1294" s="35" t="n">
        <v>-0.80728</v>
      </c>
      <c r="E1294" s="35" t="n">
        <v>-1.67497</v>
      </c>
      <c r="F1294" s="35" t="n">
        <v>0.66333</v>
      </c>
      <c r="G1294" s="35" t="n">
        <v>2.37712</v>
      </c>
      <c r="H1294" s="35" t="n">
        <v>0.05462</v>
      </c>
      <c r="I1294" s="35" t="n">
        <v>0.25583</v>
      </c>
      <c r="J1294" s="35" t="n">
        <v>-0.51396</v>
      </c>
      <c r="K1294" s="35" t="n">
        <v>-1.21086</v>
      </c>
      <c r="L1294" s="35" t="n">
        <v>-0.72251</v>
      </c>
      <c r="M1294" s="35" t="n">
        <v>0.00571</v>
      </c>
      <c r="N1294" s="35" t="n">
        <v>-0.22876</v>
      </c>
      <c r="O1294" s="35" t="n">
        <v>0.61279</v>
      </c>
      <c r="P1294" s="35" t="n">
        <v>-0.34832</v>
      </c>
      <c r="Q1294" s="35" t="n">
        <v>-0.79006</v>
      </c>
      <c r="R1294" s="35" t="n">
        <v>-3.19905</v>
      </c>
    </row>
    <row r="1295" customFormat="false" ht="15" hidden="false" customHeight="false" outlineLevel="0" collapsed="false">
      <c r="A1295" s="4" t="n">
        <v>1294</v>
      </c>
      <c r="B1295" s="4" t="s">
        <v>1641</v>
      </c>
      <c r="C1295" s="35" t="n">
        <v>1.05603</v>
      </c>
      <c r="D1295" s="35" t="n">
        <v>-0.00408</v>
      </c>
      <c r="E1295" s="35" t="n">
        <v>2.37112</v>
      </c>
      <c r="F1295" s="35" t="n">
        <v>-0.147</v>
      </c>
      <c r="G1295" s="35" t="n">
        <v>-0.9594</v>
      </c>
      <c r="H1295" s="35" t="n">
        <v>-1.68034</v>
      </c>
      <c r="I1295" s="35" t="n">
        <v>3.20783</v>
      </c>
      <c r="J1295" s="35" t="n">
        <v>0.25735</v>
      </c>
      <c r="K1295" s="35" t="n">
        <v>0.14742</v>
      </c>
      <c r="L1295" s="35" t="n">
        <v>3.22369</v>
      </c>
      <c r="M1295" s="35" t="n">
        <v>-0.68836</v>
      </c>
      <c r="N1295" s="35" t="n">
        <v>3.66009</v>
      </c>
      <c r="O1295" s="35" t="n">
        <v>-0.92954</v>
      </c>
      <c r="P1295" s="35" t="n">
        <v>-1.63056</v>
      </c>
      <c r="Q1295" s="35" t="n">
        <v>0.37793</v>
      </c>
      <c r="R1295" s="35" t="n">
        <v>-3.35699</v>
      </c>
    </row>
    <row r="1296" customFormat="false" ht="15" hidden="false" customHeight="false" outlineLevel="0" collapsed="false">
      <c r="A1296" s="4" t="n">
        <v>1295</v>
      </c>
      <c r="B1296" s="4" t="s">
        <v>1642</v>
      </c>
      <c r="C1296" s="35" t="n">
        <v>-2.84554</v>
      </c>
      <c r="D1296" s="35" t="n">
        <v>-1.92625</v>
      </c>
      <c r="E1296" s="35" t="n">
        <v>-1.01192</v>
      </c>
      <c r="F1296" s="35" t="n">
        <v>0.11359</v>
      </c>
      <c r="G1296" s="35" t="n">
        <v>2.75954</v>
      </c>
      <c r="H1296" s="35" t="n">
        <v>-2.87082</v>
      </c>
      <c r="I1296" s="35" t="n">
        <v>1.32682</v>
      </c>
      <c r="J1296" s="35" t="n">
        <v>2.49691</v>
      </c>
      <c r="K1296" s="35" t="n">
        <v>-0.15084</v>
      </c>
      <c r="L1296" s="35" t="n">
        <v>0.93274</v>
      </c>
      <c r="M1296" s="35" t="n">
        <v>-1.70422</v>
      </c>
      <c r="N1296" s="35" t="n">
        <v>-0.00435</v>
      </c>
      <c r="O1296" s="35" t="n">
        <v>-2.57011</v>
      </c>
      <c r="P1296" s="35" t="n">
        <v>-2.16929</v>
      </c>
      <c r="Q1296" s="35" t="n">
        <v>2.57123</v>
      </c>
      <c r="R1296" s="35" t="n">
        <v>-4.30367</v>
      </c>
    </row>
    <row r="1297" customFormat="false" ht="15" hidden="false" customHeight="false" outlineLevel="0" collapsed="false">
      <c r="A1297" s="4" t="n">
        <v>1296</v>
      </c>
      <c r="B1297" s="4" t="s">
        <v>1643</v>
      </c>
      <c r="C1297" s="35" t="n">
        <v>1.43451</v>
      </c>
      <c r="D1297" s="35" t="n">
        <v>-0.25764</v>
      </c>
      <c r="E1297" s="35" t="n">
        <v>-2.23053</v>
      </c>
      <c r="F1297" s="35" t="n">
        <v>-1.53458</v>
      </c>
      <c r="G1297" s="35" t="n">
        <v>1.6645</v>
      </c>
      <c r="H1297" s="35" t="n">
        <v>0.9765</v>
      </c>
      <c r="I1297" s="35" t="n">
        <v>0.17756</v>
      </c>
      <c r="J1297" s="35" t="n">
        <v>0.46872</v>
      </c>
      <c r="K1297" s="35" t="n">
        <v>-1.3261</v>
      </c>
      <c r="L1297" s="35" t="n">
        <v>2.38241</v>
      </c>
      <c r="M1297" s="35" t="n">
        <v>0.07736</v>
      </c>
      <c r="N1297" s="35" t="n">
        <v>1.45535</v>
      </c>
      <c r="O1297" s="35" t="n">
        <v>1.10335</v>
      </c>
      <c r="P1297" s="35" t="n">
        <v>0.78956</v>
      </c>
      <c r="Q1297" s="35" t="n">
        <v>1.67301</v>
      </c>
      <c r="R1297" s="35" t="n">
        <v>-2.59971</v>
      </c>
    </row>
    <row r="1298" customFormat="false" ht="15" hidden="false" customHeight="false" outlineLevel="0" collapsed="false">
      <c r="A1298" s="4" t="n">
        <v>1297</v>
      </c>
      <c r="B1298" s="4" t="s">
        <v>1644</v>
      </c>
      <c r="C1298" s="35" t="n">
        <v>0.32327</v>
      </c>
      <c r="D1298" s="35" t="n">
        <v>-0.46116</v>
      </c>
      <c r="E1298" s="35" t="n">
        <v>-0.39224</v>
      </c>
      <c r="F1298" s="35" t="n">
        <v>1.49884</v>
      </c>
      <c r="G1298" s="35" t="n">
        <v>3.18881</v>
      </c>
      <c r="H1298" s="35" t="n">
        <v>1.8061</v>
      </c>
      <c r="I1298" s="35" t="n">
        <v>0.41203</v>
      </c>
      <c r="J1298" s="35" t="n">
        <v>1.5669</v>
      </c>
      <c r="K1298" s="35" t="n">
        <v>3.32017</v>
      </c>
      <c r="L1298" s="35" t="n">
        <v>-0.79308</v>
      </c>
      <c r="M1298" s="35" t="n">
        <v>-1.68405</v>
      </c>
      <c r="N1298" s="35" t="n">
        <v>0.88038</v>
      </c>
      <c r="O1298" s="35" t="n">
        <v>-1.37707</v>
      </c>
      <c r="P1298" s="35" t="n">
        <v>-2.33508</v>
      </c>
      <c r="Q1298" s="35" t="n">
        <v>-0.1378</v>
      </c>
      <c r="R1298" s="35" t="n">
        <v>0.61001</v>
      </c>
    </row>
    <row r="1299" customFormat="false" ht="15" hidden="false" customHeight="false" outlineLevel="0" collapsed="false">
      <c r="A1299" s="4" t="n">
        <v>1298</v>
      </c>
      <c r="B1299" s="4" t="s">
        <v>1645</v>
      </c>
      <c r="C1299" s="35" t="n">
        <v>-0.07627</v>
      </c>
      <c r="D1299" s="35" t="n">
        <v>-1.31015</v>
      </c>
      <c r="E1299" s="35" t="n">
        <v>-0.67769</v>
      </c>
      <c r="F1299" s="35" t="n">
        <v>-0.21077</v>
      </c>
      <c r="G1299" s="35" t="n">
        <v>3.32003</v>
      </c>
      <c r="H1299" s="35" t="n">
        <v>-2.966</v>
      </c>
      <c r="I1299" s="35" t="n">
        <v>-0.1228</v>
      </c>
      <c r="J1299" s="35" t="n">
        <v>-0.33559</v>
      </c>
      <c r="K1299" s="35" t="n">
        <v>-0.43485</v>
      </c>
      <c r="L1299" s="35" t="n">
        <v>3.60762</v>
      </c>
      <c r="M1299" s="35" t="n">
        <v>1.59052</v>
      </c>
      <c r="N1299" s="35" t="n">
        <v>2.73394</v>
      </c>
      <c r="O1299" s="35" t="n">
        <v>-3.34249</v>
      </c>
      <c r="P1299" s="35" t="n">
        <v>-0.92524</v>
      </c>
      <c r="Q1299" s="35" t="n">
        <v>2.19863</v>
      </c>
      <c r="R1299" s="35" t="n">
        <v>0.3366</v>
      </c>
    </row>
    <row r="1300" customFormat="false" ht="15" hidden="false" customHeight="false" outlineLevel="0" collapsed="false">
      <c r="A1300" s="4" t="n">
        <v>1299</v>
      </c>
      <c r="B1300" s="4" t="s">
        <v>1646</v>
      </c>
      <c r="C1300" s="35" t="n">
        <v>-0.21052</v>
      </c>
      <c r="D1300" s="35" t="n">
        <v>-0.12853</v>
      </c>
      <c r="E1300" s="35" t="n">
        <v>0.14498</v>
      </c>
      <c r="F1300" s="35" t="n">
        <v>-0.93711</v>
      </c>
      <c r="G1300" s="35" t="n">
        <v>-1.14986</v>
      </c>
      <c r="H1300" s="35" t="n">
        <v>0.28355</v>
      </c>
      <c r="I1300" s="35" t="n">
        <v>0.84667</v>
      </c>
      <c r="J1300" s="35" t="n">
        <v>-0.58899</v>
      </c>
      <c r="K1300" s="35" t="n">
        <v>1.76696</v>
      </c>
      <c r="L1300" s="35" t="n">
        <v>2.87496</v>
      </c>
      <c r="M1300" s="35" t="n">
        <v>-1.45613</v>
      </c>
      <c r="N1300" s="35" t="n">
        <v>-0.63375</v>
      </c>
      <c r="O1300" s="35" t="n">
        <v>1.18844</v>
      </c>
      <c r="P1300" s="35" t="n">
        <v>-1.72133</v>
      </c>
      <c r="Q1300" s="35" t="n">
        <v>1.77766</v>
      </c>
      <c r="R1300" s="35" t="n">
        <v>1.32963</v>
      </c>
    </row>
    <row r="1301" customFormat="false" ht="15" hidden="false" customHeight="false" outlineLevel="0" collapsed="false">
      <c r="A1301" s="4" t="n">
        <v>1300</v>
      </c>
      <c r="B1301" s="4" t="s">
        <v>1647</v>
      </c>
      <c r="C1301" s="35" t="n">
        <v>-2.34857</v>
      </c>
      <c r="D1301" s="35" t="n">
        <v>-0.59422</v>
      </c>
      <c r="E1301" s="35" t="n">
        <v>-1.32452</v>
      </c>
      <c r="F1301" s="35" t="n">
        <v>3.18061</v>
      </c>
      <c r="G1301" s="35" t="n">
        <v>2.77878</v>
      </c>
      <c r="H1301" s="35" t="n">
        <v>1.49681</v>
      </c>
      <c r="I1301" s="35" t="n">
        <v>-2.64912</v>
      </c>
      <c r="J1301" s="35" t="n">
        <v>-0.10867</v>
      </c>
      <c r="K1301" s="35" t="n">
        <v>-0.34091</v>
      </c>
      <c r="L1301" s="35" t="n">
        <v>1.93262</v>
      </c>
      <c r="M1301" s="35" t="n">
        <v>1.73523</v>
      </c>
      <c r="N1301" s="35" t="n">
        <v>1.04073</v>
      </c>
      <c r="O1301" s="35" t="n">
        <v>-1.35634</v>
      </c>
      <c r="P1301" s="35" t="n">
        <v>0.12235</v>
      </c>
      <c r="Q1301" s="35" t="n">
        <v>-1.84094</v>
      </c>
      <c r="R1301" s="35" t="n">
        <v>0.73565</v>
      </c>
    </row>
    <row r="1302" customFormat="false" ht="15" hidden="false" customHeight="false" outlineLevel="0" collapsed="false">
      <c r="A1302" s="4" t="n">
        <v>1301</v>
      </c>
      <c r="B1302" s="4" t="s">
        <v>1648</v>
      </c>
      <c r="C1302" s="35" t="n">
        <v>1.02325</v>
      </c>
      <c r="D1302" s="35" t="n">
        <v>-2.3536</v>
      </c>
      <c r="E1302" s="35" t="n">
        <v>-1.88863</v>
      </c>
      <c r="F1302" s="35" t="n">
        <v>3.16797</v>
      </c>
      <c r="G1302" s="35" t="n">
        <v>-1.80809</v>
      </c>
      <c r="H1302" s="35" t="n">
        <v>1.30661</v>
      </c>
      <c r="I1302" s="35" t="n">
        <v>2.55952</v>
      </c>
      <c r="J1302" s="35" t="n">
        <v>-0.0898</v>
      </c>
      <c r="K1302" s="35" t="n">
        <v>1.58055</v>
      </c>
      <c r="L1302" s="35" t="n">
        <v>3.00576</v>
      </c>
      <c r="M1302" s="35" t="n">
        <v>-0.95475</v>
      </c>
      <c r="N1302" s="35" t="n">
        <v>2.68136</v>
      </c>
      <c r="O1302" s="35" t="n">
        <v>-0.51434</v>
      </c>
      <c r="P1302" s="35" t="n">
        <v>-0.16762</v>
      </c>
      <c r="Q1302" s="35" t="n">
        <v>1.35222</v>
      </c>
      <c r="R1302" s="35" t="n">
        <v>0.11219</v>
      </c>
    </row>
    <row r="1303" customFormat="false" ht="15" hidden="false" customHeight="false" outlineLevel="0" collapsed="false">
      <c r="A1303" s="4" t="n">
        <v>1302</v>
      </c>
      <c r="B1303" s="4" t="s">
        <v>1649</v>
      </c>
      <c r="C1303" s="35" t="n">
        <v>0.69619</v>
      </c>
      <c r="D1303" s="35" t="n">
        <v>-2.08574</v>
      </c>
      <c r="E1303" s="35" t="n">
        <v>1.74016</v>
      </c>
      <c r="F1303" s="35" t="n">
        <v>-1.07237</v>
      </c>
      <c r="G1303" s="35" t="n">
        <v>-1.89983</v>
      </c>
      <c r="H1303" s="35" t="n">
        <v>0.24915</v>
      </c>
      <c r="I1303" s="35" t="n">
        <v>0.20784</v>
      </c>
      <c r="J1303" s="35" t="n">
        <v>0.48491</v>
      </c>
      <c r="K1303" s="35" t="n">
        <v>0.44008</v>
      </c>
      <c r="L1303" s="35" t="n">
        <v>-0.9776</v>
      </c>
      <c r="M1303" s="35" t="n">
        <v>1.98617</v>
      </c>
      <c r="N1303" s="35" t="n">
        <v>1.4895</v>
      </c>
      <c r="O1303" s="35" t="n">
        <v>2.51198</v>
      </c>
      <c r="P1303" s="35" t="n">
        <v>-0.18217</v>
      </c>
      <c r="Q1303" s="35" t="n">
        <v>-0.46512</v>
      </c>
      <c r="R1303" s="35" t="n">
        <v>1.068</v>
      </c>
    </row>
    <row r="1304" customFormat="false" ht="15" hidden="false" customHeight="false" outlineLevel="0" collapsed="false">
      <c r="A1304" s="4" t="n">
        <v>1303</v>
      </c>
      <c r="B1304" s="4" t="s">
        <v>1650</v>
      </c>
      <c r="C1304" s="35" t="n">
        <v>-2.76341</v>
      </c>
      <c r="D1304" s="35" t="n">
        <v>0.32841</v>
      </c>
      <c r="E1304" s="35" t="n">
        <v>-1.30346</v>
      </c>
      <c r="F1304" s="35" t="n">
        <v>-0.13399</v>
      </c>
      <c r="G1304" s="35" t="n">
        <v>2.82678</v>
      </c>
      <c r="H1304" s="35" t="n">
        <v>-0.12656</v>
      </c>
      <c r="I1304" s="35" t="n">
        <v>2.18018</v>
      </c>
      <c r="J1304" s="35" t="n">
        <v>-0.30677</v>
      </c>
      <c r="K1304" s="35" t="n">
        <v>1.37168</v>
      </c>
      <c r="L1304" s="35" t="n">
        <v>0.64273</v>
      </c>
      <c r="M1304" s="35" t="n">
        <v>-1.07132</v>
      </c>
      <c r="N1304" s="35" t="n">
        <v>0.70719</v>
      </c>
      <c r="O1304" s="35" t="n">
        <v>-3.14842</v>
      </c>
      <c r="P1304" s="35" t="n">
        <v>-0.01052</v>
      </c>
      <c r="Q1304" s="35" t="n">
        <v>0.14515</v>
      </c>
      <c r="R1304" s="35" t="n">
        <v>-0.1833</v>
      </c>
    </row>
    <row r="1305" customFormat="false" ht="15" hidden="false" customHeight="false" outlineLevel="0" collapsed="false">
      <c r="A1305" s="4" t="n">
        <v>1304</v>
      </c>
      <c r="B1305" s="4" t="s">
        <v>1651</v>
      </c>
      <c r="C1305" s="35" t="n">
        <v>-3.04466</v>
      </c>
      <c r="D1305" s="35" t="n">
        <v>-2.77344</v>
      </c>
      <c r="E1305" s="35" t="n">
        <v>1.57142</v>
      </c>
      <c r="F1305" s="35" t="n">
        <v>1.21921</v>
      </c>
      <c r="G1305" s="35" t="n">
        <v>-1.26488</v>
      </c>
      <c r="H1305" s="35" t="n">
        <v>-0.42859</v>
      </c>
      <c r="I1305" s="35" t="n">
        <v>-1.17277</v>
      </c>
      <c r="J1305" s="35" t="n">
        <v>2.99345</v>
      </c>
      <c r="K1305" s="35" t="n">
        <v>-0.52953</v>
      </c>
      <c r="L1305" s="35" t="n">
        <v>0.68591</v>
      </c>
      <c r="M1305" s="35" t="n">
        <v>-1.55543</v>
      </c>
      <c r="N1305" s="35" t="n">
        <v>-0.27715</v>
      </c>
      <c r="O1305" s="35" t="n">
        <v>1.54408</v>
      </c>
      <c r="P1305" s="35" t="n">
        <v>-0.94963</v>
      </c>
      <c r="Q1305" s="35" t="n">
        <v>1.87799</v>
      </c>
      <c r="R1305" s="35" t="n">
        <v>-0.81673</v>
      </c>
    </row>
    <row r="1306" customFormat="false" ht="15" hidden="false" customHeight="false" outlineLevel="0" collapsed="false">
      <c r="A1306" s="4" t="n">
        <v>1305</v>
      </c>
      <c r="B1306" s="4" t="s">
        <v>1652</v>
      </c>
      <c r="C1306" s="35" t="n">
        <v>-0.61608</v>
      </c>
      <c r="D1306" s="35" t="n">
        <v>-0.54199</v>
      </c>
      <c r="E1306" s="35" t="n">
        <v>0.80791</v>
      </c>
      <c r="F1306" s="35" t="n">
        <v>0.63902</v>
      </c>
      <c r="G1306" s="35" t="n">
        <v>2.86247</v>
      </c>
      <c r="H1306" s="35" t="n">
        <v>1.2776</v>
      </c>
      <c r="I1306" s="35" t="n">
        <v>1.00806</v>
      </c>
      <c r="J1306" s="35" t="n">
        <v>-0.35521</v>
      </c>
      <c r="K1306" s="35" t="n">
        <v>2.92103</v>
      </c>
      <c r="L1306" s="35" t="n">
        <v>3.43481</v>
      </c>
      <c r="M1306" s="35" t="n">
        <v>1.68575</v>
      </c>
      <c r="N1306" s="35" t="n">
        <v>-0.81241</v>
      </c>
      <c r="O1306" s="35" t="n">
        <v>-2.36063</v>
      </c>
      <c r="P1306" s="35" t="n">
        <v>-1.89312</v>
      </c>
      <c r="Q1306" s="35" t="n">
        <v>4.02302</v>
      </c>
      <c r="R1306" s="35" t="n">
        <v>-2.51443</v>
      </c>
    </row>
    <row r="1307" customFormat="false" ht="15" hidden="false" customHeight="false" outlineLevel="0" collapsed="false">
      <c r="A1307" s="4" t="n">
        <v>1306</v>
      </c>
      <c r="B1307" s="4" t="s">
        <v>1653</v>
      </c>
      <c r="C1307" s="35" t="n">
        <v>-0.2311</v>
      </c>
      <c r="D1307" s="35" t="n">
        <v>-1.12601</v>
      </c>
      <c r="E1307" s="35" t="n">
        <v>1.35936</v>
      </c>
      <c r="F1307" s="35" t="n">
        <v>-0.65921</v>
      </c>
      <c r="G1307" s="35" t="n">
        <v>-0.91491</v>
      </c>
      <c r="H1307" s="35" t="n">
        <v>1.03939</v>
      </c>
      <c r="I1307" s="35" t="n">
        <v>3.27117</v>
      </c>
      <c r="J1307" s="35" t="n">
        <v>-0.02835</v>
      </c>
      <c r="K1307" s="35" t="n">
        <v>2.25201</v>
      </c>
      <c r="L1307" s="35" t="n">
        <v>1.46069</v>
      </c>
      <c r="M1307" s="35" t="n">
        <v>2.29682</v>
      </c>
      <c r="N1307" s="35" t="n">
        <v>0.8718</v>
      </c>
      <c r="O1307" s="35" t="n">
        <v>-2.07073</v>
      </c>
      <c r="P1307" s="35" t="n">
        <v>-3.7854</v>
      </c>
      <c r="Q1307" s="35" t="n">
        <v>0.8615</v>
      </c>
      <c r="R1307" s="35" t="n">
        <v>0.66659</v>
      </c>
    </row>
    <row r="1308" customFormat="false" ht="15" hidden="false" customHeight="false" outlineLevel="0" collapsed="false">
      <c r="A1308" s="4" t="n">
        <v>1307</v>
      </c>
      <c r="B1308" s="4" t="s">
        <v>1654</v>
      </c>
      <c r="C1308" s="35" t="n">
        <v>-3.46806</v>
      </c>
      <c r="D1308" s="35" t="n">
        <v>0.75901</v>
      </c>
      <c r="E1308" s="35" t="n">
        <v>-1.52798</v>
      </c>
      <c r="F1308" s="35" t="n">
        <v>1.10872</v>
      </c>
      <c r="G1308" s="35" t="n">
        <v>0.29585</v>
      </c>
      <c r="H1308" s="35" t="n">
        <v>-2.19085</v>
      </c>
      <c r="I1308" s="35" t="n">
        <v>-0.41997</v>
      </c>
      <c r="J1308" s="35" t="n">
        <v>-0.86302</v>
      </c>
      <c r="K1308" s="35" t="n">
        <v>1.13478</v>
      </c>
      <c r="L1308" s="35" t="n">
        <v>-0.37863</v>
      </c>
      <c r="M1308" s="35" t="n">
        <v>0.74449</v>
      </c>
      <c r="N1308" s="35" t="n">
        <v>-0.72399</v>
      </c>
      <c r="O1308" s="35" t="n">
        <v>-2.65304</v>
      </c>
      <c r="P1308" s="35" t="n">
        <v>-1.41918</v>
      </c>
      <c r="Q1308" s="35" t="n">
        <v>1.43963</v>
      </c>
      <c r="R1308" s="35" t="n">
        <v>0.21818</v>
      </c>
    </row>
    <row r="1309" customFormat="false" ht="15" hidden="false" customHeight="false" outlineLevel="0" collapsed="false">
      <c r="A1309" s="4" t="n">
        <v>1308</v>
      </c>
      <c r="B1309" s="4" t="s">
        <v>1655</v>
      </c>
      <c r="C1309" s="35" t="n">
        <v>0.42904</v>
      </c>
      <c r="D1309" s="35" t="n">
        <v>0.65363</v>
      </c>
      <c r="E1309" s="35" t="n">
        <v>-1.02947</v>
      </c>
      <c r="F1309" s="35" t="n">
        <v>1.08592</v>
      </c>
      <c r="G1309" s="35" t="n">
        <v>-0.81384</v>
      </c>
      <c r="H1309" s="35" t="n">
        <v>-1.35037</v>
      </c>
      <c r="I1309" s="35" t="n">
        <v>2.06733</v>
      </c>
      <c r="J1309" s="35" t="n">
        <v>2.46969</v>
      </c>
      <c r="K1309" s="35" t="n">
        <v>2.33757</v>
      </c>
      <c r="L1309" s="35" t="n">
        <v>-0.31847</v>
      </c>
      <c r="M1309" s="35" t="n">
        <v>2.01299</v>
      </c>
      <c r="N1309" s="35" t="n">
        <v>1.17988</v>
      </c>
      <c r="O1309" s="35" t="n">
        <v>1.65731</v>
      </c>
      <c r="P1309" s="35" t="n">
        <v>-2.74601</v>
      </c>
      <c r="Q1309" s="35" t="n">
        <v>-0.08568</v>
      </c>
      <c r="R1309" s="35" t="n">
        <v>0.90681</v>
      </c>
    </row>
    <row r="1310" customFormat="false" ht="15" hidden="false" customHeight="false" outlineLevel="0" collapsed="false">
      <c r="A1310" s="4" t="n">
        <v>1309</v>
      </c>
      <c r="B1310" s="4" t="s">
        <v>1656</v>
      </c>
      <c r="C1310" s="35" t="n">
        <v>0.40492</v>
      </c>
      <c r="D1310" s="35" t="n">
        <v>-2.47829</v>
      </c>
      <c r="E1310" s="35" t="n">
        <v>-1.45207</v>
      </c>
      <c r="F1310" s="35" t="n">
        <v>3.14094</v>
      </c>
      <c r="G1310" s="35" t="n">
        <v>2.92243</v>
      </c>
      <c r="H1310" s="35" t="n">
        <v>-0.7095</v>
      </c>
      <c r="I1310" s="35" t="n">
        <v>2.30045</v>
      </c>
      <c r="J1310" s="35" t="n">
        <v>-0.51157</v>
      </c>
      <c r="K1310" s="35" t="n">
        <v>1.0493</v>
      </c>
      <c r="L1310" s="35" t="n">
        <v>0.63594</v>
      </c>
      <c r="M1310" s="35" t="n">
        <v>-2.42482</v>
      </c>
      <c r="N1310" s="35" t="n">
        <v>-0.02639</v>
      </c>
      <c r="O1310" s="35" t="n">
        <v>-1.31534</v>
      </c>
      <c r="P1310" s="35" t="n">
        <v>-0.28661</v>
      </c>
      <c r="Q1310" s="35" t="n">
        <v>1.27364</v>
      </c>
      <c r="R1310" s="35" t="n">
        <v>-3.35119</v>
      </c>
    </row>
    <row r="1311" customFormat="false" ht="15" hidden="false" customHeight="false" outlineLevel="0" collapsed="false">
      <c r="A1311" s="4" t="n">
        <v>1310</v>
      </c>
      <c r="B1311" s="4" t="s">
        <v>1657</v>
      </c>
      <c r="C1311" s="35" t="n">
        <v>1.13796</v>
      </c>
      <c r="D1311" s="35" t="n">
        <v>-1.73939</v>
      </c>
      <c r="E1311" s="35" t="n">
        <v>1.06465</v>
      </c>
      <c r="F1311" s="35" t="n">
        <v>3.18229</v>
      </c>
      <c r="G1311" s="35" t="n">
        <v>-1.07538</v>
      </c>
      <c r="H1311" s="35" t="n">
        <v>2.46643</v>
      </c>
      <c r="I1311" s="35" t="n">
        <v>0.57942</v>
      </c>
      <c r="J1311" s="35" t="n">
        <v>1.87329</v>
      </c>
      <c r="K1311" s="35" t="n">
        <v>2.67423</v>
      </c>
      <c r="L1311" s="35" t="n">
        <v>-0.73979</v>
      </c>
      <c r="M1311" s="35" t="n">
        <v>-1.0524</v>
      </c>
      <c r="N1311" s="35" t="n">
        <v>3.16513</v>
      </c>
      <c r="O1311" s="35" t="n">
        <v>2.09633</v>
      </c>
      <c r="P1311" s="35" t="n">
        <v>-2.51968</v>
      </c>
      <c r="Q1311" s="35" t="n">
        <v>0.09835</v>
      </c>
      <c r="R1311" s="35" t="n">
        <v>-0.95106</v>
      </c>
    </row>
    <row r="1312" customFormat="false" ht="15" hidden="false" customHeight="false" outlineLevel="0" collapsed="false">
      <c r="A1312" s="4" t="n">
        <v>1311</v>
      </c>
      <c r="B1312" s="4" t="s">
        <v>1658</v>
      </c>
      <c r="C1312" s="35" t="n">
        <v>-1.90592</v>
      </c>
      <c r="D1312" s="35" t="n">
        <v>-1.04894</v>
      </c>
      <c r="E1312" s="35" t="n">
        <v>-0.77591</v>
      </c>
      <c r="F1312" s="35" t="n">
        <v>0.08325</v>
      </c>
      <c r="G1312" s="35" t="n">
        <v>2.16604</v>
      </c>
      <c r="H1312" s="35" t="n">
        <v>2.89511</v>
      </c>
      <c r="I1312" s="35" t="n">
        <v>2.79313</v>
      </c>
      <c r="J1312" s="35" t="n">
        <v>1.41831</v>
      </c>
      <c r="K1312" s="35" t="n">
        <v>-0.18453</v>
      </c>
      <c r="L1312" s="35" t="n">
        <v>2.52402</v>
      </c>
      <c r="M1312" s="35" t="n">
        <v>1.46378</v>
      </c>
      <c r="N1312" s="35" t="n">
        <v>0.11797</v>
      </c>
      <c r="O1312" s="35" t="n">
        <v>1.18228</v>
      </c>
      <c r="P1312" s="35" t="n">
        <v>-2.77246</v>
      </c>
      <c r="Q1312" s="35" t="n">
        <v>3.19357</v>
      </c>
      <c r="R1312" s="35" t="n">
        <v>-2.94059</v>
      </c>
    </row>
    <row r="1313" customFormat="false" ht="15" hidden="false" customHeight="false" outlineLevel="0" collapsed="false">
      <c r="A1313" s="4" t="n">
        <v>1312</v>
      </c>
      <c r="B1313" s="4" t="s">
        <v>1659</v>
      </c>
      <c r="C1313" s="35" t="n">
        <v>1.5292</v>
      </c>
      <c r="D1313" s="35" t="n">
        <v>-0.95422</v>
      </c>
      <c r="E1313" s="35" t="n">
        <v>0.95111</v>
      </c>
      <c r="F1313" s="35" t="n">
        <v>0.21338</v>
      </c>
      <c r="G1313" s="35" t="n">
        <v>-0.99615</v>
      </c>
      <c r="H1313" s="35" t="n">
        <v>0.07065</v>
      </c>
      <c r="I1313" s="35" t="n">
        <v>2.5296</v>
      </c>
      <c r="J1313" s="35" t="n">
        <v>-0.70961</v>
      </c>
      <c r="K1313" s="35" t="n">
        <v>-1.42104</v>
      </c>
      <c r="L1313" s="35" t="n">
        <v>2.63038</v>
      </c>
      <c r="M1313" s="35" t="n">
        <v>-1.67145</v>
      </c>
      <c r="N1313" s="35" t="n">
        <v>-0.27144</v>
      </c>
      <c r="O1313" s="35" t="n">
        <v>1.30973</v>
      </c>
      <c r="P1313" s="35" t="n">
        <v>-1.52567</v>
      </c>
      <c r="Q1313" s="35" t="n">
        <v>0.15659</v>
      </c>
      <c r="R1313" s="35" t="n">
        <v>-1.15265</v>
      </c>
    </row>
    <row r="1314" customFormat="false" ht="15" hidden="false" customHeight="false" outlineLevel="0" collapsed="false">
      <c r="A1314" s="4" t="n">
        <v>1313</v>
      </c>
      <c r="B1314" s="4" t="s">
        <v>1660</v>
      </c>
      <c r="C1314" s="35" t="n">
        <v>-2.4389</v>
      </c>
      <c r="D1314" s="35" t="n">
        <v>-0.79178</v>
      </c>
      <c r="E1314" s="35" t="n">
        <v>-1.71891</v>
      </c>
      <c r="F1314" s="35" t="n">
        <v>2.17555</v>
      </c>
      <c r="G1314" s="35" t="n">
        <v>0.15035</v>
      </c>
      <c r="H1314" s="35" t="n">
        <v>-0.32418</v>
      </c>
      <c r="I1314" s="35" t="n">
        <v>2.38942</v>
      </c>
      <c r="J1314" s="35" t="n">
        <v>-1.05009</v>
      </c>
      <c r="K1314" s="35" t="n">
        <v>1.50063</v>
      </c>
      <c r="L1314" s="35" t="n">
        <v>-0.14278</v>
      </c>
      <c r="M1314" s="35" t="n">
        <v>-0.62584</v>
      </c>
      <c r="N1314" s="35" t="n">
        <v>-0.19974</v>
      </c>
      <c r="O1314" s="35" t="n">
        <v>1.38774</v>
      </c>
      <c r="P1314" s="35" t="n">
        <v>-1.13795</v>
      </c>
      <c r="Q1314" s="35" t="n">
        <v>1.43094</v>
      </c>
      <c r="R1314" s="35" t="n">
        <v>0.70824</v>
      </c>
    </row>
    <row r="1315" customFormat="false" ht="15" hidden="false" customHeight="false" outlineLevel="0" collapsed="false">
      <c r="A1315" s="4" t="n">
        <v>1314</v>
      </c>
      <c r="B1315" s="4" t="s">
        <v>1661</v>
      </c>
      <c r="C1315" s="35" t="n">
        <v>1.08549</v>
      </c>
      <c r="D1315" s="35" t="n">
        <v>0.98655</v>
      </c>
      <c r="E1315" s="35" t="n">
        <v>2.11144</v>
      </c>
      <c r="F1315" s="35" t="n">
        <v>0.16382</v>
      </c>
      <c r="G1315" s="35" t="n">
        <v>0.63898</v>
      </c>
      <c r="H1315" s="35" t="n">
        <v>0.07017</v>
      </c>
      <c r="I1315" s="35" t="n">
        <v>-1.64983</v>
      </c>
      <c r="J1315" s="35" t="n">
        <v>-0.26377</v>
      </c>
      <c r="K1315" s="35" t="n">
        <v>1.85118</v>
      </c>
      <c r="L1315" s="35" t="n">
        <v>0.98662</v>
      </c>
      <c r="M1315" s="35" t="n">
        <v>2.82644</v>
      </c>
      <c r="N1315" s="35" t="n">
        <v>1.40616</v>
      </c>
      <c r="O1315" s="35" t="n">
        <v>1.32736</v>
      </c>
      <c r="P1315" s="35" t="n">
        <v>0.07017</v>
      </c>
      <c r="Q1315" s="35" t="n">
        <v>0.16279</v>
      </c>
      <c r="R1315" s="35" t="n">
        <v>-1.40317</v>
      </c>
    </row>
    <row r="1316" customFormat="false" ht="15" hidden="false" customHeight="false" outlineLevel="0" collapsed="false">
      <c r="A1316" s="4" t="n">
        <v>1315</v>
      </c>
      <c r="B1316" s="4" t="s">
        <v>1662</v>
      </c>
      <c r="C1316" s="35" t="n">
        <v>-0.91924</v>
      </c>
      <c r="D1316" s="35" t="n">
        <v>0.71379</v>
      </c>
      <c r="E1316" s="35" t="n">
        <v>1.48417</v>
      </c>
      <c r="F1316" s="35" t="n">
        <v>2.20571</v>
      </c>
      <c r="G1316" s="35" t="n">
        <v>1.52317</v>
      </c>
      <c r="H1316" s="35" t="n">
        <v>-0.62177</v>
      </c>
      <c r="I1316" s="35" t="n">
        <v>-2.52413</v>
      </c>
      <c r="J1316" s="35" t="n">
        <v>1.56446</v>
      </c>
      <c r="K1316" s="35" t="n">
        <v>2.99606</v>
      </c>
      <c r="L1316" s="35" t="n">
        <v>2.2324</v>
      </c>
      <c r="M1316" s="35" t="n">
        <v>2.36621</v>
      </c>
      <c r="N1316" s="35" t="n">
        <v>-0.62831</v>
      </c>
      <c r="O1316" s="35" t="n">
        <v>1.35285</v>
      </c>
      <c r="P1316" s="35" t="n">
        <v>0.48359</v>
      </c>
      <c r="Q1316" s="35" t="n">
        <v>-0.40974</v>
      </c>
      <c r="R1316" s="35" t="n">
        <v>-0.46758</v>
      </c>
    </row>
    <row r="1317" customFormat="false" ht="15" hidden="false" customHeight="false" outlineLevel="0" collapsed="false">
      <c r="A1317" s="4" t="n">
        <v>1316</v>
      </c>
      <c r="B1317" s="4" t="s">
        <v>1663</v>
      </c>
      <c r="C1317" s="35" t="n">
        <v>0.40103</v>
      </c>
      <c r="D1317" s="35" t="n">
        <v>1.29517</v>
      </c>
      <c r="E1317" s="35" t="n">
        <v>0.8595</v>
      </c>
      <c r="F1317" s="35" t="n">
        <v>1.21208</v>
      </c>
      <c r="G1317" s="35" t="n">
        <v>2.18095</v>
      </c>
      <c r="H1317" s="35" t="n">
        <v>1.66923</v>
      </c>
      <c r="I1317" s="35" t="n">
        <v>2.79311</v>
      </c>
      <c r="J1317" s="35" t="n">
        <v>-0.07102</v>
      </c>
      <c r="K1317" s="35" t="n">
        <v>0.30136</v>
      </c>
      <c r="L1317" s="35" t="n">
        <v>0.23769</v>
      </c>
      <c r="M1317" s="35" t="n">
        <v>2.05136</v>
      </c>
      <c r="N1317" s="35" t="n">
        <v>1.25365</v>
      </c>
      <c r="O1317" s="35" t="n">
        <v>-0.06924</v>
      </c>
      <c r="P1317" s="35" t="n">
        <v>-2.28535</v>
      </c>
      <c r="Q1317" s="35" t="n">
        <v>-1.14798</v>
      </c>
      <c r="R1317" s="35" t="n">
        <v>0.98386</v>
      </c>
    </row>
    <row r="1318" customFormat="false" ht="15" hidden="false" customHeight="false" outlineLevel="0" collapsed="false">
      <c r="A1318" s="4" t="n">
        <v>1317</v>
      </c>
      <c r="B1318" s="4" t="s">
        <v>1664</v>
      </c>
      <c r="C1318" s="35" t="n">
        <v>-2.69547</v>
      </c>
      <c r="D1318" s="35" t="n">
        <v>0.01132</v>
      </c>
      <c r="E1318" s="35" t="n">
        <v>-1.42755</v>
      </c>
      <c r="F1318" s="35" t="n">
        <v>1.64874</v>
      </c>
      <c r="G1318" s="35" t="n">
        <v>2.50812</v>
      </c>
      <c r="H1318" s="35" t="n">
        <v>1.59564</v>
      </c>
      <c r="I1318" s="35" t="n">
        <v>1.40713</v>
      </c>
      <c r="J1318" s="35" t="n">
        <v>3.25032</v>
      </c>
      <c r="K1318" s="35" t="n">
        <v>3.41811</v>
      </c>
      <c r="L1318" s="35" t="n">
        <v>0.16124</v>
      </c>
      <c r="M1318" s="35" t="n">
        <v>2.65169</v>
      </c>
      <c r="N1318" s="35" t="n">
        <v>2.00144</v>
      </c>
      <c r="O1318" s="35" t="n">
        <v>0.64046</v>
      </c>
      <c r="P1318" s="35" t="n">
        <v>-0.25145</v>
      </c>
      <c r="Q1318" s="35" t="n">
        <v>-0.19653</v>
      </c>
      <c r="R1318" s="35" t="n">
        <v>-0.52067</v>
      </c>
    </row>
    <row r="1319" customFormat="false" ht="15" hidden="false" customHeight="false" outlineLevel="0" collapsed="false">
      <c r="A1319" s="4" t="n">
        <v>1318</v>
      </c>
      <c r="B1319" s="4" t="s">
        <v>1665</v>
      </c>
      <c r="C1319" s="35" t="n">
        <v>-4.19942</v>
      </c>
      <c r="D1319" s="35" t="n">
        <v>-1.0663</v>
      </c>
      <c r="E1319" s="35" t="n">
        <v>-0.94683</v>
      </c>
      <c r="F1319" s="35" t="n">
        <v>-0.89814</v>
      </c>
      <c r="G1319" s="35" t="n">
        <v>3.42198</v>
      </c>
      <c r="H1319" s="35" t="n">
        <v>1.92374</v>
      </c>
      <c r="I1319" s="35" t="n">
        <v>0.41796</v>
      </c>
      <c r="J1319" s="35" t="n">
        <v>2.45289</v>
      </c>
      <c r="K1319" s="35" t="n">
        <v>-0.13245</v>
      </c>
      <c r="L1319" s="35" t="n">
        <v>0.68222</v>
      </c>
      <c r="M1319" s="35" t="n">
        <v>1.72561</v>
      </c>
      <c r="N1319" s="35" t="n">
        <v>0.12022</v>
      </c>
      <c r="O1319" s="35" t="n">
        <v>-2.4739</v>
      </c>
      <c r="P1319" s="35" t="n">
        <v>-1.12783</v>
      </c>
      <c r="Q1319" s="35" t="n">
        <v>0.67131</v>
      </c>
      <c r="R1319" s="35" t="n">
        <v>-0.77403</v>
      </c>
    </row>
    <row r="1320" customFormat="false" ht="15" hidden="false" customHeight="false" outlineLevel="0" collapsed="false">
      <c r="A1320" s="4" t="n">
        <v>1319</v>
      </c>
      <c r="B1320" s="4" t="s">
        <v>1666</v>
      </c>
      <c r="C1320" s="35" t="n">
        <v>0.42561</v>
      </c>
      <c r="D1320" s="35" t="n">
        <v>-1.67298</v>
      </c>
      <c r="E1320" s="35" t="n">
        <v>-0.78002</v>
      </c>
      <c r="F1320" s="35" t="n">
        <v>1.80472</v>
      </c>
      <c r="G1320" s="35" t="n">
        <v>1.32825</v>
      </c>
      <c r="H1320" s="35" t="n">
        <v>0.02128</v>
      </c>
      <c r="I1320" s="35" t="n">
        <v>2.99408</v>
      </c>
      <c r="J1320" s="35" t="n">
        <v>1.81918</v>
      </c>
      <c r="K1320" s="35" t="n">
        <v>-0.37534</v>
      </c>
      <c r="L1320" s="35" t="n">
        <v>0.53362</v>
      </c>
      <c r="M1320" s="35" t="n">
        <v>1.37636</v>
      </c>
      <c r="N1320" s="35" t="n">
        <v>0.01625</v>
      </c>
      <c r="O1320" s="35" t="n">
        <v>1.10646</v>
      </c>
      <c r="P1320" s="35" t="n">
        <v>2.02642</v>
      </c>
      <c r="Q1320" s="35" t="n">
        <v>2.03843</v>
      </c>
      <c r="R1320" s="35" t="n">
        <v>0.35931</v>
      </c>
    </row>
    <row r="1321" customFormat="false" ht="15" hidden="false" customHeight="false" outlineLevel="0" collapsed="false">
      <c r="A1321" s="4" t="n">
        <v>1320</v>
      </c>
      <c r="B1321" s="4" t="s">
        <v>1667</v>
      </c>
      <c r="C1321" s="35" t="n">
        <v>-3.23497</v>
      </c>
      <c r="D1321" s="35" t="n">
        <v>-2.70496</v>
      </c>
      <c r="E1321" s="35" t="n">
        <v>-0.33416</v>
      </c>
      <c r="F1321" s="35" t="n">
        <v>3.50277</v>
      </c>
      <c r="G1321" s="35" t="n">
        <v>3.31229</v>
      </c>
      <c r="H1321" s="35" t="n">
        <v>-1.19672</v>
      </c>
      <c r="I1321" s="35" t="n">
        <v>-1.00887</v>
      </c>
      <c r="J1321" s="35" t="n">
        <v>0.66422</v>
      </c>
      <c r="K1321" s="35" t="n">
        <v>-0.45026</v>
      </c>
      <c r="L1321" s="35" t="n">
        <v>2.03017</v>
      </c>
      <c r="M1321" s="35" t="n">
        <v>-0.49009</v>
      </c>
      <c r="N1321" s="35" t="n">
        <v>0.89534</v>
      </c>
      <c r="O1321" s="35" t="n">
        <v>-0.34387</v>
      </c>
      <c r="P1321" s="35" t="n">
        <v>1.37965</v>
      </c>
      <c r="Q1321" s="35" t="n">
        <v>-0.34976</v>
      </c>
      <c r="R1321" s="35" t="n">
        <v>0.73092</v>
      </c>
    </row>
    <row r="1322" customFormat="false" ht="15" hidden="false" customHeight="false" outlineLevel="0" collapsed="false">
      <c r="A1322" s="4" t="n">
        <v>1321</v>
      </c>
      <c r="B1322" s="4" t="s">
        <v>1668</v>
      </c>
      <c r="C1322" s="35" t="n">
        <v>-1.21829</v>
      </c>
      <c r="D1322" s="35" t="n">
        <v>-0.58773</v>
      </c>
      <c r="E1322" s="35" t="n">
        <v>-0.41566</v>
      </c>
      <c r="F1322" s="35" t="n">
        <v>-0.90307</v>
      </c>
      <c r="G1322" s="35" t="n">
        <v>-1.82536</v>
      </c>
      <c r="H1322" s="35" t="n">
        <v>1.42757</v>
      </c>
      <c r="I1322" s="35" t="n">
        <v>-0.57906</v>
      </c>
      <c r="J1322" s="35" t="n">
        <v>0.26944</v>
      </c>
      <c r="K1322" s="35" t="n">
        <v>0.48896</v>
      </c>
      <c r="L1322" s="35" t="n">
        <v>1.41176</v>
      </c>
      <c r="M1322" s="35" t="n">
        <v>0.46717</v>
      </c>
      <c r="N1322" s="35" t="n">
        <v>-0.56009</v>
      </c>
      <c r="O1322" s="35" t="n">
        <v>1.72966</v>
      </c>
      <c r="P1322" s="35" t="n">
        <v>1.04442</v>
      </c>
      <c r="Q1322" s="35" t="n">
        <v>2.4088</v>
      </c>
      <c r="R1322" s="35" t="n">
        <v>-3.54201</v>
      </c>
    </row>
    <row r="1323" customFormat="false" ht="15" hidden="false" customHeight="false" outlineLevel="0" collapsed="false">
      <c r="A1323" s="4" t="n">
        <v>1322</v>
      </c>
      <c r="B1323" s="4" t="s">
        <v>1669</v>
      </c>
      <c r="C1323" s="35" t="n">
        <v>-1.6689</v>
      </c>
      <c r="D1323" s="35" t="n">
        <v>0.2956</v>
      </c>
      <c r="E1323" s="35" t="n">
        <v>2.19423</v>
      </c>
      <c r="F1323" s="35" t="n">
        <v>-0.3438</v>
      </c>
      <c r="G1323" s="35" t="n">
        <v>0.05194</v>
      </c>
      <c r="H1323" s="35" t="n">
        <v>-1.24178</v>
      </c>
      <c r="I1323" s="35" t="n">
        <v>1.78852</v>
      </c>
      <c r="J1323" s="35" t="n">
        <v>-0.36765</v>
      </c>
      <c r="K1323" s="35" t="n">
        <v>0.75575</v>
      </c>
      <c r="L1323" s="35" t="n">
        <v>1.78618</v>
      </c>
      <c r="M1323" s="35" t="n">
        <v>-0.61076</v>
      </c>
      <c r="N1323" s="35" t="n">
        <v>0.24367</v>
      </c>
      <c r="O1323" s="35" t="n">
        <v>0.21323</v>
      </c>
      <c r="P1323" s="35" t="n">
        <v>0.14267</v>
      </c>
      <c r="Q1323" s="35" t="n">
        <v>0.61847</v>
      </c>
      <c r="R1323" s="35" t="n">
        <v>-2.29505</v>
      </c>
    </row>
    <row r="1324" customFormat="false" ht="15" hidden="false" customHeight="false" outlineLevel="0" collapsed="false">
      <c r="A1324" s="4" t="n">
        <v>1323</v>
      </c>
      <c r="B1324" s="4" t="s">
        <v>1670</v>
      </c>
      <c r="C1324" s="35" t="n">
        <v>-3.34915</v>
      </c>
      <c r="D1324" s="35" t="n">
        <v>-2.85033</v>
      </c>
      <c r="E1324" s="35" t="n">
        <v>-1.30321</v>
      </c>
      <c r="F1324" s="35" t="n">
        <v>4.0341</v>
      </c>
      <c r="G1324" s="35" t="n">
        <v>1.93975</v>
      </c>
      <c r="H1324" s="35" t="n">
        <v>0.81859</v>
      </c>
      <c r="I1324" s="35" t="n">
        <v>-1.64434</v>
      </c>
      <c r="J1324" s="35" t="n">
        <v>2.42029</v>
      </c>
      <c r="K1324" s="35" t="n">
        <v>2.25093</v>
      </c>
      <c r="L1324" s="35" t="n">
        <v>1.80359</v>
      </c>
      <c r="M1324" s="35" t="n">
        <v>-0.48032</v>
      </c>
      <c r="N1324" s="35" t="n">
        <v>-0.21736</v>
      </c>
      <c r="O1324" s="35" t="n">
        <v>-2.1779</v>
      </c>
      <c r="P1324" s="35" t="n">
        <v>-0.71012</v>
      </c>
      <c r="Q1324" s="35" t="n">
        <v>-1.74874</v>
      </c>
      <c r="R1324" s="35" t="n">
        <v>0.84836</v>
      </c>
    </row>
    <row r="1325" customFormat="false" ht="15" hidden="false" customHeight="false" outlineLevel="0" collapsed="false">
      <c r="A1325" s="4" t="n">
        <v>1324</v>
      </c>
      <c r="B1325" s="4" t="s">
        <v>1671</v>
      </c>
      <c r="C1325" s="35" t="n">
        <v>-2.12553</v>
      </c>
      <c r="D1325" s="35" t="n">
        <v>1.03722</v>
      </c>
      <c r="E1325" s="35" t="n">
        <v>2.87713</v>
      </c>
      <c r="F1325" s="35" t="n">
        <v>1.61658</v>
      </c>
      <c r="G1325" s="35" t="n">
        <v>-0.08004</v>
      </c>
      <c r="H1325" s="35" t="n">
        <v>2.04168</v>
      </c>
      <c r="I1325" s="35" t="n">
        <v>2.77078</v>
      </c>
      <c r="J1325" s="35" t="n">
        <v>3.02869</v>
      </c>
      <c r="K1325" s="35" t="n">
        <v>-0.93796</v>
      </c>
      <c r="L1325" s="35" t="n">
        <v>0.72754</v>
      </c>
      <c r="M1325" s="35" t="n">
        <v>2.37431</v>
      </c>
      <c r="N1325" s="35" t="n">
        <v>1.52279</v>
      </c>
      <c r="O1325" s="35" t="n">
        <v>1.71122</v>
      </c>
      <c r="P1325" s="35" t="n">
        <v>-3.57542</v>
      </c>
      <c r="Q1325" s="35" t="n">
        <v>1.76996</v>
      </c>
      <c r="R1325" s="35" t="n">
        <v>-1.14742</v>
      </c>
    </row>
    <row r="1326" customFormat="false" ht="15" hidden="false" customHeight="false" outlineLevel="0" collapsed="false">
      <c r="A1326" s="4" t="n">
        <v>1325</v>
      </c>
      <c r="B1326" s="4" t="s">
        <v>1672</v>
      </c>
      <c r="C1326" s="35" t="n">
        <v>-2.62155</v>
      </c>
      <c r="D1326" s="35" t="n">
        <v>-0.11582</v>
      </c>
      <c r="E1326" s="35" t="n">
        <v>1.78037</v>
      </c>
      <c r="F1326" s="35" t="n">
        <v>0.41189</v>
      </c>
      <c r="G1326" s="35" t="n">
        <v>3.33084</v>
      </c>
      <c r="H1326" s="35" t="n">
        <v>1.7048</v>
      </c>
      <c r="I1326" s="35" t="n">
        <v>2.35995</v>
      </c>
      <c r="J1326" s="35" t="n">
        <v>2.80779</v>
      </c>
      <c r="K1326" s="35" t="n">
        <v>-0.69024</v>
      </c>
      <c r="L1326" s="35" t="n">
        <v>1.09845</v>
      </c>
      <c r="M1326" s="35" t="n">
        <v>0.01282</v>
      </c>
      <c r="N1326" s="35" t="n">
        <v>0.82589</v>
      </c>
      <c r="O1326" s="35" t="n">
        <v>-3.10284</v>
      </c>
      <c r="P1326" s="35" t="n">
        <v>-0.87085</v>
      </c>
      <c r="Q1326" s="35" t="n">
        <v>0.38916</v>
      </c>
      <c r="R1326" s="35" t="n">
        <v>-3.5259</v>
      </c>
    </row>
    <row r="1327" customFormat="false" ht="15" hidden="false" customHeight="false" outlineLevel="0" collapsed="false">
      <c r="A1327" s="4" t="n">
        <v>1326</v>
      </c>
      <c r="B1327" s="4" t="s">
        <v>1673</v>
      </c>
      <c r="C1327" s="35" t="n">
        <v>0.61541</v>
      </c>
      <c r="D1327" s="35" t="n">
        <v>0.1022</v>
      </c>
      <c r="E1327" s="35" t="n">
        <v>-1.45483</v>
      </c>
      <c r="F1327" s="35" t="n">
        <v>-0.07302</v>
      </c>
      <c r="G1327" s="35" t="n">
        <v>1.49024</v>
      </c>
      <c r="H1327" s="35" t="n">
        <v>1.85869</v>
      </c>
      <c r="I1327" s="35" t="n">
        <v>0.30401</v>
      </c>
      <c r="J1327" s="35" t="n">
        <v>-0.60698</v>
      </c>
      <c r="K1327" s="35" t="n">
        <v>2.1776</v>
      </c>
      <c r="L1327" s="35" t="n">
        <v>-0.56019</v>
      </c>
      <c r="M1327" s="35" t="n">
        <v>0.80273</v>
      </c>
      <c r="N1327" s="35" t="n">
        <v>2.0298</v>
      </c>
      <c r="O1327" s="35" t="n">
        <v>-1.25213</v>
      </c>
      <c r="P1327" s="35" t="n">
        <v>1.2738</v>
      </c>
      <c r="Q1327" s="35" t="n">
        <v>0.02284</v>
      </c>
      <c r="R1327" s="35" t="n">
        <v>-1.43029</v>
      </c>
    </row>
    <row r="1328" customFormat="false" ht="15" hidden="false" customHeight="false" outlineLevel="0" collapsed="false">
      <c r="A1328" s="4" t="n">
        <v>1327</v>
      </c>
      <c r="B1328" s="4" t="s">
        <v>1674</v>
      </c>
      <c r="C1328" s="35" t="n">
        <v>1.58653</v>
      </c>
      <c r="D1328" s="35" t="n">
        <v>-1.7422</v>
      </c>
      <c r="E1328" s="35" t="n">
        <v>1.55364</v>
      </c>
      <c r="F1328" s="35" t="n">
        <v>3.78314</v>
      </c>
      <c r="G1328" s="35" t="n">
        <v>-0.35693</v>
      </c>
      <c r="H1328" s="35" t="n">
        <v>-2.00596</v>
      </c>
      <c r="I1328" s="35" t="n">
        <v>2.57619</v>
      </c>
      <c r="J1328" s="35" t="n">
        <v>1.72295</v>
      </c>
      <c r="K1328" s="35" t="n">
        <v>1.16379</v>
      </c>
      <c r="L1328" s="35" t="n">
        <v>3.16561</v>
      </c>
      <c r="M1328" s="35" t="n">
        <v>0.89524</v>
      </c>
      <c r="N1328" s="35" t="n">
        <v>0.8076</v>
      </c>
      <c r="O1328" s="35" t="n">
        <v>0.0437</v>
      </c>
      <c r="P1328" s="35" t="n">
        <v>0.95915</v>
      </c>
      <c r="Q1328" s="35" t="n">
        <v>1.16216</v>
      </c>
      <c r="R1328" s="35" t="n">
        <v>1.15858</v>
      </c>
    </row>
    <row r="1329" customFormat="false" ht="15" hidden="false" customHeight="false" outlineLevel="0" collapsed="false">
      <c r="A1329" s="4" t="n">
        <v>1328</v>
      </c>
      <c r="B1329" s="4" t="s">
        <v>1675</v>
      </c>
      <c r="C1329" s="35" t="n">
        <v>-1.8151</v>
      </c>
      <c r="D1329" s="35" t="n">
        <v>-1.66896</v>
      </c>
      <c r="E1329" s="35" t="n">
        <v>-0.56988</v>
      </c>
      <c r="F1329" s="35" t="n">
        <v>1.17129</v>
      </c>
      <c r="G1329" s="35" t="n">
        <v>2.35391</v>
      </c>
      <c r="H1329" s="35" t="n">
        <v>-2.17354</v>
      </c>
      <c r="I1329" s="35" t="n">
        <v>-1.43417</v>
      </c>
      <c r="J1329" s="35" t="n">
        <v>1.56921</v>
      </c>
      <c r="K1329" s="35" t="n">
        <v>-0.69777</v>
      </c>
      <c r="L1329" s="35" t="n">
        <v>-0.47795</v>
      </c>
      <c r="M1329" s="35" t="n">
        <v>2.07034</v>
      </c>
      <c r="N1329" s="35" t="n">
        <v>4.0204</v>
      </c>
      <c r="O1329" s="35" t="n">
        <v>0.62437</v>
      </c>
      <c r="P1329" s="35" t="n">
        <v>-0.3722</v>
      </c>
      <c r="Q1329" s="35" t="n">
        <v>2.79883</v>
      </c>
      <c r="R1329" s="35" t="n">
        <v>-2.5905</v>
      </c>
    </row>
    <row r="1330" customFormat="false" ht="15" hidden="false" customHeight="false" outlineLevel="0" collapsed="false">
      <c r="A1330" s="4" t="n">
        <v>1329</v>
      </c>
      <c r="B1330" s="4" t="s">
        <v>1676</v>
      </c>
      <c r="C1330" s="35" t="n">
        <v>0.85675</v>
      </c>
      <c r="D1330" s="35" t="n">
        <v>-0.99779</v>
      </c>
      <c r="E1330" s="35" t="n">
        <v>0.37959</v>
      </c>
      <c r="F1330" s="35" t="n">
        <v>2.02932</v>
      </c>
      <c r="G1330" s="35" t="n">
        <v>-1.40243</v>
      </c>
      <c r="H1330" s="35" t="n">
        <v>0.36581</v>
      </c>
      <c r="I1330" s="35" t="n">
        <v>0.99248</v>
      </c>
      <c r="J1330" s="35" t="n">
        <v>3.03538</v>
      </c>
      <c r="K1330" s="35" t="n">
        <v>-0.44786</v>
      </c>
      <c r="L1330" s="35" t="n">
        <v>-0.73467</v>
      </c>
      <c r="M1330" s="35" t="n">
        <v>-1.43389</v>
      </c>
      <c r="N1330" s="35" t="n">
        <v>1.29789</v>
      </c>
      <c r="O1330" s="35" t="n">
        <v>-0.13913</v>
      </c>
      <c r="P1330" s="35" t="n">
        <v>0.64107</v>
      </c>
      <c r="Q1330" s="35" t="n">
        <v>-0.12054</v>
      </c>
      <c r="R1330" s="35" t="n">
        <v>1.27107</v>
      </c>
    </row>
    <row r="1331" customFormat="false" ht="15" hidden="false" customHeight="false" outlineLevel="0" collapsed="false">
      <c r="A1331" s="4" t="n">
        <v>1330</v>
      </c>
      <c r="B1331" s="4" t="s">
        <v>1677</v>
      </c>
      <c r="C1331" s="35" t="n">
        <v>-0.18014</v>
      </c>
      <c r="D1331" s="35" t="n">
        <v>-1.19969</v>
      </c>
      <c r="E1331" s="35" t="n">
        <v>-0.65096</v>
      </c>
      <c r="F1331" s="35" t="n">
        <v>3.02447</v>
      </c>
      <c r="G1331" s="35" t="n">
        <v>1.76783</v>
      </c>
      <c r="H1331" s="35" t="n">
        <v>0.21547</v>
      </c>
      <c r="I1331" s="35" t="n">
        <v>-1.48028</v>
      </c>
      <c r="J1331" s="35" t="n">
        <v>1.11782</v>
      </c>
      <c r="K1331" s="35" t="n">
        <v>-0.44501</v>
      </c>
      <c r="L1331" s="35" t="n">
        <v>0.31097</v>
      </c>
      <c r="M1331" s="35" t="n">
        <v>1.32043</v>
      </c>
      <c r="N1331" s="35" t="n">
        <v>0.81539</v>
      </c>
      <c r="O1331" s="35" t="n">
        <v>0.60073</v>
      </c>
      <c r="P1331" s="35" t="n">
        <v>2.40822</v>
      </c>
      <c r="Q1331" s="35" t="n">
        <v>1.01653</v>
      </c>
      <c r="R1331" s="35" t="n">
        <v>0.83407</v>
      </c>
    </row>
    <row r="1332" customFormat="false" ht="15" hidden="false" customHeight="false" outlineLevel="0" collapsed="false">
      <c r="A1332" s="4" t="n">
        <v>1331</v>
      </c>
      <c r="B1332" s="4" t="s">
        <v>1678</v>
      </c>
      <c r="C1332" s="35" t="n">
        <v>0.22405</v>
      </c>
      <c r="D1332" s="35" t="n">
        <v>-3.19818</v>
      </c>
      <c r="E1332" s="35" t="n">
        <v>1.99518</v>
      </c>
      <c r="F1332" s="35" t="n">
        <v>2.80689</v>
      </c>
      <c r="G1332" s="35" t="n">
        <v>1.66781</v>
      </c>
      <c r="H1332" s="35" t="n">
        <v>0.57163</v>
      </c>
      <c r="I1332" s="35" t="n">
        <v>3.36386</v>
      </c>
      <c r="J1332" s="35" t="n">
        <v>2.93082</v>
      </c>
      <c r="K1332" s="35" t="n">
        <v>1.38292</v>
      </c>
      <c r="L1332" s="35" t="n">
        <v>0.56545</v>
      </c>
      <c r="M1332" s="35" t="n">
        <v>2.01247</v>
      </c>
      <c r="N1332" s="35" t="n">
        <v>1.36248</v>
      </c>
      <c r="O1332" s="35" t="n">
        <v>-1.2668</v>
      </c>
      <c r="P1332" s="35" t="n">
        <v>-0.22601</v>
      </c>
      <c r="Q1332" s="35" t="n">
        <v>-0.46849</v>
      </c>
      <c r="R1332" s="35" t="n">
        <v>-3.25911</v>
      </c>
    </row>
    <row r="1333" customFormat="false" ht="15" hidden="false" customHeight="false" outlineLevel="0" collapsed="false">
      <c r="A1333" s="4" t="n">
        <v>1332</v>
      </c>
      <c r="B1333" s="4" t="s">
        <v>1679</v>
      </c>
      <c r="C1333" s="35" t="n">
        <v>0.14593</v>
      </c>
      <c r="D1333" s="35" t="n">
        <v>1.1802</v>
      </c>
      <c r="E1333" s="35" t="n">
        <v>2.53431</v>
      </c>
      <c r="F1333" s="35" t="n">
        <v>2.23567</v>
      </c>
      <c r="G1333" s="35" t="n">
        <v>-0.5023</v>
      </c>
      <c r="H1333" s="35" t="n">
        <v>1.35813</v>
      </c>
      <c r="I1333" s="35" t="n">
        <v>-0.64893</v>
      </c>
      <c r="J1333" s="35" t="n">
        <v>3.62284</v>
      </c>
      <c r="K1333" s="35" t="n">
        <v>2.32637</v>
      </c>
      <c r="L1333" s="35" t="n">
        <v>-0.37149</v>
      </c>
      <c r="M1333" s="35" t="n">
        <v>2.80075</v>
      </c>
      <c r="N1333" s="35" t="n">
        <v>1.01486</v>
      </c>
      <c r="O1333" s="35" t="n">
        <v>1.52333</v>
      </c>
      <c r="P1333" s="35" t="n">
        <v>-1.67249</v>
      </c>
      <c r="Q1333" s="35" t="n">
        <v>-0.43967</v>
      </c>
      <c r="R1333" s="35" t="n">
        <v>0.87483</v>
      </c>
    </row>
    <row r="1334" customFormat="false" ht="15" hidden="false" customHeight="false" outlineLevel="0" collapsed="false">
      <c r="A1334" s="4" t="n">
        <v>1333</v>
      </c>
      <c r="B1334" s="4" t="s">
        <v>1680</v>
      </c>
      <c r="C1334" s="35" t="n">
        <v>-0.76598</v>
      </c>
      <c r="D1334" s="35" t="n">
        <v>1.62562</v>
      </c>
      <c r="E1334" s="35" t="n">
        <v>0.66493</v>
      </c>
      <c r="F1334" s="35" t="n">
        <v>1.29767</v>
      </c>
      <c r="G1334" s="35" t="n">
        <v>1.3243</v>
      </c>
      <c r="H1334" s="35" t="n">
        <v>0.76186</v>
      </c>
      <c r="I1334" s="35" t="n">
        <v>2.60712</v>
      </c>
      <c r="J1334" s="35" t="n">
        <v>-0.66817</v>
      </c>
      <c r="K1334" s="35" t="n">
        <v>3.02916</v>
      </c>
      <c r="L1334" s="35" t="n">
        <v>-1.31597</v>
      </c>
      <c r="M1334" s="35" t="n">
        <v>1.34019</v>
      </c>
      <c r="N1334" s="35" t="n">
        <v>0.89024</v>
      </c>
      <c r="O1334" s="35" t="n">
        <v>2.01541</v>
      </c>
      <c r="P1334" s="35" t="n">
        <v>-3.8029</v>
      </c>
      <c r="Q1334" s="35" t="n">
        <v>1.74877</v>
      </c>
      <c r="R1334" s="35" t="n">
        <v>-1.25166</v>
      </c>
    </row>
    <row r="1335" customFormat="false" ht="15" hidden="false" customHeight="false" outlineLevel="0" collapsed="false">
      <c r="A1335" s="4" t="n">
        <v>1334</v>
      </c>
      <c r="B1335" s="4" t="s">
        <v>1681</v>
      </c>
      <c r="C1335" s="35" t="n">
        <v>0.93302</v>
      </c>
      <c r="D1335" s="35" t="n">
        <v>1.54093</v>
      </c>
      <c r="E1335" s="35" t="n">
        <v>2.36785</v>
      </c>
      <c r="F1335" s="35" t="n">
        <v>-1.72915</v>
      </c>
      <c r="G1335" s="35" t="n">
        <v>1.53795</v>
      </c>
      <c r="H1335" s="35" t="n">
        <v>2.6318</v>
      </c>
      <c r="I1335" s="35" t="n">
        <v>2.29635</v>
      </c>
      <c r="J1335" s="35" t="n">
        <v>-0.13571</v>
      </c>
      <c r="K1335" s="35" t="n">
        <v>0.32193</v>
      </c>
      <c r="L1335" s="35" t="n">
        <v>0.74986</v>
      </c>
      <c r="M1335" s="35" t="n">
        <v>2.90416</v>
      </c>
      <c r="N1335" s="35" t="n">
        <v>1.49881</v>
      </c>
      <c r="O1335" s="35" t="n">
        <v>0.50232</v>
      </c>
      <c r="P1335" s="35" t="n">
        <v>-1.79563</v>
      </c>
      <c r="Q1335" s="35" t="n">
        <v>2.26547</v>
      </c>
      <c r="R1335" s="35" t="n">
        <v>-1.16356</v>
      </c>
    </row>
    <row r="1336" customFormat="false" ht="15" hidden="false" customHeight="false" outlineLevel="0" collapsed="false">
      <c r="A1336" s="4" t="n">
        <v>1335</v>
      </c>
      <c r="B1336" s="4" t="s">
        <v>1682</v>
      </c>
      <c r="C1336" s="35" t="n">
        <v>1.04924</v>
      </c>
      <c r="D1336" s="35" t="n">
        <v>0.26381</v>
      </c>
      <c r="E1336" s="35" t="n">
        <v>-0.44223</v>
      </c>
      <c r="F1336" s="35" t="n">
        <v>-0.67534</v>
      </c>
      <c r="G1336" s="35" t="n">
        <v>0.5284</v>
      </c>
      <c r="H1336" s="35" t="n">
        <v>1.9229</v>
      </c>
      <c r="I1336" s="35" t="n">
        <v>-1.04209</v>
      </c>
      <c r="J1336" s="35" t="n">
        <v>-0.84058</v>
      </c>
      <c r="K1336" s="35" t="n">
        <v>0.17775</v>
      </c>
      <c r="L1336" s="35" t="n">
        <v>1.38899</v>
      </c>
      <c r="M1336" s="35" t="n">
        <v>0.6469</v>
      </c>
      <c r="N1336" s="35" t="n">
        <v>3.20123</v>
      </c>
      <c r="O1336" s="35" t="n">
        <v>-2.01893</v>
      </c>
      <c r="P1336" s="35" t="n">
        <v>0.90527</v>
      </c>
      <c r="Q1336" s="35" t="n">
        <v>-0.17947</v>
      </c>
      <c r="R1336" s="35" t="n">
        <v>-1.91906</v>
      </c>
    </row>
    <row r="1337" customFormat="false" ht="15" hidden="false" customHeight="false" outlineLevel="0" collapsed="false">
      <c r="A1337" s="4" t="n">
        <v>1336</v>
      </c>
      <c r="B1337" s="4" t="s">
        <v>1683</v>
      </c>
      <c r="C1337" s="35" t="n">
        <v>-2.0639</v>
      </c>
      <c r="D1337" s="35" t="n">
        <v>0.46178</v>
      </c>
      <c r="E1337" s="35" t="n">
        <v>-1.11548</v>
      </c>
      <c r="F1337" s="35" t="n">
        <v>-0.0617</v>
      </c>
      <c r="G1337" s="35" t="n">
        <v>0.00424</v>
      </c>
      <c r="H1337" s="35" t="n">
        <v>-1.39693</v>
      </c>
      <c r="I1337" s="35" t="n">
        <v>-0.0469</v>
      </c>
      <c r="J1337" s="35" t="n">
        <v>-0.75053</v>
      </c>
      <c r="K1337" s="35" t="n">
        <v>-1.34594</v>
      </c>
      <c r="L1337" s="35" t="n">
        <v>2.36246</v>
      </c>
      <c r="M1337" s="35" t="n">
        <v>3.12319</v>
      </c>
      <c r="N1337" s="35" t="n">
        <v>1.29349</v>
      </c>
      <c r="O1337" s="35" t="n">
        <v>0.42527</v>
      </c>
      <c r="P1337" s="35" t="n">
        <v>0.19143</v>
      </c>
      <c r="Q1337" s="35" t="n">
        <v>0.12761</v>
      </c>
      <c r="R1337" s="35" t="n">
        <v>-1.06233</v>
      </c>
    </row>
    <row r="1338" customFormat="false" ht="15" hidden="false" customHeight="false" outlineLevel="0" collapsed="false">
      <c r="A1338" s="4" t="n">
        <v>1337</v>
      </c>
      <c r="B1338" s="4" t="s">
        <v>1684</v>
      </c>
      <c r="C1338" s="35" t="n">
        <v>-1.97557</v>
      </c>
      <c r="D1338" s="35" t="n">
        <v>0.48651</v>
      </c>
      <c r="E1338" s="35" t="n">
        <v>-0.45938</v>
      </c>
      <c r="F1338" s="35" t="n">
        <v>-1.32946</v>
      </c>
      <c r="G1338" s="35" t="n">
        <v>-0.97857</v>
      </c>
      <c r="H1338" s="35" t="n">
        <v>0.58287</v>
      </c>
      <c r="I1338" s="35" t="n">
        <v>0.77637</v>
      </c>
      <c r="J1338" s="35" t="n">
        <v>-1.01383</v>
      </c>
      <c r="K1338" s="35" t="n">
        <v>0.79702</v>
      </c>
      <c r="L1338" s="35" t="n">
        <v>-0.96366</v>
      </c>
      <c r="M1338" s="35" t="n">
        <v>-1.67511</v>
      </c>
      <c r="N1338" s="35" t="n">
        <v>0.08905</v>
      </c>
      <c r="O1338" s="35" t="n">
        <v>-0.1888</v>
      </c>
      <c r="P1338" s="35" t="n">
        <v>0.56545</v>
      </c>
      <c r="Q1338" s="35" t="n">
        <v>1.7537</v>
      </c>
      <c r="R1338" s="35" t="n">
        <v>-2.56617</v>
      </c>
    </row>
    <row r="1339" customFormat="false" ht="15" hidden="false" customHeight="false" outlineLevel="0" collapsed="false">
      <c r="A1339" s="4" t="n">
        <v>1338</v>
      </c>
      <c r="B1339" s="4" t="s">
        <v>1685</v>
      </c>
      <c r="C1339" s="35" t="n">
        <v>-2.59492</v>
      </c>
      <c r="D1339" s="35" t="n">
        <v>1.28479</v>
      </c>
      <c r="E1339" s="35" t="n">
        <v>-0.4355</v>
      </c>
      <c r="F1339" s="35" t="n">
        <v>0.56552</v>
      </c>
      <c r="G1339" s="35" t="n">
        <v>1.50202</v>
      </c>
      <c r="H1339" s="35" t="n">
        <v>1.73316</v>
      </c>
      <c r="I1339" s="35" t="n">
        <v>1.55158</v>
      </c>
      <c r="J1339" s="35" t="n">
        <v>-0.80911</v>
      </c>
      <c r="K1339" s="35" t="n">
        <v>0.5468</v>
      </c>
      <c r="L1339" s="35" t="n">
        <v>-0.59193</v>
      </c>
      <c r="M1339" s="35" t="n">
        <v>-1.31454</v>
      </c>
      <c r="N1339" s="35" t="n">
        <v>0.3915</v>
      </c>
      <c r="O1339" s="35" t="n">
        <v>-0.54198</v>
      </c>
      <c r="P1339" s="35" t="n">
        <v>0.25137</v>
      </c>
      <c r="Q1339" s="35" t="n">
        <v>1.91059</v>
      </c>
      <c r="R1339" s="35" t="n">
        <v>0.15733</v>
      </c>
    </row>
    <row r="1340" customFormat="false" ht="15" hidden="false" customHeight="false" outlineLevel="0" collapsed="false">
      <c r="A1340" s="4" t="n">
        <v>1339</v>
      </c>
      <c r="B1340" s="4" t="s">
        <v>1686</v>
      </c>
      <c r="C1340" s="35" t="n">
        <v>-0.28087</v>
      </c>
      <c r="D1340" s="35" t="n">
        <v>0.52141</v>
      </c>
      <c r="E1340" s="35" t="n">
        <v>-0.58664</v>
      </c>
      <c r="F1340" s="35" t="n">
        <v>-0.99537</v>
      </c>
      <c r="G1340" s="35" t="n">
        <v>-1.28486</v>
      </c>
      <c r="H1340" s="35" t="n">
        <v>1.13863</v>
      </c>
      <c r="I1340" s="35" t="n">
        <v>-1.46924</v>
      </c>
      <c r="J1340" s="35" t="n">
        <v>-0.94864</v>
      </c>
      <c r="K1340" s="35" t="n">
        <v>-0.06638</v>
      </c>
      <c r="L1340" s="35" t="n">
        <v>-0.08294</v>
      </c>
      <c r="M1340" s="35" t="n">
        <v>-0.11645</v>
      </c>
      <c r="N1340" s="35" t="n">
        <v>0.49963</v>
      </c>
      <c r="O1340" s="35" t="n">
        <v>-0.09943</v>
      </c>
      <c r="P1340" s="35" t="n">
        <v>1.47054</v>
      </c>
      <c r="Q1340" s="35" t="n">
        <v>-0.19386</v>
      </c>
      <c r="R1340" s="35" t="n">
        <v>1.22324</v>
      </c>
    </row>
    <row r="1341" customFormat="false" ht="15" hidden="false" customHeight="false" outlineLevel="0" collapsed="false">
      <c r="A1341" s="4" t="n">
        <v>1340</v>
      </c>
      <c r="B1341" s="4" t="s">
        <v>1687</v>
      </c>
      <c r="C1341" s="35" t="n">
        <v>-2.36076</v>
      </c>
      <c r="D1341" s="35" t="n">
        <v>-3.05992</v>
      </c>
      <c r="E1341" s="35" t="n">
        <v>-2.44026</v>
      </c>
      <c r="F1341" s="35" t="n">
        <v>2.48825</v>
      </c>
      <c r="G1341" s="35" t="n">
        <v>0.68976</v>
      </c>
      <c r="H1341" s="35" t="n">
        <v>0.76312</v>
      </c>
      <c r="I1341" s="35" t="n">
        <v>2.05672</v>
      </c>
      <c r="J1341" s="35" t="n">
        <v>-1.03896</v>
      </c>
      <c r="K1341" s="35" t="n">
        <v>3.08131</v>
      </c>
      <c r="L1341" s="35" t="n">
        <v>-0.55893</v>
      </c>
      <c r="M1341" s="35" t="n">
        <v>-1.14884</v>
      </c>
      <c r="N1341" s="35" t="n">
        <v>1.77421</v>
      </c>
      <c r="O1341" s="35" t="n">
        <v>-1.26056</v>
      </c>
      <c r="P1341" s="35" t="n">
        <v>0.4992</v>
      </c>
      <c r="Q1341" s="35" t="n">
        <v>1.44554</v>
      </c>
      <c r="R1341" s="35" t="n">
        <v>-2.36672</v>
      </c>
    </row>
    <row r="1342" customFormat="false" ht="15" hidden="false" customHeight="false" outlineLevel="0" collapsed="false">
      <c r="A1342" s="4" t="n">
        <v>1341</v>
      </c>
      <c r="B1342" s="4" t="s">
        <v>1688</v>
      </c>
      <c r="C1342" s="35" t="n">
        <v>0.01677</v>
      </c>
      <c r="D1342" s="35" t="n">
        <v>-1.31669</v>
      </c>
      <c r="E1342" s="35" t="n">
        <v>-1.17015</v>
      </c>
      <c r="F1342" s="35" t="n">
        <v>0.05238</v>
      </c>
      <c r="G1342" s="35" t="n">
        <v>1.27221</v>
      </c>
      <c r="H1342" s="35" t="n">
        <v>1.49149</v>
      </c>
      <c r="I1342" s="35" t="n">
        <v>-0.71036</v>
      </c>
      <c r="J1342" s="35" t="n">
        <v>1.50825</v>
      </c>
      <c r="K1342" s="35" t="n">
        <v>3.03931</v>
      </c>
      <c r="L1342" s="35" t="n">
        <v>-0.59852</v>
      </c>
      <c r="M1342" s="35" t="n">
        <v>1.82797</v>
      </c>
      <c r="N1342" s="35" t="n">
        <v>0.75945</v>
      </c>
      <c r="O1342" s="35" t="n">
        <v>0.74495</v>
      </c>
      <c r="P1342" s="35" t="n">
        <v>-0.89119</v>
      </c>
      <c r="Q1342" s="35" t="n">
        <v>1.01523</v>
      </c>
      <c r="R1342" s="35" t="n">
        <v>0.02745</v>
      </c>
    </row>
    <row r="1343" customFormat="false" ht="15" hidden="false" customHeight="false" outlineLevel="0" collapsed="false">
      <c r="A1343" s="4" t="n">
        <v>1342</v>
      </c>
      <c r="B1343" s="4" t="s">
        <v>1689</v>
      </c>
      <c r="C1343" s="35" t="n">
        <v>-0.13338</v>
      </c>
      <c r="D1343" s="35" t="n">
        <v>-1.81905</v>
      </c>
      <c r="E1343" s="35" t="n">
        <v>-0.25855</v>
      </c>
      <c r="F1343" s="35" t="n">
        <v>2.99901</v>
      </c>
      <c r="G1343" s="35" t="n">
        <v>2.08277</v>
      </c>
      <c r="H1343" s="35" t="n">
        <v>0.76407</v>
      </c>
      <c r="I1343" s="35" t="n">
        <v>3.06232</v>
      </c>
      <c r="J1343" s="35" t="n">
        <v>-0.06186</v>
      </c>
      <c r="K1343" s="35" t="n">
        <v>3.37921</v>
      </c>
      <c r="L1343" s="35" t="n">
        <v>-0.07954</v>
      </c>
      <c r="M1343" s="35" t="n">
        <v>1.20838</v>
      </c>
      <c r="N1343" s="35" t="n">
        <v>0.45853</v>
      </c>
      <c r="O1343" s="35" t="n">
        <v>-2.29112</v>
      </c>
      <c r="P1343" s="35" t="n">
        <v>-2.39418</v>
      </c>
      <c r="Q1343" s="35" t="n">
        <v>1.32447</v>
      </c>
      <c r="R1343" s="35" t="n">
        <v>-0.18587</v>
      </c>
    </row>
    <row r="1344" customFormat="false" ht="15" hidden="false" customHeight="false" outlineLevel="0" collapsed="false">
      <c r="A1344" s="4" t="n">
        <v>1343</v>
      </c>
      <c r="B1344" s="4" t="s">
        <v>1690</v>
      </c>
      <c r="C1344" s="35" t="n">
        <v>-0.17153</v>
      </c>
      <c r="D1344" s="35" t="n">
        <v>-2.47879</v>
      </c>
      <c r="E1344" s="35" t="n">
        <v>-0.5096</v>
      </c>
      <c r="F1344" s="35" t="n">
        <v>-0.68183</v>
      </c>
      <c r="G1344" s="35" t="n">
        <v>-1.74828</v>
      </c>
      <c r="H1344" s="35" t="n">
        <v>1.8639</v>
      </c>
      <c r="I1344" s="35" t="n">
        <v>0.30824</v>
      </c>
      <c r="J1344" s="35" t="n">
        <v>-0.69769</v>
      </c>
      <c r="K1344" s="35" t="n">
        <v>2.36915</v>
      </c>
      <c r="L1344" s="35" t="n">
        <v>1.76921</v>
      </c>
      <c r="M1344" s="35" t="n">
        <v>0.28875</v>
      </c>
      <c r="N1344" s="35" t="n">
        <v>0.2915</v>
      </c>
      <c r="O1344" s="35" t="n">
        <v>1.43468</v>
      </c>
      <c r="P1344" s="35" t="n">
        <v>-0.9922</v>
      </c>
      <c r="Q1344" s="35" t="n">
        <v>0.78156</v>
      </c>
      <c r="R1344" s="35" t="n">
        <v>1.19286</v>
      </c>
    </row>
    <row r="1345" customFormat="false" ht="15" hidden="false" customHeight="false" outlineLevel="0" collapsed="false">
      <c r="A1345" s="4" t="n">
        <v>1344</v>
      </c>
      <c r="B1345" s="4" t="s">
        <v>1691</v>
      </c>
      <c r="C1345" s="35" t="n">
        <v>-0.03831</v>
      </c>
      <c r="D1345" s="35" t="n">
        <v>1.20848</v>
      </c>
      <c r="E1345" s="35" t="n">
        <v>-0.0207</v>
      </c>
      <c r="F1345" s="35" t="n">
        <v>-0.06742</v>
      </c>
      <c r="G1345" s="35" t="n">
        <v>-1.70855</v>
      </c>
      <c r="H1345" s="35" t="n">
        <v>-0.31059</v>
      </c>
      <c r="I1345" s="35" t="n">
        <v>1.45352</v>
      </c>
      <c r="J1345" s="35" t="n">
        <v>-1.0028</v>
      </c>
      <c r="K1345" s="35" t="n">
        <v>0.08022</v>
      </c>
      <c r="L1345" s="35" t="n">
        <v>0.71586</v>
      </c>
      <c r="M1345" s="35" t="n">
        <v>-1.63748</v>
      </c>
      <c r="N1345" s="35" t="n">
        <v>0.8557</v>
      </c>
      <c r="O1345" s="35" t="n">
        <v>0.85542</v>
      </c>
      <c r="P1345" s="35" t="n">
        <v>-1.05573</v>
      </c>
      <c r="Q1345" s="35" t="n">
        <v>1.02508</v>
      </c>
      <c r="R1345" s="35" t="n">
        <v>1.7585</v>
      </c>
    </row>
    <row r="1346" customFormat="false" ht="15" hidden="false" customHeight="false" outlineLevel="0" collapsed="false">
      <c r="A1346" s="4" t="n">
        <v>1345</v>
      </c>
      <c r="B1346" s="4" t="s">
        <v>1692</v>
      </c>
      <c r="C1346" s="35" t="n">
        <v>0.72281</v>
      </c>
      <c r="D1346" s="35" t="n">
        <v>-0.05317</v>
      </c>
      <c r="E1346" s="35" t="n">
        <v>-1.44236</v>
      </c>
      <c r="F1346" s="35" t="n">
        <v>1.36728</v>
      </c>
      <c r="G1346" s="35" t="n">
        <v>0.70768</v>
      </c>
      <c r="H1346" s="35" t="n">
        <v>1.63088</v>
      </c>
      <c r="I1346" s="35" t="n">
        <v>1.31614</v>
      </c>
      <c r="J1346" s="35" t="n">
        <v>-0.26979</v>
      </c>
      <c r="K1346" s="35" t="n">
        <v>2.97322</v>
      </c>
      <c r="L1346" s="35" t="n">
        <v>3.2839</v>
      </c>
      <c r="M1346" s="35" t="n">
        <v>-1.17206</v>
      </c>
      <c r="N1346" s="35" t="n">
        <v>2.27925</v>
      </c>
      <c r="O1346" s="35" t="n">
        <v>-2.1396</v>
      </c>
      <c r="P1346" s="35" t="n">
        <v>0.44762</v>
      </c>
      <c r="Q1346" s="35" t="n">
        <v>0.19635</v>
      </c>
      <c r="R1346" s="35" t="n">
        <v>-3.75872</v>
      </c>
    </row>
    <row r="1347" customFormat="false" ht="15" hidden="false" customHeight="false" outlineLevel="0" collapsed="false">
      <c r="A1347" s="4" t="n">
        <v>1346</v>
      </c>
      <c r="B1347" s="4" t="s">
        <v>1693</v>
      </c>
      <c r="C1347" s="35" t="n">
        <v>-0.00946</v>
      </c>
      <c r="D1347" s="35" t="n">
        <v>-2.68364</v>
      </c>
      <c r="E1347" s="35" t="n">
        <v>-0.14233</v>
      </c>
      <c r="F1347" s="35" t="n">
        <v>2.33142</v>
      </c>
      <c r="G1347" s="35" t="n">
        <v>2.99242</v>
      </c>
      <c r="H1347" s="35" t="n">
        <v>-1.04738</v>
      </c>
      <c r="I1347" s="35" t="n">
        <v>2.2374</v>
      </c>
      <c r="J1347" s="35" t="n">
        <v>0.99862</v>
      </c>
      <c r="K1347" s="35" t="n">
        <v>-1.0992</v>
      </c>
      <c r="L1347" s="35" t="n">
        <v>0.41333</v>
      </c>
      <c r="M1347" s="35" t="n">
        <v>-1.39971</v>
      </c>
      <c r="N1347" s="35" t="n">
        <v>0.14688</v>
      </c>
      <c r="O1347" s="35" t="n">
        <v>-2.36105</v>
      </c>
      <c r="P1347" s="35" t="n">
        <v>0.89626</v>
      </c>
      <c r="Q1347" s="35" t="n">
        <v>-0.95162</v>
      </c>
      <c r="R1347" s="35" t="n">
        <v>0.22912</v>
      </c>
    </row>
    <row r="1348" customFormat="false" ht="15" hidden="false" customHeight="false" outlineLevel="0" collapsed="false">
      <c r="A1348" s="4" t="n">
        <v>1347</v>
      </c>
      <c r="B1348" s="4" t="s">
        <v>1694</v>
      </c>
      <c r="C1348" s="35" t="n">
        <v>-1.19591</v>
      </c>
      <c r="D1348" s="35" t="n">
        <v>-1.0182</v>
      </c>
      <c r="E1348" s="35" t="n">
        <v>1.74529</v>
      </c>
      <c r="F1348" s="35" t="n">
        <v>0.32769</v>
      </c>
      <c r="G1348" s="35" t="n">
        <v>-0.73379</v>
      </c>
      <c r="H1348" s="35" t="n">
        <v>-0.11542</v>
      </c>
      <c r="I1348" s="35" t="n">
        <v>-0.35566</v>
      </c>
      <c r="J1348" s="35" t="n">
        <v>-0.35487</v>
      </c>
      <c r="K1348" s="35" t="n">
        <v>2.23898</v>
      </c>
      <c r="L1348" s="35" t="n">
        <v>2.9148</v>
      </c>
      <c r="M1348" s="35" t="n">
        <v>-0.6929</v>
      </c>
      <c r="N1348" s="35" t="n">
        <v>0.66757</v>
      </c>
      <c r="O1348" s="35" t="n">
        <v>0.46698</v>
      </c>
      <c r="P1348" s="35" t="n">
        <v>0.42571</v>
      </c>
      <c r="Q1348" s="35" t="n">
        <v>0.35382</v>
      </c>
      <c r="R1348" s="35" t="n">
        <v>-2.76437</v>
      </c>
    </row>
    <row r="1349" customFormat="false" ht="15" hidden="false" customHeight="false" outlineLevel="0" collapsed="false">
      <c r="A1349" s="4" t="n">
        <v>1348</v>
      </c>
      <c r="B1349" s="4" t="s">
        <v>1695</v>
      </c>
      <c r="C1349" s="35" t="n">
        <v>-0.78792</v>
      </c>
      <c r="D1349" s="35" t="n">
        <v>-3.67929</v>
      </c>
      <c r="E1349" s="35" t="n">
        <v>-1.78656</v>
      </c>
      <c r="F1349" s="35" t="n">
        <v>2.06824</v>
      </c>
      <c r="G1349" s="35" t="n">
        <v>0.36066</v>
      </c>
      <c r="H1349" s="35" t="n">
        <v>0.52682</v>
      </c>
      <c r="I1349" s="35" t="n">
        <v>-0.05677</v>
      </c>
      <c r="J1349" s="35" t="n">
        <v>-0.5291</v>
      </c>
      <c r="K1349" s="35" t="n">
        <v>3.1084</v>
      </c>
      <c r="L1349" s="35" t="n">
        <v>3.42992</v>
      </c>
      <c r="M1349" s="35" t="n">
        <v>-0.69796</v>
      </c>
      <c r="N1349" s="35" t="n">
        <v>2.20542</v>
      </c>
      <c r="O1349" s="35" t="n">
        <v>0.63045</v>
      </c>
      <c r="P1349" s="35" t="n">
        <v>0.29564</v>
      </c>
      <c r="Q1349" s="35" t="n">
        <v>0.18322</v>
      </c>
      <c r="R1349" s="35" t="n">
        <v>0.49371</v>
      </c>
    </row>
    <row r="1350" customFormat="false" ht="15" hidden="false" customHeight="false" outlineLevel="0" collapsed="false">
      <c r="A1350" s="4" t="n">
        <v>1349</v>
      </c>
      <c r="B1350" s="4" t="s">
        <v>1696</v>
      </c>
      <c r="C1350" s="35" t="n">
        <v>-0.33397</v>
      </c>
      <c r="D1350" s="35" t="n">
        <v>-0.40399</v>
      </c>
      <c r="E1350" s="35" t="n">
        <v>1.94236</v>
      </c>
      <c r="F1350" s="35" t="n">
        <v>-0.85345</v>
      </c>
      <c r="G1350" s="35" t="n">
        <v>2.42041</v>
      </c>
      <c r="H1350" s="35" t="n">
        <v>0.42191</v>
      </c>
      <c r="I1350" s="35" t="n">
        <v>2.35603</v>
      </c>
      <c r="J1350" s="35" t="n">
        <v>-0.39482</v>
      </c>
      <c r="K1350" s="35" t="n">
        <v>1.79987</v>
      </c>
      <c r="L1350" s="35" t="n">
        <v>1.73197</v>
      </c>
      <c r="M1350" s="35" t="n">
        <v>-1.81273</v>
      </c>
      <c r="N1350" s="35" t="n">
        <v>1.55619</v>
      </c>
      <c r="O1350" s="35" t="n">
        <v>-1.36961</v>
      </c>
      <c r="P1350" s="35" t="n">
        <v>0.72855</v>
      </c>
      <c r="Q1350" s="35" t="n">
        <v>3.19246</v>
      </c>
      <c r="R1350" s="35" t="n">
        <v>-0.00056</v>
      </c>
    </row>
    <row r="1351" customFormat="false" ht="15" hidden="false" customHeight="false" outlineLevel="0" collapsed="false">
      <c r="A1351" s="4" t="n">
        <v>1350</v>
      </c>
      <c r="B1351" s="4" t="s">
        <v>1697</v>
      </c>
      <c r="C1351" s="35" t="n">
        <v>0.40844</v>
      </c>
      <c r="D1351" s="35" t="n">
        <v>1.32469</v>
      </c>
      <c r="E1351" s="35" t="n">
        <v>2.04916</v>
      </c>
      <c r="F1351" s="35" t="n">
        <v>2.17014</v>
      </c>
      <c r="G1351" s="35" t="n">
        <v>1.92053</v>
      </c>
      <c r="H1351" s="35" t="n">
        <v>-0.34941</v>
      </c>
      <c r="I1351" s="35" t="n">
        <v>0.35735</v>
      </c>
      <c r="J1351" s="35" t="n">
        <v>-1.09165</v>
      </c>
      <c r="K1351" s="35" t="n">
        <v>2.16024</v>
      </c>
      <c r="L1351" s="35" t="n">
        <v>-0.25921</v>
      </c>
      <c r="M1351" s="35" t="n">
        <v>1.81792</v>
      </c>
      <c r="N1351" s="35" t="n">
        <v>2.28041</v>
      </c>
      <c r="O1351" s="35" t="n">
        <v>-3.04231</v>
      </c>
      <c r="P1351" s="35" t="n">
        <v>-3.81976</v>
      </c>
      <c r="Q1351" s="35" t="n">
        <v>-0.56985</v>
      </c>
      <c r="R1351" s="35" t="n">
        <v>-2.24939</v>
      </c>
    </row>
    <row r="1352" customFormat="false" ht="15" hidden="false" customHeight="false" outlineLevel="0" collapsed="false">
      <c r="A1352" s="4" t="n">
        <v>1351</v>
      </c>
      <c r="B1352" s="4" t="s">
        <v>1698</v>
      </c>
      <c r="C1352" s="35" t="n">
        <v>-2.62478</v>
      </c>
      <c r="D1352" s="35" t="n">
        <v>0.75751</v>
      </c>
      <c r="E1352" s="35" t="n">
        <v>-0.76054</v>
      </c>
      <c r="F1352" s="35" t="n">
        <v>0.31002</v>
      </c>
      <c r="G1352" s="35" t="n">
        <v>-0.18036</v>
      </c>
      <c r="H1352" s="35" t="n">
        <v>1.52176</v>
      </c>
      <c r="I1352" s="35" t="n">
        <v>-0.05666</v>
      </c>
      <c r="J1352" s="35" t="n">
        <v>-0.74015</v>
      </c>
      <c r="K1352" s="35" t="n">
        <v>1.7249</v>
      </c>
      <c r="L1352" s="35" t="n">
        <v>-1.71534</v>
      </c>
      <c r="M1352" s="35" t="n">
        <v>2.38076</v>
      </c>
      <c r="N1352" s="35" t="n">
        <v>1.32941</v>
      </c>
      <c r="O1352" s="35" t="n">
        <v>1.26989</v>
      </c>
      <c r="P1352" s="35" t="n">
        <v>0.8745</v>
      </c>
      <c r="Q1352" s="35" t="n">
        <v>0.99252</v>
      </c>
      <c r="R1352" s="35" t="n">
        <v>-0.48874</v>
      </c>
    </row>
    <row r="1353" customFormat="false" ht="15" hidden="false" customHeight="false" outlineLevel="0" collapsed="false">
      <c r="A1353" s="4" t="n">
        <v>1352</v>
      </c>
      <c r="B1353" s="4" t="s">
        <v>1699</v>
      </c>
      <c r="C1353" s="35" t="n">
        <v>-0.77533</v>
      </c>
      <c r="D1353" s="35" t="n">
        <v>0.92787</v>
      </c>
      <c r="E1353" s="35" t="n">
        <v>-1.24849</v>
      </c>
      <c r="F1353" s="35" t="n">
        <v>-0.61454</v>
      </c>
      <c r="G1353" s="35" t="n">
        <v>0.71866</v>
      </c>
      <c r="H1353" s="35" t="n">
        <v>2.11906</v>
      </c>
      <c r="I1353" s="35" t="n">
        <v>1.97199</v>
      </c>
      <c r="J1353" s="35" t="n">
        <v>-0.29444</v>
      </c>
      <c r="K1353" s="35" t="n">
        <v>-0.51086</v>
      </c>
      <c r="L1353" s="35" t="n">
        <v>-0.17305</v>
      </c>
      <c r="M1353" s="35" t="n">
        <v>2.64589</v>
      </c>
      <c r="N1353" s="35" t="n">
        <v>-0.42975</v>
      </c>
      <c r="O1353" s="35" t="n">
        <v>0.69879</v>
      </c>
      <c r="P1353" s="35" t="n">
        <v>-1.86421</v>
      </c>
      <c r="Q1353" s="35" t="n">
        <v>0.6173</v>
      </c>
      <c r="R1353" s="35" t="n">
        <v>-2.33458</v>
      </c>
    </row>
    <row r="1354" customFormat="false" ht="15" hidden="false" customHeight="false" outlineLevel="0" collapsed="false">
      <c r="A1354" s="4" t="n">
        <v>1353</v>
      </c>
      <c r="B1354" s="4" t="s">
        <v>1700</v>
      </c>
      <c r="C1354" s="35" t="n">
        <v>1.01852</v>
      </c>
      <c r="D1354" s="35" t="n">
        <v>1.20612</v>
      </c>
      <c r="E1354" s="35" t="n">
        <v>-1.13601</v>
      </c>
      <c r="F1354" s="35" t="n">
        <v>1.06107</v>
      </c>
      <c r="G1354" s="35" t="n">
        <v>0.34515</v>
      </c>
      <c r="H1354" s="35" t="n">
        <v>-1.79714</v>
      </c>
      <c r="I1354" s="35" t="n">
        <v>0.53912</v>
      </c>
      <c r="J1354" s="35" t="n">
        <v>3.41562</v>
      </c>
      <c r="K1354" s="35" t="n">
        <v>1.07824</v>
      </c>
      <c r="L1354" s="35" t="n">
        <v>1.97479</v>
      </c>
      <c r="M1354" s="35" t="n">
        <v>0.0979</v>
      </c>
      <c r="N1354" s="35" t="n">
        <v>-0.27813</v>
      </c>
      <c r="O1354" s="35" t="n">
        <v>1.07538</v>
      </c>
      <c r="P1354" s="35" t="n">
        <v>-1.40545</v>
      </c>
      <c r="Q1354" s="35" t="n">
        <v>0.21906</v>
      </c>
      <c r="R1354" s="35" t="n">
        <v>1.5368</v>
      </c>
    </row>
    <row r="1355" customFormat="false" ht="15" hidden="false" customHeight="false" outlineLevel="0" collapsed="false">
      <c r="A1355" s="4" t="n">
        <v>1354</v>
      </c>
      <c r="B1355" s="4" t="s">
        <v>1701</v>
      </c>
      <c r="C1355" s="35" t="n">
        <v>-3.6619</v>
      </c>
      <c r="D1355" s="35" t="n">
        <v>-2.10915</v>
      </c>
      <c r="E1355" s="35" t="n">
        <v>-0.15941</v>
      </c>
      <c r="F1355" s="35" t="n">
        <v>3.1844</v>
      </c>
      <c r="G1355" s="35" t="n">
        <v>1.34872</v>
      </c>
      <c r="H1355" s="35" t="n">
        <v>2.29426</v>
      </c>
      <c r="I1355" s="35" t="n">
        <v>-1.40958</v>
      </c>
      <c r="J1355" s="35" t="n">
        <v>0.20973</v>
      </c>
      <c r="K1355" s="35" t="n">
        <v>0.91184</v>
      </c>
      <c r="L1355" s="35" t="n">
        <v>2.37331</v>
      </c>
      <c r="M1355" s="35" t="n">
        <v>-0.29322</v>
      </c>
      <c r="N1355" s="35" t="n">
        <v>-0.19427</v>
      </c>
      <c r="O1355" s="35" t="n">
        <v>0.37468</v>
      </c>
      <c r="P1355" s="35" t="n">
        <v>-2.31776</v>
      </c>
      <c r="Q1355" s="35" t="n">
        <v>1.82066</v>
      </c>
      <c r="R1355" s="35" t="n">
        <v>0.27411</v>
      </c>
    </row>
    <row r="1356" customFormat="false" ht="15" hidden="false" customHeight="false" outlineLevel="0" collapsed="false">
      <c r="A1356" s="4" t="n">
        <v>1355</v>
      </c>
      <c r="B1356" s="4" t="s">
        <v>1702</v>
      </c>
      <c r="C1356" s="35" t="n">
        <v>1.35411</v>
      </c>
      <c r="D1356" s="35" t="n">
        <v>0.96768</v>
      </c>
      <c r="E1356" s="35" t="n">
        <v>-0.17609</v>
      </c>
      <c r="F1356" s="35" t="n">
        <v>-0.87806</v>
      </c>
      <c r="G1356" s="35" t="n">
        <v>1.18913</v>
      </c>
      <c r="H1356" s="35" t="n">
        <v>1.15538</v>
      </c>
      <c r="I1356" s="35" t="n">
        <v>3.07319</v>
      </c>
      <c r="J1356" s="35" t="n">
        <v>3.66232</v>
      </c>
      <c r="K1356" s="35" t="n">
        <v>-0.00282</v>
      </c>
      <c r="L1356" s="35" t="n">
        <v>0.00103</v>
      </c>
      <c r="M1356" s="35" t="n">
        <v>2.0723</v>
      </c>
      <c r="N1356" s="35" t="n">
        <v>1.8059</v>
      </c>
      <c r="O1356" s="35" t="n">
        <v>1.49255</v>
      </c>
      <c r="P1356" s="35" t="n">
        <v>-3.33545</v>
      </c>
      <c r="Q1356" s="35" t="n">
        <v>1.49252</v>
      </c>
      <c r="R1356" s="35" t="n">
        <v>-0.10926</v>
      </c>
    </row>
    <row r="1357" customFormat="false" ht="15" hidden="false" customHeight="false" outlineLevel="0" collapsed="false">
      <c r="A1357" s="4" t="n">
        <v>1356</v>
      </c>
      <c r="B1357" s="4" t="s">
        <v>1703</v>
      </c>
      <c r="C1357" s="35" t="n">
        <v>-1.62997</v>
      </c>
      <c r="D1357" s="35" t="n">
        <v>-3.01273</v>
      </c>
      <c r="E1357" s="35" t="n">
        <v>0.44307</v>
      </c>
      <c r="F1357" s="35" t="n">
        <v>1.87633</v>
      </c>
      <c r="G1357" s="35" t="n">
        <v>2.40245</v>
      </c>
      <c r="H1357" s="35" t="n">
        <v>2.22278</v>
      </c>
      <c r="I1357" s="35" t="n">
        <v>-0.95807</v>
      </c>
      <c r="J1357" s="35" t="n">
        <v>-1.16616</v>
      </c>
      <c r="K1357" s="35" t="n">
        <v>1.29281</v>
      </c>
      <c r="L1357" s="35" t="n">
        <v>0.96241</v>
      </c>
      <c r="M1357" s="35" t="n">
        <v>0.39165</v>
      </c>
      <c r="N1357" s="35" t="n">
        <v>1.44642</v>
      </c>
      <c r="O1357" s="35" t="n">
        <v>0.78254</v>
      </c>
      <c r="P1357" s="35" t="n">
        <v>0.22652</v>
      </c>
      <c r="Q1357" s="35" t="n">
        <v>-0.80447</v>
      </c>
      <c r="R1357" s="35" t="n">
        <v>-2.96256</v>
      </c>
    </row>
    <row r="1358" customFormat="false" ht="15" hidden="false" customHeight="false" outlineLevel="0" collapsed="false">
      <c r="A1358" s="4" t="n">
        <v>1357</v>
      </c>
      <c r="B1358" s="4" t="s">
        <v>1704</v>
      </c>
      <c r="C1358" s="35" t="n">
        <v>0.7778</v>
      </c>
      <c r="D1358" s="35" t="n">
        <v>0.97186</v>
      </c>
      <c r="E1358" s="35" t="n">
        <v>-0.08444</v>
      </c>
      <c r="F1358" s="35" t="n">
        <v>-0.54489</v>
      </c>
      <c r="G1358" s="35" t="n">
        <v>-0.96377</v>
      </c>
      <c r="H1358" s="35" t="n">
        <v>0.11451</v>
      </c>
      <c r="I1358" s="35" t="n">
        <v>-0.62507</v>
      </c>
      <c r="J1358" s="35" t="n">
        <v>0.50166</v>
      </c>
      <c r="K1358" s="35" t="n">
        <v>0.8012</v>
      </c>
      <c r="L1358" s="35" t="n">
        <v>-1.11844</v>
      </c>
      <c r="M1358" s="35" t="n">
        <v>2.27367</v>
      </c>
      <c r="N1358" s="35" t="n">
        <v>-0.58581</v>
      </c>
      <c r="O1358" s="35" t="n">
        <v>0.15062</v>
      </c>
      <c r="P1358" s="35" t="n">
        <v>-0.75697</v>
      </c>
      <c r="Q1358" s="35" t="n">
        <v>-0.75414</v>
      </c>
      <c r="R1358" s="35" t="n">
        <v>1.38642</v>
      </c>
    </row>
    <row r="1359" customFormat="false" ht="15" hidden="false" customHeight="false" outlineLevel="0" collapsed="false">
      <c r="A1359" s="4" t="n">
        <v>1358</v>
      </c>
      <c r="B1359" s="4" t="s">
        <v>1705</v>
      </c>
      <c r="C1359" s="35" t="n">
        <v>0.49252</v>
      </c>
      <c r="D1359" s="35" t="n">
        <v>-0.22722</v>
      </c>
      <c r="E1359" s="35" t="n">
        <v>1.25447</v>
      </c>
      <c r="F1359" s="35" t="n">
        <v>2.765</v>
      </c>
      <c r="G1359" s="35" t="n">
        <v>2.40528</v>
      </c>
      <c r="H1359" s="35" t="n">
        <v>-1.5558</v>
      </c>
      <c r="I1359" s="35" t="n">
        <v>0.41279</v>
      </c>
      <c r="J1359" s="35" t="n">
        <v>-0.92381</v>
      </c>
      <c r="K1359" s="35" t="n">
        <v>0.1918</v>
      </c>
      <c r="L1359" s="35" t="n">
        <v>2.52895</v>
      </c>
      <c r="M1359" s="35" t="n">
        <v>2.86116</v>
      </c>
      <c r="N1359" s="35" t="n">
        <v>2.25544</v>
      </c>
      <c r="O1359" s="35" t="n">
        <v>-2.89238</v>
      </c>
      <c r="P1359" s="35" t="n">
        <v>1.18809</v>
      </c>
      <c r="Q1359" s="35" t="n">
        <v>-0.80481</v>
      </c>
      <c r="R1359" s="35" t="n">
        <v>0.93683</v>
      </c>
    </row>
    <row r="1360" customFormat="false" ht="15" hidden="false" customHeight="false" outlineLevel="0" collapsed="false">
      <c r="A1360" s="4" t="n">
        <v>1359</v>
      </c>
      <c r="B1360" s="4" t="s">
        <v>1706</v>
      </c>
      <c r="C1360" s="35" t="n">
        <v>-2.79592</v>
      </c>
      <c r="D1360" s="35" t="n">
        <v>-0.37596</v>
      </c>
      <c r="E1360" s="35" t="n">
        <v>-1.12335</v>
      </c>
      <c r="F1360" s="35" t="n">
        <v>1.35374</v>
      </c>
      <c r="G1360" s="35" t="n">
        <v>2.37794</v>
      </c>
      <c r="H1360" s="35" t="n">
        <v>-1.30687</v>
      </c>
      <c r="I1360" s="35" t="n">
        <v>1.97602</v>
      </c>
      <c r="J1360" s="35" t="n">
        <v>-0.63676</v>
      </c>
      <c r="K1360" s="35" t="n">
        <v>2.31</v>
      </c>
      <c r="L1360" s="35" t="n">
        <v>1.53085</v>
      </c>
      <c r="M1360" s="35" t="n">
        <v>-1.02165</v>
      </c>
      <c r="N1360" s="35" t="n">
        <v>3.13954</v>
      </c>
      <c r="O1360" s="35" t="n">
        <v>0.03759</v>
      </c>
      <c r="P1360" s="35" t="n">
        <v>-1.02506</v>
      </c>
      <c r="Q1360" s="35" t="n">
        <v>0.66152</v>
      </c>
      <c r="R1360" s="35" t="n">
        <v>1.0459</v>
      </c>
    </row>
    <row r="1361" customFormat="false" ht="15" hidden="false" customHeight="false" outlineLevel="0" collapsed="false">
      <c r="A1361" s="4" t="n">
        <v>1360</v>
      </c>
      <c r="B1361" s="4" t="s">
        <v>1707</v>
      </c>
      <c r="C1361" s="35" t="n">
        <v>-3.06514</v>
      </c>
      <c r="D1361" s="35" t="n">
        <v>-2.77412</v>
      </c>
      <c r="E1361" s="35" t="n">
        <v>-1.93792</v>
      </c>
      <c r="F1361" s="35" t="n">
        <v>1.63678</v>
      </c>
      <c r="G1361" s="35" t="n">
        <v>1.02088</v>
      </c>
      <c r="H1361" s="35" t="n">
        <v>1.3707</v>
      </c>
      <c r="I1361" s="35" t="n">
        <v>0.22154</v>
      </c>
      <c r="J1361" s="35" t="n">
        <v>-0.49564</v>
      </c>
      <c r="K1361" s="35" t="n">
        <v>2.80856</v>
      </c>
      <c r="L1361" s="35" t="n">
        <v>1.12368</v>
      </c>
      <c r="M1361" s="35" t="n">
        <v>-1.95765</v>
      </c>
      <c r="N1361" s="35" t="n">
        <v>-0.127</v>
      </c>
      <c r="O1361" s="35" t="n">
        <v>-1.07625</v>
      </c>
      <c r="P1361" s="35" t="n">
        <v>-1.54038</v>
      </c>
      <c r="Q1361" s="35" t="n">
        <v>-0.74633</v>
      </c>
      <c r="R1361" s="35" t="n">
        <v>0.39407</v>
      </c>
    </row>
    <row r="1362" customFormat="false" ht="15" hidden="false" customHeight="false" outlineLevel="0" collapsed="false">
      <c r="A1362" s="4" t="n">
        <v>1361</v>
      </c>
      <c r="B1362" s="4" t="s">
        <v>1708</v>
      </c>
      <c r="C1362" s="35" t="n">
        <v>-0.80492</v>
      </c>
      <c r="D1362" s="35" t="n">
        <v>-2.62812</v>
      </c>
      <c r="E1362" s="35" t="n">
        <v>1.1339</v>
      </c>
      <c r="F1362" s="35" t="n">
        <v>1.64561</v>
      </c>
      <c r="G1362" s="35" t="n">
        <v>-0.92284</v>
      </c>
      <c r="H1362" s="35" t="n">
        <v>1.03537</v>
      </c>
      <c r="I1362" s="35" t="n">
        <v>1.81849</v>
      </c>
      <c r="J1362" s="35" t="n">
        <v>0.12479</v>
      </c>
      <c r="K1362" s="35" t="n">
        <v>2.89029</v>
      </c>
      <c r="L1362" s="35" t="n">
        <v>-0.08618</v>
      </c>
      <c r="M1362" s="35" t="n">
        <v>-1.13805</v>
      </c>
      <c r="N1362" s="35" t="n">
        <v>0.20549</v>
      </c>
      <c r="O1362" s="35" t="n">
        <v>0.78694</v>
      </c>
      <c r="P1362" s="35" t="n">
        <v>-1.44192</v>
      </c>
      <c r="Q1362" s="35" t="n">
        <v>2.78191</v>
      </c>
      <c r="R1362" s="35" t="n">
        <v>0.30148</v>
      </c>
    </row>
    <row r="1363" customFormat="false" ht="15" hidden="false" customHeight="false" outlineLevel="0" collapsed="false">
      <c r="A1363" s="4" t="n">
        <v>1362</v>
      </c>
      <c r="B1363" s="4" t="s">
        <v>1709</v>
      </c>
      <c r="C1363" s="35" t="n">
        <v>0.5727</v>
      </c>
      <c r="D1363" s="35" t="n">
        <v>-0.22714</v>
      </c>
      <c r="E1363" s="35" t="n">
        <v>2.08546</v>
      </c>
      <c r="F1363" s="35" t="n">
        <v>3.04115</v>
      </c>
      <c r="G1363" s="35" t="n">
        <v>-0.28868</v>
      </c>
      <c r="H1363" s="35" t="n">
        <v>0.17685</v>
      </c>
      <c r="I1363" s="35" t="n">
        <v>0.90544</v>
      </c>
      <c r="J1363" s="35" t="n">
        <v>0.1566</v>
      </c>
      <c r="K1363" s="35" t="n">
        <v>3.70344</v>
      </c>
      <c r="L1363" s="35" t="n">
        <v>4.30367</v>
      </c>
      <c r="M1363" s="35" t="n">
        <v>-0.84487</v>
      </c>
      <c r="N1363" s="35" t="n">
        <v>1.57707</v>
      </c>
      <c r="O1363" s="35" t="n">
        <v>-1.90526</v>
      </c>
      <c r="P1363" s="35" t="n">
        <v>-0.79102</v>
      </c>
      <c r="Q1363" s="35" t="n">
        <v>0.21597</v>
      </c>
      <c r="R1363" s="35" t="n">
        <v>-0.03143</v>
      </c>
    </row>
    <row r="1364" customFormat="false" ht="15" hidden="false" customHeight="false" outlineLevel="0" collapsed="false">
      <c r="A1364" s="4" t="n">
        <v>1363</v>
      </c>
      <c r="B1364" s="4" t="s">
        <v>1710</v>
      </c>
      <c r="C1364" s="35" t="n">
        <v>-2.73884</v>
      </c>
      <c r="D1364" s="35" t="n">
        <v>-1.90267</v>
      </c>
      <c r="E1364" s="35" t="n">
        <v>1.60627</v>
      </c>
      <c r="F1364" s="35" t="n">
        <v>1.32216</v>
      </c>
      <c r="G1364" s="35" t="n">
        <v>0.76404</v>
      </c>
      <c r="H1364" s="35" t="n">
        <v>1.24199</v>
      </c>
      <c r="I1364" s="35" t="n">
        <v>1.41264</v>
      </c>
      <c r="J1364" s="35" t="n">
        <v>-0.91345</v>
      </c>
      <c r="K1364" s="35" t="n">
        <v>0.0841</v>
      </c>
      <c r="L1364" s="35" t="n">
        <v>1.50177</v>
      </c>
      <c r="M1364" s="35" t="n">
        <v>3.48673</v>
      </c>
      <c r="N1364" s="35" t="n">
        <v>-0.03136</v>
      </c>
      <c r="O1364" s="35" t="n">
        <v>0.43086</v>
      </c>
      <c r="P1364" s="35" t="n">
        <v>0.05159</v>
      </c>
      <c r="Q1364" s="35" t="n">
        <v>0.23031</v>
      </c>
      <c r="R1364" s="35" t="n">
        <v>-2.90043</v>
      </c>
    </row>
    <row r="1365" customFormat="false" ht="15" hidden="false" customHeight="false" outlineLevel="0" collapsed="false">
      <c r="A1365" s="4" t="n">
        <v>1364</v>
      </c>
      <c r="B1365" s="4" t="s">
        <v>1711</v>
      </c>
      <c r="C1365" s="35" t="n">
        <v>-0.18524</v>
      </c>
      <c r="D1365" s="35" t="n">
        <v>-1.44675</v>
      </c>
      <c r="E1365" s="35" t="n">
        <v>1.33098</v>
      </c>
      <c r="F1365" s="35" t="n">
        <v>0.95885</v>
      </c>
      <c r="G1365" s="35" t="n">
        <v>-0.64065</v>
      </c>
      <c r="H1365" s="35" t="n">
        <v>-1.62096</v>
      </c>
      <c r="I1365" s="35" t="n">
        <v>-0.24919</v>
      </c>
      <c r="J1365" s="35" t="n">
        <v>1.65774</v>
      </c>
      <c r="K1365" s="35" t="n">
        <v>-0.21892</v>
      </c>
      <c r="L1365" s="35" t="n">
        <v>2.11748</v>
      </c>
      <c r="M1365" s="35" t="n">
        <v>1.50021</v>
      </c>
      <c r="N1365" s="35" t="n">
        <v>0.50073</v>
      </c>
      <c r="O1365" s="35" t="n">
        <v>1.09476</v>
      </c>
      <c r="P1365" s="35" t="n">
        <v>-3.14668</v>
      </c>
      <c r="Q1365" s="35" t="n">
        <v>0.2805</v>
      </c>
      <c r="R1365" s="35" t="n">
        <v>-3.19089</v>
      </c>
    </row>
    <row r="1366" customFormat="false" ht="15" hidden="false" customHeight="false" outlineLevel="0" collapsed="false">
      <c r="A1366" s="4" t="n">
        <v>1365</v>
      </c>
      <c r="B1366" s="4" t="s">
        <v>1712</v>
      </c>
      <c r="C1366" s="35" t="n">
        <v>0.05761</v>
      </c>
      <c r="D1366" s="35" t="n">
        <v>-0.58164</v>
      </c>
      <c r="E1366" s="35" t="n">
        <v>-1.36634</v>
      </c>
      <c r="F1366" s="35" t="n">
        <v>0.14803</v>
      </c>
      <c r="G1366" s="35" t="n">
        <v>0.19165</v>
      </c>
      <c r="H1366" s="35" t="n">
        <v>1.82005</v>
      </c>
      <c r="I1366" s="35" t="n">
        <v>-0.8928</v>
      </c>
      <c r="J1366" s="35" t="n">
        <v>2.60467</v>
      </c>
      <c r="K1366" s="35" t="n">
        <v>1.87969</v>
      </c>
      <c r="L1366" s="35" t="n">
        <v>-0.27115</v>
      </c>
      <c r="M1366" s="35" t="n">
        <v>-2.28484</v>
      </c>
      <c r="N1366" s="35" t="n">
        <v>0.04796</v>
      </c>
      <c r="O1366" s="35" t="n">
        <v>0.25951</v>
      </c>
      <c r="P1366" s="35" t="n">
        <v>0.25965</v>
      </c>
      <c r="Q1366" s="35" t="n">
        <v>1.07255</v>
      </c>
      <c r="R1366" s="35" t="n">
        <v>-2.31501</v>
      </c>
    </row>
    <row r="1367" customFormat="false" ht="15" hidden="false" customHeight="false" outlineLevel="0" collapsed="false">
      <c r="A1367" s="4" t="n">
        <v>1366</v>
      </c>
      <c r="B1367" s="4" t="s">
        <v>1713</v>
      </c>
      <c r="C1367" s="35" t="n">
        <v>-0.1035</v>
      </c>
      <c r="D1367" s="35" t="n">
        <v>-3.08429</v>
      </c>
      <c r="E1367" s="35" t="n">
        <v>2.54367</v>
      </c>
      <c r="F1367" s="35" t="n">
        <v>-0.14362</v>
      </c>
      <c r="G1367" s="35" t="n">
        <v>-1.45209</v>
      </c>
      <c r="H1367" s="35" t="n">
        <v>-0.00702</v>
      </c>
      <c r="I1367" s="35" t="n">
        <v>0.13046</v>
      </c>
      <c r="J1367" s="35" t="n">
        <v>0.70685</v>
      </c>
      <c r="K1367" s="35" t="n">
        <v>0.03138</v>
      </c>
      <c r="L1367" s="35" t="n">
        <v>-0.90845</v>
      </c>
      <c r="M1367" s="35" t="n">
        <v>0.20208</v>
      </c>
      <c r="N1367" s="35" t="n">
        <v>0.29062</v>
      </c>
      <c r="O1367" s="35" t="n">
        <v>-1.04879</v>
      </c>
      <c r="P1367" s="35" t="n">
        <v>-0.31682</v>
      </c>
      <c r="Q1367" s="35" t="n">
        <v>0.7742</v>
      </c>
      <c r="R1367" s="35" t="n">
        <v>1.61758</v>
      </c>
    </row>
    <row r="1368" customFormat="false" ht="15" hidden="false" customHeight="false" outlineLevel="0" collapsed="false">
      <c r="A1368" s="4" t="n">
        <v>1367</v>
      </c>
      <c r="B1368" s="4" t="s">
        <v>1714</v>
      </c>
      <c r="C1368" s="35" t="n">
        <v>0.82142</v>
      </c>
      <c r="D1368" s="35" t="n">
        <v>0.8213</v>
      </c>
      <c r="E1368" s="35" t="n">
        <v>3.56552</v>
      </c>
      <c r="F1368" s="35" t="n">
        <v>1.24775</v>
      </c>
      <c r="G1368" s="35" t="n">
        <v>2.78308</v>
      </c>
      <c r="H1368" s="35" t="n">
        <v>0.93118</v>
      </c>
      <c r="I1368" s="35" t="n">
        <v>2.70833</v>
      </c>
      <c r="J1368" s="35" t="n">
        <v>1.96533</v>
      </c>
      <c r="K1368" s="35" t="n">
        <v>2.71222</v>
      </c>
      <c r="L1368" s="35" t="n">
        <v>0.51004</v>
      </c>
      <c r="M1368" s="35" t="n">
        <v>-0.65933</v>
      </c>
      <c r="N1368" s="35" t="n">
        <v>2.30693</v>
      </c>
      <c r="O1368" s="35" t="n">
        <v>-1.25644</v>
      </c>
      <c r="P1368" s="35" t="n">
        <v>-4.01279</v>
      </c>
      <c r="Q1368" s="35" t="n">
        <v>2.82867</v>
      </c>
      <c r="R1368" s="35" t="n">
        <v>0.14049</v>
      </c>
    </row>
    <row r="1369" customFormat="false" ht="15" hidden="false" customHeight="false" outlineLevel="0" collapsed="false">
      <c r="A1369" s="4" t="n">
        <v>1368</v>
      </c>
      <c r="B1369" s="4" t="s">
        <v>1715</v>
      </c>
      <c r="C1369" s="35" t="n">
        <v>0.66269</v>
      </c>
      <c r="D1369" s="35" t="n">
        <v>-2.60599</v>
      </c>
      <c r="E1369" s="35" t="n">
        <v>1.97895</v>
      </c>
      <c r="F1369" s="35" t="n">
        <v>-1.21133</v>
      </c>
      <c r="G1369" s="35" t="n">
        <v>-2.06484</v>
      </c>
      <c r="H1369" s="35" t="n">
        <v>0.16714</v>
      </c>
      <c r="I1369" s="35" t="n">
        <v>-1.36874</v>
      </c>
      <c r="J1369" s="35" t="n">
        <v>1.14113</v>
      </c>
      <c r="K1369" s="35" t="n">
        <v>2.61791</v>
      </c>
      <c r="L1369" s="35" t="n">
        <v>-0.81541</v>
      </c>
      <c r="M1369" s="35" t="n">
        <v>-0.89036</v>
      </c>
      <c r="N1369" s="35" t="n">
        <v>1.27943</v>
      </c>
      <c r="O1369" s="35" t="n">
        <v>0.30032</v>
      </c>
      <c r="P1369" s="35" t="n">
        <v>-1.77412</v>
      </c>
      <c r="Q1369" s="35" t="n">
        <v>1.75245</v>
      </c>
      <c r="R1369" s="35" t="n">
        <v>-0.37765</v>
      </c>
    </row>
    <row r="1370" customFormat="false" ht="15" hidden="false" customHeight="false" outlineLevel="0" collapsed="false">
      <c r="A1370" s="4" t="n">
        <v>1369</v>
      </c>
      <c r="B1370" s="4" t="s">
        <v>1716</v>
      </c>
      <c r="C1370" s="35" t="n">
        <v>1.50002</v>
      </c>
      <c r="D1370" s="35" t="n">
        <v>-2.37211</v>
      </c>
      <c r="E1370" s="35" t="n">
        <v>-0.33495</v>
      </c>
      <c r="F1370" s="35" t="n">
        <v>-0.55461</v>
      </c>
      <c r="G1370" s="35" t="n">
        <v>-1.62567</v>
      </c>
      <c r="H1370" s="35" t="n">
        <v>-1.42821</v>
      </c>
      <c r="I1370" s="35" t="n">
        <v>2.15517</v>
      </c>
      <c r="J1370" s="35" t="n">
        <v>0.27127</v>
      </c>
      <c r="K1370" s="35" t="n">
        <v>-1.31589</v>
      </c>
      <c r="L1370" s="35" t="n">
        <v>-0.89691</v>
      </c>
      <c r="M1370" s="35" t="n">
        <v>-0.98738</v>
      </c>
      <c r="N1370" s="35" t="n">
        <v>0.70435</v>
      </c>
      <c r="O1370" s="35" t="n">
        <v>1.42978</v>
      </c>
      <c r="P1370" s="35" t="n">
        <v>0.41474</v>
      </c>
      <c r="Q1370" s="35" t="n">
        <v>0.86887</v>
      </c>
      <c r="R1370" s="35" t="n">
        <v>0.32957</v>
      </c>
    </row>
    <row r="1371" customFormat="false" ht="15" hidden="false" customHeight="false" outlineLevel="0" collapsed="false">
      <c r="A1371" s="4" t="n">
        <v>1370</v>
      </c>
      <c r="B1371" s="4" t="s">
        <v>1717</v>
      </c>
      <c r="C1371" s="35" t="n">
        <v>-1.03194</v>
      </c>
      <c r="D1371" s="35" t="n">
        <v>-1.60283</v>
      </c>
      <c r="E1371" s="35" t="n">
        <v>-0.53374</v>
      </c>
      <c r="F1371" s="35" t="n">
        <v>1.09995</v>
      </c>
      <c r="G1371" s="35" t="n">
        <v>-0.34702</v>
      </c>
      <c r="H1371" s="35" t="n">
        <v>-1.12232</v>
      </c>
      <c r="I1371" s="35" t="n">
        <v>0.21319</v>
      </c>
      <c r="J1371" s="35" t="n">
        <v>1.1353</v>
      </c>
      <c r="K1371" s="35" t="n">
        <v>-0.47495</v>
      </c>
      <c r="L1371" s="35" t="n">
        <v>3.13627</v>
      </c>
      <c r="M1371" s="35" t="n">
        <v>1.67174</v>
      </c>
      <c r="N1371" s="35" t="n">
        <v>-0.17078</v>
      </c>
      <c r="O1371" s="35" t="n">
        <v>-0.68953</v>
      </c>
      <c r="P1371" s="35" t="n">
        <v>1.01033</v>
      </c>
      <c r="Q1371" s="35" t="n">
        <v>2.82602</v>
      </c>
      <c r="R1371" s="35" t="n">
        <v>-3.06014</v>
      </c>
    </row>
    <row r="1372" customFormat="false" ht="15" hidden="false" customHeight="false" outlineLevel="0" collapsed="false">
      <c r="A1372" s="4" t="n">
        <v>1371</v>
      </c>
      <c r="B1372" s="4" t="s">
        <v>1718</v>
      </c>
      <c r="C1372" s="35" t="n">
        <v>0.32124</v>
      </c>
      <c r="D1372" s="35" t="n">
        <v>-2.30707</v>
      </c>
      <c r="E1372" s="35" t="n">
        <v>0.947</v>
      </c>
      <c r="F1372" s="35" t="n">
        <v>-0.36685</v>
      </c>
      <c r="G1372" s="35" t="n">
        <v>0.04831</v>
      </c>
      <c r="H1372" s="35" t="n">
        <v>-2.17013</v>
      </c>
      <c r="I1372" s="35" t="n">
        <v>-0.01061</v>
      </c>
      <c r="J1372" s="35" t="n">
        <v>2.68079</v>
      </c>
      <c r="K1372" s="35" t="n">
        <v>-1.50455</v>
      </c>
      <c r="L1372" s="35" t="n">
        <v>-0.07873</v>
      </c>
      <c r="M1372" s="35" t="n">
        <v>0.22262</v>
      </c>
      <c r="N1372" s="35" t="n">
        <v>0.97614</v>
      </c>
      <c r="O1372" s="35" t="n">
        <v>-1.68205</v>
      </c>
      <c r="P1372" s="35" t="n">
        <v>0.44203</v>
      </c>
      <c r="Q1372" s="35" t="n">
        <v>-0.88605</v>
      </c>
      <c r="R1372" s="35" t="n">
        <v>-2.01179</v>
      </c>
    </row>
    <row r="1373" customFormat="false" ht="15" hidden="false" customHeight="false" outlineLevel="0" collapsed="false">
      <c r="A1373" s="4" t="n">
        <v>1372</v>
      </c>
      <c r="B1373" s="4" t="s">
        <v>1719</v>
      </c>
      <c r="C1373" s="35" t="n">
        <v>0.8931</v>
      </c>
      <c r="D1373" s="35" t="n">
        <v>-1.8404</v>
      </c>
      <c r="E1373" s="35" t="n">
        <v>1.45141</v>
      </c>
      <c r="F1373" s="35" t="n">
        <v>1.3582</v>
      </c>
      <c r="G1373" s="35" t="n">
        <v>1.92624</v>
      </c>
      <c r="H1373" s="35" t="n">
        <v>-0.50684</v>
      </c>
      <c r="I1373" s="35" t="n">
        <v>1.06158</v>
      </c>
      <c r="J1373" s="35" t="n">
        <v>2.34202</v>
      </c>
      <c r="K1373" s="35" t="n">
        <v>-0.14582</v>
      </c>
      <c r="L1373" s="35" t="n">
        <v>-1.27375</v>
      </c>
      <c r="M1373" s="35" t="n">
        <v>2.47688</v>
      </c>
      <c r="N1373" s="35" t="n">
        <v>0.70204</v>
      </c>
      <c r="O1373" s="35" t="n">
        <v>0.87561</v>
      </c>
      <c r="P1373" s="35" t="n">
        <v>2.06643</v>
      </c>
      <c r="Q1373" s="35" t="n">
        <v>1.81937</v>
      </c>
      <c r="R1373" s="35" t="n">
        <v>-0.72772</v>
      </c>
    </row>
    <row r="1374" customFormat="false" ht="15" hidden="false" customHeight="false" outlineLevel="0" collapsed="false">
      <c r="A1374" s="4" t="n">
        <v>1373</v>
      </c>
      <c r="B1374" s="4" t="s">
        <v>1720</v>
      </c>
      <c r="C1374" s="35" t="n">
        <v>-2.54542</v>
      </c>
      <c r="D1374" s="35" t="n">
        <v>0.14149</v>
      </c>
      <c r="E1374" s="35" t="n">
        <v>-2.94129</v>
      </c>
      <c r="F1374" s="35" t="n">
        <v>0.6023</v>
      </c>
      <c r="G1374" s="35" t="n">
        <v>0.57846</v>
      </c>
      <c r="H1374" s="35" t="n">
        <v>-0.08413</v>
      </c>
      <c r="I1374" s="35" t="n">
        <v>2.39295</v>
      </c>
      <c r="J1374" s="35" t="n">
        <v>1.33342</v>
      </c>
      <c r="K1374" s="35" t="n">
        <v>1.21667</v>
      </c>
      <c r="L1374" s="35" t="n">
        <v>1.81936</v>
      </c>
      <c r="M1374" s="35" t="n">
        <v>2.30008</v>
      </c>
      <c r="N1374" s="35" t="n">
        <v>1.19466</v>
      </c>
      <c r="O1374" s="35" t="n">
        <v>-1.88514</v>
      </c>
      <c r="P1374" s="35" t="n">
        <v>0.33231</v>
      </c>
      <c r="Q1374" s="35" t="n">
        <v>-0.09698</v>
      </c>
      <c r="R1374" s="35" t="n">
        <v>-3.85203</v>
      </c>
    </row>
    <row r="1375" customFormat="false" ht="15" hidden="false" customHeight="false" outlineLevel="0" collapsed="false">
      <c r="A1375" s="4" t="n">
        <v>1374</v>
      </c>
      <c r="B1375" s="4" t="s">
        <v>1721</v>
      </c>
      <c r="C1375" s="35" t="n">
        <v>-2.36989</v>
      </c>
      <c r="D1375" s="35" t="n">
        <v>0.3662</v>
      </c>
      <c r="E1375" s="35" t="n">
        <v>1.82192</v>
      </c>
      <c r="F1375" s="35" t="n">
        <v>-0.00089</v>
      </c>
      <c r="G1375" s="35" t="n">
        <v>0.10014</v>
      </c>
      <c r="H1375" s="35" t="n">
        <v>-2.03351</v>
      </c>
      <c r="I1375" s="35" t="n">
        <v>-1.65802</v>
      </c>
      <c r="J1375" s="35" t="n">
        <v>0.6726</v>
      </c>
      <c r="K1375" s="35" t="n">
        <v>1.2026</v>
      </c>
      <c r="L1375" s="35" t="n">
        <v>-0.58098</v>
      </c>
      <c r="M1375" s="35" t="n">
        <v>1.16324</v>
      </c>
      <c r="N1375" s="35" t="n">
        <v>0.08552</v>
      </c>
      <c r="O1375" s="35" t="n">
        <v>-1.92641</v>
      </c>
      <c r="P1375" s="35" t="n">
        <v>0.58373</v>
      </c>
      <c r="Q1375" s="35" t="n">
        <v>-0.19325</v>
      </c>
      <c r="R1375" s="35" t="n">
        <v>0.194</v>
      </c>
    </row>
    <row r="1376" customFormat="false" ht="15" hidden="false" customHeight="false" outlineLevel="0" collapsed="false">
      <c r="A1376" s="4" t="n">
        <v>1375</v>
      </c>
      <c r="B1376" s="4" t="s">
        <v>1722</v>
      </c>
      <c r="C1376" s="35" t="n">
        <v>-1.27828</v>
      </c>
      <c r="D1376" s="35" t="n">
        <v>-1.56004</v>
      </c>
      <c r="E1376" s="35" t="n">
        <v>2.38253</v>
      </c>
      <c r="F1376" s="35" t="n">
        <v>-0.16812</v>
      </c>
      <c r="G1376" s="35" t="n">
        <v>-0.63905</v>
      </c>
      <c r="H1376" s="35" t="n">
        <v>-1.83748</v>
      </c>
      <c r="I1376" s="35" t="n">
        <v>-1.23481</v>
      </c>
      <c r="J1376" s="35" t="n">
        <v>-0.2289</v>
      </c>
      <c r="K1376" s="35" t="n">
        <v>2.05703</v>
      </c>
      <c r="L1376" s="35" t="n">
        <v>0.91037</v>
      </c>
      <c r="M1376" s="35" t="n">
        <v>2.52976</v>
      </c>
      <c r="N1376" s="35" t="n">
        <v>1.83858</v>
      </c>
      <c r="O1376" s="35" t="n">
        <v>1.33777</v>
      </c>
      <c r="P1376" s="35" t="n">
        <v>0.0412</v>
      </c>
      <c r="Q1376" s="35" t="n">
        <v>0.01849</v>
      </c>
      <c r="R1376" s="35" t="n">
        <v>-2.32567</v>
      </c>
    </row>
    <row r="1377" customFormat="false" ht="15" hidden="false" customHeight="false" outlineLevel="0" collapsed="false">
      <c r="A1377" s="4" t="n">
        <v>1376</v>
      </c>
      <c r="B1377" s="4" t="s">
        <v>1723</v>
      </c>
      <c r="C1377" s="35" t="n">
        <v>1.23885</v>
      </c>
      <c r="D1377" s="35" t="n">
        <v>1.2523</v>
      </c>
      <c r="E1377" s="35" t="n">
        <v>-0.0456</v>
      </c>
      <c r="F1377" s="35" t="n">
        <v>2.25081</v>
      </c>
      <c r="G1377" s="35" t="n">
        <v>-1.29067</v>
      </c>
      <c r="H1377" s="35" t="n">
        <v>-1.69622</v>
      </c>
      <c r="I1377" s="35" t="n">
        <v>-1.61599</v>
      </c>
      <c r="J1377" s="35" t="n">
        <v>1.17371</v>
      </c>
      <c r="K1377" s="35" t="n">
        <v>-0.19009</v>
      </c>
      <c r="L1377" s="35" t="n">
        <v>-0.20601</v>
      </c>
      <c r="M1377" s="35" t="n">
        <v>1.64347</v>
      </c>
      <c r="N1377" s="35" t="n">
        <v>1.63537</v>
      </c>
      <c r="O1377" s="35" t="n">
        <v>0.93226</v>
      </c>
      <c r="P1377" s="35" t="n">
        <v>0.9792</v>
      </c>
      <c r="Q1377" s="35" t="n">
        <v>1.33697</v>
      </c>
      <c r="R1377" s="35" t="n">
        <v>-0.51255</v>
      </c>
    </row>
    <row r="1378" customFormat="false" ht="15" hidden="false" customHeight="false" outlineLevel="0" collapsed="false">
      <c r="A1378" s="4" t="n">
        <v>1377</v>
      </c>
      <c r="B1378" s="4" t="s">
        <v>1724</v>
      </c>
      <c r="C1378" s="35" t="n">
        <v>-1.18591</v>
      </c>
      <c r="D1378" s="35" t="n">
        <v>1.19476</v>
      </c>
      <c r="E1378" s="35" t="n">
        <v>2.01921</v>
      </c>
      <c r="F1378" s="35" t="n">
        <v>-1.43802</v>
      </c>
      <c r="G1378" s="35" t="n">
        <v>1.10434</v>
      </c>
      <c r="H1378" s="35" t="n">
        <v>0.15197</v>
      </c>
      <c r="I1378" s="35" t="n">
        <v>1.22942</v>
      </c>
      <c r="J1378" s="35" t="n">
        <v>0.60758</v>
      </c>
      <c r="K1378" s="35" t="n">
        <v>-1.28914</v>
      </c>
      <c r="L1378" s="35" t="n">
        <v>-0.69322</v>
      </c>
      <c r="M1378" s="35" t="n">
        <v>-0.64337</v>
      </c>
      <c r="N1378" s="35" t="n">
        <v>-0.26328</v>
      </c>
      <c r="O1378" s="35" t="n">
        <v>1.7084</v>
      </c>
      <c r="P1378" s="35" t="n">
        <v>-0.22034</v>
      </c>
      <c r="Q1378" s="35" t="n">
        <v>3.02323</v>
      </c>
      <c r="R1378" s="35" t="n">
        <v>0.5602</v>
      </c>
    </row>
    <row r="1379" customFormat="false" ht="15" hidden="false" customHeight="false" outlineLevel="0" collapsed="false">
      <c r="A1379" s="4" t="n">
        <v>1378</v>
      </c>
      <c r="B1379" s="4" t="s">
        <v>1725</v>
      </c>
      <c r="C1379" s="35" t="n">
        <v>0.83173</v>
      </c>
      <c r="D1379" s="35" t="n">
        <v>1.23679</v>
      </c>
      <c r="E1379" s="35" t="n">
        <v>-0.13117</v>
      </c>
      <c r="F1379" s="35" t="n">
        <v>0.41838</v>
      </c>
      <c r="G1379" s="35" t="n">
        <v>1.02301</v>
      </c>
      <c r="H1379" s="35" t="n">
        <v>0.32082</v>
      </c>
      <c r="I1379" s="35" t="n">
        <v>0.30863</v>
      </c>
      <c r="J1379" s="35" t="n">
        <v>-1.35532</v>
      </c>
      <c r="K1379" s="35" t="n">
        <v>3.43203</v>
      </c>
      <c r="L1379" s="35" t="n">
        <v>3.17018</v>
      </c>
      <c r="M1379" s="35" t="n">
        <v>0.61074</v>
      </c>
      <c r="N1379" s="35" t="n">
        <v>1.59757</v>
      </c>
      <c r="O1379" s="35" t="n">
        <v>-1.34696</v>
      </c>
      <c r="P1379" s="35" t="n">
        <v>1.31804</v>
      </c>
      <c r="Q1379" s="35" t="n">
        <v>0.69608</v>
      </c>
      <c r="R1379" s="35" t="n">
        <v>-1.7288</v>
      </c>
    </row>
    <row r="1380" customFormat="false" ht="15" hidden="false" customHeight="false" outlineLevel="0" collapsed="false">
      <c r="A1380" s="4" t="n">
        <v>1379</v>
      </c>
      <c r="B1380" s="4" t="s">
        <v>1726</v>
      </c>
      <c r="C1380" s="35" t="n">
        <v>-0.58921</v>
      </c>
      <c r="D1380" s="35" t="n">
        <v>0.46513</v>
      </c>
      <c r="E1380" s="35" t="n">
        <v>-0.88867</v>
      </c>
      <c r="F1380" s="35" t="n">
        <v>0.64778</v>
      </c>
      <c r="G1380" s="35" t="n">
        <v>2.00284</v>
      </c>
      <c r="H1380" s="35" t="n">
        <v>1.57519</v>
      </c>
      <c r="I1380" s="35" t="n">
        <v>-0.64418</v>
      </c>
      <c r="J1380" s="35" t="n">
        <v>2.55462</v>
      </c>
      <c r="K1380" s="35" t="n">
        <v>3.5351</v>
      </c>
      <c r="L1380" s="35" t="n">
        <v>3.00781</v>
      </c>
      <c r="M1380" s="35" t="n">
        <v>1.24751</v>
      </c>
      <c r="N1380" s="35" t="n">
        <v>0.43982</v>
      </c>
      <c r="O1380" s="35" t="n">
        <v>0.6157</v>
      </c>
      <c r="P1380" s="35" t="n">
        <v>0.06461</v>
      </c>
      <c r="Q1380" s="35" t="n">
        <v>2.64594</v>
      </c>
      <c r="R1380" s="35" t="n">
        <v>1.27367</v>
      </c>
    </row>
    <row r="1381" customFormat="false" ht="15" hidden="false" customHeight="false" outlineLevel="0" collapsed="false">
      <c r="A1381" s="4" t="n">
        <v>1380</v>
      </c>
      <c r="B1381" s="4" t="s">
        <v>1727</v>
      </c>
      <c r="C1381" s="35" t="n">
        <v>-3.06246</v>
      </c>
      <c r="D1381" s="35" t="n">
        <v>-0.63905</v>
      </c>
      <c r="E1381" s="35" t="n">
        <v>-0.75442</v>
      </c>
      <c r="F1381" s="35" t="n">
        <v>2.21563</v>
      </c>
      <c r="G1381" s="35" t="n">
        <v>1.67722</v>
      </c>
      <c r="H1381" s="35" t="n">
        <v>1.71832</v>
      </c>
      <c r="I1381" s="35" t="n">
        <v>-0.96464</v>
      </c>
      <c r="J1381" s="35" t="n">
        <v>0.55162</v>
      </c>
      <c r="K1381" s="35" t="n">
        <v>-0.35877</v>
      </c>
      <c r="L1381" s="35" t="n">
        <v>-0.39069</v>
      </c>
      <c r="M1381" s="35" t="n">
        <v>-0.46172</v>
      </c>
      <c r="N1381" s="35" t="n">
        <v>2.27361</v>
      </c>
      <c r="O1381" s="35" t="n">
        <v>-2.30712</v>
      </c>
      <c r="P1381" s="35" t="n">
        <v>-3.49308</v>
      </c>
      <c r="Q1381" s="35" t="n">
        <v>1.45226</v>
      </c>
      <c r="R1381" s="35" t="n">
        <v>-0.08526</v>
      </c>
    </row>
    <row r="1382" customFormat="false" ht="15" hidden="false" customHeight="false" outlineLevel="0" collapsed="false">
      <c r="A1382" s="4" t="n">
        <v>1381</v>
      </c>
      <c r="B1382" s="4" t="s">
        <v>1728</v>
      </c>
      <c r="C1382" s="35" t="n">
        <v>-0.74348</v>
      </c>
      <c r="D1382" s="35" t="n">
        <v>-1.90454</v>
      </c>
      <c r="E1382" s="35" t="n">
        <v>-0.43602</v>
      </c>
      <c r="F1382" s="35" t="n">
        <v>-2.0195</v>
      </c>
      <c r="G1382" s="35" t="n">
        <v>-1.76976</v>
      </c>
      <c r="H1382" s="35" t="n">
        <v>1.61402</v>
      </c>
      <c r="I1382" s="35" t="n">
        <v>2.86202</v>
      </c>
      <c r="J1382" s="35" t="n">
        <v>-0.8306</v>
      </c>
      <c r="K1382" s="35" t="n">
        <v>0.90697</v>
      </c>
      <c r="L1382" s="35" t="n">
        <v>-0.92138</v>
      </c>
      <c r="M1382" s="35" t="n">
        <v>-2.1545</v>
      </c>
      <c r="N1382" s="35" t="n">
        <v>2.36558</v>
      </c>
      <c r="O1382" s="35" t="n">
        <v>0.46771</v>
      </c>
      <c r="P1382" s="35" t="n">
        <v>-0.46123</v>
      </c>
      <c r="Q1382" s="35" t="n">
        <v>1.55067</v>
      </c>
      <c r="R1382" s="35" t="n">
        <v>-2.07434</v>
      </c>
    </row>
    <row r="1383" customFormat="false" ht="15" hidden="false" customHeight="false" outlineLevel="0" collapsed="false">
      <c r="A1383" s="4" t="n">
        <v>1382</v>
      </c>
      <c r="B1383" s="4" t="s">
        <v>1729</v>
      </c>
      <c r="C1383" s="35" t="n">
        <v>1.52083</v>
      </c>
      <c r="D1383" s="35" t="n">
        <v>0.60925</v>
      </c>
      <c r="E1383" s="35" t="n">
        <v>1.70921</v>
      </c>
      <c r="F1383" s="35" t="n">
        <v>-1.41763</v>
      </c>
      <c r="G1383" s="35" t="n">
        <v>0.977</v>
      </c>
      <c r="H1383" s="35" t="n">
        <v>-0.99981</v>
      </c>
      <c r="I1383" s="35" t="n">
        <v>2.98639</v>
      </c>
      <c r="J1383" s="35" t="n">
        <v>-0.43204</v>
      </c>
      <c r="K1383" s="35" t="n">
        <v>-1.00107</v>
      </c>
      <c r="L1383" s="35" t="n">
        <v>2.62351</v>
      </c>
      <c r="M1383" s="35" t="n">
        <v>-0.95122</v>
      </c>
      <c r="N1383" s="35" t="n">
        <v>-0.57147</v>
      </c>
      <c r="O1383" s="35" t="n">
        <v>-0.62894</v>
      </c>
      <c r="P1383" s="35" t="n">
        <v>-2.42017</v>
      </c>
      <c r="Q1383" s="35" t="n">
        <v>1.20084</v>
      </c>
      <c r="R1383" s="35" t="n">
        <v>-1.30142</v>
      </c>
    </row>
    <row r="1384" customFormat="false" ht="15" hidden="false" customHeight="false" outlineLevel="0" collapsed="false">
      <c r="A1384" s="4" t="n">
        <v>1383</v>
      </c>
      <c r="B1384" s="4" t="s">
        <v>1730</v>
      </c>
      <c r="C1384" s="35" t="n">
        <v>1.43442</v>
      </c>
      <c r="D1384" s="35" t="n">
        <v>1.10243</v>
      </c>
      <c r="E1384" s="35" t="n">
        <v>-0.47775</v>
      </c>
      <c r="F1384" s="35" t="n">
        <v>0.26957</v>
      </c>
      <c r="G1384" s="35" t="n">
        <v>-1.23811</v>
      </c>
      <c r="H1384" s="35" t="n">
        <v>-2.11222</v>
      </c>
      <c r="I1384" s="35" t="n">
        <v>0.26816</v>
      </c>
      <c r="J1384" s="35" t="n">
        <v>0.49288</v>
      </c>
      <c r="K1384" s="35" t="n">
        <v>-0.97671</v>
      </c>
      <c r="L1384" s="35" t="n">
        <v>-1.04235</v>
      </c>
      <c r="M1384" s="35" t="n">
        <v>0.56602</v>
      </c>
      <c r="N1384" s="35" t="n">
        <v>0.76711</v>
      </c>
      <c r="O1384" s="35" t="n">
        <v>0.09021</v>
      </c>
      <c r="P1384" s="35" t="n">
        <v>1.15136</v>
      </c>
      <c r="Q1384" s="35" t="n">
        <v>-0.43841</v>
      </c>
      <c r="R1384" s="35" t="n">
        <v>0.1369</v>
      </c>
    </row>
    <row r="1385" customFormat="false" ht="15" hidden="false" customHeight="false" outlineLevel="0" collapsed="false">
      <c r="A1385" s="4" t="n">
        <v>1384</v>
      </c>
      <c r="B1385" s="4" t="s">
        <v>1731</v>
      </c>
      <c r="C1385" s="35" t="n">
        <v>0.7332</v>
      </c>
      <c r="D1385" s="35" t="n">
        <v>-2.84945</v>
      </c>
      <c r="E1385" s="35" t="n">
        <v>-1.51867</v>
      </c>
      <c r="F1385" s="35" t="n">
        <v>0.00955</v>
      </c>
      <c r="G1385" s="35" t="n">
        <v>-1.69473</v>
      </c>
      <c r="H1385" s="35" t="n">
        <v>-0.51297</v>
      </c>
      <c r="I1385" s="35" t="n">
        <v>1.10712</v>
      </c>
      <c r="J1385" s="35" t="n">
        <v>2.85332</v>
      </c>
      <c r="K1385" s="35" t="n">
        <v>2.3994</v>
      </c>
      <c r="L1385" s="35" t="n">
        <v>1.8572</v>
      </c>
      <c r="M1385" s="35" t="n">
        <v>0.43583</v>
      </c>
      <c r="N1385" s="35" t="n">
        <v>0.77579</v>
      </c>
      <c r="O1385" s="35" t="n">
        <v>0.60034</v>
      </c>
      <c r="P1385" s="35" t="n">
        <v>0.62273</v>
      </c>
      <c r="Q1385" s="35" t="n">
        <v>3.05026</v>
      </c>
      <c r="R1385" s="35" t="n">
        <v>0.82415</v>
      </c>
    </row>
    <row r="1386" customFormat="false" ht="15" hidden="false" customHeight="false" outlineLevel="0" collapsed="false">
      <c r="A1386" s="4" t="n">
        <v>1385</v>
      </c>
      <c r="B1386" s="4" t="s">
        <v>1732</v>
      </c>
      <c r="C1386" s="35" t="n">
        <v>-1.10291</v>
      </c>
      <c r="D1386" s="35" t="n">
        <v>-2.91543</v>
      </c>
      <c r="E1386" s="35" t="n">
        <v>0.42168</v>
      </c>
      <c r="F1386" s="35" t="n">
        <v>-0.21318</v>
      </c>
      <c r="G1386" s="35" t="n">
        <v>-1.28649</v>
      </c>
      <c r="H1386" s="35" t="n">
        <v>2.21189</v>
      </c>
      <c r="I1386" s="35" t="n">
        <v>-0.11405</v>
      </c>
      <c r="J1386" s="35" t="n">
        <v>-0.79309</v>
      </c>
      <c r="K1386" s="35" t="n">
        <v>2.65015</v>
      </c>
      <c r="L1386" s="35" t="n">
        <v>1.8513</v>
      </c>
      <c r="M1386" s="35" t="n">
        <v>0.49227</v>
      </c>
      <c r="N1386" s="35" t="n">
        <v>0.16095</v>
      </c>
      <c r="O1386" s="35" t="n">
        <v>0.2515</v>
      </c>
      <c r="P1386" s="35" t="n">
        <v>0.11032</v>
      </c>
      <c r="Q1386" s="35" t="n">
        <v>3.41929</v>
      </c>
      <c r="R1386" s="35" t="n">
        <v>0.57513</v>
      </c>
    </row>
    <row r="1387" customFormat="false" ht="15" hidden="false" customHeight="false" outlineLevel="0" collapsed="false">
      <c r="A1387" s="4" t="n">
        <v>1386</v>
      </c>
      <c r="B1387" s="4" t="s">
        <v>1733</v>
      </c>
      <c r="C1387" s="35" t="n">
        <v>-2.00716</v>
      </c>
      <c r="D1387" s="35" t="n">
        <v>-0.06294</v>
      </c>
      <c r="E1387" s="35" t="n">
        <v>-0.99775</v>
      </c>
      <c r="F1387" s="35" t="n">
        <v>0.11805</v>
      </c>
      <c r="G1387" s="35" t="n">
        <v>0.74125</v>
      </c>
      <c r="H1387" s="35" t="n">
        <v>0.05638</v>
      </c>
      <c r="I1387" s="35" t="n">
        <v>-0.71423</v>
      </c>
      <c r="J1387" s="35" t="n">
        <v>3.88404</v>
      </c>
      <c r="K1387" s="35" t="n">
        <v>2.38478</v>
      </c>
      <c r="L1387" s="35" t="n">
        <v>1.99323</v>
      </c>
      <c r="M1387" s="35" t="n">
        <v>3.10418</v>
      </c>
      <c r="N1387" s="35" t="n">
        <v>3.69485</v>
      </c>
      <c r="O1387" s="35" t="n">
        <v>0.35924</v>
      </c>
      <c r="P1387" s="35" t="n">
        <v>0.41686</v>
      </c>
      <c r="Q1387" s="35" t="n">
        <v>0.21083</v>
      </c>
      <c r="R1387" s="35" t="n">
        <v>0.53932</v>
      </c>
    </row>
    <row r="1388" customFormat="false" ht="15" hidden="false" customHeight="false" outlineLevel="0" collapsed="false">
      <c r="A1388" s="4" t="n">
        <v>1387</v>
      </c>
      <c r="B1388" s="4" t="s">
        <v>1734</v>
      </c>
      <c r="C1388" s="35" t="n">
        <v>-0.52077</v>
      </c>
      <c r="D1388" s="35" t="n">
        <v>0.4745</v>
      </c>
      <c r="E1388" s="35" t="n">
        <v>0.16429</v>
      </c>
      <c r="F1388" s="35" t="n">
        <v>4.43412</v>
      </c>
      <c r="G1388" s="35" t="n">
        <v>3.35239</v>
      </c>
      <c r="H1388" s="35" t="n">
        <v>-1.69564</v>
      </c>
      <c r="I1388" s="35" t="n">
        <v>-0.34247</v>
      </c>
      <c r="J1388" s="35" t="n">
        <v>0.16073</v>
      </c>
      <c r="K1388" s="35" t="n">
        <v>-1.31159</v>
      </c>
      <c r="L1388" s="35" t="n">
        <v>1.94373</v>
      </c>
      <c r="M1388" s="35" t="n">
        <v>-0.13444</v>
      </c>
      <c r="N1388" s="35" t="n">
        <v>1.14463</v>
      </c>
      <c r="O1388" s="35" t="n">
        <v>0.49714</v>
      </c>
      <c r="P1388" s="35" t="n">
        <v>-0.89558</v>
      </c>
      <c r="Q1388" s="35" t="n">
        <v>-0.75356</v>
      </c>
      <c r="R1388" s="35" t="n">
        <v>-1.37982</v>
      </c>
    </row>
    <row r="1389" customFormat="false" ht="15" hidden="false" customHeight="false" outlineLevel="0" collapsed="false">
      <c r="A1389" s="4" t="n">
        <v>1388</v>
      </c>
      <c r="B1389" s="4" t="s">
        <v>1735</v>
      </c>
      <c r="C1389" s="35" t="n">
        <v>-1.44402</v>
      </c>
      <c r="D1389" s="35" t="n">
        <v>1.13146</v>
      </c>
      <c r="E1389" s="35" t="n">
        <v>0.97297</v>
      </c>
      <c r="F1389" s="35" t="n">
        <v>-0.99515</v>
      </c>
      <c r="G1389" s="35" t="n">
        <v>-0.48607</v>
      </c>
      <c r="H1389" s="35" t="n">
        <v>-0.5422</v>
      </c>
      <c r="I1389" s="35" t="n">
        <v>-2.035</v>
      </c>
      <c r="J1389" s="35" t="n">
        <v>1.03409</v>
      </c>
      <c r="K1389" s="35" t="n">
        <v>1.70635</v>
      </c>
      <c r="L1389" s="35" t="n">
        <v>-1.15755</v>
      </c>
      <c r="M1389" s="35" t="n">
        <v>0.38032</v>
      </c>
      <c r="N1389" s="35" t="n">
        <v>-0.40215</v>
      </c>
      <c r="O1389" s="35" t="n">
        <v>-0.43552</v>
      </c>
      <c r="P1389" s="35" t="n">
        <v>-1.02043</v>
      </c>
      <c r="Q1389" s="35" t="n">
        <v>2.05206</v>
      </c>
      <c r="R1389" s="35" t="n">
        <v>1.6315</v>
      </c>
    </row>
    <row r="1390" customFormat="false" ht="15" hidden="false" customHeight="false" outlineLevel="0" collapsed="false">
      <c r="A1390" s="4" t="n">
        <v>1389</v>
      </c>
      <c r="B1390" s="4" t="s">
        <v>1736</v>
      </c>
      <c r="C1390" s="35" t="n">
        <v>-2.48079</v>
      </c>
      <c r="D1390" s="35" t="n">
        <v>0.74568</v>
      </c>
      <c r="E1390" s="35" t="n">
        <v>2.59313</v>
      </c>
      <c r="F1390" s="35" t="n">
        <v>-0.29547</v>
      </c>
      <c r="G1390" s="35" t="n">
        <v>3.25967</v>
      </c>
      <c r="H1390" s="35" t="n">
        <v>0.26022</v>
      </c>
      <c r="I1390" s="35" t="n">
        <v>0.01757</v>
      </c>
      <c r="J1390" s="35" t="n">
        <v>2.31396</v>
      </c>
      <c r="K1390" s="35" t="n">
        <v>2.36644</v>
      </c>
      <c r="L1390" s="35" t="n">
        <v>0.71936</v>
      </c>
      <c r="M1390" s="35" t="n">
        <v>-1.69926</v>
      </c>
      <c r="N1390" s="35" t="n">
        <v>-0.66611</v>
      </c>
      <c r="O1390" s="35" t="n">
        <v>-1.09013</v>
      </c>
      <c r="P1390" s="35" t="n">
        <v>-0.48443</v>
      </c>
      <c r="Q1390" s="35" t="n">
        <v>-0.04523</v>
      </c>
      <c r="R1390" s="35" t="n">
        <v>0.21953</v>
      </c>
    </row>
    <row r="1391" customFormat="false" ht="15" hidden="false" customHeight="false" outlineLevel="0" collapsed="false">
      <c r="A1391" s="4" t="n">
        <v>1390</v>
      </c>
      <c r="B1391" s="4" t="s">
        <v>1737</v>
      </c>
      <c r="C1391" s="35" t="n">
        <v>-0.7378</v>
      </c>
      <c r="D1391" s="35" t="n">
        <v>0.99625</v>
      </c>
      <c r="E1391" s="35" t="n">
        <v>-1.98177</v>
      </c>
      <c r="F1391" s="35" t="n">
        <v>0.93996</v>
      </c>
      <c r="G1391" s="35" t="n">
        <v>0.72533</v>
      </c>
      <c r="H1391" s="35" t="n">
        <v>-2.13027</v>
      </c>
      <c r="I1391" s="35" t="n">
        <v>-0.3646</v>
      </c>
      <c r="J1391" s="35" t="n">
        <v>-1.20821</v>
      </c>
      <c r="K1391" s="35" t="n">
        <v>-0.09293</v>
      </c>
      <c r="L1391" s="35" t="n">
        <v>-0.24659</v>
      </c>
      <c r="M1391" s="35" t="n">
        <v>2.66236</v>
      </c>
      <c r="N1391" s="35" t="n">
        <v>2.60176</v>
      </c>
      <c r="O1391" s="35" t="n">
        <v>-0.65452</v>
      </c>
      <c r="P1391" s="35" t="n">
        <v>-1.59937</v>
      </c>
      <c r="Q1391" s="35" t="n">
        <v>-0.63484</v>
      </c>
      <c r="R1391" s="35" t="n">
        <v>-0.2669</v>
      </c>
    </row>
    <row r="1392" customFormat="false" ht="15" hidden="false" customHeight="false" outlineLevel="0" collapsed="false">
      <c r="A1392" s="4" t="n">
        <v>1391</v>
      </c>
      <c r="B1392" s="4" t="s">
        <v>1738</v>
      </c>
      <c r="C1392" s="35" t="n">
        <v>-0.39437</v>
      </c>
      <c r="D1392" s="35" t="n">
        <v>0.23076</v>
      </c>
      <c r="E1392" s="35" t="n">
        <v>1.66901</v>
      </c>
      <c r="F1392" s="35" t="n">
        <v>1.4107</v>
      </c>
      <c r="G1392" s="35" t="n">
        <v>-0.68356</v>
      </c>
      <c r="H1392" s="35" t="n">
        <v>-0.01373</v>
      </c>
      <c r="I1392" s="35" t="n">
        <v>-2.34402</v>
      </c>
      <c r="J1392" s="35" t="n">
        <v>-0.92745</v>
      </c>
      <c r="K1392" s="35" t="n">
        <v>-0.03452</v>
      </c>
      <c r="L1392" s="35" t="n">
        <v>-1.27161</v>
      </c>
      <c r="M1392" s="35" t="n">
        <v>0.89676</v>
      </c>
      <c r="N1392" s="35" t="n">
        <v>0.12547</v>
      </c>
      <c r="O1392" s="35" t="n">
        <v>0.82026</v>
      </c>
      <c r="P1392" s="35" t="n">
        <v>0.67842</v>
      </c>
      <c r="Q1392" s="35" t="n">
        <v>0.47448</v>
      </c>
      <c r="R1392" s="35" t="n">
        <v>1.02612</v>
      </c>
    </row>
    <row r="1393" customFormat="false" ht="15" hidden="false" customHeight="false" outlineLevel="0" collapsed="false">
      <c r="A1393" s="4" t="n">
        <v>1392</v>
      </c>
      <c r="B1393" s="4" t="s">
        <v>1739</v>
      </c>
      <c r="C1393" s="35" t="n">
        <v>0.6219</v>
      </c>
      <c r="D1393" s="35" t="n">
        <v>-2.94918</v>
      </c>
      <c r="E1393" s="35" t="n">
        <v>0.09407</v>
      </c>
      <c r="F1393" s="35" t="n">
        <v>-0.59019</v>
      </c>
      <c r="G1393" s="35" t="n">
        <v>2.08044</v>
      </c>
      <c r="H1393" s="35" t="n">
        <v>1.91203</v>
      </c>
      <c r="I1393" s="35" t="n">
        <v>2.19383</v>
      </c>
      <c r="J1393" s="35" t="n">
        <v>2.13649</v>
      </c>
      <c r="K1393" s="35" t="n">
        <v>-1.65237</v>
      </c>
      <c r="L1393" s="35" t="n">
        <v>1.24881</v>
      </c>
      <c r="M1393" s="35" t="n">
        <v>-1.72605</v>
      </c>
      <c r="N1393" s="35" t="n">
        <v>1.88304</v>
      </c>
      <c r="O1393" s="35" t="n">
        <v>-1.51365</v>
      </c>
      <c r="P1393" s="35" t="n">
        <v>0.9782</v>
      </c>
      <c r="Q1393" s="35" t="n">
        <v>2.29904</v>
      </c>
      <c r="R1393" s="35" t="n">
        <v>-3.31514</v>
      </c>
    </row>
    <row r="1394" customFormat="false" ht="15" hidden="false" customHeight="false" outlineLevel="0" collapsed="false">
      <c r="A1394" s="4" t="n">
        <v>1393</v>
      </c>
      <c r="B1394" s="4" t="s">
        <v>1740</v>
      </c>
      <c r="C1394" s="35" t="n">
        <v>-2.33068</v>
      </c>
      <c r="D1394" s="35" t="n">
        <v>0.2015</v>
      </c>
      <c r="E1394" s="35" t="n">
        <v>-2.11665</v>
      </c>
      <c r="F1394" s="35" t="n">
        <v>1.57054</v>
      </c>
      <c r="G1394" s="35" t="n">
        <v>-0.6223</v>
      </c>
      <c r="H1394" s="35" t="n">
        <v>0.77021</v>
      </c>
      <c r="I1394" s="35" t="n">
        <v>1.73954</v>
      </c>
      <c r="J1394" s="35" t="n">
        <v>1.44573</v>
      </c>
      <c r="K1394" s="35" t="n">
        <v>3.22334</v>
      </c>
      <c r="L1394" s="35" t="n">
        <v>-0.31407</v>
      </c>
      <c r="M1394" s="35" t="n">
        <v>1.1365</v>
      </c>
      <c r="N1394" s="35" t="n">
        <v>0.63238</v>
      </c>
      <c r="O1394" s="35" t="n">
        <v>-0.70517</v>
      </c>
      <c r="P1394" s="35" t="n">
        <v>0.15954</v>
      </c>
      <c r="Q1394" s="35" t="n">
        <v>-0.65537</v>
      </c>
      <c r="R1394" s="35" t="n">
        <v>-0.52556</v>
      </c>
    </row>
    <row r="1395" customFormat="false" ht="15" hidden="false" customHeight="false" outlineLevel="0" collapsed="false">
      <c r="A1395" s="4" t="n">
        <v>1394</v>
      </c>
      <c r="B1395" s="4" t="s">
        <v>1741</v>
      </c>
      <c r="C1395" s="35" t="n">
        <v>-0.20669</v>
      </c>
      <c r="D1395" s="35" t="n">
        <v>0.30075</v>
      </c>
      <c r="E1395" s="35" t="n">
        <v>2.38778</v>
      </c>
      <c r="F1395" s="35" t="n">
        <v>-0.9665</v>
      </c>
      <c r="G1395" s="35" t="n">
        <v>3.26148</v>
      </c>
      <c r="H1395" s="35" t="n">
        <v>1.12057</v>
      </c>
      <c r="I1395" s="35" t="n">
        <v>2.58054</v>
      </c>
      <c r="J1395" s="35" t="n">
        <v>1.49583</v>
      </c>
      <c r="K1395" s="35" t="n">
        <v>-0.37548</v>
      </c>
      <c r="L1395" s="35" t="n">
        <v>3.7167</v>
      </c>
      <c r="M1395" s="35" t="n">
        <v>-1.6231</v>
      </c>
      <c r="N1395" s="35" t="n">
        <v>-0.0264</v>
      </c>
      <c r="O1395" s="35" t="n">
        <v>-2.83388</v>
      </c>
      <c r="P1395" s="35" t="n">
        <v>-1.27342</v>
      </c>
      <c r="Q1395" s="35" t="n">
        <v>1.97874</v>
      </c>
      <c r="R1395" s="35" t="n">
        <v>-1.36843</v>
      </c>
    </row>
    <row r="1396" customFormat="false" ht="15" hidden="false" customHeight="false" outlineLevel="0" collapsed="false">
      <c r="A1396" s="4" t="n">
        <v>1395</v>
      </c>
      <c r="B1396" s="4" t="s">
        <v>1742</v>
      </c>
      <c r="C1396" s="35" t="n">
        <v>1.26469</v>
      </c>
      <c r="D1396" s="35" t="n">
        <v>-2.16384</v>
      </c>
      <c r="E1396" s="35" t="n">
        <v>2.02825</v>
      </c>
      <c r="F1396" s="35" t="n">
        <v>-0.37503</v>
      </c>
      <c r="G1396" s="35" t="n">
        <v>-1.4687</v>
      </c>
      <c r="H1396" s="35" t="n">
        <v>-0.42255</v>
      </c>
      <c r="I1396" s="35" t="n">
        <v>3.43947</v>
      </c>
      <c r="J1396" s="35" t="n">
        <v>3.07821</v>
      </c>
      <c r="K1396" s="35" t="n">
        <v>-1.34521</v>
      </c>
      <c r="L1396" s="35" t="n">
        <v>1.98535</v>
      </c>
      <c r="M1396" s="35" t="n">
        <v>-0.38082</v>
      </c>
      <c r="N1396" s="35" t="n">
        <v>2.71777</v>
      </c>
      <c r="O1396" s="35" t="n">
        <v>1.47163</v>
      </c>
      <c r="P1396" s="35" t="n">
        <v>0.44384</v>
      </c>
      <c r="Q1396" s="35" t="n">
        <v>-0.17487</v>
      </c>
      <c r="R1396" s="35" t="n">
        <v>-0.87024</v>
      </c>
    </row>
    <row r="1397" customFormat="false" ht="15" hidden="false" customHeight="false" outlineLevel="0" collapsed="false">
      <c r="A1397" s="4" t="n">
        <v>1396</v>
      </c>
      <c r="B1397" s="4" t="s">
        <v>1743</v>
      </c>
      <c r="C1397" s="35" t="n">
        <v>-1.73637</v>
      </c>
      <c r="D1397" s="35" t="n">
        <v>-2.2407</v>
      </c>
      <c r="E1397" s="35" t="n">
        <v>0.17864</v>
      </c>
      <c r="F1397" s="35" t="n">
        <v>-0.69669</v>
      </c>
      <c r="G1397" s="35" t="n">
        <v>1.99549</v>
      </c>
      <c r="H1397" s="35" t="n">
        <v>-0.07334</v>
      </c>
      <c r="I1397" s="35" t="n">
        <v>0.15837</v>
      </c>
      <c r="J1397" s="35" t="n">
        <v>1.19438</v>
      </c>
      <c r="K1397" s="35" t="n">
        <v>1.03282</v>
      </c>
      <c r="L1397" s="35" t="n">
        <v>4.41967</v>
      </c>
      <c r="M1397" s="35" t="n">
        <v>-0.76122</v>
      </c>
      <c r="N1397" s="35" t="n">
        <v>-0.48515</v>
      </c>
      <c r="O1397" s="35" t="n">
        <v>1.11209</v>
      </c>
      <c r="P1397" s="35" t="n">
        <v>1.07855</v>
      </c>
      <c r="Q1397" s="35" t="n">
        <v>1.69708</v>
      </c>
      <c r="R1397" s="35" t="n">
        <v>-1.47768</v>
      </c>
    </row>
    <row r="1398" customFormat="false" ht="15" hidden="false" customHeight="false" outlineLevel="0" collapsed="false">
      <c r="A1398" s="4" t="n">
        <v>1397</v>
      </c>
      <c r="B1398" s="4" t="s">
        <v>1744</v>
      </c>
      <c r="C1398" s="35" t="n">
        <v>1.42209</v>
      </c>
      <c r="D1398" s="35" t="n">
        <v>0.16651</v>
      </c>
      <c r="E1398" s="35" t="n">
        <v>-1.07648</v>
      </c>
      <c r="F1398" s="35" t="n">
        <v>-0.6369</v>
      </c>
      <c r="G1398" s="35" t="n">
        <v>1.80193</v>
      </c>
      <c r="H1398" s="35" t="n">
        <v>-0.82816</v>
      </c>
      <c r="I1398" s="35" t="n">
        <v>1.98759</v>
      </c>
      <c r="J1398" s="35" t="n">
        <v>2.90534</v>
      </c>
      <c r="K1398" s="35" t="n">
        <v>-0.7689</v>
      </c>
      <c r="L1398" s="35" t="n">
        <v>1.39378</v>
      </c>
      <c r="M1398" s="35" t="n">
        <v>2.78079</v>
      </c>
      <c r="N1398" s="35" t="n">
        <v>3.04259</v>
      </c>
      <c r="O1398" s="35" t="n">
        <v>0.2098</v>
      </c>
      <c r="P1398" s="35" t="n">
        <v>0.01978</v>
      </c>
      <c r="Q1398" s="35" t="n">
        <v>-0.87702</v>
      </c>
      <c r="R1398" s="35" t="n">
        <v>-0.34818</v>
      </c>
    </row>
    <row r="1399" customFormat="false" ht="15" hidden="false" customHeight="false" outlineLevel="0" collapsed="false">
      <c r="A1399" s="4" t="n">
        <v>1398</v>
      </c>
      <c r="B1399" s="4" t="s">
        <v>1745</v>
      </c>
      <c r="C1399" s="35" t="n">
        <v>0.44031</v>
      </c>
      <c r="D1399" s="35" t="n">
        <v>-1.26903</v>
      </c>
      <c r="E1399" s="35" t="n">
        <v>-1.35121</v>
      </c>
      <c r="F1399" s="35" t="n">
        <v>-0.52969</v>
      </c>
      <c r="G1399" s="35" t="n">
        <v>-0.16423</v>
      </c>
      <c r="H1399" s="35" t="n">
        <v>0.41016</v>
      </c>
      <c r="I1399" s="35" t="n">
        <v>-0.30728</v>
      </c>
      <c r="J1399" s="35" t="n">
        <v>1.64565</v>
      </c>
      <c r="K1399" s="35" t="n">
        <v>-0.00669</v>
      </c>
      <c r="L1399" s="35" t="n">
        <v>3.83727</v>
      </c>
      <c r="M1399" s="35" t="n">
        <v>1.28718</v>
      </c>
      <c r="N1399" s="35" t="n">
        <v>0.96897</v>
      </c>
      <c r="O1399" s="35" t="n">
        <v>-1.30692</v>
      </c>
      <c r="P1399" s="35" t="n">
        <v>-1.03328</v>
      </c>
      <c r="Q1399" s="35" t="n">
        <v>1.4164</v>
      </c>
      <c r="R1399" s="35" t="n">
        <v>1.66568</v>
      </c>
    </row>
    <row r="1400" customFormat="false" ht="15" hidden="false" customHeight="false" outlineLevel="0" collapsed="false">
      <c r="A1400" s="4" t="n">
        <v>1399</v>
      </c>
      <c r="B1400" s="4" t="s">
        <v>1746</v>
      </c>
      <c r="C1400" s="35" t="n">
        <v>-0.01935</v>
      </c>
      <c r="D1400" s="35" t="n">
        <v>0.56671</v>
      </c>
      <c r="E1400" s="35" t="n">
        <v>-1.00599</v>
      </c>
      <c r="F1400" s="35" t="n">
        <v>0.565</v>
      </c>
      <c r="G1400" s="35" t="n">
        <v>-1.03129</v>
      </c>
      <c r="H1400" s="35" t="n">
        <v>0.49106</v>
      </c>
      <c r="I1400" s="35" t="n">
        <v>-0.97635</v>
      </c>
      <c r="J1400" s="35" t="n">
        <v>2.27256</v>
      </c>
      <c r="K1400" s="35" t="n">
        <v>-0.42344</v>
      </c>
      <c r="L1400" s="35" t="n">
        <v>1.80478</v>
      </c>
      <c r="M1400" s="35" t="n">
        <v>1.93476</v>
      </c>
      <c r="N1400" s="35" t="n">
        <v>4.0218</v>
      </c>
      <c r="O1400" s="35" t="n">
        <v>-2.3343</v>
      </c>
      <c r="P1400" s="35" t="n">
        <v>-3.42239</v>
      </c>
      <c r="Q1400" s="35" t="n">
        <v>-0.63444</v>
      </c>
      <c r="R1400" s="35" t="n">
        <v>0.00237</v>
      </c>
    </row>
    <row r="1401" customFormat="false" ht="15" hidden="false" customHeight="false" outlineLevel="0" collapsed="false">
      <c r="A1401" s="4" t="n">
        <v>1400</v>
      </c>
      <c r="B1401" s="4" t="s">
        <v>1747</v>
      </c>
      <c r="C1401" s="35" t="n">
        <v>-1.6053</v>
      </c>
      <c r="D1401" s="35" t="n">
        <v>-2.32331</v>
      </c>
      <c r="E1401" s="35" t="n">
        <v>-0.03995</v>
      </c>
      <c r="F1401" s="35" t="n">
        <v>1.31252</v>
      </c>
      <c r="G1401" s="35" t="n">
        <v>-0.38836</v>
      </c>
      <c r="H1401" s="35" t="n">
        <v>-1.74746</v>
      </c>
      <c r="I1401" s="35" t="n">
        <v>-0.65317</v>
      </c>
      <c r="J1401" s="35" t="n">
        <v>0.07219</v>
      </c>
      <c r="K1401" s="35" t="n">
        <v>-0.81269</v>
      </c>
      <c r="L1401" s="35" t="n">
        <v>3.3772</v>
      </c>
      <c r="M1401" s="35" t="n">
        <v>2.23802</v>
      </c>
      <c r="N1401" s="35" t="n">
        <v>0.73803</v>
      </c>
      <c r="O1401" s="35" t="n">
        <v>-2.23627</v>
      </c>
      <c r="P1401" s="35" t="n">
        <v>-1.33447</v>
      </c>
      <c r="Q1401" s="35" t="n">
        <v>-1.90797</v>
      </c>
      <c r="R1401" s="35" t="n">
        <v>1.25516</v>
      </c>
    </row>
    <row r="1402" customFormat="false" ht="15" hidden="false" customHeight="false" outlineLevel="0" collapsed="false">
      <c r="A1402" s="4" t="n">
        <v>1401</v>
      </c>
      <c r="B1402" s="4" t="s">
        <v>1748</v>
      </c>
      <c r="C1402" s="35" t="n">
        <v>0.99885</v>
      </c>
      <c r="D1402" s="35" t="n">
        <v>-2.44899</v>
      </c>
      <c r="E1402" s="35" t="n">
        <v>-1.2968</v>
      </c>
      <c r="F1402" s="35" t="n">
        <v>-0.31806</v>
      </c>
      <c r="G1402" s="35" t="n">
        <v>1.52259</v>
      </c>
      <c r="H1402" s="35" t="n">
        <v>1.07247</v>
      </c>
      <c r="I1402" s="35" t="n">
        <v>1.35116</v>
      </c>
      <c r="J1402" s="35" t="n">
        <v>0.92822</v>
      </c>
      <c r="K1402" s="35" t="n">
        <v>-1.5331</v>
      </c>
      <c r="L1402" s="35" t="n">
        <v>-0.4974</v>
      </c>
      <c r="M1402" s="35" t="n">
        <v>-2.24201</v>
      </c>
      <c r="N1402" s="35" t="n">
        <v>2.52152</v>
      </c>
      <c r="O1402" s="35" t="n">
        <v>-0.07797</v>
      </c>
      <c r="P1402" s="35" t="n">
        <v>-0.938</v>
      </c>
      <c r="Q1402" s="35" t="n">
        <v>1.69306</v>
      </c>
      <c r="R1402" s="35" t="n">
        <v>0.40361</v>
      </c>
    </row>
    <row r="1403" customFormat="false" ht="15" hidden="false" customHeight="false" outlineLevel="0" collapsed="false">
      <c r="A1403" s="4" t="n">
        <v>1402</v>
      </c>
      <c r="B1403" s="4" t="s">
        <v>1749</v>
      </c>
      <c r="C1403" s="35" t="n">
        <v>-0.17214</v>
      </c>
      <c r="D1403" s="35" t="n">
        <v>-0.32884</v>
      </c>
      <c r="E1403" s="35" t="n">
        <v>-1.30606</v>
      </c>
      <c r="F1403" s="35" t="n">
        <v>-0.17657</v>
      </c>
      <c r="G1403" s="35" t="n">
        <v>0.60716</v>
      </c>
      <c r="H1403" s="35" t="n">
        <v>0.37328</v>
      </c>
      <c r="I1403" s="35" t="n">
        <v>1.2863</v>
      </c>
      <c r="J1403" s="35" t="n">
        <v>-0.23157</v>
      </c>
      <c r="K1403" s="35" t="n">
        <v>2.3264</v>
      </c>
      <c r="L1403" s="35" t="n">
        <v>1.68439</v>
      </c>
      <c r="M1403" s="35" t="n">
        <v>0.07453</v>
      </c>
      <c r="N1403" s="35" t="n">
        <v>-0.97893</v>
      </c>
      <c r="O1403" s="35" t="n">
        <v>1.52169</v>
      </c>
      <c r="P1403" s="35" t="n">
        <v>-3.47471</v>
      </c>
      <c r="Q1403" s="35" t="n">
        <v>-0.72813</v>
      </c>
      <c r="R1403" s="35" t="n">
        <v>0.64344</v>
      </c>
    </row>
    <row r="1404" customFormat="false" ht="15" hidden="false" customHeight="false" outlineLevel="0" collapsed="false">
      <c r="A1404" s="4" t="n">
        <v>1403</v>
      </c>
      <c r="B1404" s="4" t="s">
        <v>1750</v>
      </c>
      <c r="C1404" s="35" t="n">
        <v>-1.86472</v>
      </c>
      <c r="D1404" s="35" t="n">
        <v>-0.27986</v>
      </c>
      <c r="E1404" s="35" t="n">
        <v>2.84787</v>
      </c>
      <c r="F1404" s="35" t="n">
        <v>0.64212</v>
      </c>
      <c r="G1404" s="35" t="n">
        <v>2.25109</v>
      </c>
      <c r="H1404" s="35" t="n">
        <v>-1.30284</v>
      </c>
      <c r="I1404" s="35" t="n">
        <v>2.22185</v>
      </c>
      <c r="J1404" s="35" t="n">
        <v>-0.22419</v>
      </c>
      <c r="K1404" s="35" t="n">
        <v>3.70046</v>
      </c>
      <c r="L1404" s="35" t="n">
        <v>1.4207</v>
      </c>
      <c r="M1404" s="35" t="n">
        <v>2.9302</v>
      </c>
      <c r="N1404" s="35" t="n">
        <v>2.76088</v>
      </c>
      <c r="O1404" s="35" t="n">
        <v>-0.28227</v>
      </c>
      <c r="P1404" s="35" t="n">
        <v>-0.9939</v>
      </c>
      <c r="Q1404" s="35" t="n">
        <v>0.87071</v>
      </c>
      <c r="R1404" s="35" t="n">
        <v>-1.94809</v>
      </c>
    </row>
    <row r="1405" customFormat="false" ht="15" hidden="false" customHeight="false" outlineLevel="0" collapsed="false">
      <c r="A1405" s="4" t="n">
        <v>1404</v>
      </c>
      <c r="B1405" s="4" t="s">
        <v>1751</v>
      </c>
      <c r="C1405" s="35" t="n">
        <v>-0.64545</v>
      </c>
      <c r="D1405" s="35" t="n">
        <v>-1.05442</v>
      </c>
      <c r="E1405" s="35" t="n">
        <v>2.52592</v>
      </c>
      <c r="F1405" s="35" t="n">
        <v>-0.72598</v>
      </c>
      <c r="G1405" s="35" t="n">
        <v>1.75442</v>
      </c>
      <c r="H1405" s="35" t="n">
        <v>-0.2488</v>
      </c>
      <c r="I1405" s="35" t="n">
        <v>0.46162</v>
      </c>
      <c r="J1405" s="35" t="n">
        <v>3.09055</v>
      </c>
      <c r="K1405" s="35" t="n">
        <v>-0.57826</v>
      </c>
      <c r="L1405" s="35" t="n">
        <v>-1.19378</v>
      </c>
      <c r="M1405" s="35" t="n">
        <v>2.8084</v>
      </c>
      <c r="N1405" s="35" t="n">
        <v>0.44349</v>
      </c>
      <c r="O1405" s="35" t="n">
        <v>0.35066</v>
      </c>
      <c r="P1405" s="35" t="n">
        <v>0.61786</v>
      </c>
      <c r="Q1405" s="35" t="n">
        <v>0.05357</v>
      </c>
      <c r="R1405" s="35" t="n">
        <v>-0.05154</v>
      </c>
    </row>
    <row r="1406" customFormat="false" ht="15" hidden="false" customHeight="false" outlineLevel="0" collapsed="false">
      <c r="A1406" s="4" t="n">
        <v>1405</v>
      </c>
      <c r="B1406" s="4" t="s">
        <v>1752</v>
      </c>
      <c r="C1406" s="35" t="n">
        <v>-3.53337</v>
      </c>
      <c r="D1406" s="35" t="n">
        <v>-1.56081</v>
      </c>
      <c r="E1406" s="35" t="n">
        <v>-0.79811</v>
      </c>
      <c r="F1406" s="35" t="n">
        <v>2.21899</v>
      </c>
      <c r="G1406" s="35" t="n">
        <v>3.16556</v>
      </c>
      <c r="H1406" s="35" t="n">
        <v>-1.20977</v>
      </c>
      <c r="I1406" s="35" t="n">
        <v>2.08237</v>
      </c>
      <c r="J1406" s="35" t="n">
        <v>-1.09617</v>
      </c>
      <c r="K1406" s="35" t="n">
        <v>1.20915</v>
      </c>
      <c r="L1406" s="35" t="n">
        <v>0.65521</v>
      </c>
      <c r="M1406" s="35" t="n">
        <v>0.8596</v>
      </c>
      <c r="N1406" s="35" t="n">
        <v>1.183</v>
      </c>
      <c r="O1406" s="35" t="n">
        <v>-4.2583</v>
      </c>
      <c r="P1406" s="35" t="n">
        <v>-3.48998</v>
      </c>
      <c r="Q1406" s="35" t="n">
        <v>1.55715</v>
      </c>
      <c r="R1406" s="35" t="n">
        <v>-0.3613</v>
      </c>
    </row>
    <row r="1407" customFormat="false" ht="15" hidden="false" customHeight="false" outlineLevel="0" collapsed="false">
      <c r="A1407" s="4" t="n">
        <v>1406</v>
      </c>
      <c r="B1407" s="4" t="s">
        <v>1753</v>
      </c>
      <c r="C1407" s="35" t="n">
        <v>-0.01652</v>
      </c>
      <c r="D1407" s="35" t="n">
        <v>-1.5129</v>
      </c>
      <c r="E1407" s="35" t="n">
        <v>-1.22489</v>
      </c>
      <c r="F1407" s="35" t="n">
        <v>0.14567</v>
      </c>
      <c r="G1407" s="35" t="n">
        <v>1.49424</v>
      </c>
      <c r="H1407" s="35" t="n">
        <v>1.44457</v>
      </c>
      <c r="I1407" s="35" t="n">
        <v>0.33555</v>
      </c>
      <c r="J1407" s="35" t="n">
        <v>1.27528</v>
      </c>
      <c r="K1407" s="35" t="n">
        <v>1.04483</v>
      </c>
      <c r="L1407" s="35" t="n">
        <v>-0.15458</v>
      </c>
      <c r="M1407" s="35" t="n">
        <v>1.57932</v>
      </c>
      <c r="N1407" s="35" t="n">
        <v>0.07039</v>
      </c>
      <c r="O1407" s="35" t="n">
        <v>0.95912</v>
      </c>
      <c r="P1407" s="35" t="n">
        <v>0.18962</v>
      </c>
      <c r="Q1407" s="35" t="n">
        <v>-1.84251</v>
      </c>
      <c r="R1407" s="35" t="n">
        <v>-1.12022</v>
      </c>
    </row>
    <row r="1408" customFormat="false" ht="15" hidden="false" customHeight="false" outlineLevel="0" collapsed="false">
      <c r="A1408" s="4" t="n">
        <v>1407</v>
      </c>
      <c r="B1408" s="4" t="s">
        <v>1754</v>
      </c>
      <c r="C1408" s="35" t="n">
        <v>-1.05998</v>
      </c>
      <c r="D1408" s="35" t="n">
        <v>-1.78851</v>
      </c>
      <c r="E1408" s="35" t="n">
        <v>3.03298</v>
      </c>
      <c r="F1408" s="35" t="n">
        <v>3.08271</v>
      </c>
      <c r="G1408" s="35" t="n">
        <v>-0.43545</v>
      </c>
      <c r="H1408" s="35" t="n">
        <v>0.03371</v>
      </c>
      <c r="I1408" s="35" t="n">
        <v>1.01397</v>
      </c>
      <c r="J1408" s="35" t="n">
        <v>1.88728</v>
      </c>
      <c r="K1408" s="35" t="n">
        <v>-1.25429</v>
      </c>
      <c r="L1408" s="35" t="n">
        <v>2.518</v>
      </c>
      <c r="M1408" s="35" t="n">
        <v>1.6756</v>
      </c>
      <c r="N1408" s="35" t="n">
        <v>4.70786</v>
      </c>
      <c r="O1408" s="35" t="n">
        <v>-0.03428</v>
      </c>
      <c r="P1408" s="35" t="n">
        <v>1.80267</v>
      </c>
      <c r="Q1408" s="35" t="n">
        <v>3.91413</v>
      </c>
      <c r="R1408" s="35" t="n">
        <v>1.42856</v>
      </c>
    </row>
    <row r="1409" customFormat="false" ht="15" hidden="false" customHeight="false" outlineLevel="0" collapsed="false">
      <c r="A1409" s="4" t="n">
        <v>1408</v>
      </c>
      <c r="B1409" s="4" t="s">
        <v>1755</v>
      </c>
      <c r="C1409" s="35" t="n">
        <v>1.03163</v>
      </c>
      <c r="D1409" s="35" t="n">
        <v>-0.83197</v>
      </c>
      <c r="E1409" s="35" t="n">
        <v>2.07393</v>
      </c>
      <c r="F1409" s="35" t="n">
        <v>2.26661</v>
      </c>
      <c r="G1409" s="35" t="n">
        <v>-0.55531</v>
      </c>
      <c r="H1409" s="35" t="n">
        <v>2.10963</v>
      </c>
      <c r="I1409" s="35" t="n">
        <v>0.33896</v>
      </c>
      <c r="J1409" s="35" t="n">
        <v>1.20655</v>
      </c>
      <c r="K1409" s="35" t="n">
        <v>2.51642</v>
      </c>
      <c r="L1409" s="35" t="n">
        <v>-0.22849</v>
      </c>
      <c r="M1409" s="35" t="n">
        <v>-1.25912</v>
      </c>
      <c r="N1409" s="35" t="n">
        <v>0.3815</v>
      </c>
      <c r="O1409" s="35" t="n">
        <v>-0.65883</v>
      </c>
      <c r="P1409" s="35" t="n">
        <v>-0.06594</v>
      </c>
      <c r="Q1409" s="35" t="n">
        <v>1.09103</v>
      </c>
      <c r="R1409" s="35" t="n">
        <v>0.60895</v>
      </c>
    </row>
    <row r="1410" customFormat="false" ht="15" hidden="false" customHeight="false" outlineLevel="0" collapsed="false">
      <c r="A1410" s="4" t="n">
        <v>1409</v>
      </c>
      <c r="B1410" s="4" t="s">
        <v>1756</v>
      </c>
      <c r="C1410" s="35" t="n">
        <v>-1.59971</v>
      </c>
      <c r="D1410" s="35" t="n">
        <v>-1.70464</v>
      </c>
      <c r="E1410" s="35" t="n">
        <v>-1.16554</v>
      </c>
      <c r="F1410" s="35" t="n">
        <v>2.91491</v>
      </c>
      <c r="G1410" s="35" t="n">
        <v>2.24778</v>
      </c>
      <c r="H1410" s="35" t="n">
        <v>-0.05663</v>
      </c>
      <c r="I1410" s="35" t="n">
        <v>0.53921</v>
      </c>
      <c r="J1410" s="35" t="n">
        <v>-0.56738</v>
      </c>
      <c r="K1410" s="35" t="n">
        <v>-0.49266</v>
      </c>
      <c r="L1410" s="35" t="n">
        <v>-0.3892</v>
      </c>
      <c r="M1410" s="35" t="n">
        <v>2.37047</v>
      </c>
      <c r="N1410" s="35" t="n">
        <v>2.96311</v>
      </c>
      <c r="O1410" s="35" t="n">
        <v>-2.47558</v>
      </c>
      <c r="P1410" s="35" t="n">
        <v>-1.6518</v>
      </c>
      <c r="Q1410" s="35" t="n">
        <v>1.90397</v>
      </c>
      <c r="R1410" s="35" t="n">
        <v>0.32492</v>
      </c>
    </row>
    <row r="1411" customFormat="false" ht="15" hidden="false" customHeight="false" outlineLevel="0" collapsed="false">
      <c r="A1411" s="4" t="n">
        <v>1410</v>
      </c>
      <c r="B1411" s="4" t="s">
        <v>1757</v>
      </c>
      <c r="C1411" s="35" t="n">
        <v>-2.65138</v>
      </c>
      <c r="D1411" s="35" t="n">
        <v>0.35862</v>
      </c>
      <c r="E1411" s="35" t="n">
        <v>-1.68199</v>
      </c>
      <c r="F1411" s="35" t="n">
        <v>-0.19327</v>
      </c>
      <c r="G1411" s="35" t="n">
        <v>2.78434</v>
      </c>
      <c r="H1411" s="35" t="n">
        <v>0.73668</v>
      </c>
      <c r="I1411" s="35" t="n">
        <v>-1.41106</v>
      </c>
      <c r="J1411" s="35" t="n">
        <v>-0.88286</v>
      </c>
      <c r="K1411" s="35" t="n">
        <v>0.89756</v>
      </c>
      <c r="L1411" s="35" t="n">
        <v>2.10901</v>
      </c>
      <c r="M1411" s="35" t="n">
        <v>-0.66077</v>
      </c>
      <c r="N1411" s="35" t="n">
        <v>2.26215</v>
      </c>
      <c r="O1411" s="35" t="n">
        <v>0.3076</v>
      </c>
      <c r="P1411" s="35" t="n">
        <v>-1.73016</v>
      </c>
      <c r="Q1411" s="35" t="n">
        <v>0.3743</v>
      </c>
      <c r="R1411" s="35" t="n">
        <v>-3.16951</v>
      </c>
    </row>
    <row r="1412" customFormat="false" ht="15" hidden="false" customHeight="false" outlineLevel="0" collapsed="false">
      <c r="A1412" s="4" t="n">
        <v>1411</v>
      </c>
      <c r="B1412" s="4" t="s">
        <v>1758</v>
      </c>
      <c r="C1412" s="35" t="n">
        <v>-0.74365</v>
      </c>
      <c r="D1412" s="35" t="n">
        <v>0.36826</v>
      </c>
      <c r="E1412" s="35" t="n">
        <v>-0.40904</v>
      </c>
      <c r="F1412" s="35" t="n">
        <v>-1.12665</v>
      </c>
      <c r="G1412" s="35" t="n">
        <v>-1.48043</v>
      </c>
      <c r="H1412" s="35" t="n">
        <v>0.08157</v>
      </c>
      <c r="I1412" s="35" t="n">
        <v>1.7374</v>
      </c>
      <c r="J1412" s="35" t="n">
        <v>0.5297</v>
      </c>
      <c r="K1412" s="35" t="n">
        <v>-0.61322</v>
      </c>
      <c r="L1412" s="35" t="n">
        <v>-0.85679</v>
      </c>
      <c r="M1412" s="35" t="n">
        <v>2.12928</v>
      </c>
      <c r="N1412" s="35" t="n">
        <v>1.72713</v>
      </c>
      <c r="O1412" s="35" t="n">
        <v>-1.96135</v>
      </c>
      <c r="P1412" s="35" t="n">
        <v>0.69069</v>
      </c>
      <c r="Q1412" s="35" t="n">
        <v>-0.73316</v>
      </c>
      <c r="R1412" s="35" t="n">
        <v>0.23007</v>
      </c>
    </row>
    <row r="1413" customFormat="false" ht="15" hidden="false" customHeight="false" outlineLevel="0" collapsed="false">
      <c r="A1413" s="4" t="n">
        <v>1412</v>
      </c>
      <c r="B1413" s="4" t="s">
        <v>1759</v>
      </c>
      <c r="C1413" s="35" t="n">
        <v>-1.52829</v>
      </c>
      <c r="D1413" s="35" t="n">
        <v>-2.09742</v>
      </c>
      <c r="E1413" s="35" t="n">
        <v>0.51198</v>
      </c>
      <c r="F1413" s="35" t="n">
        <v>-0.90754</v>
      </c>
      <c r="G1413" s="35" t="n">
        <v>-1.28259</v>
      </c>
      <c r="H1413" s="35" t="n">
        <v>2.17678</v>
      </c>
      <c r="I1413" s="35" t="n">
        <v>2.6861</v>
      </c>
      <c r="J1413" s="35" t="n">
        <v>2.4466</v>
      </c>
      <c r="K1413" s="35" t="n">
        <v>0.3399</v>
      </c>
      <c r="L1413" s="35" t="n">
        <v>-0.93914</v>
      </c>
      <c r="M1413" s="35" t="n">
        <v>-1.29083</v>
      </c>
      <c r="N1413" s="35" t="n">
        <v>2.7866</v>
      </c>
      <c r="O1413" s="35" t="n">
        <v>-1.72969</v>
      </c>
      <c r="P1413" s="35" t="n">
        <v>-0.41471</v>
      </c>
      <c r="Q1413" s="35" t="n">
        <v>-1.16733</v>
      </c>
      <c r="R1413" s="35" t="n">
        <v>0.69858</v>
      </c>
    </row>
    <row r="1414" customFormat="false" ht="15" hidden="false" customHeight="false" outlineLevel="0" collapsed="false">
      <c r="A1414" s="4" t="n">
        <v>1413</v>
      </c>
      <c r="B1414" s="4" t="s">
        <v>1760</v>
      </c>
      <c r="C1414" s="35" t="n">
        <v>0.61997</v>
      </c>
      <c r="D1414" s="35" t="n">
        <v>-0.99323</v>
      </c>
      <c r="E1414" s="35" t="n">
        <v>2.35502</v>
      </c>
      <c r="F1414" s="35" t="n">
        <v>-0.60025</v>
      </c>
      <c r="G1414" s="35" t="n">
        <v>-0.51985</v>
      </c>
      <c r="H1414" s="35" t="n">
        <v>-0.05792</v>
      </c>
      <c r="I1414" s="35" t="n">
        <v>-0.91341</v>
      </c>
      <c r="J1414" s="35" t="n">
        <v>2.53176</v>
      </c>
      <c r="K1414" s="35" t="n">
        <v>1.06259</v>
      </c>
      <c r="L1414" s="35" t="n">
        <v>2.36563</v>
      </c>
      <c r="M1414" s="35" t="n">
        <v>-1.46384</v>
      </c>
      <c r="N1414" s="35" t="n">
        <v>1.47019</v>
      </c>
      <c r="O1414" s="35" t="n">
        <v>-2.39842</v>
      </c>
      <c r="P1414" s="35" t="n">
        <v>0.42576</v>
      </c>
      <c r="Q1414" s="35" t="n">
        <v>0.82095</v>
      </c>
      <c r="R1414" s="35" t="n">
        <v>1.04152</v>
      </c>
    </row>
    <row r="1415" customFormat="false" ht="15" hidden="false" customHeight="false" outlineLevel="0" collapsed="false">
      <c r="A1415" s="4" t="n">
        <v>1414</v>
      </c>
      <c r="B1415" s="4" t="s">
        <v>1761</v>
      </c>
      <c r="C1415" s="35" t="n">
        <v>-3.27041</v>
      </c>
      <c r="D1415" s="35" t="n">
        <v>0.87298</v>
      </c>
      <c r="E1415" s="35" t="n">
        <v>-1.45902</v>
      </c>
      <c r="F1415" s="35" t="n">
        <v>-0.39113</v>
      </c>
      <c r="G1415" s="35" t="n">
        <v>-0.29829</v>
      </c>
      <c r="H1415" s="35" t="n">
        <v>2.05255</v>
      </c>
      <c r="I1415" s="35" t="n">
        <v>-0.28549</v>
      </c>
      <c r="J1415" s="35" t="n">
        <v>2.90048</v>
      </c>
      <c r="K1415" s="35" t="n">
        <v>0.58257</v>
      </c>
      <c r="L1415" s="35" t="n">
        <v>3.41055</v>
      </c>
      <c r="M1415" s="35" t="n">
        <v>-0.28382</v>
      </c>
      <c r="N1415" s="35" t="n">
        <v>1.60377</v>
      </c>
      <c r="O1415" s="35" t="n">
        <v>-2.31014</v>
      </c>
      <c r="P1415" s="35" t="n">
        <v>-1.78504</v>
      </c>
      <c r="Q1415" s="35" t="n">
        <v>0.17879</v>
      </c>
      <c r="R1415" s="35" t="n">
        <v>-2.98246</v>
      </c>
    </row>
    <row r="1416" customFormat="false" ht="15" hidden="false" customHeight="false" outlineLevel="0" collapsed="false">
      <c r="A1416" s="4" t="n">
        <v>1415</v>
      </c>
      <c r="B1416" s="4" t="s">
        <v>1762</v>
      </c>
      <c r="C1416" s="35" t="n">
        <v>-1.80407</v>
      </c>
      <c r="D1416" s="35" t="n">
        <v>-2.07642</v>
      </c>
      <c r="E1416" s="35" t="n">
        <v>-1.81944</v>
      </c>
      <c r="F1416" s="35" t="n">
        <v>1.9541</v>
      </c>
      <c r="G1416" s="35" t="n">
        <v>1.77665</v>
      </c>
      <c r="H1416" s="35" t="n">
        <v>1.82565</v>
      </c>
      <c r="I1416" s="35" t="n">
        <v>-1.94663</v>
      </c>
      <c r="J1416" s="35" t="n">
        <v>-1.24201</v>
      </c>
      <c r="K1416" s="35" t="n">
        <v>3.34048</v>
      </c>
      <c r="L1416" s="35" t="n">
        <v>-0.50451</v>
      </c>
      <c r="M1416" s="35" t="n">
        <v>-0.43629</v>
      </c>
      <c r="N1416" s="35" t="n">
        <v>-0.0495</v>
      </c>
      <c r="O1416" s="35" t="n">
        <v>0.44797</v>
      </c>
      <c r="P1416" s="35" t="n">
        <v>-1.09708</v>
      </c>
      <c r="Q1416" s="35" t="n">
        <v>0.53233</v>
      </c>
      <c r="R1416" s="35" t="n">
        <v>-1.43513</v>
      </c>
    </row>
    <row r="1417" customFormat="false" ht="15" hidden="false" customHeight="false" outlineLevel="0" collapsed="false">
      <c r="A1417" s="4" t="n">
        <v>1416</v>
      </c>
      <c r="B1417" s="4" t="s">
        <v>1763</v>
      </c>
      <c r="C1417" s="35" t="n">
        <v>-1.67413</v>
      </c>
      <c r="D1417" s="35" t="n">
        <v>-0.52908</v>
      </c>
      <c r="E1417" s="35" t="n">
        <v>-0.40357</v>
      </c>
      <c r="F1417" s="35" t="n">
        <v>-0.07585</v>
      </c>
      <c r="G1417" s="35" t="n">
        <v>-1.93884</v>
      </c>
      <c r="H1417" s="35" t="n">
        <v>2.53569</v>
      </c>
      <c r="I1417" s="35" t="n">
        <v>0.29143</v>
      </c>
      <c r="J1417" s="35" t="n">
        <v>2.10712</v>
      </c>
      <c r="K1417" s="35" t="n">
        <v>0.43272</v>
      </c>
      <c r="L1417" s="35" t="n">
        <v>-1.50727</v>
      </c>
      <c r="M1417" s="35" t="n">
        <v>0.85794</v>
      </c>
      <c r="N1417" s="35" t="n">
        <v>1.30889</v>
      </c>
      <c r="O1417" s="35" t="n">
        <v>2.54537</v>
      </c>
      <c r="P1417" s="35" t="n">
        <v>-2.81671</v>
      </c>
      <c r="Q1417" s="35" t="n">
        <v>3.02675</v>
      </c>
      <c r="R1417" s="35" t="n">
        <v>-1.64461</v>
      </c>
    </row>
    <row r="1418" customFormat="false" ht="15" hidden="false" customHeight="false" outlineLevel="0" collapsed="false">
      <c r="A1418" s="4" t="n">
        <v>1417</v>
      </c>
      <c r="B1418" s="4" t="s">
        <v>1764</v>
      </c>
      <c r="C1418" s="35" t="n">
        <v>0.95111</v>
      </c>
      <c r="D1418" s="35" t="n">
        <v>-0.73263</v>
      </c>
      <c r="E1418" s="35" t="n">
        <v>0.00033</v>
      </c>
      <c r="F1418" s="35" t="n">
        <v>0.87829</v>
      </c>
      <c r="G1418" s="35" t="n">
        <v>-1.66412</v>
      </c>
      <c r="H1418" s="35" t="n">
        <v>1.09514</v>
      </c>
      <c r="I1418" s="35" t="n">
        <v>2.37472</v>
      </c>
      <c r="J1418" s="35" t="n">
        <v>-0.13415</v>
      </c>
      <c r="K1418" s="35" t="n">
        <v>2.80945</v>
      </c>
      <c r="L1418" s="35" t="n">
        <v>0.972</v>
      </c>
      <c r="M1418" s="35" t="n">
        <v>0.63867</v>
      </c>
      <c r="N1418" s="35" t="n">
        <v>1.91111</v>
      </c>
      <c r="O1418" s="35" t="n">
        <v>1.352</v>
      </c>
      <c r="P1418" s="35" t="n">
        <v>0.08783</v>
      </c>
      <c r="Q1418" s="35" t="n">
        <v>-0.19342</v>
      </c>
      <c r="R1418" s="35" t="n">
        <v>0.83148</v>
      </c>
    </row>
    <row r="1419" customFormat="false" ht="15" hidden="false" customHeight="false" outlineLevel="0" collapsed="false">
      <c r="A1419" s="4" t="n">
        <v>1418</v>
      </c>
      <c r="B1419" s="4" t="s">
        <v>1765</v>
      </c>
      <c r="C1419" s="35" t="n">
        <v>0.49841</v>
      </c>
      <c r="D1419" s="35" t="n">
        <v>-1.86227</v>
      </c>
      <c r="E1419" s="35" t="n">
        <v>-1.15183</v>
      </c>
      <c r="F1419" s="35" t="n">
        <v>0.29715</v>
      </c>
      <c r="G1419" s="35" t="n">
        <v>2.48473</v>
      </c>
      <c r="H1419" s="35" t="n">
        <v>-1.59821</v>
      </c>
      <c r="I1419" s="35" t="n">
        <v>-0.63096</v>
      </c>
      <c r="J1419" s="35" t="n">
        <v>1.59586</v>
      </c>
      <c r="K1419" s="35" t="n">
        <v>-0.69545</v>
      </c>
      <c r="L1419" s="35" t="n">
        <v>0.99518</v>
      </c>
      <c r="M1419" s="35" t="n">
        <v>1.6467</v>
      </c>
      <c r="N1419" s="35" t="n">
        <v>1.84102</v>
      </c>
      <c r="O1419" s="35" t="n">
        <v>-3.3173</v>
      </c>
      <c r="P1419" s="35" t="n">
        <v>1.69799</v>
      </c>
      <c r="Q1419" s="35" t="n">
        <v>1.82995</v>
      </c>
      <c r="R1419" s="35" t="n">
        <v>0.02969</v>
      </c>
    </row>
    <row r="1420" customFormat="false" ht="15" hidden="false" customHeight="false" outlineLevel="0" collapsed="false">
      <c r="A1420" s="4" t="n">
        <v>1419</v>
      </c>
      <c r="B1420" s="4" t="s">
        <v>1766</v>
      </c>
      <c r="C1420" s="35" t="n">
        <v>-0.15695</v>
      </c>
      <c r="D1420" s="35" t="n">
        <v>-2.50264</v>
      </c>
      <c r="E1420" s="35" t="n">
        <v>-1.82233</v>
      </c>
      <c r="F1420" s="35" t="n">
        <v>-0.13406</v>
      </c>
      <c r="G1420" s="35" t="n">
        <v>1.12816</v>
      </c>
      <c r="H1420" s="35" t="n">
        <v>1.01515</v>
      </c>
      <c r="I1420" s="35" t="n">
        <v>0.76023</v>
      </c>
      <c r="J1420" s="35" t="n">
        <v>-0.6814</v>
      </c>
      <c r="K1420" s="35" t="n">
        <v>2.02299</v>
      </c>
      <c r="L1420" s="35" t="n">
        <v>2.66023</v>
      </c>
      <c r="M1420" s="35" t="n">
        <v>2.97787</v>
      </c>
      <c r="N1420" s="35" t="n">
        <v>1.03001</v>
      </c>
      <c r="O1420" s="35" t="n">
        <v>0.51836</v>
      </c>
      <c r="P1420" s="35" t="n">
        <v>-0.05642</v>
      </c>
      <c r="Q1420" s="35" t="n">
        <v>-0.40386</v>
      </c>
      <c r="R1420" s="35" t="n">
        <v>0.15032</v>
      </c>
    </row>
    <row r="1421" customFormat="false" ht="15" hidden="false" customHeight="false" outlineLevel="0" collapsed="false">
      <c r="A1421" s="4" t="n">
        <v>1420</v>
      </c>
      <c r="B1421" s="4" t="s">
        <v>1767</v>
      </c>
      <c r="C1421" s="35" t="n">
        <v>-0.75418</v>
      </c>
      <c r="D1421" s="35" t="n">
        <v>-0.43019</v>
      </c>
      <c r="E1421" s="35" t="n">
        <v>2.09727</v>
      </c>
      <c r="F1421" s="35" t="n">
        <v>-0.98584</v>
      </c>
      <c r="G1421" s="35" t="n">
        <v>-1.16545</v>
      </c>
      <c r="H1421" s="35" t="n">
        <v>-0.79085</v>
      </c>
      <c r="I1421" s="35" t="n">
        <v>0.19083</v>
      </c>
      <c r="J1421" s="35" t="n">
        <v>1.59887</v>
      </c>
      <c r="K1421" s="35" t="n">
        <v>1.0775</v>
      </c>
      <c r="L1421" s="35" t="n">
        <v>-0.80813</v>
      </c>
      <c r="M1421" s="35" t="n">
        <v>-0.27364</v>
      </c>
      <c r="N1421" s="35" t="n">
        <v>-0.09005</v>
      </c>
      <c r="O1421" s="35" t="n">
        <v>0.80843</v>
      </c>
      <c r="P1421" s="35" t="n">
        <v>0.68534</v>
      </c>
      <c r="Q1421" s="35" t="n">
        <v>0.3171</v>
      </c>
      <c r="R1421" s="35" t="n">
        <v>2.06164</v>
      </c>
    </row>
    <row r="1422" customFormat="false" ht="15" hidden="false" customHeight="false" outlineLevel="0" collapsed="false">
      <c r="A1422" s="4" t="n">
        <v>1421</v>
      </c>
      <c r="B1422" s="4" t="s">
        <v>1768</v>
      </c>
      <c r="C1422" s="35" t="n">
        <v>-0.971</v>
      </c>
      <c r="D1422" s="35" t="n">
        <v>-0.33018</v>
      </c>
      <c r="E1422" s="35" t="n">
        <v>-2.31945</v>
      </c>
      <c r="F1422" s="35" t="n">
        <v>-1.04046</v>
      </c>
      <c r="G1422" s="35" t="n">
        <v>-0.73491</v>
      </c>
      <c r="H1422" s="35" t="n">
        <v>0.73069</v>
      </c>
      <c r="I1422" s="35" t="n">
        <v>2.22888</v>
      </c>
      <c r="J1422" s="35" t="n">
        <v>-0.57538</v>
      </c>
      <c r="K1422" s="35" t="n">
        <v>2.21239</v>
      </c>
      <c r="L1422" s="35" t="n">
        <v>1.65042</v>
      </c>
      <c r="M1422" s="35" t="n">
        <v>1.01717</v>
      </c>
      <c r="N1422" s="35" t="n">
        <v>3.75747</v>
      </c>
      <c r="O1422" s="35" t="n">
        <v>-0.49197</v>
      </c>
      <c r="P1422" s="35" t="n">
        <v>-0.65157</v>
      </c>
      <c r="Q1422" s="35" t="n">
        <v>-0.13695</v>
      </c>
      <c r="R1422" s="35" t="n">
        <v>-1.37047</v>
      </c>
    </row>
    <row r="1423" customFormat="false" ht="15" hidden="false" customHeight="false" outlineLevel="0" collapsed="false">
      <c r="A1423" s="4" t="n">
        <v>1422</v>
      </c>
      <c r="B1423" s="4" t="s">
        <v>1769</v>
      </c>
      <c r="C1423" s="35" t="n">
        <v>0.47675</v>
      </c>
      <c r="D1423" s="35" t="n">
        <v>0.44679</v>
      </c>
      <c r="E1423" s="35" t="n">
        <v>-1.82131</v>
      </c>
      <c r="F1423" s="35" t="n">
        <v>-1.6055</v>
      </c>
      <c r="G1423" s="35" t="n">
        <v>1.01426</v>
      </c>
      <c r="H1423" s="35" t="n">
        <v>-1.85899</v>
      </c>
      <c r="I1423" s="35" t="n">
        <v>1.37744</v>
      </c>
      <c r="J1423" s="35" t="n">
        <v>0.0713</v>
      </c>
      <c r="K1423" s="35" t="n">
        <v>-0.33714</v>
      </c>
      <c r="L1423" s="35" t="n">
        <v>2.22737</v>
      </c>
      <c r="M1423" s="35" t="n">
        <v>1.45289</v>
      </c>
      <c r="N1423" s="35" t="n">
        <v>3.49354</v>
      </c>
      <c r="O1423" s="35" t="n">
        <v>-0.84357</v>
      </c>
      <c r="P1423" s="35" t="n">
        <v>-3.64427</v>
      </c>
      <c r="Q1423" s="35" t="n">
        <v>-0.57394</v>
      </c>
      <c r="R1423" s="35" t="n">
        <v>-3.57208</v>
      </c>
    </row>
    <row r="1424" customFormat="false" ht="15" hidden="false" customHeight="false" outlineLevel="0" collapsed="false">
      <c r="A1424" s="4" t="n">
        <v>1423</v>
      </c>
      <c r="B1424" s="4" t="s">
        <v>1770</v>
      </c>
      <c r="C1424" s="35" t="n">
        <v>-4.11766</v>
      </c>
      <c r="D1424" s="35" t="n">
        <v>-3.15308</v>
      </c>
      <c r="E1424" s="35" t="n">
        <v>1.29513</v>
      </c>
      <c r="F1424" s="35" t="n">
        <v>-1.0066</v>
      </c>
      <c r="G1424" s="35" t="n">
        <v>0.80898</v>
      </c>
      <c r="H1424" s="35" t="n">
        <v>0.51726</v>
      </c>
      <c r="I1424" s="35" t="n">
        <v>-1.33808</v>
      </c>
      <c r="J1424" s="35" t="n">
        <v>3.59974</v>
      </c>
      <c r="K1424" s="35" t="n">
        <v>2.07044</v>
      </c>
      <c r="L1424" s="35" t="n">
        <v>-0.09553</v>
      </c>
      <c r="M1424" s="35" t="n">
        <v>-2.10596</v>
      </c>
      <c r="N1424" s="35" t="n">
        <v>2.34117</v>
      </c>
      <c r="O1424" s="35" t="n">
        <v>-1.6112</v>
      </c>
      <c r="P1424" s="35" t="n">
        <v>-1.13293</v>
      </c>
      <c r="Q1424" s="35" t="n">
        <v>1.99353</v>
      </c>
      <c r="R1424" s="35" t="n">
        <v>-3.21866</v>
      </c>
    </row>
    <row r="1425" customFormat="false" ht="15" hidden="false" customHeight="false" outlineLevel="0" collapsed="false">
      <c r="A1425" s="4" t="n">
        <v>1424</v>
      </c>
      <c r="B1425" s="4" t="s">
        <v>1771</v>
      </c>
      <c r="C1425" s="35" t="n">
        <v>0.0365</v>
      </c>
      <c r="D1425" s="35" t="n">
        <v>-2.09663</v>
      </c>
      <c r="E1425" s="35" t="n">
        <v>-0.47427</v>
      </c>
      <c r="F1425" s="35" t="n">
        <v>0.15598</v>
      </c>
      <c r="G1425" s="35" t="n">
        <v>2.02482</v>
      </c>
      <c r="H1425" s="35" t="n">
        <v>-1.53745</v>
      </c>
      <c r="I1425" s="35" t="n">
        <v>2.33732</v>
      </c>
      <c r="J1425" s="35" t="n">
        <v>3.26847</v>
      </c>
      <c r="K1425" s="35" t="n">
        <v>2.32613</v>
      </c>
      <c r="L1425" s="35" t="n">
        <v>-0.41514</v>
      </c>
      <c r="M1425" s="35" t="n">
        <v>1.97649</v>
      </c>
      <c r="N1425" s="35" t="n">
        <v>0.98413</v>
      </c>
      <c r="O1425" s="35" t="n">
        <v>0.86834</v>
      </c>
      <c r="P1425" s="35" t="n">
        <v>-1.49593</v>
      </c>
      <c r="Q1425" s="35" t="n">
        <v>-0.85372</v>
      </c>
      <c r="R1425" s="35" t="n">
        <v>0.58797</v>
      </c>
    </row>
    <row r="1426" customFormat="false" ht="15" hidden="false" customHeight="false" outlineLevel="0" collapsed="false">
      <c r="A1426" s="4" t="n">
        <v>1425</v>
      </c>
      <c r="B1426" s="4" t="s">
        <v>1772</v>
      </c>
      <c r="C1426" s="35" t="n">
        <v>-2.39049</v>
      </c>
      <c r="D1426" s="35" t="n">
        <v>0.44092</v>
      </c>
      <c r="E1426" s="35" t="n">
        <v>1.70216</v>
      </c>
      <c r="F1426" s="35" t="n">
        <v>3.50201</v>
      </c>
      <c r="G1426" s="35" t="n">
        <v>-0.48281</v>
      </c>
      <c r="H1426" s="35" t="n">
        <v>0.80869</v>
      </c>
      <c r="I1426" s="35" t="n">
        <v>-0.85332</v>
      </c>
      <c r="J1426" s="35" t="n">
        <v>-0.04063</v>
      </c>
      <c r="K1426" s="35" t="n">
        <v>2.01738</v>
      </c>
      <c r="L1426" s="35" t="n">
        <v>1.11258</v>
      </c>
      <c r="M1426" s="35" t="n">
        <v>2.51874</v>
      </c>
      <c r="N1426" s="35" t="n">
        <v>5.04451</v>
      </c>
      <c r="O1426" s="35" t="n">
        <v>-2.70122</v>
      </c>
      <c r="P1426" s="35" t="n">
        <v>-0.6222</v>
      </c>
      <c r="Q1426" s="35" t="n">
        <v>1.50482</v>
      </c>
      <c r="R1426" s="35" t="n">
        <v>-3.57112</v>
      </c>
    </row>
    <row r="1427" customFormat="false" ht="15" hidden="false" customHeight="false" outlineLevel="0" collapsed="false">
      <c r="A1427" s="4" t="n">
        <v>1426</v>
      </c>
      <c r="B1427" s="4" t="s">
        <v>1773</v>
      </c>
      <c r="C1427" s="35" t="n">
        <v>0.97338</v>
      </c>
      <c r="D1427" s="35" t="n">
        <v>-0.06224</v>
      </c>
      <c r="E1427" s="35" t="n">
        <v>2.9263</v>
      </c>
      <c r="F1427" s="35" t="n">
        <v>3.99107</v>
      </c>
      <c r="G1427" s="35" t="n">
        <v>0.90898</v>
      </c>
      <c r="H1427" s="35" t="n">
        <v>-0.42818</v>
      </c>
      <c r="I1427" s="35" t="n">
        <v>2.54371</v>
      </c>
      <c r="J1427" s="35" t="n">
        <v>1.58846</v>
      </c>
      <c r="K1427" s="35" t="n">
        <v>3.29263</v>
      </c>
      <c r="L1427" s="35" t="n">
        <v>3.47775</v>
      </c>
      <c r="M1427" s="35" t="n">
        <v>2.74998</v>
      </c>
      <c r="N1427" s="35" t="n">
        <v>2.40159</v>
      </c>
      <c r="O1427" s="35" t="n">
        <v>0.8131</v>
      </c>
      <c r="P1427" s="35" t="n">
        <v>-3.45001</v>
      </c>
      <c r="Q1427" s="35" t="n">
        <v>-0.33065</v>
      </c>
      <c r="R1427" s="35" t="n">
        <v>-2.49567</v>
      </c>
    </row>
    <row r="1428" customFormat="false" ht="15" hidden="false" customHeight="false" outlineLevel="0" collapsed="false">
      <c r="A1428" s="4" t="n">
        <v>1427</v>
      </c>
      <c r="B1428" s="4" t="s">
        <v>1774</v>
      </c>
      <c r="C1428" s="35" t="n">
        <v>-1.08536</v>
      </c>
      <c r="D1428" s="35" t="n">
        <v>0.56333</v>
      </c>
      <c r="E1428" s="35" t="n">
        <v>-1.99681</v>
      </c>
      <c r="F1428" s="35" t="n">
        <v>-0.5781</v>
      </c>
      <c r="G1428" s="35" t="n">
        <v>-1.1762</v>
      </c>
      <c r="H1428" s="35" t="n">
        <v>-1.58351</v>
      </c>
      <c r="I1428" s="35" t="n">
        <v>0.88805</v>
      </c>
      <c r="J1428" s="35" t="n">
        <v>0.51428</v>
      </c>
      <c r="K1428" s="35" t="n">
        <v>1.98001</v>
      </c>
      <c r="L1428" s="35" t="n">
        <v>1.32438</v>
      </c>
      <c r="M1428" s="35" t="n">
        <v>2.23541</v>
      </c>
      <c r="N1428" s="35" t="n">
        <v>2.28149</v>
      </c>
      <c r="O1428" s="35" t="n">
        <v>-0.527</v>
      </c>
      <c r="P1428" s="35" t="n">
        <v>0.06041</v>
      </c>
      <c r="Q1428" s="35" t="n">
        <v>1.99426</v>
      </c>
      <c r="R1428" s="35" t="n">
        <v>-3.97157</v>
      </c>
    </row>
    <row r="1429" customFormat="false" ht="15" hidden="false" customHeight="false" outlineLevel="0" collapsed="false">
      <c r="A1429" s="4" t="n">
        <v>1428</v>
      </c>
      <c r="B1429" s="4" t="s">
        <v>1775</v>
      </c>
      <c r="C1429" s="35" t="n">
        <v>0.12881</v>
      </c>
      <c r="D1429" s="35" t="n">
        <v>-3.2394</v>
      </c>
      <c r="E1429" s="35" t="n">
        <v>1.27878</v>
      </c>
      <c r="F1429" s="35" t="n">
        <v>1.92591</v>
      </c>
      <c r="G1429" s="35" t="n">
        <v>-0.867</v>
      </c>
      <c r="H1429" s="35" t="n">
        <v>-0.08175</v>
      </c>
      <c r="I1429" s="35" t="n">
        <v>-0.64845</v>
      </c>
      <c r="J1429" s="35" t="n">
        <v>-1.73661</v>
      </c>
      <c r="K1429" s="35" t="n">
        <v>2.5958</v>
      </c>
      <c r="L1429" s="35" t="n">
        <v>0.82537</v>
      </c>
      <c r="M1429" s="35" t="n">
        <v>1.81699</v>
      </c>
      <c r="N1429" s="35" t="n">
        <v>1.03339</v>
      </c>
      <c r="O1429" s="35" t="n">
        <v>-0.6967</v>
      </c>
      <c r="P1429" s="35" t="n">
        <v>0.78013</v>
      </c>
      <c r="Q1429" s="35" t="n">
        <v>-0.40784</v>
      </c>
      <c r="R1429" s="35" t="n">
        <v>-1.41957</v>
      </c>
    </row>
    <row r="1430" customFormat="false" ht="15" hidden="false" customHeight="false" outlineLevel="0" collapsed="false">
      <c r="A1430" s="4" t="n">
        <v>1429</v>
      </c>
      <c r="B1430" s="4" t="s">
        <v>1776</v>
      </c>
      <c r="C1430" s="35" t="n">
        <v>0.74621</v>
      </c>
      <c r="D1430" s="35" t="n">
        <v>0.35584</v>
      </c>
      <c r="E1430" s="35" t="n">
        <v>0.25536</v>
      </c>
      <c r="F1430" s="35" t="n">
        <v>3.26337</v>
      </c>
      <c r="G1430" s="35" t="n">
        <v>-0.761</v>
      </c>
      <c r="H1430" s="35" t="n">
        <v>-1.59955</v>
      </c>
      <c r="I1430" s="35" t="n">
        <v>-1.20211</v>
      </c>
      <c r="J1430" s="35" t="n">
        <v>-0.09511</v>
      </c>
      <c r="K1430" s="35" t="n">
        <v>2.05932</v>
      </c>
      <c r="L1430" s="35" t="n">
        <v>-0.22548</v>
      </c>
      <c r="M1430" s="35" t="n">
        <v>1.50775</v>
      </c>
      <c r="N1430" s="35" t="n">
        <v>2.4282</v>
      </c>
      <c r="O1430" s="35" t="n">
        <v>0.88812</v>
      </c>
      <c r="P1430" s="35" t="n">
        <v>0.46458</v>
      </c>
      <c r="Q1430" s="35" t="n">
        <v>1.48469</v>
      </c>
      <c r="R1430" s="35" t="n">
        <v>-2.6733</v>
      </c>
    </row>
    <row r="1431" customFormat="false" ht="15" hidden="false" customHeight="false" outlineLevel="0" collapsed="false">
      <c r="A1431" s="4" t="n">
        <v>1430</v>
      </c>
      <c r="B1431" s="4" t="s">
        <v>1777</v>
      </c>
      <c r="C1431" s="35" t="n">
        <v>-0.25484</v>
      </c>
      <c r="D1431" s="35" t="n">
        <v>0.24054</v>
      </c>
      <c r="E1431" s="35" t="n">
        <v>0.89916</v>
      </c>
      <c r="F1431" s="35" t="n">
        <v>-1.15515</v>
      </c>
      <c r="G1431" s="35" t="n">
        <v>-0.73216</v>
      </c>
      <c r="H1431" s="35" t="n">
        <v>-2.00335</v>
      </c>
      <c r="I1431" s="35" t="n">
        <v>0.2115</v>
      </c>
      <c r="J1431" s="35" t="n">
        <v>0.7509</v>
      </c>
      <c r="K1431" s="35" t="n">
        <v>-1.3102</v>
      </c>
      <c r="L1431" s="35" t="n">
        <v>-0.86507</v>
      </c>
      <c r="M1431" s="35" t="n">
        <v>-0.91573</v>
      </c>
      <c r="N1431" s="35" t="n">
        <v>2.8019</v>
      </c>
      <c r="O1431" s="35" t="n">
        <v>1.5232</v>
      </c>
      <c r="P1431" s="35" t="n">
        <v>-2.44049</v>
      </c>
      <c r="Q1431" s="35" t="n">
        <v>-0.1975</v>
      </c>
      <c r="R1431" s="35" t="n">
        <v>0.75241</v>
      </c>
    </row>
    <row r="1432" customFormat="false" ht="15" hidden="false" customHeight="false" outlineLevel="0" collapsed="false">
      <c r="A1432" s="4" t="n">
        <v>1431</v>
      </c>
      <c r="B1432" s="4" t="s">
        <v>1778</v>
      </c>
      <c r="C1432" s="35" t="n">
        <v>0.49448</v>
      </c>
      <c r="D1432" s="35" t="n">
        <v>-0.85539</v>
      </c>
      <c r="E1432" s="35" t="n">
        <v>-1.11907</v>
      </c>
      <c r="F1432" s="35" t="n">
        <v>-0.33668</v>
      </c>
      <c r="G1432" s="35" t="n">
        <v>-1.2392</v>
      </c>
      <c r="H1432" s="35" t="n">
        <v>-3.57938</v>
      </c>
      <c r="I1432" s="35" t="n">
        <v>0.48338</v>
      </c>
      <c r="J1432" s="35" t="n">
        <v>1.71274</v>
      </c>
      <c r="K1432" s="35" t="n">
        <v>0.12721</v>
      </c>
      <c r="L1432" s="35" t="n">
        <v>0.18282</v>
      </c>
      <c r="M1432" s="35" t="n">
        <v>0.36768</v>
      </c>
      <c r="N1432" s="35" t="n">
        <v>1.43798</v>
      </c>
      <c r="O1432" s="35" t="n">
        <v>-0.95074</v>
      </c>
      <c r="P1432" s="35" t="n">
        <v>-2.36542</v>
      </c>
      <c r="Q1432" s="35" t="n">
        <v>2.3451</v>
      </c>
      <c r="R1432" s="35" t="n">
        <v>-3.14993</v>
      </c>
    </row>
    <row r="1433" customFormat="false" ht="15" hidden="false" customHeight="false" outlineLevel="0" collapsed="false">
      <c r="A1433" s="4" t="n">
        <v>1432</v>
      </c>
      <c r="B1433" s="4" t="s">
        <v>1779</v>
      </c>
      <c r="C1433" s="35" t="n">
        <v>0.74196</v>
      </c>
      <c r="D1433" s="35" t="n">
        <v>-1.62203</v>
      </c>
      <c r="E1433" s="35" t="n">
        <v>2.11456</v>
      </c>
      <c r="F1433" s="35" t="n">
        <v>-0.29799</v>
      </c>
      <c r="G1433" s="35" t="n">
        <v>-0.74066</v>
      </c>
      <c r="H1433" s="35" t="n">
        <v>1.04807</v>
      </c>
      <c r="I1433" s="35" t="n">
        <v>1.65223</v>
      </c>
      <c r="J1433" s="35" t="n">
        <v>2.35609</v>
      </c>
      <c r="K1433" s="35" t="n">
        <v>2.69758</v>
      </c>
      <c r="L1433" s="35" t="n">
        <v>2.91344</v>
      </c>
      <c r="M1433" s="35" t="n">
        <v>2.28162</v>
      </c>
      <c r="N1433" s="35" t="n">
        <v>1.34727</v>
      </c>
      <c r="O1433" s="35" t="n">
        <v>1.28977</v>
      </c>
      <c r="P1433" s="35" t="n">
        <v>-3.89873</v>
      </c>
      <c r="Q1433" s="35" t="n">
        <v>-0.27964</v>
      </c>
      <c r="R1433" s="35" t="n">
        <v>-3.34468</v>
      </c>
    </row>
    <row r="1434" customFormat="false" ht="15" hidden="false" customHeight="false" outlineLevel="0" collapsed="false">
      <c r="A1434" s="4" t="n">
        <v>1433</v>
      </c>
      <c r="B1434" s="4" t="s">
        <v>1780</v>
      </c>
      <c r="C1434" s="35" t="n">
        <v>1.31209</v>
      </c>
      <c r="D1434" s="35" t="n">
        <v>0.16608</v>
      </c>
      <c r="E1434" s="35" t="n">
        <v>2.03072</v>
      </c>
      <c r="F1434" s="35" t="n">
        <v>0.33485</v>
      </c>
      <c r="G1434" s="35" t="n">
        <v>-0.60813</v>
      </c>
      <c r="H1434" s="35" t="n">
        <v>-1.81698</v>
      </c>
      <c r="I1434" s="35" t="n">
        <v>0.7506</v>
      </c>
      <c r="J1434" s="35" t="n">
        <v>0.55397</v>
      </c>
      <c r="K1434" s="35" t="n">
        <v>2.7901</v>
      </c>
      <c r="L1434" s="35" t="n">
        <v>3.39007</v>
      </c>
      <c r="M1434" s="35" t="n">
        <v>-0.22517</v>
      </c>
      <c r="N1434" s="35" t="n">
        <v>4.25275</v>
      </c>
      <c r="O1434" s="35" t="n">
        <v>-0.36884</v>
      </c>
      <c r="P1434" s="35" t="n">
        <v>0.19689</v>
      </c>
      <c r="Q1434" s="35" t="n">
        <v>2.17686</v>
      </c>
      <c r="R1434" s="35" t="n">
        <v>-3.29693</v>
      </c>
    </row>
    <row r="1435" customFormat="false" ht="15" hidden="false" customHeight="false" outlineLevel="0" collapsed="false">
      <c r="A1435" s="4" t="n">
        <v>1434</v>
      </c>
      <c r="B1435" s="4" t="s">
        <v>1781</v>
      </c>
      <c r="C1435" s="35" t="n">
        <v>1.26309</v>
      </c>
      <c r="D1435" s="35" t="n">
        <v>0.90517</v>
      </c>
      <c r="E1435" s="35" t="n">
        <v>0.85369</v>
      </c>
      <c r="F1435" s="35" t="n">
        <v>-0.1948</v>
      </c>
      <c r="G1435" s="35" t="n">
        <v>0.86074</v>
      </c>
      <c r="H1435" s="35" t="n">
        <v>-2.56758</v>
      </c>
      <c r="I1435" s="35" t="n">
        <v>0.12688</v>
      </c>
      <c r="J1435" s="35" t="n">
        <v>1.41628</v>
      </c>
      <c r="K1435" s="35" t="n">
        <v>2.48333</v>
      </c>
      <c r="L1435" s="35" t="n">
        <v>1.07642</v>
      </c>
      <c r="M1435" s="35" t="n">
        <v>-0.99876</v>
      </c>
      <c r="N1435" s="35" t="n">
        <v>0.94711</v>
      </c>
      <c r="O1435" s="35" t="n">
        <v>-1.21565</v>
      </c>
      <c r="P1435" s="35" t="n">
        <v>-0.21514</v>
      </c>
      <c r="Q1435" s="35" t="n">
        <v>-0.90699</v>
      </c>
      <c r="R1435" s="35" t="n">
        <v>1.22897</v>
      </c>
    </row>
    <row r="1436" customFormat="false" ht="15" hidden="false" customHeight="false" outlineLevel="0" collapsed="false">
      <c r="A1436" s="4" t="n">
        <v>1435</v>
      </c>
      <c r="B1436" s="4" t="s">
        <v>1782</v>
      </c>
      <c r="C1436" s="35" t="n">
        <v>-3.1591</v>
      </c>
      <c r="D1436" s="35" t="n">
        <v>-0.63876</v>
      </c>
      <c r="E1436" s="35" t="n">
        <v>3.23884</v>
      </c>
      <c r="F1436" s="35" t="n">
        <v>2.03684</v>
      </c>
      <c r="G1436" s="35" t="n">
        <v>1.95976</v>
      </c>
      <c r="H1436" s="35" t="n">
        <v>0.02354</v>
      </c>
      <c r="I1436" s="35" t="n">
        <v>-1.37235</v>
      </c>
      <c r="J1436" s="35" t="n">
        <v>1.21927</v>
      </c>
      <c r="K1436" s="35" t="n">
        <v>-1.30481</v>
      </c>
      <c r="L1436" s="35" t="n">
        <v>-0.63283</v>
      </c>
      <c r="M1436" s="35" t="n">
        <v>-0.55225</v>
      </c>
      <c r="N1436" s="35" t="n">
        <v>2.06123</v>
      </c>
      <c r="O1436" s="35" t="n">
        <v>-3.00921</v>
      </c>
      <c r="P1436" s="35" t="n">
        <v>-1.64968</v>
      </c>
      <c r="Q1436" s="35" t="n">
        <v>3.17184</v>
      </c>
      <c r="R1436" s="35" t="n">
        <v>0.74635</v>
      </c>
    </row>
    <row r="1437" customFormat="false" ht="15" hidden="false" customHeight="false" outlineLevel="0" collapsed="false">
      <c r="A1437" s="4" t="n">
        <v>1436</v>
      </c>
      <c r="B1437" s="4" t="s">
        <v>1783</v>
      </c>
      <c r="C1437" s="35" t="n">
        <v>-1.27018</v>
      </c>
      <c r="D1437" s="35" t="n">
        <v>1.24677</v>
      </c>
      <c r="E1437" s="35" t="n">
        <v>-1.3059</v>
      </c>
      <c r="F1437" s="35" t="n">
        <v>-1.28727</v>
      </c>
      <c r="G1437" s="35" t="n">
        <v>0.93482</v>
      </c>
      <c r="H1437" s="35" t="n">
        <v>-0.22172</v>
      </c>
      <c r="I1437" s="35" t="n">
        <v>1.51854</v>
      </c>
      <c r="J1437" s="35" t="n">
        <v>-0.27811</v>
      </c>
      <c r="K1437" s="35" t="n">
        <v>-0.92233</v>
      </c>
      <c r="L1437" s="35" t="n">
        <v>0.05858</v>
      </c>
      <c r="M1437" s="35" t="n">
        <v>1.63671</v>
      </c>
      <c r="N1437" s="35" t="n">
        <v>-0.71019</v>
      </c>
      <c r="O1437" s="35" t="n">
        <v>0.47824</v>
      </c>
      <c r="P1437" s="35" t="n">
        <v>-3.38783</v>
      </c>
      <c r="Q1437" s="35" t="n">
        <v>0.33763</v>
      </c>
      <c r="R1437" s="35" t="n">
        <v>-0.90695</v>
      </c>
    </row>
    <row r="1438" customFormat="false" ht="15" hidden="false" customHeight="false" outlineLevel="0" collapsed="false">
      <c r="A1438" s="4" t="n">
        <v>1437</v>
      </c>
      <c r="B1438" s="4" t="s">
        <v>1784</v>
      </c>
      <c r="C1438" s="35" t="n">
        <v>-1.35338</v>
      </c>
      <c r="D1438" s="35" t="n">
        <v>-2.1095</v>
      </c>
      <c r="E1438" s="35" t="n">
        <v>-1.20808</v>
      </c>
      <c r="F1438" s="35" t="n">
        <v>3.20717</v>
      </c>
      <c r="G1438" s="35" t="n">
        <v>2.15949</v>
      </c>
      <c r="H1438" s="35" t="n">
        <v>1.95427</v>
      </c>
      <c r="I1438" s="35" t="n">
        <v>-1.66087</v>
      </c>
      <c r="J1438" s="35" t="n">
        <v>-1.53846</v>
      </c>
      <c r="K1438" s="35" t="n">
        <v>-0.3309</v>
      </c>
      <c r="L1438" s="35" t="n">
        <v>1.97341</v>
      </c>
      <c r="M1438" s="35" t="n">
        <v>-1.17059</v>
      </c>
      <c r="N1438" s="35" t="n">
        <v>0.5293</v>
      </c>
      <c r="O1438" s="35" t="n">
        <v>0.23381</v>
      </c>
      <c r="P1438" s="35" t="n">
        <v>-1.24915</v>
      </c>
      <c r="Q1438" s="35" t="n">
        <v>-0.72095</v>
      </c>
      <c r="R1438" s="35" t="n">
        <v>-2.67897</v>
      </c>
    </row>
    <row r="1439" customFormat="false" ht="15" hidden="false" customHeight="false" outlineLevel="0" collapsed="false">
      <c r="A1439" s="4" t="n">
        <v>1438</v>
      </c>
      <c r="B1439" s="4" t="s">
        <v>1785</v>
      </c>
      <c r="C1439" s="35" t="n">
        <v>-0.62969</v>
      </c>
      <c r="D1439" s="35" t="n">
        <v>-0.07103</v>
      </c>
      <c r="E1439" s="35" t="n">
        <v>-0.45289</v>
      </c>
      <c r="F1439" s="35" t="n">
        <v>-0.98772</v>
      </c>
      <c r="G1439" s="35" t="n">
        <v>2.12621</v>
      </c>
      <c r="H1439" s="35" t="n">
        <v>1.94014</v>
      </c>
      <c r="I1439" s="35" t="n">
        <v>1.07228</v>
      </c>
      <c r="J1439" s="35" t="n">
        <v>3.11258</v>
      </c>
      <c r="K1439" s="35" t="n">
        <v>-0.18373</v>
      </c>
      <c r="L1439" s="35" t="n">
        <v>-0.35732</v>
      </c>
      <c r="M1439" s="35" t="n">
        <v>1.97688</v>
      </c>
      <c r="N1439" s="35" t="n">
        <v>0.44491</v>
      </c>
      <c r="O1439" s="35" t="n">
        <v>0.60472</v>
      </c>
      <c r="P1439" s="35" t="n">
        <v>-3.08831</v>
      </c>
      <c r="Q1439" s="35" t="n">
        <v>-0.95263</v>
      </c>
      <c r="R1439" s="35" t="n">
        <v>-0.06215</v>
      </c>
    </row>
    <row r="1440" customFormat="false" ht="15" hidden="false" customHeight="false" outlineLevel="0" collapsed="false">
      <c r="A1440" s="4" t="n">
        <v>1439</v>
      </c>
      <c r="B1440" s="4" t="s">
        <v>1786</v>
      </c>
      <c r="C1440" s="35" t="n">
        <v>1.06998</v>
      </c>
      <c r="D1440" s="35" t="n">
        <v>1.70551</v>
      </c>
      <c r="E1440" s="35" t="n">
        <v>2.32991</v>
      </c>
      <c r="F1440" s="35" t="n">
        <v>0.95596</v>
      </c>
      <c r="G1440" s="35" t="n">
        <v>-1.09728</v>
      </c>
      <c r="H1440" s="35" t="n">
        <v>3.19945</v>
      </c>
      <c r="I1440" s="35" t="n">
        <v>2.18554</v>
      </c>
      <c r="J1440" s="35" t="n">
        <v>1.51633</v>
      </c>
      <c r="K1440" s="35" t="n">
        <v>2.84218</v>
      </c>
      <c r="L1440" s="35" t="n">
        <v>1.09596</v>
      </c>
      <c r="M1440" s="35" t="n">
        <v>2.78338</v>
      </c>
      <c r="N1440" s="35" t="n">
        <v>2.71731</v>
      </c>
      <c r="O1440" s="35" t="n">
        <v>-1.42714</v>
      </c>
      <c r="P1440" s="35" t="n">
        <v>-1.78195</v>
      </c>
      <c r="Q1440" s="35" t="n">
        <v>2.14306</v>
      </c>
      <c r="R1440" s="35" t="n">
        <v>-2.14337</v>
      </c>
    </row>
    <row r="1441" customFormat="false" ht="15" hidden="false" customHeight="false" outlineLevel="0" collapsed="false">
      <c r="A1441" s="4" t="n">
        <v>1440</v>
      </c>
      <c r="B1441" s="4" t="s">
        <v>1787</v>
      </c>
      <c r="C1441" s="35" t="n">
        <v>-0.01401</v>
      </c>
      <c r="D1441" s="35" t="n">
        <v>-0.63733</v>
      </c>
      <c r="E1441" s="35" t="n">
        <v>0.66718</v>
      </c>
      <c r="F1441" s="35" t="n">
        <v>2.67537</v>
      </c>
      <c r="G1441" s="35" t="n">
        <v>0.24447</v>
      </c>
      <c r="H1441" s="35" t="n">
        <v>1.6141</v>
      </c>
      <c r="I1441" s="35" t="n">
        <v>2.47623</v>
      </c>
      <c r="J1441" s="35" t="n">
        <v>-2.10497</v>
      </c>
      <c r="K1441" s="35" t="n">
        <v>-0.24917</v>
      </c>
      <c r="L1441" s="35" t="n">
        <v>3.22034</v>
      </c>
      <c r="M1441" s="35" t="n">
        <v>-0.5946</v>
      </c>
      <c r="N1441" s="35" t="n">
        <v>1.47877</v>
      </c>
      <c r="O1441" s="35" t="n">
        <v>-1.38217</v>
      </c>
      <c r="P1441" s="35" t="n">
        <v>-2.34257</v>
      </c>
      <c r="Q1441" s="35" t="n">
        <v>3.25904</v>
      </c>
      <c r="R1441" s="35" t="n">
        <v>-0.27812</v>
      </c>
    </row>
    <row r="1442" customFormat="false" ht="15" hidden="false" customHeight="false" outlineLevel="0" collapsed="false">
      <c r="A1442" s="4" t="n">
        <v>1441</v>
      </c>
      <c r="B1442" s="4" t="s">
        <v>1788</v>
      </c>
      <c r="C1442" s="35" t="n">
        <v>2.26775</v>
      </c>
      <c r="D1442" s="35" t="n">
        <v>-0.42139</v>
      </c>
      <c r="E1442" s="35" t="n">
        <v>2.56354</v>
      </c>
      <c r="F1442" s="35" t="n">
        <v>1.62466</v>
      </c>
      <c r="G1442" s="35" t="n">
        <v>3.37557</v>
      </c>
      <c r="H1442" s="35" t="n">
        <v>-2.73192</v>
      </c>
      <c r="I1442" s="35" t="n">
        <v>-0.87639</v>
      </c>
      <c r="J1442" s="35" t="n">
        <v>-0.34012</v>
      </c>
      <c r="K1442" s="35" t="n">
        <v>0.35546</v>
      </c>
      <c r="L1442" s="35" t="n">
        <v>1.1243</v>
      </c>
      <c r="M1442" s="35" t="n">
        <v>-0.1918</v>
      </c>
      <c r="N1442" s="35" t="n">
        <v>1.54885</v>
      </c>
      <c r="O1442" s="35" t="n">
        <v>-1.39515</v>
      </c>
      <c r="P1442" s="35" t="n">
        <v>-0.86613</v>
      </c>
      <c r="Q1442" s="35" t="n">
        <v>1.59726</v>
      </c>
      <c r="R1442" s="35" t="n">
        <v>-3.22</v>
      </c>
    </row>
    <row r="1443" customFormat="false" ht="15" hidden="false" customHeight="false" outlineLevel="0" collapsed="false">
      <c r="A1443" s="4" t="n">
        <v>1442</v>
      </c>
      <c r="B1443" s="4" t="s">
        <v>1789</v>
      </c>
      <c r="C1443" s="35" t="n">
        <v>-2.50238</v>
      </c>
      <c r="D1443" s="35" t="n">
        <v>0.80144</v>
      </c>
      <c r="E1443" s="35" t="n">
        <v>1.27268</v>
      </c>
      <c r="F1443" s="35" t="n">
        <v>1.34206</v>
      </c>
      <c r="G1443" s="35" t="n">
        <v>-0.09652</v>
      </c>
      <c r="H1443" s="35" t="n">
        <v>-0.56249</v>
      </c>
      <c r="I1443" s="35" t="n">
        <v>-0.88982</v>
      </c>
      <c r="J1443" s="35" t="n">
        <v>1.43288</v>
      </c>
      <c r="K1443" s="35" t="n">
        <v>-1.24058</v>
      </c>
      <c r="L1443" s="35" t="n">
        <v>3.31919</v>
      </c>
      <c r="M1443" s="35" t="n">
        <v>-0.08125</v>
      </c>
      <c r="N1443" s="35" t="n">
        <v>2.80503</v>
      </c>
      <c r="O1443" s="35" t="n">
        <v>1.52838</v>
      </c>
      <c r="P1443" s="35" t="n">
        <v>-2.6484</v>
      </c>
      <c r="Q1443" s="35" t="n">
        <v>3.84166</v>
      </c>
      <c r="R1443" s="35" t="n">
        <v>-0.02834</v>
      </c>
    </row>
    <row r="1444" customFormat="false" ht="15" hidden="false" customHeight="false" outlineLevel="0" collapsed="false">
      <c r="A1444" s="4" t="n">
        <v>1443</v>
      </c>
      <c r="B1444" s="4" t="s">
        <v>1790</v>
      </c>
      <c r="C1444" s="35" t="n">
        <v>-2.43857</v>
      </c>
      <c r="D1444" s="35" t="n">
        <v>0.83599</v>
      </c>
      <c r="E1444" s="35" t="n">
        <v>-0.39639</v>
      </c>
      <c r="F1444" s="35" t="n">
        <v>1.62994</v>
      </c>
      <c r="G1444" s="35" t="n">
        <v>1.04193</v>
      </c>
      <c r="H1444" s="35" t="n">
        <v>2.21797</v>
      </c>
      <c r="I1444" s="35" t="n">
        <v>1.7769</v>
      </c>
      <c r="J1444" s="35" t="n">
        <v>-0.55862</v>
      </c>
      <c r="K1444" s="35" t="n">
        <v>3.32165</v>
      </c>
      <c r="L1444" s="35" t="n">
        <v>2.55973</v>
      </c>
      <c r="M1444" s="35" t="n">
        <v>-0.48842</v>
      </c>
      <c r="N1444" s="35" t="n">
        <v>0.9398</v>
      </c>
      <c r="O1444" s="35" t="n">
        <v>1.26948</v>
      </c>
      <c r="P1444" s="35" t="n">
        <v>-0.91463</v>
      </c>
      <c r="Q1444" s="35" t="n">
        <v>3.64976</v>
      </c>
      <c r="R1444" s="35" t="n">
        <v>0.42558</v>
      </c>
    </row>
    <row r="1445" customFormat="false" ht="15" hidden="false" customHeight="false" outlineLevel="0" collapsed="false">
      <c r="A1445" s="4" t="n">
        <v>1444</v>
      </c>
      <c r="B1445" s="4" t="s">
        <v>1791</v>
      </c>
      <c r="C1445" s="35" t="n">
        <v>0.46375</v>
      </c>
      <c r="D1445" s="35" t="n">
        <v>0.59702</v>
      </c>
      <c r="E1445" s="35" t="n">
        <v>-0.85376</v>
      </c>
      <c r="F1445" s="35" t="n">
        <v>2.40273</v>
      </c>
      <c r="G1445" s="35" t="n">
        <v>1.59904</v>
      </c>
      <c r="H1445" s="35" t="n">
        <v>1.2051</v>
      </c>
      <c r="I1445" s="35" t="n">
        <v>1.90835</v>
      </c>
      <c r="J1445" s="35" t="n">
        <v>2.3122</v>
      </c>
      <c r="K1445" s="35" t="n">
        <v>1.64043</v>
      </c>
      <c r="L1445" s="35" t="n">
        <v>-0.11282</v>
      </c>
      <c r="M1445" s="35" t="n">
        <v>0.63872</v>
      </c>
      <c r="N1445" s="35" t="n">
        <v>2.7743</v>
      </c>
      <c r="O1445" s="35" t="n">
        <v>0.51285</v>
      </c>
      <c r="P1445" s="35" t="n">
        <v>0.17663</v>
      </c>
      <c r="Q1445" s="35" t="n">
        <v>-1.42982</v>
      </c>
      <c r="R1445" s="35" t="n">
        <v>-2.73423</v>
      </c>
    </row>
    <row r="1446" customFormat="false" ht="15" hidden="false" customHeight="false" outlineLevel="0" collapsed="false">
      <c r="A1446" s="4" t="n">
        <v>1445</v>
      </c>
      <c r="B1446" s="4" t="s">
        <v>1792</v>
      </c>
      <c r="C1446" s="35" t="n">
        <v>-4.30929</v>
      </c>
      <c r="D1446" s="35" t="n">
        <v>-1.23068</v>
      </c>
      <c r="E1446" s="35" t="n">
        <v>-0.63593</v>
      </c>
      <c r="F1446" s="35" t="n">
        <v>-1.02441</v>
      </c>
      <c r="G1446" s="35" t="n">
        <v>2.51425</v>
      </c>
      <c r="H1446" s="35" t="n">
        <v>0.08472</v>
      </c>
      <c r="I1446" s="35" t="n">
        <v>-2.38048</v>
      </c>
      <c r="J1446" s="35" t="n">
        <v>-0.10275</v>
      </c>
      <c r="K1446" s="35" t="n">
        <v>1.97269</v>
      </c>
      <c r="L1446" s="35" t="n">
        <v>1.19723</v>
      </c>
      <c r="M1446" s="35" t="n">
        <v>1.9417</v>
      </c>
      <c r="N1446" s="35" t="n">
        <v>-0.58491</v>
      </c>
      <c r="O1446" s="35" t="n">
        <v>-1.80181</v>
      </c>
      <c r="P1446" s="35" t="n">
        <v>-1.75528</v>
      </c>
      <c r="Q1446" s="35" t="n">
        <v>2.28745</v>
      </c>
      <c r="R1446" s="35" t="n">
        <v>-0.34949</v>
      </c>
    </row>
    <row r="1447" customFormat="false" ht="15" hidden="false" customHeight="false" outlineLevel="0" collapsed="false">
      <c r="A1447" s="4" t="n">
        <v>1446</v>
      </c>
      <c r="B1447" s="4" t="s">
        <v>1793</v>
      </c>
      <c r="C1447" s="35" t="n">
        <v>-2.77115</v>
      </c>
      <c r="D1447" s="35" t="n">
        <v>-0.03135</v>
      </c>
      <c r="E1447" s="35" t="n">
        <v>-0.66543</v>
      </c>
      <c r="F1447" s="35" t="n">
        <v>-1.12623</v>
      </c>
      <c r="G1447" s="35" t="n">
        <v>1.99245</v>
      </c>
      <c r="H1447" s="35" t="n">
        <v>-1.58665</v>
      </c>
      <c r="I1447" s="35" t="n">
        <v>-1.09263</v>
      </c>
      <c r="J1447" s="35" t="n">
        <v>3.18147</v>
      </c>
      <c r="K1447" s="35" t="n">
        <v>0.53459</v>
      </c>
      <c r="L1447" s="35" t="n">
        <v>-0.18765</v>
      </c>
      <c r="M1447" s="35" t="n">
        <v>2.39216</v>
      </c>
      <c r="N1447" s="35" t="n">
        <v>4.2773</v>
      </c>
      <c r="O1447" s="35" t="n">
        <v>-0.81437</v>
      </c>
      <c r="P1447" s="35" t="n">
        <v>-2.87959</v>
      </c>
      <c r="Q1447" s="35" t="n">
        <v>0.39397</v>
      </c>
      <c r="R1447" s="35" t="n">
        <v>-1.87804</v>
      </c>
    </row>
    <row r="1448" customFormat="false" ht="15" hidden="false" customHeight="false" outlineLevel="0" collapsed="false">
      <c r="A1448" s="4" t="n">
        <v>1447</v>
      </c>
      <c r="B1448" s="4" t="s">
        <v>1794</v>
      </c>
      <c r="C1448" s="35" t="n">
        <v>1.03458</v>
      </c>
      <c r="D1448" s="35" t="n">
        <v>0.38281</v>
      </c>
      <c r="E1448" s="35" t="n">
        <v>-1.37646</v>
      </c>
      <c r="F1448" s="35" t="n">
        <v>0.67185</v>
      </c>
      <c r="G1448" s="35" t="n">
        <v>-0.67178</v>
      </c>
      <c r="H1448" s="35" t="n">
        <v>-2.01962</v>
      </c>
      <c r="I1448" s="35" t="n">
        <v>0.78389</v>
      </c>
      <c r="J1448" s="35" t="n">
        <v>1.72802</v>
      </c>
      <c r="K1448" s="35" t="n">
        <v>2.4823</v>
      </c>
      <c r="L1448" s="35" t="n">
        <v>-0.30411</v>
      </c>
      <c r="M1448" s="35" t="n">
        <v>-1.40392</v>
      </c>
      <c r="N1448" s="35" t="n">
        <v>0.49788</v>
      </c>
      <c r="O1448" s="35" t="n">
        <v>-0.41653</v>
      </c>
      <c r="P1448" s="35" t="n">
        <v>-3.15394</v>
      </c>
      <c r="Q1448" s="35" t="n">
        <v>-0.37884</v>
      </c>
      <c r="R1448" s="35" t="n">
        <v>-1.04813</v>
      </c>
    </row>
    <row r="1449" customFormat="false" ht="15" hidden="false" customHeight="false" outlineLevel="0" collapsed="false">
      <c r="A1449" s="4" t="n">
        <v>1448</v>
      </c>
      <c r="B1449" s="4" t="s">
        <v>1795</v>
      </c>
      <c r="C1449" s="35" t="n">
        <v>0.32471</v>
      </c>
      <c r="D1449" s="35" t="n">
        <v>-1.92762</v>
      </c>
      <c r="E1449" s="35" t="n">
        <v>-1.2928</v>
      </c>
      <c r="F1449" s="35" t="n">
        <v>0.55562</v>
      </c>
      <c r="G1449" s="35" t="n">
        <v>-0.32245</v>
      </c>
      <c r="H1449" s="35" t="n">
        <v>1.66799</v>
      </c>
      <c r="I1449" s="35" t="n">
        <v>-0.9426</v>
      </c>
      <c r="J1449" s="35" t="n">
        <v>1.31233</v>
      </c>
      <c r="K1449" s="35" t="n">
        <v>2.29913</v>
      </c>
      <c r="L1449" s="35" t="n">
        <v>-0.088</v>
      </c>
      <c r="M1449" s="35" t="n">
        <v>2.35327</v>
      </c>
      <c r="N1449" s="35" t="n">
        <v>0.65576</v>
      </c>
      <c r="O1449" s="35" t="n">
        <v>0.5038</v>
      </c>
      <c r="P1449" s="35" t="n">
        <v>0.15388</v>
      </c>
      <c r="Q1449" s="35" t="n">
        <v>-0.27926</v>
      </c>
      <c r="R1449" s="35" t="n">
        <v>0.77265</v>
      </c>
    </row>
    <row r="1450" customFormat="false" ht="15" hidden="false" customHeight="false" outlineLevel="0" collapsed="false">
      <c r="A1450" s="4" t="n">
        <v>1449</v>
      </c>
      <c r="B1450" s="4" t="s">
        <v>1796</v>
      </c>
      <c r="C1450" s="35" t="n">
        <v>-0.6915</v>
      </c>
      <c r="D1450" s="35" t="n">
        <v>-0.06784</v>
      </c>
      <c r="E1450" s="35" t="n">
        <v>0.76306</v>
      </c>
      <c r="F1450" s="35" t="n">
        <v>2.61432</v>
      </c>
      <c r="G1450" s="35" t="n">
        <v>1.54365</v>
      </c>
      <c r="H1450" s="35" t="n">
        <v>-2.25835</v>
      </c>
      <c r="I1450" s="35" t="n">
        <v>-0.166</v>
      </c>
      <c r="J1450" s="35" t="n">
        <v>-0.85524</v>
      </c>
      <c r="K1450" s="35" t="n">
        <v>-1.33318</v>
      </c>
      <c r="L1450" s="35" t="n">
        <v>0.29781</v>
      </c>
      <c r="M1450" s="35" t="n">
        <v>2.4658</v>
      </c>
      <c r="N1450" s="35" t="n">
        <v>0.09995</v>
      </c>
      <c r="O1450" s="35" t="n">
        <v>-1.06638</v>
      </c>
      <c r="P1450" s="35" t="n">
        <v>1.40257</v>
      </c>
      <c r="Q1450" s="35" t="n">
        <v>2.5308</v>
      </c>
      <c r="R1450" s="35" t="n">
        <v>0.46543</v>
      </c>
    </row>
    <row r="1451" customFormat="false" ht="15" hidden="false" customHeight="false" outlineLevel="0" collapsed="false">
      <c r="A1451" s="4" t="n">
        <v>1450</v>
      </c>
      <c r="B1451" s="4" t="s">
        <v>1797</v>
      </c>
      <c r="C1451" s="35" t="n">
        <v>0.60883</v>
      </c>
      <c r="D1451" s="35" t="n">
        <v>-1.85734</v>
      </c>
      <c r="E1451" s="35" t="n">
        <v>0.00235</v>
      </c>
      <c r="F1451" s="35" t="n">
        <v>-1.45833</v>
      </c>
      <c r="G1451" s="35" t="n">
        <v>-0.60693</v>
      </c>
      <c r="H1451" s="35" t="n">
        <v>-1.90128</v>
      </c>
      <c r="I1451" s="35" t="n">
        <v>-0.27611</v>
      </c>
      <c r="J1451" s="35" t="n">
        <v>1.4231</v>
      </c>
      <c r="K1451" s="35" t="n">
        <v>1.08129</v>
      </c>
      <c r="L1451" s="35" t="n">
        <v>0.20122</v>
      </c>
      <c r="M1451" s="35" t="n">
        <v>0.97245</v>
      </c>
      <c r="N1451" s="35" t="n">
        <v>3.60653</v>
      </c>
      <c r="O1451" s="35" t="n">
        <v>-3.18628</v>
      </c>
      <c r="P1451" s="35" t="n">
        <v>-2.87744</v>
      </c>
      <c r="Q1451" s="35" t="n">
        <v>2.69538</v>
      </c>
      <c r="R1451" s="35" t="n">
        <v>-2.78193</v>
      </c>
    </row>
    <row r="1452" customFormat="false" ht="15" hidden="false" customHeight="false" outlineLevel="0" collapsed="false">
      <c r="A1452" s="4" t="n">
        <v>1451</v>
      </c>
      <c r="B1452" s="4" t="s">
        <v>1798</v>
      </c>
      <c r="C1452" s="35" t="n">
        <v>-2.33968</v>
      </c>
      <c r="D1452" s="35" t="n">
        <v>0.81228</v>
      </c>
      <c r="E1452" s="35" t="n">
        <v>-1.03548</v>
      </c>
      <c r="F1452" s="35" t="n">
        <v>1.6182</v>
      </c>
      <c r="G1452" s="35" t="n">
        <v>-1.12756</v>
      </c>
      <c r="H1452" s="35" t="n">
        <v>-2.28099</v>
      </c>
      <c r="I1452" s="35" t="n">
        <v>0.5138</v>
      </c>
      <c r="J1452" s="35" t="n">
        <v>3.04257</v>
      </c>
      <c r="K1452" s="35" t="n">
        <v>-0.88944</v>
      </c>
      <c r="L1452" s="35" t="n">
        <v>-0.54699</v>
      </c>
      <c r="M1452" s="35" t="n">
        <v>0.73762</v>
      </c>
      <c r="N1452" s="35" t="n">
        <v>2.82608</v>
      </c>
      <c r="O1452" s="35" t="n">
        <v>-2.14566</v>
      </c>
      <c r="P1452" s="35" t="n">
        <v>-1.34615</v>
      </c>
      <c r="Q1452" s="35" t="n">
        <v>1.83767</v>
      </c>
      <c r="R1452" s="35" t="n">
        <v>0.86265</v>
      </c>
    </row>
    <row r="1453" customFormat="false" ht="15" hidden="false" customHeight="false" outlineLevel="0" collapsed="false">
      <c r="A1453" s="4" t="n">
        <v>1452</v>
      </c>
      <c r="B1453" s="4" t="s">
        <v>1799</v>
      </c>
      <c r="C1453" s="35" t="n">
        <v>-2.78953</v>
      </c>
      <c r="D1453" s="35" t="n">
        <v>0.57656</v>
      </c>
      <c r="E1453" s="35" t="n">
        <v>0.86308</v>
      </c>
      <c r="F1453" s="35" t="n">
        <v>2.04098</v>
      </c>
      <c r="G1453" s="35" t="n">
        <v>-0.91518</v>
      </c>
      <c r="H1453" s="35" t="n">
        <v>2.47205</v>
      </c>
      <c r="I1453" s="35" t="n">
        <v>2.14035</v>
      </c>
      <c r="J1453" s="35" t="n">
        <v>0.82039</v>
      </c>
      <c r="K1453" s="35" t="n">
        <v>1.83268</v>
      </c>
      <c r="L1453" s="35" t="n">
        <v>0.18532</v>
      </c>
      <c r="M1453" s="35" t="n">
        <v>3.34263</v>
      </c>
      <c r="N1453" s="35" t="n">
        <v>1.26205</v>
      </c>
      <c r="O1453" s="35" t="n">
        <v>0.78085</v>
      </c>
      <c r="P1453" s="35" t="n">
        <v>-1.96504</v>
      </c>
      <c r="Q1453" s="35" t="n">
        <v>0.2198</v>
      </c>
      <c r="R1453" s="35" t="n">
        <v>0.7939</v>
      </c>
    </row>
    <row r="1454" customFormat="false" ht="15" hidden="false" customHeight="false" outlineLevel="0" collapsed="false">
      <c r="A1454" s="4" t="n">
        <v>1453</v>
      </c>
      <c r="B1454" s="4" t="s">
        <v>1800</v>
      </c>
      <c r="C1454" s="35" t="n">
        <v>0.29048</v>
      </c>
      <c r="D1454" s="35" t="n">
        <v>-1.31959</v>
      </c>
      <c r="E1454" s="35" t="n">
        <v>-1.67935</v>
      </c>
      <c r="F1454" s="35" t="n">
        <v>1.77767</v>
      </c>
      <c r="G1454" s="35" t="n">
        <v>-0.83106</v>
      </c>
      <c r="H1454" s="35" t="n">
        <v>-1.53009</v>
      </c>
      <c r="I1454" s="35" t="n">
        <v>-1.13092</v>
      </c>
      <c r="J1454" s="35" t="n">
        <v>-0.24989</v>
      </c>
      <c r="K1454" s="35" t="n">
        <v>2.58677</v>
      </c>
      <c r="L1454" s="35" t="n">
        <v>-0.35587</v>
      </c>
      <c r="M1454" s="35" t="n">
        <v>2.78766</v>
      </c>
      <c r="N1454" s="35" t="n">
        <v>1.8529</v>
      </c>
      <c r="O1454" s="35" t="n">
        <v>0.90188</v>
      </c>
      <c r="P1454" s="35" t="n">
        <v>-0.13926</v>
      </c>
      <c r="Q1454" s="35" t="n">
        <v>-0.26649</v>
      </c>
      <c r="R1454" s="35" t="n">
        <v>-2.18753</v>
      </c>
    </row>
    <row r="1455" customFormat="false" ht="15" hidden="false" customHeight="false" outlineLevel="0" collapsed="false">
      <c r="A1455" s="4" t="n">
        <v>1454</v>
      </c>
      <c r="B1455" s="4" t="s">
        <v>1801</v>
      </c>
      <c r="C1455" s="35" t="n">
        <v>-2.05684</v>
      </c>
      <c r="D1455" s="35" t="n">
        <v>0.86193</v>
      </c>
      <c r="E1455" s="35" t="n">
        <v>0.5676</v>
      </c>
      <c r="F1455" s="35" t="n">
        <v>2.78126</v>
      </c>
      <c r="G1455" s="35" t="n">
        <v>-0.83234</v>
      </c>
      <c r="H1455" s="35" t="n">
        <v>0.00836</v>
      </c>
      <c r="I1455" s="35" t="n">
        <v>1.60699</v>
      </c>
      <c r="J1455" s="35" t="n">
        <v>1.84517</v>
      </c>
      <c r="K1455" s="35" t="n">
        <v>1.32612</v>
      </c>
      <c r="L1455" s="35" t="n">
        <v>1.21865</v>
      </c>
      <c r="M1455" s="35" t="n">
        <v>0.94029</v>
      </c>
      <c r="N1455" s="35" t="n">
        <v>-0.78111</v>
      </c>
      <c r="O1455" s="35" t="n">
        <v>1.57491</v>
      </c>
      <c r="P1455" s="35" t="n">
        <v>-1.19636</v>
      </c>
      <c r="Q1455" s="35" t="n">
        <v>-0.05365</v>
      </c>
      <c r="R1455" s="35" t="n">
        <v>1.35936</v>
      </c>
    </row>
    <row r="1456" customFormat="false" ht="15" hidden="false" customHeight="false" outlineLevel="0" collapsed="false">
      <c r="A1456" s="4" t="n">
        <v>1455</v>
      </c>
      <c r="B1456" s="4" t="s">
        <v>1802</v>
      </c>
      <c r="C1456" s="35" t="n">
        <v>-0.11668</v>
      </c>
      <c r="D1456" s="35" t="n">
        <v>-2.9873</v>
      </c>
      <c r="E1456" s="35" t="n">
        <v>4.25038</v>
      </c>
      <c r="F1456" s="35" t="n">
        <v>3.98431</v>
      </c>
      <c r="G1456" s="35" t="n">
        <v>2.83321</v>
      </c>
      <c r="H1456" s="35" t="n">
        <v>0.86614</v>
      </c>
      <c r="I1456" s="35" t="n">
        <v>-0.69282</v>
      </c>
      <c r="J1456" s="35" t="n">
        <v>1.51409</v>
      </c>
      <c r="K1456" s="35" t="n">
        <v>-0.02672</v>
      </c>
      <c r="L1456" s="35" t="n">
        <v>0.06396</v>
      </c>
      <c r="M1456" s="35" t="n">
        <v>0.7316</v>
      </c>
      <c r="N1456" s="35" t="n">
        <v>4.66932</v>
      </c>
      <c r="O1456" s="35" t="n">
        <v>-0.72404</v>
      </c>
      <c r="P1456" s="35" t="n">
        <v>-0.49722</v>
      </c>
      <c r="Q1456" s="35" t="n">
        <v>0.35047</v>
      </c>
      <c r="R1456" s="35" t="n">
        <v>-1.45883</v>
      </c>
    </row>
    <row r="1457" customFormat="false" ht="15" hidden="false" customHeight="false" outlineLevel="0" collapsed="false">
      <c r="A1457" s="4" t="n">
        <v>1456</v>
      </c>
      <c r="B1457" s="4" t="s">
        <v>1803</v>
      </c>
      <c r="C1457" s="35" t="n">
        <v>-0.96784</v>
      </c>
      <c r="D1457" s="35" t="n">
        <v>-2.65575</v>
      </c>
      <c r="E1457" s="35" t="n">
        <v>0.77556</v>
      </c>
      <c r="F1457" s="35" t="n">
        <v>1.04157</v>
      </c>
      <c r="G1457" s="35" t="n">
        <v>0.38547</v>
      </c>
      <c r="H1457" s="35" t="n">
        <v>-0.14459</v>
      </c>
      <c r="I1457" s="35" t="n">
        <v>-1.45948</v>
      </c>
      <c r="J1457" s="35" t="n">
        <v>0.91486</v>
      </c>
      <c r="K1457" s="35" t="n">
        <v>-0.3545</v>
      </c>
      <c r="L1457" s="35" t="n">
        <v>-0.2736</v>
      </c>
      <c r="M1457" s="35" t="n">
        <v>-0.196</v>
      </c>
      <c r="N1457" s="35" t="n">
        <v>-0.3958</v>
      </c>
      <c r="O1457" s="35" t="n">
        <v>1.58924</v>
      </c>
      <c r="P1457" s="35" t="n">
        <v>1.07205</v>
      </c>
      <c r="Q1457" s="35" t="n">
        <v>1.16226</v>
      </c>
      <c r="R1457" s="35" t="n">
        <v>-2.93606</v>
      </c>
    </row>
    <row r="1458" customFormat="false" ht="15" hidden="false" customHeight="false" outlineLevel="0" collapsed="false">
      <c r="A1458" s="4" t="n">
        <v>1457</v>
      </c>
      <c r="B1458" s="4" t="s">
        <v>1804</v>
      </c>
      <c r="C1458" s="35" t="n">
        <v>0.06984</v>
      </c>
      <c r="D1458" s="35" t="n">
        <v>-1.35368</v>
      </c>
      <c r="E1458" s="35" t="n">
        <v>3.23771</v>
      </c>
      <c r="F1458" s="35" t="n">
        <v>-0.17185</v>
      </c>
      <c r="G1458" s="35" t="n">
        <v>3.12918</v>
      </c>
      <c r="H1458" s="35" t="n">
        <v>0.75278</v>
      </c>
      <c r="I1458" s="35" t="n">
        <v>-0.27416</v>
      </c>
      <c r="J1458" s="35" t="n">
        <v>2.71362</v>
      </c>
      <c r="K1458" s="35" t="n">
        <v>-0.0321</v>
      </c>
      <c r="L1458" s="35" t="n">
        <v>3.44957</v>
      </c>
      <c r="M1458" s="35" t="n">
        <v>-0.48272</v>
      </c>
      <c r="N1458" s="35" t="n">
        <v>1.81885</v>
      </c>
      <c r="O1458" s="35" t="n">
        <v>-2.35617</v>
      </c>
      <c r="P1458" s="35" t="n">
        <v>-2.4983</v>
      </c>
      <c r="Q1458" s="35" t="n">
        <v>2.27567</v>
      </c>
      <c r="R1458" s="35" t="n">
        <v>0.65425</v>
      </c>
    </row>
    <row r="1459" customFormat="false" ht="15" hidden="false" customHeight="false" outlineLevel="0" collapsed="false">
      <c r="A1459" s="4" t="n">
        <v>1458</v>
      </c>
      <c r="B1459" s="4" t="s">
        <v>1805</v>
      </c>
      <c r="C1459" s="35" t="n">
        <v>-3.28721</v>
      </c>
      <c r="D1459" s="35" t="n">
        <v>-2.38664</v>
      </c>
      <c r="E1459" s="35" t="n">
        <v>0.57065</v>
      </c>
      <c r="F1459" s="35" t="n">
        <v>-0.40109</v>
      </c>
      <c r="G1459" s="35" t="n">
        <v>-0.18498</v>
      </c>
      <c r="H1459" s="35" t="n">
        <v>-1.9971</v>
      </c>
      <c r="I1459" s="35" t="n">
        <v>2.97753</v>
      </c>
      <c r="J1459" s="35" t="n">
        <v>3.75559</v>
      </c>
      <c r="K1459" s="35" t="n">
        <v>-0.0011</v>
      </c>
      <c r="L1459" s="35" t="n">
        <v>-0.05003</v>
      </c>
      <c r="M1459" s="35" t="n">
        <v>1.31679</v>
      </c>
      <c r="N1459" s="35" t="n">
        <v>1.57682</v>
      </c>
      <c r="O1459" s="35" t="n">
        <v>-2.20166</v>
      </c>
      <c r="P1459" s="35" t="n">
        <v>-1.0953</v>
      </c>
      <c r="Q1459" s="35" t="n">
        <v>2.33903</v>
      </c>
      <c r="R1459" s="35" t="n">
        <v>0.43836</v>
      </c>
    </row>
    <row r="1460" customFormat="false" ht="15" hidden="false" customHeight="false" outlineLevel="0" collapsed="false">
      <c r="A1460" s="4" t="n">
        <v>1459</v>
      </c>
      <c r="B1460" s="4" t="s">
        <v>1806</v>
      </c>
      <c r="C1460" s="35" t="n">
        <v>0.4461</v>
      </c>
      <c r="D1460" s="35" t="n">
        <v>-2.69092</v>
      </c>
      <c r="E1460" s="35" t="n">
        <v>1.91706</v>
      </c>
      <c r="F1460" s="35" t="n">
        <v>1.152</v>
      </c>
      <c r="G1460" s="35" t="n">
        <v>-0.93251</v>
      </c>
      <c r="H1460" s="35" t="n">
        <v>-0.48372</v>
      </c>
      <c r="I1460" s="35" t="n">
        <v>-1.20229</v>
      </c>
      <c r="J1460" s="35" t="n">
        <v>0.888</v>
      </c>
      <c r="K1460" s="35" t="n">
        <v>2.7015</v>
      </c>
      <c r="L1460" s="35" t="n">
        <v>1.84926</v>
      </c>
      <c r="M1460" s="35" t="n">
        <v>-0.18565</v>
      </c>
      <c r="N1460" s="35" t="n">
        <v>0.54961</v>
      </c>
      <c r="O1460" s="35" t="n">
        <v>-0.37915</v>
      </c>
      <c r="P1460" s="35" t="n">
        <v>0.22033</v>
      </c>
      <c r="Q1460" s="35" t="n">
        <v>-0.21721</v>
      </c>
      <c r="R1460" s="35" t="n">
        <v>1.33675</v>
      </c>
    </row>
    <row r="1461" customFormat="false" ht="15" hidden="false" customHeight="false" outlineLevel="0" collapsed="false">
      <c r="A1461" s="4" t="n">
        <v>1460</v>
      </c>
      <c r="B1461" s="4" t="s">
        <v>1807</v>
      </c>
      <c r="C1461" s="35" t="n">
        <v>0.76817</v>
      </c>
      <c r="D1461" s="35" t="n">
        <v>0.67492</v>
      </c>
      <c r="E1461" s="35" t="n">
        <v>0.26178</v>
      </c>
      <c r="F1461" s="35" t="n">
        <v>2.97563</v>
      </c>
      <c r="G1461" s="35" t="n">
        <v>-0.11166</v>
      </c>
      <c r="H1461" s="35" t="n">
        <v>1.74044</v>
      </c>
      <c r="I1461" s="35" t="n">
        <v>-1.26938</v>
      </c>
      <c r="J1461" s="35" t="n">
        <v>0.04581</v>
      </c>
      <c r="K1461" s="35" t="n">
        <v>3.00786</v>
      </c>
      <c r="L1461" s="35" t="n">
        <v>3.51476</v>
      </c>
      <c r="M1461" s="35" t="n">
        <v>2.38014</v>
      </c>
      <c r="N1461" s="35" t="n">
        <v>2.1232</v>
      </c>
      <c r="O1461" s="35" t="n">
        <v>1.01836</v>
      </c>
      <c r="P1461" s="35" t="n">
        <v>-1.87533</v>
      </c>
      <c r="Q1461" s="35" t="n">
        <v>0.26572</v>
      </c>
      <c r="R1461" s="35" t="n">
        <v>-2.81466</v>
      </c>
    </row>
    <row r="1462" customFormat="false" ht="15" hidden="false" customHeight="false" outlineLevel="0" collapsed="false">
      <c r="A1462" s="4" t="n">
        <v>1461</v>
      </c>
      <c r="B1462" s="4" t="s">
        <v>1808</v>
      </c>
      <c r="C1462" s="35" t="n">
        <v>1.44068</v>
      </c>
      <c r="D1462" s="35" t="n">
        <v>-1.07575</v>
      </c>
      <c r="E1462" s="35" t="n">
        <v>2.45008</v>
      </c>
      <c r="F1462" s="35" t="n">
        <v>1.28738</v>
      </c>
      <c r="G1462" s="35" t="n">
        <v>0.90746</v>
      </c>
      <c r="H1462" s="35" t="n">
        <v>-0.65761</v>
      </c>
      <c r="I1462" s="35" t="n">
        <v>1.05911</v>
      </c>
      <c r="J1462" s="35" t="n">
        <v>1.0533</v>
      </c>
      <c r="K1462" s="35" t="n">
        <v>-1.68948</v>
      </c>
      <c r="L1462" s="35" t="n">
        <v>3.67867</v>
      </c>
      <c r="M1462" s="35" t="n">
        <v>-2.16567</v>
      </c>
      <c r="N1462" s="35" t="n">
        <v>0.07964</v>
      </c>
      <c r="O1462" s="35" t="n">
        <v>-0.76283</v>
      </c>
      <c r="P1462" s="35" t="n">
        <v>-0.98939</v>
      </c>
      <c r="Q1462" s="35" t="n">
        <v>-0.82544</v>
      </c>
      <c r="R1462" s="35" t="n">
        <v>-0.41265</v>
      </c>
    </row>
    <row r="1463" customFormat="false" ht="15" hidden="false" customHeight="false" outlineLevel="0" collapsed="false">
      <c r="A1463" s="4" t="n">
        <v>1462</v>
      </c>
      <c r="B1463" s="4" t="s">
        <v>1809</v>
      </c>
      <c r="C1463" s="35" t="n">
        <v>0.76557</v>
      </c>
      <c r="D1463" s="35" t="n">
        <v>-2.71351</v>
      </c>
      <c r="E1463" s="35" t="n">
        <v>2.70995</v>
      </c>
      <c r="F1463" s="35" t="n">
        <v>2.58323</v>
      </c>
      <c r="G1463" s="35" t="n">
        <v>1.94704</v>
      </c>
      <c r="H1463" s="35" t="n">
        <v>-2.17577</v>
      </c>
      <c r="I1463" s="35" t="n">
        <v>-0.03383</v>
      </c>
      <c r="J1463" s="35" t="n">
        <v>2.20588</v>
      </c>
      <c r="K1463" s="35" t="n">
        <v>0.91489</v>
      </c>
      <c r="L1463" s="35" t="n">
        <v>1.59368</v>
      </c>
      <c r="M1463" s="35" t="n">
        <v>2.8409</v>
      </c>
      <c r="N1463" s="35" t="n">
        <v>0.66561</v>
      </c>
      <c r="O1463" s="35" t="n">
        <v>-0.41626</v>
      </c>
      <c r="P1463" s="35" t="n">
        <v>-0.00016</v>
      </c>
      <c r="Q1463" s="35" t="n">
        <v>-1.2163</v>
      </c>
      <c r="R1463" s="35" t="n">
        <v>-2.40574</v>
      </c>
    </row>
    <row r="1464" customFormat="false" ht="15" hidden="false" customHeight="false" outlineLevel="0" collapsed="false">
      <c r="A1464" s="4" t="n">
        <v>1463</v>
      </c>
      <c r="B1464" s="4" t="s">
        <v>1810</v>
      </c>
      <c r="C1464" s="35" t="n">
        <v>-3.32782</v>
      </c>
      <c r="D1464" s="35" t="n">
        <v>0.39973</v>
      </c>
      <c r="E1464" s="35" t="n">
        <v>-1.01233</v>
      </c>
      <c r="F1464" s="35" t="n">
        <v>-1.00538</v>
      </c>
      <c r="G1464" s="35" t="n">
        <v>2.35381</v>
      </c>
      <c r="H1464" s="35" t="n">
        <v>1.98391</v>
      </c>
      <c r="I1464" s="35" t="n">
        <v>-0.52513</v>
      </c>
      <c r="J1464" s="35" t="n">
        <v>0.60794</v>
      </c>
      <c r="K1464" s="35" t="n">
        <v>-0.57539</v>
      </c>
      <c r="L1464" s="35" t="n">
        <v>0.35482</v>
      </c>
      <c r="M1464" s="35" t="n">
        <v>2.19164</v>
      </c>
      <c r="N1464" s="35" t="n">
        <v>1.23621</v>
      </c>
      <c r="O1464" s="35" t="n">
        <v>-1.30639</v>
      </c>
      <c r="P1464" s="35" t="n">
        <v>-0.11853</v>
      </c>
      <c r="Q1464" s="35" t="n">
        <v>2.74882</v>
      </c>
      <c r="R1464" s="35" t="n">
        <v>0.89001</v>
      </c>
    </row>
    <row r="1465" customFormat="false" ht="15" hidden="false" customHeight="false" outlineLevel="0" collapsed="false">
      <c r="A1465" s="4" t="n">
        <v>1464</v>
      </c>
      <c r="B1465" s="4" t="s">
        <v>1811</v>
      </c>
      <c r="C1465" s="35" t="n">
        <v>-3.20352</v>
      </c>
      <c r="D1465" s="35" t="n">
        <v>0.0527</v>
      </c>
      <c r="E1465" s="35" t="n">
        <v>1.7868</v>
      </c>
      <c r="F1465" s="35" t="n">
        <v>2.15065</v>
      </c>
      <c r="G1465" s="35" t="n">
        <v>2.7001</v>
      </c>
      <c r="H1465" s="35" t="n">
        <v>2.60002</v>
      </c>
      <c r="I1465" s="35" t="n">
        <v>0.95273</v>
      </c>
      <c r="J1465" s="35" t="n">
        <v>2.62592</v>
      </c>
      <c r="K1465" s="35" t="n">
        <v>-0.71397</v>
      </c>
      <c r="L1465" s="35" t="n">
        <v>0.13229</v>
      </c>
      <c r="M1465" s="35" t="n">
        <v>0.90938</v>
      </c>
      <c r="N1465" s="35" t="n">
        <v>1.43106</v>
      </c>
      <c r="O1465" s="35" t="n">
        <v>1.15647</v>
      </c>
      <c r="P1465" s="35" t="n">
        <v>-3.07456</v>
      </c>
      <c r="Q1465" s="35" t="n">
        <v>1.69381</v>
      </c>
      <c r="R1465" s="35" t="n">
        <v>-3.94993</v>
      </c>
    </row>
    <row r="1466" customFormat="false" ht="15" hidden="false" customHeight="false" outlineLevel="0" collapsed="false">
      <c r="A1466" s="4" t="n">
        <v>1465</v>
      </c>
      <c r="B1466" s="4" t="s">
        <v>1812</v>
      </c>
      <c r="C1466" s="35" t="n">
        <v>1.23437</v>
      </c>
      <c r="D1466" s="35" t="n">
        <v>0.49481</v>
      </c>
      <c r="E1466" s="35" t="n">
        <v>-1.03545</v>
      </c>
      <c r="F1466" s="35" t="n">
        <v>1.65037</v>
      </c>
      <c r="G1466" s="35" t="n">
        <v>-0.20181</v>
      </c>
      <c r="H1466" s="35" t="n">
        <v>1.77214</v>
      </c>
      <c r="I1466" s="35" t="n">
        <v>2.80498</v>
      </c>
      <c r="J1466" s="35" t="n">
        <v>2.05569</v>
      </c>
      <c r="K1466" s="35" t="n">
        <v>0.08026</v>
      </c>
      <c r="L1466" s="35" t="n">
        <v>1.2861</v>
      </c>
      <c r="M1466" s="35" t="n">
        <v>2.34436</v>
      </c>
      <c r="N1466" s="35" t="n">
        <v>1.55651</v>
      </c>
      <c r="O1466" s="35" t="n">
        <v>0.05294</v>
      </c>
      <c r="P1466" s="35" t="n">
        <v>-0.48157</v>
      </c>
      <c r="Q1466" s="35" t="n">
        <v>3.26445</v>
      </c>
      <c r="R1466" s="35" t="n">
        <v>-4.21382</v>
      </c>
    </row>
    <row r="1467" customFormat="false" ht="15" hidden="false" customHeight="false" outlineLevel="0" collapsed="false">
      <c r="A1467" s="4" t="n">
        <v>1466</v>
      </c>
      <c r="B1467" s="4" t="s">
        <v>1813</v>
      </c>
      <c r="C1467" s="35" t="n">
        <v>-1.33927</v>
      </c>
      <c r="D1467" s="35" t="n">
        <v>-1.14009</v>
      </c>
      <c r="E1467" s="35" t="n">
        <v>0.09416</v>
      </c>
      <c r="F1467" s="35" t="n">
        <v>-1.6085</v>
      </c>
      <c r="G1467" s="35" t="n">
        <v>2.46139</v>
      </c>
      <c r="H1467" s="35" t="n">
        <v>1.14008</v>
      </c>
      <c r="I1467" s="35" t="n">
        <v>3.8423</v>
      </c>
      <c r="J1467" s="35" t="n">
        <v>0.58348</v>
      </c>
      <c r="K1467" s="35" t="n">
        <v>-1.09613</v>
      </c>
      <c r="L1467" s="35" t="n">
        <v>-0.37513</v>
      </c>
      <c r="M1467" s="35" t="n">
        <v>1.25457</v>
      </c>
      <c r="N1467" s="35" t="n">
        <v>0.85218</v>
      </c>
      <c r="O1467" s="35" t="n">
        <v>-2.84111</v>
      </c>
      <c r="P1467" s="35" t="n">
        <v>-3.17624</v>
      </c>
      <c r="Q1467" s="35" t="n">
        <v>2.43806</v>
      </c>
      <c r="R1467" s="35" t="n">
        <v>-1.88606</v>
      </c>
    </row>
    <row r="1468" customFormat="false" ht="15" hidden="false" customHeight="false" outlineLevel="0" collapsed="false">
      <c r="A1468" s="4" t="n">
        <v>1467</v>
      </c>
      <c r="B1468" s="4" t="s">
        <v>1814</v>
      </c>
      <c r="C1468" s="35" t="n">
        <v>-2.40459</v>
      </c>
      <c r="D1468" s="35" t="n">
        <v>-0.63544</v>
      </c>
      <c r="E1468" s="35" t="n">
        <v>1.37944</v>
      </c>
      <c r="F1468" s="35" t="n">
        <v>0.89291</v>
      </c>
      <c r="G1468" s="35" t="n">
        <v>-0.43297</v>
      </c>
      <c r="H1468" s="35" t="n">
        <v>2.06671</v>
      </c>
      <c r="I1468" s="35" t="n">
        <v>1.58713</v>
      </c>
      <c r="J1468" s="35" t="n">
        <v>0.06063</v>
      </c>
      <c r="K1468" s="35" t="n">
        <v>3.08298</v>
      </c>
      <c r="L1468" s="35" t="n">
        <v>-0.78733</v>
      </c>
      <c r="M1468" s="35" t="n">
        <v>0.25106</v>
      </c>
      <c r="N1468" s="35" t="n">
        <v>0.27998</v>
      </c>
      <c r="O1468" s="35" t="n">
        <v>0.5246</v>
      </c>
      <c r="P1468" s="35" t="n">
        <v>-2.03745</v>
      </c>
      <c r="Q1468" s="35" t="n">
        <v>-0.61623</v>
      </c>
      <c r="R1468" s="35" t="n">
        <v>0.91104</v>
      </c>
    </row>
    <row r="1469" customFormat="false" ht="15" hidden="false" customHeight="false" outlineLevel="0" collapsed="false">
      <c r="A1469" s="4" t="n">
        <v>1468</v>
      </c>
      <c r="B1469" s="4" t="s">
        <v>1815</v>
      </c>
      <c r="C1469" s="35" t="n">
        <v>0.34385</v>
      </c>
      <c r="D1469" s="35" t="n">
        <v>-1.89432</v>
      </c>
      <c r="E1469" s="35" t="n">
        <v>0.3963</v>
      </c>
      <c r="F1469" s="35" t="n">
        <v>-0.08075</v>
      </c>
      <c r="G1469" s="35" t="n">
        <v>-0.82548</v>
      </c>
      <c r="H1469" s="35" t="n">
        <v>2.01766</v>
      </c>
      <c r="I1469" s="35" t="n">
        <v>2.04585</v>
      </c>
      <c r="J1469" s="35" t="n">
        <v>3.53568</v>
      </c>
      <c r="K1469" s="35" t="n">
        <v>2.07149</v>
      </c>
      <c r="L1469" s="35" t="n">
        <v>-0.14902</v>
      </c>
      <c r="M1469" s="35" t="n">
        <v>0.97077</v>
      </c>
      <c r="N1469" s="35" t="n">
        <v>1.37479</v>
      </c>
      <c r="O1469" s="35" t="n">
        <v>-1.59981</v>
      </c>
      <c r="P1469" s="35" t="n">
        <v>-0.29644</v>
      </c>
      <c r="Q1469" s="35" t="n">
        <v>0.2119</v>
      </c>
      <c r="R1469" s="35" t="n">
        <v>0.56913</v>
      </c>
    </row>
    <row r="1470" customFormat="false" ht="15" hidden="false" customHeight="false" outlineLevel="0" collapsed="false">
      <c r="A1470" s="4" t="n">
        <v>1469</v>
      </c>
      <c r="B1470" s="4" t="s">
        <v>1816</v>
      </c>
      <c r="C1470" s="35" t="n">
        <v>0.39248</v>
      </c>
      <c r="D1470" s="35" t="n">
        <v>-2.29865</v>
      </c>
      <c r="E1470" s="35" t="n">
        <v>1.95777</v>
      </c>
      <c r="F1470" s="35" t="n">
        <v>0.2882</v>
      </c>
      <c r="G1470" s="35" t="n">
        <v>2.21639</v>
      </c>
      <c r="H1470" s="35" t="n">
        <v>-1.65249</v>
      </c>
      <c r="I1470" s="35" t="n">
        <v>3.72819</v>
      </c>
      <c r="J1470" s="35" t="n">
        <v>2.4561</v>
      </c>
      <c r="K1470" s="35" t="n">
        <v>-1.09259</v>
      </c>
      <c r="L1470" s="35" t="n">
        <v>3.39407</v>
      </c>
      <c r="M1470" s="35" t="n">
        <v>1.92926</v>
      </c>
      <c r="N1470" s="35" t="n">
        <v>1.29477</v>
      </c>
      <c r="O1470" s="35" t="n">
        <v>0.3857</v>
      </c>
      <c r="P1470" s="35" t="n">
        <v>-0.19242</v>
      </c>
      <c r="Q1470" s="35" t="n">
        <v>2.8469</v>
      </c>
      <c r="R1470" s="35" t="n">
        <v>-0.07971</v>
      </c>
    </row>
    <row r="1471" customFormat="false" ht="15" hidden="false" customHeight="false" outlineLevel="0" collapsed="false">
      <c r="A1471" s="4" t="n">
        <v>1470</v>
      </c>
      <c r="B1471" s="4" t="s">
        <v>1817</v>
      </c>
      <c r="C1471" s="35" t="n">
        <v>-0.81955</v>
      </c>
      <c r="D1471" s="35" t="n">
        <v>-2.97036</v>
      </c>
      <c r="E1471" s="35" t="n">
        <v>-1.12095</v>
      </c>
      <c r="F1471" s="35" t="n">
        <v>1.99294</v>
      </c>
      <c r="G1471" s="35" t="n">
        <v>2.54978</v>
      </c>
      <c r="H1471" s="35" t="n">
        <v>-1.15212</v>
      </c>
      <c r="I1471" s="35" t="n">
        <v>1.19827</v>
      </c>
      <c r="J1471" s="35" t="n">
        <v>1.40223</v>
      </c>
      <c r="K1471" s="35" t="n">
        <v>-0.78969</v>
      </c>
      <c r="L1471" s="35" t="n">
        <v>2.62403</v>
      </c>
      <c r="M1471" s="35" t="n">
        <v>2.96759</v>
      </c>
      <c r="N1471" s="35" t="n">
        <v>5.47414</v>
      </c>
      <c r="O1471" s="35" t="n">
        <v>1.18238</v>
      </c>
      <c r="P1471" s="35" t="n">
        <v>-1.48188</v>
      </c>
      <c r="Q1471" s="35" t="n">
        <v>-0.37684</v>
      </c>
      <c r="R1471" s="35" t="n">
        <v>-1.11621</v>
      </c>
    </row>
    <row r="1472" customFormat="false" ht="15" hidden="false" customHeight="false" outlineLevel="0" collapsed="false">
      <c r="A1472" s="4" t="n">
        <v>1471</v>
      </c>
      <c r="B1472" s="4" t="s">
        <v>1818</v>
      </c>
      <c r="C1472" s="35" t="n">
        <v>1.05645</v>
      </c>
      <c r="D1472" s="35" t="n">
        <v>-1.03797</v>
      </c>
      <c r="E1472" s="35" t="n">
        <v>-0.23123</v>
      </c>
      <c r="F1472" s="35" t="n">
        <v>-0.62124</v>
      </c>
      <c r="G1472" s="35" t="n">
        <v>0.21311</v>
      </c>
      <c r="H1472" s="35" t="n">
        <v>-1.20691</v>
      </c>
      <c r="I1472" s="35" t="n">
        <v>1.75131</v>
      </c>
      <c r="J1472" s="35" t="n">
        <v>-0.77743</v>
      </c>
      <c r="K1472" s="35" t="n">
        <v>2.02939</v>
      </c>
      <c r="L1472" s="35" t="n">
        <v>0.49488</v>
      </c>
      <c r="M1472" s="35" t="n">
        <v>0.23691</v>
      </c>
      <c r="N1472" s="35" t="n">
        <v>-0.62206</v>
      </c>
      <c r="O1472" s="35" t="n">
        <v>-0.55635</v>
      </c>
      <c r="P1472" s="35" t="n">
        <v>-1.23167</v>
      </c>
      <c r="Q1472" s="35" t="n">
        <v>-1.32554</v>
      </c>
      <c r="R1472" s="35" t="n">
        <v>1.39925</v>
      </c>
    </row>
    <row r="1473" customFormat="false" ht="15" hidden="false" customHeight="false" outlineLevel="0" collapsed="false">
      <c r="A1473" s="4" t="n">
        <v>1472</v>
      </c>
      <c r="B1473" s="4" t="s">
        <v>1819</v>
      </c>
      <c r="C1473" s="35" t="n">
        <v>-3.19312</v>
      </c>
      <c r="D1473" s="35" t="n">
        <v>-2.07641</v>
      </c>
      <c r="E1473" s="35" t="n">
        <v>0.75667</v>
      </c>
      <c r="F1473" s="35" t="n">
        <v>2.65167</v>
      </c>
      <c r="G1473" s="35" t="n">
        <v>1.57324</v>
      </c>
      <c r="H1473" s="35" t="n">
        <v>2.20684</v>
      </c>
      <c r="I1473" s="35" t="n">
        <v>2.46686</v>
      </c>
      <c r="J1473" s="35" t="n">
        <v>-0.48261</v>
      </c>
      <c r="K1473" s="35" t="n">
        <v>0.90445</v>
      </c>
      <c r="L1473" s="35" t="n">
        <v>1.55536</v>
      </c>
      <c r="M1473" s="35" t="n">
        <v>1.90717</v>
      </c>
      <c r="N1473" s="35" t="n">
        <v>0.38155</v>
      </c>
      <c r="O1473" s="35" t="n">
        <v>0.25731</v>
      </c>
      <c r="P1473" s="35" t="n">
        <v>1.1688</v>
      </c>
      <c r="Q1473" s="35" t="n">
        <v>2.84836</v>
      </c>
      <c r="R1473" s="35" t="n">
        <v>-0.74447</v>
      </c>
    </row>
    <row r="1474" customFormat="false" ht="15" hidden="false" customHeight="false" outlineLevel="0" collapsed="false">
      <c r="A1474" s="4" t="n">
        <v>1473</v>
      </c>
      <c r="B1474" s="4" t="s">
        <v>1820</v>
      </c>
      <c r="C1474" s="35" t="n">
        <v>0.72032</v>
      </c>
      <c r="D1474" s="35" t="n">
        <v>0.15284</v>
      </c>
      <c r="E1474" s="35" t="n">
        <v>-0.68064</v>
      </c>
      <c r="F1474" s="35" t="n">
        <v>-1.09482</v>
      </c>
      <c r="G1474" s="35" t="n">
        <v>2.69553</v>
      </c>
      <c r="H1474" s="35" t="n">
        <v>-1.89952</v>
      </c>
      <c r="I1474" s="35" t="n">
        <v>-0.0585</v>
      </c>
      <c r="J1474" s="35" t="n">
        <v>2.65557</v>
      </c>
      <c r="K1474" s="35" t="n">
        <v>1.22095</v>
      </c>
      <c r="L1474" s="35" t="n">
        <v>0.76588</v>
      </c>
      <c r="M1474" s="35" t="n">
        <v>1.08245</v>
      </c>
      <c r="N1474" s="35" t="n">
        <v>0.16909</v>
      </c>
      <c r="O1474" s="35" t="n">
        <v>-0.486</v>
      </c>
      <c r="P1474" s="35" t="n">
        <v>-3.21025</v>
      </c>
      <c r="Q1474" s="35" t="n">
        <v>-0.15869</v>
      </c>
      <c r="R1474" s="35" t="n">
        <v>-3.10443</v>
      </c>
    </row>
    <row r="1475" customFormat="false" ht="15" hidden="false" customHeight="false" outlineLevel="0" collapsed="false">
      <c r="A1475" s="4" t="n">
        <v>1474</v>
      </c>
      <c r="B1475" s="4" t="s">
        <v>1821</v>
      </c>
      <c r="C1475" s="35" t="n">
        <v>-0.86549</v>
      </c>
      <c r="D1475" s="35" t="n">
        <v>-1.58934</v>
      </c>
      <c r="E1475" s="35" t="n">
        <v>0.36871</v>
      </c>
      <c r="F1475" s="35" t="n">
        <v>1.87196</v>
      </c>
      <c r="G1475" s="35" t="n">
        <v>-1.294</v>
      </c>
      <c r="H1475" s="35" t="n">
        <v>-2.40505</v>
      </c>
      <c r="I1475" s="35" t="n">
        <v>0.19735</v>
      </c>
      <c r="J1475" s="35" t="n">
        <v>-1.40705</v>
      </c>
      <c r="K1475" s="35" t="n">
        <v>1.97276</v>
      </c>
      <c r="L1475" s="35" t="n">
        <v>1.32796</v>
      </c>
      <c r="M1475" s="35" t="n">
        <v>3.20986</v>
      </c>
      <c r="N1475" s="35" t="n">
        <v>2.61913</v>
      </c>
      <c r="O1475" s="35" t="n">
        <v>-0.51973</v>
      </c>
      <c r="P1475" s="35" t="n">
        <v>1.20524</v>
      </c>
      <c r="Q1475" s="35" t="n">
        <v>1.01709</v>
      </c>
      <c r="R1475" s="35" t="n">
        <v>1.38383</v>
      </c>
    </row>
    <row r="1476" customFormat="false" ht="15" hidden="false" customHeight="false" outlineLevel="0" collapsed="false">
      <c r="A1476" s="4" t="n">
        <v>1475</v>
      </c>
      <c r="B1476" s="4" t="s">
        <v>1822</v>
      </c>
      <c r="C1476" s="35" t="n">
        <v>-1.70507</v>
      </c>
      <c r="D1476" s="35" t="n">
        <v>-0.53427</v>
      </c>
      <c r="E1476" s="35" t="n">
        <v>-1.91247</v>
      </c>
      <c r="F1476" s="35" t="n">
        <v>-0.38249</v>
      </c>
      <c r="G1476" s="35" t="n">
        <v>1.4305</v>
      </c>
      <c r="H1476" s="35" t="n">
        <v>-2.38367</v>
      </c>
      <c r="I1476" s="35" t="n">
        <v>0.0443</v>
      </c>
      <c r="J1476" s="35" t="n">
        <v>2.05798</v>
      </c>
      <c r="K1476" s="35" t="n">
        <v>0.23185</v>
      </c>
      <c r="L1476" s="35" t="n">
        <v>3.80743</v>
      </c>
      <c r="M1476" s="35" t="n">
        <v>1.04546</v>
      </c>
      <c r="N1476" s="35" t="n">
        <v>0.87296</v>
      </c>
      <c r="O1476" s="35" t="n">
        <v>-2.86925</v>
      </c>
      <c r="P1476" s="35" t="n">
        <v>-1.59222</v>
      </c>
      <c r="Q1476" s="35" t="n">
        <v>2.50473</v>
      </c>
      <c r="R1476" s="35" t="n">
        <v>-3.02347</v>
      </c>
    </row>
    <row r="1477" customFormat="false" ht="15" hidden="false" customHeight="false" outlineLevel="0" collapsed="false">
      <c r="A1477" s="4" t="n">
        <v>1476</v>
      </c>
      <c r="B1477" s="4" t="s">
        <v>1823</v>
      </c>
      <c r="C1477" s="35" t="n">
        <v>-1.64426</v>
      </c>
      <c r="D1477" s="35" t="n">
        <v>-2.68928</v>
      </c>
      <c r="E1477" s="35" t="n">
        <v>1.9411</v>
      </c>
      <c r="F1477" s="35" t="n">
        <v>-0.54009</v>
      </c>
      <c r="G1477" s="35" t="n">
        <v>0.00337</v>
      </c>
      <c r="H1477" s="35" t="n">
        <v>-0.95367</v>
      </c>
      <c r="I1477" s="35" t="n">
        <v>2.17908</v>
      </c>
      <c r="J1477" s="35" t="n">
        <v>3.75317</v>
      </c>
      <c r="K1477" s="35" t="n">
        <v>2.56525</v>
      </c>
      <c r="L1477" s="35" t="n">
        <v>-0.25219</v>
      </c>
      <c r="M1477" s="35" t="n">
        <v>-0.57635</v>
      </c>
      <c r="N1477" s="35" t="n">
        <v>1.86802</v>
      </c>
      <c r="O1477" s="35" t="n">
        <v>0.74464</v>
      </c>
      <c r="P1477" s="35" t="n">
        <v>-3.61265</v>
      </c>
      <c r="Q1477" s="35" t="n">
        <v>-0.39131</v>
      </c>
      <c r="R1477" s="35" t="n">
        <v>0.62689</v>
      </c>
    </row>
    <row r="1478" customFormat="false" ht="15" hidden="false" customHeight="false" outlineLevel="0" collapsed="false">
      <c r="A1478" s="4" t="n">
        <v>1477</v>
      </c>
      <c r="B1478" s="4" t="s">
        <v>1824</v>
      </c>
      <c r="C1478" s="35" t="n">
        <v>0.39687</v>
      </c>
      <c r="D1478" s="35" t="n">
        <v>-2.35911</v>
      </c>
      <c r="E1478" s="35" t="n">
        <v>-0.82605</v>
      </c>
      <c r="F1478" s="35" t="n">
        <v>0.49658</v>
      </c>
      <c r="G1478" s="35" t="n">
        <v>2.13087</v>
      </c>
      <c r="H1478" s="35" t="n">
        <v>1.57288</v>
      </c>
      <c r="I1478" s="35" t="n">
        <v>2.54379</v>
      </c>
      <c r="J1478" s="35" t="n">
        <v>-0.4818</v>
      </c>
      <c r="K1478" s="35" t="n">
        <v>2.13157</v>
      </c>
      <c r="L1478" s="35" t="n">
        <v>0.13281</v>
      </c>
      <c r="M1478" s="35" t="n">
        <v>-0.21014</v>
      </c>
      <c r="N1478" s="35" t="n">
        <v>0.53167</v>
      </c>
      <c r="O1478" s="35" t="n">
        <v>0.55035</v>
      </c>
      <c r="P1478" s="35" t="n">
        <v>-3.0636</v>
      </c>
      <c r="Q1478" s="35" t="n">
        <v>-1.28562</v>
      </c>
      <c r="R1478" s="35" t="n">
        <v>-2.82677</v>
      </c>
    </row>
    <row r="1479" customFormat="false" ht="15" hidden="false" customHeight="false" outlineLevel="0" collapsed="false">
      <c r="A1479" s="4" t="n">
        <v>1478</v>
      </c>
      <c r="B1479" s="4" t="s">
        <v>1825</v>
      </c>
      <c r="C1479" s="35" t="n">
        <v>-2.97584</v>
      </c>
      <c r="D1479" s="35" t="n">
        <v>0.17122</v>
      </c>
      <c r="E1479" s="35" t="n">
        <v>-1.27428</v>
      </c>
      <c r="F1479" s="35" t="n">
        <v>2.85483</v>
      </c>
      <c r="G1479" s="35" t="n">
        <v>1.02836</v>
      </c>
      <c r="H1479" s="35" t="n">
        <v>1.78495</v>
      </c>
      <c r="I1479" s="35" t="n">
        <v>-1.1642</v>
      </c>
      <c r="J1479" s="35" t="n">
        <v>0.70808</v>
      </c>
      <c r="K1479" s="35" t="n">
        <v>0.2205</v>
      </c>
      <c r="L1479" s="35" t="n">
        <v>1.84662</v>
      </c>
      <c r="M1479" s="35" t="n">
        <v>2.13803</v>
      </c>
      <c r="N1479" s="35" t="n">
        <v>0.36549</v>
      </c>
      <c r="O1479" s="35" t="n">
        <v>-0.79813</v>
      </c>
      <c r="P1479" s="35" t="n">
        <v>-2.48684</v>
      </c>
      <c r="Q1479" s="35" t="n">
        <v>-1.5128</v>
      </c>
      <c r="R1479" s="35" t="n">
        <v>-3.63404</v>
      </c>
    </row>
    <row r="1480" customFormat="false" ht="15" hidden="false" customHeight="false" outlineLevel="0" collapsed="false">
      <c r="A1480" s="4" t="n">
        <v>1479</v>
      </c>
      <c r="B1480" s="4" t="s">
        <v>1826</v>
      </c>
      <c r="C1480" s="35" t="n">
        <v>-3.40148</v>
      </c>
      <c r="D1480" s="35" t="n">
        <v>-1.18144</v>
      </c>
      <c r="E1480" s="35" t="n">
        <v>-0.31957</v>
      </c>
      <c r="F1480" s="35" t="n">
        <v>2.94265</v>
      </c>
      <c r="G1480" s="35" t="n">
        <v>0.83258</v>
      </c>
      <c r="H1480" s="35" t="n">
        <v>0.12109</v>
      </c>
      <c r="I1480" s="35" t="n">
        <v>-1.03397</v>
      </c>
      <c r="J1480" s="35" t="n">
        <v>0.31403</v>
      </c>
      <c r="K1480" s="35" t="n">
        <v>-0.02502</v>
      </c>
      <c r="L1480" s="35" t="n">
        <v>3.81965</v>
      </c>
      <c r="M1480" s="35" t="n">
        <v>1.99612</v>
      </c>
      <c r="N1480" s="35" t="n">
        <v>0.19517</v>
      </c>
      <c r="O1480" s="35" t="n">
        <v>0.64217</v>
      </c>
      <c r="P1480" s="35" t="n">
        <v>-1.72581</v>
      </c>
      <c r="Q1480" s="35" t="n">
        <v>2.158</v>
      </c>
      <c r="R1480" s="35" t="n">
        <v>1.5256</v>
      </c>
    </row>
    <row r="1481" customFormat="false" ht="15" hidden="false" customHeight="false" outlineLevel="0" collapsed="false">
      <c r="A1481" s="4" t="n">
        <v>1480</v>
      </c>
      <c r="B1481" s="4" t="s">
        <v>1827</v>
      </c>
      <c r="C1481" s="35" t="n">
        <v>1.14593</v>
      </c>
      <c r="D1481" s="35" t="n">
        <v>1.43285</v>
      </c>
      <c r="E1481" s="35" t="n">
        <v>1.45988</v>
      </c>
      <c r="F1481" s="35" t="n">
        <v>2.21746</v>
      </c>
      <c r="G1481" s="35" t="n">
        <v>2.29991</v>
      </c>
      <c r="H1481" s="35" t="n">
        <v>0.90953</v>
      </c>
      <c r="I1481" s="35" t="n">
        <v>2.52066</v>
      </c>
      <c r="J1481" s="35" t="n">
        <v>3.44532</v>
      </c>
      <c r="K1481" s="35" t="n">
        <v>0.94145</v>
      </c>
      <c r="L1481" s="35" t="n">
        <v>0.49461</v>
      </c>
      <c r="M1481" s="35" t="n">
        <v>0.63863</v>
      </c>
      <c r="N1481" s="35" t="n">
        <v>3.33208</v>
      </c>
      <c r="O1481" s="35" t="n">
        <v>-2.22915</v>
      </c>
      <c r="P1481" s="35" t="n">
        <v>-1.1454</v>
      </c>
      <c r="Q1481" s="35" t="n">
        <v>2.84892</v>
      </c>
      <c r="R1481" s="35" t="n">
        <v>-0.73073</v>
      </c>
    </row>
    <row r="1482" customFormat="false" ht="15" hidden="false" customHeight="false" outlineLevel="0" collapsed="false">
      <c r="A1482" s="4" t="n">
        <v>1481</v>
      </c>
      <c r="B1482" s="4" t="s">
        <v>1828</v>
      </c>
      <c r="C1482" s="35" t="n">
        <v>0.5412</v>
      </c>
      <c r="D1482" s="35" t="n">
        <v>-1.15483</v>
      </c>
      <c r="E1482" s="35" t="n">
        <v>-0.51062</v>
      </c>
      <c r="F1482" s="35" t="n">
        <v>0.81193</v>
      </c>
      <c r="G1482" s="35" t="n">
        <v>1.41905</v>
      </c>
      <c r="H1482" s="35" t="n">
        <v>1.48399</v>
      </c>
      <c r="I1482" s="35" t="n">
        <v>0.22591</v>
      </c>
      <c r="J1482" s="35" t="n">
        <v>0.79728</v>
      </c>
      <c r="K1482" s="35" t="n">
        <v>2.48364</v>
      </c>
      <c r="L1482" s="35" t="n">
        <v>0.17616</v>
      </c>
      <c r="M1482" s="35" t="n">
        <v>1.18915</v>
      </c>
      <c r="N1482" s="35" t="n">
        <v>-0.93038</v>
      </c>
      <c r="O1482" s="35" t="n">
        <v>0.48812</v>
      </c>
      <c r="P1482" s="35" t="n">
        <v>-2.69421</v>
      </c>
      <c r="Q1482" s="35" t="n">
        <v>1.962</v>
      </c>
      <c r="R1482" s="35" t="n">
        <v>0.87891</v>
      </c>
    </row>
    <row r="1483" customFormat="false" ht="15" hidden="false" customHeight="false" outlineLevel="0" collapsed="false">
      <c r="A1483" s="4" t="n">
        <v>1482</v>
      </c>
      <c r="B1483" s="4" t="s">
        <v>1829</v>
      </c>
      <c r="C1483" s="35" t="n">
        <v>-1.15932</v>
      </c>
      <c r="D1483" s="35" t="n">
        <v>0.71649</v>
      </c>
      <c r="E1483" s="35" t="n">
        <v>-0.32966</v>
      </c>
      <c r="F1483" s="35" t="n">
        <v>1.36405</v>
      </c>
      <c r="G1483" s="35" t="n">
        <v>-0.22375</v>
      </c>
      <c r="H1483" s="35" t="n">
        <v>-0.72577</v>
      </c>
      <c r="I1483" s="35" t="n">
        <v>-2.14882</v>
      </c>
      <c r="J1483" s="35" t="n">
        <v>-0.62302</v>
      </c>
      <c r="K1483" s="35" t="n">
        <v>2.33249</v>
      </c>
      <c r="L1483" s="35" t="n">
        <v>-0.83356</v>
      </c>
      <c r="M1483" s="35" t="n">
        <v>2.28887</v>
      </c>
      <c r="N1483" s="35" t="n">
        <v>-0.26035</v>
      </c>
      <c r="O1483" s="35" t="n">
        <v>-0.37657</v>
      </c>
      <c r="P1483" s="35" t="n">
        <v>1.03395</v>
      </c>
      <c r="Q1483" s="35" t="n">
        <v>-0.62828</v>
      </c>
      <c r="R1483" s="35" t="n">
        <v>-0.30825</v>
      </c>
    </row>
    <row r="1484" customFormat="false" ht="15" hidden="false" customHeight="false" outlineLevel="0" collapsed="false">
      <c r="A1484" s="4" t="n">
        <v>1483</v>
      </c>
      <c r="B1484" s="4" t="s">
        <v>1830</v>
      </c>
      <c r="C1484" s="35" t="n">
        <v>0.92301</v>
      </c>
      <c r="D1484" s="35" t="n">
        <v>0.69189</v>
      </c>
      <c r="E1484" s="35" t="n">
        <v>1.25471</v>
      </c>
      <c r="F1484" s="35" t="n">
        <v>-0.4947</v>
      </c>
      <c r="G1484" s="35" t="n">
        <v>-0.56812</v>
      </c>
      <c r="H1484" s="35" t="n">
        <v>-1.97321</v>
      </c>
      <c r="I1484" s="35" t="n">
        <v>0.96193</v>
      </c>
      <c r="J1484" s="35" t="n">
        <v>-0.5737</v>
      </c>
      <c r="K1484" s="35" t="n">
        <v>2.49851</v>
      </c>
      <c r="L1484" s="35" t="n">
        <v>-0.72485</v>
      </c>
      <c r="M1484" s="35" t="n">
        <v>1.11158</v>
      </c>
      <c r="N1484" s="35" t="n">
        <v>4.62999</v>
      </c>
      <c r="O1484" s="35" t="n">
        <v>0.37893</v>
      </c>
      <c r="P1484" s="35" t="n">
        <v>-1.9489</v>
      </c>
      <c r="Q1484" s="35" t="n">
        <v>3.84057</v>
      </c>
      <c r="R1484" s="35" t="n">
        <v>-1.11828</v>
      </c>
    </row>
    <row r="1485" customFormat="false" ht="15" hidden="false" customHeight="false" outlineLevel="0" collapsed="false">
      <c r="A1485" s="4" t="n">
        <v>1484</v>
      </c>
      <c r="B1485" s="4" t="s">
        <v>1831</v>
      </c>
      <c r="C1485" s="35" t="n">
        <v>-0.52143</v>
      </c>
      <c r="D1485" s="35" t="n">
        <v>-2.72046</v>
      </c>
      <c r="E1485" s="35" t="n">
        <v>2.04216</v>
      </c>
      <c r="F1485" s="35" t="n">
        <v>0.281</v>
      </c>
      <c r="G1485" s="35" t="n">
        <v>-1.05672</v>
      </c>
      <c r="H1485" s="35" t="n">
        <v>-2.28667</v>
      </c>
      <c r="I1485" s="35" t="n">
        <v>-0.77285</v>
      </c>
      <c r="J1485" s="35" t="n">
        <v>0.64487</v>
      </c>
      <c r="K1485" s="35" t="n">
        <v>0.71957</v>
      </c>
      <c r="L1485" s="35" t="n">
        <v>-0.29641</v>
      </c>
      <c r="M1485" s="35" t="n">
        <v>0.85509</v>
      </c>
      <c r="N1485" s="35" t="n">
        <v>0.47719</v>
      </c>
      <c r="O1485" s="35" t="n">
        <v>-0.59824</v>
      </c>
      <c r="P1485" s="35" t="n">
        <v>0.50652</v>
      </c>
      <c r="Q1485" s="35" t="n">
        <v>-1.32586</v>
      </c>
      <c r="R1485" s="35" t="n">
        <v>1.01185</v>
      </c>
    </row>
    <row r="1486" customFormat="false" ht="15" hidden="false" customHeight="false" outlineLevel="0" collapsed="false">
      <c r="A1486" s="4" t="n">
        <v>1485</v>
      </c>
      <c r="B1486" s="4" t="s">
        <v>1832</v>
      </c>
      <c r="C1486" s="35" t="n">
        <v>0.25504</v>
      </c>
      <c r="D1486" s="35" t="n">
        <v>-2.52238</v>
      </c>
      <c r="E1486" s="35" t="n">
        <v>0.66405</v>
      </c>
      <c r="F1486" s="35" t="n">
        <v>-0.11871</v>
      </c>
      <c r="G1486" s="35" t="n">
        <v>2.82157</v>
      </c>
      <c r="H1486" s="35" t="n">
        <v>-2.08288</v>
      </c>
      <c r="I1486" s="35" t="n">
        <v>-0.22109</v>
      </c>
      <c r="J1486" s="35" t="n">
        <v>3.13616</v>
      </c>
      <c r="K1486" s="35" t="n">
        <v>2.92482</v>
      </c>
      <c r="L1486" s="35" t="n">
        <v>2.51081</v>
      </c>
      <c r="M1486" s="35" t="n">
        <v>1.14595</v>
      </c>
      <c r="N1486" s="35" t="n">
        <v>3.9149</v>
      </c>
      <c r="O1486" s="35" t="n">
        <v>-2.28596</v>
      </c>
      <c r="P1486" s="35" t="n">
        <v>-0.01161</v>
      </c>
      <c r="Q1486" s="35" t="n">
        <v>-0.25224</v>
      </c>
      <c r="R1486" s="35" t="n">
        <v>-2.63081</v>
      </c>
    </row>
    <row r="1487" customFormat="false" ht="15" hidden="false" customHeight="false" outlineLevel="0" collapsed="false">
      <c r="A1487" s="4" t="n">
        <v>1486</v>
      </c>
      <c r="B1487" s="4" t="s">
        <v>1833</v>
      </c>
      <c r="C1487" s="35" t="n">
        <v>-0.79219</v>
      </c>
      <c r="D1487" s="35" t="n">
        <v>-1.12179</v>
      </c>
      <c r="E1487" s="35" t="n">
        <v>-0.93639</v>
      </c>
      <c r="F1487" s="35" t="n">
        <v>3.81609</v>
      </c>
      <c r="G1487" s="35" t="n">
        <v>2.33428</v>
      </c>
      <c r="H1487" s="35" t="n">
        <v>-0.04355</v>
      </c>
      <c r="I1487" s="35" t="n">
        <v>-3.2447</v>
      </c>
      <c r="J1487" s="35" t="n">
        <v>-0.4885</v>
      </c>
      <c r="K1487" s="35" t="n">
        <v>3.10957</v>
      </c>
      <c r="L1487" s="35" t="n">
        <v>3.30023</v>
      </c>
      <c r="M1487" s="35" t="n">
        <v>0.68308</v>
      </c>
      <c r="N1487" s="35" t="n">
        <v>1.48699</v>
      </c>
      <c r="O1487" s="35" t="n">
        <v>-2.26736</v>
      </c>
      <c r="P1487" s="35" t="n">
        <v>-1.66755</v>
      </c>
      <c r="Q1487" s="35" t="n">
        <v>1.83375</v>
      </c>
      <c r="R1487" s="35" t="n">
        <v>-2.18151</v>
      </c>
    </row>
    <row r="1488" customFormat="false" ht="15" hidden="false" customHeight="false" outlineLevel="0" collapsed="false">
      <c r="A1488" s="4" t="n">
        <v>1487</v>
      </c>
      <c r="B1488" s="4" t="s">
        <v>1834</v>
      </c>
      <c r="C1488" s="35" t="n">
        <v>0.58565</v>
      </c>
      <c r="D1488" s="35" t="n">
        <v>-0.39763</v>
      </c>
      <c r="E1488" s="35" t="n">
        <v>3.29605</v>
      </c>
      <c r="F1488" s="35" t="n">
        <v>-0.8559</v>
      </c>
      <c r="G1488" s="35" t="n">
        <v>2.90028</v>
      </c>
      <c r="H1488" s="35" t="n">
        <v>-0.81954</v>
      </c>
      <c r="I1488" s="35" t="n">
        <v>1.63831</v>
      </c>
      <c r="J1488" s="35" t="n">
        <v>-0.14345</v>
      </c>
      <c r="K1488" s="35" t="n">
        <v>-1.03986</v>
      </c>
      <c r="L1488" s="35" t="n">
        <v>-0.0867</v>
      </c>
      <c r="M1488" s="35" t="n">
        <v>2.51252</v>
      </c>
      <c r="N1488" s="35" t="n">
        <v>0.52884</v>
      </c>
      <c r="O1488" s="35" t="n">
        <v>0.07585</v>
      </c>
      <c r="P1488" s="35" t="n">
        <v>-3.08306</v>
      </c>
      <c r="Q1488" s="35" t="n">
        <v>2.19562</v>
      </c>
      <c r="R1488" s="35" t="n">
        <v>0.44839</v>
      </c>
    </row>
    <row r="1489" customFormat="false" ht="15" hidden="false" customHeight="false" outlineLevel="0" collapsed="false">
      <c r="A1489" s="4" t="n">
        <v>1488</v>
      </c>
      <c r="B1489" s="4" t="s">
        <v>1835</v>
      </c>
      <c r="C1489" s="35" t="n">
        <v>0.31618</v>
      </c>
      <c r="D1489" s="35" t="n">
        <v>-1.27489</v>
      </c>
      <c r="E1489" s="35" t="n">
        <v>-1.18973</v>
      </c>
      <c r="F1489" s="35" t="n">
        <v>-0.18149</v>
      </c>
      <c r="G1489" s="35" t="n">
        <v>0.89592</v>
      </c>
      <c r="H1489" s="35" t="n">
        <v>0.73334</v>
      </c>
      <c r="I1489" s="35" t="n">
        <v>-0.15586</v>
      </c>
      <c r="J1489" s="35" t="n">
        <v>1.96707</v>
      </c>
      <c r="K1489" s="35" t="n">
        <v>-1.0329</v>
      </c>
      <c r="L1489" s="35" t="n">
        <v>3.29273</v>
      </c>
      <c r="M1489" s="35" t="n">
        <v>0.65192</v>
      </c>
      <c r="N1489" s="35" t="n">
        <v>1.4039</v>
      </c>
      <c r="O1489" s="35" t="n">
        <v>-1.40872</v>
      </c>
      <c r="P1489" s="35" t="n">
        <v>1.18208</v>
      </c>
      <c r="Q1489" s="35" t="n">
        <v>-1.32215</v>
      </c>
      <c r="R1489" s="35" t="n">
        <v>-2.80081</v>
      </c>
    </row>
    <row r="1490" customFormat="false" ht="15" hidden="false" customHeight="false" outlineLevel="0" collapsed="false">
      <c r="A1490" s="4" t="n">
        <v>1489</v>
      </c>
      <c r="B1490" s="4" t="s">
        <v>1836</v>
      </c>
      <c r="C1490" s="35" t="n">
        <v>-2.4799</v>
      </c>
      <c r="D1490" s="35" t="n">
        <v>0.6436</v>
      </c>
      <c r="E1490" s="35" t="n">
        <v>-0.46508</v>
      </c>
      <c r="F1490" s="35" t="n">
        <v>3.05522</v>
      </c>
      <c r="G1490" s="35" t="n">
        <v>2.91047</v>
      </c>
      <c r="H1490" s="35" t="n">
        <v>1.62602</v>
      </c>
      <c r="I1490" s="35" t="n">
        <v>0.4526</v>
      </c>
      <c r="J1490" s="35" t="n">
        <v>-1.30205</v>
      </c>
      <c r="K1490" s="35" t="n">
        <v>0.21825</v>
      </c>
      <c r="L1490" s="35" t="n">
        <v>0.64348</v>
      </c>
      <c r="M1490" s="35" t="n">
        <v>-1.25036</v>
      </c>
      <c r="N1490" s="35" t="n">
        <v>-0.31043</v>
      </c>
      <c r="O1490" s="35" t="n">
        <v>-0.41666</v>
      </c>
      <c r="P1490" s="35" t="n">
        <v>-2.84484</v>
      </c>
      <c r="Q1490" s="35" t="n">
        <v>0.52181</v>
      </c>
      <c r="R1490" s="35" t="n">
        <v>-2.11629</v>
      </c>
    </row>
    <row r="1491" customFormat="false" ht="15" hidden="false" customHeight="false" outlineLevel="0" collapsed="false">
      <c r="A1491" s="4" t="n">
        <v>1490</v>
      </c>
      <c r="B1491" s="4" t="s">
        <v>54</v>
      </c>
      <c r="C1491" s="35" t="n">
        <v>-1.70936</v>
      </c>
      <c r="D1491" s="35" t="n">
        <v>-2.37311</v>
      </c>
      <c r="E1491" s="35" t="n">
        <v>-0.17172</v>
      </c>
      <c r="F1491" s="35" t="n">
        <v>-0.84994</v>
      </c>
      <c r="G1491" s="35" t="n">
        <v>1.74445</v>
      </c>
      <c r="H1491" s="35" t="n">
        <v>0.34559</v>
      </c>
      <c r="I1491" s="35" t="n">
        <v>2.93983</v>
      </c>
      <c r="J1491" s="35" t="n">
        <v>2.66576</v>
      </c>
      <c r="K1491" s="35" t="n">
        <v>-0.21291</v>
      </c>
      <c r="L1491" s="35" t="n">
        <v>2.45693</v>
      </c>
      <c r="M1491" s="35" t="n">
        <v>1.86681</v>
      </c>
      <c r="N1491" s="35" t="n">
        <v>1.11937</v>
      </c>
      <c r="O1491" s="35" t="n">
        <v>0.3489</v>
      </c>
      <c r="P1491" s="35" t="n">
        <v>-2.57429</v>
      </c>
      <c r="Q1491" s="35" t="n">
        <v>-1.18957</v>
      </c>
      <c r="R1491" s="35" t="n">
        <v>0.70398</v>
      </c>
    </row>
    <row r="1492" customFormat="false" ht="15" hidden="false" customHeight="false" outlineLevel="0" collapsed="false">
      <c r="A1492" s="4" t="n">
        <v>1491</v>
      </c>
      <c r="B1492" s="4" t="s">
        <v>55</v>
      </c>
      <c r="C1492" s="35" t="n">
        <v>-2.90139</v>
      </c>
      <c r="D1492" s="35" t="n">
        <v>-2.63721</v>
      </c>
      <c r="E1492" s="35" t="n">
        <v>1.83379</v>
      </c>
      <c r="F1492" s="35" t="n">
        <v>3.12753</v>
      </c>
      <c r="G1492" s="35" t="n">
        <v>2.22942</v>
      </c>
      <c r="H1492" s="35" t="n">
        <v>0.84339</v>
      </c>
      <c r="I1492" s="35" t="n">
        <v>-0.27806</v>
      </c>
      <c r="J1492" s="35" t="n">
        <v>-0.76642</v>
      </c>
      <c r="K1492" s="35" t="n">
        <v>0.22283</v>
      </c>
      <c r="L1492" s="35" t="n">
        <v>3.37309</v>
      </c>
      <c r="M1492" s="35" t="n">
        <v>1.85571</v>
      </c>
      <c r="N1492" s="35" t="n">
        <v>2.73107</v>
      </c>
      <c r="O1492" s="35" t="n">
        <v>-2.87021</v>
      </c>
      <c r="P1492" s="35" t="n">
        <v>0.87775</v>
      </c>
      <c r="Q1492" s="35" t="n">
        <v>2.90111</v>
      </c>
      <c r="R1492" s="35" t="n">
        <v>-0.00477</v>
      </c>
    </row>
    <row r="1493" customFormat="false" ht="15" hidden="false" customHeight="false" outlineLevel="0" collapsed="false">
      <c r="A1493" s="4" t="n">
        <v>1492</v>
      </c>
      <c r="B1493" s="4" t="s">
        <v>1837</v>
      </c>
      <c r="C1493" s="35" t="n">
        <v>-4.36447</v>
      </c>
      <c r="D1493" s="35" t="n">
        <v>-0.76663</v>
      </c>
      <c r="E1493" s="35" t="n">
        <v>-0.69458</v>
      </c>
      <c r="F1493" s="35" t="n">
        <v>-0.78996</v>
      </c>
      <c r="G1493" s="35" t="n">
        <v>2.59404</v>
      </c>
      <c r="H1493" s="35" t="n">
        <v>0.13404</v>
      </c>
      <c r="I1493" s="35" t="n">
        <v>-0.17224</v>
      </c>
      <c r="J1493" s="35" t="n">
        <v>1.67322</v>
      </c>
      <c r="K1493" s="35" t="n">
        <v>0.65601</v>
      </c>
      <c r="L1493" s="35" t="n">
        <v>-0.89767</v>
      </c>
      <c r="M1493" s="35" t="n">
        <v>0.63772</v>
      </c>
      <c r="N1493" s="35" t="n">
        <v>1.36526</v>
      </c>
      <c r="O1493" s="35" t="n">
        <v>-2.95627</v>
      </c>
      <c r="P1493" s="35" t="n">
        <v>-2.37094</v>
      </c>
      <c r="Q1493" s="35" t="n">
        <v>2.54172</v>
      </c>
      <c r="R1493" s="35" t="n">
        <v>-3.31018</v>
      </c>
    </row>
    <row r="1494" customFormat="false" ht="15" hidden="false" customHeight="false" outlineLevel="0" collapsed="false">
      <c r="A1494" s="4" t="n">
        <v>1493</v>
      </c>
      <c r="B1494" s="4" t="s">
        <v>1838</v>
      </c>
      <c r="C1494" s="35" t="n">
        <v>-2.40495</v>
      </c>
      <c r="D1494" s="35" t="n">
        <v>-0.81508</v>
      </c>
      <c r="E1494" s="35" t="n">
        <v>-1.28778</v>
      </c>
      <c r="F1494" s="35" t="n">
        <v>1.33618</v>
      </c>
      <c r="G1494" s="35" t="n">
        <v>0.59594</v>
      </c>
      <c r="H1494" s="35" t="n">
        <v>-1.72265</v>
      </c>
      <c r="I1494" s="35" t="n">
        <v>1.68156</v>
      </c>
      <c r="J1494" s="35" t="n">
        <v>0.2278</v>
      </c>
      <c r="K1494" s="35" t="n">
        <v>-1.30072</v>
      </c>
      <c r="L1494" s="35" t="n">
        <v>0.22253</v>
      </c>
      <c r="M1494" s="35" t="n">
        <v>1.99608</v>
      </c>
      <c r="N1494" s="35" t="n">
        <v>0.30213</v>
      </c>
      <c r="O1494" s="35" t="n">
        <v>-3.48164</v>
      </c>
      <c r="P1494" s="35" t="n">
        <v>0.2638</v>
      </c>
      <c r="Q1494" s="35" t="n">
        <v>-0.14159</v>
      </c>
      <c r="R1494" s="35" t="n">
        <v>-2.06561</v>
      </c>
    </row>
    <row r="1495" customFormat="false" ht="15" hidden="false" customHeight="false" outlineLevel="0" collapsed="false">
      <c r="A1495" s="4" t="n">
        <v>1494</v>
      </c>
      <c r="B1495" s="4" t="s">
        <v>1839</v>
      </c>
      <c r="C1495" s="35" t="n">
        <v>0.72905</v>
      </c>
      <c r="D1495" s="35" t="n">
        <v>-0.66088</v>
      </c>
      <c r="E1495" s="35" t="n">
        <v>-0.55275</v>
      </c>
      <c r="F1495" s="35" t="n">
        <v>0.41744</v>
      </c>
      <c r="G1495" s="35" t="n">
        <v>-0.3212</v>
      </c>
      <c r="H1495" s="35" t="n">
        <v>-1.22568</v>
      </c>
      <c r="I1495" s="35" t="n">
        <v>1.96956</v>
      </c>
      <c r="J1495" s="35" t="n">
        <v>-0.02847</v>
      </c>
      <c r="K1495" s="35" t="n">
        <v>1.03131</v>
      </c>
      <c r="L1495" s="35" t="n">
        <v>0.4283</v>
      </c>
      <c r="M1495" s="35" t="n">
        <v>-1.77464</v>
      </c>
      <c r="N1495" s="35" t="n">
        <v>2.69293</v>
      </c>
      <c r="O1495" s="35" t="n">
        <v>-1.55059</v>
      </c>
      <c r="P1495" s="35" t="n">
        <v>0.74572</v>
      </c>
      <c r="Q1495" s="35" t="n">
        <v>0.24023</v>
      </c>
      <c r="R1495" s="35" t="n">
        <v>-2.5813</v>
      </c>
    </row>
    <row r="1496" customFormat="false" ht="15" hidden="false" customHeight="false" outlineLevel="0" collapsed="false">
      <c r="A1496" s="4" t="n">
        <v>1495</v>
      </c>
      <c r="B1496" s="4" t="s">
        <v>1840</v>
      </c>
      <c r="C1496" s="35" t="n">
        <v>0.36659</v>
      </c>
      <c r="D1496" s="35" t="n">
        <v>0.86594</v>
      </c>
      <c r="E1496" s="35" t="n">
        <v>2.26637</v>
      </c>
      <c r="F1496" s="35" t="n">
        <v>-0.4036</v>
      </c>
      <c r="G1496" s="35" t="n">
        <v>-0.14759</v>
      </c>
      <c r="H1496" s="35" t="n">
        <v>2.29278</v>
      </c>
      <c r="I1496" s="35" t="n">
        <v>1.95909</v>
      </c>
      <c r="J1496" s="35" t="n">
        <v>2.44798</v>
      </c>
      <c r="K1496" s="35" t="n">
        <v>2.29551</v>
      </c>
      <c r="L1496" s="35" t="n">
        <v>0.27855</v>
      </c>
      <c r="M1496" s="35" t="n">
        <v>0.18184</v>
      </c>
      <c r="N1496" s="35" t="n">
        <v>0.89546</v>
      </c>
      <c r="O1496" s="35" t="n">
        <v>-1.0092</v>
      </c>
      <c r="P1496" s="35" t="n">
        <v>-0.61005</v>
      </c>
      <c r="Q1496" s="35" t="n">
        <v>3.06761</v>
      </c>
      <c r="R1496" s="35" t="n">
        <v>-0.10114</v>
      </c>
    </row>
    <row r="1497" customFormat="false" ht="15" hidden="false" customHeight="false" outlineLevel="0" collapsed="false">
      <c r="A1497" s="4" t="n">
        <v>1496</v>
      </c>
      <c r="B1497" s="4" t="s">
        <v>1841</v>
      </c>
      <c r="C1497" s="35" t="n">
        <v>-0.41675</v>
      </c>
      <c r="D1497" s="35" t="n">
        <v>0.62876</v>
      </c>
      <c r="E1497" s="35" t="n">
        <v>2.16098</v>
      </c>
      <c r="F1497" s="35" t="n">
        <v>-0.17704</v>
      </c>
      <c r="G1497" s="35" t="n">
        <v>0.02444</v>
      </c>
      <c r="H1497" s="35" t="n">
        <v>1.79579</v>
      </c>
      <c r="I1497" s="35" t="n">
        <v>2.4273</v>
      </c>
      <c r="J1497" s="35" t="n">
        <v>3.40445</v>
      </c>
      <c r="K1497" s="35" t="n">
        <v>2.3372</v>
      </c>
      <c r="L1497" s="35" t="n">
        <v>0.8067</v>
      </c>
      <c r="M1497" s="35" t="n">
        <v>-1.82387</v>
      </c>
      <c r="N1497" s="35" t="n">
        <v>1.92783</v>
      </c>
      <c r="O1497" s="35" t="n">
        <v>-2.57102</v>
      </c>
      <c r="P1497" s="35" t="n">
        <v>-0.51211</v>
      </c>
      <c r="Q1497" s="35" t="n">
        <v>0.63701</v>
      </c>
      <c r="R1497" s="35" t="n">
        <v>-2.50111</v>
      </c>
    </row>
    <row r="1498" customFormat="false" ht="15" hidden="false" customHeight="false" outlineLevel="0" collapsed="false">
      <c r="A1498" s="4" t="n">
        <v>1497</v>
      </c>
      <c r="B1498" s="4" t="s">
        <v>1842</v>
      </c>
      <c r="C1498" s="35" t="n">
        <v>-2.64068</v>
      </c>
      <c r="D1498" s="35" t="n">
        <v>-0.40786</v>
      </c>
      <c r="E1498" s="35" t="n">
        <v>1.14955</v>
      </c>
      <c r="F1498" s="35" t="n">
        <v>-0.15166</v>
      </c>
      <c r="G1498" s="35" t="n">
        <v>-0.78744</v>
      </c>
      <c r="H1498" s="35" t="n">
        <v>-0.39287</v>
      </c>
      <c r="I1498" s="35" t="n">
        <v>-1.46105</v>
      </c>
      <c r="J1498" s="35" t="n">
        <v>0.00722</v>
      </c>
      <c r="K1498" s="35" t="n">
        <v>0.59644</v>
      </c>
      <c r="L1498" s="35" t="n">
        <v>-0.47287</v>
      </c>
      <c r="M1498" s="35" t="n">
        <v>2.04028</v>
      </c>
      <c r="N1498" s="35" t="n">
        <v>2.82303</v>
      </c>
      <c r="O1498" s="35" t="n">
        <v>-0.45477</v>
      </c>
      <c r="P1498" s="35" t="n">
        <v>0.46681</v>
      </c>
      <c r="Q1498" s="35" t="n">
        <v>0.51564</v>
      </c>
      <c r="R1498" s="35" t="n">
        <v>-3.32041</v>
      </c>
    </row>
    <row r="1499" customFormat="false" ht="15" hidden="false" customHeight="false" outlineLevel="0" collapsed="false">
      <c r="A1499" s="4" t="n">
        <v>1498</v>
      </c>
      <c r="B1499" s="4" t="s">
        <v>1843</v>
      </c>
      <c r="C1499" s="35" t="n">
        <v>-3.80441</v>
      </c>
      <c r="D1499" s="35" t="n">
        <v>-1.32691</v>
      </c>
      <c r="E1499" s="35" t="n">
        <v>-0.4249</v>
      </c>
      <c r="F1499" s="35" t="n">
        <v>-0.42896</v>
      </c>
      <c r="G1499" s="35" t="n">
        <v>-0.99111</v>
      </c>
      <c r="H1499" s="35" t="n">
        <v>1.75292</v>
      </c>
      <c r="I1499" s="35" t="n">
        <v>-0.27658</v>
      </c>
      <c r="J1499" s="35" t="n">
        <v>2.03391</v>
      </c>
      <c r="K1499" s="35" t="n">
        <v>0.43938</v>
      </c>
      <c r="L1499" s="35" t="n">
        <v>-1.38188</v>
      </c>
      <c r="M1499" s="35" t="n">
        <v>1.21022</v>
      </c>
      <c r="N1499" s="35" t="n">
        <v>1.61583</v>
      </c>
      <c r="O1499" s="35" t="n">
        <v>-2.17092</v>
      </c>
      <c r="P1499" s="35" t="n">
        <v>-1.52995</v>
      </c>
      <c r="Q1499" s="35" t="n">
        <v>2.43881</v>
      </c>
      <c r="R1499" s="35" t="n">
        <v>-1.04244</v>
      </c>
    </row>
    <row r="1500" customFormat="false" ht="15" hidden="false" customHeight="false" outlineLevel="0" collapsed="false">
      <c r="A1500" s="4" t="n">
        <v>1499</v>
      </c>
      <c r="B1500" s="4" t="s">
        <v>1844</v>
      </c>
      <c r="C1500" s="35" t="n">
        <v>-2.443</v>
      </c>
      <c r="D1500" s="35" t="n">
        <v>-0.05458</v>
      </c>
      <c r="E1500" s="35" t="n">
        <v>1.16972</v>
      </c>
      <c r="F1500" s="35" t="n">
        <v>-0.04258</v>
      </c>
      <c r="G1500" s="35" t="n">
        <v>0.08209</v>
      </c>
      <c r="H1500" s="35" t="n">
        <v>1.47849</v>
      </c>
      <c r="I1500" s="35" t="n">
        <v>-0.73633</v>
      </c>
      <c r="J1500" s="35" t="n">
        <v>-0.38323</v>
      </c>
      <c r="K1500" s="35" t="n">
        <v>1.7551</v>
      </c>
      <c r="L1500" s="35" t="n">
        <v>0.00078</v>
      </c>
      <c r="M1500" s="35" t="n">
        <v>1.43358</v>
      </c>
      <c r="N1500" s="35" t="n">
        <v>-0.13743</v>
      </c>
      <c r="O1500" s="35" t="n">
        <v>-1.71237</v>
      </c>
      <c r="P1500" s="35" t="n">
        <v>1.11926</v>
      </c>
      <c r="Q1500" s="35" t="n">
        <v>0.96958</v>
      </c>
      <c r="R1500" s="35" t="n">
        <v>-2.33443</v>
      </c>
    </row>
    <row r="1501" customFormat="false" ht="15" hidden="false" customHeight="false" outlineLevel="0" collapsed="false">
      <c r="A1501" s="4" t="n">
        <v>1500</v>
      </c>
      <c r="B1501" s="4" t="s">
        <v>1845</v>
      </c>
      <c r="C1501" s="35" t="n">
        <v>0.78546</v>
      </c>
      <c r="D1501" s="35" t="n">
        <v>0.19066</v>
      </c>
      <c r="E1501" s="35" t="n">
        <v>2.50226</v>
      </c>
      <c r="F1501" s="35" t="n">
        <v>0.7147</v>
      </c>
      <c r="G1501" s="35" t="n">
        <v>-0.54077</v>
      </c>
      <c r="H1501" s="35" t="n">
        <v>1.33681</v>
      </c>
      <c r="I1501" s="35" t="n">
        <v>-0.34817</v>
      </c>
      <c r="J1501" s="35" t="n">
        <v>0.22264</v>
      </c>
      <c r="K1501" s="35" t="n">
        <v>1.67287</v>
      </c>
      <c r="L1501" s="35" t="n">
        <v>0.08899</v>
      </c>
      <c r="M1501" s="35" t="n">
        <v>-0.24424</v>
      </c>
      <c r="N1501" s="35" t="n">
        <v>3.78043</v>
      </c>
      <c r="O1501" s="35" t="n">
        <v>-1.84241</v>
      </c>
      <c r="P1501" s="35" t="n">
        <v>-0.01799</v>
      </c>
      <c r="Q1501" s="35" t="n">
        <v>0.74444</v>
      </c>
      <c r="R1501" s="35" t="n">
        <v>-2.88205</v>
      </c>
    </row>
    <row r="1502" customFormat="false" ht="15" hidden="false" customHeight="false" outlineLevel="0" collapsed="false">
      <c r="A1502" s="4" t="n">
        <v>1501</v>
      </c>
      <c r="B1502" s="4" t="s">
        <v>1846</v>
      </c>
      <c r="C1502" s="35" t="n">
        <v>0.21793</v>
      </c>
      <c r="D1502" s="35" t="n">
        <v>-1.50543</v>
      </c>
      <c r="E1502" s="35" t="n">
        <v>-0.43654</v>
      </c>
      <c r="F1502" s="35" t="n">
        <v>2.19777</v>
      </c>
      <c r="G1502" s="35" t="n">
        <v>1.72583</v>
      </c>
      <c r="H1502" s="35" t="n">
        <v>-1.72536</v>
      </c>
      <c r="I1502" s="35" t="n">
        <v>-1.75481</v>
      </c>
      <c r="J1502" s="35" t="n">
        <v>-0.59316</v>
      </c>
      <c r="K1502" s="35" t="n">
        <v>-0.07084</v>
      </c>
      <c r="L1502" s="35" t="n">
        <v>0.6585</v>
      </c>
      <c r="M1502" s="35" t="n">
        <v>-2.57733</v>
      </c>
      <c r="N1502" s="35" t="n">
        <v>0.41474</v>
      </c>
      <c r="O1502" s="35" t="n">
        <v>0.38291</v>
      </c>
      <c r="P1502" s="35" t="n">
        <v>-1.69569</v>
      </c>
      <c r="Q1502" s="35" t="n">
        <v>2.33088</v>
      </c>
      <c r="R1502" s="35" t="n">
        <v>-0.14356</v>
      </c>
    </row>
    <row r="1503" customFormat="false" ht="15" hidden="false" customHeight="false" outlineLevel="0" collapsed="false">
      <c r="A1503" s="4" t="n">
        <v>1502</v>
      </c>
      <c r="B1503" s="4" t="s">
        <v>1847</v>
      </c>
      <c r="C1503" s="35" t="n">
        <v>-1.81787</v>
      </c>
      <c r="D1503" s="35" t="n">
        <v>0.13918</v>
      </c>
      <c r="E1503" s="35" t="n">
        <v>-1.63651</v>
      </c>
      <c r="F1503" s="35" t="n">
        <v>2.49503</v>
      </c>
      <c r="G1503" s="35" t="n">
        <v>-0.26414</v>
      </c>
      <c r="H1503" s="35" t="n">
        <v>-0.13431</v>
      </c>
      <c r="I1503" s="35" t="n">
        <v>-1.38525</v>
      </c>
      <c r="J1503" s="35" t="n">
        <v>-0.93716</v>
      </c>
      <c r="K1503" s="35" t="n">
        <v>-0.60585</v>
      </c>
      <c r="L1503" s="35" t="n">
        <v>1.7057</v>
      </c>
      <c r="M1503" s="35" t="n">
        <v>-0.77728</v>
      </c>
      <c r="N1503" s="35" t="n">
        <v>-0.75424</v>
      </c>
      <c r="O1503" s="35" t="n">
        <v>-0.29391</v>
      </c>
      <c r="P1503" s="35" t="n">
        <v>0.79394</v>
      </c>
      <c r="Q1503" s="35" t="n">
        <v>0.76642</v>
      </c>
      <c r="R1503" s="35" t="n">
        <v>-2.64933</v>
      </c>
    </row>
    <row r="1504" customFormat="false" ht="15" hidden="false" customHeight="false" outlineLevel="0" collapsed="false">
      <c r="A1504" s="4" t="n">
        <v>1503</v>
      </c>
      <c r="B1504" s="4" t="s">
        <v>1848</v>
      </c>
      <c r="C1504" s="35" t="n">
        <v>0.42091</v>
      </c>
      <c r="D1504" s="35" t="n">
        <v>-0.19855</v>
      </c>
      <c r="E1504" s="35" t="n">
        <v>1.24573</v>
      </c>
      <c r="F1504" s="35" t="n">
        <v>1.40955</v>
      </c>
      <c r="G1504" s="35" t="n">
        <v>-1.12716</v>
      </c>
      <c r="H1504" s="35" t="n">
        <v>1.85418</v>
      </c>
      <c r="I1504" s="35" t="n">
        <v>-0.57742</v>
      </c>
      <c r="J1504" s="35" t="n">
        <v>2.30802</v>
      </c>
      <c r="K1504" s="35" t="n">
        <v>-0.71583</v>
      </c>
      <c r="L1504" s="35" t="n">
        <v>-0.83484</v>
      </c>
      <c r="M1504" s="35" t="n">
        <v>-0.09079</v>
      </c>
      <c r="N1504" s="35" t="n">
        <v>2.9174</v>
      </c>
      <c r="O1504" s="35" t="n">
        <v>1.62654</v>
      </c>
      <c r="P1504" s="35" t="n">
        <v>0.2762</v>
      </c>
      <c r="Q1504" s="35" t="n">
        <v>0.18407</v>
      </c>
      <c r="R1504" s="35" t="n">
        <v>0.1159</v>
      </c>
    </row>
    <row r="1505" customFormat="false" ht="15" hidden="false" customHeight="false" outlineLevel="0" collapsed="false">
      <c r="A1505" s="4" t="n">
        <v>1504</v>
      </c>
      <c r="B1505" s="4" t="s">
        <v>1849</v>
      </c>
      <c r="C1505" s="35" t="n">
        <v>0.51327</v>
      </c>
      <c r="D1505" s="35" t="n">
        <v>0.47247</v>
      </c>
      <c r="E1505" s="35" t="n">
        <v>2.0748</v>
      </c>
      <c r="F1505" s="35" t="n">
        <v>0.19326</v>
      </c>
      <c r="G1505" s="35" t="n">
        <v>1.63197</v>
      </c>
      <c r="H1505" s="35" t="n">
        <v>1.51181</v>
      </c>
      <c r="I1505" s="35" t="n">
        <v>1.86804</v>
      </c>
      <c r="J1505" s="35" t="n">
        <v>2.77603</v>
      </c>
      <c r="K1505" s="35" t="n">
        <v>1.06789</v>
      </c>
      <c r="L1505" s="35" t="n">
        <v>2.34291</v>
      </c>
      <c r="M1505" s="35" t="n">
        <v>1.83923</v>
      </c>
      <c r="N1505" s="35" t="n">
        <v>0.61552</v>
      </c>
      <c r="O1505" s="35" t="n">
        <v>0.05665</v>
      </c>
      <c r="P1505" s="35" t="n">
        <v>-0.39572</v>
      </c>
      <c r="Q1505" s="35" t="n">
        <v>0.20354</v>
      </c>
      <c r="R1505" s="35" t="n">
        <v>-2.10277</v>
      </c>
    </row>
    <row r="1506" customFormat="false" ht="15" hidden="false" customHeight="false" outlineLevel="0" collapsed="false">
      <c r="A1506" s="4" t="n">
        <v>1505</v>
      </c>
      <c r="B1506" s="4" t="s">
        <v>1850</v>
      </c>
      <c r="C1506" s="35" t="n">
        <v>-2.28511</v>
      </c>
      <c r="D1506" s="35" t="n">
        <v>0.28001</v>
      </c>
      <c r="E1506" s="35" t="n">
        <v>-0.9589</v>
      </c>
      <c r="F1506" s="35" t="n">
        <v>-0.11717</v>
      </c>
      <c r="G1506" s="35" t="n">
        <v>2.07155</v>
      </c>
      <c r="H1506" s="35" t="n">
        <v>1.72333</v>
      </c>
      <c r="I1506" s="35" t="n">
        <v>2.35818</v>
      </c>
      <c r="J1506" s="35" t="n">
        <v>2.38937</v>
      </c>
      <c r="K1506" s="35" t="n">
        <v>0.08855</v>
      </c>
      <c r="L1506" s="35" t="n">
        <v>3.01584</v>
      </c>
      <c r="M1506" s="35" t="n">
        <v>-0.61489</v>
      </c>
      <c r="N1506" s="35" t="n">
        <v>0.07765</v>
      </c>
      <c r="O1506" s="35" t="n">
        <v>-0.15332</v>
      </c>
      <c r="P1506" s="35" t="n">
        <v>-3.06116</v>
      </c>
      <c r="Q1506" s="35" t="n">
        <v>0.56843</v>
      </c>
      <c r="R1506" s="35" t="n">
        <v>-2.90222</v>
      </c>
    </row>
    <row r="1507" customFormat="false" ht="15" hidden="false" customHeight="false" outlineLevel="0" collapsed="false">
      <c r="A1507" s="4" t="n">
        <v>1506</v>
      </c>
      <c r="B1507" s="4" t="s">
        <v>1851</v>
      </c>
      <c r="C1507" s="35" t="n">
        <v>0.31189</v>
      </c>
      <c r="D1507" s="35" t="n">
        <v>0.11304</v>
      </c>
      <c r="E1507" s="35" t="n">
        <v>-0.70642</v>
      </c>
      <c r="F1507" s="35" t="n">
        <v>0.47969</v>
      </c>
      <c r="G1507" s="35" t="n">
        <v>2.02468</v>
      </c>
      <c r="H1507" s="35" t="n">
        <v>1.81297</v>
      </c>
      <c r="I1507" s="35" t="n">
        <v>-1.87408</v>
      </c>
      <c r="J1507" s="35" t="n">
        <v>2.81607</v>
      </c>
      <c r="K1507" s="35" t="n">
        <v>1.89371</v>
      </c>
      <c r="L1507" s="35" t="n">
        <v>0.0262</v>
      </c>
      <c r="M1507" s="35" t="n">
        <v>-1.11264</v>
      </c>
      <c r="N1507" s="35" t="n">
        <v>2.17487</v>
      </c>
      <c r="O1507" s="35" t="n">
        <v>-0.28331</v>
      </c>
      <c r="P1507" s="35" t="n">
        <v>-2.31346</v>
      </c>
      <c r="Q1507" s="35" t="n">
        <v>-0.09328</v>
      </c>
      <c r="R1507" s="35" t="n">
        <v>0.04551</v>
      </c>
    </row>
    <row r="1508" customFormat="false" ht="15" hidden="false" customHeight="false" outlineLevel="0" collapsed="false">
      <c r="A1508" s="4" t="n">
        <v>1507</v>
      </c>
      <c r="B1508" s="4" t="s">
        <v>1852</v>
      </c>
      <c r="C1508" s="35" t="n">
        <v>-0.07009</v>
      </c>
      <c r="D1508" s="35" t="n">
        <v>-3.65172</v>
      </c>
      <c r="E1508" s="35" t="n">
        <v>-0.53879</v>
      </c>
      <c r="F1508" s="35" t="n">
        <v>2.57678</v>
      </c>
      <c r="G1508" s="35" t="n">
        <v>0.02459</v>
      </c>
      <c r="H1508" s="35" t="n">
        <v>-1.1702</v>
      </c>
      <c r="I1508" s="35" t="n">
        <v>-0.5196</v>
      </c>
      <c r="J1508" s="35" t="n">
        <v>-0.18207</v>
      </c>
      <c r="K1508" s="35" t="n">
        <v>3.56014</v>
      </c>
      <c r="L1508" s="35" t="n">
        <v>2.74172</v>
      </c>
      <c r="M1508" s="35" t="n">
        <v>-0.47152</v>
      </c>
      <c r="N1508" s="35" t="n">
        <v>3.43342</v>
      </c>
      <c r="O1508" s="35" t="n">
        <v>-1.96706</v>
      </c>
      <c r="P1508" s="35" t="n">
        <v>-1.76607</v>
      </c>
      <c r="Q1508" s="35" t="n">
        <v>2.15004</v>
      </c>
      <c r="R1508" s="35" t="n">
        <v>-0.68093</v>
      </c>
    </row>
    <row r="1509" customFormat="false" ht="15" hidden="false" customHeight="false" outlineLevel="0" collapsed="false">
      <c r="A1509" s="4" t="n">
        <v>1508</v>
      </c>
      <c r="B1509" s="4" t="s">
        <v>1853</v>
      </c>
      <c r="C1509" s="35" t="n">
        <v>-0.62148</v>
      </c>
      <c r="D1509" s="35" t="n">
        <v>-2.59388</v>
      </c>
      <c r="E1509" s="35" t="n">
        <v>-0.99741</v>
      </c>
      <c r="F1509" s="35" t="n">
        <v>2.84891</v>
      </c>
      <c r="G1509" s="35" t="n">
        <v>2.90362</v>
      </c>
      <c r="H1509" s="35" t="n">
        <v>-0.68456</v>
      </c>
      <c r="I1509" s="35" t="n">
        <v>-0.16933</v>
      </c>
      <c r="J1509" s="35" t="n">
        <v>2.64129</v>
      </c>
      <c r="K1509" s="35" t="n">
        <v>2.93627</v>
      </c>
      <c r="L1509" s="35" t="n">
        <v>2.19615</v>
      </c>
      <c r="M1509" s="35" t="n">
        <v>-1.66631</v>
      </c>
      <c r="N1509" s="35" t="n">
        <v>3.07187</v>
      </c>
      <c r="O1509" s="35" t="n">
        <v>-2.24209</v>
      </c>
      <c r="P1509" s="35" t="n">
        <v>-2.29128</v>
      </c>
      <c r="Q1509" s="35" t="n">
        <v>-0.31279</v>
      </c>
      <c r="R1509" s="35" t="n">
        <v>-2.59174</v>
      </c>
    </row>
    <row r="1510" customFormat="false" ht="15" hidden="false" customHeight="false" outlineLevel="0" collapsed="false">
      <c r="A1510" s="4" t="n">
        <v>1509</v>
      </c>
      <c r="B1510" s="4" t="s">
        <v>1854</v>
      </c>
      <c r="C1510" s="35" t="n">
        <v>0.73745</v>
      </c>
      <c r="D1510" s="35" t="n">
        <v>1.84983</v>
      </c>
      <c r="E1510" s="35" t="n">
        <v>0.86358</v>
      </c>
      <c r="F1510" s="35" t="n">
        <v>1.97984</v>
      </c>
      <c r="G1510" s="35" t="n">
        <v>1.6562</v>
      </c>
      <c r="H1510" s="35" t="n">
        <v>0.85073</v>
      </c>
      <c r="I1510" s="35" t="n">
        <v>1.36859</v>
      </c>
      <c r="J1510" s="35" t="n">
        <v>0.62953</v>
      </c>
      <c r="K1510" s="35" t="n">
        <v>3.53787</v>
      </c>
      <c r="L1510" s="35" t="n">
        <v>0.28298</v>
      </c>
      <c r="M1510" s="35" t="n">
        <v>1.09079</v>
      </c>
      <c r="N1510" s="35" t="n">
        <v>2.58652</v>
      </c>
      <c r="O1510" s="35" t="n">
        <v>0.13645</v>
      </c>
      <c r="P1510" s="35" t="n">
        <v>-0.11769</v>
      </c>
      <c r="Q1510" s="35" t="n">
        <v>2.49493</v>
      </c>
      <c r="R1510" s="35" t="n">
        <v>-1.8577</v>
      </c>
    </row>
    <row r="1511" customFormat="false" ht="15" hidden="false" customHeight="false" outlineLevel="0" collapsed="false">
      <c r="A1511" s="4" t="n">
        <v>1510</v>
      </c>
      <c r="B1511" s="4" t="s">
        <v>1855</v>
      </c>
      <c r="C1511" s="35" t="n">
        <v>-0.20498</v>
      </c>
      <c r="D1511" s="35" t="n">
        <v>-0.15669</v>
      </c>
      <c r="E1511" s="35" t="n">
        <v>-0.27533</v>
      </c>
      <c r="F1511" s="35" t="n">
        <v>4.87699</v>
      </c>
      <c r="G1511" s="35" t="n">
        <v>2.90475</v>
      </c>
      <c r="H1511" s="35" t="n">
        <v>1.5748</v>
      </c>
      <c r="I1511" s="35" t="n">
        <v>-0.37877</v>
      </c>
      <c r="J1511" s="35" t="n">
        <v>0.11472</v>
      </c>
      <c r="K1511" s="35" t="n">
        <v>3.10701</v>
      </c>
      <c r="L1511" s="35" t="n">
        <v>0.39158</v>
      </c>
      <c r="M1511" s="35" t="n">
        <v>-0.43014</v>
      </c>
      <c r="N1511" s="35" t="n">
        <v>2.8432</v>
      </c>
      <c r="O1511" s="35" t="n">
        <v>-0.32037</v>
      </c>
      <c r="P1511" s="35" t="n">
        <v>-2.61657</v>
      </c>
      <c r="Q1511" s="35" t="n">
        <v>-0.24566</v>
      </c>
      <c r="R1511" s="35" t="n">
        <v>-0.5317</v>
      </c>
    </row>
    <row r="1512" customFormat="false" ht="15" hidden="false" customHeight="false" outlineLevel="0" collapsed="false">
      <c r="A1512" s="4" t="n">
        <v>1511</v>
      </c>
      <c r="B1512" s="4" t="s">
        <v>1856</v>
      </c>
      <c r="C1512" s="35" t="n">
        <v>-1.80048</v>
      </c>
      <c r="D1512" s="35" t="n">
        <v>-0.19009</v>
      </c>
      <c r="E1512" s="35" t="n">
        <v>1.57843</v>
      </c>
      <c r="F1512" s="35" t="n">
        <v>0.81875</v>
      </c>
      <c r="G1512" s="35" t="n">
        <v>2.203</v>
      </c>
      <c r="H1512" s="35" t="n">
        <v>-1.18972</v>
      </c>
      <c r="I1512" s="35" t="n">
        <v>1.48118</v>
      </c>
      <c r="J1512" s="35" t="n">
        <v>-0.25464</v>
      </c>
      <c r="K1512" s="35" t="n">
        <v>0.02806</v>
      </c>
      <c r="L1512" s="35" t="n">
        <v>1.8392</v>
      </c>
      <c r="M1512" s="35" t="n">
        <v>-2.18281</v>
      </c>
      <c r="N1512" s="35" t="n">
        <v>0.65893</v>
      </c>
      <c r="O1512" s="35" t="n">
        <v>-0.05716</v>
      </c>
      <c r="P1512" s="35" t="n">
        <v>-0.20069</v>
      </c>
      <c r="Q1512" s="35" t="n">
        <v>0.47681</v>
      </c>
      <c r="R1512" s="35" t="n">
        <v>-2.30653</v>
      </c>
    </row>
    <row r="1513" customFormat="false" ht="15" hidden="false" customHeight="false" outlineLevel="0" collapsed="false">
      <c r="A1513" s="4" t="n">
        <v>1512</v>
      </c>
      <c r="B1513" s="4" t="s">
        <v>1857</v>
      </c>
      <c r="C1513" s="35" t="n">
        <v>-1.90369</v>
      </c>
      <c r="D1513" s="35" t="n">
        <v>-0.51038</v>
      </c>
      <c r="E1513" s="35" t="n">
        <v>0.16055</v>
      </c>
      <c r="F1513" s="35" t="n">
        <v>2.33482</v>
      </c>
      <c r="G1513" s="35" t="n">
        <v>1.89213</v>
      </c>
      <c r="H1513" s="35" t="n">
        <v>-1.30909</v>
      </c>
      <c r="I1513" s="35" t="n">
        <v>2.50945</v>
      </c>
      <c r="J1513" s="35" t="n">
        <v>-0.42291</v>
      </c>
      <c r="K1513" s="35" t="n">
        <v>-0.13754</v>
      </c>
      <c r="L1513" s="35" t="n">
        <v>-0.06329</v>
      </c>
      <c r="M1513" s="35" t="n">
        <v>-1.12601</v>
      </c>
      <c r="N1513" s="35" t="n">
        <v>3.6867</v>
      </c>
      <c r="O1513" s="35" t="n">
        <v>-0.31897</v>
      </c>
      <c r="P1513" s="35" t="n">
        <v>-2.98146</v>
      </c>
      <c r="Q1513" s="35" t="n">
        <v>0.53574</v>
      </c>
      <c r="R1513" s="35" t="n">
        <v>-3.74385</v>
      </c>
    </row>
    <row r="1514" customFormat="false" ht="15" hidden="false" customHeight="false" outlineLevel="0" collapsed="false">
      <c r="A1514" s="4" t="n">
        <v>1513</v>
      </c>
      <c r="B1514" s="4" t="s">
        <v>1858</v>
      </c>
      <c r="C1514" s="35" t="n">
        <v>1.04697</v>
      </c>
      <c r="D1514" s="35" t="n">
        <v>0.38474</v>
      </c>
      <c r="E1514" s="35" t="n">
        <v>1.55363</v>
      </c>
      <c r="F1514" s="35" t="n">
        <v>2.57871</v>
      </c>
      <c r="G1514" s="35" t="n">
        <v>-0.24803</v>
      </c>
      <c r="H1514" s="35" t="n">
        <v>-0.15883</v>
      </c>
      <c r="I1514" s="35" t="n">
        <v>1.52813</v>
      </c>
      <c r="J1514" s="35" t="n">
        <v>-0.13999</v>
      </c>
      <c r="K1514" s="35" t="n">
        <v>-0.28253</v>
      </c>
      <c r="L1514" s="35" t="n">
        <v>0.46034</v>
      </c>
      <c r="M1514" s="35" t="n">
        <v>1.13631</v>
      </c>
      <c r="N1514" s="35" t="n">
        <v>1.15107</v>
      </c>
      <c r="O1514" s="35" t="n">
        <v>-1.72006</v>
      </c>
      <c r="P1514" s="35" t="n">
        <v>0.58357</v>
      </c>
      <c r="Q1514" s="35" t="n">
        <v>2.24814</v>
      </c>
      <c r="R1514" s="35" t="n">
        <v>-0.23198</v>
      </c>
    </row>
    <row r="1515" customFormat="false" ht="15" hidden="false" customHeight="false" outlineLevel="0" collapsed="false">
      <c r="A1515" s="4" t="n">
        <v>1514</v>
      </c>
      <c r="B1515" s="4" t="s">
        <v>1859</v>
      </c>
      <c r="C1515" s="35" t="n">
        <v>-2.39468</v>
      </c>
      <c r="D1515" s="35" t="n">
        <v>-2.77894</v>
      </c>
      <c r="E1515" s="35" t="n">
        <v>2.56035</v>
      </c>
      <c r="F1515" s="35" t="n">
        <v>-1.00603</v>
      </c>
      <c r="G1515" s="35" t="n">
        <v>-0.74026</v>
      </c>
      <c r="H1515" s="35" t="n">
        <v>1.45845</v>
      </c>
      <c r="I1515" s="35" t="n">
        <v>-0.41134</v>
      </c>
      <c r="J1515" s="35" t="n">
        <v>0.76875</v>
      </c>
      <c r="K1515" s="35" t="n">
        <v>0.25735</v>
      </c>
      <c r="L1515" s="35" t="n">
        <v>-0.5615</v>
      </c>
      <c r="M1515" s="35" t="n">
        <v>1.49393</v>
      </c>
      <c r="N1515" s="35" t="n">
        <v>1.64873</v>
      </c>
      <c r="O1515" s="35" t="n">
        <v>1.44616</v>
      </c>
      <c r="P1515" s="35" t="n">
        <v>-2.78181</v>
      </c>
      <c r="Q1515" s="35" t="n">
        <v>-0.20538</v>
      </c>
      <c r="R1515" s="35" t="n">
        <v>1.01953</v>
      </c>
    </row>
    <row r="1516" customFormat="false" ht="15" hidden="false" customHeight="false" outlineLevel="0" collapsed="false">
      <c r="A1516" s="4" t="n">
        <v>1515</v>
      </c>
      <c r="B1516" s="4" t="s">
        <v>1860</v>
      </c>
      <c r="C1516" s="35" t="n">
        <v>-0.00782</v>
      </c>
      <c r="D1516" s="35" t="n">
        <v>-0.84864</v>
      </c>
      <c r="E1516" s="35" t="n">
        <v>-0.68317</v>
      </c>
      <c r="F1516" s="35" t="n">
        <v>3.37317</v>
      </c>
      <c r="G1516" s="35" t="n">
        <v>3.09572</v>
      </c>
      <c r="H1516" s="35" t="n">
        <v>0.93433</v>
      </c>
      <c r="I1516" s="35" t="n">
        <v>-0.88122</v>
      </c>
      <c r="J1516" s="35" t="n">
        <v>0.48075</v>
      </c>
      <c r="K1516" s="35" t="n">
        <v>0.20943</v>
      </c>
      <c r="L1516" s="35" t="n">
        <v>-0.47165</v>
      </c>
      <c r="M1516" s="35" t="n">
        <v>0.99632</v>
      </c>
      <c r="N1516" s="35" t="n">
        <v>0.57107</v>
      </c>
      <c r="O1516" s="35" t="n">
        <v>-2.19641</v>
      </c>
      <c r="P1516" s="35" t="n">
        <v>-1.92474</v>
      </c>
      <c r="Q1516" s="35" t="n">
        <v>0.17409</v>
      </c>
      <c r="R1516" s="35" t="n">
        <v>-2.47921</v>
      </c>
    </row>
    <row r="1517" customFormat="false" ht="15" hidden="false" customHeight="false" outlineLevel="0" collapsed="false">
      <c r="A1517" s="4" t="n">
        <v>1516</v>
      </c>
      <c r="B1517" s="4" t="s">
        <v>1861</v>
      </c>
      <c r="C1517" s="35" t="n">
        <v>0.04717</v>
      </c>
      <c r="D1517" s="35" t="n">
        <v>-2.54613</v>
      </c>
      <c r="E1517" s="35" t="n">
        <v>-0.57145</v>
      </c>
      <c r="F1517" s="35" t="n">
        <v>0.19845</v>
      </c>
      <c r="G1517" s="35" t="n">
        <v>2.04332</v>
      </c>
      <c r="H1517" s="35" t="n">
        <v>2.19173</v>
      </c>
      <c r="I1517" s="35" t="n">
        <v>-0.34646</v>
      </c>
      <c r="J1517" s="35" t="n">
        <v>0.67857</v>
      </c>
      <c r="K1517" s="35" t="n">
        <v>1.98685</v>
      </c>
      <c r="L1517" s="35" t="n">
        <v>1.41049</v>
      </c>
      <c r="M1517" s="35" t="n">
        <v>-0.92242</v>
      </c>
      <c r="N1517" s="35" t="n">
        <v>3.1469</v>
      </c>
      <c r="O1517" s="35" t="n">
        <v>0.40902</v>
      </c>
      <c r="P1517" s="35" t="n">
        <v>-3.08157</v>
      </c>
      <c r="Q1517" s="35" t="n">
        <v>-1.38314</v>
      </c>
      <c r="R1517" s="35" t="n">
        <v>-2.73071</v>
      </c>
    </row>
    <row r="1518" customFormat="false" ht="15" hidden="false" customHeight="false" outlineLevel="0" collapsed="false">
      <c r="A1518" s="4" t="n">
        <v>1517</v>
      </c>
      <c r="B1518" s="4" t="s">
        <v>1862</v>
      </c>
      <c r="C1518" s="35" t="n">
        <v>0.73214</v>
      </c>
      <c r="D1518" s="35" t="n">
        <v>0.59939</v>
      </c>
      <c r="E1518" s="35" t="n">
        <v>2.76842</v>
      </c>
      <c r="F1518" s="35" t="n">
        <v>-0.30036</v>
      </c>
      <c r="G1518" s="35" t="n">
        <v>1.34403</v>
      </c>
      <c r="H1518" s="35" t="n">
        <v>1.05589</v>
      </c>
      <c r="I1518" s="35" t="n">
        <v>0.64159</v>
      </c>
      <c r="J1518" s="35" t="n">
        <v>0.07878</v>
      </c>
      <c r="K1518" s="35" t="n">
        <v>-1.23007</v>
      </c>
      <c r="L1518" s="35" t="n">
        <v>-0.60566</v>
      </c>
      <c r="M1518" s="35" t="n">
        <v>2.41573</v>
      </c>
      <c r="N1518" s="35" t="n">
        <v>1.96631</v>
      </c>
      <c r="O1518" s="35" t="n">
        <v>1.68711</v>
      </c>
      <c r="P1518" s="35" t="n">
        <v>-2.35513</v>
      </c>
      <c r="Q1518" s="35" t="n">
        <v>0.34772</v>
      </c>
      <c r="R1518" s="35" t="n">
        <v>0.30656</v>
      </c>
    </row>
    <row r="1519" customFormat="false" ht="15" hidden="false" customHeight="false" outlineLevel="0" collapsed="false">
      <c r="A1519" s="4" t="n">
        <v>1518</v>
      </c>
      <c r="B1519" s="4" t="s">
        <v>1863</v>
      </c>
      <c r="C1519" s="35" t="n">
        <v>-4.22701</v>
      </c>
      <c r="D1519" s="35" t="n">
        <v>-0.82324</v>
      </c>
      <c r="E1519" s="35" t="n">
        <v>-0.17245</v>
      </c>
      <c r="F1519" s="35" t="n">
        <v>2.6474</v>
      </c>
      <c r="G1519" s="35" t="n">
        <v>-0.21435</v>
      </c>
      <c r="H1519" s="35" t="n">
        <v>-1.37941</v>
      </c>
      <c r="I1519" s="35" t="n">
        <v>-0.06207</v>
      </c>
      <c r="J1519" s="35" t="n">
        <v>1.87767</v>
      </c>
      <c r="K1519" s="35" t="n">
        <v>0.91903</v>
      </c>
      <c r="L1519" s="35" t="n">
        <v>-0.67813</v>
      </c>
      <c r="M1519" s="35" t="n">
        <v>0.57961</v>
      </c>
      <c r="N1519" s="35" t="n">
        <v>0.71362</v>
      </c>
      <c r="O1519" s="35" t="n">
        <v>-2.79653</v>
      </c>
      <c r="P1519" s="35" t="n">
        <v>-2.0068</v>
      </c>
      <c r="Q1519" s="35" t="n">
        <v>2.22466</v>
      </c>
      <c r="R1519" s="35" t="n">
        <v>-3.15261</v>
      </c>
    </row>
    <row r="1520" customFormat="false" ht="15" hidden="false" customHeight="false" outlineLevel="0" collapsed="false">
      <c r="A1520" s="4" t="n">
        <v>1519</v>
      </c>
      <c r="B1520" s="4" t="s">
        <v>1864</v>
      </c>
      <c r="C1520" s="35" t="n">
        <v>-0.61628</v>
      </c>
      <c r="D1520" s="35" t="n">
        <v>-0.76195</v>
      </c>
      <c r="E1520" s="35" t="n">
        <v>-0.13386</v>
      </c>
      <c r="F1520" s="35" t="n">
        <v>3.51367</v>
      </c>
      <c r="G1520" s="35" t="n">
        <v>1.16402</v>
      </c>
      <c r="H1520" s="35" t="n">
        <v>-2.67434</v>
      </c>
      <c r="I1520" s="35" t="n">
        <v>0.21485</v>
      </c>
      <c r="J1520" s="35" t="n">
        <v>2.22414</v>
      </c>
      <c r="K1520" s="35" t="n">
        <v>0.9064</v>
      </c>
      <c r="L1520" s="35" t="n">
        <v>-0.99689</v>
      </c>
      <c r="M1520" s="35" t="n">
        <v>0.83314</v>
      </c>
      <c r="N1520" s="35" t="n">
        <v>1.3526</v>
      </c>
      <c r="O1520" s="35" t="n">
        <v>1.11351</v>
      </c>
      <c r="P1520" s="35" t="n">
        <v>-1.97863</v>
      </c>
      <c r="Q1520" s="35" t="n">
        <v>2.32106</v>
      </c>
      <c r="R1520" s="35" t="n">
        <v>-2.79643</v>
      </c>
    </row>
    <row r="1521" customFormat="false" ht="15" hidden="false" customHeight="false" outlineLevel="0" collapsed="false">
      <c r="A1521" s="4" t="n">
        <v>1520</v>
      </c>
      <c r="B1521" s="4" t="s">
        <v>1865</v>
      </c>
      <c r="C1521" s="35" t="n">
        <v>0.39694</v>
      </c>
      <c r="D1521" s="35" t="n">
        <v>0.77246</v>
      </c>
      <c r="E1521" s="35" t="n">
        <v>-1.09613</v>
      </c>
      <c r="F1521" s="35" t="n">
        <v>2.76837</v>
      </c>
      <c r="G1521" s="35" t="n">
        <v>0.16703</v>
      </c>
      <c r="H1521" s="35" t="n">
        <v>-1.31802</v>
      </c>
      <c r="I1521" s="35" t="n">
        <v>-1.24941</v>
      </c>
      <c r="J1521" s="35" t="n">
        <v>-0.24287</v>
      </c>
      <c r="K1521" s="35" t="n">
        <v>2.00547</v>
      </c>
      <c r="L1521" s="35" t="n">
        <v>0.09944</v>
      </c>
      <c r="M1521" s="35" t="n">
        <v>2.04086</v>
      </c>
      <c r="N1521" s="35" t="n">
        <v>0.35408</v>
      </c>
      <c r="O1521" s="35" t="n">
        <v>0.96049</v>
      </c>
      <c r="P1521" s="35" t="n">
        <v>-1.33597</v>
      </c>
      <c r="Q1521" s="35" t="n">
        <v>-0.12268</v>
      </c>
      <c r="R1521" s="35" t="n">
        <v>-2.2647</v>
      </c>
    </row>
    <row r="1522" customFormat="false" ht="15" hidden="false" customHeight="false" outlineLevel="0" collapsed="false">
      <c r="A1522" s="4" t="n">
        <v>1521</v>
      </c>
      <c r="B1522" s="4" t="s">
        <v>1866</v>
      </c>
      <c r="C1522" s="35" t="n">
        <v>0.88936</v>
      </c>
      <c r="D1522" s="35" t="n">
        <v>0.05073</v>
      </c>
      <c r="E1522" s="35" t="n">
        <v>2.29127</v>
      </c>
      <c r="F1522" s="35" t="n">
        <v>0.5471</v>
      </c>
      <c r="G1522" s="35" t="n">
        <v>2.22609</v>
      </c>
      <c r="H1522" s="35" t="n">
        <v>0.70837</v>
      </c>
      <c r="I1522" s="35" t="n">
        <v>-0.1767</v>
      </c>
      <c r="J1522" s="35" t="n">
        <v>2.82892</v>
      </c>
      <c r="K1522" s="35" t="n">
        <v>2.32405</v>
      </c>
      <c r="L1522" s="35" t="n">
        <v>-0.02788</v>
      </c>
      <c r="M1522" s="35" t="n">
        <v>1.17612</v>
      </c>
      <c r="N1522" s="35" t="n">
        <v>0.6612</v>
      </c>
      <c r="O1522" s="35" t="n">
        <v>0.77656</v>
      </c>
      <c r="P1522" s="35" t="n">
        <v>-3.70246</v>
      </c>
      <c r="Q1522" s="35" t="n">
        <v>-0.98784</v>
      </c>
      <c r="R1522" s="35" t="n">
        <v>-2.38152</v>
      </c>
    </row>
    <row r="1523" customFormat="false" ht="15" hidden="false" customHeight="false" outlineLevel="0" collapsed="false">
      <c r="A1523" s="4" t="n">
        <v>1522</v>
      </c>
      <c r="B1523" s="4" t="s">
        <v>1867</v>
      </c>
      <c r="C1523" s="35" t="n">
        <v>-3.05103</v>
      </c>
      <c r="D1523" s="35" t="n">
        <v>-2.66038</v>
      </c>
      <c r="E1523" s="35" t="n">
        <v>1.67219</v>
      </c>
      <c r="F1523" s="35" t="n">
        <v>0.50023</v>
      </c>
      <c r="G1523" s="35" t="n">
        <v>1.71678</v>
      </c>
      <c r="H1523" s="35" t="n">
        <v>1.61748</v>
      </c>
      <c r="I1523" s="35" t="n">
        <v>1.98644</v>
      </c>
      <c r="J1523" s="35" t="n">
        <v>3.82161</v>
      </c>
      <c r="K1523" s="35" t="n">
        <v>3.21019</v>
      </c>
      <c r="L1523" s="35" t="n">
        <v>3.37979</v>
      </c>
      <c r="M1523" s="35" t="n">
        <v>0.80322</v>
      </c>
      <c r="N1523" s="35" t="n">
        <v>0.56153</v>
      </c>
      <c r="O1523" s="35" t="n">
        <v>-0.11618</v>
      </c>
      <c r="P1523" s="35" t="n">
        <v>-0.34711</v>
      </c>
      <c r="Q1523" s="35" t="n">
        <v>-0.09154</v>
      </c>
      <c r="R1523" s="35" t="n">
        <v>-1.30084</v>
      </c>
    </row>
    <row r="1524" customFormat="false" ht="15" hidden="false" customHeight="false" outlineLevel="0" collapsed="false">
      <c r="A1524" s="4" t="n">
        <v>1523</v>
      </c>
      <c r="B1524" s="4" t="s">
        <v>1868</v>
      </c>
      <c r="C1524" s="35" t="n">
        <v>-0.8939</v>
      </c>
      <c r="D1524" s="35" t="n">
        <v>-0.13172</v>
      </c>
      <c r="E1524" s="35" t="n">
        <v>1.97492</v>
      </c>
      <c r="F1524" s="35" t="n">
        <v>-0.32755</v>
      </c>
      <c r="G1524" s="35" t="n">
        <v>2.2261</v>
      </c>
      <c r="H1524" s="35" t="n">
        <v>-1.01898</v>
      </c>
      <c r="I1524" s="35" t="n">
        <v>1.70365</v>
      </c>
      <c r="J1524" s="35" t="n">
        <v>0.2424</v>
      </c>
      <c r="K1524" s="35" t="n">
        <v>-1.28973</v>
      </c>
      <c r="L1524" s="35" t="n">
        <v>-0.3696</v>
      </c>
      <c r="M1524" s="35" t="n">
        <v>2.34823</v>
      </c>
      <c r="N1524" s="35" t="n">
        <v>1.24851</v>
      </c>
      <c r="O1524" s="35" t="n">
        <v>-0.38447</v>
      </c>
      <c r="P1524" s="35" t="n">
        <v>-0.7863</v>
      </c>
      <c r="Q1524" s="35" t="n">
        <v>0.55318</v>
      </c>
      <c r="R1524" s="35" t="n">
        <v>-1.47007</v>
      </c>
    </row>
    <row r="1525" customFormat="false" ht="15" hidden="false" customHeight="false" outlineLevel="0" collapsed="false">
      <c r="A1525" s="4" t="n">
        <v>1524</v>
      </c>
      <c r="B1525" s="4" t="s">
        <v>1869</v>
      </c>
      <c r="C1525" s="35" t="n">
        <v>0.26965</v>
      </c>
      <c r="D1525" s="35" t="n">
        <v>-0.69762</v>
      </c>
      <c r="E1525" s="35" t="n">
        <v>2.33006</v>
      </c>
      <c r="F1525" s="35" t="n">
        <v>2.2193</v>
      </c>
      <c r="G1525" s="35" t="n">
        <v>0.51671</v>
      </c>
      <c r="H1525" s="35" t="n">
        <v>-1.92768</v>
      </c>
      <c r="I1525" s="35" t="n">
        <v>-0.95763</v>
      </c>
      <c r="J1525" s="35" t="n">
        <v>-0.33682</v>
      </c>
      <c r="K1525" s="35" t="n">
        <v>-0.54634</v>
      </c>
      <c r="L1525" s="35" t="n">
        <v>2.50338</v>
      </c>
      <c r="M1525" s="35" t="n">
        <v>-0.79242</v>
      </c>
      <c r="N1525" s="35" t="n">
        <v>3.04399</v>
      </c>
      <c r="O1525" s="35" t="n">
        <v>-2.6192</v>
      </c>
      <c r="P1525" s="35" t="n">
        <v>0.95448</v>
      </c>
      <c r="Q1525" s="35" t="n">
        <v>0.3604</v>
      </c>
      <c r="R1525" s="35" t="n">
        <v>-0.1192</v>
      </c>
    </row>
    <row r="1526" customFormat="false" ht="15" hidden="false" customHeight="false" outlineLevel="0" collapsed="false">
      <c r="A1526" s="4" t="n">
        <v>1525</v>
      </c>
      <c r="B1526" s="4" t="s">
        <v>1870</v>
      </c>
      <c r="C1526" s="35" t="n">
        <v>-0.88263</v>
      </c>
      <c r="D1526" s="35" t="n">
        <v>-1.32551</v>
      </c>
      <c r="E1526" s="35" t="n">
        <v>2.97837</v>
      </c>
      <c r="F1526" s="35" t="n">
        <v>0.36142</v>
      </c>
      <c r="G1526" s="35" t="n">
        <v>3.1361</v>
      </c>
      <c r="H1526" s="35" t="n">
        <v>0.01632</v>
      </c>
      <c r="I1526" s="35" t="n">
        <v>0.71772</v>
      </c>
      <c r="J1526" s="35" t="n">
        <v>-0.184</v>
      </c>
      <c r="K1526" s="35" t="n">
        <v>2.44085</v>
      </c>
      <c r="L1526" s="35" t="n">
        <v>0.10845</v>
      </c>
      <c r="M1526" s="35" t="n">
        <v>1.50013</v>
      </c>
      <c r="N1526" s="35" t="n">
        <v>0.72967</v>
      </c>
      <c r="O1526" s="35" t="n">
        <v>-2.36712</v>
      </c>
      <c r="P1526" s="35" t="n">
        <v>-3.65407</v>
      </c>
      <c r="Q1526" s="35" t="n">
        <v>2.29775</v>
      </c>
      <c r="R1526" s="35" t="n">
        <v>-3.00033</v>
      </c>
    </row>
    <row r="1527" customFormat="false" ht="15" hidden="false" customHeight="false" outlineLevel="0" collapsed="false">
      <c r="A1527" s="4" t="n">
        <v>1526</v>
      </c>
      <c r="B1527" s="4" t="s">
        <v>1871</v>
      </c>
      <c r="C1527" s="35" t="n">
        <v>-0.83227</v>
      </c>
      <c r="D1527" s="35" t="n">
        <v>1.58171</v>
      </c>
      <c r="E1527" s="35" t="n">
        <v>2.02766</v>
      </c>
      <c r="F1527" s="35" t="n">
        <v>1.87333</v>
      </c>
      <c r="G1527" s="35" t="n">
        <v>3.25421</v>
      </c>
      <c r="H1527" s="35" t="n">
        <v>-2.40739</v>
      </c>
      <c r="I1527" s="35" t="n">
        <v>-1.28056</v>
      </c>
      <c r="J1527" s="35" t="n">
        <v>-0.46295</v>
      </c>
      <c r="K1527" s="35" t="n">
        <v>-0.08616</v>
      </c>
      <c r="L1527" s="35" t="n">
        <v>0.31414</v>
      </c>
      <c r="M1527" s="35" t="n">
        <v>2.83602</v>
      </c>
      <c r="N1527" s="35" t="n">
        <v>0.56569</v>
      </c>
      <c r="O1527" s="35" t="n">
        <v>-1.66274</v>
      </c>
      <c r="P1527" s="35" t="n">
        <v>-1.72839</v>
      </c>
      <c r="Q1527" s="35" t="n">
        <v>2.10285</v>
      </c>
      <c r="R1527" s="35" t="n">
        <v>0.37332</v>
      </c>
    </row>
    <row r="1528" customFormat="false" ht="15" hidden="false" customHeight="false" outlineLevel="0" collapsed="false">
      <c r="A1528" s="4" t="n">
        <v>1527</v>
      </c>
      <c r="B1528" s="4" t="s">
        <v>1872</v>
      </c>
      <c r="C1528" s="35" t="n">
        <v>-0.15039</v>
      </c>
      <c r="D1528" s="35" t="n">
        <v>-1.15966</v>
      </c>
      <c r="E1528" s="35" t="n">
        <v>-0.39416</v>
      </c>
      <c r="F1528" s="35" t="n">
        <v>2.2508</v>
      </c>
      <c r="G1528" s="35" t="n">
        <v>1.68379</v>
      </c>
      <c r="H1528" s="35" t="n">
        <v>-1.43033</v>
      </c>
      <c r="I1528" s="35" t="n">
        <v>2.55356</v>
      </c>
      <c r="J1528" s="35" t="n">
        <v>0.25458</v>
      </c>
      <c r="K1528" s="35" t="n">
        <v>-0.45402</v>
      </c>
      <c r="L1528" s="35" t="n">
        <v>0.38863</v>
      </c>
      <c r="M1528" s="35" t="n">
        <v>1.39227</v>
      </c>
      <c r="N1528" s="35" t="n">
        <v>1.09344</v>
      </c>
      <c r="O1528" s="35" t="n">
        <v>0.57517</v>
      </c>
      <c r="P1528" s="35" t="n">
        <v>-2.63956</v>
      </c>
      <c r="Q1528" s="35" t="n">
        <v>2.29304</v>
      </c>
      <c r="R1528" s="35" t="n">
        <v>-0.34843</v>
      </c>
    </row>
    <row r="1529" customFormat="false" ht="15" hidden="false" customHeight="false" outlineLevel="0" collapsed="false">
      <c r="A1529" s="4" t="n">
        <v>1528</v>
      </c>
      <c r="B1529" s="4" t="s">
        <v>1873</v>
      </c>
      <c r="C1529" s="35" t="n">
        <v>-0.02373</v>
      </c>
      <c r="D1529" s="35" t="n">
        <v>0.35401</v>
      </c>
      <c r="E1529" s="35" t="n">
        <v>-0.54866</v>
      </c>
      <c r="F1529" s="35" t="n">
        <v>0.49312</v>
      </c>
      <c r="G1529" s="35" t="n">
        <v>2.35562</v>
      </c>
      <c r="H1529" s="35" t="n">
        <v>1.59479</v>
      </c>
      <c r="I1529" s="35" t="n">
        <v>-0.75869</v>
      </c>
      <c r="J1529" s="35" t="n">
        <v>-0.19551</v>
      </c>
      <c r="K1529" s="35" t="n">
        <v>2.39842</v>
      </c>
      <c r="L1529" s="35" t="n">
        <v>0.94901</v>
      </c>
      <c r="M1529" s="35" t="n">
        <v>1.29397</v>
      </c>
      <c r="N1529" s="35" t="n">
        <v>2.32065</v>
      </c>
      <c r="O1529" s="35" t="n">
        <v>-1.20313</v>
      </c>
      <c r="P1529" s="35" t="n">
        <v>-2.60573</v>
      </c>
      <c r="Q1529" s="35" t="n">
        <v>0.2488</v>
      </c>
      <c r="R1529" s="35" t="n">
        <v>0.00541</v>
      </c>
    </row>
    <row r="1530" customFormat="false" ht="15" hidden="false" customHeight="false" outlineLevel="0" collapsed="false">
      <c r="A1530" s="4" t="n">
        <v>1529</v>
      </c>
      <c r="B1530" s="4" t="s">
        <v>1874</v>
      </c>
      <c r="C1530" s="35" t="n">
        <v>0.28414</v>
      </c>
      <c r="D1530" s="35" t="n">
        <v>-1.9604</v>
      </c>
      <c r="E1530" s="35" t="n">
        <v>2.57568</v>
      </c>
      <c r="F1530" s="35" t="n">
        <v>2.92916</v>
      </c>
      <c r="G1530" s="35" t="n">
        <v>-0.11481</v>
      </c>
      <c r="H1530" s="35" t="n">
        <v>0.20998</v>
      </c>
      <c r="I1530" s="35" t="n">
        <v>-0.01724</v>
      </c>
      <c r="J1530" s="35" t="n">
        <v>-1.0881</v>
      </c>
      <c r="K1530" s="35" t="n">
        <v>0.14268</v>
      </c>
      <c r="L1530" s="35" t="n">
        <v>3.17333</v>
      </c>
      <c r="M1530" s="35" t="n">
        <v>-0.70832</v>
      </c>
      <c r="N1530" s="35" t="n">
        <v>0.72041</v>
      </c>
      <c r="O1530" s="35" t="n">
        <v>1.7144</v>
      </c>
      <c r="P1530" s="35" t="n">
        <v>-2.78538</v>
      </c>
      <c r="Q1530" s="35" t="n">
        <v>2.56673</v>
      </c>
      <c r="R1530" s="35" t="n">
        <v>-0.73665</v>
      </c>
    </row>
    <row r="1531" customFormat="false" ht="15" hidden="false" customHeight="false" outlineLevel="0" collapsed="false">
      <c r="A1531" s="4" t="n">
        <v>1530</v>
      </c>
      <c r="B1531" s="4" t="s">
        <v>1875</v>
      </c>
      <c r="C1531" s="35" t="n">
        <v>-2.68773</v>
      </c>
      <c r="D1531" s="35" t="n">
        <v>-2.84696</v>
      </c>
      <c r="E1531" s="35" t="n">
        <v>-0.25505</v>
      </c>
      <c r="F1531" s="35" t="n">
        <v>-0.56116</v>
      </c>
      <c r="G1531" s="35" t="n">
        <v>1.56792</v>
      </c>
      <c r="H1531" s="35" t="n">
        <v>0.88354</v>
      </c>
      <c r="I1531" s="35" t="n">
        <v>1.11701</v>
      </c>
      <c r="J1531" s="35" t="n">
        <v>-0.30768</v>
      </c>
      <c r="K1531" s="35" t="n">
        <v>-0.54346</v>
      </c>
      <c r="L1531" s="35" t="n">
        <v>-0.0691</v>
      </c>
      <c r="M1531" s="35" t="n">
        <v>-1.94646</v>
      </c>
      <c r="N1531" s="35" t="n">
        <v>1.4428</v>
      </c>
      <c r="O1531" s="35" t="n">
        <v>-0.05712</v>
      </c>
      <c r="P1531" s="35" t="n">
        <v>-2.84346</v>
      </c>
      <c r="Q1531" s="35" t="n">
        <v>-0.40495</v>
      </c>
      <c r="R1531" s="35" t="n">
        <v>0.02273</v>
      </c>
    </row>
    <row r="1532" customFormat="false" ht="15" hidden="false" customHeight="false" outlineLevel="0" collapsed="false">
      <c r="A1532" s="4" t="n">
        <v>1531</v>
      </c>
      <c r="B1532" s="4" t="s">
        <v>1876</v>
      </c>
      <c r="C1532" s="35" t="n">
        <v>-1.71354</v>
      </c>
      <c r="D1532" s="35" t="n">
        <v>0.82622</v>
      </c>
      <c r="E1532" s="35" t="n">
        <v>-0.73655</v>
      </c>
      <c r="F1532" s="35" t="n">
        <v>2.61075</v>
      </c>
      <c r="G1532" s="35" t="n">
        <v>2.96482</v>
      </c>
      <c r="H1532" s="35" t="n">
        <v>-0.86615</v>
      </c>
      <c r="I1532" s="35" t="n">
        <v>-1.15501</v>
      </c>
      <c r="J1532" s="35" t="n">
        <v>-0.4405</v>
      </c>
      <c r="K1532" s="35" t="n">
        <v>0.22984</v>
      </c>
      <c r="L1532" s="35" t="n">
        <v>0.32679</v>
      </c>
      <c r="M1532" s="35" t="n">
        <v>2.84484</v>
      </c>
      <c r="N1532" s="35" t="n">
        <v>3.47976</v>
      </c>
      <c r="O1532" s="35" t="n">
        <v>-1.05638</v>
      </c>
      <c r="P1532" s="35" t="n">
        <v>-2.82456</v>
      </c>
      <c r="Q1532" s="35" t="n">
        <v>0.3681</v>
      </c>
      <c r="R1532" s="35" t="n">
        <v>-3.08772</v>
      </c>
    </row>
    <row r="1533" customFormat="false" ht="15" hidden="false" customHeight="false" outlineLevel="0" collapsed="false">
      <c r="A1533" s="4" t="n">
        <v>1532</v>
      </c>
      <c r="B1533" s="4" t="s">
        <v>1877</v>
      </c>
      <c r="C1533" s="35" t="n">
        <v>0.05975</v>
      </c>
      <c r="D1533" s="35" t="n">
        <v>0.66936</v>
      </c>
      <c r="E1533" s="35" t="n">
        <v>-0.98138</v>
      </c>
      <c r="F1533" s="35" t="n">
        <v>-0.22665</v>
      </c>
      <c r="G1533" s="35" t="n">
        <v>-0.49472</v>
      </c>
      <c r="H1533" s="35" t="n">
        <v>1.33906</v>
      </c>
      <c r="I1533" s="35" t="n">
        <v>-0.75991</v>
      </c>
      <c r="J1533" s="35" t="n">
        <v>1.61051</v>
      </c>
      <c r="K1533" s="35" t="n">
        <v>0.76686</v>
      </c>
      <c r="L1533" s="35" t="n">
        <v>2.60931</v>
      </c>
      <c r="M1533" s="35" t="n">
        <v>0.68306</v>
      </c>
      <c r="N1533" s="35" t="n">
        <v>4.25459</v>
      </c>
      <c r="O1533" s="35" t="n">
        <v>-1.78027</v>
      </c>
      <c r="P1533" s="35" t="n">
        <v>0.43054</v>
      </c>
      <c r="Q1533" s="35" t="n">
        <v>3.5143</v>
      </c>
      <c r="R1533" s="35" t="n">
        <v>-3.33574</v>
      </c>
    </row>
    <row r="1534" customFormat="false" ht="15" hidden="false" customHeight="false" outlineLevel="0" collapsed="false">
      <c r="A1534" s="4" t="n">
        <v>1533</v>
      </c>
      <c r="B1534" s="4" t="s">
        <v>1878</v>
      </c>
      <c r="C1534" s="35" t="n">
        <v>0.72555</v>
      </c>
      <c r="D1534" s="35" t="n">
        <v>0.29377</v>
      </c>
      <c r="E1534" s="35" t="n">
        <v>0.80828</v>
      </c>
      <c r="F1534" s="35" t="n">
        <v>-0.26402</v>
      </c>
      <c r="G1534" s="35" t="n">
        <v>-0.58477</v>
      </c>
      <c r="H1534" s="35" t="n">
        <v>1.76051</v>
      </c>
      <c r="I1534" s="35" t="n">
        <v>-0.6174</v>
      </c>
      <c r="J1534" s="35" t="n">
        <v>-0.27942</v>
      </c>
      <c r="K1534" s="35" t="n">
        <v>0.72653</v>
      </c>
      <c r="L1534" s="35" t="n">
        <v>-0.94843</v>
      </c>
      <c r="M1534" s="35" t="n">
        <v>-0.97893</v>
      </c>
      <c r="N1534" s="35" t="n">
        <v>-0.35873</v>
      </c>
      <c r="O1534" s="35" t="n">
        <v>1.31366</v>
      </c>
      <c r="P1534" s="35" t="n">
        <v>0.11921</v>
      </c>
      <c r="Q1534" s="35" t="n">
        <v>0.7846</v>
      </c>
      <c r="R1534" s="35" t="n">
        <v>-1.32498</v>
      </c>
    </row>
    <row r="1535" customFormat="false" ht="15" hidden="false" customHeight="false" outlineLevel="0" collapsed="false">
      <c r="A1535" s="4" t="n">
        <v>1534</v>
      </c>
      <c r="B1535" s="4" t="s">
        <v>1879</v>
      </c>
      <c r="C1535" s="35" t="n">
        <v>0.59495</v>
      </c>
      <c r="D1535" s="35" t="n">
        <v>0.11999</v>
      </c>
      <c r="E1535" s="35" t="n">
        <v>-1.19669</v>
      </c>
      <c r="F1535" s="35" t="n">
        <v>2.28261</v>
      </c>
      <c r="G1535" s="35" t="n">
        <v>-0.44503</v>
      </c>
      <c r="H1535" s="35" t="n">
        <v>-0.05289</v>
      </c>
      <c r="I1535" s="35" t="n">
        <v>-0.07155</v>
      </c>
      <c r="J1535" s="35" t="n">
        <v>-0.36197</v>
      </c>
      <c r="K1535" s="35" t="n">
        <v>2.06424</v>
      </c>
      <c r="L1535" s="35" t="n">
        <v>-0.32979</v>
      </c>
      <c r="M1535" s="35" t="n">
        <v>-0.74369</v>
      </c>
      <c r="N1535" s="35" t="n">
        <v>0.86257</v>
      </c>
      <c r="O1535" s="35" t="n">
        <v>0.27065</v>
      </c>
      <c r="P1535" s="35" t="n">
        <v>-2.61681</v>
      </c>
      <c r="Q1535" s="35" t="n">
        <v>-0.31355</v>
      </c>
      <c r="R1535" s="35" t="n">
        <v>0.50527</v>
      </c>
    </row>
    <row r="1536" customFormat="false" ht="15" hidden="false" customHeight="false" outlineLevel="0" collapsed="false">
      <c r="A1536" s="4" t="n">
        <v>1535</v>
      </c>
      <c r="B1536" s="4" t="s">
        <v>1880</v>
      </c>
      <c r="C1536" s="35" t="n">
        <v>-2.27299</v>
      </c>
      <c r="D1536" s="35" t="n">
        <v>-3.46081</v>
      </c>
      <c r="E1536" s="35" t="n">
        <v>-0.60735</v>
      </c>
      <c r="F1536" s="35" t="n">
        <v>1.69522</v>
      </c>
      <c r="G1536" s="35" t="n">
        <v>2.12547</v>
      </c>
      <c r="H1536" s="35" t="n">
        <v>-1.26846</v>
      </c>
      <c r="I1536" s="35" t="n">
        <v>1.86042</v>
      </c>
      <c r="J1536" s="35" t="n">
        <v>1.70345</v>
      </c>
      <c r="K1536" s="35" t="n">
        <v>-0.28882</v>
      </c>
      <c r="L1536" s="35" t="n">
        <v>0.79837</v>
      </c>
      <c r="M1536" s="35" t="n">
        <v>-1.81468</v>
      </c>
      <c r="N1536" s="35" t="n">
        <v>1.23463</v>
      </c>
      <c r="O1536" s="35" t="n">
        <v>-0.61304</v>
      </c>
      <c r="P1536" s="35" t="n">
        <v>-2.65426</v>
      </c>
      <c r="Q1536" s="35" t="n">
        <v>-0.05314</v>
      </c>
      <c r="R1536" s="35" t="n">
        <v>-3.88701</v>
      </c>
    </row>
    <row r="1537" customFormat="false" ht="15" hidden="false" customHeight="false" outlineLevel="0" collapsed="false">
      <c r="A1537" s="4" t="n">
        <v>1536</v>
      </c>
      <c r="B1537" s="4" t="s">
        <v>1881</v>
      </c>
      <c r="C1537" s="35" t="n">
        <v>0.45494</v>
      </c>
      <c r="D1537" s="35" t="n">
        <v>0.20007</v>
      </c>
      <c r="E1537" s="35" t="n">
        <v>-1.02168</v>
      </c>
      <c r="F1537" s="35" t="n">
        <v>0.11374</v>
      </c>
      <c r="G1537" s="35" t="n">
        <v>2.3329</v>
      </c>
      <c r="H1537" s="35" t="n">
        <v>-1.21237</v>
      </c>
      <c r="I1537" s="35" t="n">
        <v>-0.67127</v>
      </c>
      <c r="J1537" s="35" t="n">
        <v>3.1592</v>
      </c>
      <c r="K1537" s="35" t="n">
        <v>2.26054</v>
      </c>
      <c r="L1537" s="35" t="n">
        <v>0.15154</v>
      </c>
      <c r="M1537" s="35" t="n">
        <v>2.09516</v>
      </c>
      <c r="N1537" s="35" t="n">
        <v>3.71333</v>
      </c>
      <c r="O1537" s="35" t="n">
        <v>-0.11329</v>
      </c>
      <c r="P1537" s="35" t="n">
        <v>-1.44172</v>
      </c>
      <c r="Q1537" s="35" t="n">
        <v>-0.47575</v>
      </c>
      <c r="R1537" s="35" t="n">
        <v>-1.40692</v>
      </c>
    </row>
    <row r="1538" customFormat="false" ht="15" hidden="false" customHeight="false" outlineLevel="0" collapsed="false">
      <c r="A1538" s="4" t="n">
        <v>1537</v>
      </c>
      <c r="B1538" s="4" t="s">
        <v>1882</v>
      </c>
      <c r="C1538" s="35" t="n">
        <v>-2.02465</v>
      </c>
      <c r="D1538" s="35" t="n">
        <v>-0.53014</v>
      </c>
      <c r="E1538" s="35" t="n">
        <v>0.17937</v>
      </c>
      <c r="F1538" s="35" t="n">
        <v>-0.54714</v>
      </c>
      <c r="G1538" s="35" t="n">
        <v>1.7867</v>
      </c>
      <c r="H1538" s="35" t="n">
        <v>-1.72084</v>
      </c>
      <c r="I1538" s="35" t="n">
        <v>2.92356</v>
      </c>
      <c r="J1538" s="35" t="n">
        <v>1.39527</v>
      </c>
      <c r="K1538" s="35" t="n">
        <v>-0.24668</v>
      </c>
      <c r="L1538" s="35" t="n">
        <v>0.44001</v>
      </c>
      <c r="M1538" s="35" t="n">
        <v>-0.47653</v>
      </c>
      <c r="N1538" s="35" t="n">
        <v>4.13265</v>
      </c>
      <c r="O1538" s="35" t="n">
        <v>0.03151</v>
      </c>
      <c r="P1538" s="35" t="n">
        <v>-2.92476</v>
      </c>
      <c r="Q1538" s="35" t="n">
        <v>0.45866</v>
      </c>
      <c r="R1538" s="35" t="n">
        <v>0.57875</v>
      </c>
    </row>
    <row r="1539" customFormat="false" ht="15" hidden="false" customHeight="false" outlineLevel="0" collapsed="false">
      <c r="A1539" s="4" t="n">
        <v>1538</v>
      </c>
      <c r="B1539" s="4" t="s">
        <v>1883</v>
      </c>
      <c r="C1539" s="35" t="n">
        <v>-2.40003</v>
      </c>
      <c r="D1539" s="35" t="n">
        <v>-2.51451</v>
      </c>
      <c r="E1539" s="35" t="n">
        <v>1.21793</v>
      </c>
      <c r="F1539" s="35" t="n">
        <v>0.2766</v>
      </c>
      <c r="G1539" s="35" t="n">
        <v>-0.61243</v>
      </c>
      <c r="H1539" s="35" t="n">
        <v>-1.15868</v>
      </c>
      <c r="I1539" s="35" t="n">
        <v>-1.38676</v>
      </c>
      <c r="J1539" s="35" t="n">
        <v>-0.40658</v>
      </c>
      <c r="K1539" s="35" t="n">
        <v>1.90359</v>
      </c>
      <c r="L1539" s="35" t="n">
        <v>2.88314</v>
      </c>
      <c r="M1539" s="35" t="n">
        <v>-1.31917</v>
      </c>
      <c r="N1539" s="35" t="n">
        <v>1.71855</v>
      </c>
      <c r="O1539" s="35" t="n">
        <v>0.46698</v>
      </c>
      <c r="P1539" s="35" t="n">
        <v>-0.68657</v>
      </c>
      <c r="Q1539" s="35" t="n">
        <v>0.23272</v>
      </c>
      <c r="R1539" s="35" t="n">
        <v>-1.90797</v>
      </c>
    </row>
    <row r="1540" customFormat="false" ht="15" hidden="false" customHeight="false" outlineLevel="0" collapsed="false">
      <c r="A1540" s="4" t="n">
        <v>1539</v>
      </c>
      <c r="B1540" s="4" t="s">
        <v>1884</v>
      </c>
      <c r="C1540" s="35" t="n">
        <v>0.52661</v>
      </c>
      <c r="D1540" s="35" t="n">
        <v>-1.34242</v>
      </c>
      <c r="E1540" s="35" t="n">
        <v>0.12036</v>
      </c>
      <c r="F1540" s="35" t="n">
        <v>-0.98721</v>
      </c>
      <c r="G1540" s="35" t="n">
        <v>2.0626</v>
      </c>
      <c r="H1540" s="35" t="n">
        <v>-1.76932</v>
      </c>
      <c r="I1540" s="35" t="n">
        <v>3.04218</v>
      </c>
      <c r="J1540" s="35" t="n">
        <v>-0.36484</v>
      </c>
      <c r="K1540" s="35" t="n">
        <v>-1.07009</v>
      </c>
      <c r="L1540" s="35" t="n">
        <v>2.97656</v>
      </c>
      <c r="M1540" s="35" t="n">
        <v>1.56986</v>
      </c>
      <c r="N1540" s="35" t="n">
        <v>1.07714</v>
      </c>
      <c r="O1540" s="35" t="n">
        <v>0.98939</v>
      </c>
      <c r="P1540" s="35" t="n">
        <v>-2.08565</v>
      </c>
      <c r="Q1540" s="35" t="n">
        <v>2.46554</v>
      </c>
      <c r="R1540" s="35" t="n">
        <v>-0.07875</v>
      </c>
    </row>
    <row r="1541" customFormat="false" ht="15" hidden="false" customHeight="false" outlineLevel="0" collapsed="false">
      <c r="A1541" s="4" t="n">
        <v>1540</v>
      </c>
      <c r="B1541" s="4" t="s">
        <v>1885</v>
      </c>
      <c r="C1541" s="35" t="n">
        <v>-0.18397</v>
      </c>
      <c r="D1541" s="35" t="n">
        <v>0.08166</v>
      </c>
      <c r="E1541" s="35" t="n">
        <v>-0.7775</v>
      </c>
      <c r="F1541" s="35" t="n">
        <v>1.93841</v>
      </c>
      <c r="G1541" s="35" t="n">
        <v>-0.77106</v>
      </c>
      <c r="H1541" s="35" t="n">
        <v>2.12238</v>
      </c>
      <c r="I1541" s="35" t="n">
        <v>2.59979</v>
      </c>
      <c r="J1541" s="35" t="n">
        <v>2.5956</v>
      </c>
      <c r="K1541" s="35" t="n">
        <v>-0.3962</v>
      </c>
      <c r="L1541" s="35" t="n">
        <v>1.35288</v>
      </c>
      <c r="M1541" s="35" t="n">
        <v>-1.03535</v>
      </c>
      <c r="N1541" s="35" t="n">
        <v>0.16201</v>
      </c>
      <c r="O1541" s="35" t="n">
        <v>0.73381</v>
      </c>
      <c r="P1541" s="35" t="n">
        <v>-2.93147</v>
      </c>
      <c r="Q1541" s="35" t="n">
        <v>0.34366</v>
      </c>
      <c r="R1541" s="35" t="n">
        <v>-3.01148</v>
      </c>
    </row>
    <row r="1542" customFormat="false" ht="15" hidden="false" customHeight="false" outlineLevel="0" collapsed="false">
      <c r="A1542" s="4" t="n">
        <v>1541</v>
      </c>
      <c r="B1542" s="4" t="s">
        <v>1886</v>
      </c>
      <c r="C1542" s="35" t="n">
        <v>-0.06277</v>
      </c>
      <c r="D1542" s="35" t="n">
        <v>-0.92454</v>
      </c>
      <c r="E1542" s="35" t="n">
        <v>-0.11992</v>
      </c>
      <c r="F1542" s="35" t="n">
        <v>2.92285</v>
      </c>
      <c r="G1542" s="35" t="n">
        <v>2.24009</v>
      </c>
      <c r="H1542" s="35" t="n">
        <v>1.91256</v>
      </c>
      <c r="I1542" s="35" t="n">
        <v>0.09061</v>
      </c>
      <c r="J1542" s="35" t="n">
        <v>2.68656</v>
      </c>
      <c r="K1542" s="35" t="n">
        <v>0.41134</v>
      </c>
      <c r="L1542" s="35" t="n">
        <v>0.04578</v>
      </c>
      <c r="M1542" s="35" t="n">
        <v>0.70844</v>
      </c>
      <c r="N1542" s="35" t="n">
        <v>1.31314</v>
      </c>
      <c r="O1542" s="35" t="n">
        <v>-2.46322</v>
      </c>
      <c r="P1542" s="35" t="n">
        <v>-2.70381</v>
      </c>
      <c r="Q1542" s="35" t="n">
        <v>-1.66144</v>
      </c>
      <c r="R1542" s="35" t="n">
        <v>-3.54287</v>
      </c>
    </row>
    <row r="1543" customFormat="false" ht="15" hidden="false" customHeight="false" outlineLevel="0" collapsed="false">
      <c r="A1543" s="4" t="n">
        <v>1542</v>
      </c>
      <c r="B1543" s="4" t="s">
        <v>1887</v>
      </c>
      <c r="C1543" s="35" t="n">
        <v>0.04263</v>
      </c>
      <c r="D1543" s="35" t="n">
        <v>-2.46093</v>
      </c>
      <c r="E1543" s="35" t="n">
        <v>-0.9293</v>
      </c>
      <c r="F1543" s="35" t="n">
        <v>0.71588</v>
      </c>
      <c r="G1543" s="35" t="n">
        <v>2.75676</v>
      </c>
      <c r="H1543" s="35" t="n">
        <v>1.38149</v>
      </c>
      <c r="I1543" s="35" t="n">
        <v>2.61995</v>
      </c>
      <c r="J1543" s="35" t="n">
        <v>1.339</v>
      </c>
      <c r="K1543" s="35" t="n">
        <v>2.28748</v>
      </c>
      <c r="L1543" s="35" t="n">
        <v>0.72567</v>
      </c>
      <c r="M1543" s="35" t="n">
        <v>-1.25385</v>
      </c>
      <c r="N1543" s="35" t="n">
        <v>1.69729</v>
      </c>
      <c r="O1543" s="35" t="n">
        <v>-3.06333</v>
      </c>
      <c r="P1543" s="35" t="n">
        <v>0.53218</v>
      </c>
      <c r="Q1543" s="35" t="n">
        <v>-0.35635</v>
      </c>
      <c r="R1543" s="35" t="n">
        <v>-3.45546</v>
      </c>
    </row>
    <row r="1544" customFormat="false" ht="15" hidden="false" customHeight="false" outlineLevel="0" collapsed="false">
      <c r="A1544" s="4" t="n">
        <v>1543</v>
      </c>
      <c r="B1544" s="4" t="s">
        <v>1888</v>
      </c>
      <c r="C1544" s="35" t="n">
        <v>0.53551</v>
      </c>
      <c r="D1544" s="35" t="n">
        <v>-0.94564</v>
      </c>
      <c r="E1544" s="35" t="n">
        <v>-0.5173</v>
      </c>
      <c r="F1544" s="35" t="n">
        <v>2.98084</v>
      </c>
      <c r="G1544" s="35" t="n">
        <v>1.60823</v>
      </c>
      <c r="H1544" s="35" t="n">
        <v>0.27907</v>
      </c>
      <c r="I1544" s="35" t="n">
        <v>-0.62224</v>
      </c>
      <c r="J1544" s="35" t="n">
        <v>-0.09649</v>
      </c>
      <c r="K1544" s="35" t="n">
        <v>-0.48728</v>
      </c>
      <c r="L1544" s="35" t="n">
        <v>0.30984</v>
      </c>
      <c r="M1544" s="35" t="n">
        <v>1.20682</v>
      </c>
      <c r="N1544" s="35" t="n">
        <v>-0.1119</v>
      </c>
      <c r="O1544" s="35" t="n">
        <v>0.45229</v>
      </c>
      <c r="P1544" s="35" t="n">
        <v>1.56397</v>
      </c>
      <c r="Q1544" s="35" t="n">
        <v>1.64562</v>
      </c>
      <c r="R1544" s="35" t="n">
        <v>0.23357</v>
      </c>
    </row>
    <row r="1545" customFormat="false" ht="15" hidden="false" customHeight="false" outlineLevel="0" collapsed="false">
      <c r="A1545" s="4" t="n">
        <v>1544</v>
      </c>
      <c r="B1545" s="4" t="s">
        <v>1889</v>
      </c>
      <c r="C1545" s="35" t="n">
        <v>-0.67129</v>
      </c>
      <c r="D1545" s="35" t="n">
        <v>-2.92874</v>
      </c>
      <c r="E1545" s="35" t="n">
        <v>1.41653</v>
      </c>
      <c r="F1545" s="35" t="n">
        <v>0.78045</v>
      </c>
      <c r="G1545" s="35" t="n">
        <v>2.1885</v>
      </c>
      <c r="H1545" s="35" t="n">
        <v>0.62338</v>
      </c>
      <c r="I1545" s="35" t="n">
        <v>3.73221</v>
      </c>
      <c r="J1545" s="35" t="n">
        <v>0.51825</v>
      </c>
      <c r="K1545" s="35" t="n">
        <v>2.30682</v>
      </c>
      <c r="L1545" s="35" t="n">
        <v>0.41639</v>
      </c>
      <c r="M1545" s="35" t="n">
        <v>1.83003</v>
      </c>
      <c r="N1545" s="35" t="n">
        <v>3.56183</v>
      </c>
      <c r="O1545" s="35" t="n">
        <v>-1.88242</v>
      </c>
      <c r="P1545" s="35" t="n">
        <v>0.24722</v>
      </c>
      <c r="Q1545" s="35" t="n">
        <v>0.21906</v>
      </c>
      <c r="R1545" s="35" t="n">
        <v>-0.19235</v>
      </c>
    </row>
    <row r="1546" customFormat="false" ht="15" hidden="false" customHeight="false" outlineLevel="0" collapsed="false">
      <c r="A1546" s="4" t="n">
        <v>1545</v>
      </c>
      <c r="B1546" s="4" t="s">
        <v>1890</v>
      </c>
      <c r="C1546" s="35" t="n">
        <v>0.43514</v>
      </c>
      <c r="D1546" s="35" t="n">
        <v>-0.42803</v>
      </c>
      <c r="E1546" s="35" t="n">
        <v>-0.19924</v>
      </c>
      <c r="F1546" s="35" t="n">
        <v>-1.14248</v>
      </c>
      <c r="G1546" s="35" t="n">
        <v>2.25562</v>
      </c>
      <c r="H1546" s="35" t="n">
        <v>1.24157</v>
      </c>
      <c r="I1546" s="35" t="n">
        <v>0.2936</v>
      </c>
      <c r="J1546" s="35" t="n">
        <v>1.7993</v>
      </c>
      <c r="K1546" s="35" t="n">
        <v>-0.3439</v>
      </c>
      <c r="L1546" s="35" t="n">
        <v>-0.53705</v>
      </c>
      <c r="M1546" s="35" t="n">
        <v>0.8307</v>
      </c>
      <c r="N1546" s="35" t="n">
        <v>0.91633</v>
      </c>
      <c r="O1546" s="35" t="n">
        <v>1.60136</v>
      </c>
      <c r="P1546" s="35" t="n">
        <v>-2.73203</v>
      </c>
      <c r="Q1546" s="35" t="n">
        <v>0.63589</v>
      </c>
      <c r="R1546" s="35" t="n">
        <v>-2.52429</v>
      </c>
    </row>
    <row r="1547" customFormat="false" ht="15" hidden="false" customHeight="false" outlineLevel="0" collapsed="false">
      <c r="A1547" s="4" t="n">
        <v>1546</v>
      </c>
      <c r="B1547" s="4" t="s">
        <v>1891</v>
      </c>
      <c r="C1547" s="35" t="n">
        <v>-2.27416</v>
      </c>
      <c r="D1547" s="35" t="n">
        <v>-0.36785</v>
      </c>
      <c r="E1547" s="35" t="n">
        <v>1.44036</v>
      </c>
      <c r="F1547" s="35" t="n">
        <v>-0.01926</v>
      </c>
      <c r="G1547" s="35" t="n">
        <v>-0.13686</v>
      </c>
      <c r="H1547" s="35" t="n">
        <v>1.59558</v>
      </c>
      <c r="I1547" s="35" t="n">
        <v>-1.15486</v>
      </c>
      <c r="J1547" s="35" t="n">
        <v>-0.26908</v>
      </c>
      <c r="K1547" s="35" t="n">
        <v>1.11874</v>
      </c>
      <c r="L1547" s="35" t="n">
        <v>-0.60386</v>
      </c>
      <c r="M1547" s="35" t="n">
        <v>0.42695</v>
      </c>
      <c r="N1547" s="35" t="n">
        <v>1.50805</v>
      </c>
      <c r="O1547" s="35" t="n">
        <v>-1.83411</v>
      </c>
      <c r="P1547" s="35" t="n">
        <v>1.64869</v>
      </c>
      <c r="Q1547" s="35" t="n">
        <v>0.62432</v>
      </c>
      <c r="R1547" s="35" t="n">
        <v>-1.8745</v>
      </c>
    </row>
    <row r="1548" customFormat="false" ht="15" hidden="false" customHeight="false" outlineLevel="0" collapsed="false">
      <c r="A1548" s="4" t="n">
        <v>1547</v>
      </c>
      <c r="B1548" s="4" t="s">
        <v>1892</v>
      </c>
      <c r="C1548" s="35" t="n">
        <v>0.02284</v>
      </c>
      <c r="D1548" s="35" t="n">
        <v>-0.8022</v>
      </c>
      <c r="E1548" s="35" t="n">
        <v>2.5725</v>
      </c>
      <c r="F1548" s="35" t="n">
        <v>-1.38299</v>
      </c>
      <c r="G1548" s="35" t="n">
        <v>1.93514</v>
      </c>
      <c r="H1548" s="35" t="n">
        <v>1.36909</v>
      </c>
      <c r="I1548" s="35" t="n">
        <v>-0.39188</v>
      </c>
      <c r="J1548" s="35" t="n">
        <v>2.34674</v>
      </c>
      <c r="K1548" s="35" t="n">
        <v>-0.42139</v>
      </c>
      <c r="L1548" s="35" t="n">
        <v>-0.90685</v>
      </c>
      <c r="M1548" s="35" t="n">
        <v>1.36403</v>
      </c>
      <c r="N1548" s="35" t="n">
        <v>0.93763</v>
      </c>
      <c r="O1548" s="35" t="n">
        <v>-0.02216</v>
      </c>
      <c r="P1548" s="35" t="n">
        <v>-1.38398</v>
      </c>
      <c r="Q1548" s="35" t="n">
        <v>2.51147</v>
      </c>
      <c r="R1548" s="35" t="n">
        <v>0.81833</v>
      </c>
    </row>
    <row r="1549" customFormat="false" ht="15" hidden="false" customHeight="false" outlineLevel="0" collapsed="false">
      <c r="A1549" s="4" t="n">
        <v>1548</v>
      </c>
      <c r="B1549" s="4" t="s">
        <v>1893</v>
      </c>
      <c r="C1549" s="35" t="n">
        <v>-1.55245</v>
      </c>
      <c r="D1549" s="35" t="n">
        <v>-0.65776</v>
      </c>
      <c r="E1549" s="35" t="n">
        <v>2.71602</v>
      </c>
      <c r="F1549" s="35" t="n">
        <v>-0.79862</v>
      </c>
      <c r="G1549" s="35" t="n">
        <v>-1.20022</v>
      </c>
      <c r="H1549" s="35" t="n">
        <v>1.28418</v>
      </c>
      <c r="I1549" s="35" t="n">
        <v>1.60087</v>
      </c>
      <c r="J1549" s="35" t="n">
        <v>2.06024</v>
      </c>
      <c r="K1549" s="35" t="n">
        <v>1.19696</v>
      </c>
      <c r="L1549" s="35" t="n">
        <v>2.60045</v>
      </c>
      <c r="M1549" s="35" t="n">
        <v>-0.88111</v>
      </c>
      <c r="N1549" s="35" t="n">
        <v>3.66137</v>
      </c>
      <c r="O1549" s="35" t="n">
        <v>-0.8696</v>
      </c>
      <c r="P1549" s="35" t="n">
        <v>-0.65989</v>
      </c>
      <c r="Q1549" s="35" t="n">
        <v>0.02183</v>
      </c>
      <c r="R1549" s="35" t="n">
        <v>0.53276</v>
      </c>
    </row>
    <row r="1550" customFormat="false" ht="15" hidden="false" customHeight="false" outlineLevel="0" collapsed="false">
      <c r="A1550" s="4" t="n">
        <v>1549</v>
      </c>
      <c r="B1550" s="4" t="s">
        <v>1894</v>
      </c>
      <c r="C1550" s="35" t="n">
        <v>1.21225</v>
      </c>
      <c r="D1550" s="35" t="n">
        <v>-0.37722</v>
      </c>
      <c r="E1550" s="35" t="n">
        <v>-0.71553</v>
      </c>
      <c r="F1550" s="35" t="n">
        <v>1.73232</v>
      </c>
      <c r="G1550" s="35" t="n">
        <v>-1.1672</v>
      </c>
      <c r="H1550" s="35" t="n">
        <v>-1.43818</v>
      </c>
      <c r="I1550" s="35" t="n">
        <v>-0.24968</v>
      </c>
      <c r="J1550" s="35" t="n">
        <v>-0.72397</v>
      </c>
      <c r="K1550" s="35" t="n">
        <v>-0.87698</v>
      </c>
      <c r="L1550" s="35" t="n">
        <v>-0.0254</v>
      </c>
      <c r="M1550" s="35" t="n">
        <v>-0.34161</v>
      </c>
      <c r="N1550" s="35" t="n">
        <v>2.56728</v>
      </c>
      <c r="O1550" s="35" t="n">
        <v>0.77045</v>
      </c>
      <c r="P1550" s="35" t="n">
        <v>-2.18876</v>
      </c>
      <c r="Q1550" s="35" t="n">
        <v>-0.06085</v>
      </c>
      <c r="R1550" s="35" t="n">
        <v>0.15531</v>
      </c>
    </row>
    <row r="1551" customFormat="false" ht="15" hidden="false" customHeight="false" outlineLevel="0" collapsed="false">
      <c r="A1551" s="4" t="n">
        <v>1550</v>
      </c>
      <c r="B1551" s="4" t="s">
        <v>1895</v>
      </c>
      <c r="C1551" s="35" t="n">
        <v>-0.68</v>
      </c>
      <c r="D1551" s="35" t="n">
        <v>0.31478</v>
      </c>
      <c r="E1551" s="35" t="n">
        <v>2.76673</v>
      </c>
      <c r="F1551" s="35" t="n">
        <v>0.95743</v>
      </c>
      <c r="G1551" s="35" t="n">
        <v>-0.00504</v>
      </c>
      <c r="H1551" s="35" t="n">
        <v>-1.83632</v>
      </c>
      <c r="I1551" s="35" t="n">
        <v>1.97919</v>
      </c>
      <c r="J1551" s="35" t="n">
        <v>3.4933</v>
      </c>
      <c r="K1551" s="35" t="n">
        <v>2.1321</v>
      </c>
      <c r="L1551" s="35" t="n">
        <v>0.61666</v>
      </c>
      <c r="M1551" s="35" t="n">
        <v>1.76181</v>
      </c>
      <c r="N1551" s="35" t="n">
        <v>1.41696</v>
      </c>
      <c r="O1551" s="35" t="n">
        <v>-2.22463</v>
      </c>
      <c r="P1551" s="35" t="n">
        <v>-3.83137</v>
      </c>
      <c r="Q1551" s="35" t="n">
        <v>1.71224</v>
      </c>
      <c r="R1551" s="35" t="n">
        <v>-1.56628</v>
      </c>
    </row>
    <row r="1552" customFormat="false" ht="15" hidden="false" customHeight="false" outlineLevel="0" collapsed="false">
      <c r="A1552" s="4" t="n">
        <v>1551</v>
      </c>
      <c r="B1552" s="4" t="s">
        <v>1896</v>
      </c>
      <c r="C1552" s="35" t="n">
        <v>0.58182</v>
      </c>
      <c r="D1552" s="35" t="n">
        <v>1.22868</v>
      </c>
      <c r="E1552" s="35" t="n">
        <v>-1.3058</v>
      </c>
      <c r="F1552" s="35" t="n">
        <v>-0.53853</v>
      </c>
      <c r="G1552" s="35" t="n">
        <v>2.00455</v>
      </c>
      <c r="H1552" s="35" t="n">
        <v>1.18944</v>
      </c>
      <c r="I1552" s="35" t="n">
        <v>2.18722</v>
      </c>
      <c r="J1552" s="35" t="n">
        <v>0.65873</v>
      </c>
      <c r="K1552" s="35" t="n">
        <v>-0.76595</v>
      </c>
      <c r="L1552" s="35" t="n">
        <v>0.34783</v>
      </c>
      <c r="M1552" s="35" t="n">
        <v>0.26102</v>
      </c>
      <c r="N1552" s="35" t="n">
        <v>0.02926</v>
      </c>
      <c r="O1552" s="35" t="n">
        <v>-2.24399</v>
      </c>
      <c r="P1552" s="35" t="n">
        <v>-0.09912</v>
      </c>
      <c r="Q1552" s="35" t="n">
        <v>0.22765</v>
      </c>
      <c r="R1552" s="35" t="n">
        <v>-2.99236</v>
      </c>
    </row>
    <row r="1553" customFormat="false" ht="15" hidden="false" customHeight="false" outlineLevel="0" collapsed="false">
      <c r="A1553" s="4" t="n">
        <v>1552</v>
      </c>
      <c r="B1553" s="4" t="s">
        <v>1897</v>
      </c>
      <c r="C1553" s="35" t="n">
        <v>-0.30561</v>
      </c>
      <c r="D1553" s="35" t="n">
        <v>-2.20145</v>
      </c>
      <c r="E1553" s="35" t="n">
        <v>-1.20071</v>
      </c>
      <c r="F1553" s="35" t="n">
        <v>0.19242</v>
      </c>
      <c r="G1553" s="35" t="n">
        <v>1.70092</v>
      </c>
      <c r="H1553" s="35" t="n">
        <v>1.29009</v>
      </c>
      <c r="I1553" s="35" t="n">
        <v>-0.71522</v>
      </c>
      <c r="J1553" s="35" t="n">
        <v>2.26395</v>
      </c>
      <c r="K1553" s="35" t="n">
        <v>2.75426</v>
      </c>
      <c r="L1553" s="35" t="n">
        <v>3.22617</v>
      </c>
      <c r="M1553" s="35" t="n">
        <v>-0.79023</v>
      </c>
      <c r="N1553" s="35" t="n">
        <v>1.08389</v>
      </c>
      <c r="O1553" s="35" t="n">
        <v>0.59435</v>
      </c>
      <c r="P1553" s="35" t="n">
        <v>-0.00073</v>
      </c>
      <c r="Q1553" s="35" t="n">
        <v>-0.10895</v>
      </c>
      <c r="R1553" s="35" t="n">
        <v>-0.80198</v>
      </c>
    </row>
    <row r="1554" customFormat="false" ht="15" hidden="false" customHeight="false" outlineLevel="0" collapsed="false">
      <c r="A1554" s="4" t="n">
        <v>1553</v>
      </c>
      <c r="B1554" s="4" t="s">
        <v>1898</v>
      </c>
      <c r="C1554" s="35" t="n">
        <v>-2.20449</v>
      </c>
      <c r="D1554" s="35" t="n">
        <v>-0.47513</v>
      </c>
      <c r="E1554" s="35" t="n">
        <v>-0.85205</v>
      </c>
      <c r="F1554" s="35" t="n">
        <v>0.54063</v>
      </c>
      <c r="G1554" s="35" t="n">
        <v>2.20098</v>
      </c>
      <c r="H1554" s="35" t="n">
        <v>-0.66455</v>
      </c>
      <c r="I1554" s="35" t="n">
        <v>-1.47866</v>
      </c>
      <c r="J1554" s="35" t="n">
        <v>-0.88641</v>
      </c>
      <c r="K1554" s="35" t="n">
        <v>1.94387</v>
      </c>
      <c r="L1554" s="35" t="n">
        <v>0.26186</v>
      </c>
      <c r="M1554" s="35" t="n">
        <v>-0.17876</v>
      </c>
      <c r="N1554" s="35" t="n">
        <v>2.43864</v>
      </c>
      <c r="O1554" s="35" t="n">
        <v>-0.92278</v>
      </c>
      <c r="P1554" s="35" t="n">
        <v>0.28374</v>
      </c>
      <c r="Q1554" s="35" t="n">
        <v>-0.23794</v>
      </c>
      <c r="R1554" s="35" t="n">
        <v>0.50335</v>
      </c>
    </row>
    <row r="1555" customFormat="false" ht="15" hidden="false" customHeight="false" outlineLevel="0" collapsed="false">
      <c r="A1555" s="4" t="n">
        <v>1554</v>
      </c>
      <c r="B1555" s="4" t="s">
        <v>1899</v>
      </c>
      <c r="C1555" s="35" t="n">
        <v>-2.16247</v>
      </c>
      <c r="D1555" s="35" t="n">
        <v>-0.14409</v>
      </c>
      <c r="E1555" s="35" t="n">
        <v>-1.23476</v>
      </c>
      <c r="F1555" s="35" t="n">
        <v>0.46987</v>
      </c>
      <c r="G1555" s="35" t="n">
        <v>3.1322</v>
      </c>
      <c r="H1555" s="35" t="n">
        <v>1.38424</v>
      </c>
      <c r="I1555" s="35" t="n">
        <v>-0.13784</v>
      </c>
      <c r="J1555" s="35" t="n">
        <v>2.66816</v>
      </c>
      <c r="K1555" s="35" t="n">
        <v>2.79936</v>
      </c>
      <c r="L1555" s="35" t="n">
        <v>0.63852</v>
      </c>
      <c r="M1555" s="35" t="n">
        <v>-1.14275</v>
      </c>
      <c r="N1555" s="35" t="n">
        <v>2.62409</v>
      </c>
      <c r="O1555" s="35" t="n">
        <v>-2.99188</v>
      </c>
      <c r="P1555" s="35" t="n">
        <v>-2.55269</v>
      </c>
      <c r="Q1555" s="35" t="n">
        <v>-0.11922</v>
      </c>
      <c r="R1555" s="35" t="n">
        <v>-3.38</v>
      </c>
    </row>
    <row r="1556" customFormat="false" ht="15" hidden="false" customHeight="false" outlineLevel="0" collapsed="false">
      <c r="A1556" s="4" t="n">
        <v>1555</v>
      </c>
      <c r="B1556" s="4" t="s">
        <v>1900</v>
      </c>
      <c r="C1556" s="35" t="n">
        <v>-2.56423</v>
      </c>
      <c r="D1556" s="35" t="n">
        <v>-1.42915</v>
      </c>
      <c r="E1556" s="35" t="n">
        <v>2.20034</v>
      </c>
      <c r="F1556" s="35" t="n">
        <v>3.33471</v>
      </c>
      <c r="G1556" s="35" t="n">
        <v>2.78653</v>
      </c>
      <c r="H1556" s="35" t="n">
        <v>1.33438</v>
      </c>
      <c r="I1556" s="35" t="n">
        <v>-1.21083</v>
      </c>
      <c r="J1556" s="35" t="n">
        <v>-0.5658</v>
      </c>
      <c r="K1556" s="35" t="n">
        <v>-0.08501</v>
      </c>
      <c r="L1556" s="35" t="n">
        <v>-0.27966</v>
      </c>
      <c r="M1556" s="35" t="n">
        <v>1.42346</v>
      </c>
      <c r="N1556" s="35" t="n">
        <v>2.06288</v>
      </c>
      <c r="O1556" s="35" t="n">
        <v>0.56611</v>
      </c>
      <c r="P1556" s="35" t="n">
        <v>-0.27032</v>
      </c>
      <c r="Q1556" s="35" t="n">
        <v>-0.02556</v>
      </c>
      <c r="R1556" s="35" t="n">
        <v>-2.25552</v>
      </c>
    </row>
    <row r="1557" customFormat="false" ht="15" hidden="false" customHeight="false" outlineLevel="0" collapsed="false">
      <c r="A1557" s="4" t="n">
        <v>1556</v>
      </c>
      <c r="B1557" s="4" t="s">
        <v>1901</v>
      </c>
      <c r="C1557" s="35" t="n">
        <v>-2.97818</v>
      </c>
      <c r="D1557" s="35" t="n">
        <v>-2.90843</v>
      </c>
      <c r="E1557" s="35" t="n">
        <v>2.31295</v>
      </c>
      <c r="F1557" s="35" t="n">
        <v>-0.24551</v>
      </c>
      <c r="G1557" s="35" t="n">
        <v>0.37931</v>
      </c>
      <c r="H1557" s="35" t="n">
        <v>-1.1137</v>
      </c>
      <c r="I1557" s="35" t="n">
        <v>2.11115</v>
      </c>
      <c r="J1557" s="35" t="n">
        <v>-0.04319</v>
      </c>
      <c r="K1557" s="35" t="n">
        <v>0.8156</v>
      </c>
      <c r="L1557" s="35" t="n">
        <v>2.38186</v>
      </c>
      <c r="M1557" s="35" t="n">
        <v>2.19662</v>
      </c>
      <c r="N1557" s="35" t="n">
        <v>5.11145</v>
      </c>
      <c r="O1557" s="35" t="n">
        <v>-2.04503</v>
      </c>
      <c r="P1557" s="35" t="n">
        <v>0.05446</v>
      </c>
      <c r="Q1557" s="35" t="n">
        <v>3.32869</v>
      </c>
      <c r="R1557" s="35" t="n">
        <v>-2.85461</v>
      </c>
    </row>
    <row r="1558" customFormat="false" ht="15" hidden="false" customHeight="false" outlineLevel="0" collapsed="false">
      <c r="A1558" s="4" t="n">
        <v>1557</v>
      </c>
      <c r="B1558" s="4" t="s">
        <v>1902</v>
      </c>
      <c r="C1558" s="35" t="n">
        <v>-1.45484</v>
      </c>
      <c r="D1558" s="35" t="n">
        <v>-0.55981</v>
      </c>
      <c r="E1558" s="35" t="n">
        <v>2.11272</v>
      </c>
      <c r="F1558" s="35" t="n">
        <v>0.46552</v>
      </c>
      <c r="G1558" s="35" t="n">
        <v>1.9354</v>
      </c>
      <c r="H1558" s="35" t="n">
        <v>-0.95863</v>
      </c>
      <c r="I1558" s="35" t="n">
        <v>1.0531</v>
      </c>
      <c r="J1558" s="35" t="n">
        <v>-0.51061</v>
      </c>
      <c r="K1558" s="35" t="n">
        <v>-1.62966</v>
      </c>
      <c r="L1558" s="35" t="n">
        <v>3.9574</v>
      </c>
      <c r="M1558" s="35" t="n">
        <v>0.71521</v>
      </c>
      <c r="N1558" s="35" t="n">
        <v>0.77108</v>
      </c>
      <c r="O1558" s="35" t="n">
        <v>-0.29344</v>
      </c>
      <c r="P1558" s="35" t="n">
        <v>-0.85692</v>
      </c>
      <c r="Q1558" s="35" t="n">
        <v>0.89963</v>
      </c>
      <c r="R1558" s="35" t="n">
        <v>-2.02291</v>
      </c>
    </row>
    <row r="1559" customFormat="false" ht="15" hidden="false" customHeight="false" outlineLevel="0" collapsed="false">
      <c r="A1559" s="4" t="n">
        <v>1558</v>
      </c>
      <c r="B1559" s="4" t="s">
        <v>1903</v>
      </c>
      <c r="C1559" s="35" t="n">
        <v>-3.19997</v>
      </c>
      <c r="D1559" s="35" t="n">
        <v>0.2842</v>
      </c>
      <c r="E1559" s="35" t="n">
        <v>1.0845</v>
      </c>
      <c r="F1559" s="35" t="n">
        <v>-0.68603</v>
      </c>
      <c r="G1559" s="35" t="n">
        <v>2.99969</v>
      </c>
      <c r="H1559" s="35" t="n">
        <v>-1.23562</v>
      </c>
      <c r="I1559" s="35" t="n">
        <v>1.73079</v>
      </c>
      <c r="J1559" s="35" t="n">
        <v>-0.52576</v>
      </c>
      <c r="K1559" s="35" t="n">
        <v>-0.42926</v>
      </c>
      <c r="L1559" s="35" t="n">
        <v>-0.06189</v>
      </c>
      <c r="M1559" s="35" t="n">
        <v>0.48415</v>
      </c>
      <c r="N1559" s="35" t="n">
        <v>2.29208</v>
      </c>
      <c r="O1559" s="35" t="n">
        <v>-2.62437</v>
      </c>
      <c r="P1559" s="35" t="n">
        <v>-0.91475</v>
      </c>
      <c r="Q1559" s="35" t="n">
        <v>3.38313</v>
      </c>
      <c r="R1559" s="35" t="n">
        <v>-0.36815</v>
      </c>
    </row>
    <row r="1560" customFormat="false" ht="15" hidden="false" customHeight="false" outlineLevel="0" collapsed="false">
      <c r="A1560" s="4" t="n">
        <v>1559</v>
      </c>
      <c r="B1560" s="4" t="s">
        <v>1904</v>
      </c>
      <c r="C1560" s="35" t="n">
        <v>-1.79088</v>
      </c>
      <c r="D1560" s="35" t="n">
        <v>-0.25386</v>
      </c>
      <c r="E1560" s="35" t="n">
        <v>3.4312</v>
      </c>
      <c r="F1560" s="35" t="n">
        <v>1.99686</v>
      </c>
      <c r="G1560" s="35" t="n">
        <v>2.32795</v>
      </c>
      <c r="H1560" s="35" t="n">
        <v>-1.24264</v>
      </c>
      <c r="I1560" s="35" t="n">
        <v>3.01886</v>
      </c>
      <c r="J1560" s="35" t="n">
        <v>2.71018</v>
      </c>
      <c r="K1560" s="35" t="n">
        <v>-0.0317</v>
      </c>
      <c r="L1560" s="35" t="n">
        <v>0.04593</v>
      </c>
      <c r="M1560" s="35" t="n">
        <v>-0.65971</v>
      </c>
      <c r="N1560" s="35" t="n">
        <v>3.4615</v>
      </c>
      <c r="O1560" s="35" t="n">
        <v>-0.3882</v>
      </c>
      <c r="P1560" s="35" t="n">
        <v>-3.47583</v>
      </c>
      <c r="Q1560" s="35" t="n">
        <v>0.33309</v>
      </c>
      <c r="R1560" s="35" t="n">
        <v>-3.11272</v>
      </c>
    </row>
    <row r="1561" customFormat="false" ht="15" hidden="false" customHeight="false" outlineLevel="0" collapsed="false">
      <c r="A1561" s="4" t="n">
        <v>1560</v>
      </c>
      <c r="B1561" s="4" t="s">
        <v>1905</v>
      </c>
      <c r="C1561" s="35" t="n">
        <v>-2.92351</v>
      </c>
      <c r="D1561" s="35" t="n">
        <v>-2.62258</v>
      </c>
      <c r="E1561" s="35" t="n">
        <v>-1.20925</v>
      </c>
      <c r="F1561" s="35" t="n">
        <v>2.54288</v>
      </c>
      <c r="G1561" s="35" t="n">
        <v>-0.08282</v>
      </c>
      <c r="H1561" s="35" t="n">
        <v>-1.2713</v>
      </c>
      <c r="I1561" s="35" t="n">
        <v>1.71942</v>
      </c>
      <c r="J1561" s="35" t="n">
        <v>0.95895</v>
      </c>
      <c r="K1561" s="35" t="n">
        <v>3.0476</v>
      </c>
      <c r="L1561" s="35" t="n">
        <v>3.25979</v>
      </c>
      <c r="M1561" s="35" t="n">
        <v>1.79703</v>
      </c>
      <c r="N1561" s="35" t="n">
        <v>3.10108</v>
      </c>
      <c r="O1561" s="35" t="n">
        <v>-2.00759</v>
      </c>
      <c r="P1561" s="35" t="n">
        <v>-1.94927</v>
      </c>
      <c r="Q1561" s="35" t="n">
        <v>2.40656</v>
      </c>
      <c r="R1561" s="35" t="n">
        <v>-0.13851</v>
      </c>
    </row>
    <row r="1562" customFormat="false" ht="15" hidden="false" customHeight="false" outlineLevel="0" collapsed="false">
      <c r="A1562" s="4" t="n">
        <v>1561</v>
      </c>
      <c r="B1562" s="4" t="s">
        <v>1906</v>
      </c>
      <c r="C1562" s="35" t="n">
        <v>-3.16866</v>
      </c>
      <c r="D1562" s="35" t="n">
        <v>-2.13382</v>
      </c>
      <c r="E1562" s="35" t="n">
        <v>-0.6158</v>
      </c>
      <c r="F1562" s="35" t="n">
        <v>1.63732</v>
      </c>
      <c r="G1562" s="35" t="n">
        <v>2.30377</v>
      </c>
      <c r="H1562" s="35" t="n">
        <v>1.43031</v>
      </c>
      <c r="I1562" s="35" t="n">
        <v>2.74138</v>
      </c>
      <c r="J1562" s="35" t="n">
        <v>1.38733</v>
      </c>
      <c r="K1562" s="35" t="n">
        <v>-0.44649</v>
      </c>
      <c r="L1562" s="35" t="n">
        <v>2.7105</v>
      </c>
      <c r="M1562" s="35" t="n">
        <v>1.43075</v>
      </c>
      <c r="N1562" s="35" t="n">
        <v>3.31715</v>
      </c>
      <c r="O1562" s="35" t="n">
        <v>-2.64941</v>
      </c>
      <c r="P1562" s="35" t="n">
        <v>-2.10594</v>
      </c>
      <c r="Q1562" s="35" t="n">
        <v>1.65639</v>
      </c>
      <c r="R1562" s="35" t="n">
        <v>-3.22167</v>
      </c>
    </row>
    <row r="1563" customFormat="false" ht="15" hidden="false" customHeight="false" outlineLevel="0" collapsed="false">
      <c r="A1563" s="4" t="n">
        <v>1562</v>
      </c>
      <c r="B1563" s="4" t="s">
        <v>1907</v>
      </c>
      <c r="C1563" s="35" t="n">
        <v>-3.10376</v>
      </c>
      <c r="D1563" s="35" t="n">
        <v>-1.72911</v>
      </c>
      <c r="E1563" s="35" t="n">
        <v>2.07155</v>
      </c>
      <c r="F1563" s="35" t="n">
        <v>1.89467</v>
      </c>
      <c r="G1563" s="35" t="n">
        <v>1.96898</v>
      </c>
      <c r="H1563" s="35" t="n">
        <v>1.19844</v>
      </c>
      <c r="I1563" s="35" t="n">
        <v>2.38981</v>
      </c>
      <c r="J1563" s="35" t="n">
        <v>-0.64707</v>
      </c>
      <c r="K1563" s="35" t="n">
        <v>2.87704</v>
      </c>
      <c r="L1563" s="35" t="n">
        <v>0.11355</v>
      </c>
      <c r="M1563" s="35" t="n">
        <v>1.7379</v>
      </c>
      <c r="N1563" s="35" t="n">
        <v>3.49135</v>
      </c>
      <c r="O1563" s="35" t="n">
        <v>-1.68146</v>
      </c>
      <c r="P1563" s="35" t="n">
        <v>-2.66838</v>
      </c>
      <c r="Q1563" s="35" t="n">
        <v>2.62212</v>
      </c>
      <c r="R1563" s="35" t="n">
        <v>-2.53114</v>
      </c>
    </row>
    <row r="1564" customFormat="false" ht="15" hidden="false" customHeight="false" outlineLevel="0" collapsed="false">
      <c r="A1564" s="4" t="n">
        <v>1563</v>
      </c>
      <c r="B1564" s="4" t="s">
        <v>1908</v>
      </c>
      <c r="C1564" s="35" t="n">
        <v>-3.06579</v>
      </c>
      <c r="D1564" s="35" t="n">
        <v>-1.96794</v>
      </c>
      <c r="E1564" s="35" t="n">
        <v>3.46379</v>
      </c>
      <c r="F1564" s="35" t="n">
        <v>2.36213</v>
      </c>
      <c r="G1564" s="35" t="n">
        <v>2.35584</v>
      </c>
      <c r="H1564" s="35" t="n">
        <v>0.84373</v>
      </c>
      <c r="I1564" s="35" t="n">
        <v>1.72394</v>
      </c>
      <c r="J1564" s="35" t="n">
        <v>2.63245</v>
      </c>
      <c r="K1564" s="35" t="n">
        <v>3.74241</v>
      </c>
      <c r="L1564" s="35" t="n">
        <v>1.49442</v>
      </c>
      <c r="M1564" s="35" t="n">
        <v>1.38038</v>
      </c>
      <c r="N1564" s="35" t="n">
        <v>2.3475</v>
      </c>
      <c r="O1564" s="35" t="n">
        <v>-1.90201</v>
      </c>
      <c r="P1564" s="35" t="n">
        <v>-2.60026</v>
      </c>
      <c r="Q1564" s="35" t="n">
        <v>1.60694</v>
      </c>
      <c r="R1564" s="35" t="n">
        <v>0.94896</v>
      </c>
    </row>
    <row r="1565" customFormat="false" ht="15" hidden="false" customHeight="false" outlineLevel="0" collapsed="false">
      <c r="A1565" s="4" t="n">
        <v>1564</v>
      </c>
      <c r="B1565" s="4" t="s">
        <v>1909</v>
      </c>
      <c r="C1565" s="35" t="n">
        <v>-3.28336</v>
      </c>
      <c r="D1565" s="35" t="n">
        <v>-2.13397</v>
      </c>
      <c r="E1565" s="35" t="n">
        <v>2.57979</v>
      </c>
      <c r="F1565" s="35" t="n">
        <v>2.63052</v>
      </c>
      <c r="G1565" s="35" t="n">
        <v>2.84705</v>
      </c>
      <c r="H1565" s="35" t="n">
        <v>1.09978</v>
      </c>
      <c r="I1565" s="35" t="n">
        <v>1.39584</v>
      </c>
      <c r="J1565" s="35" t="n">
        <v>-0.18325</v>
      </c>
      <c r="K1565" s="35" t="n">
        <v>2.15991</v>
      </c>
      <c r="L1565" s="35" t="n">
        <v>3.66534</v>
      </c>
      <c r="M1565" s="35" t="n">
        <v>1.08113</v>
      </c>
      <c r="N1565" s="35" t="n">
        <v>2.71974</v>
      </c>
      <c r="O1565" s="35" t="n">
        <v>-2.35008</v>
      </c>
      <c r="P1565" s="35" t="n">
        <v>-2.83263</v>
      </c>
      <c r="Q1565" s="35" t="n">
        <v>-0.5313</v>
      </c>
      <c r="R1565" s="35" t="n">
        <v>-2.08488</v>
      </c>
    </row>
    <row r="1566" customFormat="false" ht="15" hidden="false" customHeight="false" outlineLevel="0" collapsed="false">
      <c r="A1566" s="4" t="n">
        <v>1565</v>
      </c>
      <c r="B1566" s="4" t="s">
        <v>1910</v>
      </c>
      <c r="C1566" s="35" t="n">
        <v>-3.42818</v>
      </c>
      <c r="D1566" s="35" t="n">
        <v>-2.30238</v>
      </c>
      <c r="E1566" s="35" t="n">
        <v>2.05328</v>
      </c>
      <c r="F1566" s="35" t="n">
        <v>2.33068</v>
      </c>
      <c r="G1566" s="35" t="n">
        <v>2.06927</v>
      </c>
      <c r="H1566" s="35" t="n">
        <v>0.76716</v>
      </c>
      <c r="I1566" s="35" t="n">
        <v>2.19812</v>
      </c>
      <c r="J1566" s="35" t="n">
        <v>1.55606</v>
      </c>
      <c r="K1566" s="35" t="n">
        <v>0.05144</v>
      </c>
      <c r="L1566" s="35" t="n">
        <v>3.87789</v>
      </c>
      <c r="M1566" s="35" t="n">
        <v>2.27073</v>
      </c>
      <c r="N1566" s="35" t="n">
        <v>3.51007</v>
      </c>
      <c r="O1566" s="35" t="n">
        <v>-2.26336</v>
      </c>
      <c r="P1566" s="35" t="n">
        <v>-2.07214</v>
      </c>
      <c r="Q1566" s="35" t="n">
        <v>1.66066</v>
      </c>
      <c r="R1566" s="35" t="n">
        <v>1.00389</v>
      </c>
    </row>
    <row r="1567" customFormat="false" ht="15" hidden="false" customHeight="false" outlineLevel="0" collapsed="false">
      <c r="A1567" s="4" t="n">
        <v>1566</v>
      </c>
      <c r="B1567" s="4" t="s">
        <v>1911</v>
      </c>
      <c r="C1567" s="35" t="n">
        <v>-2.30741</v>
      </c>
      <c r="D1567" s="35" t="n">
        <v>-2.82543</v>
      </c>
      <c r="E1567" s="35" t="n">
        <v>1.87646</v>
      </c>
      <c r="F1567" s="35" t="n">
        <v>2.42017</v>
      </c>
      <c r="G1567" s="35" t="n">
        <v>-0.86819</v>
      </c>
      <c r="H1567" s="35" t="n">
        <v>1.66077</v>
      </c>
      <c r="I1567" s="35" t="n">
        <v>2.42318</v>
      </c>
      <c r="J1567" s="35" t="n">
        <v>1.79544</v>
      </c>
      <c r="K1567" s="35" t="n">
        <v>2.72148</v>
      </c>
      <c r="L1567" s="35" t="n">
        <v>1.32917</v>
      </c>
      <c r="M1567" s="35" t="n">
        <v>-1.04838</v>
      </c>
      <c r="N1567" s="35" t="n">
        <v>3.49148</v>
      </c>
      <c r="O1567" s="35" t="n">
        <v>-1.64317</v>
      </c>
      <c r="P1567" s="35" t="n">
        <v>-2.64224</v>
      </c>
      <c r="Q1567" s="35" t="n">
        <v>2.69564</v>
      </c>
      <c r="R1567" s="35" t="n">
        <v>-3.28676</v>
      </c>
    </row>
    <row r="1568" customFormat="false" ht="15" hidden="false" customHeight="false" outlineLevel="0" collapsed="false">
      <c r="A1568" s="4" t="n">
        <v>1567</v>
      </c>
      <c r="B1568" s="4" t="s">
        <v>1912</v>
      </c>
      <c r="C1568" s="35" t="n">
        <v>-2.71962</v>
      </c>
      <c r="D1568" s="35" t="n">
        <v>-3.17141</v>
      </c>
      <c r="E1568" s="35" t="n">
        <v>1.71336</v>
      </c>
      <c r="F1568" s="35" t="n">
        <v>2.18995</v>
      </c>
      <c r="G1568" s="35" t="n">
        <v>2.69425</v>
      </c>
      <c r="H1568" s="35" t="n">
        <v>0.92416</v>
      </c>
      <c r="I1568" s="35" t="n">
        <v>1.26133</v>
      </c>
      <c r="J1568" s="35" t="n">
        <v>0.24811</v>
      </c>
      <c r="K1568" s="35" t="n">
        <v>1.88929</v>
      </c>
      <c r="L1568" s="35" t="n">
        <v>-0.30488</v>
      </c>
      <c r="M1568" s="35" t="n">
        <v>1.34638</v>
      </c>
      <c r="N1568" s="35" t="n">
        <v>3.835</v>
      </c>
      <c r="O1568" s="35" t="n">
        <v>-2.7808</v>
      </c>
      <c r="P1568" s="35" t="n">
        <v>-0.77288</v>
      </c>
      <c r="Q1568" s="35" t="n">
        <v>-1.17575</v>
      </c>
      <c r="R1568" s="35" t="n">
        <v>-2.78558</v>
      </c>
    </row>
    <row r="1569" customFormat="false" ht="15" hidden="false" customHeight="false" outlineLevel="0" collapsed="false">
      <c r="A1569" s="4" t="n">
        <v>1568</v>
      </c>
      <c r="B1569" s="4" t="s">
        <v>1913</v>
      </c>
      <c r="C1569" s="35" t="n">
        <v>-2.80564</v>
      </c>
      <c r="D1569" s="35" t="n">
        <v>-0.30977</v>
      </c>
      <c r="E1569" s="35" t="n">
        <v>2.63445</v>
      </c>
      <c r="F1569" s="35" t="n">
        <v>2.41753</v>
      </c>
      <c r="G1569" s="35" t="n">
        <v>2.67774</v>
      </c>
      <c r="H1569" s="35" t="n">
        <v>1.16449</v>
      </c>
      <c r="I1569" s="35" t="n">
        <v>2.20276</v>
      </c>
      <c r="J1569" s="35" t="n">
        <v>2.89217</v>
      </c>
      <c r="K1569" s="35" t="n">
        <v>0.12239</v>
      </c>
      <c r="L1569" s="35" t="n">
        <v>3.90472</v>
      </c>
      <c r="M1569" s="35" t="n">
        <v>-0.93904</v>
      </c>
      <c r="N1569" s="35" t="n">
        <v>2.79604</v>
      </c>
      <c r="O1569" s="35" t="n">
        <v>-2.26344</v>
      </c>
      <c r="P1569" s="35" t="n">
        <v>-3.09765</v>
      </c>
      <c r="Q1569" s="35" t="n">
        <v>1.87468</v>
      </c>
      <c r="R1569" s="35" t="n">
        <v>-2.20476</v>
      </c>
    </row>
    <row r="1570" customFormat="false" ht="15" hidden="false" customHeight="false" outlineLevel="0" collapsed="false">
      <c r="A1570" s="4" t="n">
        <v>1569</v>
      </c>
      <c r="B1570" s="4" t="s">
        <v>1914</v>
      </c>
      <c r="C1570" s="35" t="n">
        <v>-1.56437</v>
      </c>
      <c r="D1570" s="35" t="n">
        <v>0.20452</v>
      </c>
      <c r="E1570" s="35" t="n">
        <v>1.91251</v>
      </c>
      <c r="F1570" s="35" t="n">
        <v>0.22327</v>
      </c>
      <c r="G1570" s="35" t="n">
        <v>2.91409</v>
      </c>
      <c r="H1570" s="35" t="n">
        <v>0.81521</v>
      </c>
      <c r="I1570" s="35" t="n">
        <v>0.19427</v>
      </c>
      <c r="J1570" s="35" t="n">
        <v>0.2964</v>
      </c>
      <c r="K1570" s="35" t="n">
        <v>2.01413</v>
      </c>
      <c r="L1570" s="35" t="n">
        <v>3.61323</v>
      </c>
      <c r="M1570" s="35" t="n">
        <v>2.47695</v>
      </c>
      <c r="N1570" s="35" t="n">
        <v>3.86287</v>
      </c>
      <c r="O1570" s="35" t="n">
        <v>0.1973</v>
      </c>
      <c r="P1570" s="35" t="n">
        <v>-0.47664</v>
      </c>
      <c r="Q1570" s="35" t="n">
        <v>1.05336</v>
      </c>
      <c r="R1570" s="35" t="n">
        <v>-2.09559</v>
      </c>
    </row>
    <row r="1571" customFormat="false" ht="15" hidden="false" customHeight="false" outlineLevel="0" collapsed="false">
      <c r="A1571" s="4" t="n">
        <v>1570</v>
      </c>
      <c r="B1571" s="4" t="s">
        <v>1915</v>
      </c>
      <c r="C1571" s="35" t="n">
        <v>0.04256</v>
      </c>
      <c r="D1571" s="35" t="n">
        <v>-1.93589</v>
      </c>
      <c r="E1571" s="35" t="n">
        <v>0.86539</v>
      </c>
      <c r="F1571" s="35" t="n">
        <v>2.79346</v>
      </c>
      <c r="G1571" s="35" t="n">
        <v>1.46828</v>
      </c>
      <c r="H1571" s="35" t="n">
        <v>-2.16291</v>
      </c>
      <c r="I1571" s="35" t="n">
        <v>-1.21658</v>
      </c>
      <c r="J1571" s="35" t="n">
        <v>-1.39298</v>
      </c>
      <c r="K1571" s="35" t="n">
        <v>-0.61108</v>
      </c>
      <c r="L1571" s="35" t="n">
        <v>1.6378</v>
      </c>
      <c r="M1571" s="35" t="n">
        <v>1.50616</v>
      </c>
      <c r="N1571" s="35" t="n">
        <v>1.02721</v>
      </c>
      <c r="O1571" s="35" t="n">
        <v>-2.64495</v>
      </c>
      <c r="P1571" s="35" t="n">
        <v>1.43184</v>
      </c>
      <c r="Q1571" s="35" t="n">
        <v>1.93964</v>
      </c>
      <c r="R1571" s="35" t="n">
        <v>-1.8158</v>
      </c>
    </row>
    <row r="1572" customFormat="false" ht="15" hidden="false" customHeight="false" outlineLevel="0" collapsed="false">
      <c r="A1572" s="4" t="n">
        <v>1571</v>
      </c>
      <c r="B1572" s="4" t="s">
        <v>1916</v>
      </c>
      <c r="C1572" s="35" t="n">
        <v>0.54379</v>
      </c>
      <c r="D1572" s="35" t="n">
        <v>0.24279</v>
      </c>
      <c r="E1572" s="35" t="n">
        <v>-0.47826</v>
      </c>
      <c r="F1572" s="35" t="n">
        <v>2.48126</v>
      </c>
      <c r="G1572" s="35" t="n">
        <v>-0.00644</v>
      </c>
      <c r="H1572" s="35" t="n">
        <v>-1.47108</v>
      </c>
      <c r="I1572" s="35" t="n">
        <v>-0.64804</v>
      </c>
      <c r="J1572" s="35" t="n">
        <v>-0.09414</v>
      </c>
      <c r="K1572" s="35" t="n">
        <v>2.54629</v>
      </c>
      <c r="L1572" s="35" t="n">
        <v>3.06533</v>
      </c>
      <c r="M1572" s="35" t="n">
        <v>-0.8151</v>
      </c>
      <c r="N1572" s="35" t="n">
        <v>0.18282</v>
      </c>
      <c r="O1572" s="35" t="n">
        <v>0.65759</v>
      </c>
      <c r="P1572" s="35" t="n">
        <v>-2.97708</v>
      </c>
      <c r="Q1572" s="35" t="n">
        <v>0.56928</v>
      </c>
      <c r="R1572" s="35" t="n">
        <v>-2.56448</v>
      </c>
    </row>
    <row r="1573" customFormat="false" ht="15" hidden="false" customHeight="false" outlineLevel="0" collapsed="false">
      <c r="A1573" s="4" t="n">
        <v>1572</v>
      </c>
      <c r="B1573" s="4" t="s">
        <v>1917</v>
      </c>
      <c r="C1573" s="35" t="n">
        <v>0.93878</v>
      </c>
      <c r="D1573" s="35" t="n">
        <v>-0.53907</v>
      </c>
      <c r="E1573" s="35" t="n">
        <v>2.38983</v>
      </c>
      <c r="F1573" s="35" t="n">
        <v>0.07022</v>
      </c>
      <c r="G1573" s="35" t="n">
        <v>-1.06702</v>
      </c>
      <c r="H1573" s="35" t="n">
        <v>1.79318</v>
      </c>
      <c r="I1573" s="35" t="n">
        <v>2.02564</v>
      </c>
      <c r="J1573" s="35" t="n">
        <v>0.3662</v>
      </c>
      <c r="K1573" s="35" t="n">
        <v>1.1339</v>
      </c>
      <c r="L1573" s="35" t="n">
        <v>2.45588</v>
      </c>
      <c r="M1573" s="35" t="n">
        <v>-0.95782</v>
      </c>
      <c r="N1573" s="35" t="n">
        <v>3.65058</v>
      </c>
      <c r="O1573" s="35" t="n">
        <v>-1.01627</v>
      </c>
      <c r="P1573" s="35" t="n">
        <v>-0.32317</v>
      </c>
      <c r="Q1573" s="35" t="n">
        <v>2.98179</v>
      </c>
      <c r="R1573" s="35" t="n">
        <v>-3.54829</v>
      </c>
    </row>
    <row r="1574" customFormat="false" ht="15" hidden="false" customHeight="false" outlineLevel="0" collapsed="false">
      <c r="A1574" s="4" t="n">
        <v>1573</v>
      </c>
      <c r="B1574" s="4" t="s">
        <v>1918</v>
      </c>
      <c r="C1574" s="35" t="n">
        <v>-2.06451</v>
      </c>
      <c r="D1574" s="35" t="n">
        <v>-3.74333</v>
      </c>
      <c r="E1574" s="35" t="n">
        <v>2.01845</v>
      </c>
      <c r="F1574" s="35" t="n">
        <v>-0.09813</v>
      </c>
      <c r="G1574" s="35" t="n">
        <v>2.42155</v>
      </c>
      <c r="H1574" s="35" t="n">
        <v>-1.31949</v>
      </c>
      <c r="I1574" s="35" t="n">
        <v>1.57813</v>
      </c>
      <c r="J1574" s="35" t="n">
        <v>0.0179</v>
      </c>
      <c r="K1574" s="35" t="n">
        <v>-2.04366</v>
      </c>
      <c r="L1574" s="35" t="n">
        <v>0.4866</v>
      </c>
      <c r="M1574" s="35" t="n">
        <v>-0.09672</v>
      </c>
      <c r="N1574" s="35" t="n">
        <v>0.26359</v>
      </c>
      <c r="O1574" s="35" t="n">
        <v>-0.15442</v>
      </c>
      <c r="P1574" s="35" t="n">
        <v>-0.29979</v>
      </c>
      <c r="Q1574" s="35" t="n">
        <v>0.29777</v>
      </c>
      <c r="R1574" s="35" t="n">
        <v>-1.69324</v>
      </c>
    </row>
    <row r="1575" customFormat="false" ht="15" hidden="false" customHeight="false" outlineLevel="0" collapsed="false">
      <c r="A1575" s="4" t="n">
        <v>1574</v>
      </c>
      <c r="B1575" s="4" t="s">
        <v>1919</v>
      </c>
      <c r="C1575" s="35" t="n">
        <v>-0.04326</v>
      </c>
      <c r="D1575" s="35" t="n">
        <v>0.16797</v>
      </c>
      <c r="E1575" s="35" t="n">
        <v>-1.14053</v>
      </c>
      <c r="F1575" s="35" t="n">
        <v>2.59697</v>
      </c>
      <c r="G1575" s="35" t="n">
        <v>-0.51132</v>
      </c>
      <c r="H1575" s="35" t="n">
        <v>2.08039</v>
      </c>
      <c r="I1575" s="35" t="n">
        <v>1.59979</v>
      </c>
      <c r="J1575" s="35" t="n">
        <v>-0.48222</v>
      </c>
      <c r="K1575" s="35" t="n">
        <v>2.30965</v>
      </c>
      <c r="L1575" s="35" t="n">
        <v>0.417</v>
      </c>
      <c r="M1575" s="35" t="n">
        <v>0.03435</v>
      </c>
      <c r="N1575" s="35" t="n">
        <v>0.54783</v>
      </c>
      <c r="O1575" s="35" t="n">
        <v>-1.03832</v>
      </c>
      <c r="P1575" s="35" t="n">
        <v>-2.51985</v>
      </c>
      <c r="Q1575" s="35" t="n">
        <v>2.23936</v>
      </c>
      <c r="R1575" s="35" t="n">
        <v>-0.64282</v>
      </c>
    </row>
    <row r="1576" customFormat="false" ht="15" hidden="false" customHeight="false" outlineLevel="0" collapsed="false">
      <c r="A1576" s="4" t="n">
        <v>1575</v>
      </c>
      <c r="B1576" s="4" t="s">
        <v>1920</v>
      </c>
      <c r="C1576" s="35" t="n">
        <v>0.65875</v>
      </c>
      <c r="D1576" s="35" t="n">
        <v>0.7371</v>
      </c>
      <c r="E1576" s="35" t="n">
        <v>1.8327</v>
      </c>
      <c r="F1576" s="35" t="n">
        <v>-0.61822</v>
      </c>
      <c r="G1576" s="35" t="n">
        <v>-0.25253</v>
      </c>
      <c r="H1576" s="35" t="n">
        <v>-0.63455</v>
      </c>
      <c r="I1576" s="35" t="n">
        <v>1.37448</v>
      </c>
      <c r="J1576" s="35" t="n">
        <v>0.27412</v>
      </c>
      <c r="K1576" s="35" t="n">
        <v>1.20697</v>
      </c>
      <c r="L1576" s="35" t="n">
        <v>-0.49416</v>
      </c>
      <c r="M1576" s="35" t="n">
        <v>1.62875</v>
      </c>
      <c r="N1576" s="35" t="n">
        <v>1.436</v>
      </c>
      <c r="O1576" s="35" t="n">
        <v>2.82112</v>
      </c>
      <c r="P1576" s="35" t="n">
        <v>-0.58173</v>
      </c>
      <c r="Q1576" s="35" t="n">
        <v>2.34166</v>
      </c>
      <c r="R1576" s="35" t="n">
        <v>0.85937</v>
      </c>
    </row>
    <row r="1577" customFormat="false" ht="15" hidden="false" customHeight="false" outlineLevel="0" collapsed="false">
      <c r="A1577" s="4" t="n">
        <v>1576</v>
      </c>
      <c r="B1577" s="4" t="s">
        <v>1921</v>
      </c>
      <c r="C1577" s="35" t="n">
        <v>1.4842</v>
      </c>
      <c r="D1577" s="35" t="n">
        <v>-2.51374</v>
      </c>
      <c r="E1577" s="35" t="n">
        <v>1.83919</v>
      </c>
      <c r="F1577" s="35" t="n">
        <v>1.14423</v>
      </c>
      <c r="G1577" s="35" t="n">
        <v>0.80266</v>
      </c>
      <c r="H1577" s="35" t="n">
        <v>2.24743</v>
      </c>
      <c r="I1577" s="35" t="n">
        <v>1.54525</v>
      </c>
      <c r="J1577" s="35" t="n">
        <v>-0.42661</v>
      </c>
      <c r="K1577" s="35" t="n">
        <v>1.39855</v>
      </c>
      <c r="L1577" s="35" t="n">
        <v>0.60699</v>
      </c>
      <c r="M1577" s="35" t="n">
        <v>-1.11602</v>
      </c>
      <c r="N1577" s="35" t="n">
        <v>1.36465</v>
      </c>
      <c r="O1577" s="35" t="n">
        <v>-1.27658</v>
      </c>
      <c r="P1577" s="35" t="n">
        <v>-0.05873</v>
      </c>
      <c r="Q1577" s="35" t="n">
        <v>2.3708</v>
      </c>
      <c r="R1577" s="35" t="n">
        <v>-0.3519</v>
      </c>
    </row>
    <row r="1578" customFormat="false" ht="15" hidden="false" customHeight="false" outlineLevel="0" collapsed="false">
      <c r="A1578" s="4" t="n">
        <v>1577</v>
      </c>
      <c r="B1578" s="4" t="s">
        <v>1922</v>
      </c>
      <c r="C1578" s="35" t="n">
        <v>-0.16043</v>
      </c>
      <c r="D1578" s="35" t="n">
        <v>-2.69445</v>
      </c>
      <c r="E1578" s="35" t="n">
        <v>1.9207</v>
      </c>
      <c r="F1578" s="35" t="n">
        <v>0.44697</v>
      </c>
      <c r="G1578" s="35" t="n">
        <v>2.26287</v>
      </c>
      <c r="H1578" s="35" t="n">
        <v>0.87203</v>
      </c>
      <c r="I1578" s="35" t="n">
        <v>4.14847</v>
      </c>
      <c r="J1578" s="35" t="n">
        <v>0.56846</v>
      </c>
      <c r="K1578" s="35" t="n">
        <v>1.88238</v>
      </c>
      <c r="L1578" s="35" t="n">
        <v>3.9201</v>
      </c>
      <c r="M1578" s="35" t="n">
        <v>2.7883</v>
      </c>
      <c r="N1578" s="35" t="n">
        <v>4.47988</v>
      </c>
      <c r="O1578" s="35" t="n">
        <v>-2.19868</v>
      </c>
      <c r="P1578" s="35" t="n">
        <v>-0.91614</v>
      </c>
      <c r="Q1578" s="35" t="n">
        <v>0.51232</v>
      </c>
      <c r="R1578" s="35" t="n">
        <v>-0.44597</v>
      </c>
    </row>
    <row r="1579" customFormat="false" ht="15" hidden="false" customHeight="false" outlineLevel="0" collapsed="false">
      <c r="A1579" s="4" t="n">
        <v>1578</v>
      </c>
      <c r="B1579" s="4" t="s">
        <v>1923</v>
      </c>
      <c r="C1579" s="35" t="n">
        <v>0.65464</v>
      </c>
      <c r="D1579" s="35" t="n">
        <v>-0.3559</v>
      </c>
      <c r="E1579" s="35" t="n">
        <v>-0.4871</v>
      </c>
      <c r="F1579" s="35" t="n">
        <v>-0.74616</v>
      </c>
      <c r="G1579" s="35" t="n">
        <v>1.19964</v>
      </c>
      <c r="H1579" s="35" t="n">
        <v>0.66066</v>
      </c>
      <c r="I1579" s="35" t="n">
        <v>2.76047</v>
      </c>
      <c r="J1579" s="35" t="n">
        <v>-0.23476</v>
      </c>
      <c r="K1579" s="35" t="n">
        <v>-1.39556</v>
      </c>
      <c r="L1579" s="35" t="n">
        <v>0.03899</v>
      </c>
      <c r="M1579" s="35" t="n">
        <v>2.10776</v>
      </c>
      <c r="N1579" s="35" t="n">
        <v>2.83966</v>
      </c>
      <c r="O1579" s="35" t="n">
        <v>-1.57948</v>
      </c>
      <c r="P1579" s="35" t="n">
        <v>-0.29686</v>
      </c>
      <c r="Q1579" s="35" t="n">
        <v>0.02653</v>
      </c>
      <c r="R1579" s="35" t="n">
        <v>-0.30365</v>
      </c>
    </row>
    <row r="1580" customFormat="false" ht="15" hidden="false" customHeight="false" outlineLevel="0" collapsed="false">
      <c r="A1580" s="4" t="n">
        <v>1579</v>
      </c>
      <c r="B1580" s="4" t="s">
        <v>1924</v>
      </c>
      <c r="C1580" s="35" t="n">
        <v>-0.9491</v>
      </c>
      <c r="D1580" s="35" t="n">
        <v>0.28001</v>
      </c>
      <c r="E1580" s="35" t="n">
        <v>2.61178</v>
      </c>
      <c r="F1580" s="35" t="n">
        <v>2.71771</v>
      </c>
      <c r="G1580" s="35" t="n">
        <v>2.72191</v>
      </c>
      <c r="H1580" s="35" t="n">
        <v>1.51519</v>
      </c>
      <c r="I1580" s="35" t="n">
        <v>-1.10367</v>
      </c>
      <c r="J1580" s="35" t="n">
        <v>-0.85289</v>
      </c>
      <c r="K1580" s="35" t="n">
        <v>0.08166</v>
      </c>
      <c r="L1580" s="35" t="n">
        <v>0.4502</v>
      </c>
      <c r="M1580" s="35" t="n">
        <v>-0.52293</v>
      </c>
      <c r="N1580" s="35" t="n">
        <v>-0.00039</v>
      </c>
      <c r="O1580" s="35" t="n">
        <v>0.76562</v>
      </c>
      <c r="P1580" s="35" t="n">
        <v>-2.1147</v>
      </c>
      <c r="Q1580" s="35" t="n">
        <v>-0.01479</v>
      </c>
      <c r="R1580" s="35" t="n">
        <v>-0.46847</v>
      </c>
    </row>
    <row r="1581" customFormat="false" ht="15" hidden="false" customHeight="false" outlineLevel="0" collapsed="false">
      <c r="A1581" s="4" t="n">
        <v>1580</v>
      </c>
      <c r="B1581" s="4" t="s">
        <v>1925</v>
      </c>
      <c r="C1581" s="35" t="n">
        <v>-1.66391</v>
      </c>
      <c r="D1581" s="35" t="n">
        <v>0.02339</v>
      </c>
      <c r="E1581" s="35" t="n">
        <v>2.19211</v>
      </c>
      <c r="F1581" s="35" t="n">
        <v>-0.0528</v>
      </c>
      <c r="G1581" s="35" t="n">
        <v>2.10601</v>
      </c>
      <c r="H1581" s="35" t="n">
        <v>-0.88169</v>
      </c>
      <c r="I1581" s="35" t="n">
        <v>1.3758</v>
      </c>
      <c r="J1581" s="35" t="n">
        <v>-0.5724</v>
      </c>
      <c r="K1581" s="35" t="n">
        <v>0.62962</v>
      </c>
      <c r="L1581" s="35" t="n">
        <v>-0.97748</v>
      </c>
      <c r="M1581" s="35" t="n">
        <v>-0.59955</v>
      </c>
      <c r="N1581" s="35" t="n">
        <v>-0.16645</v>
      </c>
      <c r="O1581" s="35" t="n">
        <v>0.04788</v>
      </c>
      <c r="P1581" s="35" t="n">
        <v>-0.40481</v>
      </c>
      <c r="Q1581" s="35" t="n">
        <v>0.63666</v>
      </c>
      <c r="R1581" s="35" t="n">
        <v>-1.11208</v>
      </c>
    </row>
    <row r="1582" customFormat="false" ht="15" hidden="false" customHeight="false" outlineLevel="0" collapsed="false">
      <c r="A1582" s="4" t="n">
        <v>1581</v>
      </c>
      <c r="B1582" s="4" t="s">
        <v>1926</v>
      </c>
      <c r="C1582" s="35" t="n">
        <v>-2.74893</v>
      </c>
      <c r="D1582" s="35" t="n">
        <v>-0.55022</v>
      </c>
      <c r="E1582" s="35" t="n">
        <v>2.20582</v>
      </c>
      <c r="F1582" s="35" t="n">
        <v>0.46573</v>
      </c>
      <c r="G1582" s="35" t="n">
        <v>2.48452</v>
      </c>
      <c r="H1582" s="35" t="n">
        <v>1.2607</v>
      </c>
      <c r="I1582" s="35" t="n">
        <v>1.4231</v>
      </c>
      <c r="J1582" s="35" t="n">
        <v>0.27388</v>
      </c>
      <c r="K1582" s="35" t="n">
        <v>0.11482</v>
      </c>
      <c r="L1582" s="35" t="n">
        <v>2.53174</v>
      </c>
      <c r="M1582" s="35" t="n">
        <v>-0.93221</v>
      </c>
      <c r="N1582" s="35" t="n">
        <v>-0.04374</v>
      </c>
      <c r="O1582" s="35" t="n">
        <v>0.21024</v>
      </c>
      <c r="P1582" s="35" t="n">
        <v>-0.5988</v>
      </c>
      <c r="Q1582" s="35" t="n">
        <v>0.84612</v>
      </c>
      <c r="R1582" s="35" t="n">
        <v>0.27497</v>
      </c>
    </row>
    <row r="1583" customFormat="false" ht="15" hidden="false" customHeight="false" outlineLevel="0" collapsed="false">
      <c r="A1583" s="4" t="n">
        <v>1582</v>
      </c>
      <c r="B1583" s="4" t="s">
        <v>1927</v>
      </c>
      <c r="C1583" s="35" t="n">
        <v>-2.25865</v>
      </c>
      <c r="D1583" s="35" t="n">
        <v>0.79426</v>
      </c>
      <c r="E1583" s="35" t="n">
        <v>-0.16501</v>
      </c>
      <c r="F1583" s="35" t="n">
        <v>2.11593</v>
      </c>
      <c r="G1583" s="35" t="n">
        <v>2.20484</v>
      </c>
      <c r="H1583" s="35" t="n">
        <v>1.84764</v>
      </c>
      <c r="I1583" s="35" t="n">
        <v>2.6388</v>
      </c>
      <c r="J1583" s="35" t="n">
        <v>1.82591</v>
      </c>
      <c r="K1583" s="35" t="n">
        <v>0.05864</v>
      </c>
      <c r="L1583" s="35" t="n">
        <v>0.31262</v>
      </c>
      <c r="M1583" s="35" t="n">
        <v>2.63568</v>
      </c>
      <c r="N1583" s="35" t="n">
        <v>0.01969</v>
      </c>
      <c r="O1583" s="35" t="n">
        <v>-0.56545</v>
      </c>
      <c r="P1583" s="35" t="n">
        <v>-3.11286</v>
      </c>
      <c r="Q1583" s="35" t="n">
        <v>0.12811</v>
      </c>
      <c r="R1583" s="35" t="n">
        <v>-2.68815</v>
      </c>
    </row>
    <row r="1584" customFormat="false" ht="15" hidden="false" customHeight="false" outlineLevel="0" collapsed="false">
      <c r="A1584" s="4" t="n">
        <v>1583</v>
      </c>
      <c r="B1584" s="4" t="s">
        <v>1928</v>
      </c>
      <c r="C1584" s="35" t="n">
        <v>-2.14825</v>
      </c>
      <c r="D1584" s="35" t="n">
        <v>0.27194</v>
      </c>
      <c r="E1584" s="35" t="n">
        <v>1.8412</v>
      </c>
      <c r="F1584" s="35" t="n">
        <v>2.70071</v>
      </c>
      <c r="G1584" s="35" t="n">
        <v>0.47801</v>
      </c>
      <c r="H1584" s="35" t="n">
        <v>-0.87804</v>
      </c>
      <c r="I1584" s="35" t="n">
        <v>1.43367</v>
      </c>
      <c r="J1584" s="35" t="n">
        <v>0.46574</v>
      </c>
      <c r="K1584" s="35" t="n">
        <v>2.70618</v>
      </c>
      <c r="L1584" s="35" t="n">
        <v>0.42684</v>
      </c>
      <c r="M1584" s="35" t="n">
        <v>-0.83742</v>
      </c>
      <c r="N1584" s="35" t="n">
        <v>0.57598</v>
      </c>
      <c r="O1584" s="35" t="n">
        <v>0.06148</v>
      </c>
      <c r="P1584" s="35" t="n">
        <v>-3.45064</v>
      </c>
      <c r="Q1584" s="35" t="n">
        <v>0.00719</v>
      </c>
      <c r="R1584" s="35" t="n">
        <v>-0.63087</v>
      </c>
    </row>
    <row r="1585" customFormat="false" ht="15" hidden="false" customHeight="false" outlineLevel="0" collapsed="false">
      <c r="A1585" s="4" t="n">
        <v>1584</v>
      </c>
      <c r="B1585" s="4" t="s">
        <v>1929</v>
      </c>
      <c r="C1585" s="35" t="n">
        <v>-0.01085</v>
      </c>
      <c r="D1585" s="35" t="n">
        <v>-1.76286</v>
      </c>
      <c r="E1585" s="35" t="n">
        <v>2.23586</v>
      </c>
      <c r="F1585" s="35" t="n">
        <v>0.24523</v>
      </c>
      <c r="G1585" s="35" t="n">
        <v>2.54267</v>
      </c>
      <c r="H1585" s="35" t="n">
        <v>1.3234</v>
      </c>
      <c r="I1585" s="35" t="n">
        <v>1.9952</v>
      </c>
      <c r="J1585" s="35" t="n">
        <v>-0.81329</v>
      </c>
      <c r="K1585" s="35" t="n">
        <v>-0.89131</v>
      </c>
      <c r="L1585" s="35" t="n">
        <v>0.34975</v>
      </c>
      <c r="M1585" s="35" t="n">
        <v>1.57379</v>
      </c>
      <c r="N1585" s="35" t="n">
        <v>1.17767</v>
      </c>
      <c r="O1585" s="35" t="n">
        <v>-2.35969</v>
      </c>
      <c r="P1585" s="35" t="n">
        <v>-0.01127</v>
      </c>
      <c r="Q1585" s="35" t="n">
        <v>-0.01119</v>
      </c>
      <c r="R1585" s="35" t="n">
        <v>-3.58295</v>
      </c>
    </row>
    <row r="1586" customFormat="false" ht="15" hidden="false" customHeight="false" outlineLevel="0" collapsed="false">
      <c r="A1586" s="4" t="n">
        <v>1585</v>
      </c>
      <c r="B1586" s="4" t="s">
        <v>1930</v>
      </c>
      <c r="C1586" s="35" t="n">
        <v>0.99869</v>
      </c>
      <c r="D1586" s="35" t="n">
        <v>-2.30932</v>
      </c>
      <c r="E1586" s="35" t="n">
        <v>1.85935</v>
      </c>
      <c r="F1586" s="35" t="n">
        <v>0.04891</v>
      </c>
      <c r="G1586" s="35" t="n">
        <v>1.09613</v>
      </c>
      <c r="H1586" s="35" t="n">
        <v>0.92287</v>
      </c>
      <c r="I1586" s="35" t="n">
        <v>3.25635</v>
      </c>
      <c r="J1586" s="35" t="n">
        <v>-0.43423</v>
      </c>
      <c r="K1586" s="35" t="n">
        <v>-1.34721</v>
      </c>
      <c r="L1586" s="35" t="n">
        <v>2.17349</v>
      </c>
      <c r="M1586" s="35" t="n">
        <v>-0.8515</v>
      </c>
      <c r="N1586" s="35" t="n">
        <v>0.49855</v>
      </c>
      <c r="O1586" s="35" t="n">
        <v>0.38991</v>
      </c>
      <c r="P1586" s="35" t="n">
        <v>-0.88053</v>
      </c>
      <c r="Q1586" s="35" t="n">
        <v>0.84461</v>
      </c>
      <c r="R1586" s="35" t="n">
        <v>-2.06833</v>
      </c>
    </row>
    <row r="1587" customFormat="false" ht="15" hidden="false" customHeight="false" outlineLevel="0" collapsed="false">
      <c r="A1587" s="4" t="n">
        <v>1586</v>
      </c>
      <c r="B1587" s="4" t="s">
        <v>1931</v>
      </c>
      <c r="C1587" s="35" t="n">
        <v>0.01904</v>
      </c>
      <c r="D1587" s="35" t="n">
        <v>-1.49312</v>
      </c>
      <c r="E1587" s="35" t="n">
        <v>-0.4833</v>
      </c>
      <c r="F1587" s="35" t="n">
        <v>2.84863</v>
      </c>
      <c r="G1587" s="35" t="n">
        <v>0.31925</v>
      </c>
      <c r="H1587" s="35" t="n">
        <v>0.89236</v>
      </c>
      <c r="I1587" s="35" t="n">
        <v>0.2563</v>
      </c>
      <c r="J1587" s="35" t="n">
        <v>1.78646</v>
      </c>
      <c r="K1587" s="35" t="n">
        <v>0.42268</v>
      </c>
      <c r="L1587" s="35" t="n">
        <v>1.9478</v>
      </c>
      <c r="M1587" s="35" t="n">
        <v>1.135</v>
      </c>
      <c r="N1587" s="35" t="n">
        <v>1.18309</v>
      </c>
      <c r="O1587" s="35" t="n">
        <v>1.3749</v>
      </c>
      <c r="P1587" s="35" t="n">
        <v>-2.37383</v>
      </c>
      <c r="Q1587" s="35" t="n">
        <v>-2.15741</v>
      </c>
      <c r="R1587" s="35" t="n">
        <v>-2.99481</v>
      </c>
    </row>
    <row r="1588" customFormat="false" ht="15" hidden="false" customHeight="false" outlineLevel="0" collapsed="false">
      <c r="A1588" s="4" t="n">
        <v>1587</v>
      </c>
      <c r="B1588" s="4" t="s">
        <v>1932</v>
      </c>
      <c r="C1588" s="35" t="n">
        <v>-2.10773</v>
      </c>
      <c r="D1588" s="35" t="n">
        <v>-2.52428</v>
      </c>
      <c r="E1588" s="35" t="n">
        <v>-0.71386</v>
      </c>
      <c r="F1588" s="35" t="n">
        <v>1.50527</v>
      </c>
      <c r="G1588" s="35" t="n">
        <v>0.015</v>
      </c>
      <c r="H1588" s="35" t="n">
        <v>-1.47268</v>
      </c>
      <c r="I1588" s="35" t="n">
        <v>2.57636</v>
      </c>
      <c r="J1588" s="35" t="n">
        <v>2.09168</v>
      </c>
      <c r="K1588" s="35" t="n">
        <v>-0.1401</v>
      </c>
      <c r="L1588" s="35" t="n">
        <v>3.17791</v>
      </c>
      <c r="M1588" s="35" t="n">
        <v>1.7375</v>
      </c>
      <c r="N1588" s="35" t="n">
        <v>3.42974</v>
      </c>
      <c r="O1588" s="35" t="n">
        <v>-3.5118</v>
      </c>
      <c r="P1588" s="35" t="n">
        <v>-0.92839</v>
      </c>
      <c r="Q1588" s="35" t="n">
        <v>-1.66495</v>
      </c>
      <c r="R1588" s="35" t="n">
        <v>-2.27892</v>
      </c>
    </row>
    <row r="1589" customFormat="false" ht="15" hidden="false" customHeight="false" outlineLevel="0" collapsed="false">
      <c r="A1589" s="4" t="n">
        <v>1588</v>
      </c>
      <c r="B1589" s="4" t="s">
        <v>1933</v>
      </c>
      <c r="C1589" s="35" t="n">
        <v>0.75297</v>
      </c>
      <c r="D1589" s="35" t="n">
        <v>-1.09599</v>
      </c>
      <c r="E1589" s="35" t="n">
        <v>-1.00703</v>
      </c>
      <c r="F1589" s="35" t="n">
        <v>-0.45244</v>
      </c>
      <c r="G1589" s="35" t="n">
        <v>0.48076</v>
      </c>
      <c r="H1589" s="35" t="n">
        <v>-1.5858</v>
      </c>
      <c r="I1589" s="35" t="n">
        <v>-0.00023</v>
      </c>
      <c r="J1589" s="35" t="n">
        <v>-1.67625</v>
      </c>
      <c r="K1589" s="35" t="n">
        <v>-0.12907</v>
      </c>
      <c r="L1589" s="35" t="n">
        <v>2.35329</v>
      </c>
      <c r="M1589" s="35" t="n">
        <v>-0.38869</v>
      </c>
      <c r="N1589" s="35" t="n">
        <v>1.039</v>
      </c>
      <c r="O1589" s="35" t="n">
        <v>1.24413</v>
      </c>
      <c r="P1589" s="35" t="n">
        <v>-2.51346</v>
      </c>
      <c r="Q1589" s="35" t="n">
        <v>2.1641</v>
      </c>
      <c r="R1589" s="35" t="n">
        <v>-2.65979</v>
      </c>
    </row>
    <row r="1590" customFormat="false" ht="15" hidden="false" customHeight="false" outlineLevel="0" collapsed="false">
      <c r="A1590" s="4" t="n">
        <v>1589</v>
      </c>
      <c r="B1590" s="4" t="s">
        <v>1934</v>
      </c>
      <c r="C1590" s="35" t="n">
        <v>-2.36712</v>
      </c>
      <c r="D1590" s="35" t="n">
        <v>-0.72102</v>
      </c>
      <c r="E1590" s="35" t="n">
        <v>0.9574</v>
      </c>
      <c r="F1590" s="35" t="n">
        <v>0.48266</v>
      </c>
      <c r="G1590" s="35" t="n">
        <v>0.45744</v>
      </c>
      <c r="H1590" s="35" t="n">
        <v>-2.23164</v>
      </c>
      <c r="I1590" s="35" t="n">
        <v>-0.78664</v>
      </c>
      <c r="J1590" s="35" t="n">
        <v>0.26451</v>
      </c>
      <c r="K1590" s="35" t="n">
        <v>2.06339</v>
      </c>
      <c r="L1590" s="35" t="n">
        <v>0.12357</v>
      </c>
      <c r="M1590" s="35" t="n">
        <v>-1.79374</v>
      </c>
      <c r="N1590" s="35" t="n">
        <v>-0.46722</v>
      </c>
      <c r="O1590" s="35" t="n">
        <v>-2.23549</v>
      </c>
      <c r="P1590" s="35" t="n">
        <v>-2.54096</v>
      </c>
      <c r="Q1590" s="35" t="n">
        <v>0.6605</v>
      </c>
      <c r="R1590" s="35" t="n">
        <v>-1.83617</v>
      </c>
    </row>
    <row r="1591" customFormat="false" ht="15" hidden="false" customHeight="false" outlineLevel="0" collapsed="false">
      <c r="A1591" s="4" t="n">
        <v>1590</v>
      </c>
      <c r="B1591" s="4" t="s">
        <v>1935</v>
      </c>
      <c r="C1591" s="35" t="n">
        <v>-2.85859</v>
      </c>
      <c r="D1591" s="35" t="n">
        <v>-2.88672</v>
      </c>
      <c r="E1591" s="35" t="n">
        <v>-0.92454</v>
      </c>
      <c r="F1591" s="35" t="n">
        <v>0.15204</v>
      </c>
      <c r="G1591" s="35" t="n">
        <v>0.04252</v>
      </c>
      <c r="H1591" s="35" t="n">
        <v>1.02844</v>
      </c>
      <c r="I1591" s="35" t="n">
        <v>1.29305</v>
      </c>
      <c r="J1591" s="35" t="n">
        <v>0.37466</v>
      </c>
      <c r="K1591" s="35" t="n">
        <v>2.7867</v>
      </c>
      <c r="L1591" s="35" t="n">
        <v>1.48399</v>
      </c>
      <c r="M1591" s="35" t="n">
        <v>-0.7168</v>
      </c>
      <c r="N1591" s="35" t="n">
        <v>-0.09255</v>
      </c>
      <c r="O1591" s="35" t="n">
        <v>0.36076</v>
      </c>
      <c r="P1591" s="35" t="n">
        <v>-0.54168</v>
      </c>
      <c r="Q1591" s="35" t="n">
        <v>-0.17768</v>
      </c>
      <c r="R1591" s="35" t="n">
        <v>0.14888</v>
      </c>
    </row>
    <row r="1592" customFormat="false" ht="15" hidden="false" customHeight="false" outlineLevel="0" collapsed="false">
      <c r="A1592" s="4" t="n">
        <v>1591</v>
      </c>
      <c r="B1592" s="4" t="s">
        <v>1936</v>
      </c>
      <c r="C1592" s="35" t="n">
        <v>-2.45877</v>
      </c>
      <c r="D1592" s="35" t="n">
        <v>-1.73441</v>
      </c>
      <c r="E1592" s="35" t="n">
        <v>1.99581</v>
      </c>
      <c r="F1592" s="35" t="n">
        <v>2.68246</v>
      </c>
      <c r="G1592" s="35" t="n">
        <v>1.92845</v>
      </c>
      <c r="H1592" s="35" t="n">
        <v>1.14114</v>
      </c>
      <c r="I1592" s="35" t="n">
        <v>1.73708</v>
      </c>
      <c r="J1592" s="35" t="n">
        <v>3.43529</v>
      </c>
      <c r="K1592" s="35" t="n">
        <v>0.25513</v>
      </c>
      <c r="L1592" s="35" t="n">
        <v>0.64748</v>
      </c>
      <c r="M1592" s="35" t="n">
        <v>1.93401</v>
      </c>
      <c r="N1592" s="35" t="n">
        <v>0.47378</v>
      </c>
      <c r="O1592" s="35" t="n">
        <v>1.01638</v>
      </c>
      <c r="P1592" s="35" t="n">
        <v>0.80875</v>
      </c>
      <c r="Q1592" s="35" t="n">
        <v>1.3998</v>
      </c>
      <c r="R1592" s="35" t="n">
        <v>0.50404</v>
      </c>
    </row>
    <row r="1593" customFormat="false" ht="15" hidden="false" customHeight="false" outlineLevel="0" collapsed="false">
      <c r="A1593" s="4" t="n">
        <v>1592</v>
      </c>
      <c r="B1593" s="4" t="s">
        <v>1937</v>
      </c>
      <c r="C1593" s="35" t="n">
        <v>0.88539</v>
      </c>
      <c r="D1593" s="35" t="n">
        <v>0.42932</v>
      </c>
      <c r="E1593" s="35" t="n">
        <v>1.33849</v>
      </c>
      <c r="F1593" s="35" t="n">
        <v>1.837</v>
      </c>
      <c r="G1593" s="35" t="n">
        <v>-0.55597</v>
      </c>
      <c r="H1593" s="35" t="n">
        <v>1.73643</v>
      </c>
      <c r="I1593" s="35" t="n">
        <v>-0.16947</v>
      </c>
      <c r="J1593" s="35" t="n">
        <v>2.82835</v>
      </c>
      <c r="K1593" s="35" t="n">
        <v>0.44552</v>
      </c>
      <c r="L1593" s="35" t="n">
        <v>-1.03764</v>
      </c>
      <c r="M1593" s="35" t="n">
        <v>-0.34558</v>
      </c>
      <c r="N1593" s="35" t="n">
        <v>1.52658</v>
      </c>
      <c r="O1593" s="35" t="n">
        <v>1.36135</v>
      </c>
      <c r="P1593" s="35" t="n">
        <v>-2.60836</v>
      </c>
      <c r="Q1593" s="35" t="n">
        <v>-0.29205</v>
      </c>
      <c r="R1593" s="35" t="n">
        <v>0.45624</v>
      </c>
    </row>
    <row r="1594" customFormat="false" ht="15" hidden="false" customHeight="false" outlineLevel="0" collapsed="false">
      <c r="A1594" s="4" t="n">
        <v>1593</v>
      </c>
      <c r="B1594" s="4" t="s">
        <v>1938</v>
      </c>
      <c r="C1594" s="35" t="n">
        <v>0.38954</v>
      </c>
      <c r="D1594" s="35" t="n">
        <v>-1.44478</v>
      </c>
      <c r="E1594" s="35" t="n">
        <v>-0.60889</v>
      </c>
      <c r="F1594" s="35" t="n">
        <v>-0.06975</v>
      </c>
      <c r="G1594" s="35" t="n">
        <v>-1.26151</v>
      </c>
      <c r="H1594" s="35" t="n">
        <v>1.18964</v>
      </c>
      <c r="I1594" s="35" t="n">
        <v>0.34396</v>
      </c>
      <c r="J1594" s="35" t="n">
        <v>1.74126</v>
      </c>
      <c r="K1594" s="35" t="n">
        <v>0.48859</v>
      </c>
      <c r="L1594" s="35" t="n">
        <v>3.04964</v>
      </c>
      <c r="M1594" s="35" t="n">
        <v>1.48555</v>
      </c>
      <c r="N1594" s="35" t="n">
        <v>1.13631</v>
      </c>
      <c r="O1594" s="35" t="n">
        <v>1.60364</v>
      </c>
      <c r="P1594" s="35" t="n">
        <v>-2.27943</v>
      </c>
      <c r="Q1594" s="35" t="n">
        <v>-1.2514</v>
      </c>
      <c r="R1594" s="35" t="n">
        <v>-0.1712</v>
      </c>
    </row>
    <row r="1595" customFormat="false" ht="15" hidden="false" customHeight="false" outlineLevel="0" collapsed="false">
      <c r="A1595" s="4" t="n">
        <v>1594</v>
      </c>
      <c r="B1595" s="4" t="s">
        <v>1939</v>
      </c>
      <c r="C1595" s="35" t="n">
        <v>-2.2788</v>
      </c>
      <c r="D1595" s="35" t="n">
        <v>-0.74167</v>
      </c>
      <c r="E1595" s="35" t="n">
        <v>1.70455</v>
      </c>
      <c r="F1595" s="35" t="n">
        <v>0.82602</v>
      </c>
      <c r="G1595" s="35" t="n">
        <v>2.66272</v>
      </c>
      <c r="H1595" s="35" t="n">
        <v>-1.14797</v>
      </c>
      <c r="I1595" s="35" t="n">
        <v>1.70888</v>
      </c>
      <c r="J1595" s="35" t="n">
        <v>0.64434</v>
      </c>
      <c r="K1595" s="35" t="n">
        <v>2.76025</v>
      </c>
      <c r="L1595" s="35" t="n">
        <v>3.55589</v>
      </c>
      <c r="M1595" s="35" t="n">
        <v>-2.60163</v>
      </c>
      <c r="N1595" s="35" t="n">
        <v>3.72168</v>
      </c>
      <c r="O1595" s="35" t="n">
        <v>-0.52519</v>
      </c>
      <c r="P1595" s="35" t="n">
        <v>-1.03795</v>
      </c>
      <c r="Q1595" s="35" t="n">
        <v>1.39094</v>
      </c>
      <c r="R1595" s="35" t="n">
        <v>-2.75503</v>
      </c>
    </row>
    <row r="1596" customFormat="false" ht="15" hidden="false" customHeight="false" outlineLevel="0" collapsed="false">
      <c r="A1596" s="4" t="n">
        <v>1595</v>
      </c>
      <c r="B1596" s="4" t="s">
        <v>1940</v>
      </c>
      <c r="C1596" s="35" t="n">
        <v>-1.1263</v>
      </c>
      <c r="D1596" s="35" t="n">
        <v>1.27022</v>
      </c>
      <c r="E1596" s="35" t="n">
        <v>2.04712</v>
      </c>
      <c r="F1596" s="35" t="n">
        <v>-1.49194</v>
      </c>
      <c r="G1596" s="35" t="n">
        <v>0.06735</v>
      </c>
      <c r="H1596" s="35" t="n">
        <v>1.34608</v>
      </c>
      <c r="I1596" s="35" t="n">
        <v>1.85546</v>
      </c>
      <c r="J1596" s="35" t="n">
        <v>0.32141</v>
      </c>
      <c r="K1596" s="35" t="n">
        <v>1.62111</v>
      </c>
      <c r="L1596" s="35" t="n">
        <v>0.01782</v>
      </c>
      <c r="M1596" s="35" t="n">
        <v>-0.05687</v>
      </c>
      <c r="N1596" s="35" t="n">
        <v>1.13498</v>
      </c>
      <c r="O1596" s="35" t="n">
        <v>-1.30176</v>
      </c>
      <c r="P1596" s="35" t="n">
        <v>-0.39996</v>
      </c>
      <c r="Q1596" s="35" t="n">
        <v>2.41599</v>
      </c>
      <c r="R1596" s="35" t="n">
        <v>0.1768</v>
      </c>
    </row>
    <row r="1597" customFormat="false" ht="15" hidden="false" customHeight="false" outlineLevel="0" collapsed="false">
      <c r="A1597" s="4" t="n">
        <v>1596</v>
      </c>
      <c r="B1597" s="4" t="s">
        <v>1941</v>
      </c>
      <c r="C1597" s="35" t="n">
        <v>-2.79501</v>
      </c>
      <c r="D1597" s="35" t="n">
        <v>-0.10726</v>
      </c>
      <c r="E1597" s="35" t="n">
        <v>1.2226</v>
      </c>
      <c r="F1597" s="35" t="n">
        <v>-0.2631</v>
      </c>
      <c r="G1597" s="35" t="n">
        <v>-0.07529</v>
      </c>
      <c r="H1597" s="35" t="n">
        <v>-1.3696</v>
      </c>
      <c r="I1597" s="35" t="n">
        <v>0.81727</v>
      </c>
      <c r="J1597" s="35" t="n">
        <v>0.19773</v>
      </c>
      <c r="K1597" s="35" t="n">
        <v>1.97798</v>
      </c>
      <c r="L1597" s="35" t="n">
        <v>-0.14898</v>
      </c>
      <c r="M1597" s="35" t="n">
        <v>-0.91159</v>
      </c>
      <c r="N1597" s="35" t="n">
        <v>3.68339</v>
      </c>
      <c r="O1597" s="35" t="n">
        <v>-2.1359</v>
      </c>
      <c r="P1597" s="35" t="n">
        <v>0.50267</v>
      </c>
      <c r="Q1597" s="35" t="n">
        <v>3.55789</v>
      </c>
      <c r="R1597" s="35" t="n">
        <v>-2.24531</v>
      </c>
    </row>
    <row r="1598" customFormat="false" ht="15" hidden="false" customHeight="false" outlineLevel="0" collapsed="false">
      <c r="A1598" s="4" t="n">
        <v>1597</v>
      </c>
      <c r="B1598" s="4" t="s">
        <v>1942</v>
      </c>
      <c r="C1598" s="35" t="n">
        <v>-2.76171</v>
      </c>
      <c r="D1598" s="35" t="n">
        <v>1.26102</v>
      </c>
      <c r="E1598" s="35" t="n">
        <v>2.28499</v>
      </c>
      <c r="F1598" s="35" t="n">
        <v>2.25825</v>
      </c>
      <c r="G1598" s="35" t="n">
        <v>1.7366</v>
      </c>
      <c r="H1598" s="35" t="n">
        <v>1.43136</v>
      </c>
      <c r="I1598" s="35" t="n">
        <v>1.80184</v>
      </c>
      <c r="J1598" s="35" t="n">
        <v>2.71892</v>
      </c>
      <c r="K1598" s="35" t="n">
        <v>2.94241</v>
      </c>
      <c r="L1598" s="35" t="n">
        <v>0.05582</v>
      </c>
      <c r="M1598" s="35" t="n">
        <v>1.87253</v>
      </c>
      <c r="N1598" s="35" t="n">
        <v>3.00369</v>
      </c>
      <c r="O1598" s="35" t="n">
        <v>-2.37566</v>
      </c>
      <c r="P1598" s="35" t="n">
        <v>-2.73227</v>
      </c>
      <c r="Q1598" s="35" t="n">
        <v>2.6909</v>
      </c>
      <c r="R1598" s="35" t="n">
        <v>-2.59322</v>
      </c>
    </row>
    <row r="1599" customFormat="false" ht="15" hidden="false" customHeight="false" outlineLevel="0" collapsed="false">
      <c r="A1599" s="4" t="n">
        <v>1598</v>
      </c>
      <c r="B1599" s="4" t="s">
        <v>1943</v>
      </c>
      <c r="C1599" s="35" t="n">
        <v>-3.53068</v>
      </c>
      <c r="D1599" s="35" t="n">
        <v>-2.24516</v>
      </c>
      <c r="E1599" s="35" t="n">
        <v>0.387</v>
      </c>
      <c r="F1599" s="35" t="n">
        <v>-0.10524</v>
      </c>
      <c r="G1599" s="35" t="n">
        <v>2.65152</v>
      </c>
      <c r="H1599" s="35" t="n">
        <v>-1.34723</v>
      </c>
      <c r="I1599" s="35" t="n">
        <v>0.25466</v>
      </c>
      <c r="J1599" s="35" t="n">
        <v>2.12206</v>
      </c>
      <c r="K1599" s="35" t="n">
        <v>0.09487</v>
      </c>
      <c r="L1599" s="35" t="n">
        <v>-0.34875</v>
      </c>
      <c r="M1599" s="35" t="n">
        <v>1.31685</v>
      </c>
      <c r="N1599" s="35" t="n">
        <v>1.29861</v>
      </c>
      <c r="O1599" s="35" t="n">
        <v>-3.0435</v>
      </c>
      <c r="P1599" s="35" t="n">
        <v>-2.22713</v>
      </c>
      <c r="Q1599" s="35" t="n">
        <v>-1.16522</v>
      </c>
      <c r="R1599" s="35" t="n">
        <v>-2.66329</v>
      </c>
    </row>
    <row r="1600" customFormat="false" ht="15" hidden="false" customHeight="false" outlineLevel="0" collapsed="false">
      <c r="A1600" s="4" t="n">
        <v>1599</v>
      </c>
      <c r="B1600" s="4" t="s">
        <v>1944</v>
      </c>
      <c r="C1600" s="35" t="n">
        <v>0.88463</v>
      </c>
      <c r="D1600" s="35" t="n">
        <v>-0.20829</v>
      </c>
      <c r="E1600" s="35" t="n">
        <v>-0.99659</v>
      </c>
      <c r="F1600" s="35" t="n">
        <v>1.28409</v>
      </c>
      <c r="G1600" s="35" t="n">
        <v>0.35123</v>
      </c>
      <c r="H1600" s="35" t="n">
        <v>-1.73921</v>
      </c>
      <c r="I1600" s="35" t="n">
        <v>-0.96147</v>
      </c>
      <c r="J1600" s="35" t="n">
        <v>1.65661</v>
      </c>
      <c r="K1600" s="35" t="n">
        <v>1.1866</v>
      </c>
      <c r="L1600" s="35" t="n">
        <v>0.01692</v>
      </c>
      <c r="M1600" s="35" t="n">
        <v>-0.83619</v>
      </c>
      <c r="N1600" s="35" t="n">
        <v>2.86672</v>
      </c>
      <c r="O1600" s="35" t="n">
        <v>1.04401</v>
      </c>
      <c r="P1600" s="35" t="n">
        <v>-1.89157</v>
      </c>
      <c r="Q1600" s="35" t="n">
        <v>-0.4566</v>
      </c>
      <c r="R1600" s="35" t="n">
        <v>0.22844</v>
      </c>
    </row>
    <row r="1601" customFormat="false" ht="15" hidden="false" customHeight="false" outlineLevel="0" collapsed="false">
      <c r="A1601" s="4" t="n">
        <v>1600</v>
      </c>
      <c r="B1601" s="4" t="s">
        <v>1945</v>
      </c>
      <c r="C1601" s="35" t="n">
        <v>0.36036</v>
      </c>
      <c r="D1601" s="35" t="n">
        <v>-2.40704</v>
      </c>
      <c r="E1601" s="35" t="n">
        <v>-1.42474</v>
      </c>
      <c r="F1601" s="35" t="n">
        <v>1.44767</v>
      </c>
      <c r="G1601" s="35" t="n">
        <v>2.95206</v>
      </c>
      <c r="H1601" s="35" t="n">
        <v>-1.7197</v>
      </c>
      <c r="I1601" s="35" t="n">
        <v>2.03006</v>
      </c>
      <c r="J1601" s="35" t="n">
        <v>-0.69194</v>
      </c>
      <c r="K1601" s="35" t="n">
        <v>1.85869</v>
      </c>
      <c r="L1601" s="35" t="n">
        <v>0.43035</v>
      </c>
      <c r="M1601" s="35" t="n">
        <v>-1.65559</v>
      </c>
      <c r="N1601" s="35" t="n">
        <v>1.56641</v>
      </c>
      <c r="O1601" s="35" t="n">
        <v>-1.23866</v>
      </c>
      <c r="P1601" s="35" t="n">
        <v>0.74838</v>
      </c>
      <c r="Q1601" s="35" t="n">
        <v>2.60738</v>
      </c>
      <c r="R1601" s="35" t="n">
        <v>-2.3151</v>
      </c>
    </row>
    <row r="1602" customFormat="false" ht="15" hidden="false" customHeight="false" outlineLevel="0" collapsed="false">
      <c r="A1602" s="4" t="n">
        <v>1601</v>
      </c>
      <c r="B1602" s="4" t="s">
        <v>1946</v>
      </c>
      <c r="C1602" s="35" t="n">
        <v>0.05</v>
      </c>
      <c r="D1602" s="35" t="n">
        <v>-2.85654</v>
      </c>
      <c r="E1602" s="35" t="n">
        <v>2.21358</v>
      </c>
      <c r="F1602" s="35" t="n">
        <v>3.35302</v>
      </c>
      <c r="G1602" s="35" t="n">
        <v>2.13751</v>
      </c>
      <c r="H1602" s="35" t="n">
        <v>1.09425</v>
      </c>
      <c r="I1602" s="35" t="n">
        <v>2.25567</v>
      </c>
      <c r="J1602" s="35" t="n">
        <v>1.07223</v>
      </c>
      <c r="K1602" s="35" t="n">
        <v>2.87107</v>
      </c>
      <c r="L1602" s="35" t="n">
        <v>3.44404</v>
      </c>
      <c r="M1602" s="35" t="n">
        <v>-0.81026</v>
      </c>
      <c r="N1602" s="35" t="n">
        <v>2.95276</v>
      </c>
      <c r="O1602" s="35" t="n">
        <v>-0.16682</v>
      </c>
      <c r="P1602" s="35" t="n">
        <v>0.27242</v>
      </c>
      <c r="Q1602" s="35" t="n">
        <v>2.61277</v>
      </c>
      <c r="R1602" s="35" t="n">
        <v>0.20303</v>
      </c>
    </row>
    <row r="1603" customFormat="false" ht="15" hidden="false" customHeight="false" outlineLevel="0" collapsed="false">
      <c r="A1603" s="4" t="n">
        <v>1602</v>
      </c>
      <c r="B1603" s="4" t="s">
        <v>1947</v>
      </c>
      <c r="C1603" s="35" t="n">
        <v>-2.79073</v>
      </c>
      <c r="D1603" s="35" t="n">
        <v>1.09787</v>
      </c>
      <c r="E1603" s="35" t="n">
        <v>2.12091</v>
      </c>
      <c r="F1603" s="35" t="n">
        <v>-0.85845</v>
      </c>
      <c r="G1603" s="35" t="n">
        <v>0.75017</v>
      </c>
      <c r="H1603" s="35" t="n">
        <v>-1.70123</v>
      </c>
      <c r="I1603" s="35" t="n">
        <v>0.06738</v>
      </c>
      <c r="J1603" s="35" t="n">
        <v>1.50953</v>
      </c>
      <c r="K1603" s="35" t="n">
        <v>-0.55499</v>
      </c>
      <c r="L1603" s="35" t="n">
        <v>0.4889</v>
      </c>
      <c r="M1603" s="35" t="n">
        <v>-0.42329</v>
      </c>
      <c r="N1603" s="35" t="n">
        <v>0.57051</v>
      </c>
      <c r="O1603" s="35" t="n">
        <v>-1.47614</v>
      </c>
      <c r="P1603" s="35" t="n">
        <v>-3.83249</v>
      </c>
      <c r="Q1603" s="35" t="n">
        <v>3.53031</v>
      </c>
      <c r="R1603" s="35" t="n">
        <v>-0.23457</v>
      </c>
    </row>
    <row r="1604" customFormat="false" ht="15" hidden="false" customHeight="false" outlineLevel="0" collapsed="false">
      <c r="A1604" s="4" t="n">
        <v>1603</v>
      </c>
      <c r="B1604" s="4" t="s">
        <v>1948</v>
      </c>
      <c r="C1604" s="35" t="n">
        <v>-0.23697</v>
      </c>
      <c r="D1604" s="35" t="n">
        <v>-0.9069</v>
      </c>
      <c r="E1604" s="35" t="n">
        <v>1.56994</v>
      </c>
      <c r="F1604" s="35" t="n">
        <v>0.29334</v>
      </c>
      <c r="G1604" s="35" t="n">
        <v>0.41362</v>
      </c>
      <c r="H1604" s="35" t="n">
        <v>2.25984</v>
      </c>
      <c r="I1604" s="35" t="n">
        <v>-0.22239</v>
      </c>
      <c r="J1604" s="35" t="n">
        <v>2.32926</v>
      </c>
      <c r="K1604" s="35" t="n">
        <v>2.78323</v>
      </c>
      <c r="L1604" s="35" t="n">
        <v>2.41819</v>
      </c>
      <c r="M1604" s="35" t="n">
        <v>2.17941</v>
      </c>
      <c r="N1604" s="35" t="n">
        <v>1.10656</v>
      </c>
      <c r="O1604" s="35" t="n">
        <v>1.42201</v>
      </c>
      <c r="P1604" s="35" t="n">
        <v>-3.7704</v>
      </c>
      <c r="Q1604" s="35" t="n">
        <v>-0.13054</v>
      </c>
      <c r="R1604" s="35" t="n">
        <v>0.60355</v>
      </c>
    </row>
    <row r="1605" customFormat="false" ht="15" hidden="false" customHeight="false" outlineLevel="0" collapsed="false">
      <c r="A1605" s="4" t="n">
        <v>1604</v>
      </c>
      <c r="B1605" s="4" t="s">
        <v>1949</v>
      </c>
      <c r="C1605" s="35" t="n">
        <v>0.66731</v>
      </c>
      <c r="D1605" s="35" t="n">
        <v>0.38164</v>
      </c>
      <c r="E1605" s="35" t="n">
        <v>-0.14853</v>
      </c>
      <c r="F1605" s="35" t="n">
        <v>1.59382</v>
      </c>
      <c r="G1605" s="35" t="n">
        <v>-0.43375</v>
      </c>
      <c r="H1605" s="35" t="n">
        <v>1.59318</v>
      </c>
      <c r="I1605" s="35" t="n">
        <v>1.58481</v>
      </c>
      <c r="J1605" s="35" t="n">
        <v>2.79692</v>
      </c>
      <c r="K1605" s="35" t="n">
        <v>2.21289</v>
      </c>
      <c r="L1605" s="35" t="n">
        <v>0.08008</v>
      </c>
      <c r="M1605" s="35" t="n">
        <v>0.16484</v>
      </c>
      <c r="N1605" s="35" t="n">
        <v>0.50409</v>
      </c>
      <c r="O1605" s="35" t="n">
        <v>-1.22035</v>
      </c>
      <c r="P1605" s="35" t="n">
        <v>-0.22753</v>
      </c>
      <c r="Q1605" s="35" t="n">
        <v>-0.88599</v>
      </c>
      <c r="R1605" s="35" t="n">
        <v>0.08507</v>
      </c>
    </row>
    <row r="1606" customFormat="false" ht="15" hidden="false" customHeight="false" outlineLevel="0" collapsed="false">
      <c r="A1606" s="4" t="n">
        <v>1605</v>
      </c>
      <c r="B1606" s="4" t="s">
        <v>1950</v>
      </c>
      <c r="C1606" s="35" t="n">
        <v>-2.47785</v>
      </c>
      <c r="D1606" s="35" t="n">
        <v>-2.45476</v>
      </c>
      <c r="E1606" s="35" t="n">
        <v>1.91203</v>
      </c>
      <c r="F1606" s="35" t="n">
        <v>2.90419</v>
      </c>
      <c r="G1606" s="35" t="n">
        <v>0.81551</v>
      </c>
      <c r="H1606" s="35" t="n">
        <v>1.2794</v>
      </c>
      <c r="I1606" s="35" t="n">
        <v>-0.19868</v>
      </c>
      <c r="J1606" s="35" t="n">
        <v>2.25482</v>
      </c>
      <c r="K1606" s="35" t="n">
        <v>0.12456</v>
      </c>
      <c r="L1606" s="35" t="n">
        <v>3.48093</v>
      </c>
      <c r="M1606" s="35" t="n">
        <v>-1.29165</v>
      </c>
      <c r="N1606" s="35" t="n">
        <v>3.2285</v>
      </c>
      <c r="O1606" s="35" t="n">
        <v>-2.87373</v>
      </c>
      <c r="P1606" s="35" t="n">
        <v>-2.35099</v>
      </c>
      <c r="Q1606" s="35" t="n">
        <v>-0.88656</v>
      </c>
      <c r="R1606" s="35" t="n">
        <v>-2.82145</v>
      </c>
    </row>
    <row r="1607" customFormat="false" ht="15" hidden="false" customHeight="false" outlineLevel="0" collapsed="false">
      <c r="A1607" s="4" t="n">
        <v>1606</v>
      </c>
      <c r="B1607" s="4" t="s">
        <v>1951</v>
      </c>
      <c r="C1607" s="35" t="n">
        <v>-0.42952</v>
      </c>
      <c r="D1607" s="35" t="n">
        <v>-1.99448</v>
      </c>
      <c r="E1607" s="35" t="n">
        <v>1.63688</v>
      </c>
      <c r="F1607" s="35" t="n">
        <v>-0.76708</v>
      </c>
      <c r="G1607" s="35" t="n">
        <v>2.25637</v>
      </c>
      <c r="H1607" s="35" t="n">
        <v>1.55905</v>
      </c>
      <c r="I1607" s="35" t="n">
        <v>2.63738</v>
      </c>
      <c r="J1607" s="35" t="n">
        <v>2.62128</v>
      </c>
      <c r="K1607" s="35" t="n">
        <v>1.81598</v>
      </c>
      <c r="L1607" s="35" t="n">
        <v>3.25127</v>
      </c>
      <c r="M1607" s="35" t="n">
        <v>1.50013</v>
      </c>
      <c r="N1607" s="35" t="n">
        <v>3.93446</v>
      </c>
      <c r="O1607" s="35" t="n">
        <v>-2.83312</v>
      </c>
      <c r="P1607" s="35" t="n">
        <v>-2.09462</v>
      </c>
      <c r="Q1607" s="35" t="n">
        <v>1.9911</v>
      </c>
      <c r="R1607" s="35" t="n">
        <v>-2.9008</v>
      </c>
    </row>
    <row r="1608" customFormat="false" ht="15" hidden="false" customHeight="false" outlineLevel="0" collapsed="false">
      <c r="A1608" s="4" t="n">
        <v>1607</v>
      </c>
      <c r="B1608" s="4" t="s">
        <v>1952</v>
      </c>
      <c r="C1608" s="35" t="n">
        <v>-2.81428</v>
      </c>
      <c r="D1608" s="35" t="n">
        <v>0.59576</v>
      </c>
      <c r="E1608" s="35" t="n">
        <v>-2.03429</v>
      </c>
      <c r="F1608" s="35" t="n">
        <v>2.59183</v>
      </c>
      <c r="G1608" s="35" t="n">
        <v>0.0568</v>
      </c>
      <c r="H1608" s="35" t="n">
        <v>1.5129</v>
      </c>
      <c r="I1608" s="35" t="n">
        <v>0.85747</v>
      </c>
      <c r="J1608" s="35" t="n">
        <v>-0.59861</v>
      </c>
      <c r="K1608" s="35" t="n">
        <v>-0.63185</v>
      </c>
      <c r="L1608" s="35" t="n">
        <v>1.16407</v>
      </c>
      <c r="M1608" s="35" t="n">
        <v>-0.66448</v>
      </c>
      <c r="N1608" s="35" t="n">
        <v>-0.41029</v>
      </c>
      <c r="O1608" s="35" t="n">
        <v>-2.20961</v>
      </c>
      <c r="P1608" s="35" t="n">
        <v>-0.90285</v>
      </c>
      <c r="Q1608" s="35" t="n">
        <v>3.07166</v>
      </c>
      <c r="R1608" s="35" t="n">
        <v>-1.06989</v>
      </c>
    </row>
    <row r="1609" customFormat="false" ht="15" hidden="false" customHeight="false" outlineLevel="0" collapsed="false">
      <c r="A1609" s="4" t="n">
        <v>1608</v>
      </c>
      <c r="B1609" s="4" t="s">
        <v>1953</v>
      </c>
      <c r="C1609" s="35" t="n">
        <v>-2.40014</v>
      </c>
      <c r="D1609" s="35" t="n">
        <v>0.61217</v>
      </c>
      <c r="E1609" s="35" t="n">
        <v>1.80422</v>
      </c>
      <c r="F1609" s="35" t="n">
        <v>0.32147</v>
      </c>
      <c r="G1609" s="35" t="n">
        <v>0.19089</v>
      </c>
      <c r="H1609" s="35" t="n">
        <v>1.05976</v>
      </c>
      <c r="I1609" s="35" t="n">
        <v>-0.93522</v>
      </c>
      <c r="J1609" s="35" t="n">
        <v>3.4428</v>
      </c>
      <c r="K1609" s="35" t="n">
        <v>-0.20768</v>
      </c>
      <c r="L1609" s="35" t="n">
        <v>0.07053</v>
      </c>
      <c r="M1609" s="35" t="n">
        <v>1.31934</v>
      </c>
      <c r="N1609" s="35" t="n">
        <v>0.73745</v>
      </c>
      <c r="O1609" s="35" t="n">
        <v>-1.4463</v>
      </c>
      <c r="P1609" s="35" t="n">
        <v>-1.90555</v>
      </c>
      <c r="Q1609" s="35" t="n">
        <v>0.25779</v>
      </c>
      <c r="R1609" s="35" t="n">
        <v>0.71485</v>
      </c>
    </row>
    <row r="1610" customFormat="false" ht="15" hidden="false" customHeight="false" outlineLevel="0" collapsed="false">
      <c r="A1610" s="4" t="n">
        <v>1609</v>
      </c>
      <c r="B1610" s="4" t="s">
        <v>1954</v>
      </c>
      <c r="C1610" s="35" t="n">
        <v>0.3314</v>
      </c>
      <c r="D1610" s="35" t="n">
        <v>0.09698</v>
      </c>
      <c r="E1610" s="35" t="n">
        <v>-0.06641</v>
      </c>
      <c r="F1610" s="35" t="n">
        <v>-1.1319</v>
      </c>
      <c r="G1610" s="35" t="n">
        <v>2.64094</v>
      </c>
      <c r="H1610" s="35" t="n">
        <v>1.69438</v>
      </c>
      <c r="I1610" s="35" t="n">
        <v>0.50544</v>
      </c>
      <c r="J1610" s="35" t="n">
        <v>2.0654</v>
      </c>
      <c r="K1610" s="35" t="n">
        <v>0.04345</v>
      </c>
      <c r="L1610" s="35" t="n">
        <v>-0.68142</v>
      </c>
      <c r="M1610" s="35" t="n">
        <v>0.58451</v>
      </c>
      <c r="N1610" s="35" t="n">
        <v>0.91992</v>
      </c>
      <c r="O1610" s="35" t="n">
        <v>0.29004</v>
      </c>
      <c r="P1610" s="35" t="n">
        <v>-2.83654</v>
      </c>
      <c r="Q1610" s="35" t="n">
        <v>2.52737</v>
      </c>
      <c r="R1610" s="35" t="n">
        <v>-2.642</v>
      </c>
    </row>
    <row r="1611" customFormat="false" ht="15" hidden="false" customHeight="false" outlineLevel="0" collapsed="false">
      <c r="A1611" s="4" t="n">
        <v>1610</v>
      </c>
      <c r="B1611" s="4" t="s">
        <v>1955</v>
      </c>
      <c r="C1611" s="35" t="n">
        <v>-2.90417</v>
      </c>
      <c r="D1611" s="35" t="n">
        <v>-0.08602</v>
      </c>
      <c r="E1611" s="35" t="n">
        <v>-1.10878</v>
      </c>
      <c r="F1611" s="35" t="n">
        <v>0.36639</v>
      </c>
      <c r="G1611" s="35" t="n">
        <v>3.28206</v>
      </c>
      <c r="H1611" s="35" t="n">
        <v>0.72095</v>
      </c>
      <c r="I1611" s="35" t="n">
        <v>1.47325</v>
      </c>
      <c r="J1611" s="35" t="n">
        <v>1.41313</v>
      </c>
      <c r="K1611" s="35" t="n">
        <v>-0.42416</v>
      </c>
      <c r="L1611" s="35" t="n">
        <v>2.86024</v>
      </c>
      <c r="M1611" s="35" t="n">
        <v>-1.2406</v>
      </c>
      <c r="N1611" s="35" t="n">
        <v>-0.30179</v>
      </c>
      <c r="O1611" s="35" t="n">
        <v>-3.34813</v>
      </c>
      <c r="P1611" s="35" t="n">
        <v>0.14708</v>
      </c>
      <c r="Q1611" s="35" t="n">
        <v>2.3938</v>
      </c>
      <c r="R1611" s="35" t="n">
        <v>-0.8872</v>
      </c>
    </row>
    <row r="1612" customFormat="false" ht="15" hidden="false" customHeight="false" outlineLevel="0" collapsed="false">
      <c r="A1612" s="4" t="n">
        <v>1611</v>
      </c>
      <c r="B1612" s="4" t="s">
        <v>1956</v>
      </c>
      <c r="C1612" s="35" t="n">
        <v>-0.41893</v>
      </c>
      <c r="D1612" s="35" t="n">
        <v>2.34448</v>
      </c>
      <c r="E1612" s="35" t="n">
        <v>-1.06951</v>
      </c>
      <c r="F1612" s="35" t="n">
        <v>2.46846</v>
      </c>
      <c r="G1612" s="35" t="n">
        <v>2.45406</v>
      </c>
      <c r="H1612" s="35" t="n">
        <v>1.0643</v>
      </c>
      <c r="I1612" s="35" t="n">
        <v>-1.8746</v>
      </c>
      <c r="J1612" s="35" t="n">
        <v>-1.35088</v>
      </c>
      <c r="K1612" s="35" t="n">
        <v>0.32901</v>
      </c>
      <c r="L1612" s="35" t="n">
        <v>0.82864</v>
      </c>
      <c r="M1612" s="35" t="n">
        <v>1.46888</v>
      </c>
      <c r="N1612" s="35" t="n">
        <v>-0.80136</v>
      </c>
      <c r="O1612" s="35" t="n">
        <v>0.30634</v>
      </c>
      <c r="P1612" s="35" t="n">
        <v>0.66695</v>
      </c>
      <c r="Q1612" s="35" t="n">
        <v>2.3379</v>
      </c>
      <c r="R1612" s="35" t="n">
        <v>-1.07747</v>
      </c>
    </row>
    <row r="1613" customFormat="false" ht="15" hidden="false" customHeight="false" outlineLevel="0" collapsed="false">
      <c r="A1613" s="4" t="n">
        <v>1612</v>
      </c>
      <c r="B1613" s="4" t="s">
        <v>1957</v>
      </c>
      <c r="C1613" s="35" t="n">
        <v>-1.26338</v>
      </c>
      <c r="D1613" s="35" t="n">
        <v>0.17269</v>
      </c>
      <c r="E1613" s="35" t="n">
        <v>-1.3823</v>
      </c>
      <c r="F1613" s="35" t="n">
        <v>-0.15372</v>
      </c>
      <c r="G1613" s="35" t="n">
        <v>-0.6086</v>
      </c>
      <c r="H1613" s="35" t="n">
        <v>-0.94483</v>
      </c>
      <c r="I1613" s="35" t="n">
        <v>-0.27317</v>
      </c>
      <c r="J1613" s="35" t="n">
        <v>-0.31324</v>
      </c>
      <c r="K1613" s="35" t="n">
        <v>2.06848</v>
      </c>
      <c r="L1613" s="35" t="n">
        <v>2.92227</v>
      </c>
      <c r="M1613" s="35" t="n">
        <v>-1.15493</v>
      </c>
      <c r="N1613" s="35" t="n">
        <v>0.93604</v>
      </c>
      <c r="O1613" s="35" t="n">
        <v>0.92729</v>
      </c>
      <c r="P1613" s="35" t="n">
        <v>-2.16543</v>
      </c>
      <c r="Q1613" s="35" t="n">
        <v>0.21176</v>
      </c>
      <c r="R1613" s="35" t="n">
        <v>-2.02602</v>
      </c>
    </row>
    <row r="1614" customFormat="false" ht="15" hidden="false" customHeight="false" outlineLevel="0" collapsed="false">
      <c r="A1614" s="4" t="n">
        <v>1613</v>
      </c>
      <c r="B1614" s="4" t="s">
        <v>1958</v>
      </c>
      <c r="C1614" s="35" t="n">
        <v>0.58706</v>
      </c>
      <c r="D1614" s="35" t="n">
        <v>-0.33595</v>
      </c>
      <c r="E1614" s="35" t="n">
        <v>1.76736</v>
      </c>
      <c r="F1614" s="35" t="n">
        <v>3.44977</v>
      </c>
      <c r="G1614" s="35" t="n">
        <v>0.13436</v>
      </c>
      <c r="H1614" s="35" t="n">
        <v>-1.27927</v>
      </c>
      <c r="I1614" s="35" t="n">
        <v>-0.91834</v>
      </c>
      <c r="J1614" s="35" t="n">
        <v>0.07115</v>
      </c>
      <c r="K1614" s="35" t="n">
        <v>0.07384</v>
      </c>
      <c r="L1614" s="35" t="n">
        <v>2.97116</v>
      </c>
      <c r="M1614" s="35" t="n">
        <v>-0.48327</v>
      </c>
      <c r="N1614" s="35" t="n">
        <v>3.23433</v>
      </c>
      <c r="O1614" s="35" t="n">
        <v>0.487</v>
      </c>
      <c r="P1614" s="35" t="n">
        <v>-2.70044</v>
      </c>
      <c r="Q1614" s="35" t="n">
        <v>0.40534</v>
      </c>
      <c r="R1614" s="35" t="n">
        <v>-3.09295</v>
      </c>
    </row>
    <row r="1615" customFormat="false" ht="15" hidden="false" customHeight="false" outlineLevel="0" collapsed="false">
      <c r="A1615" s="4" t="n">
        <v>1614</v>
      </c>
      <c r="B1615" s="4" t="s">
        <v>1959</v>
      </c>
      <c r="C1615" s="35" t="n">
        <v>-3.66806</v>
      </c>
      <c r="D1615" s="35" t="n">
        <v>-1.47127</v>
      </c>
      <c r="E1615" s="35" t="n">
        <v>3.15411</v>
      </c>
      <c r="F1615" s="35" t="n">
        <v>2.68049</v>
      </c>
      <c r="G1615" s="35" t="n">
        <v>-0.793</v>
      </c>
      <c r="H1615" s="35" t="n">
        <v>1.60779</v>
      </c>
      <c r="I1615" s="35" t="n">
        <v>-0.28715</v>
      </c>
      <c r="J1615" s="35" t="n">
        <v>2.08629</v>
      </c>
      <c r="K1615" s="35" t="n">
        <v>0.26282</v>
      </c>
      <c r="L1615" s="35" t="n">
        <v>2.92556</v>
      </c>
      <c r="M1615" s="35" t="n">
        <v>1.09795</v>
      </c>
      <c r="N1615" s="35" t="n">
        <v>1.00145</v>
      </c>
      <c r="O1615" s="35" t="n">
        <v>1.42614</v>
      </c>
      <c r="P1615" s="35" t="n">
        <v>-1.43503</v>
      </c>
      <c r="Q1615" s="35" t="n">
        <v>3.08929</v>
      </c>
      <c r="R1615" s="35" t="n">
        <v>-1.24047</v>
      </c>
    </row>
    <row r="1616" customFormat="false" ht="15" hidden="false" customHeight="false" outlineLevel="0" collapsed="false">
      <c r="A1616" s="4" t="n">
        <v>1615</v>
      </c>
      <c r="B1616" s="4" t="s">
        <v>1960</v>
      </c>
      <c r="C1616" s="35" t="n">
        <v>-2.47475</v>
      </c>
      <c r="D1616" s="35" t="n">
        <v>-1.45927</v>
      </c>
      <c r="E1616" s="35" t="n">
        <v>1.83671</v>
      </c>
      <c r="F1616" s="35" t="n">
        <v>3.31448</v>
      </c>
      <c r="G1616" s="35" t="n">
        <v>0.04344</v>
      </c>
      <c r="H1616" s="35" t="n">
        <v>-0.57872</v>
      </c>
      <c r="I1616" s="35" t="n">
        <v>1.97481</v>
      </c>
      <c r="J1616" s="35" t="n">
        <v>4.34358</v>
      </c>
      <c r="K1616" s="35" t="n">
        <v>2.58471</v>
      </c>
      <c r="L1616" s="35" t="n">
        <v>3.31591</v>
      </c>
      <c r="M1616" s="35" t="n">
        <v>1.64997</v>
      </c>
      <c r="N1616" s="35" t="n">
        <v>0.47197</v>
      </c>
      <c r="O1616" s="35" t="n">
        <v>0.04524</v>
      </c>
      <c r="P1616" s="35" t="n">
        <v>-0.22272</v>
      </c>
      <c r="Q1616" s="35" t="n">
        <v>2.28721</v>
      </c>
      <c r="R1616" s="35" t="n">
        <v>-2.47026</v>
      </c>
    </row>
    <row r="1617" customFormat="false" ht="15" hidden="false" customHeight="false" outlineLevel="0" collapsed="false">
      <c r="A1617" s="4" t="n">
        <v>1616</v>
      </c>
      <c r="B1617" s="4" t="s">
        <v>1961</v>
      </c>
      <c r="C1617" s="35" t="n">
        <v>1.22927</v>
      </c>
      <c r="D1617" s="35" t="n">
        <v>0.65651</v>
      </c>
      <c r="E1617" s="35" t="n">
        <v>0.90167</v>
      </c>
      <c r="F1617" s="35" t="n">
        <v>-0.73557</v>
      </c>
      <c r="G1617" s="35" t="n">
        <v>-0.79461</v>
      </c>
      <c r="H1617" s="35" t="n">
        <v>-0.98245</v>
      </c>
      <c r="I1617" s="35" t="n">
        <v>3.08953</v>
      </c>
      <c r="J1617" s="35" t="n">
        <v>2.89912</v>
      </c>
      <c r="K1617" s="35" t="n">
        <v>-1.06457</v>
      </c>
      <c r="L1617" s="35" t="n">
        <v>1.34396</v>
      </c>
      <c r="M1617" s="35" t="n">
        <v>1.21437</v>
      </c>
      <c r="N1617" s="35" t="n">
        <v>0.94066</v>
      </c>
      <c r="O1617" s="35" t="n">
        <v>1.00277</v>
      </c>
      <c r="P1617" s="35" t="n">
        <v>-3.16316</v>
      </c>
      <c r="Q1617" s="35" t="n">
        <v>0.21244</v>
      </c>
      <c r="R1617" s="35" t="n">
        <v>-2.33675</v>
      </c>
    </row>
    <row r="1618" customFormat="false" ht="15" hidden="false" customHeight="false" outlineLevel="0" collapsed="false">
      <c r="A1618" s="4" t="n">
        <v>1617</v>
      </c>
      <c r="B1618" s="4" t="s">
        <v>1962</v>
      </c>
      <c r="C1618" s="35" t="n">
        <v>-3.35196</v>
      </c>
      <c r="D1618" s="35" t="n">
        <v>-2.14865</v>
      </c>
      <c r="E1618" s="35" t="n">
        <v>2.86906</v>
      </c>
      <c r="F1618" s="35" t="n">
        <v>1.06239</v>
      </c>
      <c r="G1618" s="35" t="n">
        <v>2.63847</v>
      </c>
      <c r="H1618" s="35" t="n">
        <v>0.96868</v>
      </c>
      <c r="I1618" s="35" t="n">
        <v>2.7007</v>
      </c>
      <c r="J1618" s="35" t="n">
        <v>2.46634</v>
      </c>
      <c r="K1618" s="35" t="n">
        <v>-0.26014</v>
      </c>
      <c r="L1618" s="35" t="n">
        <v>0.67071</v>
      </c>
      <c r="M1618" s="35" t="n">
        <v>1.4365</v>
      </c>
      <c r="N1618" s="35" t="n">
        <v>1.26825</v>
      </c>
      <c r="O1618" s="35" t="n">
        <v>-2.6253</v>
      </c>
      <c r="P1618" s="35" t="n">
        <v>-0.25409</v>
      </c>
      <c r="Q1618" s="35" t="n">
        <v>2.58073</v>
      </c>
      <c r="R1618" s="35" t="n">
        <v>-2.93703</v>
      </c>
    </row>
    <row r="1619" customFormat="false" ht="15" hidden="false" customHeight="false" outlineLevel="0" collapsed="false">
      <c r="A1619" s="4" t="n">
        <v>1618</v>
      </c>
      <c r="B1619" s="4" t="s">
        <v>1963</v>
      </c>
      <c r="C1619" s="35" t="n">
        <v>-0.12768</v>
      </c>
      <c r="D1619" s="35" t="n">
        <v>-1.68874</v>
      </c>
      <c r="E1619" s="35" t="n">
        <v>-0.48093</v>
      </c>
      <c r="F1619" s="35" t="n">
        <v>-0.20315</v>
      </c>
      <c r="G1619" s="35" t="n">
        <v>1.47052</v>
      </c>
      <c r="H1619" s="35" t="n">
        <v>1.12821</v>
      </c>
      <c r="I1619" s="35" t="n">
        <v>-0.77913</v>
      </c>
      <c r="J1619" s="35" t="n">
        <v>2.49226</v>
      </c>
      <c r="K1619" s="35" t="n">
        <v>1.71781</v>
      </c>
      <c r="L1619" s="35" t="n">
        <v>-0.21318</v>
      </c>
      <c r="M1619" s="35" t="n">
        <v>0.01587</v>
      </c>
      <c r="N1619" s="35" t="n">
        <v>0.55063</v>
      </c>
      <c r="O1619" s="35" t="n">
        <v>0.74811</v>
      </c>
      <c r="P1619" s="35" t="n">
        <v>0.09269</v>
      </c>
      <c r="Q1619" s="35" t="n">
        <v>0.5604</v>
      </c>
      <c r="R1619" s="35" t="n">
        <v>1.92701</v>
      </c>
    </row>
    <row r="1620" customFormat="false" ht="15" hidden="false" customHeight="false" outlineLevel="0" collapsed="false">
      <c r="A1620" s="4" t="n">
        <v>1619</v>
      </c>
      <c r="B1620" s="4" t="s">
        <v>1964</v>
      </c>
      <c r="C1620" s="35" t="n">
        <v>-2.50762</v>
      </c>
      <c r="D1620" s="35" t="n">
        <v>-2.20703</v>
      </c>
      <c r="E1620" s="35" t="n">
        <v>-0.6279</v>
      </c>
      <c r="F1620" s="35" t="n">
        <v>2.8958</v>
      </c>
      <c r="G1620" s="35" t="n">
        <v>-0.56889</v>
      </c>
      <c r="H1620" s="35" t="n">
        <v>-1.42246</v>
      </c>
      <c r="I1620" s="35" t="n">
        <v>-0.83484</v>
      </c>
      <c r="J1620" s="35" t="n">
        <v>2.34231</v>
      </c>
      <c r="K1620" s="35" t="n">
        <v>3.20884</v>
      </c>
      <c r="L1620" s="35" t="n">
        <v>2.05498</v>
      </c>
      <c r="M1620" s="35" t="n">
        <v>2.20347</v>
      </c>
      <c r="N1620" s="35" t="n">
        <v>3.94872</v>
      </c>
      <c r="O1620" s="35" t="n">
        <v>-1.19667</v>
      </c>
      <c r="P1620" s="35" t="n">
        <v>-2.37782</v>
      </c>
      <c r="Q1620" s="35" t="n">
        <v>-1.11437</v>
      </c>
      <c r="R1620" s="35" t="n">
        <v>-1.8838</v>
      </c>
    </row>
    <row r="1621" customFormat="false" ht="15" hidden="false" customHeight="false" outlineLevel="0" collapsed="false">
      <c r="A1621" s="4" t="n">
        <v>1620</v>
      </c>
      <c r="B1621" s="4" t="s">
        <v>1965</v>
      </c>
      <c r="C1621" s="35" t="n">
        <v>0.1075</v>
      </c>
      <c r="D1621" s="35" t="n">
        <v>-0.73336</v>
      </c>
      <c r="E1621" s="35" t="n">
        <v>-0.72895</v>
      </c>
      <c r="F1621" s="35" t="n">
        <v>2.23177</v>
      </c>
      <c r="G1621" s="35" t="n">
        <v>2.89978</v>
      </c>
      <c r="H1621" s="35" t="n">
        <v>-2.65212</v>
      </c>
      <c r="I1621" s="35" t="n">
        <v>2.22351</v>
      </c>
      <c r="J1621" s="35" t="n">
        <v>2.82355</v>
      </c>
      <c r="K1621" s="35" t="n">
        <v>2.7693</v>
      </c>
      <c r="L1621" s="35" t="n">
        <v>0.33326</v>
      </c>
      <c r="M1621" s="35" t="n">
        <v>2.01881</v>
      </c>
      <c r="N1621" s="35" t="n">
        <v>2.67089</v>
      </c>
      <c r="O1621" s="35" t="n">
        <v>-2.05199</v>
      </c>
      <c r="P1621" s="35" t="n">
        <v>-2.43915</v>
      </c>
      <c r="Q1621" s="35" t="n">
        <v>2.09095</v>
      </c>
      <c r="R1621" s="35" t="n">
        <v>-1.90113</v>
      </c>
    </row>
    <row r="1622" customFormat="false" ht="15" hidden="false" customHeight="false" outlineLevel="0" collapsed="false">
      <c r="A1622" s="4" t="n">
        <v>1621</v>
      </c>
      <c r="B1622" s="4" t="s">
        <v>1966</v>
      </c>
      <c r="C1622" s="35" t="n">
        <v>-1.31386</v>
      </c>
      <c r="D1622" s="35" t="n">
        <v>0.26952</v>
      </c>
      <c r="E1622" s="35" t="n">
        <v>2.18799</v>
      </c>
      <c r="F1622" s="35" t="n">
        <v>0.1953</v>
      </c>
      <c r="G1622" s="35" t="n">
        <v>0.83614</v>
      </c>
      <c r="H1622" s="35" t="n">
        <v>1.62427</v>
      </c>
      <c r="I1622" s="35" t="n">
        <v>-0.62619</v>
      </c>
      <c r="J1622" s="35" t="n">
        <v>3.43556</v>
      </c>
      <c r="K1622" s="35" t="n">
        <v>3.58662</v>
      </c>
      <c r="L1622" s="35" t="n">
        <v>1.24957</v>
      </c>
      <c r="M1622" s="35" t="n">
        <v>1.49744</v>
      </c>
      <c r="N1622" s="35" t="n">
        <v>3.50538</v>
      </c>
      <c r="O1622" s="35" t="n">
        <v>-2.19012</v>
      </c>
      <c r="P1622" s="35" t="n">
        <v>-3.30026</v>
      </c>
      <c r="Q1622" s="35" t="n">
        <v>0.57097</v>
      </c>
      <c r="R1622" s="35" t="n">
        <v>-2.6377</v>
      </c>
    </row>
    <row r="1623" customFormat="false" ht="15" hidden="false" customHeight="false" outlineLevel="0" collapsed="false">
      <c r="A1623" s="4" t="n">
        <v>1622</v>
      </c>
      <c r="B1623" s="4" t="s">
        <v>1967</v>
      </c>
      <c r="C1623" s="35" t="n">
        <v>-3.63184</v>
      </c>
      <c r="D1623" s="35" t="n">
        <v>-2.22464</v>
      </c>
      <c r="E1623" s="35" t="n">
        <v>-0.64667</v>
      </c>
      <c r="F1623" s="35" t="n">
        <v>-0.30962</v>
      </c>
      <c r="G1623" s="35" t="n">
        <v>-0.26096</v>
      </c>
      <c r="H1623" s="35" t="n">
        <v>1.39211</v>
      </c>
      <c r="I1623" s="35" t="n">
        <v>0.65263</v>
      </c>
      <c r="J1623" s="35" t="n">
        <v>2.00159</v>
      </c>
      <c r="K1623" s="35" t="n">
        <v>0.55754</v>
      </c>
      <c r="L1623" s="35" t="n">
        <v>2.9632</v>
      </c>
      <c r="M1623" s="35" t="n">
        <v>1.05158</v>
      </c>
      <c r="N1623" s="35" t="n">
        <v>1.84258</v>
      </c>
      <c r="O1623" s="35" t="n">
        <v>-2.03173</v>
      </c>
      <c r="P1623" s="35" t="n">
        <v>-2.55268</v>
      </c>
      <c r="Q1623" s="35" t="n">
        <v>-1.47006</v>
      </c>
      <c r="R1623" s="35" t="n">
        <v>-3.3163</v>
      </c>
    </row>
    <row r="1624" customFormat="false" ht="15" hidden="false" customHeight="false" outlineLevel="0" collapsed="false">
      <c r="A1624" s="4" t="n">
        <v>1623</v>
      </c>
      <c r="B1624" s="4" t="s">
        <v>1968</v>
      </c>
      <c r="C1624" s="35" t="n">
        <v>-0.25395</v>
      </c>
      <c r="D1624" s="35" t="n">
        <v>-0.55096</v>
      </c>
      <c r="E1624" s="35" t="n">
        <v>3.81151</v>
      </c>
      <c r="F1624" s="35" t="n">
        <v>-0.70066</v>
      </c>
      <c r="G1624" s="35" t="n">
        <v>2.84333</v>
      </c>
      <c r="H1624" s="35" t="n">
        <v>1.36572</v>
      </c>
      <c r="I1624" s="35" t="n">
        <v>0.52182</v>
      </c>
      <c r="J1624" s="35" t="n">
        <v>1.97817</v>
      </c>
      <c r="K1624" s="35" t="n">
        <v>0.39809</v>
      </c>
      <c r="L1624" s="35" t="n">
        <v>3.50273</v>
      </c>
      <c r="M1624" s="35" t="n">
        <v>0.36964</v>
      </c>
      <c r="N1624" s="35" t="n">
        <v>1.01117</v>
      </c>
      <c r="O1624" s="35" t="n">
        <v>-1.48099</v>
      </c>
      <c r="P1624" s="35" t="n">
        <v>-2.47917</v>
      </c>
      <c r="Q1624" s="35" t="n">
        <v>2.24415</v>
      </c>
      <c r="R1624" s="35" t="n">
        <v>-3.51799</v>
      </c>
    </row>
    <row r="1625" customFormat="false" ht="15" hidden="false" customHeight="false" outlineLevel="0" collapsed="false">
      <c r="A1625" s="4" t="n">
        <v>1624</v>
      </c>
      <c r="B1625" s="4" t="s">
        <v>1969</v>
      </c>
      <c r="C1625" s="35" t="n">
        <v>-0.08889</v>
      </c>
      <c r="D1625" s="35" t="n">
        <v>0.53911</v>
      </c>
      <c r="E1625" s="35" t="n">
        <v>1.97213</v>
      </c>
      <c r="F1625" s="35" t="n">
        <v>1.78706</v>
      </c>
      <c r="G1625" s="35" t="n">
        <v>2.28713</v>
      </c>
      <c r="H1625" s="35" t="n">
        <v>0.96362</v>
      </c>
      <c r="I1625" s="35" t="n">
        <v>-0.6184</v>
      </c>
      <c r="J1625" s="35" t="n">
        <v>2.48139</v>
      </c>
      <c r="K1625" s="35" t="n">
        <v>-0.49738</v>
      </c>
      <c r="L1625" s="35" t="n">
        <v>0.02439</v>
      </c>
      <c r="M1625" s="35" t="n">
        <v>-1.36255</v>
      </c>
      <c r="N1625" s="35" t="n">
        <v>3.51463</v>
      </c>
      <c r="O1625" s="35" t="n">
        <v>-1.91891</v>
      </c>
      <c r="P1625" s="35" t="n">
        <v>-2.56715</v>
      </c>
      <c r="Q1625" s="35" t="n">
        <v>2.44624</v>
      </c>
      <c r="R1625" s="35" t="n">
        <v>-3.24573</v>
      </c>
    </row>
    <row r="1626" customFormat="false" ht="15" hidden="false" customHeight="false" outlineLevel="0" collapsed="false">
      <c r="A1626" s="4" t="n">
        <v>1625</v>
      </c>
      <c r="B1626" s="4" t="s">
        <v>1970</v>
      </c>
      <c r="C1626" s="35" t="n">
        <v>0.83188</v>
      </c>
      <c r="D1626" s="35" t="n">
        <v>-0.21164</v>
      </c>
      <c r="E1626" s="35" t="n">
        <v>2.50294</v>
      </c>
      <c r="F1626" s="35" t="n">
        <v>2.43938</v>
      </c>
      <c r="G1626" s="35" t="n">
        <v>-0.88972</v>
      </c>
      <c r="H1626" s="35" t="n">
        <v>1.44385</v>
      </c>
      <c r="I1626" s="35" t="n">
        <v>1.78941</v>
      </c>
      <c r="J1626" s="35" t="n">
        <v>0.85446</v>
      </c>
      <c r="K1626" s="35" t="n">
        <v>1.58016</v>
      </c>
      <c r="L1626" s="35" t="n">
        <v>0.55723</v>
      </c>
      <c r="M1626" s="35" t="n">
        <v>0.97052</v>
      </c>
      <c r="N1626" s="35" t="n">
        <v>5.08572</v>
      </c>
      <c r="O1626" s="35" t="n">
        <v>-1.5253</v>
      </c>
      <c r="P1626" s="35" t="n">
        <v>0.09674</v>
      </c>
      <c r="Q1626" s="35" t="n">
        <v>3.21884</v>
      </c>
      <c r="R1626" s="35" t="n">
        <v>-0.68283</v>
      </c>
    </row>
    <row r="1627" customFormat="false" ht="15" hidden="false" customHeight="false" outlineLevel="0" collapsed="false">
      <c r="A1627" s="4" t="n">
        <v>1626</v>
      </c>
      <c r="B1627" s="4" t="s">
        <v>1971</v>
      </c>
      <c r="C1627" s="35" t="n">
        <v>-2.82067</v>
      </c>
      <c r="D1627" s="35" t="n">
        <v>-0.61888</v>
      </c>
      <c r="E1627" s="35" t="n">
        <v>-0.52475</v>
      </c>
      <c r="F1627" s="35" t="n">
        <v>-0.69884</v>
      </c>
      <c r="G1627" s="35" t="n">
        <v>2.02723</v>
      </c>
      <c r="H1627" s="35" t="n">
        <v>0.06589</v>
      </c>
      <c r="I1627" s="35" t="n">
        <v>2.76297</v>
      </c>
      <c r="J1627" s="35" t="n">
        <v>-0.02426</v>
      </c>
      <c r="K1627" s="35" t="n">
        <v>-0.63028</v>
      </c>
      <c r="L1627" s="35" t="n">
        <v>0.46835</v>
      </c>
      <c r="M1627" s="35" t="n">
        <v>0.37688</v>
      </c>
      <c r="N1627" s="35" t="n">
        <v>2.96637</v>
      </c>
      <c r="O1627" s="35" t="n">
        <v>-2.96117</v>
      </c>
      <c r="P1627" s="35" t="n">
        <v>-3.24897</v>
      </c>
      <c r="Q1627" s="35" t="n">
        <v>0.08041</v>
      </c>
      <c r="R1627" s="35" t="n">
        <v>0.39743</v>
      </c>
    </row>
    <row r="1628" customFormat="false" ht="15" hidden="false" customHeight="false" outlineLevel="0" collapsed="false">
      <c r="A1628" s="4" t="n">
        <v>1627</v>
      </c>
      <c r="B1628" s="4" t="s">
        <v>1972</v>
      </c>
      <c r="C1628" s="35" t="n">
        <v>-0.8409</v>
      </c>
      <c r="D1628" s="35" t="n">
        <v>-1.61194</v>
      </c>
      <c r="E1628" s="35" t="n">
        <v>-1.01013</v>
      </c>
      <c r="F1628" s="35" t="n">
        <v>0.30199</v>
      </c>
      <c r="G1628" s="35" t="n">
        <v>2.09225</v>
      </c>
      <c r="H1628" s="35" t="n">
        <v>1.23195</v>
      </c>
      <c r="I1628" s="35" t="n">
        <v>-0.57614</v>
      </c>
      <c r="J1628" s="35" t="n">
        <v>2.24584</v>
      </c>
      <c r="K1628" s="35" t="n">
        <v>2.8452</v>
      </c>
      <c r="L1628" s="35" t="n">
        <v>0.50952</v>
      </c>
      <c r="M1628" s="35" t="n">
        <v>1.51765</v>
      </c>
      <c r="N1628" s="35" t="n">
        <v>1.2764</v>
      </c>
      <c r="O1628" s="35" t="n">
        <v>-3.09258</v>
      </c>
      <c r="P1628" s="35" t="n">
        <v>0.06025</v>
      </c>
      <c r="Q1628" s="35" t="n">
        <v>2.51591</v>
      </c>
      <c r="R1628" s="35" t="n">
        <v>0.80499</v>
      </c>
    </row>
    <row r="1629" customFormat="false" ht="15" hidden="false" customHeight="false" outlineLevel="0" collapsed="false">
      <c r="A1629" s="4" t="n">
        <v>1628</v>
      </c>
      <c r="B1629" s="4" t="s">
        <v>1973</v>
      </c>
      <c r="C1629" s="35" t="n">
        <v>-2.56077</v>
      </c>
      <c r="D1629" s="35" t="n">
        <v>-3.64766</v>
      </c>
      <c r="E1629" s="35" t="n">
        <v>-1.01126</v>
      </c>
      <c r="F1629" s="35" t="n">
        <v>2.89199</v>
      </c>
      <c r="G1629" s="35" t="n">
        <v>-0.75286</v>
      </c>
      <c r="H1629" s="35" t="n">
        <v>-0.82687</v>
      </c>
      <c r="I1629" s="35" t="n">
        <v>1.20238</v>
      </c>
      <c r="J1629" s="35" t="n">
        <v>1.81272</v>
      </c>
      <c r="K1629" s="35" t="n">
        <v>2.78687</v>
      </c>
      <c r="L1629" s="35" t="n">
        <v>-0.21528</v>
      </c>
      <c r="M1629" s="35" t="n">
        <v>1.60284</v>
      </c>
      <c r="N1629" s="35" t="n">
        <v>0.83169</v>
      </c>
      <c r="O1629" s="35" t="n">
        <v>-0.56998</v>
      </c>
      <c r="P1629" s="35" t="n">
        <v>-0.0187</v>
      </c>
      <c r="Q1629" s="35" t="n">
        <v>-0.58749</v>
      </c>
      <c r="R1629" s="35" t="n">
        <v>0.487</v>
      </c>
    </row>
    <row r="1630" customFormat="false" ht="15" hidden="false" customHeight="false" outlineLevel="0" collapsed="false">
      <c r="A1630" s="4" t="n">
        <v>1629</v>
      </c>
      <c r="B1630" s="4" t="s">
        <v>1974</v>
      </c>
      <c r="C1630" s="35" t="n">
        <v>-0.94786</v>
      </c>
      <c r="D1630" s="35" t="n">
        <v>-2.49441</v>
      </c>
      <c r="E1630" s="35" t="n">
        <v>2.31558</v>
      </c>
      <c r="F1630" s="35" t="n">
        <v>-0.25563</v>
      </c>
      <c r="G1630" s="35" t="n">
        <v>2.32805</v>
      </c>
      <c r="H1630" s="35" t="n">
        <v>-1.56028</v>
      </c>
      <c r="I1630" s="35" t="n">
        <v>-0.18932</v>
      </c>
      <c r="J1630" s="35" t="n">
        <v>1.38053</v>
      </c>
      <c r="K1630" s="35" t="n">
        <v>-1.44449</v>
      </c>
      <c r="L1630" s="35" t="n">
        <v>-0.33584</v>
      </c>
      <c r="M1630" s="35" t="n">
        <v>-0.58075</v>
      </c>
      <c r="N1630" s="35" t="n">
        <v>3.67765</v>
      </c>
      <c r="O1630" s="35" t="n">
        <v>-0.3029</v>
      </c>
      <c r="P1630" s="35" t="n">
        <v>0.90203</v>
      </c>
      <c r="Q1630" s="35" t="n">
        <v>0.59508</v>
      </c>
      <c r="R1630" s="35" t="n">
        <v>-2.47076</v>
      </c>
    </row>
    <row r="1631" customFormat="false" ht="15" hidden="false" customHeight="false" outlineLevel="0" collapsed="false">
      <c r="A1631" s="4" t="n">
        <v>1630</v>
      </c>
      <c r="B1631" s="4" t="s">
        <v>1975</v>
      </c>
      <c r="C1631" s="35" t="n">
        <v>-2.31199</v>
      </c>
      <c r="D1631" s="35" t="n">
        <v>-2.36624</v>
      </c>
      <c r="E1631" s="35" t="n">
        <v>2.16049</v>
      </c>
      <c r="F1631" s="35" t="n">
        <v>4.42409</v>
      </c>
      <c r="G1631" s="35" t="n">
        <v>2.53377</v>
      </c>
      <c r="H1631" s="35" t="n">
        <v>1.05185</v>
      </c>
      <c r="I1631" s="35" t="n">
        <v>-0.73063</v>
      </c>
      <c r="J1631" s="35" t="n">
        <v>-0.61947</v>
      </c>
      <c r="K1631" s="35" t="n">
        <v>1.11681</v>
      </c>
      <c r="L1631" s="35" t="n">
        <v>2.71362</v>
      </c>
      <c r="M1631" s="35" t="n">
        <v>1.50214</v>
      </c>
      <c r="N1631" s="35" t="n">
        <v>3.02545</v>
      </c>
      <c r="O1631" s="35" t="n">
        <v>0.08613</v>
      </c>
      <c r="P1631" s="35" t="n">
        <v>-0.13597</v>
      </c>
      <c r="Q1631" s="35" t="n">
        <v>-0.16406</v>
      </c>
      <c r="R1631" s="35" t="n">
        <v>0.43567</v>
      </c>
    </row>
    <row r="1632" customFormat="false" ht="15" hidden="false" customHeight="false" outlineLevel="0" collapsed="false">
      <c r="A1632" s="4" t="n">
        <v>1631</v>
      </c>
      <c r="B1632" s="4" t="s">
        <v>1976</v>
      </c>
      <c r="C1632" s="35" t="n">
        <v>-1.8882</v>
      </c>
      <c r="D1632" s="35" t="n">
        <v>-0.40149</v>
      </c>
      <c r="E1632" s="35" t="n">
        <v>2.50072</v>
      </c>
      <c r="F1632" s="35" t="n">
        <v>0.43219</v>
      </c>
      <c r="G1632" s="35" t="n">
        <v>2.38208</v>
      </c>
      <c r="H1632" s="35" t="n">
        <v>-0.72186</v>
      </c>
      <c r="I1632" s="35" t="n">
        <v>0.80046</v>
      </c>
      <c r="J1632" s="35" t="n">
        <v>-0.36833</v>
      </c>
      <c r="K1632" s="35" t="n">
        <v>2.54097</v>
      </c>
      <c r="L1632" s="35" t="n">
        <v>-0.28574</v>
      </c>
      <c r="M1632" s="35" t="n">
        <v>2.50805</v>
      </c>
      <c r="N1632" s="35" t="n">
        <v>0.14234</v>
      </c>
      <c r="O1632" s="35" t="n">
        <v>-0.31573</v>
      </c>
      <c r="P1632" s="35" t="n">
        <v>-0.76612</v>
      </c>
      <c r="Q1632" s="35" t="n">
        <v>0.67002</v>
      </c>
      <c r="R1632" s="35" t="n">
        <v>-1.42887</v>
      </c>
    </row>
    <row r="1633" customFormat="false" ht="15" hidden="false" customHeight="false" outlineLevel="0" collapsed="false">
      <c r="A1633" s="4" t="n">
        <v>1632</v>
      </c>
      <c r="B1633" s="4" t="s">
        <v>1977</v>
      </c>
      <c r="C1633" s="35" t="n">
        <v>-1.63644</v>
      </c>
      <c r="D1633" s="35" t="n">
        <v>0.0168</v>
      </c>
      <c r="E1633" s="35" t="n">
        <v>2.12906</v>
      </c>
      <c r="F1633" s="35" t="n">
        <v>-0.1189</v>
      </c>
      <c r="G1633" s="35" t="n">
        <v>1.45171</v>
      </c>
      <c r="H1633" s="35" t="n">
        <v>-0.68964</v>
      </c>
      <c r="I1633" s="35" t="n">
        <v>1.79658</v>
      </c>
      <c r="J1633" s="35" t="n">
        <v>-0.34033</v>
      </c>
      <c r="K1633" s="35" t="n">
        <v>1.79519</v>
      </c>
      <c r="L1633" s="35" t="n">
        <v>-0.21266</v>
      </c>
      <c r="M1633" s="35" t="n">
        <v>0.6004</v>
      </c>
      <c r="N1633" s="35" t="n">
        <v>0.32357</v>
      </c>
      <c r="O1633" s="35" t="n">
        <v>0.01218</v>
      </c>
      <c r="P1633" s="35" t="n">
        <v>-0.43045</v>
      </c>
      <c r="Q1633" s="35" t="n">
        <v>0.62543</v>
      </c>
      <c r="R1633" s="35" t="n">
        <v>-2.15646</v>
      </c>
    </row>
    <row r="1634" customFormat="false" ht="15" hidden="false" customHeight="false" outlineLevel="0" collapsed="false">
      <c r="A1634" s="4" t="n">
        <v>1633</v>
      </c>
      <c r="B1634" s="4" t="s">
        <v>1978</v>
      </c>
      <c r="C1634" s="35" t="n">
        <v>-1.28275</v>
      </c>
      <c r="D1634" s="35" t="n">
        <v>0.19875</v>
      </c>
      <c r="E1634" s="35" t="n">
        <v>-1.47693</v>
      </c>
      <c r="F1634" s="35" t="n">
        <v>1.08242</v>
      </c>
      <c r="G1634" s="35" t="n">
        <v>-0.71984</v>
      </c>
      <c r="H1634" s="35" t="n">
        <v>1.65729</v>
      </c>
      <c r="I1634" s="35" t="n">
        <v>1.60208</v>
      </c>
      <c r="J1634" s="35" t="n">
        <v>-0.63397</v>
      </c>
      <c r="K1634" s="35" t="n">
        <v>-0.19024</v>
      </c>
      <c r="L1634" s="35" t="n">
        <v>-0.23555</v>
      </c>
      <c r="M1634" s="35" t="n">
        <v>-0.32857</v>
      </c>
      <c r="N1634" s="35" t="n">
        <v>-0.06187</v>
      </c>
      <c r="O1634" s="35" t="n">
        <v>0.61729</v>
      </c>
      <c r="P1634" s="35" t="n">
        <v>-1.93629</v>
      </c>
      <c r="Q1634" s="35" t="n">
        <v>0.56916</v>
      </c>
      <c r="R1634" s="35" t="n">
        <v>0.78018</v>
      </c>
    </row>
    <row r="1635" customFormat="false" ht="15" hidden="false" customHeight="false" outlineLevel="0" collapsed="false">
      <c r="A1635" s="4" t="n">
        <v>1634</v>
      </c>
      <c r="B1635" s="4" t="s">
        <v>1979</v>
      </c>
      <c r="C1635" s="35" t="n">
        <v>0.39563</v>
      </c>
      <c r="D1635" s="35" t="n">
        <v>-2.09537</v>
      </c>
      <c r="E1635" s="35" t="n">
        <v>2.47515</v>
      </c>
      <c r="F1635" s="35" t="n">
        <v>-0.49654</v>
      </c>
      <c r="G1635" s="35" t="n">
        <v>1.93324</v>
      </c>
      <c r="H1635" s="35" t="n">
        <v>-1.16972</v>
      </c>
      <c r="I1635" s="35" t="n">
        <v>1.30668</v>
      </c>
      <c r="J1635" s="35" t="n">
        <v>0.85799</v>
      </c>
      <c r="K1635" s="35" t="n">
        <v>-1.98029</v>
      </c>
      <c r="L1635" s="35" t="n">
        <v>-0.80688</v>
      </c>
      <c r="M1635" s="35" t="n">
        <v>2.22592</v>
      </c>
      <c r="N1635" s="35" t="n">
        <v>4.47424</v>
      </c>
      <c r="O1635" s="35" t="n">
        <v>-0.63749</v>
      </c>
      <c r="P1635" s="35" t="n">
        <v>-0.33474</v>
      </c>
      <c r="Q1635" s="35" t="n">
        <v>-0.12233</v>
      </c>
      <c r="R1635" s="35" t="n">
        <v>-2.24023</v>
      </c>
    </row>
    <row r="1636" customFormat="false" ht="15" hidden="false" customHeight="false" outlineLevel="0" collapsed="false">
      <c r="A1636" s="4" t="n">
        <v>1635</v>
      </c>
      <c r="B1636" s="4" t="s">
        <v>1980</v>
      </c>
      <c r="C1636" s="35" t="n">
        <v>-2.01569</v>
      </c>
      <c r="D1636" s="35" t="n">
        <v>-0.00441</v>
      </c>
      <c r="E1636" s="35" t="n">
        <v>2.15765</v>
      </c>
      <c r="F1636" s="35" t="n">
        <v>-1.25636</v>
      </c>
      <c r="G1636" s="35" t="n">
        <v>0.50562</v>
      </c>
      <c r="H1636" s="35" t="n">
        <v>0.29315</v>
      </c>
      <c r="I1636" s="35" t="n">
        <v>1.84706</v>
      </c>
      <c r="J1636" s="35" t="n">
        <v>-0.1579</v>
      </c>
      <c r="K1636" s="35" t="n">
        <v>-1.70848</v>
      </c>
      <c r="L1636" s="35" t="n">
        <v>2.10055</v>
      </c>
      <c r="M1636" s="35" t="n">
        <v>-0.91987</v>
      </c>
      <c r="N1636" s="35" t="n">
        <v>0.84006</v>
      </c>
      <c r="O1636" s="35" t="n">
        <v>-1.1159</v>
      </c>
      <c r="P1636" s="35" t="n">
        <v>0.02318</v>
      </c>
      <c r="Q1636" s="35" t="n">
        <v>2.47485</v>
      </c>
      <c r="R1636" s="35" t="n">
        <v>-0.14719</v>
      </c>
    </row>
    <row r="1637" customFormat="false" ht="15" hidden="false" customHeight="false" outlineLevel="0" collapsed="false">
      <c r="A1637" s="4" t="n">
        <v>1636</v>
      </c>
      <c r="B1637" s="4" t="s">
        <v>1981</v>
      </c>
      <c r="C1637" s="35" t="n">
        <v>-0.00999</v>
      </c>
      <c r="D1637" s="35" t="n">
        <v>-0.3469</v>
      </c>
      <c r="E1637" s="35" t="n">
        <v>-0.62218</v>
      </c>
      <c r="F1637" s="35" t="n">
        <v>0.28118</v>
      </c>
      <c r="G1637" s="35" t="n">
        <v>3.2785</v>
      </c>
      <c r="H1637" s="35" t="n">
        <v>-2.24997</v>
      </c>
      <c r="I1637" s="35" t="n">
        <v>1.69994</v>
      </c>
      <c r="J1637" s="35" t="n">
        <v>0.32305</v>
      </c>
      <c r="K1637" s="35" t="n">
        <v>1.4378</v>
      </c>
      <c r="L1637" s="35" t="n">
        <v>0.42754</v>
      </c>
      <c r="M1637" s="35" t="n">
        <v>1.74506</v>
      </c>
      <c r="N1637" s="35" t="n">
        <v>2.88743</v>
      </c>
      <c r="O1637" s="35" t="n">
        <v>-1.96799</v>
      </c>
      <c r="P1637" s="35" t="n">
        <v>0.21683</v>
      </c>
      <c r="Q1637" s="35" t="n">
        <v>0.40367</v>
      </c>
      <c r="R1637" s="35" t="n">
        <v>0.11983</v>
      </c>
    </row>
    <row r="1638" customFormat="false" ht="15" hidden="false" customHeight="false" outlineLevel="0" collapsed="false">
      <c r="A1638" s="4" t="n">
        <v>1637</v>
      </c>
      <c r="B1638" s="4" t="s">
        <v>1982</v>
      </c>
      <c r="C1638" s="35" t="n">
        <v>0.31847</v>
      </c>
      <c r="D1638" s="35" t="n">
        <v>-0.99598</v>
      </c>
      <c r="E1638" s="35" t="n">
        <v>-1.27949</v>
      </c>
      <c r="F1638" s="35" t="n">
        <v>-0.18081</v>
      </c>
      <c r="G1638" s="35" t="n">
        <v>2.57057</v>
      </c>
      <c r="H1638" s="35" t="n">
        <v>1.06478</v>
      </c>
      <c r="I1638" s="35" t="n">
        <v>-0.26364</v>
      </c>
      <c r="J1638" s="35" t="n">
        <v>-1.27338</v>
      </c>
      <c r="K1638" s="35" t="n">
        <v>-0.68948</v>
      </c>
      <c r="L1638" s="35" t="n">
        <v>3.262</v>
      </c>
      <c r="M1638" s="35" t="n">
        <v>1.36516</v>
      </c>
      <c r="N1638" s="35" t="n">
        <v>0.81613</v>
      </c>
      <c r="O1638" s="35" t="n">
        <v>0.68488</v>
      </c>
      <c r="P1638" s="35" t="n">
        <v>-0.34085</v>
      </c>
      <c r="Q1638" s="35" t="n">
        <v>1.32746</v>
      </c>
      <c r="R1638" s="35" t="n">
        <v>-3.00169</v>
      </c>
    </row>
    <row r="1639" customFormat="false" ht="15" hidden="false" customHeight="false" outlineLevel="0" collapsed="false">
      <c r="A1639" s="4" t="n">
        <v>1638</v>
      </c>
      <c r="B1639" s="4" t="s">
        <v>1983</v>
      </c>
      <c r="C1639" s="35" t="n">
        <v>-1.06383</v>
      </c>
      <c r="D1639" s="35" t="n">
        <v>-2.69871</v>
      </c>
      <c r="E1639" s="35" t="n">
        <v>1.97195</v>
      </c>
      <c r="F1639" s="35" t="n">
        <v>2.84787</v>
      </c>
      <c r="G1639" s="35" t="n">
        <v>2.87677</v>
      </c>
      <c r="H1639" s="35" t="n">
        <v>0.83623</v>
      </c>
      <c r="I1639" s="35" t="n">
        <v>1.58809</v>
      </c>
      <c r="J1639" s="35" t="n">
        <v>-0.38773</v>
      </c>
      <c r="K1639" s="35" t="n">
        <v>0.0007</v>
      </c>
      <c r="L1639" s="35" t="n">
        <v>0.23333</v>
      </c>
      <c r="M1639" s="35" t="n">
        <v>-1.05034</v>
      </c>
      <c r="N1639" s="35" t="n">
        <v>0.93486</v>
      </c>
      <c r="O1639" s="35" t="n">
        <v>-0.31233</v>
      </c>
      <c r="P1639" s="35" t="n">
        <v>0.19925</v>
      </c>
      <c r="Q1639" s="35" t="n">
        <v>-0.11628</v>
      </c>
      <c r="R1639" s="35" t="n">
        <v>0.11961</v>
      </c>
    </row>
    <row r="1640" customFormat="false" ht="15" hidden="false" customHeight="false" outlineLevel="0" collapsed="false">
      <c r="A1640" s="4" t="n">
        <v>1639</v>
      </c>
      <c r="B1640" s="4" t="s">
        <v>1984</v>
      </c>
      <c r="C1640" s="35" t="n">
        <v>-2.88241</v>
      </c>
      <c r="D1640" s="35" t="n">
        <v>-2.79494</v>
      </c>
      <c r="E1640" s="35" t="n">
        <v>-0.49768</v>
      </c>
      <c r="F1640" s="35" t="n">
        <v>3.20586</v>
      </c>
      <c r="G1640" s="35" t="n">
        <v>2.24232</v>
      </c>
      <c r="H1640" s="35" t="n">
        <v>0.16519</v>
      </c>
      <c r="I1640" s="35" t="n">
        <v>-1.701</v>
      </c>
      <c r="J1640" s="35" t="n">
        <v>-1.4572</v>
      </c>
      <c r="K1640" s="35" t="n">
        <v>0.68398</v>
      </c>
      <c r="L1640" s="35" t="n">
        <v>0.47328</v>
      </c>
      <c r="M1640" s="35" t="n">
        <v>-1.67125</v>
      </c>
      <c r="N1640" s="35" t="n">
        <v>2.28257</v>
      </c>
      <c r="O1640" s="35" t="n">
        <v>-0.78636</v>
      </c>
      <c r="P1640" s="35" t="n">
        <v>-1.35777</v>
      </c>
      <c r="Q1640" s="35" t="n">
        <v>-0.73691</v>
      </c>
      <c r="R1640" s="35" t="n">
        <v>-0.218</v>
      </c>
    </row>
    <row r="1641" customFormat="false" ht="15" hidden="false" customHeight="false" outlineLevel="0" collapsed="false">
      <c r="A1641" s="4" t="n">
        <v>1640</v>
      </c>
      <c r="B1641" s="4" t="s">
        <v>1985</v>
      </c>
      <c r="C1641" s="35" t="n">
        <v>-2.6304</v>
      </c>
      <c r="D1641" s="35" t="n">
        <v>-2.42352</v>
      </c>
      <c r="E1641" s="35" t="n">
        <v>-0.37519</v>
      </c>
      <c r="F1641" s="35" t="n">
        <v>3.33084</v>
      </c>
      <c r="G1641" s="35" t="n">
        <v>2.10233</v>
      </c>
      <c r="H1641" s="35" t="n">
        <v>-1.41555</v>
      </c>
      <c r="I1641" s="35" t="n">
        <v>2.34088</v>
      </c>
      <c r="J1641" s="35" t="n">
        <v>3.16406</v>
      </c>
      <c r="K1641" s="35" t="n">
        <v>3.56768</v>
      </c>
      <c r="L1641" s="35" t="n">
        <v>1.91322</v>
      </c>
      <c r="M1641" s="35" t="n">
        <v>1.76626</v>
      </c>
      <c r="N1641" s="35" t="n">
        <v>0.69906</v>
      </c>
      <c r="O1641" s="35" t="n">
        <v>-0.28753</v>
      </c>
      <c r="P1641" s="35" t="n">
        <v>-2.48198</v>
      </c>
      <c r="Q1641" s="35" t="n">
        <v>-0.38748</v>
      </c>
      <c r="R1641" s="35" t="n">
        <v>-2.10454</v>
      </c>
    </row>
    <row r="1642" customFormat="false" ht="15" hidden="false" customHeight="false" outlineLevel="0" collapsed="false">
      <c r="A1642" s="4" t="n">
        <v>1641</v>
      </c>
      <c r="B1642" s="4" t="s">
        <v>1986</v>
      </c>
      <c r="C1642" s="35" t="n">
        <v>0.3671</v>
      </c>
      <c r="D1642" s="35" t="n">
        <v>-1.54688</v>
      </c>
      <c r="E1642" s="35" t="n">
        <v>-1.18072</v>
      </c>
      <c r="F1642" s="35" t="n">
        <v>2.79249</v>
      </c>
      <c r="G1642" s="35" t="n">
        <v>1.66597</v>
      </c>
      <c r="H1642" s="35" t="n">
        <v>0.41608</v>
      </c>
      <c r="I1642" s="35" t="n">
        <v>-0.03523</v>
      </c>
      <c r="J1642" s="35" t="n">
        <v>2.56401</v>
      </c>
      <c r="K1642" s="35" t="n">
        <v>0.17473</v>
      </c>
      <c r="L1642" s="35" t="n">
        <v>3.30036</v>
      </c>
      <c r="M1642" s="35" t="n">
        <v>1.43452</v>
      </c>
      <c r="N1642" s="35" t="n">
        <v>0.64453</v>
      </c>
      <c r="O1642" s="35" t="n">
        <v>-0.22819</v>
      </c>
      <c r="P1642" s="35" t="n">
        <v>0.45605</v>
      </c>
      <c r="Q1642" s="35" t="n">
        <v>-1.77839</v>
      </c>
      <c r="R1642" s="35" t="n">
        <v>-2.22669</v>
      </c>
    </row>
    <row r="1643" customFormat="false" ht="15" hidden="false" customHeight="false" outlineLevel="0" collapsed="false">
      <c r="A1643" s="4" t="n">
        <v>1642</v>
      </c>
      <c r="B1643" s="4" t="s">
        <v>1987</v>
      </c>
      <c r="C1643" s="35" t="n">
        <v>-1.59547</v>
      </c>
      <c r="D1643" s="35" t="n">
        <v>-0.16347</v>
      </c>
      <c r="E1643" s="35" t="n">
        <v>-0.84878</v>
      </c>
      <c r="F1643" s="35" t="n">
        <v>4.03215</v>
      </c>
      <c r="G1643" s="35" t="n">
        <v>2.16024</v>
      </c>
      <c r="H1643" s="35" t="n">
        <v>-1.22751</v>
      </c>
      <c r="I1643" s="35" t="n">
        <v>1.5976</v>
      </c>
      <c r="J1643" s="35" t="n">
        <v>3.06776</v>
      </c>
      <c r="K1643" s="35" t="n">
        <v>0.46194</v>
      </c>
      <c r="L1643" s="35" t="n">
        <v>0.78275</v>
      </c>
      <c r="M1643" s="35" t="n">
        <v>2.20642</v>
      </c>
      <c r="N1643" s="35" t="n">
        <v>-0.21131</v>
      </c>
      <c r="O1643" s="35" t="n">
        <v>-0.75949</v>
      </c>
      <c r="P1643" s="35" t="n">
        <v>0.6909</v>
      </c>
      <c r="Q1643" s="35" t="n">
        <v>0.45696</v>
      </c>
      <c r="R1643" s="35" t="n">
        <v>-2.39367</v>
      </c>
    </row>
    <row r="1644" customFormat="false" ht="15" hidden="false" customHeight="false" outlineLevel="0" collapsed="false">
      <c r="A1644" s="4" t="n">
        <v>1643</v>
      </c>
      <c r="B1644" s="4" t="s">
        <v>1988</v>
      </c>
      <c r="C1644" s="35" t="n">
        <v>-3.11137</v>
      </c>
      <c r="D1644" s="35" t="n">
        <v>-2.12693</v>
      </c>
      <c r="E1644" s="35" t="n">
        <v>0.78911</v>
      </c>
      <c r="F1644" s="35" t="n">
        <v>-0.39096</v>
      </c>
      <c r="G1644" s="35" t="n">
        <v>2.45797</v>
      </c>
      <c r="H1644" s="35" t="n">
        <v>0.94844</v>
      </c>
      <c r="I1644" s="35" t="n">
        <v>-0.2896</v>
      </c>
      <c r="J1644" s="35" t="n">
        <v>2.52499</v>
      </c>
      <c r="K1644" s="35" t="n">
        <v>-0.01289</v>
      </c>
      <c r="L1644" s="35" t="n">
        <v>3.24935</v>
      </c>
      <c r="M1644" s="35" t="n">
        <v>1.85311</v>
      </c>
      <c r="N1644" s="35" t="n">
        <v>4.45383</v>
      </c>
      <c r="O1644" s="35" t="n">
        <v>-2.47337</v>
      </c>
      <c r="P1644" s="35" t="n">
        <v>-2.47141</v>
      </c>
      <c r="Q1644" s="35" t="n">
        <v>-0.45845</v>
      </c>
      <c r="R1644" s="35" t="n">
        <v>-1.27148</v>
      </c>
    </row>
    <row r="1645" customFormat="false" ht="15" hidden="false" customHeight="false" outlineLevel="0" collapsed="false">
      <c r="A1645" s="4" t="n">
        <v>1644</v>
      </c>
      <c r="B1645" s="4" t="s">
        <v>1989</v>
      </c>
      <c r="C1645" s="35" t="n">
        <v>-2.31564</v>
      </c>
      <c r="D1645" s="35" t="n">
        <v>-3.09235</v>
      </c>
      <c r="E1645" s="35" t="n">
        <v>-0.53065</v>
      </c>
      <c r="F1645" s="35" t="n">
        <v>2.70623</v>
      </c>
      <c r="G1645" s="35" t="n">
        <v>2.68471</v>
      </c>
      <c r="H1645" s="35" t="n">
        <v>-1.32318</v>
      </c>
      <c r="I1645" s="35" t="n">
        <v>1.29333</v>
      </c>
      <c r="J1645" s="35" t="n">
        <v>2.62592</v>
      </c>
      <c r="K1645" s="35" t="n">
        <v>0.11511</v>
      </c>
      <c r="L1645" s="35" t="n">
        <v>3.86028</v>
      </c>
      <c r="M1645" s="35" t="n">
        <v>-0.28328</v>
      </c>
      <c r="N1645" s="35" t="n">
        <v>2.66265</v>
      </c>
      <c r="O1645" s="35" t="n">
        <v>-0.31162</v>
      </c>
      <c r="P1645" s="35" t="n">
        <v>-1.89083</v>
      </c>
      <c r="Q1645" s="35" t="n">
        <v>-0.58984</v>
      </c>
      <c r="R1645" s="35" t="n">
        <v>-2.81932</v>
      </c>
    </row>
    <row r="1646" customFormat="false" ht="15" hidden="false" customHeight="false" outlineLevel="0" collapsed="false">
      <c r="A1646" s="4" t="n">
        <v>1645</v>
      </c>
      <c r="B1646" s="4" t="s">
        <v>1990</v>
      </c>
      <c r="C1646" s="35" t="n">
        <v>-2.86918</v>
      </c>
      <c r="D1646" s="35" t="n">
        <v>-2.47173</v>
      </c>
      <c r="E1646" s="35" t="n">
        <v>-0.87839</v>
      </c>
      <c r="F1646" s="35" t="n">
        <v>0.49647</v>
      </c>
      <c r="G1646" s="35" t="n">
        <v>-0.61053</v>
      </c>
      <c r="H1646" s="35" t="n">
        <v>1.78433</v>
      </c>
      <c r="I1646" s="35" t="n">
        <v>1.60679</v>
      </c>
      <c r="J1646" s="35" t="n">
        <v>2.93256</v>
      </c>
      <c r="K1646" s="35" t="n">
        <v>3.08575</v>
      </c>
      <c r="L1646" s="35" t="n">
        <v>2.89085</v>
      </c>
      <c r="M1646" s="35" t="n">
        <v>0.64206</v>
      </c>
      <c r="N1646" s="35" t="n">
        <v>4.1712</v>
      </c>
      <c r="O1646" s="35" t="n">
        <v>-1.74507</v>
      </c>
      <c r="P1646" s="35" t="n">
        <v>-2.66577</v>
      </c>
      <c r="Q1646" s="35" t="n">
        <v>2.36119</v>
      </c>
      <c r="R1646" s="35" t="n">
        <v>0.63015</v>
      </c>
    </row>
    <row r="1647" customFormat="false" ht="15" hidden="false" customHeight="false" outlineLevel="0" collapsed="false">
      <c r="A1647" s="4" t="n">
        <v>1646</v>
      </c>
      <c r="B1647" s="4" t="s">
        <v>1991</v>
      </c>
      <c r="C1647" s="35" t="n">
        <v>-0.3354</v>
      </c>
      <c r="D1647" s="35" t="n">
        <v>-3.58828</v>
      </c>
      <c r="E1647" s="35" t="n">
        <v>2.38521</v>
      </c>
      <c r="F1647" s="35" t="n">
        <v>1.37105</v>
      </c>
      <c r="G1647" s="35" t="n">
        <v>2.69813</v>
      </c>
      <c r="H1647" s="35" t="n">
        <v>0.99841</v>
      </c>
      <c r="I1647" s="35" t="n">
        <v>1.85624</v>
      </c>
      <c r="J1647" s="35" t="n">
        <v>-0.80942</v>
      </c>
      <c r="K1647" s="35" t="n">
        <v>-0.65741</v>
      </c>
      <c r="L1647" s="35" t="n">
        <v>2.0389</v>
      </c>
      <c r="M1647" s="35" t="n">
        <v>-1.44283</v>
      </c>
      <c r="N1647" s="35" t="n">
        <v>2.11882</v>
      </c>
      <c r="O1647" s="35" t="n">
        <v>-2.01155</v>
      </c>
      <c r="P1647" s="35" t="n">
        <v>0.3656</v>
      </c>
      <c r="Q1647" s="35" t="n">
        <v>2.53178</v>
      </c>
      <c r="R1647" s="35" t="n">
        <v>-0.99775</v>
      </c>
    </row>
    <row r="1648" customFormat="false" ht="15" hidden="false" customHeight="false" outlineLevel="0" collapsed="false">
      <c r="A1648" s="4" t="n">
        <v>1647</v>
      </c>
      <c r="B1648" s="4" t="s">
        <v>1992</v>
      </c>
      <c r="C1648" s="35" t="n">
        <v>0.39135</v>
      </c>
      <c r="D1648" s="35" t="n">
        <v>-0.32089</v>
      </c>
      <c r="E1648" s="35" t="n">
        <v>-0.849</v>
      </c>
      <c r="F1648" s="35" t="n">
        <v>0.11895</v>
      </c>
      <c r="G1648" s="35" t="n">
        <v>-0.36981</v>
      </c>
      <c r="H1648" s="35" t="n">
        <v>1.93221</v>
      </c>
      <c r="I1648" s="35" t="n">
        <v>0.39464</v>
      </c>
      <c r="J1648" s="35" t="n">
        <v>0.09584</v>
      </c>
      <c r="K1648" s="35" t="n">
        <v>1.83301</v>
      </c>
      <c r="L1648" s="35" t="n">
        <v>0.27711</v>
      </c>
      <c r="M1648" s="35" t="n">
        <v>2.62316</v>
      </c>
      <c r="N1648" s="35" t="n">
        <v>3.60542</v>
      </c>
      <c r="O1648" s="35" t="n">
        <v>-2.00479</v>
      </c>
      <c r="P1648" s="35" t="n">
        <v>-3.12218</v>
      </c>
      <c r="Q1648" s="35" t="n">
        <v>0.37434</v>
      </c>
      <c r="R1648" s="35" t="n">
        <v>-2.64308</v>
      </c>
    </row>
    <row r="1649" customFormat="false" ht="15" hidden="false" customHeight="false" outlineLevel="0" collapsed="false">
      <c r="A1649" s="4" t="n">
        <v>1648</v>
      </c>
      <c r="B1649" s="4" t="s">
        <v>1993</v>
      </c>
      <c r="C1649" s="35" t="n">
        <v>1.39629</v>
      </c>
      <c r="D1649" s="35" t="n">
        <v>-0.14424</v>
      </c>
      <c r="E1649" s="35" t="n">
        <v>-1.42983</v>
      </c>
      <c r="F1649" s="35" t="n">
        <v>-0.45074</v>
      </c>
      <c r="G1649" s="35" t="n">
        <v>-1.5285</v>
      </c>
      <c r="H1649" s="35" t="n">
        <v>1.07496</v>
      </c>
      <c r="I1649" s="35" t="n">
        <v>2.05678</v>
      </c>
      <c r="J1649" s="35" t="n">
        <v>0.32351</v>
      </c>
      <c r="K1649" s="35" t="n">
        <v>1.47784</v>
      </c>
      <c r="L1649" s="35" t="n">
        <v>2.04344</v>
      </c>
      <c r="M1649" s="35" t="n">
        <v>-1.12256</v>
      </c>
      <c r="N1649" s="35" t="n">
        <v>-0.39042</v>
      </c>
      <c r="O1649" s="35" t="n">
        <v>0.62336</v>
      </c>
      <c r="P1649" s="35" t="n">
        <v>-0.46015</v>
      </c>
      <c r="Q1649" s="35" t="n">
        <v>0.45955</v>
      </c>
      <c r="R1649" s="35" t="n">
        <v>-0.0396</v>
      </c>
    </row>
    <row r="1650" customFormat="false" ht="15" hidden="false" customHeight="false" outlineLevel="0" collapsed="false">
      <c r="A1650" s="4" t="n">
        <v>1649</v>
      </c>
      <c r="B1650" s="4" t="s">
        <v>1994</v>
      </c>
      <c r="C1650" s="35" t="n">
        <v>0.37967</v>
      </c>
      <c r="D1650" s="35" t="n">
        <v>-0.51223</v>
      </c>
      <c r="E1650" s="35" t="n">
        <v>-1.23523</v>
      </c>
      <c r="F1650" s="35" t="n">
        <v>4.57754</v>
      </c>
      <c r="G1650" s="35" t="n">
        <v>1.74286</v>
      </c>
      <c r="H1650" s="35" t="n">
        <v>0.07048</v>
      </c>
      <c r="I1650" s="35" t="n">
        <v>1.66857</v>
      </c>
      <c r="J1650" s="35" t="n">
        <v>0.33415</v>
      </c>
      <c r="K1650" s="35" t="n">
        <v>2.52208</v>
      </c>
      <c r="L1650" s="35" t="n">
        <v>2.8134</v>
      </c>
      <c r="M1650" s="35" t="n">
        <v>-0.44174</v>
      </c>
      <c r="N1650" s="35" t="n">
        <v>2.46389</v>
      </c>
      <c r="O1650" s="35" t="n">
        <v>0.76229</v>
      </c>
      <c r="P1650" s="35" t="n">
        <v>-0.49949</v>
      </c>
      <c r="Q1650" s="35" t="n">
        <v>0.34268</v>
      </c>
      <c r="R1650" s="35" t="n">
        <v>0.39047</v>
      </c>
    </row>
    <row r="1651" customFormat="false" ht="15" hidden="false" customHeight="false" outlineLevel="0" collapsed="false">
      <c r="A1651" s="4" t="n">
        <v>1650</v>
      </c>
      <c r="B1651" s="4" t="s">
        <v>1995</v>
      </c>
      <c r="C1651" s="35" t="n">
        <v>-0.50086</v>
      </c>
      <c r="D1651" s="35" t="n">
        <v>-1.73282</v>
      </c>
      <c r="E1651" s="35" t="n">
        <v>-0.44576</v>
      </c>
      <c r="F1651" s="35" t="n">
        <v>1.6545</v>
      </c>
      <c r="G1651" s="35" t="n">
        <v>1.33247</v>
      </c>
      <c r="H1651" s="35" t="n">
        <v>1.97298</v>
      </c>
      <c r="I1651" s="35" t="n">
        <v>1.94915</v>
      </c>
      <c r="J1651" s="35" t="n">
        <v>-0.86015</v>
      </c>
      <c r="K1651" s="35" t="n">
        <v>1.6401</v>
      </c>
      <c r="L1651" s="35" t="n">
        <v>0.18112</v>
      </c>
      <c r="M1651" s="35" t="n">
        <v>1.80887</v>
      </c>
      <c r="N1651" s="35" t="n">
        <v>1.06642</v>
      </c>
      <c r="O1651" s="35" t="n">
        <v>0.72827</v>
      </c>
      <c r="P1651" s="35" t="n">
        <v>0.39389</v>
      </c>
      <c r="Q1651" s="35" t="n">
        <v>2.15158</v>
      </c>
      <c r="R1651" s="35" t="n">
        <v>0.89708</v>
      </c>
    </row>
    <row r="1652" customFormat="false" ht="15" hidden="false" customHeight="false" outlineLevel="0" collapsed="false">
      <c r="A1652" s="4" t="n">
        <v>1651</v>
      </c>
      <c r="B1652" s="4" t="s">
        <v>1996</v>
      </c>
      <c r="C1652" s="35" t="n">
        <v>-3.09551</v>
      </c>
      <c r="D1652" s="35" t="n">
        <v>-3.22802</v>
      </c>
      <c r="E1652" s="35" t="n">
        <v>2.31035</v>
      </c>
      <c r="F1652" s="35" t="n">
        <v>0.66325</v>
      </c>
      <c r="G1652" s="35" t="n">
        <v>2.3757</v>
      </c>
      <c r="H1652" s="35" t="n">
        <v>1.23412</v>
      </c>
      <c r="I1652" s="35" t="n">
        <v>2.34833</v>
      </c>
      <c r="J1652" s="35" t="n">
        <v>3.41182</v>
      </c>
      <c r="K1652" s="35" t="n">
        <v>0.07997</v>
      </c>
      <c r="L1652" s="35" t="n">
        <v>2.97279</v>
      </c>
      <c r="M1652" s="35" t="n">
        <v>1.56089</v>
      </c>
      <c r="N1652" s="35" t="n">
        <v>0.71426</v>
      </c>
      <c r="O1652" s="35" t="n">
        <v>-0.21852</v>
      </c>
      <c r="P1652" s="35" t="n">
        <v>-0.35889</v>
      </c>
      <c r="Q1652" s="35" t="n">
        <v>0.21373</v>
      </c>
      <c r="R1652" s="35" t="n">
        <v>-0.21503</v>
      </c>
    </row>
    <row r="1653" customFormat="false" ht="15" hidden="false" customHeight="false" outlineLevel="0" collapsed="false">
      <c r="A1653" s="4" t="n">
        <v>1652</v>
      </c>
      <c r="B1653" s="4" t="s">
        <v>1997</v>
      </c>
      <c r="C1653" s="35" t="n">
        <v>-0.79076</v>
      </c>
      <c r="D1653" s="35" t="n">
        <v>-2.3252</v>
      </c>
      <c r="E1653" s="35" t="n">
        <v>0.8529</v>
      </c>
      <c r="F1653" s="35" t="n">
        <v>-0.51784</v>
      </c>
      <c r="G1653" s="35" t="n">
        <v>2.03778</v>
      </c>
      <c r="H1653" s="35" t="n">
        <v>-1.07033</v>
      </c>
      <c r="I1653" s="35" t="n">
        <v>-0.17932</v>
      </c>
      <c r="J1653" s="35" t="n">
        <v>-0.0934</v>
      </c>
      <c r="K1653" s="35" t="n">
        <v>0.31801</v>
      </c>
      <c r="L1653" s="35" t="n">
        <v>0.09483</v>
      </c>
      <c r="M1653" s="35" t="n">
        <v>-1.19385</v>
      </c>
      <c r="N1653" s="35" t="n">
        <v>-0.86722</v>
      </c>
      <c r="O1653" s="35" t="n">
        <v>0.37036</v>
      </c>
      <c r="P1653" s="35" t="n">
        <v>-3.02459</v>
      </c>
      <c r="Q1653" s="35" t="n">
        <v>-0.07331</v>
      </c>
      <c r="R1653" s="35" t="n">
        <v>-2.16802</v>
      </c>
    </row>
    <row r="1654" customFormat="false" ht="15" hidden="false" customHeight="false" outlineLevel="0" collapsed="false">
      <c r="A1654" s="4" t="n">
        <v>1653</v>
      </c>
      <c r="B1654" s="4" t="s">
        <v>1998</v>
      </c>
      <c r="C1654" s="35" t="n">
        <v>0.02299</v>
      </c>
      <c r="D1654" s="35" t="n">
        <v>0.38776</v>
      </c>
      <c r="E1654" s="35" t="n">
        <v>-0.73506</v>
      </c>
      <c r="F1654" s="35" t="n">
        <v>2.44397</v>
      </c>
      <c r="G1654" s="35" t="n">
        <v>1.73909</v>
      </c>
      <c r="H1654" s="35" t="n">
        <v>0.83787</v>
      </c>
      <c r="I1654" s="35" t="n">
        <v>1.87248</v>
      </c>
      <c r="J1654" s="35" t="n">
        <v>-1.1121</v>
      </c>
      <c r="K1654" s="35" t="n">
        <v>-0.19269</v>
      </c>
      <c r="L1654" s="35" t="n">
        <v>-0.07386</v>
      </c>
      <c r="M1654" s="35" t="n">
        <v>1.83494</v>
      </c>
      <c r="N1654" s="35" t="n">
        <v>2.81437</v>
      </c>
      <c r="O1654" s="35" t="n">
        <v>-1.90873</v>
      </c>
      <c r="P1654" s="35" t="n">
        <v>-0.93296</v>
      </c>
      <c r="Q1654" s="35" t="n">
        <v>-0.72667</v>
      </c>
      <c r="R1654" s="35" t="n">
        <v>-0.51053</v>
      </c>
    </row>
    <row r="1655" customFormat="false" ht="15" hidden="false" customHeight="false" outlineLevel="0" collapsed="false">
      <c r="A1655" s="4" t="n">
        <v>1654</v>
      </c>
      <c r="B1655" s="4" t="s">
        <v>1999</v>
      </c>
      <c r="C1655" s="35" t="n">
        <v>-2.4819</v>
      </c>
      <c r="D1655" s="35" t="n">
        <v>0.24889</v>
      </c>
      <c r="E1655" s="35" t="n">
        <v>-0.32682</v>
      </c>
      <c r="F1655" s="35" t="n">
        <v>0.4703</v>
      </c>
      <c r="G1655" s="35" t="n">
        <v>2.35678</v>
      </c>
      <c r="H1655" s="35" t="n">
        <v>-1.67433</v>
      </c>
      <c r="I1655" s="35" t="n">
        <v>1.20396</v>
      </c>
      <c r="J1655" s="35" t="n">
        <v>3.40635</v>
      </c>
      <c r="K1655" s="35" t="n">
        <v>2.5433</v>
      </c>
      <c r="L1655" s="35" t="n">
        <v>3.46711</v>
      </c>
      <c r="M1655" s="35" t="n">
        <v>-0.43854</v>
      </c>
      <c r="N1655" s="35" t="n">
        <v>3.60101</v>
      </c>
      <c r="O1655" s="35" t="n">
        <v>-0.8985</v>
      </c>
      <c r="P1655" s="35" t="n">
        <v>-0.18547</v>
      </c>
      <c r="Q1655" s="35" t="n">
        <v>3.30413</v>
      </c>
      <c r="R1655" s="35" t="n">
        <v>-0.12397</v>
      </c>
    </row>
    <row r="1656" customFormat="false" ht="15" hidden="false" customHeight="false" outlineLevel="0" collapsed="false">
      <c r="A1656" s="4" t="n">
        <v>1655</v>
      </c>
      <c r="B1656" s="4" t="s">
        <v>2000</v>
      </c>
      <c r="C1656" s="35" t="n">
        <v>-2.71217</v>
      </c>
      <c r="D1656" s="35" t="n">
        <v>1.24388</v>
      </c>
      <c r="E1656" s="35" t="n">
        <v>0.05517</v>
      </c>
      <c r="F1656" s="35" t="n">
        <v>-0.00693</v>
      </c>
      <c r="G1656" s="35" t="n">
        <v>1.7312</v>
      </c>
      <c r="H1656" s="35" t="n">
        <v>0.72141</v>
      </c>
      <c r="I1656" s="35" t="n">
        <v>0.19909</v>
      </c>
      <c r="J1656" s="35" t="n">
        <v>-0.30826</v>
      </c>
      <c r="K1656" s="35" t="n">
        <v>-0.4346</v>
      </c>
      <c r="L1656" s="35" t="n">
        <v>3.23412</v>
      </c>
      <c r="M1656" s="35" t="n">
        <v>2.49741</v>
      </c>
      <c r="N1656" s="35" t="n">
        <v>2.92435</v>
      </c>
      <c r="O1656" s="35" t="n">
        <v>0.38238</v>
      </c>
      <c r="P1656" s="35" t="n">
        <v>-3.14273</v>
      </c>
      <c r="Q1656" s="35" t="n">
        <v>3.165</v>
      </c>
      <c r="R1656" s="35" t="n">
        <v>0.02618</v>
      </c>
    </row>
    <row r="1657" customFormat="false" ht="15" hidden="false" customHeight="false" outlineLevel="0" collapsed="false">
      <c r="A1657" s="4" t="n">
        <v>1656</v>
      </c>
      <c r="B1657" s="4" t="s">
        <v>2001</v>
      </c>
      <c r="C1657" s="35" t="n">
        <v>-2.55388</v>
      </c>
      <c r="D1657" s="35" t="n">
        <v>-2.42241</v>
      </c>
      <c r="E1657" s="35" t="n">
        <v>-0.69161</v>
      </c>
      <c r="F1657" s="35" t="n">
        <v>-0.28676</v>
      </c>
      <c r="G1657" s="35" t="n">
        <v>-1.97904</v>
      </c>
      <c r="H1657" s="35" t="n">
        <v>2.31374</v>
      </c>
      <c r="I1657" s="35" t="n">
        <v>1.09575</v>
      </c>
      <c r="J1657" s="35" t="n">
        <v>-0.0485</v>
      </c>
      <c r="K1657" s="35" t="n">
        <v>2.29674</v>
      </c>
      <c r="L1657" s="35" t="n">
        <v>-0.02138</v>
      </c>
      <c r="M1657" s="35" t="n">
        <v>0.47228</v>
      </c>
      <c r="N1657" s="35" t="n">
        <v>1.44134</v>
      </c>
      <c r="O1657" s="35" t="n">
        <v>1.88568</v>
      </c>
      <c r="P1657" s="35" t="n">
        <v>-2.8866</v>
      </c>
      <c r="Q1657" s="35" t="n">
        <v>2.83236</v>
      </c>
      <c r="R1657" s="35" t="n">
        <v>-0.48322</v>
      </c>
    </row>
    <row r="1658" customFormat="false" ht="15" hidden="false" customHeight="false" outlineLevel="0" collapsed="false">
      <c r="A1658" s="4" t="n">
        <v>1657</v>
      </c>
      <c r="B1658" s="4" t="s">
        <v>2002</v>
      </c>
      <c r="C1658" s="35" t="n">
        <v>0.21155</v>
      </c>
      <c r="D1658" s="35" t="n">
        <v>-1.78012</v>
      </c>
      <c r="E1658" s="35" t="n">
        <v>1.53229</v>
      </c>
      <c r="F1658" s="35" t="n">
        <v>0.09161</v>
      </c>
      <c r="G1658" s="35" t="n">
        <v>0.11798</v>
      </c>
      <c r="H1658" s="35" t="n">
        <v>-1.50942</v>
      </c>
      <c r="I1658" s="35" t="n">
        <v>-0.73175</v>
      </c>
      <c r="J1658" s="35" t="n">
        <v>-0.31112</v>
      </c>
      <c r="K1658" s="35" t="n">
        <v>1.74624</v>
      </c>
      <c r="L1658" s="35" t="n">
        <v>2.65583</v>
      </c>
      <c r="M1658" s="35" t="n">
        <v>-1.62132</v>
      </c>
      <c r="N1658" s="35" t="n">
        <v>0.75769</v>
      </c>
      <c r="O1658" s="35" t="n">
        <v>-2.08145</v>
      </c>
      <c r="P1658" s="35" t="n">
        <v>0.34474</v>
      </c>
      <c r="Q1658" s="35" t="n">
        <v>2.8042</v>
      </c>
      <c r="R1658" s="35" t="n">
        <v>0.46636</v>
      </c>
    </row>
    <row r="1659" customFormat="false" ht="15" hidden="false" customHeight="false" outlineLevel="0" collapsed="false">
      <c r="A1659" s="4" t="n">
        <v>1658</v>
      </c>
      <c r="B1659" s="4" t="s">
        <v>2003</v>
      </c>
      <c r="C1659" s="35" t="n">
        <v>0.61399</v>
      </c>
      <c r="D1659" s="35" t="n">
        <v>-0.0511</v>
      </c>
      <c r="E1659" s="35" t="n">
        <v>0.11426</v>
      </c>
      <c r="F1659" s="35" t="n">
        <v>2.98052</v>
      </c>
      <c r="G1659" s="35" t="n">
        <v>0.88256</v>
      </c>
      <c r="H1659" s="35" t="n">
        <v>-1.40489</v>
      </c>
      <c r="I1659" s="35" t="n">
        <v>2.25434</v>
      </c>
      <c r="J1659" s="35" t="n">
        <v>2.54556</v>
      </c>
      <c r="K1659" s="35" t="n">
        <v>2.86836</v>
      </c>
      <c r="L1659" s="35" t="n">
        <v>2.63744</v>
      </c>
      <c r="M1659" s="35" t="n">
        <v>-1.00281</v>
      </c>
      <c r="N1659" s="35" t="n">
        <v>-0.11957</v>
      </c>
      <c r="O1659" s="35" t="n">
        <v>-2.23843</v>
      </c>
      <c r="P1659" s="35" t="n">
        <v>-0.48078</v>
      </c>
      <c r="Q1659" s="35" t="n">
        <v>-1.08405</v>
      </c>
      <c r="R1659" s="35" t="n">
        <v>-0.23694</v>
      </c>
    </row>
    <row r="1660" customFormat="false" ht="15" hidden="false" customHeight="false" outlineLevel="0" collapsed="false">
      <c r="A1660" s="4" t="n">
        <v>1659</v>
      </c>
      <c r="B1660" s="4" t="s">
        <v>2004</v>
      </c>
      <c r="C1660" s="35" t="n">
        <v>-2.46895</v>
      </c>
      <c r="D1660" s="35" t="n">
        <v>-2.90309</v>
      </c>
      <c r="E1660" s="35" t="n">
        <v>2.19088</v>
      </c>
      <c r="F1660" s="35" t="n">
        <v>1.83237</v>
      </c>
      <c r="G1660" s="35" t="n">
        <v>-0.23195</v>
      </c>
      <c r="H1660" s="35" t="n">
        <v>-0.42238</v>
      </c>
      <c r="I1660" s="35" t="n">
        <v>2.55425</v>
      </c>
      <c r="J1660" s="35" t="n">
        <v>3.65607</v>
      </c>
      <c r="K1660" s="35" t="n">
        <v>2.3378</v>
      </c>
      <c r="L1660" s="35" t="n">
        <v>2.94802</v>
      </c>
      <c r="M1660" s="35" t="n">
        <v>-1.12747</v>
      </c>
      <c r="N1660" s="35" t="n">
        <v>4.06477</v>
      </c>
      <c r="O1660" s="35" t="n">
        <v>-1.93553</v>
      </c>
      <c r="P1660" s="35" t="n">
        <v>-1.66902</v>
      </c>
      <c r="Q1660" s="35" t="n">
        <v>-0.52593</v>
      </c>
      <c r="R1660" s="35" t="n">
        <v>0.46626</v>
      </c>
    </row>
    <row r="1661" customFormat="false" ht="15" hidden="false" customHeight="false" outlineLevel="0" collapsed="false">
      <c r="A1661" s="4" t="n">
        <v>1660</v>
      </c>
      <c r="B1661" s="4" t="s">
        <v>2005</v>
      </c>
      <c r="C1661" s="35" t="n">
        <v>-2.50699</v>
      </c>
      <c r="D1661" s="35" t="n">
        <v>-1.22674</v>
      </c>
      <c r="E1661" s="35" t="n">
        <v>1.07512</v>
      </c>
      <c r="F1661" s="35" t="n">
        <v>-0.01172</v>
      </c>
      <c r="G1661" s="35" t="n">
        <v>-0.05172</v>
      </c>
      <c r="H1661" s="35" t="n">
        <v>1.0815</v>
      </c>
      <c r="I1661" s="35" t="n">
        <v>2.26764</v>
      </c>
      <c r="J1661" s="35" t="n">
        <v>1.81731</v>
      </c>
      <c r="K1661" s="35" t="n">
        <v>2.21243</v>
      </c>
      <c r="L1661" s="35" t="n">
        <v>2.97229</v>
      </c>
      <c r="M1661" s="35" t="n">
        <v>2.768</v>
      </c>
      <c r="N1661" s="35" t="n">
        <v>4.0563</v>
      </c>
      <c r="O1661" s="35" t="n">
        <v>-2.60801</v>
      </c>
      <c r="P1661" s="35" t="n">
        <v>-0.18054</v>
      </c>
      <c r="Q1661" s="35" t="n">
        <v>-0.08968</v>
      </c>
      <c r="R1661" s="35" t="n">
        <v>0.49255</v>
      </c>
    </row>
    <row r="1662" customFormat="false" ht="15" hidden="false" customHeight="false" outlineLevel="0" collapsed="false">
      <c r="A1662" s="4" t="n">
        <v>1661</v>
      </c>
      <c r="B1662" s="4" t="s">
        <v>2006</v>
      </c>
      <c r="C1662" s="35" t="n">
        <v>-2.9581</v>
      </c>
      <c r="D1662" s="35" t="n">
        <v>-2.81894</v>
      </c>
      <c r="E1662" s="35" t="n">
        <v>1.90264</v>
      </c>
      <c r="F1662" s="35" t="n">
        <v>2.0391</v>
      </c>
      <c r="G1662" s="35" t="n">
        <v>2.4449</v>
      </c>
      <c r="H1662" s="35" t="n">
        <v>1.16236</v>
      </c>
      <c r="I1662" s="35" t="n">
        <v>-0.73832</v>
      </c>
      <c r="J1662" s="35" t="n">
        <v>-0.23461</v>
      </c>
      <c r="K1662" s="35" t="n">
        <v>-1.13547</v>
      </c>
      <c r="L1662" s="35" t="n">
        <v>2.90425</v>
      </c>
      <c r="M1662" s="35" t="n">
        <v>1.94965</v>
      </c>
      <c r="N1662" s="35" t="n">
        <v>3.18641</v>
      </c>
      <c r="O1662" s="35" t="n">
        <v>-0.30463</v>
      </c>
      <c r="P1662" s="35" t="n">
        <v>-0.21033</v>
      </c>
      <c r="Q1662" s="35" t="n">
        <v>0.18244</v>
      </c>
      <c r="R1662" s="35" t="n">
        <v>-2.70666</v>
      </c>
    </row>
    <row r="1663" customFormat="false" ht="15" hidden="false" customHeight="false" outlineLevel="0" collapsed="false">
      <c r="A1663" s="4" t="n">
        <v>1662</v>
      </c>
      <c r="B1663" s="4" t="s">
        <v>2007</v>
      </c>
      <c r="C1663" s="35" t="n">
        <v>-1.96488</v>
      </c>
      <c r="D1663" s="35" t="n">
        <v>-0.75376</v>
      </c>
      <c r="E1663" s="35" t="n">
        <v>2.55191</v>
      </c>
      <c r="F1663" s="35" t="n">
        <v>0.14768</v>
      </c>
      <c r="G1663" s="35" t="n">
        <v>1.79563</v>
      </c>
      <c r="H1663" s="35" t="n">
        <v>-1.17865</v>
      </c>
      <c r="I1663" s="35" t="n">
        <v>0.56351</v>
      </c>
      <c r="J1663" s="35" t="n">
        <v>-0.08689</v>
      </c>
      <c r="K1663" s="35" t="n">
        <v>-1.24858</v>
      </c>
      <c r="L1663" s="35" t="n">
        <v>3.28999</v>
      </c>
      <c r="M1663" s="35" t="n">
        <v>0.81318</v>
      </c>
      <c r="N1663" s="35" t="n">
        <v>4.40832</v>
      </c>
      <c r="O1663" s="35" t="n">
        <v>-0.03476</v>
      </c>
      <c r="P1663" s="35" t="n">
        <v>-0.94508</v>
      </c>
      <c r="Q1663" s="35" t="n">
        <v>0.67585</v>
      </c>
      <c r="R1663" s="35" t="n">
        <v>-2.64308</v>
      </c>
    </row>
    <row r="1664" customFormat="false" ht="15" hidden="false" customHeight="false" outlineLevel="0" collapsed="false">
      <c r="A1664" s="4" t="n">
        <v>1663</v>
      </c>
      <c r="B1664" s="4" t="s">
        <v>2008</v>
      </c>
      <c r="C1664" s="35" t="n">
        <v>-2.70608</v>
      </c>
      <c r="D1664" s="35" t="n">
        <v>1.05989</v>
      </c>
      <c r="E1664" s="35" t="n">
        <v>-1.36126</v>
      </c>
      <c r="F1664" s="35" t="n">
        <v>-0.1619</v>
      </c>
      <c r="G1664" s="35" t="n">
        <v>2.22084</v>
      </c>
      <c r="H1664" s="35" t="n">
        <v>-1.34845</v>
      </c>
      <c r="I1664" s="35" t="n">
        <v>0.7846</v>
      </c>
      <c r="J1664" s="35" t="n">
        <v>1.93315</v>
      </c>
      <c r="K1664" s="35" t="n">
        <v>-0.91085</v>
      </c>
      <c r="L1664" s="35" t="n">
        <v>0.52912</v>
      </c>
      <c r="M1664" s="35" t="n">
        <v>-0.52934</v>
      </c>
      <c r="N1664" s="35" t="n">
        <v>0.04675</v>
      </c>
      <c r="O1664" s="35" t="n">
        <v>-2.56732</v>
      </c>
      <c r="P1664" s="35" t="n">
        <v>0.27015</v>
      </c>
      <c r="Q1664" s="35" t="n">
        <v>2.46616</v>
      </c>
      <c r="R1664" s="35" t="n">
        <v>-0.25844</v>
      </c>
    </row>
    <row r="1665" customFormat="false" ht="15" hidden="false" customHeight="false" outlineLevel="0" collapsed="false">
      <c r="A1665" s="4" t="n">
        <v>1664</v>
      </c>
      <c r="B1665" s="4" t="s">
        <v>2009</v>
      </c>
      <c r="C1665" s="35" t="n">
        <v>0.27719</v>
      </c>
      <c r="D1665" s="35" t="n">
        <v>-1.83318</v>
      </c>
      <c r="E1665" s="35" t="n">
        <v>-0.08482</v>
      </c>
      <c r="F1665" s="35" t="n">
        <v>-0.8917</v>
      </c>
      <c r="G1665" s="35" t="n">
        <v>1.8597</v>
      </c>
      <c r="H1665" s="35" t="n">
        <v>-1.84034</v>
      </c>
      <c r="I1665" s="35" t="n">
        <v>2.47311</v>
      </c>
      <c r="J1665" s="35" t="n">
        <v>-0.57251</v>
      </c>
      <c r="K1665" s="35" t="n">
        <v>-0.47129</v>
      </c>
      <c r="L1665" s="35" t="n">
        <v>3.44847</v>
      </c>
      <c r="M1665" s="35" t="n">
        <v>-1.36145</v>
      </c>
      <c r="N1665" s="35" t="n">
        <v>0.69208</v>
      </c>
      <c r="O1665" s="35" t="n">
        <v>0.68519</v>
      </c>
      <c r="P1665" s="35" t="n">
        <v>-2.71447</v>
      </c>
      <c r="Q1665" s="35" t="n">
        <v>2.66598</v>
      </c>
      <c r="R1665" s="35" t="n">
        <v>-0.29654</v>
      </c>
    </row>
    <row r="1666" customFormat="false" ht="15" hidden="false" customHeight="false" outlineLevel="0" collapsed="false">
      <c r="A1666" s="4" t="n">
        <v>1665</v>
      </c>
      <c r="B1666" s="4" t="s">
        <v>2010</v>
      </c>
      <c r="C1666" s="35" t="n">
        <v>-1.2048</v>
      </c>
      <c r="D1666" s="35" t="n">
        <v>-1.02579</v>
      </c>
      <c r="E1666" s="35" t="n">
        <v>-0.17296</v>
      </c>
      <c r="F1666" s="35" t="n">
        <v>0.95617</v>
      </c>
      <c r="G1666" s="35" t="n">
        <v>1.39121</v>
      </c>
      <c r="H1666" s="35" t="n">
        <v>-0.05898</v>
      </c>
      <c r="I1666" s="35" t="n">
        <v>2.46131</v>
      </c>
      <c r="J1666" s="35" t="n">
        <v>-1.14564</v>
      </c>
      <c r="K1666" s="35" t="n">
        <v>-0.06274</v>
      </c>
      <c r="L1666" s="35" t="n">
        <v>0.4539</v>
      </c>
      <c r="M1666" s="35" t="n">
        <v>1.59388</v>
      </c>
      <c r="N1666" s="35" t="n">
        <v>-0.45459</v>
      </c>
      <c r="O1666" s="35" t="n">
        <v>0.52027</v>
      </c>
      <c r="P1666" s="35" t="n">
        <v>-2.46292</v>
      </c>
      <c r="Q1666" s="35" t="n">
        <v>1.42658</v>
      </c>
      <c r="R1666" s="35" t="n">
        <v>0.05144</v>
      </c>
    </row>
    <row r="1667" customFormat="false" ht="15" hidden="false" customHeight="false" outlineLevel="0" collapsed="false">
      <c r="A1667" s="4" t="n">
        <v>1666</v>
      </c>
      <c r="B1667" s="4" t="s">
        <v>2011</v>
      </c>
      <c r="C1667" s="35" t="n">
        <v>-0.27281</v>
      </c>
      <c r="D1667" s="35" t="n">
        <v>0.67648</v>
      </c>
      <c r="E1667" s="35" t="n">
        <v>1.90386</v>
      </c>
      <c r="F1667" s="35" t="n">
        <v>0.2732</v>
      </c>
      <c r="G1667" s="35" t="n">
        <v>-0.73383</v>
      </c>
      <c r="H1667" s="35" t="n">
        <v>1.35864</v>
      </c>
      <c r="I1667" s="35" t="n">
        <v>-0.70949</v>
      </c>
      <c r="J1667" s="35" t="n">
        <v>2.4256</v>
      </c>
      <c r="K1667" s="35" t="n">
        <v>2.26448</v>
      </c>
      <c r="L1667" s="35" t="n">
        <v>2.92636</v>
      </c>
      <c r="M1667" s="35" t="n">
        <v>-1.40199</v>
      </c>
      <c r="N1667" s="35" t="n">
        <v>1.95853</v>
      </c>
      <c r="O1667" s="35" t="n">
        <v>-1.81403</v>
      </c>
      <c r="P1667" s="35" t="n">
        <v>-0.75311</v>
      </c>
      <c r="Q1667" s="35" t="n">
        <v>3.40649</v>
      </c>
      <c r="R1667" s="35" t="n">
        <v>-0.36966</v>
      </c>
    </row>
    <row r="1668" customFormat="false" ht="15" hidden="false" customHeight="false" outlineLevel="0" collapsed="false">
      <c r="A1668" s="4" t="n">
        <v>1667</v>
      </c>
      <c r="B1668" s="4" t="s">
        <v>2012</v>
      </c>
      <c r="C1668" s="35" t="n">
        <v>0.09156</v>
      </c>
      <c r="D1668" s="35" t="n">
        <v>1.65933</v>
      </c>
      <c r="E1668" s="35" t="n">
        <v>1.12443</v>
      </c>
      <c r="F1668" s="35" t="n">
        <v>0.6881</v>
      </c>
      <c r="G1668" s="35" t="n">
        <v>2.83436</v>
      </c>
      <c r="H1668" s="35" t="n">
        <v>0.82959</v>
      </c>
      <c r="I1668" s="35" t="n">
        <v>-1.74665</v>
      </c>
      <c r="J1668" s="35" t="n">
        <v>-0.24591</v>
      </c>
      <c r="K1668" s="35" t="n">
        <v>-0.39255</v>
      </c>
      <c r="L1668" s="35" t="n">
        <v>2.24445</v>
      </c>
      <c r="M1668" s="35" t="n">
        <v>1.71597</v>
      </c>
      <c r="N1668" s="35" t="n">
        <v>-0.29761</v>
      </c>
      <c r="O1668" s="35" t="n">
        <v>-1.924</v>
      </c>
      <c r="P1668" s="35" t="n">
        <v>0.1032</v>
      </c>
      <c r="Q1668" s="35" t="n">
        <v>0.53432</v>
      </c>
      <c r="R1668" s="35" t="n">
        <v>-0.94395</v>
      </c>
    </row>
    <row r="1669" customFormat="false" ht="15" hidden="false" customHeight="false" outlineLevel="0" collapsed="false">
      <c r="A1669" s="4" t="n">
        <v>1668</v>
      </c>
      <c r="B1669" s="4" t="s">
        <v>2013</v>
      </c>
      <c r="C1669" s="35" t="n">
        <v>-3.28789</v>
      </c>
      <c r="D1669" s="35" t="n">
        <v>0.39724</v>
      </c>
      <c r="E1669" s="35" t="n">
        <v>0.95943</v>
      </c>
      <c r="F1669" s="35" t="n">
        <v>2.68913</v>
      </c>
      <c r="G1669" s="35" t="n">
        <v>3.14022</v>
      </c>
      <c r="H1669" s="35" t="n">
        <v>1.48962</v>
      </c>
      <c r="I1669" s="35" t="n">
        <v>1.3247</v>
      </c>
      <c r="J1669" s="35" t="n">
        <v>2.82664</v>
      </c>
      <c r="K1669" s="35" t="n">
        <v>3.0783</v>
      </c>
      <c r="L1669" s="35" t="n">
        <v>0.52903</v>
      </c>
      <c r="M1669" s="35" t="n">
        <v>2.5405</v>
      </c>
      <c r="N1669" s="35" t="n">
        <v>0.56937</v>
      </c>
      <c r="O1669" s="35" t="n">
        <v>0.22507</v>
      </c>
      <c r="P1669" s="35" t="n">
        <v>-0.25963</v>
      </c>
      <c r="Q1669" s="35" t="n">
        <v>1.37238</v>
      </c>
      <c r="R1669" s="35" t="n">
        <v>1.04862</v>
      </c>
    </row>
    <row r="1670" customFormat="false" ht="15" hidden="false" customHeight="false" outlineLevel="0" collapsed="false">
      <c r="A1670" s="4" t="n">
        <v>1669</v>
      </c>
      <c r="B1670" s="4" t="s">
        <v>2014</v>
      </c>
      <c r="C1670" s="35" t="n">
        <v>-1.32752</v>
      </c>
      <c r="D1670" s="35" t="n">
        <v>-2.46629</v>
      </c>
      <c r="E1670" s="35" t="n">
        <v>-0.93399</v>
      </c>
      <c r="F1670" s="35" t="n">
        <v>-0.46378</v>
      </c>
      <c r="G1670" s="35" t="n">
        <v>1.54711</v>
      </c>
      <c r="H1670" s="35" t="n">
        <v>0.98709</v>
      </c>
      <c r="I1670" s="35" t="n">
        <v>0.88505</v>
      </c>
      <c r="J1670" s="35" t="n">
        <v>-0.50005</v>
      </c>
      <c r="K1670" s="35" t="n">
        <v>-0.86087</v>
      </c>
      <c r="L1670" s="35" t="n">
        <v>2.83253</v>
      </c>
      <c r="M1670" s="35" t="n">
        <v>-1.26704</v>
      </c>
      <c r="N1670" s="35" t="n">
        <v>0.10872</v>
      </c>
      <c r="O1670" s="35" t="n">
        <v>0.25381</v>
      </c>
      <c r="P1670" s="35" t="n">
        <v>0.48793</v>
      </c>
      <c r="Q1670" s="35" t="n">
        <v>3.08348</v>
      </c>
      <c r="R1670" s="35" t="n">
        <v>0.00145</v>
      </c>
    </row>
    <row r="1671" customFormat="false" ht="15" hidden="false" customHeight="false" outlineLevel="0" collapsed="false">
      <c r="A1671" s="4" t="n">
        <v>1670</v>
      </c>
      <c r="B1671" s="4" t="s">
        <v>2015</v>
      </c>
      <c r="C1671" s="35" t="n">
        <v>0.62471</v>
      </c>
      <c r="D1671" s="35" t="n">
        <v>-0.14394</v>
      </c>
      <c r="E1671" s="35" t="n">
        <v>-0.94371</v>
      </c>
      <c r="F1671" s="35" t="n">
        <v>-0.47024</v>
      </c>
      <c r="G1671" s="35" t="n">
        <v>-1.97963</v>
      </c>
      <c r="H1671" s="35" t="n">
        <v>0.54717</v>
      </c>
      <c r="I1671" s="35" t="n">
        <v>-0.81449</v>
      </c>
      <c r="J1671" s="35" t="n">
        <v>-0.55875</v>
      </c>
      <c r="K1671" s="35" t="n">
        <v>-0.65876</v>
      </c>
      <c r="L1671" s="35" t="n">
        <v>-0.12963</v>
      </c>
      <c r="M1671" s="35" t="n">
        <v>0.42081</v>
      </c>
      <c r="N1671" s="35" t="n">
        <v>2.5748</v>
      </c>
      <c r="O1671" s="35" t="n">
        <v>0.91101</v>
      </c>
      <c r="P1671" s="35" t="n">
        <v>-1.85242</v>
      </c>
      <c r="Q1671" s="35" t="n">
        <v>0.01129</v>
      </c>
      <c r="R1671" s="35" t="n">
        <v>0.62921</v>
      </c>
    </row>
    <row r="1672" customFormat="false" ht="15" hidden="false" customHeight="false" outlineLevel="0" collapsed="false">
      <c r="A1672" s="4" t="n">
        <v>1671</v>
      </c>
      <c r="B1672" s="4" t="s">
        <v>2016</v>
      </c>
      <c r="C1672" s="35" t="n">
        <v>0.29082</v>
      </c>
      <c r="D1672" s="35" t="n">
        <v>-2.25823</v>
      </c>
      <c r="E1672" s="35" t="n">
        <v>-0.09094</v>
      </c>
      <c r="F1672" s="35" t="n">
        <v>2.70104</v>
      </c>
      <c r="G1672" s="35" t="n">
        <v>2.07086</v>
      </c>
      <c r="H1672" s="35" t="n">
        <v>-2.36714</v>
      </c>
      <c r="I1672" s="35" t="n">
        <v>0.21232</v>
      </c>
      <c r="J1672" s="35" t="n">
        <v>2.20206</v>
      </c>
      <c r="K1672" s="35" t="n">
        <v>0.10327</v>
      </c>
      <c r="L1672" s="35" t="n">
        <v>3.36702</v>
      </c>
      <c r="M1672" s="35" t="n">
        <v>-2.37872</v>
      </c>
      <c r="N1672" s="35" t="n">
        <v>-0.28117</v>
      </c>
      <c r="O1672" s="35" t="n">
        <v>-1.289</v>
      </c>
      <c r="P1672" s="35" t="n">
        <v>-1.95386</v>
      </c>
      <c r="Q1672" s="35" t="n">
        <v>1.16162</v>
      </c>
      <c r="R1672" s="35" t="n">
        <v>-0.26658</v>
      </c>
    </row>
    <row r="1673" customFormat="false" ht="15" hidden="false" customHeight="false" outlineLevel="0" collapsed="false">
      <c r="A1673" s="4" t="n">
        <v>1672</v>
      </c>
      <c r="B1673" s="4" t="s">
        <v>2017</v>
      </c>
      <c r="C1673" s="35" t="n">
        <v>-0.22597</v>
      </c>
      <c r="D1673" s="35" t="n">
        <v>1.34391</v>
      </c>
      <c r="E1673" s="35" t="n">
        <v>-0.04417</v>
      </c>
      <c r="F1673" s="35" t="n">
        <v>1.39753</v>
      </c>
      <c r="G1673" s="35" t="n">
        <v>1.39711</v>
      </c>
      <c r="H1673" s="35" t="n">
        <v>-1.65177</v>
      </c>
      <c r="I1673" s="35" t="n">
        <v>-0.42608</v>
      </c>
      <c r="J1673" s="35" t="n">
        <v>-0.41885</v>
      </c>
      <c r="K1673" s="35" t="n">
        <v>-0.30328</v>
      </c>
      <c r="L1673" s="35" t="n">
        <v>2.97374</v>
      </c>
      <c r="M1673" s="35" t="n">
        <v>2.27815</v>
      </c>
      <c r="N1673" s="35" t="n">
        <v>3.64443</v>
      </c>
      <c r="O1673" s="35" t="n">
        <v>-1.91445</v>
      </c>
      <c r="P1673" s="35" t="n">
        <v>-2.25193</v>
      </c>
      <c r="Q1673" s="35" t="n">
        <v>3.03224</v>
      </c>
      <c r="R1673" s="35" t="n">
        <v>-3.64731</v>
      </c>
    </row>
    <row r="1674" customFormat="false" ht="15" hidden="false" customHeight="false" outlineLevel="0" collapsed="false">
      <c r="A1674" s="4" t="n">
        <v>1673</v>
      </c>
      <c r="B1674" s="4" t="s">
        <v>2018</v>
      </c>
      <c r="C1674" s="35" t="n">
        <v>0.38626</v>
      </c>
      <c r="D1674" s="35" t="n">
        <v>0.17487</v>
      </c>
      <c r="E1674" s="35" t="n">
        <v>2.24034</v>
      </c>
      <c r="F1674" s="35" t="n">
        <v>-0.02143</v>
      </c>
      <c r="G1674" s="35" t="n">
        <v>-0.01409</v>
      </c>
      <c r="H1674" s="35" t="n">
        <v>-1.24502</v>
      </c>
      <c r="I1674" s="35" t="n">
        <v>3.18625</v>
      </c>
      <c r="J1674" s="35" t="n">
        <v>2.8527</v>
      </c>
      <c r="K1674" s="35" t="n">
        <v>-0.38058</v>
      </c>
      <c r="L1674" s="35" t="n">
        <v>2.70069</v>
      </c>
      <c r="M1674" s="35" t="n">
        <v>1.96631</v>
      </c>
      <c r="N1674" s="35" t="n">
        <v>1.20823</v>
      </c>
      <c r="O1674" s="35" t="n">
        <v>0.93963</v>
      </c>
      <c r="P1674" s="35" t="n">
        <v>-3.49741</v>
      </c>
      <c r="Q1674" s="35" t="n">
        <v>2.00474</v>
      </c>
      <c r="R1674" s="35" t="n">
        <v>0.2728</v>
      </c>
    </row>
    <row r="1675" customFormat="false" ht="15" hidden="false" customHeight="false" outlineLevel="0" collapsed="false">
      <c r="A1675" s="4" t="n">
        <v>1674</v>
      </c>
      <c r="B1675" s="4" t="s">
        <v>2019</v>
      </c>
      <c r="C1675" s="35" t="n">
        <v>-0.44631</v>
      </c>
      <c r="D1675" s="35" t="n">
        <v>1.37041</v>
      </c>
      <c r="E1675" s="35" t="n">
        <v>-0.99607</v>
      </c>
      <c r="F1675" s="35" t="n">
        <v>-0.7973</v>
      </c>
      <c r="G1675" s="35" t="n">
        <v>0.71053</v>
      </c>
      <c r="H1675" s="35" t="n">
        <v>-1.20814</v>
      </c>
      <c r="I1675" s="35" t="n">
        <v>2.4572</v>
      </c>
      <c r="J1675" s="35" t="n">
        <v>-0.13424</v>
      </c>
      <c r="K1675" s="35" t="n">
        <v>-1.32779</v>
      </c>
      <c r="L1675" s="35" t="n">
        <v>2.64035</v>
      </c>
      <c r="M1675" s="35" t="n">
        <v>2.21189</v>
      </c>
      <c r="N1675" s="35" t="n">
        <v>0.08809</v>
      </c>
      <c r="O1675" s="35" t="n">
        <v>-0.97092</v>
      </c>
      <c r="P1675" s="35" t="n">
        <v>-2.65446</v>
      </c>
      <c r="Q1675" s="35" t="n">
        <v>2.53091</v>
      </c>
      <c r="R1675" s="35" t="n">
        <v>-0.49585</v>
      </c>
    </row>
    <row r="1676" customFormat="false" ht="15" hidden="false" customHeight="false" outlineLevel="0" collapsed="false">
      <c r="A1676" s="4" t="n">
        <v>1675</v>
      </c>
      <c r="B1676" s="4" t="s">
        <v>2020</v>
      </c>
      <c r="C1676" s="35" t="n">
        <v>0.05116</v>
      </c>
      <c r="D1676" s="35" t="n">
        <v>-2.39207</v>
      </c>
      <c r="E1676" s="35" t="n">
        <v>2.54664</v>
      </c>
      <c r="F1676" s="35" t="n">
        <v>-0.33603</v>
      </c>
      <c r="G1676" s="35" t="n">
        <v>1.01796</v>
      </c>
      <c r="H1676" s="35" t="n">
        <v>1.12918</v>
      </c>
      <c r="I1676" s="35" t="n">
        <v>2.74353</v>
      </c>
      <c r="J1676" s="35" t="n">
        <v>2.49473</v>
      </c>
      <c r="K1676" s="35" t="n">
        <v>3.881</v>
      </c>
      <c r="L1676" s="35" t="n">
        <v>0.97878</v>
      </c>
      <c r="M1676" s="35" t="n">
        <v>-0.28758</v>
      </c>
      <c r="N1676" s="35" t="n">
        <v>3.9991</v>
      </c>
      <c r="O1676" s="35" t="n">
        <v>0.27125</v>
      </c>
      <c r="P1676" s="35" t="n">
        <v>-0.05126</v>
      </c>
      <c r="Q1676" s="35" t="n">
        <v>2.38464</v>
      </c>
      <c r="R1676" s="35" t="n">
        <v>-2.19778</v>
      </c>
    </row>
    <row r="1677" customFormat="false" ht="15" hidden="false" customHeight="false" outlineLevel="0" collapsed="false">
      <c r="A1677" s="4" t="n">
        <v>1676</v>
      </c>
      <c r="B1677" s="4" t="s">
        <v>2021</v>
      </c>
      <c r="C1677" s="35" t="n">
        <v>-1.65967</v>
      </c>
      <c r="D1677" s="35" t="n">
        <v>-2.19411</v>
      </c>
      <c r="E1677" s="35" t="n">
        <v>-0.87473</v>
      </c>
      <c r="F1677" s="35" t="n">
        <v>-0.15765</v>
      </c>
      <c r="G1677" s="35" t="n">
        <v>2.31115</v>
      </c>
      <c r="H1677" s="35" t="n">
        <v>-2.11652</v>
      </c>
      <c r="I1677" s="35" t="n">
        <v>2.67395</v>
      </c>
      <c r="J1677" s="35" t="n">
        <v>2.90713</v>
      </c>
      <c r="K1677" s="35" t="n">
        <v>2.89878</v>
      </c>
      <c r="L1677" s="35" t="n">
        <v>2.94742</v>
      </c>
      <c r="M1677" s="35" t="n">
        <v>1.36372</v>
      </c>
      <c r="N1677" s="35" t="n">
        <v>3.19817</v>
      </c>
      <c r="O1677" s="35" t="n">
        <v>-2.4936</v>
      </c>
      <c r="P1677" s="35" t="n">
        <v>-2.09537</v>
      </c>
      <c r="Q1677" s="35" t="n">
        <v>1.62204</v>
      </c>
      <c r="R1677" s="35" t="n">
        <v>-2.84152</v>
      </c>
    </row>
    <row r="1678" customFormat="false" ht="15" hidden="false" customHeight="false" outlineLevel="0" collapsed="false">
      <c r="A1678" s="4" t="n">
        <v>1677</v>
      </c>
      <c r="B1678" s="4" t="s">
        <v>2022</v>
      </c>
      <c r="C1678" s="35" t="n">
        <v>0.12952</v>
      </c>
      <c r="D1678" s="35" t="n">
        <v>0.26931</v>
      </c>
      <c r="E1678" s="35" t="n">
        <v>-0.59159</v>
      </c>
      <c r="F1678" s="35" t="n">
        <v>1.70337</v>
      </c>
      <c r="G1678" s="35" t="n">
        <v>-0.13696</v>
      </c>
      <c r="H1678" s="35" t="n">
        <v>-2.23932</v>
      </c>
      <c r="I1678" s="35" t="n">
        <v>3.04238</v>
      </c>
      <c r="J1678" s="35" t="n">
        <v>2.33742</v>
      </c>
      <c r="K1678" s="35" t="n">
        <v>0.21988</v>
      </c>
      <c r="L1678" s="35" t="n">
        <v>3.11092</v>
      </c>
      <c r="M1678" s="35" t="n">
        <v>-0.63478</v>
      </c>
      <c r="N1678" s="35" t="n">
        <v>-0.2182</v>
      </c>
      <c r="O1678" s="35" t="n">
        <v>0.4919</v>
      </c>
      <c r="P1678" s="35" t="n">
        <v>-2.41215</v>
      </c>
      <c r="Q1678" s="35" t="n">
        <v>2.6062</v>
      </c>
      <c r="R1678" s="35" t="n">
        <v>-0.65152</v>
      </c>
    </row>
    <row r="1679" customFormat="false" ht="15" hidden="false" customHeight="false" outlineLevel="0" collapsed="false">
      <c r="A1679" s="4" t="n">
        <v>1678</v>
      </c>
      <c r="B1679" s="4" t="s">
        <v>2023</v>
      </c>
      <c r="C1679" s="35" t="n">
        <v>-3.13324</v>
      </c>
      <c r="D1679" s="35" t="n">
        <v>-1.36972</v>
      </c>
      <c r="E1679" s="35" t="n">
        <v>-0.12235</v>
      </c>
      <c r="F1679" s="35" t="n">
        <v>1.07493</v>
      </c>
      <c r="G1679" s="35" t="n">
        <v>1.82386</v>
      </c>
      <c r="H1679" s="35" t="n">
        <v>-2.5829</v>
      </c>
      <c r="I1679" s="35" t="n">
        <v>-1.59046</v>
      </c>
      <c r="J1679" s="35" t="n">
        <v>-0.46179</v>
      </c>
      <c r="K1679" s="35" t="n">
        <v>-0.1305</v>
      </c>
      <c r="L1679" s="35" t="n">
        <v>0.40748</v>
      </c>
      <c r="M1679" s="35" t="n">
        <v>0.80114</v>
      </c>
      <c r="N1679" s="35" t="n">
        <v>4.07506</v>
      </c>
      <c r="O1679" s="35" t="n">
        <v>-0.867</v>
      </c>
      <c r="P1679" s="35" t="n">
        <v>-1.37655</v>
      </c>
      <c r="Q1679" s="35" t="n">
        <v>2.49813</v>
      </c>
      <c r="R1679" s="35" t="n">
        <v>0.07424</v>
      </c>
    </row>
    <row r="1680" customFormat="false" ht="15" hidden="false" customHeight="false" outlineLevel="0" collapsed="false">
      <c r="A1680" s="4" t="n">
        <v>1679</v>
      </c>
      <c r="B1680" s="4" t="s">
        <v>2024</v>
      </c>
      <c r="C1680" s="35" t="n">
        <v>-3.09425</v>
      </c>
      <c r="D1680" s="35" t="n">
        <v>-1.94414</v>
      </c>
      <c r="E1680" s="35" t="n">
        <v>0.25007</v>
      </c>
      <c r="F1680" s="35" t="n">
        <v>2.68367</v>
      </c>
      <c r="G1680" s="35" t="n">
        <v>1.65745</v>
      </c>
      <c r="H1680" s="35" t="n">
        <v>1.80831</v>
      </c>
      <c r="I1680" s="35" t="n">
        <v>2.70325</v>
      </c>
      <c r="J1680" s="35" t="n">
        <v>4.32324</v>
      </c>
      <c r="K1680" s="35" t="n">
        <v>1.48891</v>
      </c>
      <c r="L1680" s="35" t="n">
        <v>0.44808</v>
      </c>
      <c r="M1680" s="35" t="n">
        <v>1.91135</v>
      </c>
      <c r="N1680" s="35" t="n">
        <v>0.64104</v>
      </c>
      <c r="O1680" s="35" t="n">
        <v>-0.36388</v>
      </c>
      <c r="P1680" s="35" t="n">
        <v>-2.52739</v>
      </c>
      <c r="Q1680" s="35" t="n">
        <v>-0.50305</v>
      </c>
      <c r="R1680" s="35" t="n">
        <v>-0.2493</v>
      </c>
    </row>
    <row r="1681" customFormat="false" ht="15" hidden="false" customHeight="false" outlineLevel="0" collapsed="false">
      <c r="A1681" s="4" t="n">
        <v>1680</v>
      </c>
      <c r="B1681" s="4" t="s">
        <v>2025</v>
      </c>
      <c r="C1681" s="35" t="n">
        <v>-3.37629</v>
      </c>
      <c r="D1681" s="35" t="n">
        <v>-1.71598</v>
      </c>
      <c r="E1681" s="35" t="n">
        <v>-0.62566</v>
      </c>
      <c r="F1681" s="35" t="n">
        <v>0.21427</v>
      </c>
      <c r="G1681" s="35" t="n">
        <v>2.06025</v>
      </c>
      <c r="H1681" s="35" t="n">
        <v>-2.05086</v>
      </c>
      <c r="I1681" s="35" t="n">
        <v>-0.84175</v>
      </c>
      <c r="J1681" s="35" t="n">
        <v>-0.53357</v>
      </c>
      <c r="K1681" s="35" t="n">
        <v>2.51562</v>
      </c>
      <c r="L1681" s="35" t="n">
        <v>2.97378</v>
      </c>
      <c r="M1681" s="35" t="n">
        <v>1.8179</v>
      </c>
      <c r="N1681" s="35" t="n">
        <v>2.65646</v>
      </c>
      <c r="O1681" s="35" t="n">
        <v>-2.94943</v>
      </c>
      <c r="P1681" s="35" t="n">
        <v>-2.10806</v>
      </c>
      <c r="Q1681" s="35" t="n">
        <v>2.20671</v>
      </c>
      <c r="R1681" s="35" t="n">
        <v>-2.5175</v>
      </c>
    </row>
    <row r="1682" customFormat="false" ht="15" hidden="false" customHeight="false" outlineLevel="0" collapsed="false">
      <c r="A1682" s="4" t="n">
        <v>1681</v>
      </c>
      <c r="B1682" s="4" t="s">
        <v>2026</v>
      </c>
      <c r="C1682" s="35" t="n">
        <v>-3.49208</v>
      </c>
      <c r="D1682" s="35" t="n">
        <v>-2.9066</v>
      </c>
      <c r="E1682" s="35" t="n">
        <v>1.94754</v>
      </c>
      <c r="F1682" s="35" t="n">
        <v>0.01126</v>
      </c>
      <c r="G1682" s="35" t="n">
        <v>0.61064</v>
      </c>
      <c r="H1682" s="35" t="n">
        <v>-1.29295</v>
      </c>
      <c r="I1682" s="35" t="n">
        <v>-0.60088</v>
      </c>
      <c r="J1682" s="35" t="n">
        <v>2.21045</v>
      </c>
      <c r="K1682" s="35" t="n">
        <v>2.6959</v>
      </c>
      <c r="L1682" s="35" t="n">
        <v>0.58096</v>
      </c>
      <c r="M1682" s="35" t="n">
        <v>-1.21754</v>
      </c>
      <c r="N1682" s="35" t="n">
        <v>1.2918</v>
      </c>
      <c r="O1682" s="35" t="n">
        <v>-2.74455</v>
      </c>
      <c r="P1682" s="35" t="n">
        <v>-0.61278</v>
      </c>
      <c r="Q1682" s="35" t="n">
        <v>0.59047</v>
      </c>
      <c r="R1682" s="35" t="n">
        <v>-2.85324</v>
      </c>
    </row>
    <row r="1683" customFormat="false" ht="15" hidden="false" customHeight="false" outlineLevel="0" collapsed="false">
      <c r="A1683" s="4" t="n">
        <v>1682</v>
      </c>
      <c r="B1683" s="4" t="s">
        <v>2027</v>
      </c>
      <c r="C1683" s="35" t="n">
        <v>-3.95301</v>
      </c>
      <c r="D1683" s="35" t="n">
        <v>-1.25815</v>
      </c>
      <c r="E1683" s="35" t="n">
        <v>-0.7737</v>
      </c>
      <c r="F1683" s="35" t="n">
        <v>-1.28417</v>
      </c>
      <c r="G1683" s="35" t="n">
        <v>-0.40097</v>
      </c>
      <c r="H1683" s="35" t="n">
        <v>0.60081</v>
      </c>
      <c r="I1683" s="35" t="n">
        <v>0.56183</v>
      </c>
      <c r="J1683" s="35" t="n">
        <v>1.60615</v>
      </c>
      <c r="K1683" s="35" t="n">
        <v>0.50048</v>
      </c>
      <c r="L1683" s="35" t="n">
        <v>3.74107</v>
      </c>
      <c r="M1683" s="35" t="n">
        <v>0.40005</v>
      </c>
      <c r="N1683" s="35" t="n">
        <v>1.03527</v>
      </c>
      <c r="O1683" s="35" t="n">
        <v>-2.57676</v>
      </c>
      <c r="P1683" s="35" t="n">
        <v>-1.72801</v>
      </c>
      <c r="Q1683" s="35" t="n">
        <v>2.01121</v>
      </c>
      <c r="R1683" s="35" t="n">
        <v>-3.189</v>
      </c>
    </row>
    <row r="1684" customFormat="false" ht="15" hidden="false" customHeight="false" outlineLevel="0" collapsed="false">
      <c r="A1684" s="4" t="n">
        <v>1683</v>
      </c>
      <c r="B1684" s="4" t="s">
        <v>2028</v>
      </c>
      <c r="C1684" s="35" t="n">
        <v>-2.0656</v>
      </c>
      <c r="D1684" s="35" t="n">
        <v>-1.77043</v>
      </c>
      <c r="E1684" s="35" t="n">
        <v>0.05802</v>
      </c>
      <c r="F1684" s="35" t="n">
        <v>-1.23662</v>
      </c>
      <c r="G1684" s="35" t="n">
        <v>0.93384</v>
      </c>
      <c r="H1684" s="35" t="n">
        <v>0.97315</v>
      </c>
      <c r="I1684" s="35" t="n">
        <v>2.55372</v>
      </c>
      <c r="J1684" s="35" t="n">
        <v>-0.34421</v>
      </c>
      <c r="K1684" s="35" t="n">
        <v>1.15853</v>
      </c>
      <c r="L1684" s="35" t="n">
        <v>0.29503</v>
      </c>
      <c r="M1684" s="35" t="n">
        <v>1.44761</v>
      </c>
      <c r="N1684" s="35" t="n">
        <v>4.30773</v>
      </c>
      <c r="O1684" s="35" t="n">
        <v>0.4906</v>
      </c>
      <c r="P1684" s="35" t="n">
        <v>-2.79704</v>
      </c>
      <c r="Q1684" s="35" t="n">
        <v>2.19434</v>
      </c>
      <c r="R1684" s="35" t="n">
        <v>0.36294</v>
      </c>
    </row>
    <row r="1685" customFormat="false" ht="15" hidden="false" customHeight="false" outlineLevel="0" collapsed="false">
      <c r="A1685" s="4" t="n">
        <v>1684</v>
      </c>
      <c r="B1685" s="4" t="s">
        <v>2029</v>
      </c>
      <c r="C1685" s="35" t="n">
        <v>-1.99731</v>
      </c>
      <c r="D1685" s="35" t="n">
        <v>-0.60886</v>
      </c>
      <c r="E1685" s="35" t="n">
        <v>2.74106</v>
      </c>
      <c r="F1685" s="35" t="n">
        <v>-0.33585</v>
      </c>
      <c r="G1685" s="35" t="n">
        <v>-0.15491</v>
      </c>
      <c r="H1685" s="35" t="n">
        <v>-1.24058</v>
      </c>
      <c r="I1685" s="35" t="n">
        <v>1.7019</v>
      </c>
      <c r="J1685" s="35" t="n">
        <v>2.53263</v>
      </c>
      <c r="K1685" s="35" t="n">
        <v>-0.61478</v>
      </c>
      <c r="L1685" s="35" t="n">
        <v>-0.39847</v>
      </c>
      <c r="M1685" s="35" t="n">
        <v>-0.12853</v>
      </c>
      <c r="N1685" s="35" t="n">
        <v>4.64414</v>
      </c>
      <c r="O1685" s="35" t="n">
        <v>-2.03159</v>
      </c>
      <c r="P1685" s="35" t="n">
        <v>-0.17551</v>
      </c>
      <c r="Q1685" s="35" t="n">
        <v>0.04243</v>
      </c>
      <c r="R1685" s="35" t="n">
        <v>-0.16717</v>
      </c>
    </row>
    <row r="1686" customFormat="false" ht="15" hidden="false" customHeight="false" outlineLevel="0" collapsed="false">
      <c r="A1686" s="4" t="n">
        <v>1685</v>
      </c>
      <c r="B1686" s="4" t="s">
        <v>2030</v>
      </c>
      <c r="C1686" s="35" t="n">
        <v>-3.38305</v>
      </c>
      <c r="D1686" s="35" t="n">
        <v>-1.86625</v>
      </c>
      <c r="E1686" s="35" t="n">
        <v>-0.25214</v>
      </c>
      <c r="F1686" s="35" t="n">
        <v>1.97838</v>
      </c>
      <c r="G1686" s="35" t="n">
        <v>-0.85725</v>
      </c>
      <c r="H1686" s="35" t="n">
        <v>-1.1025</v>
      </c>
      <c r="I1686" s="35" t="n">
        <v>2.80774</v>
      </c>
      <c r="J1686" s="35" t="n">
        <v>2.02063</v>
      </c>
      <c r="K1686" s="35" t="n">
        <v>-0.11882</v>
      </c>
      <c r="L1686" s="35" t="n">
        <v>3.44861</v>
      </c>
      <c r="M1686" s="35" t="n">
        <v>1.66922</v>
      </c>
      <c r="N1686" s="35" t="n">
        <v>2.96649</v>
      </c>
      <c r="O1686" s="35" t="n">
        <v>-2.86191</v>
      </c>
      <c r="P1686" s="35" t="n">
        <v>-1.33854</v>
      </c>
      <c r="Q1686" s="35" t="n">
        <v>2.37807</v>
      </c>
      <c r="R1686" s="35" t="n">
        <v>-2.22023</v>
      </c>
    </row>
    <row r="1687" customFormat="false" ht="15" hidden="false" customHeight="false" outlineLevel="0" collapsed="false">
      <c r="A1687" s="4" t="n">
        <v>1686</v>
      </c>
      <c r="B1687" s="4" t="s">
        <v>2031</v>
      </c>
      <c r="C1687" s="35" t="n">
        <v>-1.9808</v>
      </c>
      <c r="D1687" s="35" t="n">
        <v>0.08561</v>
      </c>
      <c r="E1687" s="35" t="n">
        <v>-1.34631</v>
      </c>
      <c r="F1687" s="35" t="n">
        <v>1.77723</v>
      </c>
      <c r="G1687" s="35" t="n">
        <v>-0.71009</v>
      </c>
      <c r="H1687" s="35" t="n">
        <v>1.82737</v>
      </c>
      <c r="I1687" s="35" t="n">
        <v>1.31753</v>
      </c>
      <c r="J1687" s="35" t="n">
        <v>0.40763</v>
      </c>
      <c r="K1687" s="35" t="n">
        <v>-1.07414</v>
      </c>
      <c r="L1687" s="35" t="n">
        <v>-0.28723</v>
      </c>
      <c r="M1687" s="35" t="n">
        <v>2.24152</v>
      </c>
      <c r="N1687" s="35" t="n">
        <v>0.15903</v>
      </c>
      <c r="O1687" s="35" t="n">
        <v>0.24319</v>
      </c>
      <c r="P1687" s="35" t="n">
        <v>0.22194</v>
      </c>
      <c r="Q1687" s="35" t="n">
        <v>0.62323</v>
      </c>
      <c r="R1687" s="35" t="n">
        <v>-2.26188</v>
      </c>
    </row>
    <row r="1688" customFormat="false" ht="15" hidden="false" customHeight="false" outlineLevel="0" collapsed="false">
      <c r="A1688" s="4" t="n">
        <v>1687</v>
      </c>
      <c r="B1688" s="4" t="s">
        <v>2032</v>
      </c>
      <c r="C1688" s="35" t="n">
        <v>-3.51869</v>
      </c>
      <c r="D1688" s="35" t="n">
        <v>1.91</v>
      </c>
      <c r="E1688" s="35" t="n">
        <v>-0.65251</v>
      </c>
      <c r="F1688" s="35" t="n">
        <v>2.5918</v>
      </c>
      <c r="G1688" s="35" t="n">
        <v>2.58585</v>
      </c>
      <c r="H1688" s="35" t="n">
        <v>1.36208</v>
      </c>
      <c r="I1688" s="35" t="n">
        <v>-0.92122</v>
      </c>
      <c r="J1688" s="35" t="n">
        <v>2.19964</v>
      </c>
      <c r="K1688" s="35" t="n">
        <v>0.28791</v>
      </c>
      <c r="L1688" s="35" t="n">
        <v>3.78253</v>
      </c>
      <c r="M1688" s="35" t="n">
        <v>2.16059</v>
      </c>
      <c r="N1688" s="35" t="n">
        <v>2.8902</v>
      </c>
      <c r="O1688" s="35" t="n">
        <v>-2.53401</v>
      </c>
      <c r="P1688" s="35" t="n">
        <v>-2.229</v>
      </c>
      <c r="Q1688" s="35" t="n">
        <v>0.80015</v>
      </c>
      <c r="R1688" s="35" t="n">
        <v>-3.00053</v>
      </c>
    </row>
    <row r="1689" customFormat="false" ht="15" hidden="false" customHeight="false" outlineLevel="0" collapsed="false">
      <c r="A1689" s="4" t="n">
        <v>1688</v>
      </c>
      <c r="B1689" s="4" t="s">
        <v>2033</v>
      </c>
      <c r="C1689" s="35" t="n">
        <v>-2.90708</v>
      </c>
      <c r="D1689" s="35" t="n">
        <v>0.30338</v>
      </c>
      <c r="E1689" s="35" t="n">
        <v>-0.27686</v>
      </c>
      <c r="F1689" s="35" t="n">
        <v>3.6565</v>
      </c>
      <c r="G1689" s="35" t="n">
        <v>2.83923</v>
      </c>
      <c r="H1689" s="35" t="n">
        <v>1.60743</v>
      </c>
      <c r="I1689" s="35" t="n">
        <v>1.47882</v>
      </c>
      <c r="J1689" s="35" t="n">
        <v>3.18491</v>
      </c>
      <c r="K1689" s="35" t="n">
        <v>0.32197</v>
      </c>
      <c r="L1689" s="35" t="n">
        <v>2.96622</v>
      </c>
      <c r="M1689" s="35" t="n">
        <v>2.37496</v>
      </c>
      <c r="N1689" s="35" t="n">
        <v>0.14113</v>
      </c>
      <c r="O1689" s="35" t="n">
        <v>-0.3549</v>
      </c>
      <c r="P1689" s="35" t="n">
        <v>0.1862</v>
      </c>
      <c r="Q1689" s="35" t="n">
        <v>0.04985</v>
      </c>
      <c r="R1689" s="35" t="n">
        <v>-0.75709</v>
      </c>
    </row>
    <row r="1690" customFormat="false" ht="15" hidden="false" customHeight="false" outlineLevel="0" collapsed="false">
      <c r="A1690" s="4" t="n">
        <v>1689</v>
      </c>
      <c r="B1690" s="4" t="s">
        <v>2034</v>
      </c>
      <c r="C1690" s="35" t="n">
        <v>0.65258</v>
      </c>
      <c r="D1690" s="35" t="n">
        <v>0.09567</v>
      </c>
      <c r="E1690" s="35" t="n">
        <v>2.3514</v>
      </c>
      <c r="F1690" s="35" t="n">
        <v>-0.79695</v>
      </c>
      <c r="G1690" s="35" t="n">
        <v>2.79994</v>
      </c>
      <c r="H1690" s="35" t="n">
        <v>0.07353</v>
      </c>
      <c r="I1690" s="35" t="n">
        <v>0.49212</v>
      </c>
      <c r="J1690" s="35" t="n">
        <v>2.15711</v>
      </c>
      <c r="K1690" s="35" t="n">
        <v>-0.98878</v>
      </c>
      <c r="L1690" s="35" t="n">
        <v>-0.18409</v>
      </c>
      <c r="M1690" s="35" t="n">
        <v>-0.40012</v>
      </c>
      <c r="N1690" s="35" t="n">
        <v>3.41947</v>
      </c>
      <c r="O1690" s="35" t="n">
        <v>-2.40267</v>
      </c>
      <c r="P1690" s="35" t="n">
        <v>-0.02548</v>
      </c>
      <c r="Q1690" s="35" t="n">
        <v>-0.38137</v>
      </c>
      <c r="R1690" s="35" t="n">
        <v>-1.98717</v>
      </c>
    </row>
    <row r="1691" customFormat="false" ht="15" hidden="false" customHeight="false" outlineLevel="0" collapsed="false">
      <c r="A1691" s="4" t="n">
        <v>1690</v>
      </c>
      <c r="B1691" s="4" t="s">
        <v>2035</v>
      </c>
      <c r="C1691" s="35" t="n">
        <v>-3.35686</v>
      </c>
      <c r="D1691" s="35" t="n">
        <v>-2.10639</v>
      </c>
      <c r="E1691" s="35" t="n">
        <v>-0.52676</v>
      </c>
      <c r="F1691" s="35" t="n">
        <v>-0.71016</v>
      </c>
      <c r="G1691" s="35" t="n">
        <v>1.8061</v>
      </c>
      <c r="H1691" s="35" t="n">
        <v>-1.2299</v>
      </c>
      <c r="I1691" s="35" t="n">
        <v>-0.93398</v>
      </c>
      <c r="J1691" s="35" t="n">
        <v>-0.22935</v>
      </c>
      <c r="K1691" s="35" t="n">
        <v>3.04642</v>
      </c>
      <c r="L1691" s="35" t="n">
        <v>0.4367</v>
      </c>
      <c r="M1691" s="35" t="n">
        <v>1.8182</v>
      </c>
      <c r="N1691" s="35" t="n">
        <v>2.82547</v>
      </c>
      <c r="O1691" s="35" t="n">
        <v>-2.62456</v>
      </c>
      <c r="P1691" s="35" t="n">
        <v>-1.73573</v>
      </c>
      <c r="Q1691" s="35" t="n">
        <v>1.89961</v>
      </c>
      <c r="R1691" s="35" t="n">
        <v>0.35869</v>
      </c>
    </row>
    <row r="1692" customFormat="false" ht="15" hidden="false" customHeight="false" outlineLevel="0" collapsed="false">
      <c r="A1692" s="4" t="n">
        <v>1691</v>
      </c>
      <c r="B1692" s="4" t="s">
        <v>2036</v>
      </c>
      <c r="C1692" s="35" t="n">
        <v>0.3015</v>
      </c>
      <c r="D1692" s="35" t="n">
        <v>-0.03407</v>
      </c>
      <c r="E1692" s="35" t="n">
        <v>3.07432</v>
      </c>
      <c r="F1692" s="35" t="n">
        <v>1.79927</v>
      </c>
      <c r="G1692" s="35" t="n">
        <v>-0.70656</v>
      </c>
      <c r="H1692" s="35" t="n">
        <v>1.20488</v>
      </c>
      <c r="I1692" s="35" t="n">
        <v>-1.01405</v>
      </c>
      <c r="J1692" s="35" t="n">
        <v>2.38566</v>
      </c>
      <c r="K1692" s="35" t="n">
        <v>1.90519</v>
      </c>
      <c r="L1692" s="35" t="n">
        <v>-0.32082</v>
      </c>
      <c r="M1692" s="35" t="n">
        <v>-0.56863</v>
      </c>
      <c r="N1692" s="35" t="n">
        <v>3.8284</v>
      </c>
      <c r="O1692" s="35" t="n">
        <v>-0.70405</v>
      </c>
      <c r="P1692" s="35" t="n">
        <v>0.34456</v>
      </c>
      <c r="Q1692" s="35" t="n">
        <v>1.85596</v>
      </c>
      <c r="R1692" s="35" t="n">
        <v>0.72967</v>
      </c>
    </row>
    <row r="1693" customFormat="false" ht="15" hidden="false" customHeight="false" outlineLevel="0" collapsed="false">
      <c r="A1693" s="4" t="n">
        <v>1692</v>
      </c>
      <c r="B1693" s="4" t="s">
        <v>2037</v>
      </c>
      <c r="C1693" s="35" t="n">
        <v>0.44165</v>
      </c>
      <c r="D1693" s="35" t="n">
        <v>-0.74681</v>
      </c>
      <c r="E1693" s="35" t="n">
        <v>-0.14013</v>
      </c>
      <c r="F1693" s="35" t="n">
        <v>-0.64064</v>
      </c>
      <c r="G1693" s="35" t="n">
        <v>-0.98055</v>
      </c>
      <c r="H1693" s="35" t="n">
        <v>0.2197</v>
      </c>
      <c r="I1693" s="35" t="n">
        <v>2.37348</v>
      </c>
      <c r="J1693" s="35" t="n">
        <v>0.37169</v>
      </c>
      <c r="K1693" s="35" t="n">
        <v>1.57195</v>
      </c>
      <c r="L1693" s="35" t="n">
        <v>0.00765</v>
      </c>
      <c r="M1693" s="35" t="n">
        <v>-0.69857</v>
      </c>
      <c r="N1693" s="35" t="n">
        <v>2.67513</v>
      </c>
      <c r="O1693" s="35" t="n">
        <v>-1.50176</v>
      </c>
      <c r="P1693" s="35" t="n">
        <v>-1.46758</v>
      </c>
      <c r="Q1693" s="35" t="n">
        <v>-0.31572</v>
      </c>
      <c r="R1693" s="35" t="n">
        <v>1.03813</v>
      </c>
    </row>
    <row r="1694" customFormat="false" ht="15" hidden="false" customHeight="false" outlineLevel="0" collapsed="false">
      <c r="A1694" s="4" t="n">
        <v>1693</v>
      </c>
      <c r="B1694" s="4" t="s">
        <v>2038</v>
      </c>
      <c r="C1694" s="35" t="n">
        <v>1.04913</v>
      </c>
      <c r="D1694" s="35" t="n">
        <v>0.14407</v>
      </c>
      <c r="E1694" s="35" t="n">
        <v>1.78402</v>
      </c>
      <c r="F1694" s="35" t="n">
        <v>1.7006</v>
      </c>
      <c r="G1694" s="35" t="n">
        <v>-0.22928</v>
      </c>
      <c r="H1694" s="35" t="n">
        <v>2.07226</v>
      </c>
      <c r="I1694" s="35" t="n">
        <v>1.44263</v>
      </c>
      <c r="J1694" s="35" t="n">
        <v>0.17762</v>
      </c>
      <c r="K1694" s="35" t="n">
        <v>1.23392</v>
      </c>
      <c r="L1694" s="35" t="n">
        <v>-0.01484</v>
      </c>
      <c r="M1694" s="35" t="n">
        <v>-0.76088</v>
      </c>
      <c r="N1694" s="35" t="n">
        <v>0.61492</v>
      </c>
      <c r="O1694" s="35" t="n">
        <v>2.11229</v>
      </c>
      <c r="P1694" s="35" t="n">
        <v>-0.34365</v>
      </c>
      <c r="Q1694" s="35" t="n">
        <v>2.79681</v>
      </c>
      <c r="R1694" s="35" t="n">
        <v>-0.21182</v>
      </c>
    </row>
    <row r="1695" customFormat="false" ht="15" hidden="false" customHeight="false" outlineLevel="0" collapsed="false">
      <c r="A1695" s="4" t="n">
        <v>1694</v>
      </c>
      <c r="B1695" s="4" t="s">
        <v>2039</v>
      </c>
      <c r="C1695" s="35" t="n">
        <v>-0.21525</v>
      </c>
      <c r="D1695" s="35" t="n">
        <v>-1.80325</v>
      </c>
      <c r="E1695" s="35" t="n">
        <v>2.37221</v>
      </c>
      <c r="F1695" s="35" t="n">
        <v>1.78622</v>
      </c>
      <c r="G1695" s="35" t="n">
        <v>1.79542</v>
      </c>
      <c r="H1695" s="35" t="n">
        <v>1.41867</v>
      </c>
      <c r="I1695" s="35" t="n">
        <v>2.25597</v>
      </c>
      <c r="J1695" s="35" t="n">
        <v>2.54885</v>
      </c>
      <c r="K1695" s="35" t="n">
        <v>2.76797</v>
      </c>
      <c r="L1695" s="35" t="n">
        <v>0.20206</v>
      </c>
      <c r="M1695" s="35" t="n">
        <v>-1.39589</v>
      </c>
      <c r="N1695" s="35" t="n">
        <v>1.07979</v>
      </c>
      <c r="O1695" s="35" t="n">
        <v>-1.84476</v>
      </c>
      <c r="P1695" s="35" t="n">
        <v>-2.60489</v>
      </c>
      <c r="Q1695" s="35" t="n">
        <v>2.56405</v>
      </c>
      <c r="R1695" s="35" t="n">
        <v>-3.41226</v>
      </c>
    </row>
    <row r="1696" customFormat="false" ht="15" hidden="false" customHeight="false" outlineLevel="0" collapsed="false">
      <c r="A1696" s="4" t="n">
        <v>1695</v>
      </c>
      <c r="B1696" s="4" t="s">
        <v>2040</v>
      </c>
      <c r="C1696" s="35" t="n">
        <v>0.13737</v>
      </c>
      <c r="D1696" s="35" t="n">
        <v>0.75209</v>
      </c>
      <c r="E1696" s="35" t="n">
        <v>-0.50433</v>
      </c>
      <c r="F1696" s="35" t="n">
        <v>0.66009</v>
      </c>
      <c r="G1696" s="35" t="n">
        <v>1.9159</v>
      </c>
      <c r="H1696" s="35" t="n">
        <v>1.76133</v>
      </c>
      <c r="I1696" s="35" t="n">
        <v>-1.70792</v>
      </c>
      <c r="J1696" s="35" t="n">
        <v>-0.66252</v>
      </c>
      <c r="K1696" s="35" t="n">
        <v>2.33235</v>
      </c>
      <c r="L1696" s="35" t="n">
        <v>3.05484</v>
      </c>
      <c r="M1696" s="35" t="n">
        <v>-0.6317</v>
      </c>
      <c r="N1696" s="35" t="n">
        <v>1.45429</v>
      </c>
      <c r="O1696" s="35" t="n">
        <v>0.46994</v>
      </c>
      <c r="P1696" s="35" t="n">
        <v>-0.49396</v>
      </c>
      <c r="Q1696" s="35" t="n">
        <v>3.75043</v>
      </c>
      <c r="R1696" s="35" t="n">
        <v>-0.32421</v>
      </c>
    </row>
    <row r="1697" customFormat="false" ht="15" hidden="false" customHeight="false" outlineLevel="0" collapsed="false">
      <c r="A1697" s="4" t="n">
        <v>1696</v>
      </c>
      <c r="B1697" s="4" t="s">
        <v>2041</v>
      </c>
      <c r="C1697" s="35" t="n">
        <v>-2.51433</v>
      </c>
      <c r="D1697" s="35" t="n">
        <v>-0.22376</v>
      </c>
      <c r="E1697" s="35" t="n">
        <v>-0.25037</v>
      </c>
      <c r="F1697" s="35" t="n">
        <v>3.33286</v>
      </c>
      <c r="G1697" s="35" t="n">
        <v>2.72739</v>
      </c>
      <c r="H1697" s="35" t="n">
        <v>2.15278</v>
      </c>
      <c r="I1697" s="35" t="n">
        <v>-1.74878</v>
      </c>
      <c r="J1697" s="35" t="n">
        <v>-0.60636</v>
      </c>
      <c r="K1697" s="35" t="n">
        <v>0.65171</v>
      </c>
      <c r="L1697" s="35" t="n">
        <v>3.56748</v>
      </c>
      <c r="M1697" s="35" t="n">
        <v>-0.17145</v>
      </c>
      <c r="N1697" s="35" t="n">
        <v>2.69129</v>
      </c>
      <c r="O1697" s="35" t="n">
        <v>-0.10991</v>
      </c>
      <c r="P1697" s="35" t="n">
        <v>-3.04641</v>
      </c>
      <c r="Q1697" s="35" t="n">
        <v>0.19025</v>
      </c>
      <c r="R1697" s="35" t="n">
        <v>-0.59774</v>
      </c>
    </row>
    <row r="1698" customFormat="false" ht="15" hidden="false" customHeight="false" outlineLevel="0" collapsed="false">
      <c r="A1698" s="4" t="n">
        <v>1697</v>
      </c>
      <c r="B1698" s="4" t="s">
        <v>2042</v>
      </c>
      <c r="C1698" s="35" t="n">
        <v>-0.05962</v>
      </c>
      <c r="D1698" s="35" t="n">
        <v>-3.62766</v>
      </c>
      <c r="E1698" s="35" t="n">
        <v>1.47888</v>
      </c>
      <c r="F1698" s="35" t="n">
        <v>-1.56525</v>
      </c>
      <c r="G1698" s="35" t="n">
        <v>-0.79223</v>
      </c>
      <c r="H1698" s="35" t="n">
        <v>1.1009</v>
      </c>
      <c r="I1698" s="35" t="n">
        <v>2.47318</v>
      </c>
      <c r="J1698" s="35" t="n">
        <v>0.38401</v>
      </c>
      <c r="K1698" s="35" t="n">
        <v>2.01513</v>
      </c>
      <c r="L1698" s="35" t="n">
        <v>0.39653</v>
      </c>
      <c r="M1698" s="35" t="n">
        <v>-1.33632</v>
      </c>
      <c r="N1698" s="35" t="n">
        <v>4.48645</v>
      </c>
      <c r="O1698" s="35" t="n">
        <v>-1.57548</v>
      </c>
      <c r="P1698" s="35" t="n">
        <v>-0.7302</v>
      </c>
      <c r="Q1698" s="35" t="n">
        <v>-0.11458</v>
      </c>
      <c r="R1698" s="35" t="n">
        <v>-0.31624</v>
      </c>
    </row>
    <row r="1699" customFormat="false" ht="15" hidden="false" customHeight="false" outlineLevel="0" collapsed="false">
      <c r="A1699" s="4" t="n">
        <v>1698</v>
      </c>
      <c r="B1699" s="4" t="s">
        <v>2043</v>
      </c>
      <c r="C1699" s="35" t="n">
        <v>1.0908</v>
      </c>
      <c r="D1699" s="35" t="n">
        <v>-0.95909</v>
      </c>
      <c r="E1699" s="35" t="n">
        <v>-1.23753</v>
      </c>
      <c r="F1699" s="35" t="n">
        <v>0.75205</v>
      </c>
      <c r="G1699" s="35" t="n">
        <v>0.61808</v>
      </c>
      <c r="H1699" s="35" t="n">
        <v>-2.85024</v>
      </c>
      <c r="I1699" s="35" t="n">
        <v>-0.29775</v>
      </c>
      <c r="J1699" s="35" t="n">
        <v>0.34894</v>
      </c>
      <c r="K1699" s="35" t="n">
        <v>0.25408</v>
      </c>
      <c r="L1699" s="35" t="n">
        <v>0.66184</v>
      </c>
      <c r="M1699" s="35" t="n">
        <v>1.0493</v>
      </c>
      <c r="N1699" s="35" t="n">
        <v>0.72531</v>
      </c>
      <c r="O1699" s="35" t="n">
        <v>1.01164</v>
      </c>
      <c r="P1699" s="35" t="n">
        <v>-0.9649</v>
      </c>
      <c r="Q1699" s="35" t="n">
        <v>1.23133</v>
      </c>
      <c r="R1699" s="35" t="n">
        <v>-2.83274</v>
      </c>
    </row>
    <row r="1700" customFormat="false" ht="15" hidden="false" customHeight="false" outlineLevel="0" collapsed="false">
      <c r="A1700" s="4" t="n">
        <v>1699</v>
      </c>
      <c r="B1700" s="4" t="s">
        <v>2044</v>
      </c>
      <c r="C1700" s="35" t="n">
        <v>0.57096</v>
      </c>
      <c r="D1700" s="35" t="n">
        <v>0.36599</v>
      </c>
      <c r="E1700" s="35" t="n">
        <v>-0.52633</v>
      </c>
      <c r="F1700" s="35" t="n">
        <v>1.79894</v>
      </c>
      <c r="G1700" s="35" t="n">
        <v>-0.13899</v>
      </c>
      <c r="H1700" s="35" t="n">
        <v>1.77733</v>
      </c>
      <c r="I1700" s="35" t="n">
        <v>-0.54449</v>
      </c>
      <c r="J1700" s="35" t="n">
        <v>3.15345</v>
      </c>
      <c r="K1700" s="35" t="n">
        <v>2.69953</v>
      </c>
      <c r="L1700" s="35" t="n">
        <v>0.26992</v>
      </c>
      <c r="M1700" s="35" t="n">
        <v>2.84861</v>
      </c>
      <c r="N1700" s="35" t="n">
        <v>4.20605</v>
      </c>
      <c r="O1700" s="35" t="n">
        <v>-0.36804</v>
      </c>
      <c r="P1700" s="35" t="n">
        <v>-2.89339</v>
      </c>
      <c r="Q1700" s="35" t="n">
        <v>0.04812</v>
      </c>
      <c r="R1700" s="35" t="n">
        <v>-2.4883</v>
      </c>
    </row>
    <row r="1701" customFormat="false" ht="15" hidden="false" customHeight="false" outlineLevel="0" collapsed="false">
      <c r="A1701" s="4" t="n">
        <v>1700</v>
      </c>
      <c r="B1701" s="4" t="s">
        <v>2045</v>
      </c>
      <c r="C1701" s="35" t="n">
        <v>0.28464</v>
      </c>
      <c r="D1701" s="35" t="n">
        <v>-1.39852</v>
      </c>
      <c r="E1701" s="35" t="n">
        <v>-0.15265</v>
      </c>
      <c r="F1701" s="35" t="n">
        <v>-1.13723</v>
      </c>
      <c r="G1701" s="35" t="n">
        <v>-1.15287</v>
      </c>
      <c r="H1701" s="35" t="n">
        <v>1.38965</v>
      </c>
      <c r="I1701" s="35" t="n">
        <v>0.76548</v>
      </c>
      <c r="J1701" s="35" t="n">
        <v>2.28124</v>
      </c>
      <c r="K1701" s="35" t="n">
        <v>0.23153</v>
      </c>
      <c r="L1701" s="35" t="n">
        <v>-1.31132</v>
      </c>
      <c r="M1701" s="35" t="n">
        <v>0.94077</v>
      </c>
      <c r="N1701" s="35" t="n">
        <v>1.49029</v>
      </c>
      <c r="O1701" s="35" t="n">
        <v>2.08245</v>
      </c>
      <c r="P1701" s="35" t="n">
        <v>-2.40285</v>
      </c>
      <c r="Q1701" s="35" t="n">
        <v>-1.12702</v>
      </c>
      <c r="R1701" s="35" t="n">
        <v>-2.01696</v>
      </c>
    </row>
    <row r="1702" customFormat="false" ht="15" hidden="false" customHeight="false" outlineLevel="0" collapsed="false">
      <c r="A1702" s="4" t="n">
        <v>1701</v>
      </c>
      <c r="B1702" s="4" t="s">
        <v>2046</v>
      </c>
      <c r="C1702" s="35" t="n">
        <v>0.0527</v>
      </c>
      <c r="D1702" s="35" t="n">
        <v>-0.0123</v>
      </c>
      <c r="E1702" s="35" t="n">
        <v>-0.67645</v>
      </c>
      <c r="F1702" s="35" t="n">
        <v>-0.01131</v>
      </c>
      <c r="G1702" s="35" t="n">
        <v>1.73919</v>
      </c>
      <c r="H1702" s="35" t="n">
        <v>1.37876</v>
      </c>
      <c r="I1702" s="35" t="n">
        <v>1.73983</v>
      </c>
      <c r="J1702" s="35" t="n">
        <v>0.10425</v>
      </c>
      <c r="K1702" s="35" t="n">
        <v>0.44144</v>
      </c>
      <c r="L1702" s="35" t="n">
        <v>0.07386</v>
      </c>
      <c r="M1702" s="35" t="n">
        <v>2.19249</v>
      </c>
      <c r="N1702" s="35" t="n">
        <v>3.26158</v>
      </c>
      <c r="O1702" s="35" t="n">
        <v>-1.95024</v>
      </c>
      <c r="P1702" s="35" t="n">
        <v>0.67847</v>
      </c>
      <c r="Q1702" s="35" t="n">
        <v>0.10689</v>
      </c>
      <c r="R1702" s="35" t="n">
        <v>-0.09311</v>
      </c>
    </row>
    <row r="1703" customFormat="false" ht="15" hidden="false" customHeight="false" outlineLevel="0" collapsed="false">
      <c r="A1703" s="4" t="n">
        <v>1702</v>
      </c>
      <c r="B1703" s="4" t="s">
        <v>2047</v>
      </c>
      <c r="C1703" s="35" t="n">
        <v>-2.46247</v>
      </c>
      <c r="D1703" s="35" t="n">
        <v>0.03355</v>
      </c>
      <c r="E1703" s="35" t="n">
        <v>-1.98665</v>
      </c>
      <c r="F1703" s="35" t="n">
        <v>2.15023</v>
      </c>
      <c r="G1703" s="35" t="n">
        <v>-0.00905</v>
      </c>
      <c r="H1703" s="35" t="n">
        <v>-0.927</v>
      </c>
      <c r="I1703" s="35" t="n">
        <v>1.08013</v>
      </c>
      <c r="J1703" s="35" t="n">
        <v>-0.54581</v>
      </c>
      <c r="K1703" s="35" t="n">
        <v>-0.97014</v>
      </c>
      <c r="L1703" s="35" t="n">
        <v>3.10964</v>
      </c>
      <c r="M1703" s="35" t="n">
        <v>-0.39704</v>
      </c>
      <c r="N1703" s="35" t="n">
        <v>-0.05697</v>
      </c>
      <c r="O1703" s="35" t="n">
        <v>-2.15829</v>
      </c>
      <c r="P1703" s="35" t="n">
        <v>0.09396</v>
      </c>
      <c r="Q1703" s="35" t="n">
        <v>3.06219</v>
      </c>
      <c r="R1703" s="35" t="n">
        <v>-0.43378</v>
      </c>
    </row>
    <row r="1704" customFormat="false" ht="15" hidden="false" customHeight="false" outlineLevel="0" collapsed="false">
      <c r="A1704" s="4" t="n">
        <v>1703</v>
      </c>
      <c r="B1704" s="4" t="s">
        <v>2048</v>
      </c>
      <c r="C1704" s="35" t="n">
        <v>-0.03711</v>
      </c>
      <c r="D1704" s="35" t="n">
        <v>0.72217</v>
      </c>
      <c r="E1704" s="35" t="n">
        <v>-0.72849</v>
      </c>
      <c r="F1704" s="35" t="n">
        <v>0.74985</v>
      </c>
      <c r="G1704" s="35" t="n">
        <v>3.27857</v>
      </c>
      <c r="H1704" s="35" t="n">
        <v>-0.45059</v>
      </c>
      <c r="I1704" s="35" t="n">
        <v>-1.26786</v>
      </c>
      <c r="J1704" s="35" t="n">
        <v>-0.87836</v>
      </c>
      <c r="K1704" s="35" t="n">
        <v>1.12498</v>
      </c>
      <c r="L1704" s="35" t="n">
        <v>0.54071</v>
      </c>
      <c r="M1704" s="35" t="n">
        <v>-1.38756</v>
      </c>
      <c r="N1704" s="35" t="n">
        <v>0.0367</v>
      </c>
      <c r="O1704" s="35" t="n">
        <v>-3.42085</v>
      </c>
      <c r="P1704" s="35" t="n">
        <v>0.50859</v>
      </c>
      <c r="Q1704" s="35" t="n">
        <v>0.58881</v>
      </c>
      <c r="R1704" s="35" t="n">
        <v>-3.42017</v>
      </c>
    </row>
    <row r="1705" customFormat="false" ht="15" hidden="false" customHeight="false" outlineLevel="0" collapsed="false">
      <c r="A1705" s="4" t="n">
        <v>1704</v>
      </c>
      <c r="B1705" s="4" t="s">
        <v>2049</v>
      </c>
      <c r="C1705" s="35" t="n">
        <v>-2.1598</v>
      </c>
      <c r="D1705" s="35" t="n">
        <v>-0.66389</v>
      </c>
      <c r="E1705" s="35" t="n">
        <v>2.31977</v>
      </c>
      <c r="F1705" s="35" t="n">
        <v>0.60738</v>
      </c>
      <c r="G1705" s="35" t="n">
        <v>2.18141</v>
      </c>
      <c r="H1705" s="35" t="n">
        <v>-1.01731</v>
      </c>
      <c r="I1705" s="35" t="n">
        <v>2.29599</v>
      </c>
      <c r="J1705" s="35" t="n">
        <v>0.6391</v>
      </c>
      <c r="K1705" s="35" t="n">
        <v>2.30679</v>
      </c>
      <c r="L1705" s="35" t="n">
        <v>-1.00733</v>
      </c>
      <c r="M1705" s="35" t="n">
        <v>-1.73745</v>
      </c>
      <c r="N1705" s="35" t="n">
        <v>4.16602</v>
      </c>
      <c r="O1705" s="35" t="n">
        <v>-0.42652</v>
      </c>
      <c r="P1705" s="35" t="n">
        <v>-0.91439</v>
      </c>
      <c r="Q1705" s="35" t="n">
        <v>1.20257</v>
      </c>
      <c r="R1705" s="35" t="n">
        <v>-2.42994</v>
      </c>
    </row>
    <row r="1706" customFormat="false" ht="15" hidden="false" customHeight="false" outlineLevel="0" collapsed="false">
      <c r="A1706" s="4" t="n">
        <v>1705</v>
      </c>
      <c r="B1706" s="4" t="s">
        <v>2050</v>
      </c>
      <c r="C1706" s="35" t="n">
        <v>-2.16323</v>
      </c>
      <c r="D1706" s="35" t="n">
        <v>-0.49797</v>
      </c>
      <c r="E1706" s="35" t="n">
        <v>1.70583</v>
      </c>
      <c r="F1706" s="35" t="n">
        <v>0.38774</v>
      </c>
      <c r="G1706" s="35" t="n">
        <v>3.33221</v>
      </c>
      <c r="H1706" s="35" t="n">
        <v>0.56342</v>
      </c>
      <c r="I1706" s="35" t="n">
        <v>2.64005</v>
      </c>
      <c r="J1706" s="35" t="n">
        <v>-0.04663</v>
      </c>
      <c r="K1706" s="35" t="n">
        <v>2.57167</v>
      </c>
      <c r="L1706" s="35" t="n">
        <v>0.57272</v>
      </c>
      <c r="M1706" s="35" t="n">
        <v>-1.47407</v>
      </c>
      <c r="N1706" s="35" t="n">
        <v>3.31404</v>
      </c>
      <c r="O1706" s="35" t="n">
        <v>-2.89557</v>
      </c>
      <c r="P1706" s="35" t="n">
        <v>-2.99039</v>
      </c>
      <c r="Q1706" s="35" t="n">
        <v>0.42133</v>
      </c>
      <c r="R1706" s="35" t="n">
        <v>-2.90401</v>
      </c>
    </row>
    <row r="1707" customFormat="false" ht="15" hidden="false" customHeight="false" outlineLevel="0" collapsed="false">
      <c r="A1707" s="4" t="n">
        <v>1706</v>
      </c>
      <c r="B1707" s="4" t="s">
        <v>2051</v>
      </c>
      <c r="C1707" s="35" t="n">
        <v>-2.68181</v>
      </c>
      <c r="D1707" s="35" t="n">
        <v>-1.21222</v>
      </c>
      <c r="E1707" s="35" t="n">
        <v>-0.0817</v>
      </c>
      <c r="F1707" s="35" t="n">
        <v>2.63379</v>
      </c>
      <c r="G1707" s="35" t="n">
        <v>1.76023</v>
      </c>
      <c r="H1707" s="35" t="n">
        <v>-2.31605</v>
      </c>
      <c r="I1707" s="35" t="n">
        <v>2.87836</v>
      </c>
      <c r="J1707" s="35" t="n">
        <v>0.13883</v>
      </c>
      <c r="K1707" s="35" t="n">
        <v>-0.24936</v>
      </c>
      <c r="L1707" s="35" t="n">
        <v>1.09306</v>
      </c>
      <c r="M1707" s="35" t="n">
        <v>1.76901</v>
      </c>
      <c r="N1707" s="35" t="n">
        <v>0.66101</v>
      </c>
      <c r="O1707" s="35" t="n">
        <v>-0.20594</v>
      </c>
      <c r="P1707" s="35" t="n">
        <v>-1.06531</v>
      </c>
      <c r="Q1707" s="35" t="n">
        <v>2.36264</v>
      </c>
      <c r="R1707" s="35" t="n">
        <v>-0.15116</v>
      </c>
    </row>
    <row r="1708" customFormat="false" ht="15" hidden="false" customHeight="false" outlineLevel="0" collapsed="false">
      <c r="A1708" s="4" t="n">
        <v>1707</v>
      </c>
      <c r="B1708" s="4" t="s">
        <v>2052</v>
      </c>
      <c r="C1708" s="35" t="n">
        <v>-1.80288</v>
      </c>
      <c r="D1708" s="35" t="n">
        <v>0.58575</v>
      </c>
      <c r="E1708" s="35" t="n">
        <v>-1.12066</v>
      </c>
      <c r="F1708" s="35" t="n">
        <v>-0.22242</v>
      </c>
      <c r="G1708" s="35" t="n">
        <v>1.17361</v>
      </c>
      <c r="H1708" s="35" t="n">
        <v>-1.38374</v>
      </c>
      <c r="I1708" s="35" t="n">
        <v>-0.63048</v>
      </c>
      <c r="J1708" s="35" t="n">
        <v>2.47808</v>
      </c>
      <c r="K1708" s="35" t="n">
        <v>2.38275</v>
      </c>
      <c r="L1708" s="35" t="n">
        <v>2.55023</v>
      </c>
      <c r="M1708" s="35" t="n">
        <v>2.04889</v>
      </c>
      <c r="N1708" s="35" t="n">
        <v>1.44778</v>
      </c>
      <c r="O1708" s="35" t="n">
        <v>-0.56016</v>
      </c>
      <c r="P1708" s="35" t="n">
        <v>-3.14457</v>
      </c>
      <c r="Q1708" s="35" t="n">
        <v>-0.44825</v>
      </c>
      <c r="R1708" s="35" t="n">
        <v>-2.23869</v>
      </c>
    </row>
    <row r="1709" customFormat="false" ht="15" hidden="false" customHeight="false" outlineLevel="0" collapsed="false">
      <c r="A1709" s="4" t="n">
        <v>1708</v>
      </c>
      <c r="B1709" s="4" t="s">
        <v>2053</v>
      </c>
      <c r="C1709" s="35" t="n">
        <v>-2.0903</v>
      </c>
      <c r="D1709" s="35" t="n">
        <v>-0.60113</v>
      </c>
      <c r="E1709" s="35" t="n">
        <v>0.4341</v>
      </c>
      <c r="F1709" s="35" t="n">
        <v>-0.67487</v>
      </c>
      <c r="G1709" s="35" t="n">
        <v>-0.30103</v>
      </c>
      <c r="H1709" s="35" t="n">
        <v>-0.64687</v>
      </c>
      <c r="I1709" s="35" t="n">
        <v>2.63717</v>
      </c>
      <c r="J1709" s="35" t="n">
        <v>0.36658</v>
      </c>
      <c r="K1709" s="35" t="n">
        <v>-0.89769</v>
      </c>
      <c r="L1709" s="35" t="n">
        <v>0.2828</v>
      </c>
      <c r="M1709" s="35" t="n">
        <v>-0.90753</v>
      </c>
      <c r="N1709" s="35" t="n">
        <v>3.89779</v>
      </c>
      <c r="O1709" s="35" t="n">
        <v>-2.75738</v>
      </c>
      <c r="P1709" s="35" t="n">
        <v>0.16411</v>
      </c>
      <c r="Q1709" s="35" t="n">
        <v>0.73194</v>
      </c>
      <c r="R1709" s="35" t="n">
        <v>-3.83549</v>
      </c>
    </row>
    <row r="1710" customFormat="false" ht="15" hidden="false" customHeight="false" outlineLevel="0" collapsed="false">
      <c r="A1710" s="4" t="n">
        <v>1709</v>
      </c>
      <c r="B1710" s="4" t="s">
        <v>2054</v>
      </c>
      <c r="C1710" s="35" t="n">
        <v>-0.29379</v>
      </c>
      <c r="D1710" s="35" t="n">
        <v>-1.82837</v>
      </c>
      <c r="E1710" s="35" t="n">
        <v>2.67656</v>
      </c>
      <c r="F1710" s="35" t="n">
        <v>-0.49555</v>
      </c>
      <c r="G1710" s="35" t="n">
        <v>1.23185</v>
      </c>
      <c r="H1710" s="35" t="n">
        <v>-2.30231</v>
      </c>
      <c r="I1710" s="35" t="n">
        <v>0.43081</v>
      </c>
      <c r="J1710" s="35" t="n">
        <v>2.4632</v>
      </c>
      <c r="K1710" s="35" t="n">
        <v>-0.21375</v>
      </c>
      <c r="L1710" s="35" t="n">
        <v>1.20797</v>
      </c>
      <c r="M1710" s="35" t="n">
        <v>1.0528</v>
      </c>
      <c r="N1710" s="35" t="n">
        <v>1.40971</v>
      </c>
      <c r="O1710" s="35" t="n">
        <v>-1.95679</v>
      </c>
      <c r="P1710" s="35" t="n">
        <v>-2.7795</v>
      </c>
      <c r="Q1710" s="35" t="n">
        <v>-1.23382</v>
      </c>
      <c r="R1710" s="35" t="n">
        <v>-2.83724</v>
      </c>
    </row>
    <row r="1711" customFormat="false" ht="15" hidden="false" customHeight="false" outlineLevel="0" collapsed="false">
      <c r="A1711" s="4" t="n">
        <v>1710</v>
      </c>
      <c r="B1711" s="4" t="s">
        <v>2055</v>
      </c>
      <c r="C1711" s="35" t="n">
        <v>-1.1402</v>
      </c>
      <c r="D1711" s="35" t="n">
        <v>0.17526</v>
      </c>
      <c r="E1711" s="35" t="n">
        <v>2.41643</v>
      </c>
      <c r="F1711" s="35" t="n">
        <v>2.9392</v>
      </c>
      <c r="G1711" s="35" t="n">
        <v>2.80061</v>
      </c>
      <c r="H1711" s="35" t="n">
        <v>-1.60948</v>
      </c>
      <c r="I1711" s="35" t="n">
        <v>-1.61743</v>
      </c>
      <c r="J1711" s="35" t="n">
        <v>2.97</v>
      </c>
      <c r="K1711" s="35" t="n">
        <v>0.1063</v>
      </c>
      <c r="L1711" s="35" t="n">
        <v>-0.09223</v>
      </c>
      <c r="M1711" s="35" t="n">
        <v>2.66595</v>
      </c>
      <c r="N1711" s="35" t="n">
        <v>3.76898</v>
      </c>
      <c r="O1711" s="35" t="n">
        <v>-0.46529</v>
      </c>
      <c r="P1711" s="35" t="n">
        <v>-0.70497</v>
      </c>
      <c r="Q1711" s="35" t="n">
        <v>0.32672</v>
      </c>
      <c r="R1711" s="35" t="n">
        <v>-2.27671</v>
      </c>
    </row>
    <row r="1712" customFormat="false" ht="15" hidden="false" customHeight="false" outlineLevel="0" collapsed="false">
      <c r="A1712" s="4" t="n">
        <v>1711</v>
      </c>
      <c r="B1712" s="4" t="s">
        <v>2056</v>
      </c>
      <c r="C1712" s="35" t="n">
        <v>-2.25094</v>
      </c>
      <c r="D1712" s="35" t="n">
        <v>-0.84808</v>
      </c>
      <c r="E1712" s="35" t="n">
        <v>-1.10817</v>
      </c>
      <c r="F1712" s="35" t="n">
        <v>0.09692</v>
      </c>
      <c r="G1712" s="35" t="n">
        <v>-0.94713</v>
      </c>
      <c r="H1712" s="35" t="n">
        <v>1.84361</v>
      </c>
      <c r="I1712" s="35" t="n">
        <v>-0.95554</v>
      </c>
      <c r="J1712" s="35" t="n">
        <v>-0.62087</v>
      </c>
      <c r="K1712" s="35" t="n">
        <v>1.36256</v>
      </c>
      <c r="L1712" s="35" t="n">
        <v>2.65061</v>
      </c>
      <c r="M1712" s="35" t="n">
        <v>-1.45453</v>
      </c>
      <c r="N1712" s="35" t="n">
        <v>0.60248</v>
      </c>
      <c r="O1712" s="35" t="n">
        <v>0.56584</v>
      </c>
      <c r="P1712" s="35" t="n">
        <v>-2.81804</v>
      </c>
      <c r="Q1712" s="35" t="n">
        <v>3.30384</v>
      </c>
      <c r="R1712" s="35" t="n">
        <v>0.22066</v>
      </c>
    </row>
    <row r="1713" customFormat="false" ht="15" hidden="false" customHeight="false" outlineLevel="0" collapsed="false">
      <c r="A1713" s="4" t="n">
        <v>1712</v>
      </c>
      <c r="B1713" s="4" t="s">
        <v>2057</v>
      </c>
      <c r="C1713" s="35" t="n">
        <v>1.04665</v>
      </c>
      <c r="D1713" s="35" t="n">
        <v>-0.93014</v>
      </c>
      <c r="E1713" s="35" t="n">
        <v>-0.23027</v>
      </c>
      <c r="F1713" s="35" t="n">
        <v>0.58528</v>
      </c>
      <c r="G1713" s="35" t="n">
        <v>1.33148</v>
      </c>
      <c r="H1713" s="35" t="n">
        <v>0.65145</v>
      </c>
      <c r="I1713" s="35" t="n">
        <v>2.33971</v>
      </c>
      <c r="J1713" s="35" t="n">
        <v>1.71602</v>
      </c>
      <c r="K1713" s="35" t="n">
        <v>-0.73157</v>
      </c>
      <c r="L1713" s="35" t="n">
        <v>0.00676</v>
      </c>
      <c r="M1713" s="35" t="n">
        <v>1.60356</v>
      </c>
      <c r="N1713" s="35" t="n">
        <v>-0.15751</v>
      </c>
      <c r="O1713" s="35" t="n">
        <v>1.11414</v>
      </c>
      <c r="P1713" s="35" t="n">
        <v>-1.71761</v>
      </c>
      <c r="Q1713" s="35" t="n">
        <v>2.37095</v>
      </c>
      <c r="R1713" s="35" t="n">
        <v>0.45424</v>
      </c>
    </row>
    <row r="1714" customFormat="false" ht="15" hidden="false" customHeight="false" outlineLevel="0" collapsed="false">
      <c r="A1714" s="4" t="n">
        <v>1713</v>
      </c>
      <c r="B1714" s="4" t="s">
        <v>2058</v>
      </c>
      <c r="C1714" s="35" t="n">
        <v>-1.80465</v>
      </c>
      <c r="D1714" s="35" t="n">
        <v>-0.63316</v>
      </c>
      <c r="E1714" s="35" t="n">
        <v>-0.50541</v>
      </c>
      <c r="F1714" s="35" t="n">
        <v>-1.338</v>
      </c>
      <c r="G1714" s="35" t="n">
        <v>1.53408</v>
      </c>
      <c r="H1714" s="35" t="n">
        <v>-0.93164</v>
      </c>
      <c r="I1714" s="35" t="n">
        <v>0.95999</v>
      </c>
      <c r="J1714" s="35" t="n">
        <v>2.89606</v>
      </c>
      <c r="K1714" s="35" t="n">
        <v>-0.70451</v>
      </c>
      <c r="L1714" s="35" t="n">
        <v>-0.31463</v>
      </c>
      <c r="M1714" s="35" t="n">
        <v>2.28136</v>
      </c>
      <c r="N1714" s="35" t="n">
        <v>3.57485</v>
      </c>
      <c r="O1714" s="35" t="n">
        <v>0.24247</v>
      </c>
      <c r="P1714" s="35" t="n">
        <v>0.15461</v>
      </c>
      <c r="Q1714" s="35" t="n">
        <v>-0.03734</v>
      </c>
      <c r="R1714" s="35" t="n">
        <v>0.99927</v>
      </c>
    </row>
    <row r="1715" customFormat="false" ht="15" hidden="false" customHeight="false" outlineLevel="0" collapsed="false">
      <c r="A1715" s="4" t="n">
        <v>1714</v>
      </c>
      <c r="B1715" s="4" t="s">
        <v>2059</v>
      </c>
      <c r="C1715" s="35" t="n">
        <v>-2.8305</v>
      </c>
      <c r="D1715" s="35" t="n">
        <v>-2.13643</v>
      </c>
      <c r="E1715" s="35" t="n">
        <v>-0.95221</v>
      </c>
      <c r="F1715" s="35" t="n">
        <v>0.69853</v>
      </c>
      <c r="G1715" s="35" t="n">
        <v>-0.63202</v>
      </c>
      <c r="H1715" s="35" t="n">
        <v>2.0175</v>
      </c>
      <c r="I1715" s="35" t="n">
        <v>-0.4646</v>
      </c>
      <c r="J1715" s="35" t="n">
        <v>2.57963</v>
      </c>
      <c r="K1715" s="35" t="n">
        <v>3.31836</v>
      </c>
      <c r="L1715" s="35" t="n">
        <v>2.29884</v>
      </c>
      <c r="M1715" s="35" t="n">
        <v>2.02177</v>
      </c>
      <c r="N1715" s="35" t="n">
        <v>4.6889</v>
      </c>
      <c r="O1715" s="35" t="n">
        <v>-2.06557</v>
      </c>
      <c r="P1715" s="35" t="n">
        <v>-2.35123</v>
      </c>
      <c r="Q1715" s="35" t="n">
        <v>0.53429</v>
      </c>
      <c r="R1715" s="35" t="n">
        <v>-2.44014</v>
      </c>
    </row>
    <row r="1716" customFormat="false" ht="15" hidden="false" customHeight="false" outlineLevel="0" collapsed="false">
      <c r="A1716" s="4" t="n">
        <v>1715</v>
      </c>
      <c r="B1716" s="4" t="s">
        <v>2060</v>
      </c>
      <c r="C1716" s="35" t="n">
        <v>-2.3517</v>
      </c>
      <c r="D1716" s="35" t="n">
        <v>-3.49081</v>
      </c>
      <c r="E1716" s="35" t="n">
        <v>-0.77576</v>
      </c>
      <c r="F1716" s="35" t="n">
        <v>-0.21611</v>
      </c>
      <c r="G1716" s="35" t="n">
        <v>-0.80212</v>
      </c>
      <c r="H1716" s="35" t="n">
        <v>1.63256</v>
      </c>
      <c r="I1716" s="35" t="n">
        <v>3.19846</v>
      </c>
      <c r="J1716" s="35" t="n">
        <v>2.76009</v>
      </c>
      <c r="K1716" s="35" t="n">
        <v>-0.58929</v>
      </c>
      <c r="L1716" s="35" t="n">
        <v>2.82534</v>
      </c>
      <c r="M1716" s="35" t="n">
        <v>-0.8951</v>
      </c>
      <c r="N1716" s="35" t="n">
        <v>1.37294</v>
      </c>
      <c r="O1716" s="35" t="n">
        <v>0.31611</v>
      </c>
      <c r="P1716" s="35" t="n">
        <v>-0.35596</v>
      </c>
      <c r="Q1716" s="35" t="n">
        <v>0.67791</v>
      </c>
      <c r="R1716" s="35" t="n">
        <v>-2.97076</v>
      </c>
    </row>
    <row r="1717" customFormat="false" ht="15" hidden="false" customHeight="false" outlineLevel="0" collapsed="false">
      <c r="A1717" s="4" t="n">
        <v>1716</v>
      </c>
      <c r="B1717" s="4" t="s">
        <v>2061</v>
      </c>
      <c r="C1717" s="35" t="n">
        <v>-3.6139</v>
      </c>
      <c r="D1717" s="35" t="n">
        <v>-2.05514</v>
      </c>
      <c r="E1717" s="35" t="n">
        <v>2.87891</v>
      </c>
      <c r="F1717" s="35" t="n">
        <v>2.8812</v>
      </c>
      <c r="G1717" s="35" t="n">
        <v>2.74249</v>
      </c>
      <c r="H1717" s="35" t="n">
        <v>0.90221</v>
      </c>
      <c r="I1717" s="35" t="n">
        <v>-0.61504</v>
      </c>
      <c r="J1717" s="35" t="n">
        <v>1.76043</v>
      </c>
      <c r="K1717" s="35" t="n">
        <v>0.65608</v>
      </c>
      <c r="L1717" s="35" t="n">
        <v>3.79734</v>
      </c>
      <c r="M1717" s="35" t="n">
        <v>-1.23213</v>
      </c>
      <c r="N1717" s="35" t="n">
        <v>-0.06681</v>
      </c>
      <c r="O1717" s="35" t="n">
        <v>-2.18097</v>
      </c>
      <c r="P1717" s="35" t="n">
        <v>-2.11488</v>
      </c>
      <c r="Q1717" s="35" t="n">
        <v>2.26628</v>
      </c>
      <c r="R1717" s="35" t="n">
        <v>-0.19046</v>
      </c>
    </row>
    <row r="1718" customFormat="false" ht="15" hidden="false" customHeight="false" outlineLevel="0" collapsed="false">
      <c r="A1718" s="4" t="n">
        <v>1717</v>
      </c>
      <c r="B1718" s="4" t="s">
        <v>2062</v>
      </c>
      <c r="C1718" s="35" t="n">
        <v>-0.03045</v>
      </c>
      <c r="D1718" s="35" t="n">
        <v>-0.13248</v>
      </c>
      <c r="E1718" s="35" t="n">
        <v>-0.2151</v>
      </c>
      <c r="F1718" s="35" t="n">
        <v>1.16018</v>
      </c>
      <c r="G1718" s="35" t="n">
        <v>1.70886</v>
      </c>
      <c r="H1718" s="35" t="n">
        <v>1.53543</v>
      </c>
      <c r="I1718" s="35" t="n">
        <v>-1.17694</v>
      </c>
      <c r="J1718" s="35" t="n">
        <v>0.18777</v>
      </c>
      <c r="K1718" s="35" t="n">
        <v>1.69993</v>
      </c>
      <c r="L1718" s="35" t="n">
        <v>0.41529</v>
      </c>
      <c r="M1718" s="35" t="n">
        <v>-1.96896</v>
      </c>
      <c r="N1718" s="35" t="n">
        <v>2.16549</v>
      </c>
      <c r="O1718" s="35" t="n">
        <v>0.20174</v>
      </c>
      <c r="P1718" s="35" t="n">
        <v>-2.69373</v>
      </c>
      <c r="Q1718" s="35" t="n">
        <v>0.33692</v>
      </c>
      <c r="R1718" s="35" t="n">
        <v>0.26439</v>
      </c>
    </row>
    <row r="1719" customFormat="false" ht="15" hidden="false" customHeight="false" outlineLevel="0" collapsed="false">
      <c r="A1719" s="4" t="n">
        <v>1718</v>
      </c>
      <c r="B1719" s="4" t="s">
        <v>2063</v>
      </c>
      <c r="C1719" s="35" t="n">
        <v>-0.14108</v>
      </c>
      <c r="D1719" s="35" t="n">
        <v>-1.50974</v>
      </c>
      <c r="E1719" s="35" t="n">
        <v>2.53846</v>
      </c>
      <c r="F1719" s="35" t="n">
        <v>-0.53914</v>
      </c>
      <c r="G1719" s="35" t="n">
        <v>3.52783</v>
      </c>
      <c r="H1719" s="35" t="n">
        <v>-2.81657</v>
      </c>
      <c r="I1719" s="35" t="n">
        <v>0.16655</v>
      </c>
      <c r="J1719" s="35" t="n">
        <v>2.60406</v>
      </c>
      <c r="K1719" s="35" t="n">
        <v>-0.21364</v>
      </c>
      <c r="L1719" s="35" t="n">
        <v>1.42728</v>
      </c>
      <c r="M1719" s="35" t="n">
        <v>1.47803</v>
      </c>
      <c r="N1719" s="35" t="n">
        <v>1.12018</v>
      </c>
      <c r="O1719" s="35" t="n">
        <v>-2.70693</v>
      </c>
      <c r="P1719" s="35" t="n">
        <v>-2.94307</v>
      </c>
      <c r="Q1719" s="35" t="n">
        <v>-0.34405</v>
      </c>
      <c r="R1719" s="35" t="n">
        <v>-0.65531</v>
      </c>
    </row>
    <row r="1720" customFormat="false" ht="15" hidden="false" customHeight="false" outlineLevel="0" collapsed="false">
      <c r="A1720" s="4" t="n">
        <v>1719</v>
      </c>
      <c r="B1720" s="4" t="s">
        <v>2064</v>
      </c>
      <c r="C1720" s="35" t="n">
        <v>-0.09877</v>
      </c>
      <c r="D1720" s="35" t="n">
        <v>1.10676</v>
      </c>
      <c r="E1720" s="35" t="n">
        <v>-0.83683</v>
      </c>
      <c r="F1720" s="35" t="n">
        <v>1.9112</v>
      </c>
      <c r="G1720" s="35" t="n">
        <v>3.36407</v>
      </c>
      <c r="H1720" s="35" t="n">
        <v>-1.56104</v>
      </c>
      <c r="I1720" s="35" t="n">
        <v>2.81549</v>
      </c>
      <c r="J1720" s="35" t="n">
        <v>2.44084</v>
      </c>
      <c r="K1720" s="35" t="n">
        <v>-0.30855</v>
      </c>
      <c r="L1720" s="35" t="n">
        <v>3.75332</v>
      </c>
      <c r="M1720" s="35" t="n">
        <v>1.56379</v>
      </c>
      <c r="N1720" s="35" t="n">
        <v>1.53549</v>
      </c>
      <c r="O1720" s="35" t="n">
        <v>-1.93047</v>
      </c>
      <c r="P1720" s="35" t="n">
        <v>-2.02867</v>
      </c>
      <c r="Q1720" s="35" t="n">
        <v>2.31365</v>
      </c>
      <c r="R1720" s="35" t="n">
        <v>-1.85072</v>
      </c>
    </row>
    <row r="1721" customFormat="false" ht="15" hidden="false" customHeight="false" outlineLevel="0" collapsed="false">
      <c r="A1721" s="4" t="n">
        <v>1720</v>
      </c>
      <c r="B1721" s="4" t="s">
        <v>2065</v>
      </c>
      <c r="C1721" s="35" t="n">
        <v>-2.60968</v>
      </c>
      <c r="D1721" s="35" t="n">
        <v>-0.58868</v>
      </c>
      <c r="E1721" s="35" t="n">
        <v>1.9755</v>
      </c>
      <c r="F1721" s="35" t="n">
        <v>2.01563</v>
      </c>
      <c r="G1721" s="35" t="n">
        <v>-0.3627</v>
      </c>
      <c r="H1721" s="35" t="n">
        <v>-1.67411</v>
      </c>
      <c r="I1721" s="35" t="n">
        <v>-1.18762</v>
      </c>
      <c r="J1721" s="35" t="n">
        <v>3.45546</v>
      </c>
      <c r="K1721" s="35" t="n">
        <v>-0.09953</v>
      </c>
      <c r="L1721" s="35" t="n">
        <v>0.45342</v>
      </c>
      <c r="M1721" s="35" t="n">
        <v>-0.41626</v>
      </c>
      <c r="N1721" s="35" t="n">
        <v>3.3078</v>
      </c>
      <c r="O1721" s="35" t="n">
        <v>0.10891</v>
      </c>
      <c r="P1721" s="35" t="n">
        <v>0.54338</v>
      </c>
      <c r="Q1721" s="35" t="n">
        <v>3.0326</v>
      </c>
      <c r="R1721" s="35" t="n">
        <v>0.04345</v>
      </c>
    </row>
    <row r="1722" customFormat="false" ht="15" hidden="false" customHeight="false" outlineLevel="0" collapsed="false">
      <c r="A1722" s="4" t="n">
        <v>1721</v>
      </c>
      <c r="B1722" s="4" t="s">
        <v>2066</v>
      </c>
      <c r="C1722" s="35" t="n">
        <v>-0.69365</v>
      </c>
      <c r="D1722" s="35" t="n">
        <v>-1.72037</v>
      </c>
      <c r="E1722" s="35" t="n">
        <v>2.96684</v>
      </c>
      <c r="F1722" s="35" t="n">
        <v>1.16361</v>
      </c>
      <c r="G1722" s="35" t="n">
        <v>-0.2086</v>
      </c>
      <c r="H1722" s="35" t="n">
        <v>-1.16639</v>
      </c>
      <c r="I1722" s="35" t="n">
        <v>-0.26074</v>
      </c>
      <c r="J1722" s="35" t="n">
        <v>2.67665</v>
      </c>
      <c r="K1722" s="35" t="n">
        <v>-0.8704</v>
      </c>
      <c r="L1722" s="35" t="n">
        <v>0.19994</v>
      </c>
      <c r="M1722" s="35" t="n">
        <v>1.14207</v>
      </c>
      <c r="N1722" s="35" t="n">
        <v>2.04271</v>
      </c>
      <c r="O1722" s="35" t="n">
        <v>-2.21855</v>
      </c>
      <c r="P1722" s="35" t="n">
        <v>1.89149</v>
      </c>
      <c r="Q1722" s="35" t="n">
        <v>2.55656</v>
      </c>
      <c r="R1722" s="35" t="n">
        <v>-2.86425</v>
      </c>
    </row>
    <row r="1723" customFormat="false" ht="15" hidden="false" customHeight="false" outlineLevel="0" collapsed="false">
      <c r="A1723" s="4" t="n">
        <v>1722</v>
      </c>
      <c r="B1723" s="4" t="s">
        <v>2067</v>
      </c>
      <c r="C1723" s="35" t="n">
        <v>-3.35245</v>
      </c>
      <c r="D1723" s="35" t="n">
        <v>-2.36758</v>
      </c>
      <c r="E1723" s="35" t="n">
        <v>1.9052</v>
      </c>
      <c r="F1723" s="35" t="n">
        <v>1.81316</v>
      </c>
      <c r="G1723" s="35" t="n">
        <v>-0.41758</v>
      </c>
      <c r="H1723" s="35" t="n">
        <v>1.33138</v>
      </c>
      <c r="I1723" s="35" t="n">
        <v>-0.28172</v>
      </c>
      <c r="J1723" s="35" t="n">
        <v>2.70607</v>
      </c>
      <c r="K1723" s="35" t="n">
        <v>-0.13277</v>
      </c>
      <c r="L1723" s="35" t="n">
        <v>1.08772</v>
      </c>
      <c r="M1723" s="35" t="n">
        <v>-1.47518</v>
      </c>
      <c r="N1723" s="35" t="n">
        <v>3.67081</v>
      </c>
      <c r="O1723" s="35" t="n">
        <v>-1.99625</v>
      </c>
      <c r="P1723" s="35" t="n">
        <v>-0.61542</v>
      </c>
      <c r="Q1723" s="35" t="n">
        <v>2.64062</v>
      </c>
      <c r="R1723" s="35" t="n">
        <v>-2.95905</v>
      </c>
    </row>
    <row r="1724" customFormat="false" ht="15" hidden="false" customHeight="false" outlineLevel="0" collapsed="false">
      <c r="A1724" s="4" t="n">
        <v>1723</v>
      </c>
      <c r="B1724" s="4" t="s">
        <v>2068</v>
      </c>
      <c r="C1724" s="35" t="n">
        <v>-3.78533</v>
      </c>
      <c r="D1724" s="35" t="n">
        <v>-1.40962</v>
      </c>
      <c r="E1724" s="35" t="n">
        <v>-0.41397</v>
      </c>
      <c r="F1724" s="35" t="n">
        <v>1.85132</v>
      </c>
      <c r="G1724" s="35" t="n">
        <v>-0.74085</v>
      </c>
      <c r="H1724" s="35" t="n">
        <v>1.52765</v>
      </c>
      <c r="I1724" s="35" t="n">
        <v>-0.07377</v>
      </c>
      <c r="J1724" s="35" t="n">
        <v>2.02905</v>
      </c>
      <c r="K1724" s="35" t="n">
        <v>0.42133</v>
      </c>
      <c r="L1724" s="35" t="n">
        <v>2.80658</v>
      </c>
      <c r="M1724" s="35" t="n">
        <v>0.90893</v>
      </c>
      <c r="N1724" s="35" t="n">
        <v>1.10005</v>
      </c>
      <c r="O1724" s="35" t="n">
        <v>-2.52692</v>
      </c>
      <c r="P1724" s="35" t="n">
        <v>2.10234</v>
      </c>
      <c r="Q1724" s="35" t="n">
        <v>2.89208</v>
      </c>
      <c r="R1724" s="35" t="n">
        <v>-2.44027</v>
      </c>
    </row>
    <row r="1725" customFormat="false" ht="15" hidden="false" customHeight="false" outlineLevel="0" collapsed="false">
      <c r="A1725" s="4" t="n">
        <v>1724</v>
      </c>
      <c r="B1725" s="4" t="s">
        <v>2069</v>
      </c>
      <c r="C1725" s="35" t="n">
        <v>-2.64732</v>
      </c>
      <c r="D1725" s="35" t="n">
        <v>-2.21638</v>
      </c>
      <c r="E1725" s="35" t="n">
        <v>2.94796</v>
      </c>
      <c r="F1725" s="35" t="n">
        <v>3.50253</v>
      </c>
      <c r="G1725" s="35" t="n">
        <v>2.38108</v>
      </c>
      <c r="H1725" s="35" t="n">
        <v>-1.45007</v>
      </c>
      <c r="I1725" s="35" t="n">
        <v>-0.58824</v>
      </c>
      <c r="J1725" s="35" t="n">
        <v>1.96228</v>
      </c>
      <c r="K1725" s="35" t="n">
        <v>-0.62365</v>
      </c>
      <c r="L1725" s="35" t="n">
        <v>2.4202</v>
      </c>
      <c r="M1725" s="35" t="n">
        <v>-1.04319</v>
      </c>
      <c r="N1725" s="35" t="n">
        <v>3.38083</v>
      </c>
      <c r="O1725" s="35" t="n">
        <v>0.62997</v>
      </c>
      <c r="P1725" s="35" t="n">
        <v>-2.00703</v>
      </c>
      <c r="Q1725" s="35" t="n">
        <v>2.57553</v>
      </c>
      <c r="R1725" s="35" t="n">
        <v>-2.58855</v>
      </c>
    </row>
    <row r="1726" customFormat="false" ht="15" hidden="false" customHeight="false" outlineLevel="0" collapsed="false">
      <c r="A1726" s="4" t="n">
        <v>1725</v>
      </c>
      <c r="B1726" s="4" t="s">
        <v>2070</v>
      </c>
      <c r="C1726" s="35" t="n">
        <v>0.73273</v>
      </c>
      <c r="D1726" s="35" t="n">
        <v>0.51144</v>
      </c>
      <c r="E1726" s="35" t="n">
        <v>1.65297</v>
      </c>
      <c r="F1726" s="35" t="n">
        <v>0.05911</v>
      </c>
      <c r="G1726" s="35" t="n">
        <v>2.40016</v>
      </c>
      <c r="H1726" s="35" t="n">
        <v>-1.51246</v>
      </c>
      <c r="I1726" s="35" t="n">
        <v>-0.11175</v>
      </c>
      <c r="J1726" s="35" t="n">
        <v>3.29082</v>
      </c>
      <c r="K1726" s="35" t="n">
        <v>-1.32895</v>
      </c>
      <c r="L1726" s="35" t="n">
        <v>0.1728</v>
      </c>
      <c r="M1726" s="35" t="n">
        <v>-0.77035</v>
      </c>
      <c r="N1726" s="35" t="n">
        <v>3.35679</v>
      </c>
      <c r="O1726" s="35" t="n">
        <v>0.27901</v>
      </c>
      <c r="P1726" s="35" t="n">
        <v>-2.81117</v>
      </c>
      <c r="Q1726" s="35" t="n">
        <v>2.51787</v>
      </c>
      <c r="R1726" s="35" t="n">
        <v>-2.45485</v>
      </c>
    </row>
    <row r="1727" customFormat="false" ht="15" hidden="false" customHeight="false" outlineLevel="0" collapsed="false">
      <c r="A1727" s="4" t="n">
        <v>1726</v>
      </c>
      <c r="B1727" s="4" t="s">
        <v>2071</v>
      </c>
      <c r="C1727" s="35" t="n">
        <v>-3.63272</v>
      </c>
      <c r="D1727" s="35" t="n">
        <v>-2.30967</v>
      </c>
      <c r="E1727" s="35" t="n">
        <v>1.21897</v>
      </c>
      <c r="F1727" s="35" t="n">
        <v>0.62661</v>
      </c>
      <c r="G1727" s="35" t="n">
        <v>2.18787</v>
      </c>
      <c r="H1727" s="35" t="n">
        <v>-1.78242</v>
      </c>
      <c r="I1727" s="35" t="n">
        <v>-0.51344</v>
      </c>
      <c r="J1727" s="35" t="n">
        <v>2.77282</v>
      </c>
      <c r="K1727" s="35" t="n">
        <v>2.64679</v>
      </c>
      <c r="L1727" s="35" t="n">
        <v>-0.26626</v>
      </c>
      <c r="M1727" s="35" t="n">
        <v>2.44425</v>
      </c>
      <c r="N1727" s="35" t="n">
        <v>4.05437</v>
      </c>
      <c r="O1727" s="35" t="n">
        <v>-3.04943</v>
      </c>
      <c r="P1727" s="35" t="n">
        <v>-2.23983</v>
      </c>
      <c r="Q1727" s="35" t="n">
        <v>1.46845</v>
      </c>
      <c r="R1727" s="35" t="n">
        <v>-2.11347</v>
      </c>
    </row>
    <row r="1728" customFormat="false" ht="15" hidden="false" customHeight="false" outlineLevel="0" collapsed="false">
      <c r="A1728" s="4" t="n">
        <v>1727</v>
      </c>
      <c r="B1728" s="4" t="s">
        <v>2072</v>
      </c>
      <c r="C1728" s="35" t="n">
        <v>0.93225</v>
      </c>
      <c r="D1728" s="35" t="n">
        <v>-0.23994</v>
      </c>
      <c r="E1728" s="35" t="n">
        <v>1.32092</v>
      </c>
      <c r="F1728" s="35" t="n">
        <v>2.67512</v>
      </c>
      <c r="G1728" s="35" t="n">
        <v>-0.03486</v>
      </c>
      <c r="H1728" s="35" t="n">
        <v>1.3381</v>
      </c>
      <c r="I1728" s="35" t="n">
        <v>1.67497</v>
      </c>
      <c r="J1728" s="35" t="n">
        <v>0.19585</v>
      </c>
      <c r="K1728" s="35" t="n">
        <v>2.30233</v>
      </c>
      <c r="L1728" s="35" t="n">
        <v>3.3445</v>
      </c>
      <c r="M1728" s="35" t="n">
        <v>-1.17401</v>
      </c>
      <c r="N1728" s="35" t="n">
        <v>0.55962</v>
      </c>
      <c r="O1728" s="35" t="n">
        <v>1.17151</v>
      </c>
      <c r="P1728" s="35" t="n">
        <v>-0.41314</v>
      </c>
      <c r="Q1728" s="35" t="n">
        <v>3.72764</v>
      </c>
      <c r="R1728" s="35" t="n">
        <v>-0.05265</v>
      </c>
    </row>
    <row r="1729" customFormat="false" ht="15" hidden="false" customHeight="false" outlineLevel="0" collapsed="false">
      <c r="A1729" s="4" t="n">
        <v>1728</v>
      </c>
      <c r="B1729" s="4" t="s">
        <v>2073</v>
      </c>
      <c r="C1729" s="35" t="n">
        <v>-1.88334</v>
      </c>
      <c r="D1729" s="35" t="n">
        <v>0.03054</v>
      </c>
      <c r="E1729" s="35" t="n">
        <v>2.39705</v>
      </c>
      <c r="F1729" s="35" t="n">
        <v>0.05167</v>
      </c>
      <c r="G1729" s="35" t="n">
        <v>1.87237</v>
      </c>
      <c r="H1729" s="35" t="n">
        <v>0.49683</v>
      </c>
      <c r="I1729" s="35" t="n">
        <v>1.96024</v>
      </c>
      <c r="J1729" s="35" t="n">
        <v>4.00615</v>
      </c>
      <c r="K1729" s="35" t="n">
        <v>-1.25611</v>
      </c>
      <c r="L1729" s="35" t="n">
        <v>2.80044</v>
      </c>
      <c r="M1729" s="35" t="n">
        <v>2.31566</v>
      </c>
      <c r="N1729" s="35" t="n">
        <v>2.0273</v>
      </c>
      <c r="O1729" s="35" t="n">
        <v>-0.16152</v>
      </c>
      <c r="P1729" s="35" t="n">
        <v>-0.69744</v>
      </c>
      <c r="Q1729" s="35" t="n">
        <v>0.64916</v>
      </c>
      <c r="R1729" s="35" t="n">
        <v>-2.1183</v>
      </c>
    </row>
    <row r="1730" customFormat="false" ht="15" hidden="false" customHeight="false" outlineLevel="0" collapsed="false">
      <c r="A1730" s="4" t="n">
        <v>1729</v>
      </c>
      <c r="B1730" s="4" t="s">
        <v>2074</v>
      </c>
      <c r="C1730" s="35" t="n">
        <v>0.65421</v>
      </c>
      <c r="D1730" s="35" t="n">
        <v>0.77686</v>
      </c>
      <c r="E1730" s="35" t="n">
        <v>-1.73628</v>
      </c>
      <c r="F1730" s="35" t="n">
        <v>2.18031</v>
      </c>
      <c r="G1730" s="35" t="n">
        <v>-0.77844</v>
      </c>
      <c r="H1730" s="35" t="n">
        <v>1.40645</v>
      </c>
      <c r="I1730" s="35" t="n">
        <v>2.3312</v>
      </c>
      <c r="J1730" s="35" t="n">
        <v>0.47602</v>
      </c>
      <c r="K1730" s="35" t="n">
        <v>-0.45307</v>
      </c>
      <c r="L1730" s="35" t="n">
        <v>0.85247</v>
      </c>
      <c r="M1730" s="35" t="n">
        <v>2.12364</v>
      </c>
      <c r="N1730" s="35" t="n">
        <v>0.42939</v>
      </c>
      <c r="O1730" s="35" t="n">
        <v>-1.71581</v>
      </c>
      <c r="P1730" s="35" t="n">
        <v>-1.02263</v>
      </c>
      <c r="Q1730" s="35" t="n">
        <v>-0.22157</v>
      </c>
      <c r="R1730" s="35" t="n">
        <v>-2.24761</v>
      </c>
    </row>
    <row r="1731" customFormat="false" ht="15" hidden="false" customHeight="false" outlineLevel="0" collapsed="false">
      <c r="A1731" s="4" t="n">
        <v>1730</v>
      </c>
      <c r="B1731" s="4" t="s">
        <v>2075</v>
      </c>
      <c r="C1731" s="35" t="n">
        <v>-1.46176</v>
      </c>
      <c r="D1731" s="35" t="n">
        <v>-2.84181</v>
      </c>
      <c r="E1731" s="35" t="n">
        <v>2.85345</v>
      </c>
      <c r="F1731" s="35" t="n">
        <v>2.87698</v>
      </c>
      <c r="G1731" s="35" t="n">
        <v>2.67325</v>
      </c>
      <c r="H1731" s="35" t="n">
        <v>-1.02994</v>
      </c>
      <c r="I1731" s="35" t="n">
        <v>0.94521</v>
      </c>
      <c r="J1731" s="35" t="n">
        <v>-0.08004</v>
      </c>
      <c r="K1731" s="35" t="n">
        <v>2.71032</v>
      </c>
      <c r="L1731" s="35" t="n">
        <v>3.11189</v>
      </c>
      <c r="M1731" s="35" t="n">
        <v>-0.36493</v>
      </c>
      <c r="N1731" s="35" t="n">
        <v>2.95093</v>
      </c>
      <c r="O1731" s="35" t="n">
        <v>1.10267</v>
      </c>
      <c r="P1731" s="35" t="n">
        <v>-2.95255</v>
      </c>
      <c r="Q1731" s="35" t="n">
        <v>2.03207</v>
      </c>
      <c r="R1731" s="35" t="n">
        <v>0.32627</v>
      </c>
    </row>
    <row r="1732" customFormat="false" ht="15" hidden="false" customHeight="false" outlineLevel="0" collapsed="false">
      <c r="A1732" s="4" t="n">
        <v>1731</v>
      </c>
      <c r="B1732" s="4" t="s">
        <v>2076</v>
      </c>
      <c r="C1732" s="35" t="n">
        <v>-3.60757</v>
      </c>
      <c r="D1732" s="35" t="n">
        <v>-0.61615</v>
      </c>
      <c r="E1732" s="35" t="n">
        <v>-0.89056</v>
      </c>
      <c r="F1732" s="35" t="n">
        <v>2.30223</v>
      </c>
      <c r="G1732" s="35" t="n">
        <v>-0.18351</v>
      </c>
      <c r="H1732" s="35" t="n">
        <v>-0.71641</v>
      </c>
      <c r="I1732" s="35" t="n">
        <v>0.84559</v>
      </c>
      <c r="J1732" s="35" t="n">
        <v>0.31485</v>
      </c>
      <c r="K1732" s="35" t="n">
        <v>2.33611</v>
      </c>
      <c r="L1732" s="35" t="n">
        <v>0.34012</v>
      </c>
      <c r="M1732" s="35" t="n">
        <v>1.72223</v>
      </c>
      <c r="N1732" s="35" t="n">
        <v>3.04029</v>
      </c>
      <c r="O1732" s="35" t="n">
        <v>-1.76302</v>
      </c>
      <c r="P1732" s="35" t="n">
        <v>-3.16827</v>
      </c>
      <c r="Q1732" s="35" t="n">
        <v>-0.36817</v>
      </c>
      <c r="R1732" s="35" t="n">
        <v>0.86647</v>
      </c>
    </row>
    <row r="1733" customFormat="false" ht="15" hidden="false" customHeight="false" outlineLevel="0" collapsed="false">
      <c r="A1733" s="4" t="n">
        <v>1732</v>
      </c>
      <c r="B1733" s="4" t="s">
        <v>2077</v>
      </c>
      <c r="C1733" s="35" t="n">
        <v>0.26862</v>
      </c>
      <c r="D1733" s="35" t="n">
        <v>-0.39271</v>
      </c>
      <c r="E1733" s="35" t="n">
        <v>0.17684</v>
      </c>
      <c r="F1733" s="35" t="n">
        <v>-0.58246</v>
      </c>
      <c r="G1733" s="35" t="n">
        <v>0.31013</v>
      </c>
      <c r="H1733" s="35" t="n">
        <v>-0.98641</v>
      </c>
      <c r="I1733" s="35" t="n">
        <v>-1.38021</v>
      </c>
      <c r="J1733" s="35" t="n">
        <v>0.24089</v>
      </c>
      <c r="K1733" s="35" t="n">
        <v>2.94766</v>
      </c>
      <c r="L1733" s="35" t="n">
        <v>2.67875</v>
      </c>
      <c r="M1733" s="35" t="n">
        <v>-0.87018</v>
      </c>
      <c r="N1733" s="35" t="n">
        <v>2.95415</v>
      </c>
      <c r="O1733" s="35" t="n">
        <v>-1.41207</v>
      </c>
      <c r="P1733" s="35" t="n">
        <v>-1.80628</v>
      </c>
      <c r="Q1733" s="35" t="n">
        <v>3.0556</v>
      </c>
      <c r="R1733" s="35" t="n">
        <v>-0.18583</v>
      </c>
    </row>
    <row r="1734" customFormat="false" ht="15" hidden="false" customHeight="false" outlineLevel="0" collapsed="false">
      <c r="A1734" s="4" t="n">
        <v>1733</v>
      </c>
      <c r="B1734" s="4" t="s">
        <v>2078</v>
      </c>
      <c r="C1734" s="35" t="n">
        <v>-0.12198</v>
      </c>
      <c r="D1734" s="35" t="n">
        <v>-2.00553</v>
      </c>
      <c r="E1734" s="35" t="n">
        <v>-0.12277</v>
      </c>
      <c r="F1734" s="35" t="n">
        <v>-0.0044</v>
      </c>
      <c r="G1734" s="35" t="n">
        <v>1.21966</v>
      </c>
      <c r="H1734" s="35" t="n">
        <v>1.28724</v>
      </c>
      <c r="I1734" s="35" t="n">
        <v>0.02062</v>
      </c>
      <c r="J1734" s="35" t="n">
        <v>2.396</v>
      </c>
      <c r="K1734" s="35" t="n">
        <v>3.01904</v>
      </c>
      <c r="L1734" s="35" t="n">
        <v>0.28822</v>
      </c>
      <c r="M1734" s="35" t="n">
        <v>2.25419</v>
      </c>
      <c r="N1734" s="35" t="n">
        <v>3.95082</v>
      </c>
      <c r="O1734" s="35" t="n">
        <v>0.38287</v>
      </c>
      <c r="P1734" s="35" t="n">
        <v>-0.80154</v>
      </c>
      <c r="Q1734" s="35" t="n">
        <v>-1.19371</v>
      </c>
      <c r="R1734" s="35" t="n">
        <v>-2.13549</v>
      </c>
    </row>
    <row r="1735" customFormat="false" ht="15" hidden="false" customHeight="false" outlineLevel="0" collapsed="false">
      <c r="A1735" s="4" t="n">
        <v>1734</v>
      </c>
      <c r="B1735" s="4" t="s">
        <v>2079</v>
      </c>
      <c r="C1735" s="35" t="n">
        <v>0.80499</v>
      </c>
      <c r="D1735" s="35" t="n">
        <v>-2.88661</v>
      </c>
      <c r="E1735" s="35" t="n">
        <v>-0.54074</v>
      </c>
      <c r="F1735" s="35" t="n">
        <v>2.61887</v>
      </c>
      <c r="G1735" s="35" t="n">
        <v>2.13143</v>
      </c>
      <c r="H1735" s="35" t="n">
        <v>-1.7794</v>
      </c>
      <c r="I1735" s="35" t="n">
        <v>2.34051</v>
      </c>
      <c r="J1735" s="35" t="n">
        <v>3.16418</v>
      </c>
      <c r="K1735" s="35" t="n">
        <v>-0.17061</v>
      </c>
      <c r="L1735" s="35" t="n">
        <v>0.14479</v>
      </c>
      <c r="M1735" s="35" t="n">
        <v>0.08955</v>
      </c>
      <c r="N1735" s="35" t="n">
        <v>2.95231</v>
      </c>
      <c r="O1735" s="35" t="n">
        <v>0.08338</v>
      </c>
      <c r="P1735" s="35" t="n">
        <v>-1.8073</v>
      </c>
      <c r="Q1735" s="35" t="n">
        <v>-0.83242</v>
      </c>
      <c r="R1735" s="35" t="n">
        <v>-0.6202</v>
      </c>
    </row>
    <row r="1736" customFormat="false" ht="15" hidden="false" customHeight="false" outlineLevel="0" collapsed="false">
      <c r="A1736" s="4" t="n">
        <v>1735</v>
      </c>
      <c r="B1736" s="4" t="s">
        <v>2080</v>
      </c>
      <c r="C1736" s="35" t="n">
        <v>0.59692</v>
      </c>
      <c r="D1736" s="35" t="n">
        <v>-0.34344</v>
      </c>
      <c r="E1736" s="35" t="n">
        <v>-0.38523</v>
      </c>
      <c r="F1736" s="35" t="n">
        <v>1.97478</v>
      </c>
      <c r="G1736" s="35" t="n">
        <v>2.58999</v>
      </c>
      <c r="H1736" s="35" t="n">
        <v>-2.5575</v>
      </c>
      <c r="I1736" s="35" t="n">
        <v>0.36416</v>
      </c>
      <c r="J1736" s="35" t="n">
        <v>2.06578</v>
      </c>
      <c r="K1736" s="35" t="n">
        <v>0.65273</v>
      </c>
      <c r="L1736" s="35" t="n">
        <v>0.47178</v>
      </c>
      <c r="M1736" s="35" t="n">
        <v>0.55646</v>
      </c>
      <c r="N1736" s="35" t="n">
        <v>1.24441</v>
      </c>
      <c r="O1736" s="35" t="n">
        <v>1.02029</v>
      </c>
      <c r="P1736" s="35" t="n">
        <v>-2.50856</v>
      </c>
      <c r="Q1736" s="35" t="n">
        <v>2.25495</v>
      </c>
      <c r="R1736" s="35" t="n">
        <v>-3.19382</v>
      </c>
    </row>
    <row r="1737" customFormat="false" ht="15" hidden="false" customHeight="false" outlineLevel="0" collapsed="false">
      <c r="A1737" s="4" t="n">
        <v>1736</v>
      </c>
      <c r="B1737" s="4" t="s">
        <v>2081</v>
      </c>
      <c r="C1737" s="35" t="n">
        <v>-3.57826</v>
      </c>
      <c r="D1737" s="35" t="n">
        <v>-1.25594</v>
      </c>
      <c r="E1737" s="35" t="n">
        <v>-0.05752</v>
      </c>
      <c r="F1737" s="35" t="n">
        <v>3.65181</v>
      </c>
      <c r="G1737" s="35" t="n">
        <v>2.98862</v>
      </c>
      <c r="H1737" s="35" t="n">
        <v>-0.66156</v>
      </c>
      <c r="I1737" s="35" t="n">
        <v>-0.4424</v>
      </c>
      <c r="J1737" s="35" t="n">
        <v>2.24353</v>
      </c>
      <c r="K1737" s="35" t="n">
        <v>3.67597</v>
      </c>
      <c r="L1737" s="35" t="n">
        <v>3.89337</v>
      </c>
      <c r="M1737" s="35" t="n">
        <v>0.99718</v>
      </c>
      <c r="N1737" s="35" t="n">
        <v>0.3428</v>
      </c>
      <c r="O1737" s="35" t="n">
        <v>-0.43883</v>
      </c>
      <c r="P1737" s="35" t="n">
        <v>-2.01694</v>
      </c>
      <c r="Q1737" s="35" t="n">
        <v>2.35807</v>
      </c>
      <c r="R1737" s="35" t="n">
        <v>-2.66751</v>
      </c>
    </row>
    <row r="1738" customFormat="false" ht="15" hidden="false" customHeight="false" outlineLevel="0" collapsed="false">
      <c r="A1738" s="4" t="n">
        <v>1737</v>
      </c>
      <c r="B1738" s="4" t="s">
        <v>2082</v>
      </c>
      <c r="C1738" s="35" t="n">
        <v>-2.28824</v>
      </c>
      <c r="D1738" s="35" t="n">
        <v>1.62373</v>
      </c>
      <c r="E1738" s="35" t="n">
        <v>-1.0033</v>
      </c>
      <c r="F1738" s="35" t="n">
        <v>-0.52817</v>
      </c>
      <c r="G1738" s="35" t="n">
        <v>-0.93976</v>
      </c>
      <c r="H1738" s="35" t="n">
        <v>1.93466</v>
      </c>
      <c r="I1738" s="35" t="n">
        <v>0.07689</v>
      </c>
      <c r="J1738" s="35" t="n">
        <v>0.27679</v>
      </c>
      <c r="K1738" s="35" t="n">
        <v>0.23171</v>
      </c>
      <c r="L1738" s="35" t="n">
        <v>-0.71271</v>
      </c>
      <c r="M1738" s="35" t="n">
        <v>2.46781</v>
      </c>
      <c r="N1738" s="35" t="n">
        <v>2.68298</v>
      </c>
      <c r="O1738" s="35" t="n">
        <v>0.92196</v>
      </c>
      <c r="P1738" s="35" t="n">
        <v>-0.52435</v>
      </c>
      <c r="Q1738" s="35" t="n">
        <v>3.34393</v>
      </c>
      <c r="R1738" s="35" t="n">
        <v>0.03753</v>
      </c>
    </row>
    <row r="1739" customFormat="false" ht="15" hidden="false" customHeight="false" outlineLevel="0" collapsed="false">
      <c r="A1739" s="4" t="n">
        <v>1738</v>
      </c>
      <c r="B1739" s="4" t="s">
        <v>2083</v>
      </c>
      <c r="C1739" s="35" t="n">
        <v>-1.79461</v>
      </c>
      <c r="D1739" s="35" t="n">
        <v>-0.41082</v>
      </c>
      <c r="E1739" s="35" t="n">
        <v>2.35763</v>
      </c>
      <c r="F1739" s="35" t="n">
        <v>2.4086</v>
      </c>
      <c r="G1739" s="35" t="n">
        <v>0.36138</v>
      </c>
      <c r="H1739" s="35" t="n">
        <v>-1.491</v>
      </c>
      <c r="I1739" s="35" t="n">
        <v>1.9317</v>
      </c>
      <c r="J1739" s="35" t="n">
        <v>0.58531</v>
      </c>
      <c r="K1739" s="35" t="n">
        <v>-0.67732</v>
      </c>
      <c r="L1739" s="35" t="n">
        <v>0.37142</v>
      </c>
      <c r="M1739" s="35" t="n">
        <v>-0.54652</v>
      </c>
      <c r="N1739" s="35" t="n">
        <v>3.82193</v>
      </c>
      <c r="O1739" s="35" t="n">
        <v>-2.80486</v>
      </c>
      <c r="P1739" s="35" t="n">
        <v>0.20541</v>
      </c>
      <c r="Q1739" s="35" t="n">
        <v>0.26587</v>
      </c>
      <c r="R1739" s="35" t="n">
        <v>-3.81179</v>
      </c>
    </row>
    <row r="1740" customFormat="false" ht="15" hidden="false" customHeight="false" outlineLevel="0" collapsed="false">
      <c r="A1740" s="4" t="n">
        <v>1739</v>
      </c>
      <c r="B1740" s="4" t="s">
        <v>2084</v>
      </c>
      <c r="C1740" s="35" t="n">
        <v>0.38454</v>
      </c>
      <c r="D1740" s="35" t="n">
        <v>-1.04015</v>
      </c>
      <c r="E1740" s="35" t="n">
        <v>-1.86021</v>
      </c>
      <c r="F1740" s="35" t="n">
        <v>1.94555</v>
      </c>
      <c r="G1740" s="35" t="n">
        <v>-0.74734</v>
      </c>
      <c r="H1740" s="35" t="n">
        <v>1.16416</v>
      </c>
      <c r="I1740" s="35" t="n">
        <v>1.32696</v>
      </c>
      <c r="J1740" s="35" t="n">
        <v>0.04177</v>
      </c>
      <c r="K1740" s="35" t="n">
        <v>-0.81579</v>
      </c>
      <c r="L1740" s="35" t="n">
        <v>0.02876</v>
      </c>
      <c r="M1740" s="35" t="n">
        <v>-1.18562</v>
      </c>
      <c r="N1740" s="35" t="n">
        <v>0.35198</v>
      </c>
      <c r="O1740" s="35" t="n">
        <v>-1.28843</v>
      </c>
      <c r="P1740" s="35" t="n">
        <v>0.8925</v>
      </c>
      <c r="Q1740" s="35" t="n">
        <v>2.30542</v>
      </c>
      <c r="R1740" s="35" t="n">
        <v>-0.49995</v>
      </c>
    </row>
    <row r="1741" customFormat="false" ht="15" hidden="false" customHeight="false" outlineLevel="0" collapsed="false">
      <c r="A1741" s="4" t="n">
        <v>1740</v>
      </c>
      <c r="B1741" s="4" t="s">
        <v>2085</v>
      </c>
      <c r="C1741" s="35" t="n">
        <v>-1.02616</v>
      </c>
      <c r="D1741" s="35" t="n">
        <v>-0.01439</v>
      </c>
      <c r="E1741" s="35" t="n">
        <v>-0.87438</v>
      </c>
      <c r="F1741" s="35" t="n">
        <v>-1.43217</v>
      </c>
      <c r="G1741" s="35" t="n">
        <v>1.19377</v>
      </c>
      <c r="H1741" s="35" t="n">
        <v>-1.62063</v>
      </c>
      <c r="I1741" s="35" t="n">
        <v>2.03872</v>
      </c>
      <c r="J1741" s="35" t="n">
        <v>-0.7605</v>
      </c>
      <c r="K1741" s="35" t="n">
        <v>-1.21717</v>
      </c>
      <c r="L1741" s="35" t="n">
        <v>0.07545</v>
      </c>
      <c r="M1741" s="35" t="n">
        <v>-0.57776</v>
      </c>
      <c r="N1741" s="35" t="n">
        <v>0.10274</v>
      </c>
      <c r="O1741" s="35" t="n">
        <v>-0.02319</v>
      </c>
      <c r="P1741" s="35" t="n">
        <v>-3.24498</v>
      </c>
      <c r="Q1741" s="35" t="n">
        <v>0.93885</v>
      </c>
      <c r="R1741" s="35" t="n">
        <v>-1.99137</v>
      </c>
    </row>
    <row r="1742" customFormat="false" ht="15" hidden="false" customHeight="false" outlineLevel="0" collapsed="false">
      <c r="A1742" s="4" t="n">
        <v>1741</v>
      </c>
      <c r="B1742" s="4" t="s">
        <v>2086</v>
      </c>
      <c r="C1742" s="35" t="n">
        <v>-2.32567</v>
      </c>
      <c r="D1742" s="35" t="n">
        <v>-0.42619</v>
      </c>
      <c r="E1742" s="35" t="n">
        <v>1.90723</v>
      </c>
      <c r="F1742" s="35" t="n">
        <v>-0.51485</v>
      </c>
      <c r="G1742" s="35" t="n">
        <v>0.5102</v>
      </c>
      <c r="H1742" s="35" t="n">
        <v>1.10608</v>
      </c>
      <c r="I1742" s="35" t="n">
        <v>2.83641</v>
      </c>
      <c r="J1742" s="35" t="n">
        <v>-0.12979</v>
      </c>
      <c r="K1742" s="35" t="n">
        <v>-0.8218</v>
      </c>
      <c r="L1742" s="35" t="n">
        <v>-0.1595</v>
      </c>
      <c r="M1742" s="35" t="n">
        <v>2.1134</v>
      </c>
      <c r="N1742" s="35" t="n">
        <v>0.54575</v>
      </c>
      <c r="O1742" s="35" t="n">
        <v>-1.61989</v>
      </c>
      <c r="P1742" s="35" t="n">
        <v>-3.00316</v>
      </c>
      <c r="Q1742" s="35" t="n">
        <v>0.19854</v>
      </c>
      <c r="R1742" s="35" t="n">
        <v>0.81128</v>
      </c>
    </row>
    <row r="1743" customFormat="false" ht="15" hidden="false" customHeight="false" outlineLevel="0" collapsed="false">
      <c r="A1743" s="4" t="n">
        <v>1742</v>
      </c>
      <c r="B1743" s="4" t="s">
        <v>2087</v>
      </c>
      <c r="C1743" s="35" t="n">
        <v>0.63963</v>
      </c>
      <c r="D1743" s="35" t="n">
        <v>-2.0937</v>
      </c>
      <c r="E1743" s="35" t="n">
        <v>0.17493</v>
      </c>
      <c r="F1743" s="35" t="n">
        <v>2.13605</v>
      </c>
      <c r="G1743" s="35" t="n">
        <v>1.63741</v>
      </c>
      <c r="H1743" s="35" t="n">
        <v>-2.48251</v>
      </c>
      <c r="I1743" s="35" t="n">
        <v>3.19952</v>
      </c>
      <c r="J1743" s="35" t="n">
        <v>0.67261</v>
      </c>
      <c r="K1743" s="35" t="n">
        <v>2.27027</v>
      </c>
      <c r="L1743" s="35" t="n">
        <v>0.8334</v>
      </c>
      <c r="M1743" s="35" t="n">
        <v>1.48668</v>
      </c>
      <c r="N1743" s="35" t="n">
        <v>5.04649</v>
      </c>
      <c r="O1743" s="35" t="n">
        <v>0.92494</v>
      </c>
      <c r="P1743" s="35" t="n">
        <v>-2.58426</v>
      </c>
      <c r="Q1743" s="35" t="n">
        <v>1.94711</v>
      </c>
      <c r="R1743" s="35" t="n">
        <v>-0.43841</v>
      </c>
    </row>
    <row r="1744" customFormat="false" ht="15" hidden="false" customHeight="false" outlineLevel="0" collapsed="false">
      <c r="A1744" s="4" t="n">
        <v>1743</v>
      </c>
      <c r="B1744" s="4" t="s">
        <v>2088</v>
      </c>
      <c r="C1744" s="35" t="n">
        <v>-2.36882</v>
      </c>
      <c r="D1744" s="35" t="n">
        <v>-0.3704</v>
      </c>
      <c r="E1744" s="35" t="n">
        <v>3.00156</v>
      </c>
      <c r="F1744" s="35" t="n">
        <v>1.8637</v>
      </c>
      <c r="G1744" s="35" t="n">
        <v>-0.88393</v>
      </c>
      <c r="H1744" s="35" t="n">
        <v>1.99746</v>
      </c>
      <c r="I1744" s="35" t="n">
        <v>-0.99569</v>
      </c>
      <c r="J1744" s="35" t="n">
        <v>2.93325</v>
      </c>
      <c r="K1744" s="35" t="n">
        <v>-0.10072</v>
      </c>
      <c r="L1744" s="35" t="n">
        <v>0.17091</v>
      </c>
      <c r="M1744" s="35" t="n">
        <v>0.95879</v>
      </c>
      <c r="N1744" s="35" t="n">
        <v>3.74798</v>
      </c>
      <c r="O1744" s="35" t="n">
        <v>0.56722</v>
      </c>
      <c r="P1744" s="35" t="n">
        <v>0.0942</v>
      </c>
      <c r="Q1744" s="35" t="n">
        <v>2.65683</v>
      </c>
      <c r="R1744" s="35" t="n">
        <v>0.76961</v>
      </c>
    </row>
    <row r="1745" customFormat="false" ht="15" hidden="false" customHeight="false" outlineLevel="0" collapsed="false">
      <c r="A1745" s="4" t="n">
        <v>1744</v>
      </c>
      <c r="B1745" s="4" t="s">
        <v>2089</v>
      </c>
      <c r="C1745" s="35" t="n">
        <v>-2.57476</v>
      </c>
      <c r="D1745" s="35" t="n">
        <v>-2.42549</v>
      </c>
      <c r="E1745" s="35" t="n">
        <v>-1.40469</v>
      </c>
      <c r="F1745" s="35" t="n">
        <v>2.14279</v>
      </c>
      <c r="G1745" s="35" t="n">
        <v>-0.65487</v>
      </c>
      <c r="H1745" s="35" t="n">
        <v>-0.72348</v>
      </c>
      <c r="I1745" s="35" t="n">
        <v>-1.12261</v>
      </c>
      <c r="J1745" s="35" t="n">
        <v>-0.64616</v>
      </c>
      <c r="K1745" s="35" t="n">
        <v>1.05076</v>
      </c>
      <c r="L1745" s="35" t="n">
        <v>0.35765</v>
      </c>
      <c r="M1745" s="35" t="n">
        <v>1.10354</v>
      </c>
      <c r="N1745" s="35" t="n">
        <v>4.18795</v>
      </c>
      <c r="O1745" s="35" t="n">
        <v>-0.01685</v>
      </c>
      <c r="P1745" s="35" t="n">
        <v>-2.33338</v>
      </c>
      <c r="Q1745" s="35" t="n">
        <v>2.22526</v>
      </c>
      <c r="R1745" s="35" t="n">
        <v>-2.76412</v>
      </c>
    </row>
    <row r="1746" customFormat="false" ht="15" hidden="false" customHeight="false" outlineLevel="0" collapsed="false">
      <c r="A1746" s="4" t="n">
        <v>1745</v>
      </c>
      <c r="B1746" s="4" t="s">
        <v>2090</v>
      </c>
      <c r="C1746" s="35" t="n">
        <v>-0.38918</v>
      </c>
      <c r="D1746" s="35" t="n">
        <v>-2.32768</v>
      </c>
      <c r="E1746" s="35" t="n">
        <v>2.04952</v>
      </c>
      <c r="F1746" s="35" t="n">
        <v>2.80168</v>
      </c>
      <c r="G1746" s="35" t="n">
        <v>2.44246</v>
      </c>
      <c r="H1746" s="35" t="n">
        <v>0.38504</v>
      </c>
      <c r="I1746" s="35" t="n">
        <v>-0.43887</v>
      </c>
      <c r="J1746" s="35" t="n">
        <v>-0.7904</v>
      </c>
      <c r="K1746" s="35" t="n">
        <v>-0.17905</v>
      </c>
      <c r="L1746" s="35" t="n">
        <v>0.67027</v>
      </c>
      <c r="M1746" s="35" t="n">
        <v>-0.47103</v>
      </c>
      <c r="N1746" s="35" t="n">
        <v>0.95906</v>
      </c>
      <c r="O1746" s="35" t="n">
        <v>-1.77895</v>
      </c>
      <c r="P1746" s="35" t="n">
        <v>-2.6078</v>
      </c>
      <c r="Q1746" s="35" t="n">
        <v>-0.69826</v>
      </c>
      <c r="R1746" s="35" t="n">
        <v>-3.08565</v>
      </c>
    </row>
    <row r="1747" customFormat="false" ht="15" hidden="false" customHeight="false" outlineLevel="0" collapsed="false">
      <c r="A1747" s="4" t="n">
        <v>1746</v>
      </c>
      <c r="B1747" s="4" t="s">
        <v>2091</v>
      </c>
      <c r="C1747" s="35" t="n">
        <v>-2.23039</v>
      </c>
      <c r="D1747" s="35" t="n">
        <v>-0.42693</v>
      </c>
      <c r="E1747" s="35" t="n">
        <v>1.57583</v>
      </c>
      <c r="F1747" s="35" t="n">
        <v>1.02101</v>
      </c>
      <c r="G1747" s="35" t="n">
        <v>2.8336</v>
      </c>
      <c r="H1747" s="35" t="n">
        <v>-1.07993</v>
      </c>
      <c r="I1747" s="35" t="n">
        <v>-1.55739</v>
      </c>
      <c r="J1747" s="35" t="n">
        <v>0.22655</v>
      </c>
      <c r="K1747" s="35" t="n">
        <v>3.47745</v>
      </c>
      <c r="L1747" s="35" t="n">
        <v>3.43592</v>
      </c>
      <c r="M1747" s="35" t="n">
        <v>2.38023</v>
      </c>
      <c r="N1747" s="35" t="n">
        <v>-0.34058</v>
      </c>
      <c r="O1747" s="35" t="n">
        <v>-0.46044</v>
      </c>
      <c r="P1747" s="35" t="n">
        <v>-0.9692</v>
      </c>
      <c r="Q1747" s="35" t="n">
        <v>1.03707</v>
      </c>
      <c r="R1747" s="35" t="n">
        <v>-1.85152</v>
      </c>
    </row>
    <row r="1748" customFormat="false" ht="15" hidden="false" customHeight="false" outlineLevel="0" collapsed="false">
      <c r="A1748" s="4" t="n">
        <v>1747</v>
      </c>
      <c r="B1748" s="4" t="s">
        <v>2092</v>
      </c>
      <c r="C1748" s="35" t="n">
        <v>0.44989</v>
      </c>
      <c r="D1748" s="35" t="n">
        <v>0.63803</v>
      </c>
      <c r="E1748" s="35" t="n">
        <v>-1.90644</v>
      </c>
      <c r="F1748" s="35" t="n">
        <v>2.37991</v>
      </c>
      <c r="G1748" s="35" t="n">
        <v>-0.09821</v>
      </c>
      <c r="H1748" s="35" t="n">
        <v>1.37007</v>
      </c>
      <c r="I1748" s="35" t="n">
        <v>2.22013</v>
      </c>
      <c r="J1748" s="35" t="n">
        <v>0.98342</v>
      </c>
      <c r="K1748" s="35" t="n">
        <v>-0.24658</v>
      </c>
      <c r="L1748" s="35" t="n">
        <v>0.52285</v>
      </c>
      <c r="M1748" s="35" t="n">
        <v>0.4522</v>
      </c>
      <c r="N1748" s="35" t="n">
        <v>0.24882</v>
      </c>
      <c r="O1748" s="35" t="n">
        <v>-2.15428</v>
      </c>
      <c r="P1748" s="35" t="n">
        <v>0.28125</v>
      </c>
      <c r="Q1748" s="35" t="n">
        <v>0.04934</v>
      </c>
      <c r="R1748" s="35" t="n">
        <v>-2.70936</v>
      </c>
    </row>
    <row r="1749" customFormat="false" ht="15" hidden="false" customHeight="false" outlineLevel="0" collapsed="false">
      <c r="A1749" s="4" t="n">
        <v>1748</v>
      </c>
      <c r="B1749" s="4" t="s">
        <v>2093</v>
      </c>
      <c r="C1749" s="35" t="n">
        <v>-2.73135</v>
      </c>
      <c r="D1749" s="35" t="n">
        <v>0.13103</v>
      </c>
      <c r="E1749" s="35" t="n">
        <v>-0.20719</v>
      </c>
      <c r="F1749" s="35" t="n">
        <v>3.13008</v>
      </c>
      <c r="G1749" s="35" t="n">
        <v>3.20287</v>
      </c>
      <c r="H1749" s="35" t="n">
        <v>1.41756</v>
      </c>
      <c r="I1749" s="35" t="n">
        <v>-2.22171</v>
      </c>
      <c r="J1749" s="35" t="n">
        <v>-0.01611</v>
      </c>
      <c r="K1749" s="35" t="n">
        <v>0.26197</v>
      </c>
      <c r="L1749" s="35" t="n">
        <v>3.03915</v>
      </c>
      <c r="M1749" s="35" t="n">
        <v>-0.05926</v>
      </c>
      <c r="N1749" s="35" t="n">
        <v>-0.00457</v>
      </c>
      <c r="O1749" s="35" t="n">
        <v>-0.39307</v>
      </c>
      <c r="P1749" s="35" t="n">
        <v>0.5324</v>
      </c>
      <c r="Q1749" s="35" t="n">
        <v>0.30025</v>
      </c>
      <c r="R1749" s="35" t="n">
        <v>0.16977</v>
      </c>
    </row>
    <row r="1750" customFormat="false" ht="15" hidden="false" customHeight="false" outlineLevel="0" collapsed="false">
      <c r="A1750" s="4" t="n">
        <v>1749</v>
      </c>
      <c r="B1750" s="4" t="s">
        <v>2094</v>
      </c>
      <c r="C1750" s="35" t="n">
        <v>-2.60636</v>
      </c>
      <c r="D1750" s="35" t="n">
        <v>-2.23588</v>
      </c>
      <c r="E1750" s="35" t="n">
        <v>-0.29495</v>
      </c>
      <c r="F1750" s="35" t="n">
        <v>-0.22968</v>
      </c>
      <c r="G1750" s="35" t="n">
        <v>-1.15686</v>
      </c>
      <c r="H1750" s="35" t="n">
        <v>1.68842</v>
      </c>
      <c r="I1750" s="35" t="n">
        <v>-1.15499</v>
      </c>
      <c r="J1750" s="35" t="n">
        <v>1.19179</v>
      </c>
      <c r="K1750" s="35" t="n">
        <v>-0.02057</v>
      </c>
      <c r="L1750" s="35" t="n">
        <v>3.26296</v>
      </c>
      <c r="M1750" s="35" t="n">
        <v>-1.25195</v>
      </c>
      <c r="N1750" s="35" t="n">
        <v>1.27876</v>
      </c>
      <c r="O1750" s="35" t="n">
        <v>0.15052</v>
      </c>
      <c r="P1750" s="35" t="n">
        <v>0.83409</v>
      </c>
      <c r="Q1750" s="35" t="n">
        <v>3.11686</v>
      </c>
      <c r="R1750" s="35" t="n">
        <v>0.2128</v>
      </c>
    </row>
    <row r="1751" customFormat="false" ht="15" hidden="false" customHeight="false" outlineLevel="0" collapsed="false">
      <c r="A1751" s="4" t="n">
        <v>1750</v>
      </c>
      <c r="B1751" s="4" t="s">
        <v>2095</v>
      </c>
      <c r="C1751" s="35" t="n">
        <v>-1.17019</v>
      </c>
      <c r="D1751" s="35" t="n">
        <v>-2.65426</v>
      </c>
      <c r="E1751" s="35" t="n">
        <v>-0.92715</v>
      </c>
      <c r="F1751" s="35" t="n">
        <v>0.05852</v>
      </c>
      <c r="G1751" s="35" t="n">
        <v>2.1964</v>
      </c>
      <c r="H1751" s="35" t="n">
        <v>1.34409</v>
      </c>
      <c r="I1751" s="35" t="n">
        <v>1.70171</v>
      </c>
      <c r="J1751" s="35" t="n">
        <v>-0.06511</v>
      </c>
      <c r="K1751" s="35" t="n">
        <v>2.46556</v>
      </c>
      <c r="L1751" s="35" t="n">
        <v>-0.42678</v>
      </c>
      <c r="M1751" s="35" t="n">
        <v>-0.17272</v>
      </c>
      <c r="N1751" s="35" t="n">
        <v>1.49764</v>
      </c>
      <c r="O1751" s="35" t="n">
        <v>0.2479</v>
      </c>
      <c r="P1751" s="35" t="n">
        <v>-0.03894</v>
      </c>
      <c r="Q1751" s="35" t="n">
        <v>-0.49664</v>
      </c>
      <c r="R1751" s="35" t="n">
        <v>-0.06932</v>
      </c>
    </row>
    <row r="1752" customFormat="false" ht="15" hidden="false" customHeight="false" outlineLevel="0" collapsed="false">
      <c r="A1752" s="4" t="n">
        <v>1751</v>
      </c>
      <c r="B1752" s="4" t="s">
        <v>2096</v>
      </c>
      <c r="C1752" s="35" t="n">
        <v>-2.76858</v>
      </c>
      <c r="D1752" s="35" t="n">
        <v>0.73311</v>
      </c>
      <c r="E1752" s="35" t="n">
        <v>-1.9099</v>
      </c>
      <c r="F1752" s="35" t="n">
        <v>-0.56025</v>
      </c>
      <c r="G1752" s="35" t="n">
        <v>-0.33574</v>
      </c>
      <c r="H1752" s="35" t="n">
        <v>-0.96415</v>
      </c>
      <c r="I1752" s="35" t="n">
        <v>-0.03975</v>
      </c>
      <c r="J1752" s="35" t="n">
        <v>-0.36953</v>
      </c>
      <c r="K1752" s="35" t="n">
        <v>-0.60436</v>
      </c>
      <c r="L1752" s="35" t="n">
        <v>0.02746</v>
      </c>
      <c r="M1752" s="35" t="n">
        <v>2.36622</v>
      </c>
      <c r="N1752" s="35" t="n">
        <v>0.65043</v>
      </c>
      <c r="O1752" s="35" t="n">
        <v>-2.02482</v>
      </c>
      <c r="P1752" s="35" t="n">
        <v>0.36843</v>
      </c>
      <c r="Q1752" s="35" t="n">
        <v>2.50225</v>
      </c>
      <c r="R1752" s="35" t="n">
        <v>0.48364</v>
      </c>
    </row>
    <row r="1753" customFormat="false" ht="15" hidden="false" customHeight="false" outlineLevel="0" collapsed="false">
      <c r="A1753" s="4" t="n">
        <v>1752</v>
      </c>
      <c r="B1753" s="4" t="s">
        <v>2097</v>
      </c>
      <c r="C1753" s="35" t="n">
        <v>0.47709</v>
      </c>
      <c r="D1753" s="35" t="n">
        <v>-2.67154</v>
      </c>
      <c r="E1753" s="35" t="n">
        <v>1.19828</v>
      </c>
      <c r="F1753" s="35" t="n">
        <v>-0.29819</v>
      </c>
      <c r="G1753" s="35" t="n">
        <v>0.32807</v>
      </c>
      <c r="H1753" s="35" t="n">
        <v>-1.34971</v>
      </c>
      <c r="I1753" s="35" t="n">
        <v>2.04696</v>
      </c>
      <c r="J1753" s="35" t="n">
        <v>2.60137</v>
      </c>
      <c r="K1753" s="35" t="n">
        <v>1.44178</v>
      </c>
      <c r="L1753" s="35" t="n">
        <v>0.1187</v>
      </c>
      <c r="M1753" s="35" t="n">
        <v>-1.89829</v>
      </c>
      <c r="N1753" s="35" t="n">
        <v>1.09875</v>
      </c>
      <c r="O1753" s="35" t="n">
        <v>-1.12902</v>
      </c>
      <c r="P1753" s="35" t="n">
        <v>-0.21109</v>
      </c>
      <c r="Q1753" s="35" t="n">
        <v>2.75872</v>
      </c>
      <c r="R1753" s="35" t="n">
        <v>-3.54595</v>
      </c>
    </row>
    <row r="1754" customFormat="false" ht="15" hidden="false" customHeight="false" outlineLevel="0" collapsed="false">
      <c r="A1754" s="4" t="n">
        <v>1753</v>
      </c>
      <c r="B1754" s="4" t="s">
        <v>2098</v>
      </c>
      <c r="C1754" s="35" t="n">
        <v>0.86707</v>
      </c>
      <c r="D1754" s="35" t="n">
        <v>0.7254</v>
      </c>
      <c r="E1754" s="35" t="n">
        <v>-0.28955</v>
      </c>
      <c r="F1754" s="35" t="n">
        <v>1.76408</v>
      </c>
      <c r="G1754" s="35" t="n">
        <v>-0.79374</v>
      </c>
      <c r="H1754" s="35" t="n">
        <v>-1.59876</v>
      </c>
      <c r="I1754" s="35" t="n">
        <v>3.04555</v>
      </c>
      <c r="J1754" s="35" t="n">
        <v>2.79463</v>
      </c>
      <c r="K1754" s="35" t="n">
        <v>0.29392</v>
      </c>
      <c r="L1754" s="35" t="n">
        <v>0.99053</v>
      </c>
      <c r="M1754" s="35" t="n">
        <v>-0.56265</v>
      </c>
      <c r="N1754" s="35" t="n">
        <v>3.06053</v>
      </c>
      <c r="O1754" s="35" t="n">
        <v>1.78596</v>
      </c>
      <c r="P1754" s="35" t="n">
        <v>-2.53031</v>
      </c>
      <c r="Q1754" s="35" t="n">
        <v>2.74028</v>
      </c>
      <c r="R1754" s="35" t="n">
        <v>-0.72447</v>
      </c>
    </row>
    <row r="1755" customFormat="false" ht="15" hidden="false" customHeight="false" outlineLevel="0" collapsed="false">
      <c r="A1755" s="4" t="n">
        <v>1754</v>
      </c>
      <c r="B1755" s="4" t="s">
        <v>2099</v>
      </c>
      <c r="C1755" s="35" t="n">
        <v>-2.3389</v>
      </c>
      <c r="D1755" s="35" t="n">
        <v>0.09979</v>
      </c>
      <c r="E1755" s="35" t="n">
        <v>-1.68853</v>
      </c>
      <c r="F1755" s="35" t="n">
        <v>-0.61891</v>
      </c>
      <c r="G1755" s="35" t="n">
        <v>2.1044</v>
      </c>
      <c r="H1755" s="35" t="n">
        <v>1.04358</v>
      </c>
      <c r="I1755" s="35" t="n">
        <v>2.84099</v>
      </c>
      <c r="J1755" s="35" t="n">
        <v>-0.26463</v>
      </c>
      <c r="K1755" s="35" t="n">
        <v>-0.45746</v>
      </c>
      <c r="L1755" s="35" t="n">
        <v>2.56281</v>
      </c>
      <c r="M1755" s="35" t="n">
        <v>1.14548</v>
      </c>
      <c r="N1755" s="35" t="n">
        <v>1.85205</v>
      </c>
      <c r="O1755" s="35" t="n">
        <v>-2.55301</v>
      </c>
      <c r="P1755" s="35" t="n">
        <v>-3.46817</v>
      </c>
      <c r="Q1755" s="35" t="n">
        <v>0.11695</v>
      </c>
      <c r="R1755" s="35" t="n">
        <v>-3.03966</v>
      </c>
    </row>
    <row r="1756" customFormat="false" ht="15" hidden="false" customHeight="false" outlineLevel="0" collapsed="false">
      <c r="A1756" s="4" t="n">
        <v>1755</v>
      </c>
      <c r="B1756" s="4" t="s">
        <v>2100</v>
      </c>
      <c r="C1756" s="35" t="n">
        <v>-3.43073</v>
      </c>
      <c r="D1756" s="35" t="n">
        <v>-1.683</v>
      </c>
      <c r="E1756" s="35" t="n">
        <v>-0.77624</v>
      </c>
      <c r="F1756" s="35" t="n">
        <v>3.72633</v>
      </c>
      <c r="G1756" s="35" t="n">
        <v>-0.82557</v>
      </c>
      <c r="H1756" s="35" t="n">
        <v>1.58396</v>
      </c>
      <c r="I1756" s="35" t="n">
        <v>-0.09837</v>
      </c>
      <c r="J1756" s="35" t="n">
        <v>2.2498</v>
      </c>
      <c r="K1756" s="35" t="n">
        <v>0.22749</v>
      </c>
      <c r="L1756" s="35" t="n">
        <v>1.06139</v>
      </c>
      <c r="M1756" s="35" t="n">
        <v>0.60208</v>
      </c>
      <c r="N1756" s="35" t="n">
        <v>0.69636</v>
      </c>
      <c r="O1756" s="35" t="n">
        <v>-1.1723</v>
      </c>
      <c r="P1756" s="35" t="n">
        <v>-2.25462</v>
      </c>
      <c r="Q1756" s="35" t="n">
        <v>0.12213</v>
      </c>
      <c r="R1756" s="35" t="n">
        <v>-2.50866</v>
      </c>
    </row>
    <row r="1757" customFormat="false" ht="15" hidden="false" customHeight="false" outlineLevel="0" collapsed="false">
      <c r="A1757" s="4" t="n">
        <v>1756</v>
      </c>
      <c r="B1757" s="4" t="s">
        <v>2101</v>
      </c>
      <c r="C1757" s="35" t="n">
        <v>-1.63682</v>
      </c>
      <c r="D1757" s="35" t="n">
        <v>-0.36369</v>
      </c>
      <c r="E1757" s="35" t="n">
        <v>1.70109</v>
      </c>
      <c r="F1757" s="35" t="n">
        <v>3.45649</v>
      </c>
      <c r="G1757" s="35" t="n">
        <v>0.1846</v>
      </c>
      <c r="H1757" s="35" t="n">
        <v>-1.23427</v>
      </c>
      <c r="I1757" s="35" t="n">
        <v>1.40212</v>
      </c>
      <c r="J1757" s="35" t="n">
        <v>0.87655</v>
      </c>
      <c r="K1757" s="35" t="n">
        <v>2.84624</v>
      </c>
      <c r="L1757" s="35" t="n">
        <v>2.97766</v>
      </c>
      <c r="M1757" s="35" t="n">
        <v>-1.4171</v>
      </c>
      <c r="N1757" s="35" t="n">
        <v>0.74917</v>
      </c>
      <c r="O1757" s="35" t="n">
        <v>0.34993</v>
      </c>
      <c r="P1757" s="35" t="n">
        <v>-0.70826</v>
      </c>
      <c r="Q1757" s="35" t="n">
        <v>0.18051</v>
      </c>
      <c r="R1757" s="35" t="n">
        <v>-2.39202</v>
      </c>
    </row>
    <row r="1758" customFormat="false" ht="15" hidden="false" customHeight="false" outlineLevel="0" collapsed="false">
      <c r="A1758" s="4" t="n">
        <v>1757</v>
      </c>
      <c r="B1758" s="4" t="s">
        <v>2102</v>
      </c>
      <c r="C1758" s="35" t="n">
        <v>-3.54565</v>
      </c>
      <c r="D1758" s="35" t="n">
        <v>-2.77064</v>
      </c>
      <c r="E1758" s="35" t="n">
        <v>1.81176</v>
      </c>
      <c r="F1758" s="35" t="n">
        <v>0.0858</v>
      </c>
      <c r="G1758" s="35" t="n">
        <v>1.95456</v>
      </c>
      <c r="H1758" s="35" t="n">
        <v>-2.02663</v>
      </c>
      <c r="I1758" s="35" t="n">
        <v>-1.63768</v>
      </c>
      <c r="J1758" s="35" t="n">
        <v>0.32645</v>
      </c>
      <c r="K1758" s="35" t="n">
        <v>1.92227</v>
      </c>
      <c r="L1758" s="35" t="n">
        <v>-0.00447</v>
      </c>
      <c r="M1758" s="35" t="n">
        <v>-0.59105</v>
      </c>
      <c r="N1758" s="35" t="n">
        <v>0.44753</v>
      </c>
      <c r="O1758" s="35" t="n">
        <v>-0.49886</v>
      </c>
      <c r="P1758" s="35" t="n">
        <v>-0.61119</v>
      </c>
      <c r="Q1758" s="35" t="n">
        <v>0.67994</v>
      </c>
      <c r="R1758" s="35" t="n">
        <v>-1.73922</v>
      </c>
    </row>
    <row r="1759" customFormat="false" ht="15" hidden="false" customHeight="false" outlineLevel="0" collapsed="false">
      <c r="A1759" s="4" t="n">
        <v>1758</v>
      </c>
      <c r="B1759" s="4" t="s">
        <v>2103</v>
      </c>
      <c r="C1759" s="35" t="n">
        <v>0.47879</v>
      </c>
      <c r="D1759" s="35" t="n">
        <v>-1.41599</v>
      </c>
      <c r="E1759" s="35" t="n">
        <v>1.60663</v>
      </c>
      <c r="F1759" s="35" t="n">
        <v>0.14289</v>
      </c>
      <c r="G1759" s="35" t="n">
        <v>0.8244</v>
      </c>
      <c r="H1759" s="35" t="n">
        <v>-1.79198</v>
      </c>
      <c r="I1759" s="35" t="n">
        <v>0.11179</v>
      </c>
      <c r="J1759" s="35" t="n">
        <v>-0.61661</v>
      </c>
      <c r="K1759" s="35" t="n">
        <v>-0.39217</v>
      </c>
      <c r="L1759" s="35" t="n">
        <v>3.87453</v>
      </c>
      <c r="M1759" s="35" t="n">
        <v>1.30443</v>
      </c>
      <c r="N1759" s="35" t="n">
        <v>1.09189</v>
      </c>
      <c r="O1759" s="35" t="n">
        <v>0.80622</v>
      </c>
      <c r="P1759" s="35" t="n">
        <v>-0.9757</v>
      </c>
      <c r="Q1759" s="35" t="n">
        <v>2.62083</v>
      </c>
      <c r="R1759" s="35" t="n">
        <v>-2.91473</v>
      </c>
    </row>
    <row r="1760" customFormat="false" ht="15" hidden="false" customHeight="false" outlineLevel="0" collapsed="false">
      <c r="A1760" s="4" t="n">
        <v>1759</v>
      </c>
      <c r="B1760" s="4" t="s">
        <v>2104</v>
      </c>
      <c r="C1760" s="35" t="n">
        <v>-1.90563</v>
      </c>
      <c r="D1760" s="35" t="n">
        <v>-0.17231</v>
      </c>
      <c r="E1760" s="35" t="n">
        <v>2.18785</v>
      </c>
      <c r="F1760" s="35" t="n">
        <v>-0.4127</v>
      </c>
      <c r="G1760" s="35" t="n">
        <v>-0.58178</v>
      </c>
      <c r="H1760" s="35" t="n">
        <v>-1.5467</v>
      </c>
      <c r="I1760" s="35" t="n">
        <v>1.66274</v>
      </c>
      <c r="J1760" s="35" t="n">
        <v>2.70613</v>
      </c>
      <c r="K1760" s="35" t="n">
        <v>-0.87871</v>
      </c>
      <c r="L1760" s="35" t="n">
        <v>2.48983</v>
      </c>
      <c r="M1760" s="35" t="n">
        <v>-0.57964</v>
      </c>
      <c r="N1760" s="35" t="n">
        <v>0.98211</v>
      </c>
      <c r="O1760" s="35" t="n">
        <v>1.09184</v>
      </c>
      <c r="P1760" s="35" t="n">
        <v>-0.37929</v>
      </c>
      <c r="Q1760" s="35" t="n">
        <v>0.87458</v>
      </c>
      <c r="R1760" s="35" t="n">
        <v>0.63814</v>
      </c>
    </row>
    <row r="1761" customFormat="false" ht="15" hidden="false" customHeight="false" outlineLevel="0" collapsed="false">
      <c r="A1761" s="4" t="n">
        <v>1760</v>
      </c>
      <c r="B1761" s="4" t="s">
        <v>2105</v>
      </c>
      <c r="C1761" s="35" t="n">
        <v>-2.35122</v>
      </c>
      <c r="D1761" s="35" t="n">
        <v>-0.0173</v>
      </c>
      <c r="E1761" s="35" t="n">
        <v>1.79262</v>
      </c>
      <c r="F1761" s="35" t="n">
        <v>0.20153</v>
      </c>
      <c r="G1761" s="35" t="n">
        <v>0.50117</v>
      </c>
      <c r="H1761" s="35" t="n">
        <v>1.91677</v>
      </c>
      <c r="I1761" s="35" t="n">
        <v>-0.91036</v>
      </c>
      <c r="J1761" s="35" t="n">
        <v>-0.25412</v>
      </c>
      <c r="K1761" s="35" t="n">
        <v>0.75063</v>
      </c>
      <c r="L1761" s="35" t="n">
        <v>-0.31987</v>
      </c>
      <c r="M1761" s="35" t="n">
        <v>-0.58372</v>
      </c>
      <c r="N1761" s="35" t="n">
        <v>1.74607</v>
      </c>
      <c r="O1761" s="35" t="n">
        <v>2.31301</v>
      </c>
      <c r="P1761" s="35" t="n">
        <v>-2.41007</v>
      </c>
      <c r="Q1761" s="35" t="n">
        <v>0.94254</v>
      </c>
      <c r="R1761" s="35" t="n">
        <v>-2.90689</v>
      </c>
    </row>
    <row r="1762" customFormat="false" ht="15" hidden="false" customHeight="false" outlineLevel="0" collapsed="false">
      <c r="A1762" s="4" t="n">
        <v>1761</v>
      </c>
      <c r="B1762" s="4" t="s">
        <v>2106</v>
      </c>
      <c r="C1762" s="35" t="n">
        <v>-1.81049</v>
      </c>
      <c r="D1762" s="35" t="n">
        <v>-0.16464</v>
      </c>
      <c r="E1762" s="35" t="n">
        <v>-1.94686</v>
      </c>
      <c r="F1762" s="35" t="n">
        <v>0.44917</v>
      </c>
      <c r="G1762" s="35" t="n">
        <v>2.14893</v>
      </c>
      <c r="H1762" s="35" t="n">
        <v>-0.66835</v>
      </c>
      <c r="I1762" s="35" t="n">
        <v>1.33505</v>
      </c>
      <c r="J1762" s="35" t="n">
        <v>0.26188</v>
      </c>
      <c r="K1762" s="35" t="n">
        <v>2.96486</v>
      </c>
      <c r="L1762" s="35" t="n">
        <v>-0.53912</v>
      </c>
      <c r="M1762" s="35" t="n">
        <v>1.43958</v>
      </c>
      <c r="N1762" s="35" t="n">
        <v>-0.48341</v>
      </c>
      <c r="O1762" s="35" t="n">
        <v>-0.41556</v>
      </c>
      <c r="P1762" s="35" t="n">
        <v>-0.68901</v>
      </c>
      <c r="Q1762" s="35" t="n">
        <v>0.56792</v>
      </c>
      <c r="R1762" s="35" t="n">
        <v>-1.8695</v>
      </c>
    </row>
    <row r="1763" customFormat="false" ht="15" hidden="false" customHeight="false" outlineLevel="0" collapsed="false">
      <c r="A1763" s="4" t="n">
        <v>1762</v>
      </c>
      <c r="B1763" s="4" t="s">
        <v>2107</v>
      </c>
      <c r="C1763" s="35" t="n">
        <v>-2.10297</v>
      </c>
      <c r="D1763" s="35" t="n">
        <v>-1.4054</v>
      </c>
      <c r="E1763" s="35" t="n">
        <v>-0.69504</v>
      </c>
      <c r="F1763" s="35" t="n">
        <v>-0.84879</v>
      </c>
      <c r="G1763" s="35" t="n">
        <v>1.34719</v>
      </c>
      <c r="H1763" s="35" t="n">
        <v>-2.46603</v>
      </c>
      <c r="I1763" s="35" t="n">
        <v>-1.13115</v>
      </c>
      <c r="J1763" s="35" t="n">
        <v>-0.56165</v>
      </c>
      <c r="K1763" s="35" t="n">
        <v>-0.529</v>
      </c>
      <c r="L1763" s="35" t="n">
        <v>-0.81509</v>
      </c>
      <c r="M1763" s="35" t="n">
        <v>1.25056</v>
      </c>
      <c r="N1763" s="35" t="n">
        <v>0.40113</v>
      </c>
      <c r="O1763" s="35" t="n">
        <v>0.00953</v>
      </c>
      <c r="P1763" s="35" t="n">
        <v>-0.641</v>
      </c>
      <c r="Q1763" s="35" t="n">
        <v>1.64553</v>
      </c>
      <c r="R1763" s="35" t="n">
        <v>-1.90985</v>
      </c>
    </row>
    <row r="1764" customFormat="false" ht="15" hidden="false" customHeight="false" outlineLevel="0" collapsed="false">
      <c r="A1764" s="4" t="n">
        <v>1763</v>
      </c>
      <c r="B1764" s="4" t="s">
        <v>2108</v>
      </c>
      <c r="C1764" s="35" t="n">
        <v>-1.83245</v>
      </c>
      <c r="D1764" s="35" t="n">
        <v>0.19461</v>
      </c>
      <c r="E1764" s="35" t="n">
        <v>-1.49259</v>
      </c>
      <c r="F1764" s="35" t="n">
        <v>1.21747</v>
      </c>
      <c r="G1764" s="35" t="n">
        <v>2.33543</v>
      </c>
      <c r="H1764" s="35" t="n">
        <v>-1.35164</v>
      </c>
      <c r="I1764" s="35" t="n">
        <v>1.14705</v>
      </c>
      <c r="J1764" s="35" t="n">
        <v>-0.55318</v>
      </c>
      <c r="K1764" s="35" t="n">
        <v>-1.35511</v>
      </c>
      <c r="L1764" s="35" t="n">
        <v>1.8189</v>
      </c>
      <c r="M1764" s="35" t="n">
        <v>-2.37735</v>
      </c>
      <c r="N1764" s="35" t="n">
        <v>0.75199</v>
      </c>
      <c r="O1764" s="35" t="n">
        <v>-0.96044</v>
      </c>
      <c r="P1764" s="35" t="n">
        <v>-0.13735</v>
      </c>
      <c r="Q1764" s="35" t="n">
        <v>0.67433</v>
      </c>
      <c r="R1764" s="35" t="n">
        <v>-2.57787</v>
      </c>
    </row>
    <row r="1765" customFormat="false" ht="15" hidden="false" customHeight="false" outlineLevel="0" collapsed="false">
      <c r="A1765" s="4" t="n">
        <v>1764</v>
      </c>
      <c r="B1765" s="4" t="s">
        <v>2109</v>
      </c>
      <c r="C1765" s="35" t="n">
        <v>0.09508</v>
      </c>
      <c r="D1765" s="35" t="n">
        <v>-1.6143</v>
      </c>
      <c r="E1765" s="35" t="n">
        <v>1.94274</v>
      </c>
      <c r="F1765" s="35" t="n">
        <v>-0.20997</v>
      </c>
      <c r="G1765" s="35" t="n">
        <v>1.85495</v>
      </c>
      <c r="H1765" s="35" t="n">
        <v>-1.34688</v>
      </c>
      <c r="I1765" s="35" t="n">
        <v>2.36214</v>
      </c>
      <c r="J1765" s="35" t="n">
        <v>3.60781</v>
      </c>
      <c r="K1765" s="35" t="n">
        <v>1.25443</v>
      </c>
      <c r="L1765" s="35" t="n">
        <v>0.13779</v>
      </c>
      <c r="M1765" s="35" t="n">
        <v>1.0804</v>
      </c>
      <c r="N1765" s="35" t="n">
        <v>0.94583</v>
      </c>
      <c r="O1765" s="35" t="n">
        <v>-2.00967</v>
      </c>
      <c r="P1765" s="35" t="n">
        <v>-0.10403</v>
      </c>
      <c r="Q1765" s="35" t="n">
        <v>2.4858</v>
      </c>
      <c r="R1765" s="35" t="n">
        <v>-2.50876</v>
      </c>
    </row>
    <row r="1766" customFormat="false" ht="15" hidden="false" customHeight="false" outlineLevel="0" collapsed="false">
      <c r="A1766" s="4" t="n">
        <v>1765</v>
      </c>
      <c r="B1766" s="4" t="s">
        <v>2110</v>
      </c>
      <c r="C1766" s="35" t="n">
        <v>0.8511</v>
      </c>
      <c r="D1766" s="35" t="n">
        <v>-0.74101</v>
      </c>
      <c r="E1766" s="35" t="n">
        <v>1.57602</v>
      </c>
      <c r="F1766" s="35" t="n">
        <v>-0.66762</v>
      </c>
      <c r="G1766" s="35" t="n">
        <v>0.89076</v>
      </c>
      <c r="H1766" s="35" t="n">
        <v>-1.57886</v>
      </c>
      <c r="I1766" s="35" t="n">
        <v>0.66684</v>
      </c>
      <c r="J1766" s="35" t="n">
        <v>-1.048</v>
      </c>
      <c r="K1766" s="35" t="n">
        <v>-2.4777</v>
      </c>
      <c r="L1766" s="35" t="n">
        <v>0.73695</v>
      </c>
      <c r="M1766" s="35" t="n">
        <v>1.12044</v>
      </c>
      <c r="N1766" s="35" t="n">
        <v>1.50024</v>
      </c>
      <c r="O1766" s="35" t="n">
        <v>-2.31179</v>
      </c>
      <c r="P1766" s="35" t="n">
        <v>0.63078</v>
      </c>
      <c r="Q1766" s="35" t="n">
        <v>1.3876</v>
      </c>
      <c r="R1766" s="35" t="n">
        <v>-2.71081</v>
      </c>
    </row>
    <row r="1767" customFormat="false" ht="15" hidden="false" customHeight="false" outlineLevel="0" collapsed="false">
      <c r="A1767" s="4" t="n">
        <v>1766</v>
      </c>
      <c r="B1767" s="4" t="s">
        <v>2111</v>
      </c>
      <c r="C1767" s="35" t="n">
        <v>-3.72048</v>
      </c>
      <c r="D1767" s="35" t="n">
        <v>-1.5114</v>
      </c>
      <c r="E1767" s="35" t="n">
        <v>-0.26861</v>
      </c>
      <c r="F1767" s="35" t="n">
        <v>-0.23449</v>
      </c>
      <c r="G1767" s="35" t="n">
        <v>1.4949</v>
      </c>
      <c r="H1767" s="35" t="n">
        <v>1.63833</v>
      </c>
      <c r="I1767" s="35" t="n">
        <v>-1.13785</v>
      </c>
      <c r="J1767" s="35" t="n">
        <v>2.27575</v>
      </c>
      <c r="K1767" s="35" t="n">
        <v>2.8812</v>
      </c>
      <c r="L1767" s="35" t="n">
        <v>0.80125</v>
      </c>
      <c r="M1767" s="35" t="n">
        <v>-0.41639</v>
      </c>
      <c r="N1767" s="35" t="n">
        <v>0.43331</v>
      </c>
      <c r="O1767" s="35" t="n">
        <v>0.83646</v>
      </c>
      <c r="P1767" s="35" t="n">
        <v>0.22906</v>
      </c>
      <c r="Q1767" s="35" t="n">
        <v>2.62615</v>
      </c>
      <c r="R1767" s="35" t="n">
        <v>-0.00693</v>
      </c>
    </row>
    <row r="1768" customFormat="false" ht="15" hidden="false" customHeight="false" outlineLevel="0" collapsed="false">
      <c r="A1768" s="4" t="n">
        <v>1767</v>
      </c>
      <c r="B1768" s="4" t="s">
        <v>2112</v>
      </c>
      <c r="C1768" s="35" t="n">
        <v>0.78141</v>
      </c>
      <c r="D1768" s="35" t="n">
        <v>0.3878</v>
      </c>
      <c r="E1768" s="35" t="n">
        <v>1.29237</v>
      </c>
      <c r="F1768" s="35" t="n">
        <v>2.13795</v>
      </c>
      <c r="G1768" s="35" t="n">
        <v>2.49625</v>
      </c>
      <c r="H1768" s="35" t="n">
        <v>1.0077</v>
      </c>
      <c r="I1768" s="35" t="n">
        <v>1.53541</v>
      </c>
      <c r="J1768" s="35" t="n">
        <v>0.22279</v>
      </c>
      <c r="K1768" s="35" t="n">
        <v>-0.87462</v>
      </c>
      <c r="L1768" s="35" t="n">
        <v>0.58968</v>
      </c>
      <c r="M1768" s="35" t="n">
        <v>0.5254</v>
      </c>
      <c r="N1768" s="35" t="n">
        <v>-0.09404</v>
      </c>
      <c r="O1768" s="35" t="n">
        <v>0.97674</v>
      </c>
      <c r="P1768" s="35" t="n">
        <v>-0.1983</v>
      </c>
      <c r="Q1768" s="35" t="n">
        <v>2.74775</v>
      </c>
      <c r="R1768" s="35" t="n">
        <v>0.15892</v>
      </c>
    </row>
    <row r="1769" customFormat="false" ht="15" hidden="false" customHeight="false" outlineLevel="0" collapsed="false">
      <c r="A1769" s="4" t="n">
        <v>1768</v>
      </c>
      <c r="B1769" s="4" t="s">
        <v>2113</v>
      </c>
      <c r="C1769" s="35" t="n">
        <v>-1.67232</v>
      </c>
      <c r="D1769" s="35" t="n">
        <v>-0.43968</v>
      </c>
      <c r="E1769" s="35" t="n">
        <v>1.78034</v>
      </c>
      <c r="F1769" s="35" t="n">
        <v>0.37957</v>
      </c>
      <c r="G1769" s="35" t="n">
        <v>2.36422</v>
      </c>
      <c r="H1769" s="35" t="n">
        <v>-0.72556</v>
      </c>
      <c r="I1769" s="35" t="n">
        <v>1.61584</v>
      </c>
      <c r="J1769" s="35" t="n">
        <v>-0.28388</v>
      </c>
      <c r="K1769" s="35" t="n">
        <v>2.95603</v>
      </c>
      <c r="L1769" s="35" t="n">
        <v>-0.2456</v>
      </c>
      <c r="M1769" s="35" t="n">
        <v>2.15719</v>
      </c>
      <c r="N1769" s="35" t="n">
        <v>0.36441</v>
      </c>
      <c r="O1769" s="35" t="n">
        <v>-0.20988</v>
      </c>
      <c r="P1769" s="35" t="n">
        <v>-0.88849</v>
      </c>
      <c r="Q1769" s="35" t="n">
        <v>0.69489</v>
      </c>
      <c r="R1769" s="35" t="n">
        <v>-1.59943</v>
      </c>
    </row>
    <row r="1770" customFormat="false" ht="15" hidden="false" customHeight="false" outlineLevel="0" collapsed="false">
      <c r="A1770" s="4" t="n">
        <v>1769</v>
      </c>
      <c r="B1770" s="4" t="s">
        <v>2114</v>
      </c>
      <c r="C1770" s="35" t="n">
        <v>-0.08103</v>
      </c>
      <c r="D1770" s="35" t="n">
        <v>-1.19819</v>
      </c>
      <c r="E1770" s="35" t="n">
        <v>-0.78296</v>
      </c>
      <c r="F1770" s="35" t="n">
        <v>-0.35775</v>
      </c>
      <c r="G1770" s="35" t="n">
        <v>1.49392</v>
      </c>
      <c r="H1770" s="35" t="n">
        <v>-2.09767</v>
      </c>
      <c r="I1770" s="35" t="n">
        <v>-0.52054</v>
      </c>
      <c r="J1770" s="35" t="n">
        <v>1.45836</v>
      </c>
      <c r="K1770" s="35" t="n">
        <v>2.31256</v>
      </c>
      <c r="L1770" s="35" t="n">
        <v>0.13361</v>
      </c>
      <c r="M1770" s="35" t="n">
        <v>1.79125</v>
      </c>
      <c r="N1770" s="35" t="n">
        <v>0.94891</v>
      </c>
      <c r="O1770" s="35" t="n">
        <v>0.54885</v>
      </c>
      <c r="P1770" s="35" t="n">
        <v>0.2929</v>
      </c>
      <c r="Q1770" s="35" t="n">
        <v>2.48369</v>
      </c>
      <c r="R1770" s="35" t="n">
        <v>-2.06355</v>
      </c>
    </row>
    <row r="1771" customFormat="false" ht="15" hidden="false" customHeight="false" outlineLevel="0" collapsed="false">
      <c r="A1771" s="4" t="n">
        <v>1770</v>
      </c>
      <c r="B1771" s="4" t="s">
        <v>2115</v>
      </c>
      <c r="C1771" s="35" t="n">
        <v>0.94493</v>
      </c>
      <c r="D1771" s="35" t="n">
        <v>-0.68864</v>
      </c>
      <c r="E1771" s="35" t="n">
        <v>-0.8734</v>
      </c>
      <c r="F1771" s="35" t="n">
        <v>-0.92711</v>
      </c>
      <c r="G1771" s="35" t="n">
        <v>0.58815</v>
      </c>
      <c r="H1771" s="35" t="n">
        <v>-1.77488</v>
      </c>
      <c r="I1771" s="35" t="n">
        <v>0.53137</v>
      </c>
      <c r="J1771" s="35" t="n">
        <v>2.07452</v>
      </c>
      <c r="K1771" s="35" t="n">
        <v>0.5824</v>
      </c>
      <c r="L1771" s="35" t="n">
        <v>3.2497</v>
      </c>
      <c r="M1771" s="35" t="n">
        <v>0.78551</v>
      </c>
      <c r="N1771" s="35" t="n">
        <v>1.37084</v>
      </c>
      <c r="O1771" s="35" t="n">
        <v>1.42161</v>
      </c>
      <c r="P1771" s="35" t="n">
        <v>-2.18036</v>
      </c>
      <c r="Q1771" s="35" t="n">
        <v>1.48315</v>
      </c>
      <c r="R1771" s="35" t="n">
        <v>-2.93536</v>
      </c>
    </row>
    <row r="1772" customFormat="false" ht="15" hidden="false" customHeight="false" outlineLevel="0" collapsed="false">
      <c r="A1772" s="4" t="n">
        <v>1771</v>
      </c>
      <c r="B1772" s="4" t="s">
        <v>2116</v>
      </c>
      <c r="C1772" s="35" t="n">
        <v>-0.18563</v>
      </c>
      <c r="D1772" s="35" t="n">
        <v>-0.85175</v>
      </c>
      <c r="E1772" s="35" t="n">
        <v>-0.23802</v>
      </c>
      <c r="F1772" s="35" t="n">
        <v>2.89376</v>
      </c>
      <c r="G1772" s="35" t="n">
        <v>2.3605</v>
      </c>
      <c r="H1772" s="35" t="n">
        <v>-1.35966</v>
      </c>
      <c r="I1772" s="35" t="n">
        <v>0.02497</v>
      </c>
      <c r="J1772" s="35" t="n">
        <v>0.0196</v>
      </c>
      <c r="K1772" s="35" t="n">
        <v>3.21332</v>
      </c>
      <c r="L1772" s="35" t="n">
        <v>2.87859</v>
      </c>
      <c r="M1772" s="35" t="n">
        <v>1.64472</v>
      </c>
      <c r="N1772" s="35" t="n">
        <v>0.58971</v>
      </c>
      <c r="O1772" s="35" t="n">
        <v>1.26142</v>
      </c>
      <c r="P1772" s="35" t="n">
        <v>-2.74287</v>
      </c>
      <c r="Q1772" s="35" t="n">
        <v>-1.23097</v>
      </c>
      <c r="R1772" s="35" t="n">
        <v>-2.20762</v>
      </c>
    </row>
    <row r="1773" customFormat="false" ht="15" hidden="false" customHeight="false" outlineLevel="0" collapsed="false">
      <c r="A1773" s="4" t="n">
        <v>1772</v>
      </c>
      <c r="B1773" s="4" t="s">
        <v>2117</v>
      </c>
      <c r="C1773" s="35" t="n">
        <v>0.83871</v>
      </c>
      <c r="D1773" s="35" t="n">
        <v>-0.30825</v>
      </c>
      <c r="E1773" s="35" t="n">
        <v>1.81525</v>
      </c>
      <c r="F1773" s="35" t="n">
        <v>2.59239</v>
      </c>
      <c r="G1773" s="35" t="n">
        <v>0.10386</v>
      </c>
      <c r="H1773" s="35" t="n">
        <v>-1.21567</v>
      </c>
      <c r="I1773" s="35" t="n">
        <v>2.68609</v>
      </c>
      <c r="J1773" s="35" t="n">
        <v>0.81281</v>
      </c>
      <c r="K1773" s="35" t="n">
        <v>2.44138</v>
      </c>
      <c r="L1773" s="35" t="n">
        <v>3.47155</v>
      </c>
      <c r="M1773" s="35" t="n">
        <v>-0.24757</v>
      </c>
      <c r="N1773" s="35" t="n">
        <v>0.74647</v>
      </c>
      <c r="O1773" s="35" t="n">
        <v>0.99096</v>
      </c>
      <c r="P1773" s="35" t="n">
        <v>-3.32296</v>
      </c>
      <c r="Q1773" s="35" t="n">
        <v>0.2573</v>
      </c>
      <c r="R1773" s="35" t="n">
        <v>0.43308</v>
      </c>
    </row>
    <row r="1774" customFormat="false" ht="15" hidden="false" customHeight="false" outlineLevel="0" collapsed="false">
      <c r="A1774" s="4" t="n">
        <v>1773</v>
      </c>
      <c r="B1774" s="4" t="s">
        <v>2118</v>
      </c>
      <c r="C1774" s="35" t="n">
        <v>0.25256</v>
      </c>
      <c r="D1774" s="35" t="n">
        <v>1.00647</v>
      </c>
      <c r="E1774" s="35" t="n">
        <v>-0.9246</v>
      </c>
      <c r="F1774" s="35" t="n">
        <v>2.21391</v>
      </c>
      <c r="G1774" s="35" t="n">
        <v>2.40963</v>
      </c>
      <c r="H1774" s="35" t="n">
        <v>0.7874</v>
      </c>
      <c r="I1774" s="35" t="n">
        <v>-1.06567</v>
      </c>
      <c r="J1774" s="35" t="n">
        <v>0.55936</v>
      </c>
      <c r="K1774" s="35" t="n">
        <v>-0.06286</v>
      </c>
      <c r="L1774" s="35" t="n">
        <v>0.58047</v>
      </c>
      <c r="M1774" s="35" t="n">
        <v>-1.0567</v>
      </c>
      <c r="N1774" s="35" t="n">
        <v>-0.66533</v>
      </c>
      <c r="O1774" s="35" t="n">
        <v>-1.76851</v>
      </c>
      <c r="P1774" s="35" t="n">
        <v>-0.79973</v>
      </c>
      <c r="Q1774" s="35" t="n">
        <v>-1.16518</v>
      </c>
      <c r="R1774" s="35" t="n">
        <v>0.06668</v>
      </c>
    </row>
    <row r="1775" customFormat="false" ht="15" hidden="false" customHeight="false" outlineLevel="0" collapsed="false">
      <c r="A1775" s="4" t="n">
        <v>1774</v>
      </c>
      <c r="B1775" s="4" t="s">
        <v>2119</v>
      </c>
      <c r="C1775" s="35" t="n">
        <v>-2.75642</v>
      </c>
      <c r="D1775" s="35" t="n">
        <v>-2.89719</v>
      </c>
      <c r="E1775" s="35" t="n">
        <v>-0.90735</v>
      </c>
      <c r="F1775" s="35" t="n">
        <v>1.5642</v>
      </c>
      <c r="G1775" s="35" t="n">
        <v>-0.3697</v>
      </c>
      <c r="H1775" s="35" t="n">
        <v>-1.3069</v>
      </c>
      <c r="I1775" s="35" t="n">
        <v>-0.62892</v>
      </c>
      <c r="J1775" s="35" t="n">
        <v>1.55818</v>
      </c>
      <c r="K1775" s="35" t="n">
        <v>2.55702</v>
      </c>
      <c r="L1775" s="35" t="n">
        <v>-0.20119</v>
      </c>
      <c r="M1775" s="35" t="n">
        <v>-1.54585</v>
      </c>
      <c r="N1775" s="35" t="n">
        <v>3.11409</v>
      </c>
      <c r="O1775" s="35" t="n">
        <v>-2.53262</v>
      </c>
      <c r="P1775" s="35" t="n">
        <v>-1.91148</v>
      </c>
      <c r="Q1775" s="35" t="n">
        <v>2.52977</v>
      </c>
      <c r="R1775" s="35" t="n">
        <v>-3.13097</v>
      </c>
    </row>
    <row r="1776" customFormat="false" ht="15" hidden="false" customHeight="false" outlineLevel="0" collapsed="false">
      <c r="A1776" s="4" t="n">
        <v>1775</v>
      </c>
      <c r="B1776" s="4" t="s">
        <v>2120</v>
      </c>
      <c r="C1776" s="35" t="n">
        <v>-0.32678</v>
      </c>
      <c r="D1776" s="35" t="n">
        <v>-2.69151</v>
      </c>
      <c r="E1776" s="35" t="n">
        <v>-0.55351</v>
      </c>
      <c r="F1776" s="35" t="n">
        <v>3.46351</v>
      </c>
      <c r="G1776" s="35" t="n">
        <v>2.50436</v>
      </c>
      <c r="H1776" s="35" t="n">
        <v>1.37032</v>
      </c>
      <c r="I1776" s="35" t="n">
        <v>-0.58447</v>
      </c>
      <c r="J1776" s="35" t="n">
        <v>2.77801</v>
      </c>
      <c r="K1776" s="35" t="n">
        <v>1.52433</v>
      </c>
      <c r="L1776" s="35" t="n">
        <v>3.67451</v>
      </c>
      <c r="M1776" s="35" t="n">
        <v>-1.25635</v>
      </c>
      <c r="N1776" s="35" t="n">
        <v>1.19582</v>
      </c>
      <c r="O1776" s="35" t="n">
        <v>0.37553</v>
      </c>
      <c r="P1776" s="35" t="n">
        <v>0.15379</v>
      </c>
      <c r="Q1776" s="35" t="n">
        <v>0.23731</v>
      </c>
      <c r="R1776" s="35" t="n">
        <v>0.17269</v>
      </c>
    </row>
    <row r="1777" customFormat="false" ht="15" hidden="false" customHeight="false" outlineLevel="0" collapsed="false">
      <c r="A1777" s="4" t="n">
        <v>1776</v>
      </c>
      <c r="B1777" s="4" t="s">
        <v>2121</v>
      </c>
      <c r="C1777" s="35" t="n">
        <v>-0.76065</v>
      </c>
      <c r="D1777" s="35" t="n">
        <v>-2.50211</v>
      </c>
      <c r="E1777" s="35" t="n">
        <v>-0.4548</v>
      </c>
      <c r="F1777" s="35" t="n">
        <v>2.54728</v>
      </c>
      <c r="G1777" s="35" t="n">
        <v>-0.05609</v>
      </c>
      <c r="H1777" s="35" t="n">
        <v>0.95062</v>
      </c>
      <c r="I1777" s="35" t="n">
        <v>-0.68811</v>
      </c>
      <c r="J1777" s="35" t="n">
        <v>2.48409</v>
      </c>
      <c r="K1777" s="35" t="n">
        <v>3.46672</v>
      </c>
      <c r="L1777" s="35" t="n">
        <v>3.16999</v>
      </c>
      <c r="M1777" s="35" t="n">
        <v>-0.20611</v>
      </c>
      <c r="N1777" s="35" t="n">
        <v>2.87656</v>
      </c>
      <c r="O1777" s="35" t="n">
        <v>-1.93415</v>
      </c>
      <c r="P1777" s="35" t="n">
        <v>-3.49009</v>
      </c>
      <c r="Q1777" s="35" t="n">
        <v>0.01887</v>
      </c>
      <c r="R1777" s="35" t="n">
        <v>-0.29825</v>
      </c>
    </row>
    <row r="1778" customFormat="false" ht="15" hidden="false" customHeight="false" outlineLevel="0" collapsed="false">
      <c r="A1778" s="4" t="n">
        <v>1777</v>
      </c>
      <c r="B1778" s="4" t="s">
        <v>2122</v>
      </c>
      <c r="C1778" s="35" t="n">
        <v>-0.50249</v>
      </c>
      <c r="D1778" s="35" t="n">
        <v>-0.97002</v>
      </c>
      <c r="E1778" s="35" t="n">
        <v>0.0228</v>
      </c>
      <c r="F1778" s="35" t="n">
        <v>-1.79889</v>
      </c>
      <c r="G1778" s="35" t="n">
        <v>1.16138</v>
      </c>
      <c r="H1778" s="35" t="n">
        <v>-1.94637</v>
      </c>
      <c r="I1778" s="35" t="n">
        <v>3.33967</v>
      </c>
      <c r="J1778" s="35" t="n">
        <v>1.28875</v>
      </c>
      <c r="K1778" s="35" t="n">
        <v>-0.84232</v>
      </c>
      <c r="L1778" s="35" t="n">
        <v>0.00211</v>
      </c>
      <c r="M1778" s="35" t="n">
        <v>1.35837</v>
      </c>
      <c r="N1778" s="35" t="n">
        <v>0.51617</v>
      </c>
      <c r="O1778" s="35" t="n">
        <v>0.49123</v>
      </c>
      <c r="P1778" s="35" t="n">
        <v>-2.62366</v>
      </c>
      <c r="Q1778" s="35" t="n">
        <v>2.5803</v>
      </c>
      <c r="R1778" s="35" t="n">
        <v>-0.19421</v>
      </c>
    </row>
    <row r="1779" customFormat="false" ht="15" hidden="false" customHeight="false" outlineLevel="0" collapsed="false">
      <c r="A1779" s="4" t="n">
        <v>1778</v>
      </c>
      <c r="B1779" s="4" t="s">
        <v>2123</v>
      </c>
      <c r="C1779" s="35" t="n">
        <v>-1.32883</v>
      </c>
      <c r="D1779" s="35" t="n">
        <v>0.15006</v>
      </c>
      <c r="E1779" s="35" t="n">
        <v>-1.49883</v>
      </c>
      <c r="F1779" s="35" t="n">
        <v>-0.16661</v>
      </c>
      <c r="G1779" s="35" t="n">
        <v>2.09698</v>
      </c>
      <c r="H1779" s="35" t="n">
        <v>-1.32314</v>
      </c>
      <c r="I1779" s="35" t="n">
        <v>2.25847</v>
      </c>
      <c r="J1779" s="35" t="n">
        <v>-0.47025</v>
      </c>
      <c r="K1779" s="35" t="n">
        <v>1.63663</v>
      </c>
      <c r="L1779" s="35" t="n">
        <v>0.03922</v>
      </c>
      <c r="M1779" s="35" t="n">
        <v>-0.06204</v>
      </c>
      <c r="N1779" s="35" t="n">
        <v>0.27133</v>
      </c>
      <c r="O1779" s="35" t="n">
        <v>-0.35533</v>
      </c>
      <c r="P1779" s="35" t="n">
        <v>-3.74621</v>
      </c>
      <c r="Q1779" s="35" t="n">
        <v>0.74077</v>
      </c>
      <c r="R1779" s="35" t="n">
        <v>-2.85501</v>
      </c>
    </row>
    <row r="1780" customFormat="false" ht="15" hidden="false" customHeight="false" outlineLevel="0" collapsed="false">
      <c r="A1780" s="4" t="n">
        <v>1779</v>
      </c>
      <c r="B1780" s="4" t="s">
        <v>2124</v>
      </c>
      <c r="C1780" s="35" t="n">
        <v>-2.42962</v>
      </c>
      <c r="D1780" s="35" t="n">
        <v>-0.50112</v>
      </c>
      <c r="E1780" s="35" t="n">
        <v>-0.06234</v>
      </c>
      <c r="F1780" s="35" t="n">
        <v>2.56244</v>
      </c>
      <c r="G1780" s="35" t="n">
        <v>-0.91741</v>
      </c>
      <c r="H1780" s="35" t="n">
        <v>-0.82595</v>
      </c>
      <c r="I1780" s="35" t="n">
        <v>1.85096</v>
      </c>
      <c r="J1780" s="35" t="n">
        <v>3.79039</v>
      </c>
      <c r="K1780" s="35" t="n">
        <v>3.86465</v>
      </c>
      <c r="L1780" s="35" t="n">
        <v>0.22445</v>
      </c>
      <c r="M1780" s="35" t="n">
        <v>-0.44482</v>
      </c>
      <c r="N1780" s="35" t="n">
        <v>2.91783</v>
      </c>
      <c r="O1780" s="35" t="n">
        <v>0.853</v>
      </c>
      <c r="P1780" s="35" t="n">
        <v>-2.62494</v>
      </c>
      <c r="Q1780" s="35" t="n">
        <v>0.42237</v>
      </c>
      <c r="R1780" s="35" t="n">
        <v>0.67391</v>
      </c>
    </row>
    <row r="1781" customFormat="false" ht="15" hidden="false" customHeight="false" outlineLevel="0" collapsed="false">
      <c r="A1781" s="4" t="n">
        <v>1780</v>
      </c>
      <c r="B1781" s="4" t="s">
        <v>2125</v>
      </c>
      <c r="C1781" s="35" t="n">
        <v>-3.67674</v>
      </c>
      <c r="D1781" s="35" t="n">
        <v>0.23628</v>
      </c>
      <c r="E1781" s="35" t="n">
        <v>0.23467</v>
      </c>
      <c r="F1781" s="35" t="n">
        <v>3.22572</v>
      </c>
      <c r="G1781" s="35" t="n">
        <v>0.3388</v>
      </c>
      <c r="H1781" s="35" t="n">
        <v>1.44813</v>
      </c>
      <c r="I1781" s="35" t="n">
        <v>1.37307</v>
      </c>
      <c r="J1781" s="35" t="n">
        <v>3.18001</v>
      </c>
      <c r="K1781" s="35" t="n">
        <v>2.52989</v>
      </c>
      <c r="L1781" s="35" t="n">
        <v>3.5249</v>
      </c>
      <c r="M1781" s="35" t="n">
        <v>1.99098</v>
      </c>
      <c r="N1781" s="35" t="n">
        <v>0.81022</v>
      </c>
      <c r="O1781" s="35" t="n">
        <v>-2.16978</v>
      </c>
      <c r="P1781" s="35" t="n">
        <v>-0.13702</v>
      </c>
      <c r="Q1781" s="35" t="n">
        <v>2.75451</v>
      </c>
      <c r="R1781" s="35" t="n">
        <v>-0.03783</v>
      </c>
    </row>
    <row r="1782" customFormat="false" ht="15" hidden="false" customHeight="false" outlineLevel="0" collapsed="false">
      <c r="A1782" s="4" t="n">
        <v>1781</v>
      </c>
      <c r="B1782" s="4" t="s">
        <v>2126</v>
      </c>
      <c r="C1782" s="35" t="n">
        <v>-0.14441</v>
      </c>
      <c r="D1782" s="35" t="n">
        <v>0.96218</v>
      </c>
      <c r="E1782" s="35" t="n">
        <v>-1.21331</v>
      </c>
      <c r="F1782" s="35" t="n">
        <v>0.03101</v>
      </c>
      <c r="G1782" s="35" t="n">
        <v>2.55723</v>
      </c>
      <c r="H1782" s="35" t="n">
        <v>-1.50736</v>
      </c>
      <c r="I1782" s="35" t="n">
        <v>1.89466</v>
      </c>
      <c r="J1782" s="35" t="n">
        <v>0.34201</v>
      </c>
      <c r="K1782" s="35" t="n">
        <v>1.86634</v>
      </c>
      <c r="L1782" s="35" t="n">
        <v>3.42561</v>
      </c>
      <c r="M1782" s="35" t="n">
        <v>2.49238</v>
      </c>
      <c r="N1782" s="35" t="n">
        <v>0.02271</v>
      </c>
      <c r="O1782" s="35" t="n">
        <v>-2.05322</v>
      </c>
      <c r="P1782" s="35" t="n">
        <v>-2.89067</v>
      </c>
      <c r="Q1782" s="35" t="n">
        <v>0.27014</v>
      </c>
      <c r="R1782" s="35" t="n">
        <v>-0.09886</v>
      </c>
    </row>
    <row r="1783" customFormat="false" ht="15" hidden="false" customHeight="false" outlineLevel="0" collapsed="false">
      <c r="A1783" s="4" t="n">
        <v>1782</v>
      </c>
      <c r="B1783" s="4" t="s">
        <v>2127</v>
      </c>
      <c r="C1783" s="35" t="n">
        <v>-2.65123</v>
      </c>
      <c r="D1783" s="35" t="n">
        <v>-0.72146</v>
      </c>
      <c r="E1783" s="35" t="n">
        <v>-0.96619</v>
      </c>
      <c r="F1783" s="35" t="n">
        <v>1.79716</v>
      </c>
      <c r="G1783" s="35" t="n">
        <v>-1.36005</v>
      </c>
      <c r="H1783" s="35" t="n">
        <v>-1.21248</v>
      </c>
      <c r="I1783" s="35" t="n">
        <v>2.15663</v>
      </c>
      <c r="J1783" s="35" t="n">
        <v>2.56217</v>
      </c>
      <c r="K1783" s="35" t="n">
        <v>-0.42081</v>
      </c>
      <c r="L1783" s="35" t="n">
        <v>1.97606</v>
      </c>
      <c r="M1783" s="35" t="n">
        <v>-1.47905</v>
      </c>
      <c r="N1783" s="35" t="n">
        <v>3.01663</v>
      </c>
      <c r="O1783" s="35" t="n">
        <v>-1.89266</v>
      </c>
      <c r="P1783" s="35" t="n">
        <v>-1.86631</v>
      </c>
      <c r="Q1783" s="35" t="n">
        <v>2.60264</v>
      </c>
      <c r="R1783" s="35" t="n">
        <v>-2.6733</v>
      </c>
    </row>
    <row r="1784" customFormat="false" ht="15" hidden="false" customHeight="false" outlineLevel="0" collapsed="false">
      <c r="A1784" s="4" t="n">
        <v>1783</v>
      </c>
      <c r="B1784" s="4" t="s">
        <v>2128</v>
      </c>
      <c r="C1784" s="35" t="n">
        <v>-3.06476</v>
      </c>
      <c r="D1784" s="35" t="n">
        <v>-0.74567</v>
      </c>
      <c r="E1784" s="35" t="n">
        <v>1.34627</v>
      </c>
      <c r="F1784" s="35" t="n">
        <v>-0.34512</v>
      </c>
      <c r="G1784" s="35" t="n">
        <v>-0.39316</v>
      </c>
      <c r="H1784" s="35" t="n">
        <v>1.74563</v>
      </c>
      <c r="I1784" s="35" t="n">
        <v>1.45141</v>
      </c>
      <c r="J1784" s="35" t="n">
        <v>3.55481</v>
      </c>
      <c r="K1784" s="35" t="n">
        <v>1.91366</v>
      </c>
      <c r="L1784" s="35" t="n">
        <v>0.1081</v>
      </c>
      <c r="M1784" s="35" t="n">
        <v>2.74868</v>
      </c>
      <c r="N1784" s="35" t="n">
        <v>0.96108</v>
      </c>
      <c r="O1784" s="35" t="n">
        <v>-1.44421</v>
      </c>
      <c r="P1784" s="35" t="n">
        <v>-0.0538</v>
      </c>
      <c r="Q1784" s="35" t="n">
        <v>3.25639</v>
      </c>
      <c r="R1784" s="35" t="n">
        <v>-0.93048</v>
      </c>
    </row>
    <row r="1785" customFormat="false" ht="15" hidden="false" customHeight="false" outlineLevel="0" collapsed="false">
      <c r="A1785" s="4" t="n">
        <v>1784</v>
      </c>
      <c r="B1785" s="4" t="s">
        <v>2129</v>
      </c>
      <c r="C1785" s="35" t="n">
        <v>-0.50357</v>
      </c>
      <c r="D1785" s="35" t="n">
        <v>-1.80107</v>
      </c>
      <c r="E1785" s="35" t="n">
        <v>2.95769</v>
      </c>
      <c r="F1785" s="35" t="n">
        <v>-0.16153</v>
      </c>
      <c r="G1785" s="35" t="n">
        <v>2.16313</v>
      </c>
      <c r="H1785" s="35" t="n">
        <v>1.96242</v>
      </c>
      <c r="I1785" s="35" t="n">
        <v>-0.48561</v>
      </c>
      <c r="J1785" s="35" t="n">
        <v>-0.15266</v>
      </c>
      <c r="K1785" s="35" t="n">
        <v>2.26844</v>
      </c>
      <c r="L1785" s="35" t="n">
        <v>0.4335</v>
      </c>
      <c r="M1785" s="35" t="n">
        <v>-1.64931</v>
      </c>
      <c r="N1785" s="35" t="n">
        <v>2.07159</v>
      </c>
      <c r="O1785" s="35" t="n">
        <v>-3.04841</v>
      </c>
      <c r="P1785" s="35" t="n">
        <v>-2.32976</v>
      </c>
      <c r="Q1785" s="35" t="n">
        <v>2.69266</v>
      </c>
      <c r="R1785" s="35" t="n">
        <v>-2.39384</v>
      </c>
    </row>
    <row r="1786" customFormat="false" ht="15" hidden="false" customHeight="false" outlineLevel="0" collapsed="false">
      <c r="A1786" s="4" t="n">
        <v>1785</v>
      </c>
      <c r="B1786" s="4" t="s">
        <v>2130</v>
      </c>
      <c r="C1786" s="35" t="n">
        <v>-2.52144</v>
      </c>
      <c r="D1786" s="35" t="n">
        <v>-0.17282</v>
      </c>
      <c r="E1786" s="35" t="n">
        <v>1.53107</v>
      </c>
      <c r="F1786" s="35" t="n">
        <v>0.10209</v>
      </c>
      <c r="G1786" s="35" t="n">
        <v>-0.48986</v>
      </c>
      <c r="H1786" s="35" t="n">
        <v>2.12281</v>
      </c>
      <c r="I1786" s="35" t="n">
        <v>-1.32314</v>
      </c>
      <c r="J1786" s="35" t="n">
        <v>0.14376</v>
      </c>
      <c r="K1786" s="35" t="n">
        <v>2.21525</v>
      </c>
      <c r="L1786" s="35" t="n">
        <v>-0.65927</v>
      </c>
      <c r="M1786" s="35" t="n">
        <v>2.18476</v>
      </c>
      <c r="N1786" s="35" t="n">
        <v>3.24133</v>
      </c>
      <c r="O1786" s="35" t="n">
        <v>1.49076</v>
      </c>
      <c r="P1786" s="35" t="n">
        <v>0.00267</v>
      </c>
      <c r="Q1786" s="35" t="n">
        <v>3.22297</v>
      </c>
      <c r="R1786" s="35" t="n">
        <v>0.66008</v>
      </c>
    </row>
    <row r="1787" customFormat="false" ht="15" hidden="false" customHeight="false" outlineLevel="0" collapsed="false">
      <c r="A1787" s="4" t="n">
        <v>1786</v>
      </c>
      <c r="B1787" s="4" t="s">
        <v>2131</v>
      </c>
      <c r="C1787" s="35" t="n">
        <v>-0.58319</v>
      </c>
      <c r="D1787" s="35" t="n">
        <v>-2.82802</v>
      </c>
      <c r="E1787" s="35" t="n">
        <v>-1.40216</v>
      </c>
      <c r="F1787" s="35" t="n">
        <v>0.46385</v>
      </c>
      <c r="G1787" s="35" t="n">
        <v>-0.62507</v>
      </c>
      <c r="H1787" s="35" t="n">
        <v>1.86986</v>
      </c>
      <c r="I1787" s="35" t="n">
        <v>0.21446</v>
      </c>
      <c r="J1787" s="35" t="n">
        <v>2.32743</v>
      </c>
      <c r="K1787" s="35" t="n">
        <v>2.88296</v>
      </c>
      <c r="L1787" s="35" t="n">
        <v>1.8012</v>
      </c>
      <c r="M1787" s="35" t="n">
        <v>1.85689</v>
      </c>
      <c r="N1787" s="35" t="n">
        <v>1.73611</v>
      </c>
      <c r="O1787" s="35" t="n">
        <v>-1.71635</v>
      </c>
      <c r="P1787" s="35" t="n">
        <v>-0.01289</v>
      </c>
      <c r="Q1787" s="35" t="n">
        <v>-0.33127</v>
      </c>
      <c r="R1787" s="35" t="n">
        <v>-2.91774</v>
      </c>
    </row>
    <row r="1788" customFormat="false" ht="15" hidden="false" customHeight="false" outlineLevel="0" collapsed="false">
      <c r="A1788" s="4" t="n">
        <v>1787</v>
      </c>
      <c r="B1788" s="4" t="s">
        <v>2132</v>
      </c>
      <c r="C1788" s="35" t="n">
        <v>0.34626</v>
      </c>
      <c r="D1788" s="35" t="n">
        <v>-1.51464</v>
      </c>
      <c r="E1788" s="35" t="n">
        <v>1.58849</v>
      </c>
      <c r="F1788" s="35" t="n">
        <v>2.21967</v>
      </c>
      <c r="G1788" s="35" t="n">
        <v>1.60276</v>
      </c>
      <c r="H1788" s="35" t="n">
        <v>1.32173</v>
      </c>
      <c r="I1788" s="35" t="n">
        <v>2.2078</v>
      </c>
      <c r="J1788" s="35" t="n">
        <v>-0.87267</v>
      </c>
      <c r="K1788" s="35" t="n">
        <v>-0.16639</v>
      </c>
      <c r="L1788" s="35" t="n">
        <v>0.3435</v>
      </c>
      <c r="M1788" s="35" t="n">
        <v>-1.26405</v>
      </c>
      <c r="N1788" s="35" t="n">
        <v>3.96263</v>
      </c>
      <c r="O1788" s="35" t="n">
        <v>-1.59169</v>
      </c>
      <c r="P1788" s="35" t="n">
        <v>-1.88858</v>
      </c>
      <c r="Q1788" s="35" t="n">
        <v>2.33316</v>
      </c>
      <c r="R1788" s="35" t="n">
        <v>-0.15438</v>
      </c>
    </row>
    <row r="1789" customFormat="false" ht="15" hidden="false" customHeight="false" outlineLevel="0" collapsed="false">
      <c r="A1789" s="4" t="n">
        <v>1788</v>
      </c>
      <c r="B1789" s="4" t="s">
        <v>2133</v>
      </c>
      <c r="C1789" s="35" t="n">
        <v>0.7868</v>
      </c>
      <c r="D1789" s="35" t="n">
        <v>0.80521</v>
      </c>
      <c r="E1789" s="35" t="n">
        <v>1.57043</v>
      </c>
      <c r="F1789" s="35" t="n">
        <v>-1.15026</v>
      </c>
      <c r="G1789" s="35" t="n">
        <v>-0.27818</v>
      </c>
      <c r="H1789" s="35" t="n">
        <v>2.01894</v>
      </c>
      <c r="I1789" s="35" t="n">
        <v>1.34759</v>
      </c>
      <c r="J1789" s="35" t="n">
        <v>0.21358</v>
      </c>
      <c r="K1789" s="35" t="n">
        <v>1.86712</v>
      </c>
      <c r="L1789" s="35" t="n">
        <v>0.04353</v>
      </c>
      <c r="M1789" s="35" t="n">
        <v>-1.41614</v>
      </c>
      <c r="N1789" s="35" t="n">
        <v>0.76914</v>
      </c>
      <c r="O1789" s="35" t="n">
        <v>-0.85228</v>
      </c>
      <c r="P1789" s="35" t="n">
        <v>-0.33013</v>
      </c>
      <c r="Q1789" s="35" t="n">
        <v>2.08645</v>
      </c>
      <c r="R1789" s="35" t="n">
        <v>-0.2157</v>
      </c>
    </row>
    <row r="1790" customFormat="false" ht="15" hidden="false" customHeight="false" outlineLevel="0" collapsed="false">
      <c r="A1790" s="4" t="n">
        <v>1789</v>
      </c>
      <c r="B1790" s="4" t="s">
        <v>2134</v>
      </c>
      <c r="C1790" s="35" t="n">
        <v>0.35063</v>
      </c>
      <c r="D1790" s="35" t="n">
        <v>-2.64512</v>
      </c>
      <c r="E1790" s="35" t="n">
        <v>2.05063</v>
      </c>
      <c r="F1790" s="35" t="n">
        <v>1.9399</v>
      </c>
      <c r="G1790" s="35" t="n">
        <v>0.81114</v>
      </c>
      <c r="H1790" s="35" t="n">
        <v>1.49549</v>
      </c>
      <c r="I1790" s="35" t="n">
        <v>2.70955</v>
      </c>
      <c r="J1790" s="35" t="n">
        <v>-0.19562</v>
      </c>
      <c r="K1790" s="35" t="n">
        <v>1.98321</v>
      </c>
      <c r="L1790" s="35" t="n">
        <v>-0.00989</v>
      </c>
      <c r="M1790" s="35" t="n">
        <v>1.79056</v>
      </c>
      <c r="N1790" s="35" t="n">
        <v>1.31273</v>
      </c>
      <c r="O1790" s="35" t="n">
        <v>0.36351</v>
      </c>
      <c r="P1790" s="35" t="n">
        <v>-0.11985</v>
      </c>
      <c r="Q1790" s="35" t="n">
        <v>-0.08056</v>
      </c>
      <c r="R1790" s="35" t="n">
        <v>-2.65072</v>
      </c>
    </row>
    <row r="1791" customFormat="false" ht="15" hidden="false" customHeight="false" outlineLevel="0" collapsed="false">
      <c r="A1791" s="4" t="n">
        <v>1790</v>
      </c>
      <c r="B1791" s="4" t="s">
        <v>2135</v>
      </c>
      <c r="C1791" s="35" t="n">
        <v>-3.40372</v>
      </c>
      <c r="D1791" s="35" t="n">
        <v>-1.74458</v>
      </c>
      <c r="E1791" s="35" t="n">
        <v>-0.32978</v>
      </c>
      <c r="F1791" s="35" t="n">
        <v>0.63189</v>
      </c>
      <c r="G1791" s="35" t="n">
        <v>1.34236</v>
      </c>
      <c r="H1791" s="35" t="n">
        <v>0.63243</v>
      </c>
      <c r="I1791" s="35" t="n">
        <v>0.25269</v>
      </c>
      <c r="J1791" s="35" t="n">
        <v>-0.50219</v>
      </c>
      <c r="K1791" s="35" t="n">
        <v>-0.42511</v>
      </c>
      <c r="L1791" s="35" t="n">
        <v>0.41721</v>
      </c>
      <c r="M1791" s="35" t="n">
        <v>-1.36003</v>
      </c>
      <c r="N1791" s="35" t="n">
        <v>0.37177</v>
      </c>
      <c r="O1791" s="35" t="n">
        <v>0.51728</v>
      </c>
      <c r="P1791" s="35" t="n">
        <v>-2.76665</v>
      </c>
      <c r="Q1791" s="35" t="n">
        <v>2.32668</v>
      </c>
      <c r="R1791" s="35" t="n">
        <v>0.28069</v>
      </c>
    </row>
    <row r="1792" customFormat="false" ht="15" hidden="false" customHeight="false" outlineLevel="0" collapsed="false">
      <c r="A1792" s="4" t="n">
        <v>1791</v>
      </c>
      <c r="B1792" s="4" t="s">
        <v>2136</v>
      </c>
      <c r="C1792" s="35" t="n">
        <v>0.47756</v>
      </c>
      <c r="D1792" s="35" t="n">
        <v>0.19137</v>
      </c>
      <c r="E1792" s="35" t="n">
        <v>2.07954</v>
      </c>
      <c r="F1792" s="35" t="n">
        <v>1.75396</v>
      </c>
      <c r="G1792" s="35" t="n">
        <v>1.38129</v>
      </c>
      <c r="H1792" s="35" t="n">
        <v>1.03368</v>
      </c>
      <c r="I1792" s="35" t="n">
        <v>2.19674</v>
      </c>
      <c r="J1792" s="35" t="n">
        <v>2.96886</v>
      </c>
      <c r="K1792" s="35" t="n">
        <v>0.13696</v>
      </c>
      <c r="L1792" s="35" t="n">
        <v>-0.75328</v>
      </c>
      <c r="M1792" s="35" t="n">
        <v>1.76551</v>
      </c>
      <c r="N1792" s="35" t="n">
        <v>3.22055</v>
      </c>
      <c r="O1792" s="35" t="n">
        <v>1.02608</v>
      </c>
      <c r="P1792" s="35" t="n">
        <v>0.01465</v>
      </c>
      <c r="Q1792" s="35" t="n">
        <v>2.21469</v>
      </c>
      <c r="R1792" s="35" t="n">
        <v>-0.33719</v>
      </c>
    </row>
    <row r="1793" customFormat="false" ht="15" hidden="false" customHeight="false" outlineLevel="0" collapsed="false">
      <c r="A1793" s="4" t="n">
        <v>1792</v>
      </c>
      <c r="B1793" s="4" t="s">
        <v>2137</v>
      </c>
      <c r="C1793" s="35" t="n">
        <v>0.00694</v>
      </c>
      <c r="D1793" s="35" t="n">
        <v>0.77118</v>
      </c>
      <c r="E1793" s="35" t="n">
        <v>2.00151</v>
      </c>
      <c r="F1793" s="35" t="n">
        <v>0.05333</v>
      </c>
      <c r="G1793" s="35" t="n">
        <v>2.52418</v>
      </c>
      <c r="H1793" s="35" t="n">
        <v>-1.56583</v>
      </c>
      <c r="I1793" s="35" t="n">
        <v>-0.59286</v>
      </c>
      <c r="J1793" s="35" t="n">
        <v>1.85287</v>
      </c>
      <c r="K1793" s="35" t="n">
        <v>-1.00871</v>
      </c>
      <c r="L1793" s="35" t="n">
        <v>-0.18435</v>
      </c>
      <c r="M1793" s="35" t="n">
        <v>-1.18649</v>
      </c>
      <c r="N1793" s="35" t="n">
        <v>0.95701</v>
      </c>
      <c r="O1793" s="35" t="n">
        <v>0.41209</v>
      </c>
      <c r="P1793" s="35" t="n">
        <v>0.07629</v>
      </c>
      <c r="Q1793" s="35" t="n">
        <v>3.71679</v>
      </c>
      <c r="R1793" s="35" t="n">
        <v>-2.72522</v>
      </c>
    </row>
    <row r="1794" customFormat="false" ht="15" hidden="false" customHeight="false" outlineLevel="0" collapsed="false">
      <c r="A1794" s="4" t="n">
        <v>1793</v>
      </c>
      <c r="B1794" s="4" t="s">
        <v>2138</v>
      </c>
      <c r="C1794" s="35" t="n">
        <v>-0.92229</v>
      </c>
      <c r="D1794" s="35" t="n">
        <v>0.84623</v>
      </c>
      <c r="E1794" s="35" t="n">
        <v>1.84855</v>
      </c>
      <c r="F1794" s="35" t="n">
        <v>3.13491</v>
      </c>
      <c r="G1794" s="35" t="n">
        <v>0.0108</v>
      </c>
      <c r="H1794" s="35" t="n">
        <v>1.77313</v>
      </c>
      <c r="I1794" s="35" t="n">
        <v>1.67218</v>
      </c>
      <c r="J1794" s="35" t="n">
        <v>3.46205</v>
      </c>
      <c r="K1794" s="35" t="n">
        <v>3.08767</v>
      </c>
      <c r="L1794" s="35" t="n">
        <v>0.58336</v>
      </c>
      <c r="M1794" s="35" t="n">
        <v>2.42661</v>
      </c>
      <c r="N1794" s="35" t="n">
        <v>1.73402</v>
      </c>
      <c r="O1794" s="35" t="n">
        <v>-0.87547</v>
      </c>
      <c r="P1794" s="35" t="n">
        <v>-0.64176</v>
      </c>
      <c r="Q1794" s="35" t="n">
        <v>3.21059</v>
      </c>
      <c r="R1794" s="35" t="n">
        <v>-0.37712</v>
      </c>
    </row>
    <row r="1795" customFormat="false" ht="15" hidden="false" customHeight="false" outlineLevel="0" collapsed="false">
      <c r="A1795" s="4" t="n">
        <v>1794</v>
      </c>
      <c r="B1795" s="4" t="s">
        <v>2139</v>
      </c>
      <c r="C1795" s="35" t="n">
        <v>-2.54855</v>
      </c>
      <c r="D1795" s="35" t="n">
        <v>0.24143</v>
      </c>
      <c r="E1795" s="35" t="n">
        <v>-1.05535</v>
      </c>
      <c r="F1795" s="35" t="n">
        <v>0.12957</v>
      </c>
      <c r="G1795" s="35" t="n">
        <v>2.48868</v>
      </c>
      <c r="H1795" s="35" t="n">
        <v>1.48961</v>
      </c>
      <c r="I1795" s="35" t="n">
        <v>-2.21965</v>
      </c>
      <c r="J1795" s="35" t="n">
        <v>2.0854</v>
      </c>
      <c r="K1795" s="35" t="n">
        <v>-0.16808</v>
      </c>
      <c r="L1795" s="35" t="n">
        <v>2.4549</v>
      </c>
      <c r="M1795" s="35" t="n">
        <v>-0.11674</v>
      </c>
      <c r="N1795" s="35" t="n">
        <v>1.36952</v>
      </c>
      <c r="O1795" s="35" t="n">
        <v>-0.57995</v>
      </c>
      <c r="P1795" s="35" t="n">
        <v>0.59863</v>
      </c>
      <c r="Q1795" s="35" t="n">
        <v>-0.00872</v>
      </c>
      <c r="R1795" s="35" t="n">
        <v>0.32357</v>
      </c>
    </row>
    <row r="1796" customFormat="false" ht="15" hidden="false" customHeight="false" outlineLevel="0" collapsed="false">
      <c r="A1796" s="4" t="n">
        <v>1795</v>
      </c>
      <c r="B1796" s="4" t="s">
        <v>2140</v>
      </c>
      <c r="C1796" s="35" t="n">
        <v>0.59849</v>
      </c>
      <c r="D1796" s="35" t="n">
        <v>-0.07569</v>
      </c>
      <c r="E1796" s="35" t="n">
        <v>2.4068</v>
      </c>
      <c r="F1796" s="35" t="n">
        <v>2.05253</v>
      </c>
      <c r="G1796" s="35" t="n">
        <v>2.14183</v>
      </c>
      <c r="H1796" s="35" t="n">
        <v>1.50034</v>
      </c>
      <c r="I1796" s="35" t="n">
        <v>1.87383</v>
      </c>
      <c r="J1796" s="35" t="n">
        <v>-0.55518</v>
      </c>
      <c r="K1796" s="35" t="n">
        <v>-0.53508</v>
      </c>
      <c r="L1796" s="35" t="n">
        <v>-0.24394</v>
      </c>
      <c r="M1796" s="35" t="n">
        <v>-0.67323</v>
      </c>
      <c r="N1796" s="35" t="n">
        <v>3.11053</v>
      </c>
      <c r="O1796" s="35" t="n">
        <v>-0.06942</v>
      </c>
      <c r="P1796" s="35" t="n">
        <v>-0.47693</v>
      </c>
      <c r="Q1796" s="35" t="n">
        <v>0.35385</v>
      </c>
      <c r="R1796" s="35" t="n">
        <v>-2.8812</v>
      </c>
    </row>
    <row r="1797" customFormat="false" ht="15" hidden="false" customHeight="false" outlineLevel="0" collapsed="false">
      <c r="A1797" s="4" t="n">
        <v>1796</v>
      </c>
      <c r="B1797" s="4" t="s">
        <v>2141</v>
      </c>
      <c r="C1797" s="35" t="n">
        <v>0.07712</v>
      </c>
      <c r="D1797" s="35" t="n">
        <v>-0.26192</v>
      </c>
      <c r="E1797" s="35" t="n">
        <v>-0.14639</v>
      </c>
      <c r="F1797" s="35" t="n">
        <v>2.75067</v>
      </c>
      <c r="G1797" s="35" t="n">
        <v>3.63803</v>
      </c>
      <c r="H1797" s="35" t="n">
        <v>-1.0068</v>
      </c>
      <c r="I1797" s="35" t="n">
        <v>-1.64503</v>
      </c>
      <c r="J1797" s="35" t="n">
        <v>1.71772</v>
      </c>
      <c r="K1797" s="35" t="n">
        <v>0.47709</v>
      </c>
      <c r="L1797" s="35" t="n">
        <v>3.73786</v>
      </c>
      <c r="M1797" s="35" t="n">
        <v>-0.48806</v>
      </c>
      <c r="N1797" s="35" t="n">
        <v>2.53722</v>
      </c>
      <c r="O1797" s="35" t="n">
        <v>-1.97598</v>
      </c>
      <c r="P1797" s="35" t="n">
        <v>-0.21124</v>
      </c>
      <c r="Q1797" s="35" t="n">
        <v>-0.59063</v>
      </c>
      <c r="R1797" s="35" t="n">
        <v>0.13413</v>
      </c>
    </row>
    <row r="1798" customFormat="false" ht="15" hidden="false" customHeight="false" outlineLevel="0" collapsed="false">
      <c r="A1798" s="4" t="n">
        <v>1797</v>
      </c>
      <c r="B1798" s="4" t="s">
        <v>2142</v>
      </c>
      <c r="C1798" s="35" t="n">
        <v>-2.47801</v>
      </c>
      <c r="D1798" s="35" t="n">
        <v>-1.23786</v>
      </c>
      <c r="E1798" s="35" t="n">
        <v>-0.07212</v>
      </c>
      <c r="F1798" s="35" t="n">
        <v>2.19562</v>
      </c>
      <c r="G1798" s="35" t="n">
        <v>1.32446</v>
      </c>
      <c r="H1798" s="35" t="n">
        <v>1.6592</v>
      </c>
      <c r="I1798" s="35" t="n">
        <v>1.72359</v>
      </c>
      <c r="J1798" s="35" t="n">
        <v>-0.09482</v>
      </c>
      <c r="K1798" s="35" t="n">
        <v>-0.27882</v>
      </c>
      <c r="L1798" s="35" t="n">
        <v>0.69061</v>
      </c>
      <c r="M1798" s="35" t="n">
        <v>1.56119</v>
      </c>
      <c r="N1798" s="35" t="n">
        <v>0.40539</v>
      </c>
      <c r="O1798" s="35" t="n">
        <v>0.03789</v>
      </c>
      <c r="P1798" s="35" t="n">
        <v>-2.60997</v>
      </c>
      <c r="Q1798" s="35" t="n">
        <v>0.52018</v>
      </c>
      <c r="R1798" s="35" t="n">
        <v>0.37563</v>
      </c>
    </row>
    <row r="1799" customFormat="false" ht="15" hidden="false" customHeight="false" outlineLevel="0" collapsed="false">
      <c r="A1799" s="4" t="n">
        <v>1798</v>
      </c>
      <c r="B1799" s="4" t="s">
        <v>2143</v>
      </c>
      <c r="C1799" s="35" t="n">
        <v>0.3264</v>
      </c>
      <c r="D1799" s="35" t="n">
        <v>-0.32852</v>
      </c>
      <c r="E1799" s="35" t="n">
        <v>-0.34278</v>
      </c>
      <c r="F1799" s="35" t="n">
        <v>-0.30552</v>
      </c>
      <c r="G1799" s="35" t="n">
        <v>-1.28386</v>
      </c>
      <c r="H1799" s="35" t="n">
        <v>0.33036</v>
      </c>
      <c r="I1799" s="35" t="n">
        <v>3.08117</v>
      </c>
      <c r="J1799" s="35" t="n">
        <v>0.43292</v>
      </c>
      <c r="K1799" s="35" t="n">
        <v>1.4468</v>
      </c>
      <c r="L1799" s="35" t="n">
        <v>0.34904</v>
      </c>
      <c r="M1799" s="35" t="n">
        <v>1.87151</v>
      </c>
      <c r="N1799" s="35" t="n">
        <v>2.6674</v>
      </c>
      <c r="O1799" s="35" t="n">
        <v>-1.46653</v>
      </c>
      <c r="P1799" s="35" t="n">
        <v>-2.66935</v>
      </c>
      <c r="Q1799" s="35" t="n">
        <v>-0.07967</v>
      </c>
      <c r="R1799" s="35" t="n">
        <v>0.18558</v>
      </c>
    </row>
    <row r="1800" customFormat="false" ht="15" hidden="false" customHeight="false" outlineLevel="0" collapsed="false">
      <c r="A1800" s="4" t="n">
        <v>1799</v>
      </c>
      <c r="B1800" s="4" t="s">
        <v>2144</v>
      </c>
      <c r="C1800" s="35" t="n">
        <v>0.59616</v>
      </c>
      <c r="D1800" s="35" t="n">
        <v>0.99783</v>
      </c>
      <c r="E1800" s="35" t="n">
        <v>1.68656</v>
      </c>
      <c r="F1800" s="35" t="n">
        <v>-0.1199</v>
      </c>
      <c r="G1800" s="35" t="n">
        <v>2.20446</v>
      </c>
      <c r="H1800" s="35" t="n">
        <v>0.16659</v>
      </c>
      <c r="I1800" s="35" t="n">
        <v>0.25673</v>
      </c>
      <c r="J1800" s="35" t="n">
        <v>2.29759</v>
      </c>
      <c r="K1800" s="35" t="n">
        <v>0.05357</v>
      </c>
      <c r="L1800" s="35" t="n">
        <v>2.87447</v>
      </c>
      <c r="M1800" s="35" t="n">
        <v>0.77788</v>
      </c>
      <c r="N1800" s="35" t="n">
        <v>0.04781</v>
      </c>
      <c r="O1800" s="35" t="n">
        <v>1.2873</v>
      </c>
      <c r="P1800" s="35" t="n">
        <v>-0.00739</v>
      </c>
      <c r="Q1800" s="35" t="n">
        <v>2.91395</v>
      </c>
      <c r="R1800" s="35" t="n">
        <v>0.50193</v>
      </c>
    </row>
    <row r="1801" customFormat="false" ht="15" hidden="false" customHeight="false" outlineLevel="0" collapsed="false">
      <c r="A1801" s="4" t="n">
        <v>1800</v>
      </c>
      <c r="B1801" s="4" t="s">
        <v>2145</v>
      </c>
      <c r="C1801" s="35" t="n">
        <v>-1.92234</v>
      </c>
      <c r="D1801" s="35" t="n">
        <v>-0.50456</v>
      </c>
      <c r="E1801" s="35" t="n">
        <v>0.71414</v>
      </c>
      <c r="F1801" s="35" t="n">
        <v>-0.78794</v>
      </c>
      <c r="G1801" s="35" t="n">
        <v>-0.36053</v>
      </c>
      <c r="H1801" s="35" t="n">
        <v>-2.13786</v>
      </c>
      <c r="I1801" s="35" t="n">
        <v>0.77201</v>
      </c>
      <c r="J1801" s="35" t="n">
        <v>-0.80456</v>
      </c>
      <c r="K1801" s="35" t="n">
        <v>-1.4222</v>
      </c>
      <c r="L1801" s="35" t="n">
        <v>-0.44691</v>
      </c>
      <c r="M1801" s="35" t="n">
        <v>-0.98769</v>
      </c>
      <c r="N1801" s="35" t="n">
        <v>0.23342</v>
      </c>
      <c r="O1801" s="35" t="n">
        <v>-0.79521</v>
      </c>
      <c r="P1801" s="35" t="n">
        <v>0.25245</v>
      </c>
      <c r="Q1801" s="35" t="n">
        <v>0.34753</v>
      </c>
      <c r="R1801" s="35" t="n">
        <v>0.57323</v>
      </c>
    </row>
    <row r="1802" customFormat="false" ht="15" hidden="false" customHeight="false" outlineLevel="0" collapsed="false">
      <c r="A1802" s="4" t="n">
        <v>1801</v>
      </c>
      <c r="B1802" s="4" t="s">
        <v>2146</v>
      </c>
      <c r="C1802" s="35" t="n">
        <v>-0.20009</v>
      </c>
      <c r="D1802" s="35" t="n">
        <v>-2.83626</v>
      </c>
      <c r="E1802" s="35" t="n">
        <v>2.1217</v>
      </c>
      <c r="F1802" s="35" t="n">
        <v>3.48828</v>
      </c>
      <c r="G1802" s="35" t="n">
        <v>3.01415</v>
      </c>
      <c r="H1802" s="35" t="n">
        <v>0.9705</v>
      </c>
      <c r="I1802" s="35" t="n">
        <v>2.42735</v>
      </c>
      <c r="J1802" s="35" t="n">
        <v>0.24025</v>
      </c>
      <c r="K1802" s="35" t="n">
        <v>2.44433</v>
      </c>
      <c r="L1802" s="35" t="n">
        <v>1.61984</v>
      </c>
      <c r="M1802" s="35" t="n">
        <v>-1.4392</v>
      </c>
      <c r="N1802" s="35" t="n">
        <v>1.91065</v>
      </c>
      <c r="O1802" s="35" t="n">
        <v>-2.41084</v>
      </c>
      <c r="P1802" s="35" t="n">
        <v>-0.36856</v>
      </c>
      <c r="Q1802" s="35" t="n">
        <v>-0.36846</v>
      </c>
      <c r="R1802" s="35" t="n">
        <v>-0.57959</v>
      </c>
    </row>
    <row r="1803" customFormat="false" ht="15" hidden="false" customHeight="false" outlineLevel="0" collapsed="false">
      <c r="A1803" s="4" t="n">
        <v>1802</v>
      </c>
      <c r="B1803" s="4" t="s">
        <v>2147</v>
      </c>
      <c r="C1803" s="35" t="n">
        <v>-0.09648</v>
      </c>
      <c r="D1803" s="35" t="n">
        <v>-0.20017</v>
      </c>
      <c r="E1803" s="35" t="n">
        <v>1.47703</v>
      </c>
      <c r="F1803" s="35" t="n">
        <v>2.46732</v>
      </c>
      <c r="G1803" s="35" t="n">
        <v>2.76299</v>
      </c>
      <c r="H1803" s="35" t="n">
        <v>0.7571</v>
      </c>
      <c r="I1803" s="35" t="n">
        <v>1.827</v>
      </c>
      <c r="J1803" s="35" t="n">
        <v>-0.68105</v>
      </c>
      <c r="K1803" s="35" t="n">
        <v>0.16587</v>
      </c>
      <c r="L1803" s="35" t="n">
        <v>-0.0731</v>
      </c>
      <c r="M1803" s="35" t="n">
        <v>1.32532</v>
      </c>
      <c r="N1803" s="35" t="n">
        <v>0.37434</v>
      </c>
      <c r="O1803" s="35" t="n">
        <v>-1.81898</v>
      </c>
      <c r="P1803" s="35" t="n">
        <v>0.95282</v>
      </c>
      <c r="Q1803" s="35" t="n">
        <v>0.54462</v>
      </c>
      <c r="R1803" s="35" t="n">
        <v>-0.5631</v>
      </c>
    </row>
    <row r="1804" customFormat="false" ht="15" hidden="false" customHeight="false" outlineLevel="0" collapsed="false">
      <c r="A1804" s="4" t="n">
        <v>1803</v>
      </c>
      <c r="B1804" s="4" t="s">
        <v>2148</v>
      </c>
      <c r="C1804" s="35" t="n">
        <v>0.80888</v>
      </c>
      <c r="D1804" s="35" t="n">
        <v>0.57478</v>
      </c>
      <c r="E1804" s="35" t="n">
        <v>1.03449</v>
      </c>
      <c r="F1804" s="35" t="n">
        <v>1.23032</v>
      </c>
      <c r="G1804" s="35" t="n">
        <v>-0.34434</v>
      </c>
      <c r="H1804" s="35" t="n">
        <v>-1.30021</v>
      </c>
      <c r="I1804" s="35" t="n">
        <v>-0.73136</v>
      </c>
      <c r="J1804" s="35" t="n">
        <v>2.26325</v>
      </c>
      <c r="K1804" s="35" t="n">
        <v>0.40929</v>
      </c>
      <c r="L1804" s="35" t="n">
        <v>-0.57652</v>
      </c>
      <c r="M1804" s="35" t="n">
        <v>-0.59476</v>
      </c>
      <c r="N1804" s="35" t="n">
        <v>-0.3233</v>
      </c>
      <c r="O1804" s="35" t="n">
        <v>0.9635</v>
      </c>
      <c r="P1804" s="35" t="n">
        <v>0.23635</v>
      </c>
      <c r="Q1804" s="35" t="n">
        <v>-0.47145</v>
      </c>
      <c r="R1804" s="35" t="n">
        <v>0.77751</v>
      </c>
    </row>
    <row r="1805" customFormat="false" ht="15" hidden="false" customHeight="false" outlineLevel="0" collapsed="false">
      <c r="A1805" s="4" t="n">
        <v>1804</v>
      </c>
      <c r="B1805" s="4" t="s">
        <v>2149</v>
      </c>
      <c r="C1805" s="35" t="n">
        <v>-2.08514</v>
      </c>
      <c r="D1805" s="35" t="n">
        <v>-0.76796</v>
      </c>
      <c r="E1805" s="35" t="n">
        <v>-1.6347</v>
      </c>
      <c r="F1805" s="35" t="n">
        <v>0.25432</v>
      </c>
      <c r="G1805" s="35" t="n">
        <v>-0.68874</v>
      </c>
      <c r="H1805" s="35" t="n">
        <v>2.43889</v>
      </c>
      <c r="I1805" s="35" t="n">
        <v>1.36179</v>
      </c>
      <c r="J1805" s="35" t="n">
        <v>-0.46249</v>
      </c>
      <c r="K1805" s="35" t="n">
        <v>1.84725</v>
      </c>
      <c r="L1805" s="35" t="n">
        <v>0.41405</v>
      </c>
      <c r="M1805" s="35" t="n">
        <v>3.41962</v>
      </c>
      <c r="N1805" s="35" t="n">
        <v>3.44053</v>
      </c>
      <c r="O1805" s="35" t="n">
        <v>-2.33853</v>
      </c>
      <c r="P1805" s="35" t="n">
        <v>-0.14544</v>
      </c>
      <c r="Q1805" s="35" t="n">
        <v>1.02551</v>
      </c>
      <c r="R1805" s="35" t="n">
        <v>-2.31273</v>
      </c>
    </row>
    <row r="1806" customFormat="false" ht="15" hidden="false" customHeight="false" outlineLevel="0" collapsed="false">
      <c r="A1806" s="4" t="n">
        <v>1805</v>
      </c>
      <c r="B1806" s="4" t="s">
        <v>2150</v>
      </c>
      <c r="C1806" s="35" t="n">
        <v>-1.05989</v>
      </c>
      <c r="D1806" s="35" t="n">
        <v>0.48452</v>
      </c>
      <c r="E1806" s="35" t="n">
        <v>1.19693</v>
      </c>
      <c r="F1806" s="35" t="n">
        <v>0.36068</v>
      </c>
      <c r="G1806" s="35" t="n">
        <v>-0.03415</v>
      </c>
      <c r="H1806" s="35" t="n">
        <v>1.34379</v>
      </c>
      <c r="I1806" s="35" t="n">
        <v>-1.29721</v>
      </c>
      <c r="J1806" s="35" t="n">
        <v>-0.22309</v>
      </c>
      <c r="K1806" s="35" t="n">
        <v>1.62409</v>
      </c>
      <c r="L1806" s="35" t="n">
        <v>2.8104</v>
      </c>
      <c r="M1806" s="35" t="n">
        <v>-0.59811</v>
      </c>
      <c r="N1806" s="35" t="n">
        <v>-0.24302</v>
      </c>
      <c r="O1806" s="35" t="n">
        <v>-1.86908</v>
      </c>
      <c r="P1806" s="35" t="n">
        <v>0.44374</v>
      </c>
      <c r="Q1806" s="35" t="n">
        <v>0.72798</v>
      </c>
      <c r="R1806" s="35" t="n">
        <v>0.64883</v>
      </c>
    </row>
    <row r="1807" customFormat="false" ht="15" hidden="false" customHeight="false" outlineLevel="0" collapsed="false">
      <c r="A1807" s="4" t="n">
        <v>1806</v>
      </c>
      <c r="B1807" s="4" t="s">
        <v>2151</v>
      </c>
      <c r="C1807" s="35" t="n">
        <v>-3.70308</v>
      </c>
      <c r="D1807" s="35" t="n">
        <v>-1.05944</v>
      </c>
      <c r="E1807" s="35" t="n">
        <v>-0.33818</v>
      </c>
      <c r="F1807" s="35" t="n">
        <v>-0.34613</v>
      </c>
      <c r="G1807" s="35" t="n">
        <v>1.65747</v>
      </c>
      <c r="H1807" s="35" t="n">
        <v>2.42868</v>
      </c>
      <c r="I1807" s="35" t="n">
        <v>-0.0676</v>
      </c>
      <c r="J1807" s="35" t="n">
        <v>1.97763</v>
      </c>
      <c r="K1807" s="35" t="n">
        <v>0.30111</v>
      </c>
      <c r="L1807" s="35" t="n">
        <v>3.69105</v>
      </c>
      <c r="M1807" s="35" t="n">
        <v>1.77098</v>
      </c>
      <c r="N1807" s="35" t="n">
        <v>1.16998</v>
      </c>
      <c r="O1807" s="35" t="n">
        <v>0.37624</v>
      </c>
      <c r="P1807" s="35" t="n">
        <v>0.72887</v>
      </c>
      <c r="Q1807" s="35" t="n">
        <v>2.79919</v>
      </c>
      <c r="R1807" s="35" t="n">
        <v>-1.78262</v>
      </c>
    </row>
    <row r="1808" customFormat="false" ht="15" hidden="false" customHeight="false" outlineLevel="0" collapsed="false">
      <c r="A1808" s="4" t="n">
        <v>1807</v>
      </c>
      <c r="B1808" s="4" t="s">
        <v>2152</v>
      </c>
      <c r="C1808" s="35" t="n">
        <v>-2.19292</v>
      </c>
      <c r="D1808" s="35" t="n">
        <v>0.20074</v>
      </c>
      <c r="E1808" s="35" t="n">
        <v>0.21848</v>
      </c>
      <c r="F1808" s="35" t="n">
        <v>0.16614</v>
      </c>
      <c r="G1808" s="35" t="n">
        <v>2.41677</v>
      </c>
      <c r="H1808" s="35" t="n">
        <v>-1.46225</v>
      </c>
      <c r="I1808" s="35" t="n">
        <v>-0.65932</v>
      </c>
      <c r="J1808" s="35" t="n">
        <v>3.26143</v>
      </c>
      <c r="K1808" s="35" t="n">
        <v>-0.99421</v>
      </c>
      <c r="L1808" s="35" t="n">
        <v>3.02133</v>
      </c>
      <c r="M1808" s="35" t="n">
        <v>0.19697</v>
      </c>
      <c r="N1808" s="35" t="n">
        <v>4.10096</v>
      </c>
      <c r="O1808" s="35" t="n">
        <v>-0.6457</v>
      </c>
      <c r="P1808" s="35" t="n">
        <v>0.05306</v>
      </c>
      <c r="Q1808" s="35" t="n">
        <v>0.83895</v>
      </c>
      <c r="R1808" s="35" t="n">
        <v>-3.07119</v>
      </c>
    </row>
    <row r="1809" customFormat="false" ht="15" hidden="false" customHeight="false" outlineLevel="0" collapsed="false">
      <c r="A1809" s="4" t="n">
        <v>1808</v>
      </c>
      <c r="B1809" s="4" t="s">
        <v>2153</v>
      </c>
      <c r="C1809" s="35" t="n">
        <v>-1.53358</v>
      </c>
      <c r="D1809" s="35" t="n">
        <v>-0.06818</v>
      </c>
      <c r="E1809" s="35" t="n">
        <v>-2.1036</v>
      </c>
      <c r="F1809" s="35" t="n">
        <v>0.11351</v>
      </c>
      <c r="G1809" s="35" t="n">
        <v>2.00555</v>
      </c>
      <c r="H1809" s="35" t="n">
        <v>-0.78748</v>
      </c>
      <c r="I1809" s="35" t="n">
        <v>1.31928</v>
      </c>
      <c r="J1809" s="35" t="n">
        <v>-0.18812</v>
      </c>
      <c r="K1809" s="35" t="n">
        <v>1.50275</v>
      </c>
      <c r="L1809" s="35" t="n">
        <v>-0.70846</v>
      </c>
      <c r="M1809" s="35" t="n">
        <v>1.02857</v>
      </c>
      <c r="N1809" s="35" t="n">
        <v>-0.1687</v>
      </c>
      <c r="O1809" s="35" t="n">
        <v>-0.37265</v>
      </c>
      <c r="P1809" s="35" t="n">
        <v>-0.39867</v>
      </c>
      <c r="Q1809" s="35" t="n">
        <v>0.45059</v>
      </c>
      <c r="R1809" s="35" t="n">
        <v>-1.62883</v>
      </c>
    </row>
    <row r="1810" customFormat="false" ht="15" hidden="false" customHeight="false" outlineLevel="0" collapsed="false">
      <c r="A1810" s="4" t="n">
        <v>1809</v>
      </c>
      <c r="B1810" s="4" t="s">
        <v>2154</v>
      </c>
      <c r="C1810" s="35" t="n">
        <v>-0.46157</v>
      </c>
      <c r="D1810" s="35" t="n">
        <v>-2.14942</v>
      </c>
      <c r="E1810" s="35" t="n">
        <v>3.49792</v>
      </c>
      <c r="F1810" s="35" t="n">
        <v>0.08593</v>
      </c>
      <c r="G1810" s="35" t="n">
        <v>1.93127</v>
      </c>
      <c r="H1810" s="35" t="n">
        <v>1.36112</v>
      </c>
      <c r="I1810" s="35" t="n">
        <v>1.5197</v>
      </c>
      <c r="J1810" s="35" t="n">
        <v>-0.66694</v>
      </c>
      <c r="K1810" s="35" t="n">
        <v>0.48335</v>
      </c>
      <c r="L1810" s="35" t="n">
        <v>0.05623</v>
      </c>
      <c r="M1810" s="35" t="n">
        <v>2.21989</v>
      </c>
      <c r="N1810" s="35" t="n">
        <v>1.76116</v>
      </c>
      <c r="O1810" s="35" t="n">
        <v>0.91641</v>
      </c>
      <c r="P1810" s="35" t="n">
        <v>0.34119</v>
      </c>
      <c r="Q1810" s="35" t="n">
        <v>3.40351</v>
      </c>
      <c r="R1810" s="35" t="n">
        <v>0.24903</v>
      </c>
    </row>
    <row r="1811" customFormat="false" ht="15" hidden="false" customHeight="false" outlineLevel="0" collapsed="false">
      <c r="A1811" s="4" t="n">
        <v>1810</v>
      </c>
      <c r="B1811" s="4" t="s">
        <v>2155</v>
      </c>
      <c r="C1811" s="35" t="n">
        <v>0.29751</v>
      </c>
      <c r="D1811" s="35" t="n">
        <v>-1.69231</v>
      </c>
      <c r="E1811" s="35" t="n">
        <v>-0.33631</v>
      </c>
      <c r="F1811" s="35" t="n">
        <v>-0.21599</v>
      </c>
      <c r="G1811" s="35" t="n">
        <v>1.44149</v>
      </c>
      <c r="H1811" s="35" t="n">
        <v>1.53202</v>
      </c>
      <c r="I1811" s="35" t="n">
        <v>-0.5626</v>
      </c>
      <c r="J1811" s="35" t="n">
        <v>2.21897</v>
      </c>
      <c r="K1811" s="35" t="n">
        <v>1.69469</v>
      </c>
      <c r="L1811" s="35" t="n">
        <v>1.70992</v>
      </c>
      <c r="M1811" s="35" t="n">
        <v>2.12457</v>
      </c>
      <c r="N1811" s="35" t="n">
        <v>0.5481</v>
      </c>
      <c r="O1811" s="35" t="n">
        <v>0.7108</v>
      </c>
      <c r="P1811" s="35" t="n">
        <v>-0.54612</v>
      </c>
      <c r="Q1811" s="35" t="n">
        <v>-0.29386</v>
      </c>
      <c r="R1811" s="35" t="n">
        <v>0.71786</v>
      </c>
    </row>
    <row r="1812" customFormat="false" ht="15" hidden="false" customHeight="false" outlineLevel="0" collapsed="false">
      <c r="A1812" s="4" t="n">
        <v>1811</v>
      </c>
      <c r="B1812" s="4" t="s">
        <v>2156</v>
      </c>
      <c r="C1812" s="35" t="n">
        <v>0.26166</v>
      </c>
      <c r="D1812" s="35" t="n">
        <v>1.33648</v>
      </c>
      <c r="E1812" s="35" t="n">
        <v>1.54589</v>
      </c>
      <c r="F1812" s="35" t="n">
        <v>0.83008</v>
      </c>
      <c r="G1812" s="35" t="n">
        <v>2.98209</v>
      </c>
      <c r="H1812" s="35" t="n">
        <v>1.30213</v>
      </c>
      <c r="I1812" s="35" t="n">
        <v>-1.30929</v>
      </c>
      <c r="J1812" s="35" t="n">
        <v>-0.14472</v>
      </c>
      <c r="K1812" s="35" t="n">
        <v>2.00947</v>
      </c>
      <c r="L1812" s="35" t="n">
        <v>2.05282</v>
      </c>
      <c r="M1812" s="35" t="n">
        <v>2.37691</v>
      </c>
      <c r="N1812" s="35" t="n">
        <v>2.37375</v>
      </c>
      <c r="O1812" s="35" t="n">
        <v>-2.60133</v>
      </c>
      <c r="P1812" s="35" t="n">
        <v>-0.17837</v>
      </c>
      <c r="Q1812" s="35" t="n">
        <v>1.21572</v>
      </c>
      <c r="R1812" s="35" t="n">
        <v>-3.53678</v>
      </c>
    </row>
    <row r="1813" customFormat="false" ht="15" hidden="false" customHeight="false" outlineLevel="0" collapsed="false">
      <c r="A1813" s="4" t="n">
        <v>1812</v>
      </c>
      <c r="B1813" s="4" t="s">
        <v>2157</v>
      </c>
      <c r="C1813" s="35" t="n">
        <v>0.12349</v>
      </c>
      <c r="D1813" s="35" t="n">
        <v>0.24309</v>
      </c>
      <c r="E1813" s="35" t="n">
        <v>-1.39779</v>
      </c>
      <c r="F1813" s="35" t="n">
        <v>0.56098</v>
      </c>
      <c r="G1813" s="35" t="n">
        <v>2.48782</v>
      </c>
      <c r="H1813" s="35" t="n">
        <v>2.05868</v>
      </c>
      <c r="I1813" s="35" t="n">
        <v>-0.72877</v>
      </c>
      <c r="J1813" s="35" t="n">
        <v>-0.14884</v>
      </c>
      <c r="K1813" s="35" t="n">
        <v>1.68661</v>
      </c>
      <c r="L1813" s="35" t="n">
        <v>0.26674</v>
      </c>
      <c r="M1813" s="35" t="n">
        <v>-0.81071</v>
      </c>
      <c r="N1813" s="35" t="n">
        <v>1.22987</v>
      </c>
      <c r="O1813" s="35" t="n">
        <v>0.11457</v>
      </c>
      <c r="P1813" s="35" t="n">
        <v>-2.34445</v>
      </c>
      <c r="Q1813" s="35" t="n">
        <v>-0.11292</v>
      </c>
      <c r="R1813" s="35" t="n">
        <v>-3.33253</v>
      </c>
    </row>
    <row r="1814" customFormat="false" ht="15" hidden="false" customHeight="false" outlineLevel="0" collapsed="false">
      <c r="A1814" s="4" t="n">
        <v>1813</v>
      </c>
      <c r="B1814" s="4" t="s">
        <v>2158</v>
      </c>
      <c r="C1814" s="35" t="n">
        <v>-2.12583</v>
      </c>
      <c r="D1814" s="35" t="n">
        <v>-0.33284</v>
      </c>
      <c r="E1814" s="35" t="n">
        <v>1.72191</v>
      </c>
      <c r="F1814" s="35" t="n">
        <v>-0.96856</v>
      </c>
      <c r="G1814" s="35" t="n">
        <v>-0.87472</v>
      </c>
      <c r="H1814" s="35" t="n">
        <v>0.26753</v>
      </c>
      <c r="I1814" s="35" t="n">
        <v>-0.64503</v>
      </c>
      <c r="J1814" s="35" t="n">
        <v>-0.04044</v>
      </c>
      <c r="K1814" s="35" t="n">
        <v>-0.08363</v>
      </c>
      <c r="L1814" s="35" t="n">
        <v>2.25419</v>
      </c>
      <c r="M1814" s="35" t="n">
        <v>-0.1148</v>
      </c>
      <c r="N1814" s="35" t="n">
        <v>3.41149</v>
      </c>
      <c r="O1814" s="35" t="n">
        <v>1.86527</v>
      </c>
      <c r="P1814" s="35" t="n">
        <v>-3.29307</v>
      </c>
      <c r="Q1814" s="35" t="n">
        <v>0.68466</v>
      </c>
      <c r="R1814" s="35" t="n">
        <v>0.58011</v>
      </c>
    </row>
    <row r="1815" customFormat="false" ht="15" hidden="false" customHeight="false" outlineLevel="0" collapsed="false">
      <c r="A1815" s="4" t="n">
        <v>1814</v>
      </c>
      <c r="B1815" s="4" t="s">
        <v>2159</v>
      </c>
      <c r="C1815" s="35" t="n">
        <v>-2.70847</v>
      </c>
      <c r="D1815" s="35" t="n">
        <v>-0.0619</v>
      </c>
      <c r="E1815" s="35" t="n">
        <v>2.87066</v>
      </c>
      <c r="F1815" s="35" t="n">
        <v>-0.04491</v>
      </c>
      <c r="G1815" s="35" t="n">
        <v>1.98881</v>
      </c>
      <c r="H1815" s="35" t="n">
        <v>-1.43073</v>
      </c>
      <c r="I1815" s="35" t="n">
        <v>-0.98588</v>
      </c>
      <c r="J1815" s="35" t="n">
        <v>3.68646</v>
      </c>
      <c r="K1815" s="35" t="n">
        <v>1.71721</v>
      </c>
      <c r="L1815" s="35" t="n">
        <v>0.0323</v>
      </c>
      <c r="M1815" s="35" t="n">
        <v>0.01564</v>
      </c>
      <c r="N1815" s="35" t="n">
        <v>3.5989</v>
      </c>
      <c r="O1815" s="35" t="n">
        <v>0.44708</v>
      </c>
      <c r="P1815" s="35" t="n">
        <v>-0.13804</v>
      </c>
      <c r="Q1815" s="35" t="n">
        <v>0.32807</v>
      </c>
      <c r="R1815" s="35" t="n">
        <v>1.01973</v>
      </c>
    </row>
    <row r="1816" customFormat="false" ht="15" hidden="false" customHeight="false" outlineLevel="0" collapsed="false">
      <c r="A1816" s="4" t="n">
        <v>1815</v>
      </c>
      <c r="B1816" s="4" t="s">
        <v>2160</v>
      </c>
      <c r="C1816" s="35" t="n">
        <v>0.0382</v>
      </c>
      <c r="D1816" s="35" t="n">
        <v>-1.97891</v>
      </c>
      <c r="E1816" s="35" t="n">
        <v>0.4258</v>
      </c>
      <c r="F1816" s="35" t="n">
        <v>2.74833</v>
      </c>
      <c r="G1816" s="35" t="n">
        <v>1.89553</v>
      </c>
      <c r="H1816" s="35" t="n">
        <v>0.19547</v>
      </c>
      <c r="I1816" s="35" t="n">
        <v>-0.87607</v>
      </c>
      <c r="J1816" s="35" t="n">
        <v>2.51674</v>
      </c>
      <c r="K1816" s="35" t="n">
        <v>2.23554</v>
      </c>
      <c r="L1816" s="35" t="n">
        <v>3.31934</v>
      </c>
      <c r="M1816" s="35" t="n">
        <v>2.47824</v>
      </c>
      <c r="N1816" s="35" t="n">
        <v>4.37369</v>
      </c>
      <c r="O1816" s="35" t="n">
        <v>-1.9729</v>
      </c>
      <c r="P1816" s="35" t="n">
        <v>-2.70118</v>
      </c>
      <c r="Q1816" s="35" t="n">
        <v>-1.11434</v>
      </c>
      <c r="R1816" s="35" t="n">
        <v>-2.49208</v>
      </c>
    </row>
    <row r="1817" customFormat="false" ht="15" hidden="false" customHeight="false" outlineLevel="0" collapsed="false">
      <c r="A1817" s="4" t="n">
        <v>1816</v>
      </c>
      <c r="B1817" s="4" t="s">
        <v>2161</v>
      </c>
      <c r="C1817" s="35" t="n">
        <v>0.54311</v>
      </c>
      <c r="D1817" s="35" t="n">
        <v>0.50846</v>
      </c>
      <c r="E1817" s="35" t="n">
        <v>1.96569</v>
      </c>
      <c r="F1817" s="35" t="n">
        <v>1.90308</v>
      </c>
      <c r="G1817" s="35" t="n">
        <v>0.35831</v>
      </c>
      <c r="H1817" s="35" t="n">
        <v>-1.26496</v>
      </c>
      <c r="I1817" s="35" t="n">
        <v>-1.19645</v>
      </c>
      <c r="J1817" s="35" t="n">
        <v>0.94716</v>
      </c>
      <c r="K1817" s="35" t="n">
        <v>2.19249</v>
      </c>
      <c r="L1817" s="35" t="n">
        <v>3.27617</v>
      </c>
      <c r="M1817" s="35" t="n">
        <v>-1.06274</v>
      </c>
      <c r="N1817" s="35" t="n">
        <v>0.40751</v>
      </c>
      <c r="O1817" s="35" t="n">
        <v>0.54984</v>
      </c>
      <c r="P1817" s="35" t="n">
        <v>0.21697</v>
      </c>
      <c r="Q1817" s="35" t="n">
        <v>2.36019</v>
      </c>
      <c r="R1817" s="35" t="n">
        <v>0.35382</v>
      </c>
    </row>
    <row r="1818" customFormat="false" ht="15" hidden="false" customHeight="false" outlineLevel="0" collapsed="false">
      <c r="A1818" s="4" t="n">
        <v>1817</v>
      </c>
      <c r="B1818" s="4" t="s">
        <v>2162</v>
      </c>
      <c r="C1818" s="35" t="n">
        <v>0.43903</v>
      </c>
      <c r="D1818" s="35" t="n">
        <v>-1.6583</v>
      </c>
      <c r="E1818" s="35" t="n">
        <v>-0.87607</v>
      </c>
      <c r="F1818" s="35" t="n">
        <v>2.29228</v>
      </c>
      <c r="G1818" s="35" t="n">
        <v>0.6968</v>
      </c>
      <c r="H1818" s="35" t="n">
        <v>-2.48617</v>
      </c>
      <c r="I1818" s="35" t="n">
        <v>2.13125</v>
      </c>
      <c r="J1818" s="35" t="n">
        <v>-0.55784</v>
      </c>
      <c r="K1818" s="35" t="n">
        <v>-0.61997</v>
      </c>
      <c r="L1818" s="35" t="n">
        <v>0.63533</v>
      </c>
      <c r="M1818" s="35" t="n">
        <v>1.5524</v>
      </c>
      <c r="N1818" s="35" t="n">
        <v>0.92571</v>
      </c>
      <c r="O1818" s="35" t="n">
        <v>0.21477</v>
      </c>
      <c r="P1818" s="35" t="n">
        <v>2.03868</v>
      </c>
      <c r="Q1818" s="35" t="n">
        <v>1.71768</v>
      </c>
      <c r="R1818" s="35" t="n">
        <v>-0.79503</v>
      </c>
    </row>
    <row r="1819" customFormat="false" ht="15" hidden="false" customHeight="false" outlineLevel="0" collapsed="false">
      <c r="A1819" s="4" t="n">
        <v>1818</v>
      </c>
      <c r="B1819" s="4" t="s">
        <v>2163</v>
      </c>
      <c r="C1819" s="35" t="n">
        <v>0.46123</v>
      </c>
      <c r="D1819" s="35" t="n">
        <v>-0.48318</v>
      </c>
      <c r="E1819" s="35" t="n">
        <v>1.50786</v>
      </c>
      <c r="F1819" s="35" t="n">
        <v>3.9496</v>
      </c>
      <c r="G1819" s="35" t="n">
        <v>0.30817</v>
      </c>
      <c r="H1819" s="35" t="n">
        <v>-1.12154</v>
      </c>
      <c r="I1819" s="35" t="n">
        <v>1.9727</v>
      </c>
      <c r="J1819" s="35" t="n">
        <v>0.01592</v>
      </c>
      <c r="K1819" s="35" t="n">
        <v>2.08315</v>
      </c>
      <c r="L1819" s="35" t="n">
        <v>0.071</v>
      </c>
      <c r="M1819" s="35" t="n">
        <v>1.73546</v>
      </c>
      <c r="N1819" s="35" t="n">
        <v>1.24212</v>
      </c>
      <c r="O1819" s="35" t="n">
        <v>-1.24069</v>
      </c>
      <c r="P1819" s="35" t="n">
        <v>-0.42949</v>
      </c>
      <c r="Q1819" s="35" t="n">
        <v>2.51502</v>
      </c>
      <c r="R1819" s="35" t="n">
        <v>-2.39415</v>
      </c>
    </row>
    <row r="1820" customFormat="false" ht="15" hidden="false" customHeight="false" outlineLevel="0" collapsed="false">
      <c r="A1820" s="4" t="n">
        <v>1819</v>
      </c>
      <c r="B1820" s="4" t="s">
        <v>2164</v>
      </c>
      <c r="C1820" s="35" t="n">
        <v>-0.97185</v>
      </c>
      <c r="D1820" s="35" t="n">
        <v>-0.172</v>
      </c>
      <c r="E1820" s="35" t="n">
        <v>-0.47663</v>
      </c>
      <c r="F1820" s="35" t="n">
        <v>2.8088</v>
      </c>
      <c r="G1820" s="35" t="n">
        <v>2.39358</v>
      </c>
      <c r="H1820" s="35" t="n">
        <v>-1.48663</v>
      </c>
      <c r="I1820" s="35" t="n">
        <v>1.94623</v>
      </c>
      <c r="J1820" s="35" t="n">
        <v>2.86387</v>
      </c>
      <c r="K1820" s="35" t="n">
        <v>-0.0957</v>
      </c>
      <c r="L1820" s="35" t="n">
        <v>0.56257</v>
      </c>
      <c r="M1820" s="35" t="n">
        <v>-0.65678</v>
      </c>
      <c r="N1820" s="35" t="n">
        <v>1.79631</v>
      </c>
      <c r="O1820" s="35" t="n">
        <v>-0.08544</v>
      </c>
      <c r="P1820" s="35" t="n">
        <v>1.26685</v>
      </c>
      <c r="Q1820" s="35" t="n">
        <v>0.0937</v>
      </c>
      <c r="R1820" s="35" t="n">
        <v>0.53231</v>
      </c>
    </row>
    <row r="1821" customFormat="false" ht="15" hidden="false" customHeight="false" outlineLevel="0" collapsed="false">
      <c r="A1821" s="4" t="n">
        <v>1820</v>
      </c>
      <c r="B1821" s="4" t="s">
        <v>2165</v>
      </c>
      <c r="C1821" s="35" t="n">
        <v>-2.71897</v>
      </c>
      <c r="D1821" s="35" t="n">
        <v>-2.59446</v>
      </c>
      <c r="E1821" s="35" t="n">
        <v>1.51684</v>
      </c>
      <c r="F1821" s="35" t="n">
        <v>1.67746</v>
      </c>
      <c r="G1821" s="35" t="n">
        <v>-0.24438</v>
      </c>
      <c r="H1821" s="35" t="n">
        <v>1.68426</v>
      </c>
      <c r="I1821" s="35" t="n">
        <v>-1.14714</v>
      </c>
      <c r="J1821" s="35" t="n">
        <v>-0.30599</v>
      </c>
      <c r="K1821" s="35" t="n">
        <v>-0.17166</v>
      </c>
      <c r="L1821" s="35" t="n">
        <v>-0.10048</v>
      </c>
      <c r="M1821" s="35" t="n">
        <v>1.97289</v>
      </c>
      <c r="N1821" s="35" t="n">
        <v>1.10337</v>
      </c>
      <c r="O1821" s="35" t="n">
        <v>0.07419</v>
      </c>
      <c r="P1821" s="35" t="n">
        <v>0.26774</v>
      </c>
      <c r="Q1821" s="35" t="n">
        <v>0.06481</v>
      </c>
      <c r="R1821" s="35" t="n">
        <v>-2.46451</v>
      </c>
    </row>
    <row r="1822" customFormat="false" ht="15" hidden="false" customHeight="false" outlineLevel="0" collapsed="false">
      <c r="A1822" s="4" t="n">
        <v>1821</v>
      </c>
      <c r="B1822" s="4" t="s">
        <v>2166</v>
      </c>
      <c r="C1822" s="35" t="n">
        <v>-3.37513</v>
      </c>
      <c r="D1822" s="35" t="n">
        <v>-2.19831</v>
      </c>
      <c r="E1822" s="35" t="n">
        <v>-0.15913</v>
      </c>
      <c r="F1822" s="35" t="n">
        <v>2.59531</v>
      </c>
      <c r="G1822" s="35" t="n">
        <v>1.68302</v>
      </c>
      <c r="H1822" s="35" t="n">
        <v>-1.78022</v>
      </c>
      <c r="I1822" s="35" t="n">
        <v>-1.32397</v>
      </c>
      <c r="J1822" s="35" t="n">
        <v>-0.32491</v>
      </c>
      <c r="K1822" s="35" t="n">
        <v>0.59087</v>
      </c>
      <c r="L1822" s="35" t="n">
        <v>1.05556</v>
      </c>
      <c r="M1822" s="35" t="n">
        <v>2.18268</v>
      </c>
      <c r="N1822" s="35" t="n">
        <v>4.42352</v>
      </c>
      <c r="O1822" s="35" t="n">
        <v>-0.6387</v>
      </c>
      <c r="P1822" s="35" t="n">
        <v>1.77252</v>
      </c>
      <c r="Q1822" s="35" t="n">
        <v>2.40919</v>
      </c>
      <c r="R1822" s="35" t="n">
        <v>-0.34966</v>
      </c>
    </row>
    <row r="1823" customFormat="false" ht="15" hidden="false" customHeight="false" outlineLevel="0" collapsed="false">
      <c r="A1823" s="4" t="n">
        <v>1822</v>
      </c>
      <c r="B1823" s="4" t="s">
        <v>2167</v>
      </c>
      <c r="C1823" s="35" t="n">
        <v>0.57838</v>
      </c>
      <c r="D1823" s="35" t="n">
        <v>-0.45888</v>
      </c>
      <c r="E1823" s="35" t="n">
        <v>-1.31221</v>
      </c>
      <c r="F1823" s="35" t="n">
        <v>0.31677</v>
      </c>
      <c r="G1823" s="35" t="n">
        <v>-0.80604</v>
      </c>
      <c r="H1823" s="35" t="n">
        <v>1.77952</v>
      </c>
      <c r="I1823" s="35" t="n">
        <v>-0.8646</v>
      </c>
      <c r="J1823" s="35" t="n">
        <v>-0.04721</v>
      </c>
      <c r="K1823" s="35" t="n">
        <v>1.42662</v>
      </c>
      <c r="L1823" s="35" t="n">
        <v>-0.04331</v>
      </c>
      <c r="M1823" s="35" t="n">
        <v>-0.55582</v>
      </c>
      <c r="N1823" s="35" t="n">
        <v>3.04458</v>
      </c>
      <c r="O1823" s="35" t="n">
        <v>-0.83126</v>
      </c>
      <c r="P1823" s="35" t="n">
        <v>-1.83199</v>
      </c>
      <c r="Q1823" s="35" t="n">
        <v>0.7328</v>
      </c>
      <c r="R1823" s="35" t="n">
        <v>-2.88808</v>
      </c>
    </row>
    <row r="1824" customFormat="false" ht="15" hidden="false" customHeight="false" outlineLevel="0" collapsed="false">
      <c r="A1824" s="4" t="n">
        <v>1823</v>
      </c>
      <c r="B1824" s="4" t="s">
        <v>2168</v>
      </c>
      <c r="C1824" s="35" t="n">
        <v>-2.69295</v>
      </c>
      <c r="D1824" s="35" t="n">
        <v>0.53201</v>
      </c>
      <c r="E1824" s="35" t="n">
        <v>0.95837</v>
      </c>
      <c r="F1824" s="35" t="n">
        <v>2.20132</v>
      </c>
      <c r="G1824" s="35" t="n">
        <v>3.274</v>
      </c>
      <c r="H1824" s="35" t="n">
        <v>-1.37093</v>
      </c>
      <c r="I1824" s="35" t="n">
        <v>-0.78877</v>
      </c>
      <c r="J1824" s="35" t="n">
        <v>-0.62104</v>
      </c>
      <c r="K1824" s="35" t="n">
        <v>2.03566</v>
      </c>
      <c r="L1824" s="35" t="n">
        <v>-0.09335</v>
      </c>
      <c r="M1824" s="35" t="n">
        <v>-0.90362</v>
      </c>
      <c r="N1824" s="35" t="n">
        <v>2.37971</v>
      </c>
      <c r="O1824" s="35" t="n">
        <v>-1.78227</v>
      </c>
      <c r="P1824" s="35" t="n">
        <v>-2.06624</v>
      </c>
      <c r="Q1824" s="35" t="n">
        <v>3.85336</v>
      </c>
      <c r="R1824" s="35" t="n">
        <v>-2.84526</v>
      </c>
    </row>
    <row r="1825" customFormat="false" ht="15" hidden="false" customHeight="false" outlineLevel="0" collapsed="false">
      <c r="A1825" s="4" t="n">
        <v>1824</v>
      </c>
      <c r="B1825" s="4" t="s">
        <v>2169</v>
      </c>
      <c r="C1825" s="35" t="n">
        <v>0.44627</v>
      </c>
      <c r="D1825" s="35" t="n">
        <v>-2.74949</v>
      </c>
      <c r="E1825" s="35" t="n">
        <v>0.99863</v>
      </c>
      <c r="F1825" s="35" t="n">
        <v>1.99014</v>
      </c>
      <c r="G1825" s="35" t="n">
        <v>-1.19932</v>
      </c>
      <c r="H1825" s="35" t="n">
        <v>1.94859</v>
      </c>
      <c r="I1825" s="35" t="n">
        <v>2.22448</v>
      </c>
      <c r="J1825" s="35" t="n">
        <v>-0.20805</v>
      </c>
      <c r="K1825" s="35" t="n">
        <v>2.45638</v>
      </c>
      <c r="L1825" s="35" t="n">
        <v>1.40619</v>
      </c>
      <c r="M1825" s="35" t="n">
        <v>1.99799</v>
      </c>
      <c r="N1825" s="35" t="n">
        <v>1.36503</v>
      </c>
      <c r="O1825" s="35" t="n">
        <v>0.91727</v>
      </c>
      <c r="P1825" s="35" t="n">
        <v>-0.04168</v>
      </c>
      <c r="Q1825" s="35" t="n">
        <v>0.06382</v>
      </c>
      <c r="R1825" s="35" t="n">
        <v>-1.6236</v>
      </c>
    </row>
    <row r="1826" customFormat="false" ht="15" hidden="false" customHeight="false" outlineLevel="0" collapsed="false">
      <c r="A1826" s="4" t="n">
        <v>1825</v>
      </c>
      <c r="B1826" s="4" t="s">
        <v>2170</v>
      </c>
      <c r="C1826" s="35" t="n">
        <v>-2.66056</v>
      </c>
      <c r="D1826" s="35" t="n">
        <v>-2.8604</v>
      </c>
      <c r="E1826" s="35" t="n">
        <v>1.26146</v>
      </c>
      <c r="F1826" s="35" t="n">
        <v>3.43023</v>
      </c>
      <c r="G1826" s="35" t="n">
        <v>-0.28875</v>
      </c>
      <c r="H1826" s="35" t="n">
        <v>2.10301</v>
      </c>
      <c r="I1826" s="35" t="n">
        <v>-1.55321</v>
      </c>
      <c r="J1826" s="35" t="n">
        <v>1.69382</v>
      </c>
      <c r="K1826" s="35" t="n">
        <v>3.44926</v>
      </c>
      <c r="L1826" s="35" t="n">
        <v>1.75413</v>
      </c>
      <c r="M1826" s="35" t="n">
        <v>-0.18733</v>
      </c>
      <c r="N1826" s="35" t="n">
        <v>1.37723</v>
      </c>
      <c r="O1826" s="35" t="n">
        <v>0.946</v>
      </c>
      <c r="P1826" s="35" t="n">
        <v>-0.62616</v>
      </c>
      <c r="Q1826" s="35" t="n">
        <v>0.38169</v>
      </c>
      <c r="R1826" s="35" t="n">
        <v>-2.48983</v>
      </c>
    </row>
    <row r="1827" customFormat="false" ht="15" hidden="false" customHeight="false" outlineLevel="0" collapsed="false">
      <c r="A1827" s="4" t="n">
        <v>1826</v>
      </c>
      <c r="B1827" s="4" t="s">
        <v>2171</v>
      </c>
      <c r="C1827" s="35" t="n">
        <v>-0.27801</v>
      </c>
      <c r="D1827" s="35" t="n">
        <v>1.23679</v>
      </c>
      <c r="E1827" s="35" t="n">
        <v>1.5681</v>
      </c>
      <c r="F1827" s="35" t="n">
        <v>3.8295</v>
      </c>
      <c r="G1827" s="35" t="n">
        <v>0.54883</v>
      </c>
      <c r="H1827" s="35" t="n">
        <v>-0.73498</v>
      </c>
      <c r="I1827" s="35" t="n">
        <v>-1.29597</v>
      </c>
      <c r="J1827" s="35" t="n">
        <v>2.82622</v>
      </c>
      <c r="K1827" s="35" t="n">
        <v>2.68037</v>
      </c>
      <c r="L1827" s="35" t="n">
        <v>-0.10052</v>
      </c>
      <c r="M1827" s="35" t="n">
        <v>2.51022</v>
      </c>
      <c r="N1827" s="35" t="n">
        <v>1.01423</v>
      </c>
      <c r="O1827" s="35" t="n">
        <v>-1.35883</v>
      </c>
      <c r="P1827" s="35" t="n">
        <v>0.09817</v>
      </c>
      <c r="Q1827" s="35" t="n">
        <v>-0.01238</v>
      </c>
      <c r="R1827" s="35" t="n">
        <v>-2.14567</v>
      </c>
    </row>
    <row r="1828" customFormat="false" ht="15" hidden="false" customHeight="false" outlineLevel="0" collapsed="false">
      <c r="A1828" s="4" t="n">
        <v>1827</v>
      </c>
      <c r="B1828" s="4" t="s">
        <v>2172</v>
      </c>
      <c r="C1828" s="35" t="n">
        <v>-1.42759</v>
      </c>
      <c r="D1828" s="35" t="n">
        <v>-0.00183</v>
      </c>
      <c r="E1828" s="35" t="n">
        <v>-1.26647</v>
      </c>
      <c r="F1828" s="35" t="n">
        <v>-0.78341</v>
      </c>
      <c r="G1828" s="35" t="n">
        <v>-0.93341</v>
      </c>
      <c r="H1828" s="35" t="n">
        <v>-1.54551</v>
      </c>
      <c r="I1828" s="35" t="n">
        <v>1.90585</v>
      </c>
      <c r="J1828" s="35" t="n">
        <v>2.67405</v>
      </c>
      <c r="K1828" s="35" t="n">
        <v>-0.80237</v>
      </c>
      <c r="L1828" s="35" t="n">
        <v>1.54304</v>
      </c>
      <c r="M1828" s="35" t="n">
        <v>-0.38023</v>
      </c>
      <c r="N1828" s="35" t="n">
        <v>0.25685</v>
      </c>
      <c r="O1828" s="35" t="n">
        <v>-0.28265</v>
      </c>
      <c r="P1828" s="35" t="n">
        <v>0.11782</v>
      </c>
      <c r="Q1828" s="35" t="n">
        <v>0.41224</v>
      </c>
      <c r="R1828" s="35" t="n">
        <v>0.33727</v>
      </c>
    </row>
    <row r="1829" customFormat="false" ht="15" hidden="false" customHeight="false" outlineLevel="0" collapsed="false">
      <c r="A1829" s="4" t="n">
        <v>1828</v>
      </c>
      <c r="B1829" s="4" t="s">
        <v>2173</v>
      </c>
      <c r="C1829" s="35" t="n">
        <v>0.76144</v>
      </c>
      <c r="D1829" s="35" t="n">
        <v>-3.11737</v>
      </c>
      <c r="E1829" s="35" t="n">
        <v>-0.4223</v>
      </c>
      <c r="F1829" s="35" t="n">
        <v>-0.17443</v>
      </c>
      <c r="G1829" s="35" t="n">
        <v>1.12568</v>
      </c>
      <c r="H1829" s="35" t="n">
        <v>-1.17404</v>
      </c>
      <c r="I1829" s="35" t="n">
        <v>2.12893</v>
      </c>
      <c r="J1829" s="35" t="n">
        <v>-0.26658</v>
      </c>
      <c r="K1829" s="35" t="n">
        <v>1.49471</v>
      </c>
      <c r="L1829" s="35" t="n">
        <v>0.11495</v>
      </c>
      <c r="M1829" s="35" t="n">
        <v>-0.40588</v>
      </c>
      <c r="N1829" s="35" t="n">
        <v>0.6022</v>
      </c>
      <c r="O1829" s="35" t="n">
        <v>-2.03013</v>
      </c>
      <c r="P1829" s="35" t="n">
        <v>0.02798</v>
      </c>
      <c r="Q1829" s="35" t="n">
        <v>-0.78155</v>
      </c>
      <c r="R1829" s="35" t="n">
        <v>-2.81235</v>
      </c>
    </row>
    <row r="1830" customFormat="false" ht="15" hidden="false" customHeight="false" outlineLevel="0" collapsed="false">
      <c r="A1830" s="4" t="n">
        <v>1829</v>
      </c>
      <c r="B1830" s="4" t="s">
        <v>2174</v>
      </c>
      <c r="C1830" s="35" t="n">
        <v>0.43277</v>
      </c>
      <c r="D1830" s="35" t="n">
        <v>0.68676</v>
      </c>
      <c r="E1830" s="35" t="n">
        <v>-0.83803</v>
      </c>
      <c r="F1830" s="35" t="n">
        <v>0.08283</v>
      </c>
      <c r="G1830" s="35" t="n">
        <v>-0.9031</v>
      </c>
      <c r="H1830" s="35" t="n">
        <v>2.00027</v>
      </c>
      <c r="I1830" s="35" t="n">
        <v>-0.11674</v>
      </c>
      <c r="J1830" s="35" t="n">
        <v>2.67068</v>
      </c>
      <c r="K1830" s="35" t="n">
        <v>1.93169</v>
      </c>
      <c r="L1830" s="35" t="n">
        <v>1.82429</v>
      </c>
      <c r="M1830" s="35" t="n">
        <v>1.92457</v>
      </c>
      <c r="N1830" s="35" t="n">
        <v>0.71028</v>
      </c>
      <c r="O1830" s="35" t="n">
        <v>1.18438</v>
      </c>
      <c r="P1830" s="35" t="n">
        <v>-0.22669</v>
      </c>
      <c r="Q1830" s="35" t="n">
        <v>0.18567</v>
      </c>
      <c r="R1830" s="35" t="n">
        <v>-1.99666</v>
      </c>
    </row>
    <row r="1831" customFormat="false" ht="15" hidden="false" customHeight="false" outlineLevel="0" collapsed="false">
      <c r="A1831" s="4" t="n">
        <v>1830</v>
      </c>
      <c r="B1831" s="4" t="s">
        <v>2175</v>
      </c>
      <c r="C1831" s="35" t="n">
        <v>-2.35299</v>
      </c>
      <c r="D1831" s="35" t="n">
        <v>0.28145</v>
      </c>
      <c r="E1831" s="35" t="n">
        <v>1.86674</v>
      </c>
      <c r="F1831" s="35" t="n">
        <v>3.33011</v>
      </c>
      <c r="G1831" s="35" t="n">
        <v>2.8156</v>
      </c>
      <c r="H1831" s="35" t="n">
        <v>-1.34018</v>
      </c>
      <c r="I1831" s="35" t="n">
        <v>-0.84998</v>
      </c>
      <c r="J1831" s="35" t="n">
        <v>-0.123</v>
      </c>
      <c r="K1831" s="35" t="n">
        <v>2.52097</v>
      </c>
      <c r="L1831" s="35" t="n">
        <v>0.09295</v>
      </c>
      <c r="M1831" s="35" t="n">
        <v>-0.35647</v>
      </c>
      <c r="N1831" s="35" t="n">
        <v>2.55583</v>
      </c>
      <c r="O1831" s="35" t="n">
        <v>-2.27404</v>
      </c>
      <c r="P1831" s="35" t="n">
        <v>-2.14418</v>
      </c>
      <c r="Q1831" s="35" t="n">
        <v>-0.58985</v>
      </c>
      <c r="R1831" s="35" t="n">
        <v>-2.38938</v>
      </c>
    </row>
    <row r="1832" customFormat="false" ht="15" hidden="false" customHeight="false" outlineLevel="0" collapsed="false">
      <c r="A1832" s="4" t="n">
        <v>1831</v>
      </c>
      <c r="B1832" s="4" t="s">
        <v>2176</v>
      </c>
      <c r="C1832" s="35" t="n">
        <v>-1.44924</v>
      </c>
      <c r="D1832" s="35" t="n">
        <v>0.05985</v>
      </c>
      <c r="E1832" s="35" t="n">
        <v>2.05</v>
      </c>
      <c r="F1832" s="35" t="n">
        <v>1.59776</v>
      </c>
      <c r="G1832" s="35" t="n">
        <v>-0.2192</v>
      </c>
      <c r="H1832" s="35" t="n">
        <v>-0.8312</v>
      </c>
      <c r="I1832" s="35" t="n">
        <v>1.62391</v>
      </c>
      <c r="J1832" s="35" t="n">
        <v>0.34289</v>
      </c>
      <c r="K1832" s="35" t="n">
        <v>-1.00993</v>
      </c>
      <c r="L1832" s="35" t="n">
        <v>-0.67232</v>
      </c>
      <c r="M1832" s="35" t="n">
        <v>-0.50878</v>
      </c>
      <c r="N1832" s="35" t="n">
        <v>2.35133</v>
      </c>
      <c r="O1832" s="35" t="n">
        <v>0.87883</v>
      </c>
      <c r="P1832" s="35" t="n">
        <v>-0.25656</v>
      </c>
      <c r="Q1832" s="35" t="n">
        <v>0.10697</v>
      </c>
      <c r="R1832" s="35" t="n">
        <v>0.40792</v>
      </c>
    </row>
    <row r="1833" customFormat="false" ht="15" hidden="false" customHeight="false" outlineLevel="0" collapsed="false">
      <c r="A1833" s="4" t="n">
        <v>1832</v>
      </c>
      <c r="B1833" s="4" t="s">
        <v>2177</v>
      </c>
      <c r="C1833" s="35" t="n">
        <v>-1.42751</v>
      </c>
      <c r="D1833" s="35" t="n">
        <v>-1.79001</v>
      </c>
      <c r="E1833" s="35" t="n">
        <v>-0.59825</v>
      </c>
      <c r="F1833" s="35" t="n">
        <v>-1.81823</v>
      </c>
      <c r="G1833" s="35" t="n">
        <v>1.28807</v>
      </c>
      <c r="H1833" s="35" t="n">
        <v>-0.4541</v>
      </c>
      <c r="I1833" s="35" t="n">
        <v>-0.51566</v>
      </c>
      <c r="J1833" s="35" t="n">
        <v>1.37729</v>
      </c>
      <c r="K1833" s="35" t="n">
        <v>-0.70832</v>
      </c>
      <c r="L1833" s="35" t="n">
        <v>-0.31202</v>
      </c>
      <c r="M1833" s="35" t="n">
        <v>0.49104</v>
      </c>
      <c r="N1833" s="35" t="n">
        <v>2.29665</v>
      </c>
      <c r="O1833" s="35" t="n">
        <v>1.05482</v>
      </c>
      <c r="P1833" s="35" t="n">
        <v>-0.26393</v>
      </c>
      <c r="Q1833" s="35" t="n">
        <v>2.57879</v>
      </c>
      <c r="R1833" s="35" t="n">
        <v>1.0009</v>
      </c>
    </row>
    <row r="1834" customFormat="false" ht="15" hidden="false" customHeight="false" outlineLevel="0" collapsed="false">
      <c r="A1834" s="4" t="n">
        <v>1833</v>
      </c>
      <c r="B1834" s="4" t="s">
        <v>2178</v>
      </c>
      <c r="C1834" s="35" t="n">
        <v>-0.51378</v>
      </c>
      <c r="D1834" s="35" t="n">
        <v>-1.92877</v>
      </c>
      <c r="E1834" s="35" t="n">
        <v>-0.82699</v>
      </c>
      <c r="F1834" s="35" t="n">
        <v>0.66986</v>
      </c>
      <c r="G1834" s="35" t="n">
        <v>1.98492</v>
      </c>
      <c r="H1834" s="35" t="n">
        <v>0.96087</v>
      </c>
      <c r="I1834" s="35" t="n">
        <v>-0.35602</v>
      </c>
      <c r="J1834" s="35" t="n">
        <v>2.80773</v>
      </c>
      <c r="K1834" s="35" t="n">
        <v>2.36239</v>
      </c>
      <c r="L1834" s="35" t="n">
        <v>3.19012</v>
      </c>
      <c r="M1834" s="35" t="n">
        <v>0.92436</v>
      </c>
      <c r="N1834" s="35" t="n">
        <v>0.97969</v>
      </c>
      <c r="O1834" s="35" t="n">
        <v>0.2562</v>
      </c>
      <c r="P1834" s="35" t="n">
        <v>-0.30362</v>
      </c>
      <c r="Q1834" s="35" t="n">
        <v>-1.26699</v>
      </c>
      <c r="R1834" s="35" t="n">
        <v>1.37649</v>
      </c>
    </row>
    <row r="1835" customFormat="false" ht="15" hidden="false" customHeight="false" outlineLevel="0" collapsed="false">
      <c r="A1835" s="4" t="n">
        <v>1834</v>
      </c>
      <c r="B1835" s="4" t="s">
        <v>2179</v>
      </c>
      <c r="C1835" s="35" t="n">
        <v>-0.11252</v>
      </c>
      <c r="D1835" s="35" t="n">
        <v>-2.6846</v>
      </c>
      <c r="E1835" s="35" t="n">
        <v>-0.82109</v>
      </c>
      <c r="F1835" s="35" t="n">
        <v>-0.9102</v>
      </c>
      <c r="G1835" s="35" t="n">
        <v>-1.01208</v>
      </c>
      <c r="H1835" s="35" t="n">
        <v>1.24838</v>
      </c>
      <c r="I1835" s="35" t="n">
        <v>3.41091</v>
      </c>
      <c r="J1835" s="35" t="n">
        <v>-0.57574</v>
      </c>
      <c r="K1835" s="35" t="n">
        <v>-0.99069</v>
      </c>
      <c r="L1835" s="35" t="n">
        <v>0.1489</v>
      </c>
      <c r="M1835" s="35" t="n">
        <v>1.18742</v>
      </c>
      <c r="N1835" s="35" t="n">
        <v>1.82564</v>
      </c>
      <c r="O1835" s="35" t="n">
        <v>-0.98708</v>
      </c>
      <c r="P1835" s="35" t="n">
        <v>-2.38375</v>
      </c>
      <c r="Q1835" s="35" t="n">
        <v>-0.64857</v>
      </c>
      <c r="R1835" s="35" t="n">
        <v>-3.04275</v>
      </c>
    </row>
    <row r="1836" customFormat="false" ht="15" hidden="false" customHeight="false" outlineLevel="0" collapsed="false">
      <c r="A1836" s="4" t="n">
        <v>1835</v>
      </c>
      <c r="B1836" s="4" t="s">
        <v>2180</v>
      </c>
      <c r="C1836" s="35" t="n">
        <v>-0.54355</v>
      </c>
      <c r="D1836" s="35" t="n">
        <v>-0.44481</v>
      </c>
      <c r="E1836" s="35" t="n">
        <v>1.60364</v>
      </c>
      <c r="F1836" s="35" t="n">
        <v>-0.89346</v>
      </c>
      <c r="G1836" s="35" t="n">
        <v>-0.64286</v>
      </c>
      <c r="H1836" s="35" t="n">
        <v>0.38475</v>
      </c>
      <c r="I1836" s="35" t="n">
        <v>-0.50936</v>
      </c>
      <c r="J1836" s="35" t="n">
        <v>0.96265</v>
      </c>
      <c r="K1836" s="35" t="n">
        <v>-1.18344</v>
      </c>
      <c r="L1836" s="35" t="n">
        <v>-0.79875</v>
      </c>
      <c r="M1836" s="35" t="n">
        <v>-1.20091</v>
      </c>
      <c r="N1836" s="35" t="n">
        <v>0.29326</v>
      </c>
      <c r="O1836" s="35" t="n">
        <v>-1.12418</v>
      </c>
      <c r="P1836" s="35" t="n">
        <v>1.11418</v>
      </c>
      <c r="Q1836" s="35" t="n">
        <v>0.0906</v>
      </c>
      <c r="R1836" s="35" t="n">
        <v>-1.77781</v>
      </c>
    </row>
    <row r="1837" customFormat="false" ht="15" hidden="false" customHeight="false" outlineLevel="0" collapsed="false">
      <c r="A1837" s="4" t="n">
        <v>1836</v>
      </c>
      <c r="B1837" s="4" t="s">
        <v>2181</v>
      </c>
      <c r="C1837" s="35" t="n">
        <v>-0.04284</v>
      </c>
      <c r="D1837" s="35" t="n">
        <v>-2.7347</v>
      </c>
      <c r="E1837" s="35" t="n">
        <v>1.56709</v>
      </c>
      <c r="F1837" s="35" t="n">
        <v>1.85546</v>
      </c>
      <c r="G1837" s="35" t="n">
        <v>-0.33408</v>
      </c>
      <c r="H1837" s="35" t="n">
        <v>2.37106</v>
      </c>
      <c r="I1837" s="35" t="n">
        <v>0.21768</v>
      </c>
      <c r="J1837" s="35" t="n">
        <v>0.44755</v>
      </c>
      <c r="K1837" s="35" t="n">
        <v>2.21794</v>
      </c>
      <c r="L1837" s="35" t="n">
        <v>-0.08822</v>
      </c>
      <c r="M1837" s="35" t="n">
        <v>-1.46148</v>
      </c>
      <c r="N1837" s="35" t="n">
        <v>0.22138</v>
      </c>
      <c r="O1837" s="35" t="n">
        <v>1.07195</v>
      </c>
      <c r="P1837" s="35" t="n">
        <v>-3.85849</v>
      </c>
      <c r="Q1837" s="35" t="n">
        <v>0.496</v>
      </c>
      <c r="R1837" s="35" t="n">
        <v>-2.3015</v>
      </c>
    </row>
    <row r="1838" customFormat="false" ht="15" hidden="false" customHeight="false" outlineLevel="0" collapsed="false">
      <c r="A1838" s="4" t="n">
        <v>1837</v>
      </c>
      <c r="B1838" s="4" t="s">
        <v>2182</v>
      </c>
      <c r="C1838" s="35" t="n">
        <v>0.3954</v>
      </c>
      <c r="D1838" s="35" t="n">
        <v>-1.59707</v>
      </c>
      <c r="E1838" s="35" t="n">
        <v>-1.64068</v>
      </c>
      <c r="F1838" s="35" t="n">
        <v>2.223</v>
      </c>
      <c r="G1838" s="35" t="n">
        <v>2.68232</v>
      </c>
      <c r="H1838" s="35" t="n">
        <v>-1.68071</v>
      </c>
      <c r="I1838" s="35" t="n">
        <v>-0.67839</v>
      </c>
      <c r="J1838" s="35" t="n">
        <v>0.88075</v>
      </c>
      <c r="K1838" s="35" t="n">
        <v>-0.49288</v>
      </c>
      <c r="L1838" s="35" t="n">
        <v>0.16637</v>
      </c>
      <c r="M1838" s="35" t="n">
        <v>-0.38678</v>
      </c>
      <c r="N1838" s="35" t="n">
        <v>-0.2676</v>
      </c>
      <c r="O1838" s="35" t="n">
        <v>-1.74119</v>
      </c>
      <c r="P1838" s="35" t="n">
        <v>0.83285</v>
      </c>
      <c r="Q1838" s="35" t="n">
        <v>-1.04814</v>
      </c>
      <c r="R1838" s="35" t="n">
        <v>-2.56451</v>
      </c>
    </row>
    <row r="1839" customFormat="false" ht="15" hidden="false" customHeight="false" outlineLevel="0" collapsed="false">
      <c r="A1839" s="4" t="n">
        <v>1838</v>
      </c>
      <c r="B1839" s="4" t="s">
        <v>2183</v>
      </c>
      <c r="C1839" s="35" t="n">
        <v>-2.81684</v>
      </c>
      <c r="D1839" s="35" t="n">
        <v>-3.04298</v>
      </c>
      <c r="E1839" s="35" t="n">
        <v>1.66554</v>
      </c>
      <c r="F1839" s="35" t="n">
        <v>2.44151</v>
      </c>
      <c r="G1839" s="35" t="n">
        <v>0.06986</v>
      </c>
      <c r="H1839" s="35" t="n">
        <v>2.34529</v>
      </c>
      <c r="I1839" s="35" t="n">
        <v>0.16875</v>
      </c>
      <c r="J1839" s="35" t="n">
        <v>0.01087</v>
      </c>
      <c r="K1839" s="35" t="n">
        <v>-0.6779</v>
      </c>
      <c r="L1839" s="35" t="n">
        <v>0.43178</v>
      </c>
      <c r="M1839" s="35" t="n">
        <v>0.9622</v>
      </c>
      <c r="N1839" s="35" t="n">
        <v>1.15778</v>
      </c>
      <c r="O1839" s="35" t="n">
        <v>-1.63141</v>
      </c>
      <c r="P1839" s="35" t="n">
        <v>0.20704</v>
      </c>
      <c r="Q1839" s="35" t="n">
        <v>0.14829</v>
      </c>
      <c r="R1839" s="35" t="n">
        <v>-2.84904</v>
      </c>
    </row>
    <row r="1840" customFormat="false" ht="15" hidden="false" customHeight="false" outlineLevel="0" collapsed="false">
      <c r="A1840" s="4" t="n">
        <v>1839</v>
      </c>
      <c r="B1840" s="4" t="s">
        <v>2184</v>
      </c>
      <c r="C1840" s="35" t="n">
        <v>0.46733</v>
      </c>
      <c r="D1840" s="35" t="n">
        <v>-0.24691</v>
      </c>
      <c r="E1840" s="35" t="n">
        <v>1.35875</v>
      </c>
      <c r="F1840" s="35" t="n">
        <v>2.79153</v>
      </c>
      <c r="G1840" s="35" t="n">
        <v>0.22131</v>
      </c>
      <c r="H1840" s="35" t="n">
        <v>1.36705</v>
      </c>
      <c r="I1840" s="35" t="n">
        <v>2.01206</v>
      </c>
      <c r="J1840" s="35" t="n">
        <v>0.24362</v>
      </c>
      <c r="K1840" s="35" t="n">
        <v>3.06829</v>
      </c>
      <c r="L1840" s="35" t="n">
        <v>2.57815</v>
      </c>
      <c r="M1840" s="35" t="n">
        <v>-0.74752</v>
      </c>
      <c r="N1840" s="35" t="n">
        <v>1.29101</v>
      </c>
      <c r="O1840" s="35" t="n">
        <v>-2.58907</v>
      </c>
      <c r="P1840" s="35" t="n">
        <v>-0.38808</v>
      </c>
      <c r="Q1840" s="35" t="n">
        <v>-0.16138</v>
      </c>
      <c r="R1840" s="35" t="n">
        <v>-0.42348</v>
      </c>
    </row>
    <row r="1841" customFormat="false" ht="15" hidden="false" customHeight="false" outlineLevel="0" collapsed="false">
      <c r="A1841" s="4" t="n">
        <v>1840</v>
      </c>
      <c r="B1841" s="4" t="s">
        <v>2185</v>
      </c>
      <c r="C1841" s="35" t="n">
        <v>0.59079</v>
      </c>
      <c r="D1841" s="35" t="n">
        <v>0.82404</v>
      </c>
      <c r="E1841" s="35" t="n">
        <v>0.53429</v>
      </c>
      <c r="F1841" s="35" t="n">
        <v>2.14356</v>
      </c>
      <c r="G1841" s="35" t="n">
        <v>0.15865</v>
      </c>
      <c r="H1841" s="35" t="n">
        <v>0.33691</v>
      </c>
      <c r="I1841" s="35" t="n">
        <v>-1.61685</v>
      </c>
      <c r="J1841" s="35" t="n">
        <v>0.32957</v>
      </c>
      <c r="K1841" s="35" t="n">
        <v>2.15415</v>
      </c>
      <c r="L1841" s="35" t="n">
        <v>-0.46419</v>
      </c>
      <c r="M1841" s="35" t="n">
        <v>-0.48725</v>
      </c>
      <c r="N1841" s="35" t="n">
        <v>-0.5768</v>
      </c>
      <c r="O1841" s="35" t="n">
        <v>-0.84395</v>
      </c>
      <c r="P1841" s="35" t="n">
        <v>0.44202</v>
      </c>
      <c r="Q1841" s="35" t="n">
        <v>-0.10438</v>
      </c>
      <c r="R1841" s="35" t="n">
        <v>0.79388</v>
      </c>
    </row>
    <row r="1842" customFormat="false" ht="15" hidden="false" customHeight="false" outlineLevel="0" collapsed="false">
      <c r="A1842" s="4" t="n">
        <v>1841</v>
      </c>
      <c r="B1842" s="4" t="s">
        <v>2186</v>
      </c>
      <c r="C1842" s="35" t="n">
        <v>0.13066</v>
      </c>
      <c r="D1842" s="35" t="n">
        <v>-2.51661</v>
      </c>
      <c r="E1842" s="35" t="n">
        <v>1.04719</v>
      </c>
      <c r="F1842" s="35" t="n">
        <v>-1.10112</v>
      </c>
      <c r="G1842" s="35" t="n">
        <v>2.29729</v>
      </c>
      <c r="H1842" s="35" t="n">
        <v>1.01278</v>
      </c>
      <c r="I1842" s="35" t="n">
        <v>-0.36064</v>
      </c>
      <c r="J1842" s="35" t="n">
        <v>0.72635</v>
      </c>
      <c r="K1842" s="35" t="n">
        <v>-0.43799</v>
      </c>
      <c r="L1842" s="35" t="n">
        <v>0.09363</v>
      </c>
      <c r="M1842" s="35" t="n">
        <v>-1.82372</v>
      </c>
      <c r="N1842" s="35" t="n">
        <v>0.77434</v>
      </c>
      <c r="O1842" s="35" t="n">
        <v>-1.97804</v>
      </c>
      <c r="P1842" s="35" t="n">
        <v>-2.46042</v>
      </c>
      <c r="Q1842" s="35" t="n">
        <v>0.36743</v>
      </c>
      <c r="R1842" s="35" t="n">
        <v>0.37575</v>
      </c>
    </row>
    <row r="1843" customFormat="false" ht="15" hidden="false" customHeight="false" outlineLevel="0" collapsed="false">
      <c r="A1843" s="4" t="n">
        <v>1842</v>
      </c>
      <c r="B1843" s="4" t="s">
        <v>2187</v>
      </c>
      <c r="C1843" s="35" t="n">
        <v>-0.66795</v>
      </c>
      <c r="D1843" s="35" t="n">
        <v>-0.9095</v>
      </c>
      <c r="E1843" s="35" t="n">
        <v>-1.09711</v>
      </c>
      <c r="F1843" s="35" t="n">
        <v>0.40557</v>
      </c>
      <c r="G1843" s="35" t="n">
        <v>1.16014</v>
      </c>
      <c r="H1843" s="35" t="n">
        <v>1.07309</v>
      </c>
      <c r="I1843" s="35" t="n">
        <v>-0.54434</v>
      </c>
      <c r="J1843" s="35" t="n">
        <v>1.19296</v>
      </c>
      <c r="K1843" s="35" t="n">
        <v>2.85242</v>
      </c>
      <c r="L1843" s="35" t="n">
        <v>-0.1919</v>
      </c>
      <c r="M1843" s="35" t="n">
        <v>1.53483</v>
      </c>
      <c r="N1843" s="35" t="n">
        <v>1.14895</v>
      </c>
      <c r="O1843" s="35" t="n">
        <v>0.35308</v>
      </c>
      <c r="P1843" s="35" t="n">
        <v>0.30545</v>
      </c>
      <c r="Q1843" s="35" t="n">
        <v>2.22181</v>
      </c>
      <c r="R1843" s="35" t="n">
        <v>-2.6231</v>
      </c>
    </row>
    <row r="1844" customFormat="false" ht="15" hidden="false" customHeight="false" outlineLevel="0" collapsed="false">
      <c r="A1844" s="4" t="n">
        <v>1843</v>
      </c>
      <c r="B1844" s="4" t="s">
        <v>2188</v>
      </c>
      <c r="C1844" s="35" t="n">
        <v>0.2715</v>
      </c>
      <c r="D1844" s="35" t="n">
        <v>0.44139</v>
      </c>
      <c r="E1844" s="35" t="n">
        <v>-0.94088</v>
      </c>
      <c r="F1844" s="35" t="n">
        <v>2.96683</v>
      </c>
      <c r="G1844" s="35" t="n">
        <v>2.2921</v>
      </c>
      <c r="H1844" s="35" t="n">
        <v>1.09529</v>
      </c>
      <c r="I1844" s="35" t="n">
        <v>-1.14242</v>
      </c>
      <c r="J1844" s="35" t="n">
        <v>-0.5847</v>
      </c>
      <c r="K1844" s="35" t="n">
        <v>2.57347</v>
      </c>
      <c r="L1844" s="35" t="n">
        <v>0.00101</v>
      </c>
      <c r="M1844" s="35" t="n">
        <v>-0.29195</v>
      </c>
      <c r="N1844" s="35" t="n">
        <v>0.8593</v>
      </c>
      <c r="O1844" s="35" t="n">
        <v>0.74592</v>
      </c>
      <c r="P1844" s="35" t="n">
        <v>-0.9166</v>
      </c>
      <c r="Q1844" s="35" t="n">
        <v>-0.32327</v>
      </c>
      <c r="R1844" s="35" t="n">
        <v>0.2434</v>
      </c>
    </row>
    <row r="1845" customFormat="false" ht="15" hidden="false" customHeight="false" outlineLevel="0" collapsed="false">
      <c r="A1845" s="4" t="n">
        <v>1844</v>
      </c>
      <c r="B1845" s="4" t="s">
        <v>2189</v>
      </c>
      <c r="C1845" s="35" t="n">
        <v>0.71644</v>
      </c>
      <c r="D1845" s="35" t="n">
        <v>0.34108</v>
      </c>
      <c r="E1845" s="35" t="n">
        <v>1.79519</v>
      </c>
      <c r="F1845" s="35" t="n">
        <v>-0.2113</v>
      </c>
      <c r="G1845" s="35" t="n">
        <v>2.63174</v>
      </c>
      <c r="H1845" s="35" t="n">
        <v>1.21574</v>
      </c>
      <c r="I1845" s="35" t="n">
        <v>3.01592</v>
      </c>
      <c r="J1845" s="35" t="n">
        <v>2.08159</v>
      </c>
      <c r="K1845" s="35" t="n">
        <v>-0.32711</v>
      </c>
      <c r="L1845" s="35" t="n">
        <v>0.39433</v>
      </c>
      <c r="M1845" s="35" t="n">
        <v>1.6765</v>
      </c>
      <c r="N1845" s="35" t="n">
        <v>0.84544</v>
      </c>
      <c r="O1845" s="35" t="n">
        <v>-1.69662</v>
      </c>
      <c r="P1845" s="35" t="n">
        <v>-3.20332</v>
      </c>
      <c r="Q1845" s="35" t="n">
        <v>0.18329</v>
      </c>
      <c r="R1845" s="35" t="n">
        <v>-2.91596</v>
      </c>
    </row>
    <row r="1846" customFormat="false" ht="15" hidden="false" customHeight="false" outlineLevel="0" collapsed="false">
      <c r="A1846" s="4" t="n">
        <v>1845</v>
      </c>
      <c r="B1846" s="4" t="s">
        <v>2190</v>
      </c>
      <c r="C1846" s="35" t="n">
        <v>0.71386</v>
      </c>
      <c r="D1846" s="35" t="n">
        <v>0.59083</v>
      </c>
      <c r="E1846" s="35" t="n">
        <v>2.27874</v>
      </c>
      <c r="F1846" s="35" t="n">
        <v>-0.60017</v>
      </c>
      <c r="G1846" s="35" t="n">
        <v>-0.97939</v>
      </c>
      <c r="H1846" s="35" t="n">
        <v>1.94966</v>
      </c>
      <c r="I1846" s="35" t="n">
        <v>-0.54492</v>
      </c>
      <c r="J1846" s="35" t="n">
        <v>1.32778</v>
      </c>
      <c r="K1846" s="35" t="n">
        <v>1.7714</v>
      </c>
      <c r="L1846" s="35" t="n">
        <v>1.53229</v>
      </c>
      <c r="M1846" s="35" t="n">
        <v>-0.36838</v>
      </c>
      <c r="N1846" s="35" t="n">
        <v>2.279</v>
      </c>
      <c r="O1846" s="35" t="n">
        <v>1.79093</v>
      </c>
      <c r="P1846" s="35" t="n">
        <v>-0.02015</v>
      </c>
      <c r="Q1846" s="35" t="n">
        <v>3.33611</v>
      </c>
      <c r="R1846" s="35" t="n">
        <v>0.75295</v>
      </c>
    </row>
    <row r="1847" customFormat="false" ht="15" hidden="false" customHeight="false" outlineLevel="0" collapsed="false">
      <c r="A1847" s="4" t="n">
        <v>1846</v>
      </c>
      <c r="B1847" s="4" t="s">
        <v>2191</v>
      </c>
      <c r="C1847" s="35" t="n">
        <v>-1.74941</v>
      </c>
      <c r="D1847" s="35" t="n">
        <v>0.11695</v>
      </c>
      <c r="E1847" s="35" t="n">
        <v>-2.00105</v>
      </c>
      <c r="F1847" s="35" t="n">
        <v>4.13694</v>
      </c>
      <c r="G1847" s="35" t="n">
        <v>-0.23058</v>
      </c>
      <c r="H1847" s="35" t="n">
        <v>-0.05494</v>
      </c>
      <c r="I1847" s="35" t="n">
        <v>1.47567</v>
      </c>
      <c r="J1847" s="35" t="n">
        <v>-0.06126</v>
      </c>
      <c r="K1847" s="35" t="n">
        <v>1.72755</v>
      </c>
      <c r="L1847" s="35" t="n">
        <v>2.70968</v>
      </c>
      <c r="M1847" s="35" t="n">
        <v>1.57977</v>
      </c>
      <c r="N1847" s="35" t="n">
        <v>2.35092</v>
      </c>
      <c r="O1847" s="35" t="n">
        <v>0.36047</v>
      </c>
      <c r="P1847" s="35" t="n">
        <v>-0.21302</v>
      </c>
      <c r="Q1847" s="35" t="n">
        <v>3.23115</v>
      </c>
      <c r="R1847" s="35" t="n">
        <v>-2.15996</v>
      </c>
    </row>
    <row r="1848" customFormat="false" ht="15" hidden="false" customHeight="false" outlineLevel="0" collapsed="false">
      <c r="A1848" s="4" t="n">
        <v>1847</v>
      </c>
      <c r="B1848" s="4" t="s">
        <v>2192</v>
      </c>
      <c r="C1848" s="35" t="n">
        <v>-0.41335</v>
      </c>
      <c r="D1848" s="35" t="n">
        <v>-0.56557</v>
      </c>
      <c r="E1848" s="35" t="n">
        <v>2.14186</v>
      </c>
      <c r="F1848" s="35" t="n">
        <v>2.54745</v>
      </c>
      <c r="G1848" s="35" t="n">
        <v>-0.3244</v>
      </c>
      <c r="H1848" s="35" t="n">
        <v>-1.42111</v>
      </c>
      <c r="I1848" s="35" t="n">
        <v>2.10779</v>
      </c>
      <c r="J1848" s="35" t="n">
        <v>0.71457</v>
      </c>
      <c r="K1848" s="35" t="n">
        <v>2.52476</v>
      </c>
      <c r="L1848" s="35" t="n">
        <v>-0.03491</v>
      </c>
      <c r="M1848" s="35" t="n">
        <v>-0.65328</v>
      </c>
      <c r="N1848" s="35" t="n">
        <v>3.69152</v>
      </c>
      <c r="O1848" s="35" t="n">
        <v>0.62168</v>
      </c>
      <c r="P1848" s="35" t="n">
        <v>-0.48563</v>
      </c>
      <c r="Q1848" s="35" t="n">
        <v>0.25497</v>
      </c>
      <c r="R1848" s="35" t="n">
        <v>-2.9991</v>
      </c>
    </row>
    <row r="1849" customFormat="false" ht="15" hidden="false" customHeight="false" outlineLevel="0" collapsed="false">
      <c r="A1849" s="4" t="n">
        <v>1848</v>
      </c>
      <c r="B1849" s="4" t="s">
        <v>2193</v>
      </c>
      <c r="C1849" s="35" t="n">
        <v>0.17086</v>
      </c>
      <c r="D1849" s="35" t="n">
        <v>0.11696</v>
      </c>
      <c r="E1849" s="35" t="n">
        <v>-1.4746</v>
      </c>
      <c r="F1849" s="35" t="n">
        <v>2.56314</v>
      </c>
      <c r="G1849" s="35" t="n">
        <v>-0.06319</v>
      </c>
      <c r="H1849" s="35" t="n">
        <v>-1.59959</v>
      </c>
      <c r="I1849" s="35" t="n">
        <v>1.92531</v>
      </c>
      <c r="J1849" s="35" t="n">
        <v>0.05307</v>
      </c>
      <c r="K1849" s="35" t="n">
        <v>2.07799</v>
      </c>
      <c r="L1849" s="35" t="n">
        <v>0.5382</v>
      </c>
      <c r="M1849" s="35" t="n">
        <v>-0.95191</v>
      </c>
      <c r="N1849" s="35" t="n">
        <v>0.51862</v>
      </c>
      <c r="O1849" s="35" t="n">
        <v>0.74338</v>
      </c>
      <c r="P1849" s="35" t="n">
        <v>-2.50509</v>
      </c>
      <c r="Q1849" s="35" t="n">
        <v>2.53799</v>
      </c>
      <c r="R1849" s="35" t="n">
        <v>-0.23334</v>
      </c>
    </row>
    <row r="1850" customFormat="false" ht="15" hidden="false" customHeight="false" outlineLevel="0" collapsed="false">
      <c r="A1850" s="4" t="n">
        <v>1849</v>
      </c>
      <c r="B1850" s="4" t="s">
        <v>2194</v>
      </c>
      <c r="C1850" s="35" t="n">
        <v>0.16189</v>
      </c>
      <c r="D1850" s="35" t="n">
        <v>-1.51023</v>
      </c>
      <c r="E1850" s="35" t="n">
        <v>-0.54578</v>
      </c>
      <c r="F1850" s="35" t="n">
        <v>1.68689</v>
      </c>
      <c r="G1850" s="35" t="n">
        <v>1.63841</v>
      </c>
      <c r="H1850" s="35" t="n">
        <v>-1.82011</v>
      </c>
      <c r="I1850" s="35" t="n">
        <v>-1.65148</v>
      </c>
      <c r="J1850" s="35" t="n">
        <v>-0.92635</v>
      </c>
      <c r="K1850" s="35" t="n">
        <v>-0.16508</v>
      </c>
      <c r="L1850" s="35" t="n">
        <v>0.71057</v>
      </c>
      <c r="M1850" s="35" t="n">
        <v>-2.77006</v>
      </c>
      <c r="N1850" s="35" t="n">
        <v>0.4518</v>
      </c>
      <c r="O1850" s="35" t="n">
        <v>0.24364</v>
      </c>
      <c r="P1850" s="35" t="n">
        <v>-1.73607</v>
      </c>
      <c r="Q1850" s="35" t="n">
        <v>2.28211</v>
      </c>
      <c r="R1850" s="35" t="n">
        <v>-0.2343</v>
      </c>
    </row>
    <row r="1851" customFormat="false" ht="15" hidden="false" customHeight="false" outlineLevel="0" collapsed="false">
      <c r="A1851" s="4" t="n">
        <v>1850</v>
      </c>
      <c r="B1851" s="4" t="s">
        <v>2195</v>
      </c>
      <c r="C1851" s="35" t="n">
        <v>-2.49131</v>
      </c>
      <c r="D1851" s="35" t="n">
        <v>0.89125</v>
      </c>
      <c r="E1851" s="35" t="n">
        <v>-1.41735</v>
      </c>
      <c r="F1851" s="35" t="n">
        <v>1.60238</v>
      </c>
      <c r="G1851" s="35" t="n">
        <v>-0.69525</v>
      </c>
      <c r="H1851" s="35" t="n">
        <v>-1.41863</v>
      </c>
      <c r="I1851" s="35" t="n">
        <v>-1.06295</v>
      </c>
      <c r="J1851" s="35" t="n">
        <v>3.08737</v>
      </c>
      <c r="K1851" s="35" t="n">
        <v>0.97461</v>
      </c>
      <c r="L1851" s="35" t="n">
        <v>3.14089</v>
      </c>
      <c r="M1851" s="35" t="n">
        <v>0.84315</v>
      </c>
      <c r="N1851" s="35" t="n">
        <v>3.4805</v>
      </c>
      <c r="O1851" s="35" t="n">
        <v>0.08214</v>
      </c>
      <c r="P1851" s="35" t="n">
        <v>0.14414</v>
      </c>
      <c r="Q1851" s="35" t="n">
        <v>1.94362</v>
      </c>
      <c r="R1851" s="35" t="n">
        <v>-2.98993</v>
      </c>
    </row>
    <row r="1852" customFormat="false" ht="15" hidden="false" customHeight="false" outlineLevel="0" collapsed="false">
      <c r="A1852" s="4" t="n">
        <v>1851</v>
      </c>
      <c r="B1852" s="4" t="s">
        <v>2196</v>
      </c>
      <c r="C1852" s="35" t="n">
        <v>-0.29834</v>
      </c>
      <c r="D1852" s="35" t="n">
        <v>-1.48049</v>
      </c>
      <c r="E1852" s="35" t="n">
        <v>2.03087</v>
      </c>
      <c r="F1852" s="35" t="n">
        <v>3.72753</v>
      </c>
      <c r="G1852" s="35" t="n">
        <v>0.1682</v>
      </c>
      <c r="H1852" s="35" t="n">
        <v>-2.1836</v>
      </c>
      <c r="I1852" s="35" t="n">
        <v>-1.281</v>
      </c>
      <c r="J1852" s="35" t="n">
        <v>1.58926</v>
      </c>
      <c r="K1852" s="35" t="n">
        <v>2.03584</v>
      </c>
      <c r="L1852" s="35" t="n">
        <v>-0.08051</v>
      </c>
      <c r="M1852" s="35" t="n">
        <v>2.40572</v>
      </c>
      <c r="N1852" s="35" t="n">
        <v>0.72846</v>
      </c>
      <c r="O1852" s="35" t="n">
        <v>-0.3655</v>
      </c>
      <c r="P1852" s="35" t="n">
        <v>0.55299</v>
      </c>
      <c r="Q1852" s="35" t="n">
        <v>0.50203</v>
      </c>
      <c r="R1852" s="35" t="n">
        <v>-2.05279</v>
      </c>
    </row>
    <row r="1853" customFormat="false" ht="15" hidden="false" customHeight="false" outlineLevel="0" collapsed="false">
      <c r="A1853" s="4" t="n">
        <v>1852</v>
      </c>
      <c r="B1853" s="4" t="s">
        <v>2197</v>
      </c>
      <c r="C1853" s="35" t="n">
        <v>-0.17096</v>
      </c>
      <c r="D1853" s="35" t="n">
        <v>-0.60911</v>
      </c>
      <c r="E1853" s="35" t="n">
        <v>1.50057</v>
      </c>
      <c r="F1853" s="35" t="n">
        <v>4.01226</v>
      </c>
      <c r="G1853" s="35" t="n">
        <v>2.45921</v>
      </c>
      <c r="H1853" s="35" t="n">
        <v>1.19293</v>
      </c>
      <c r="I1853" s="35" t="n">
        <v>1.48997</v>
      </c>
      <c r="J1853" s="35" t="n">
        <v>-0.2666</v>
      </c>
      <c r="K1853" s="35" t="n">
        <v>2.71502</v>
      </c>
      <c r="L1853" s="35" t="n">
        <v>1.99738</v>
      </c>
      <c r="M1853" s="35" t="n">
        <v>2.08346</v>
      </c>
      <c r="N1853" s="35" t="n">
        <v>0.2699</v>
      </c>
      <c r="O1853" s="35" t="n">
        <v>-1.5622</v>
      </c>
      <c r="P1853" s="35" t="n">
        <v>0.14574</v>
      </c>
      <c r="Q1853" s="35" t="n">
        <v>-0.16009</v>
      </c>
      <c r="R1853" s="35" t="n">
        <v>0.01478</v>
      </c>
    </row>
    <row r="1854" customFormat="false" ht="15" hidden="false" customHeight="false" outlineLevel="0" collapsed="false">
      <c r="A1854" s="4" t="n">
        <v>1853</v>
      </c>
      <c r="B1854" s="4" t="s">
        <v>2198</v>
      </c>
      <c r="C1854" s="35" t="n">
        <v>0.70034</v>
      </c>
      <c r="D1854" s="35" t="n">
        <v>-2.41696</v>
      </c>
      <c r="E1854" s="35" t="n">
        <v>-0.17054</v>
      </c>
      <c r="F1854" s="35" t="n">
        <v>2.38433</v>
      </c>
      <c r="G1854" s="35" t="n">
        <v>1.29696</v>
      </c>
      <c r="H1854" s="35" t="n">
        <v>-0.61049</v>
      </c>
      <c r="I1854" s="35" t="n">
        <v>0.02305</v>
      </c>
      <c r="J1854" s="35" t="n">
        <v>-0.57121</v>
      </c>
      <c r="K1854" s="35" t="n">
        <v>-0.24809</v>
      </c>
      <c r="L1854" s="35" t="n">
        <v>0.61899</v>
      </c>
      <c r="M1854" s="35" t="n">
        <v>1.80468</v>
      </c>
      <c r="N1854" s="35" t="n">
        <v>4.34967</v>
      </c>
      <c r="O1854" s="35" t="n">
        <v>-2.09003</v>
      </c>
      <c r="P1854" s="35" t="n">
        <v>-2.26333</v>
      </c>
      <c r="Q1854" s="35" t="n">
        <v>-1.76196</v>
      </c>
      <c r="R1854" s="35" t="n">
        <v>-0.04694</v>
      </c>
    </row>
    <row r="1855" customFormat="false" ht="15" hidden="false" customHeight="false" outlineLevel="0" collapsed="false">
      <c r="A1855" s="4" t="n">
        <v>1854</v>
      </c>
      <c r="B1855" s="4" t="s">
        <v>2199</v>
      </c>
      <c r="C1855" s="35" t="n">
        <v>-0.20363</v>
      </c>
      <c r="D1855" s="35" t="n">
        <v>-2.93976</v>
      </c>
      <c r="E1855" s="35" t="n">
        <v>2.20582</v>
      </c>
      <c r="F1855" s="35" t="n">
        <v>-0.99135</v>
      </c>
      <c r="G1855" s="35" t="n">
        <v>0.27653</v>
      </c>
      <c r="H1855" s="35" t="n">
        <v>-1.32408</v>
      </c>
      <c r="I1855" s="35" t="n">
        <v>2.02807</v>
      </c>
      <c r="J1855" s="35" t="n">
        <v>0.97878</v>
      </c>
      <c r="K1855" s="35" t="n">
        <v>-0.83916</v>
      </c>
      <c r="L1855" s="35" t="n">
        <v>2.5615</v>
      </c>
      <c r="M1855" s="35" t="n">
        <v>2.35034</v>
      </c>
      <c r="N1855" s="35" t="n">
        <v>4.1382</v>
      </c>
      <c r="O1855" s="35" t="n">
        <v>-2.33101</v>
      </c>
      <c r="P1855" s="35" t="n">
        <v>-1.8159</v>
      </c>
      <c r="Q1855" s="35" t="n">
        <v>0.14481</v>
      </c>
      <c r="R1855" s="35" t="n">
        <v>0.36755</v>
      </c>
    </row>
    <row r="1856" customFormat="false" ht="15" hidden="false" customHeight="false" outlineLevel="0" collapsed="false">
      <c r="A1856" s="4" t="n">
        <v>1855</v>
      </c>
      <c r="B1856" s="4" t="s">
        <v>2200</v>
      </c>
      <c r="C1856" s="35" t="n">
        <v>-0.08335</v>
      </c>
      <c r="D1856" s="35" t="n">
        <v>0.07176</v>
      </c>
      <c r="E1856" s="35" t="n">
        <v>-0.24697</v>
      </c>
      <c r="F1856" s="35" t="n">
        <v>-0.24979</v>
      </c>
      <c r="G1856" s="35" t="n">
        <v>1.98573</v>
      </c>
      <c r="H1856" s="35" t="n">
        <v>0.83771</v>
      </c>
      <c r="I1856" s="35" t="n">
        <v>-0.73449</v>
      </c>
      <c r="J1856" s="35" t="n">
        <v>0.14236</v>
      </c>
      <c r="K1856" s="35" t="n">
        <v>1.84012</v>
      </c>
      <c r="L1856" s="35" t="n">
        <v>0.39423</v>
      </c>
      <c r="M1856" s="35" t="n">
        <v>2.28561</v>
      </c>
      <c r="N1856" s="35" t="n">
        <v>3.0743</v>
      </c>
      <c r="O1856" s="35" t="n">
        <v>0.23603</v>
      </c>
      <c r="P1856" s="35" t="n">
        <v>-2.60202</v>
      </c>
      <c r="Q1856" s="35" t="n">
        <v>0.03173</v>
      </c>
      <c r="R1856" s="35" t="n">
        <v>-0.19905</v>
      </c>
    </row>
    <row r="1857" customFormat="false" ht="15" hidden="false" customHeight="false" outlineLevel="0" collapsed="false">
      <c r="A1857" s="4" t="n">
        <v>1856</v>
      </c>
      <c r="B1857" s="4" t="s">
        <v>2201</v>
      </c>
      <c r="C1857" s="35" t="n">
        <v>0.13574</v>
      </c>
      <c r="D1857" s="35" t="n">
        <v>-2.61041</v>
      </c>
      <c r="E1857" s="35" t="n">
        <v>-0.56314</v>
      </c>
      <c r="F1857" s="35" t="n">
        <v>2.93564</v>
      </c>
      <c r="G1857" s="35" t="n">
        <v>1.76802</v>
      </c>
      <c r="H1857" s="35" t="n">
        <v>1.68152</v>
      </c>
      <c r="I1857" s="35" t="n">
        <v>1.83523</v>
      </c>
      <c r="J1857" s="35" t="n">
        <v>-0.2636</v>
      </c>
      <c r="K1857" s="35" t="n">
        <v>3.08071</v>
      </c>
      <c r="L1857" s="35" t="n">
        <v>2.75306</v>
      </c>
      <c r="M1857" s="35" t="n">
        <v>1.05379</v>
      </c>
      <c r="N1857" s="35" t="n">
        <v>3.94625</v>
      </c>
      <c r="O1857" s="35" t="n">
        <v>0.06134</v>
      </c>
      <c r="P1857" s="35" t="n">
        <v>-2.956</v>
      </c>
      <c r="Q1857" s="35" t="n">
        <v>0.02732</v>
      </c>
      <c r="R1857" s="35" t="n">
        <v>0.53847</v>
      </c>
    </row>
    <row r="1858" customFormat="false" ht="15" hidden="false" customHeight="false" outlineLevel="0" collapsed="false">
      <c r="A1858" s="4" t="n">
        <v>1857</v>
      </c>
      <c r="B1858" s="4" t="s">
        <v>2202</v>
      </c>
      <c r="C1858" s="35" t="n">
        <v>-2.56013</v>
      </c>
      <c r="D1858" s="35" t="n">
        <v>-0.39104</v>
      </c>
      <c r="E1858" s="35" t="n">
        <v>-1.07048</v>
      </c>
      <c r="F1858" s="35" t="n">
        <v>0.07343</v>
      </c>
      <c r="G1858" s="35" t="n">
        <v>0.13449</v>
      </c>
      <c r="H1858" s="35" t="n">
        <v>1.02875</v>
      </c>
      <c r="I1858" s="35" t="n">
        <v>-0.3106</v>
      </c>
      <c r="J1858" s="35" t="n">
        <v>-0.43257</v>
      </c>
      <c r="K1858" s="35" t="n">
        <v>1.26818</v>
      </c>
      <c r="L1858" s="35" t="n">
        <v>0.00391</v>
      </c>
      <c r="M1858" s="35" t="n">
        <v>-1.45944</v>
      </c>
      <c r="N1858" s="35" t="n">
        <v>-0.73535</v>
      </c>
      <c r="O1858" s="35" t="n">
        <v>-2.00721</v>
      </c>
      <c r="P1858" s="35" t="n">
        <v>-2.19265</v>
      </c>
      <c r="Q1858" s="35" t="n">
        <v>0.8919</v>
      </c>
      <c r="R1858" s="35" t="n">
        <v>-3.35533</v>
      </c>
    </row>
    <row r="1859" customFormat="false" ht="15" hidden="false" customHeight="false" outlineLevel="0" collapsed="false">
      <c r="A1859" s="4" t="n">
        <v>1858</v>
      </c>
      <c r="B1859" s="4" t="s">
        <v>2203</v>
      </c>
      <c r="C1859" s="35" t="n">
        <v>-1.91642</v>
      </c>
      <c r="D1859" s="35" t="n">
        <v>-0.11687</v>
      </c>
      <c r="E1859" s="35" t="n">
        <v>2.63723</v>
      </c>
      <c r="F1859" s="35" t="n">
        <v>0.24047</v>
      </c>
      <c r="G1859" s="35" t="n">
        <v>2.71215</v>
      </c>
      <c r="H1859" s="35" t="n">
        <v>-1.56918</v>
      </c>
      <c r="I1859" s="35" t="n">
        <v>1.7556</v>
      </c>
      <c r="J1859" s="35" t="n">
        <v>4.53565</v>
      </c>
      <c r="K1859" s="35" t="n">
        <v>-0.78308</v>
      </c>
      <c r="L1859" s="35" t="n">
        <v>3.31785</v>
      </c>
      <c r="M1859" s="35" t="n">
        <v>0.17395</v>
      </c>
      <c r="N1859" s="35" t="n">
        <v>2.2483</v>
      </c>
      <c r="O1859" s="35" t="n">
        <v>-0.50652</v>
      </c>
      <c r="P1859" s="35" t="n">
        <v>-0.39291</v>
      </c>
      <c r="Q1859" s="35" t="n">
        <v>0.37804</v>
      </c>
      <c r="R1859" s="35" t="n">
        <v>0.37914</v>
      </c>
    </row>
    <row r="1860" customFormat="false" ht="15" hidden="false" customHeight="false" outlineLevel="0" collapsed="false">
      <c r="A1860" s="4" t="n">
        <v>1859</v>
      </c>
      <c r="B1860" s="4" t="s">
        <v>2204</v>
      </c>
      <c r="C1860" s="35" t="n">
        <v>-1.15143</v>
      </c>
      <c r="D1860" s="35" t="n">
        <v>0.33281</v>
      </c>
      <c r="E1860" s="35" t="n">
        <v>2.07891</v>
      </c>
      <c r="F1860" s="35" t="n">
        <v>0.39382</v>
      </c>
      <c r="G1860" s="35" t="n">
        <v>2.54633</v>
      </c>
      <c r="H1860" s="35" t="n">
        <v>-1.50587</v>
      </c>
      <c r="I1860" s="35" t="n">
        <v>-2.68337</v>
      </c>
      <c r="J1860" s="35" t="n">
        <v>-0.47745</v>
      </c>
      <c r="K1860" s="35" t="n">
        <v>-0.25933</v>
      </c>
      <c r="L1860" s="35" t="n">
        <v>0.21737</v>
      </c>
      <c r="M1860" s="35" t="n">
        <v>2.49434</v>
      </c>
      <c r="N1860" s="35" t="n">
        <v>1.14894</v>
      </c>
      <c r="O1860" s="35" t="n">
        <v>-0.02148</v>
      </c>
      <c r="P1860" s="35" t="n">
        <v>-0.31405</v>
      </c>
      <c r="Q1860" s="35" t="n">
        <v>0.65599</v>
      </c>
      <c r="R1860" s="35" t="n">
        <v>-1.33331</v>
      </c>
    </row>
    <row r="1861" customFormat="false" ht="15" hidden="false" customHeight="false" outlineLevel="0" collapsed="false">
      <c r="A1861" s="4" t="n">
        <v>1860</v>
      </c>
      <c r="B1861" s="4" t="s">
        <v>2205</v>
      </c>
      <c r="C1861" s="35" t="n">
        <v>0.1967</v>
      </c>
      <c r="D1861" s="35" t="n">
        <v>-0.07423</v>
      </c>
      <c r="E1861" s="35" t="n">
        <v>-0.35194</v>
      </c>
      <c r="F1861" s="35" t="n">
        <v>0.05042</v>
      </c>
      <c r="G1861" s="35" t="n">
        <v>2.21367</v>
      </c>
      <c r="H1861" s="35" t="n">
        <v>-0.12948</v>
      </c>
      <c r="I1861" s="35" t="n">
        <v>-1.66583</v>
      </c>
      <c r="J1861" s="35" t="n">
        <v>0.16145</v>
      </c>
      <c r="K1861" s="35" t="n">
        <v>2.19473</v>
      </c>
      <c r="L1861" s="35" t="n">
        <v>0.55635</v>
      </c>
      <c r="M1861" s="35" t="n">
        <v>-0.03913</v>
      </c>
      <c r="N1861" s="35" t="n">
        <v>2.60201</v>
      </c>
      <c r="O1861" s="35" t="n">
        <v>0.60457</v>
      </c>
      <c r="P1861" s="35" t="n">
        <v>-1.84528</v>
      </c>
      <c r="Q1861" s="35" t="n">
        <v>0.04187</v>
      </c>
      <c r="R1861" s="35" t="n">
        <v>0.31362</v>
      </c>
    </row>
    <row r="1862" customFormat="false" ht="15" hidden="false" customHeight="false" outlineLevel="0" collapsed="false">
      <c r="A1862" s="4" t="n">
        <v>1861</v>
      </c>
      <c r="B1862" s="4" t="s">
        <v>2206</v>
      </c>
      <c r="C1862" s="35" t="n">
        <v>-1.30182</v>
      </c>
      <c r="D1862" s="35" t="n">
        <v>0.73565</v>
      </c>
      <c r="E1862" s="35" t="n">
        <v>-0.70017</v>
      </c>
      <c r="F1862" s="35" t="n">
        <v>1.83529</v>
      </c>
      <c r="G1862" s="35" t="n">
        <v>2.02632</v>
      </c>
      <c r="H1862" s="35" t="n">
        <v>-1.21666</v>
      </c>
      <c r="I1862" s="35" t="n">
        <v>2.06892</v>
      </c>
      <c r="J1862" s="35" t="n">
        <v>-1.33742</v>
      </c>
      <c r="K1862" s="35" t="n">
        <v>-0.08567</v>
      </c>
      <c r="L1862" s="35" t="n">
        <v>0.81844</v>
      </c>
      <c r="M1862" s="35" t="n">
        <v>-0.59059</v>
      </c>
      <c r="N1862" s="35" t="n">
        <v>-0.67895</v>
      </c>
      <c r="O1862" s="35" t="n">
        <v>-0.494</v>
      </c>
      <c r="P1862" s="35" t="n">
        <v>-2.46373</v>
      </c>
      <c r="Q1862" s="35" t="n">
        <v>0.46377</v>
      </c>
      <c r="R1862" s="35" t="n">
        <v>0.46161</v>
      </c>
    </row>
    <row r="1863" customFormat="false" ht="15" hidden="false" customHeight="false" outlineLevel="0" collapsed="false">
      <c r="A1863" s="4" t="n">
        <v>1862</v>
      </c>
      <c r="B1863" s="4" t="s">
        <v>2207</v>
      </c>
      <c r="C1863" s="35" t="n">
        <v>-2.72038</v>
      </c>
      <c r="D1863" s="35" t="n">
        <v>0.63264</v>
      </c>
      <c r="E1863" s="35" t="n">
        <v>2.30975</v>
      </c>
      <c r="F1863" s="35" t="n">
        <v>0.62896</v>
      </c>
      <c r="G1863" s="35" t="n">
        <v>2.84142</v>
      </c>
      <c r="H1863" s="35" t="n">
        <v>1.6136</v>
      </c>
      <c r="I1863" s="35" t="n">
        <v>1.36551</v>
      </c>
      <c r="J1863" s="35" t="n">
        <v>0.33328</v>
      </c>
      <c r="K1863" s="35" t="n">
        <v>1.58729</v>
      </c>
      <c r="L1863" s="35" t="n">
        <v>2.7137</v>
      </c>
      <c r="M1863" s="35" t="n">
        <v>0.83746</v>
      </c>
      <c r="N1863" s="35" t="n">
        <v>0.45574</v>
      </c>
      <c r="O1863" s="35" t="n">
        <v>-0.40338</v>
      </c>
      <c r="P1863" s="35" t="n">
        <v>-0.63458</v>
      </c>
      <c r="Q1863" s="35" t="n">
        <v>0.4779</v>
      </c>
      <c r="R1863" s="35" t="n">
        <v>0.93044</v>
      </c>
    </row>
    <row r="1864" customFormat="false" ht="15" hidden="false" customHeight="false" outlineLevel="0" collapsed="false">
      <c r="A1864" s="4" t="n">
        <v>1863</v>
      </c>
      <c r="B1864" s="4" t="s">
        <v>2208</v>
      </c>
      <c r="C1864" s="35" t="n">
        <v>-2.89812</v>
      </c>
      <c r="D1864" s="35" t="n">
        <v>-2.52699</v>
      </c>
      <c r="E1864" s="35" t="n">
        <v>-0.61543</v>
      </c>
      <c r="F1864" s="35" t="n">
        <v>1.00892</v>
      </c>
      <c r="G1864" s="35" t="n">
        <v>1.53467</v>
      </c>
      <c r="H1864" s="35" t="n">
        <v>0.12617</v>
      </c>
      <c r="I1864" s="35" t="n">
        <v>2.47712</v>
      </c>
      <c r="J1864" s="35" t="n">
        <v>1.71691</v>
      </c>
      <c r="K1864" s="35" t="n">
        <v>-0.09193</v>
      </c>
      <c r="L1864" s="35" t="n">
        <v>0.26379</v>
      </c>
      <c r="M1864" s="35" t="n">
        <v>2.20529</v>
      </c>
      <c r="N1864" s="35" t="n">
        <v>0.55325</v>
      </c>
      <c r="O1864" s="35" t="n">
        <v>0.02186</v>
      </c>
      <c r="P1864" s="35" t="n">
        <v>1.0126</v>
      </c>
      <c r="Q1864" s="35" t="n">
        <v>-0.2897</v>
      </c>
      <c r="R1864" s="35" t="n">
        <v>0.30438</v>
      </c>
    </row>
    <row r="1865" customFormat="false" ht="15" hidden="false" customHeight="false" outlineLevel="0" collapsed="false">
      <c r="A1865" s="4" t="n">
        <v>1864</v>
      </c>
      <c r="B1865" s="4" t="s">
        <v>2209</v>
      </c>
      <c r="C1865" s="35" t="n">
        <v>0.1728</v>
      </c>
      <c r="D1865" s="35" t="n">
        <v>0.46827</v>
      </c>
      <c r="E1865" s="35" t="n">
        <v>-1.17502</v>
      </c>
      <c r="F1865" s="35" t="n">
        <v>-0.5558</v>
      </c>
      <c r="G1865" s="35" t="n">
        <v>2.53467</v>
      </c>
      <c r="H1865" s="35" t="n">
        <v>0.85633</v>
      </c>
      <c r="I1865" s="35" t="n">
        <v>1.95233</v>
      </c>
      <c r="J1865" s="35" t="n">
        <v>0.003</v>
      </c>
      <c r="K1865" s="35" t="n">
        <v>-0.76405</v>
      </c>
      <c r="L1865" s="35" t="n">
        <v>0.17576</v>
      </c>
      <c r="M1865" s="35" t="n">
        <v>-1.03189</v>
      </c>
      <c r="N1865" s="35" t="n">
        <v>1.27245</v>
      </c>
      <c r="O1865" s="35" t="n">
        <v>-2.83156</v>
      </c>
      <c r="P1865" s="35" t="n">
        <v>-2.73639</v>
      </c>
      <c r="Q1865" s="35" t="n">
        <v>0.55153</v>
      </c>
      <c r="R1865" s="35" t="n">
        <v>-3.66983</v>
      </c>
    </row>
    <row r="1866" customFormat="false" ht="15" hidden="false" customHeight="false" outlineLevel="0" collapsed="false">
      <c r="A1866" s="4" t="n">
        <v>1865</v>
      </c>
      <c r="B1866" s="4" t="s">
        <v>2210</v>
      </c>
      <c r="C1866" s="35" t="n">
        <v>-1.66677</v>
      </c>
      <c r="D1866" s="35" t="n">
        <v>0.07922</v>
      </c>
      <c r="E1866" s="35" t="n">
        <v>-0.14419</v>
      </c>
      <c r="F1866" s="35" t="n">
        <v>-0.12193</v>
      </c>
      <c r="G1866" s="35" t="n">
        <v>2.1815</v>
      </c>
      <c r="H1866" s="35" t="n">
        <v>-1.64962</v>
      </c>
      <c r="I1866" s="35" t="n">
        <v>1.18093</v>
      </c>
      <c r="J1866" s="35" t="n">
        <v>-0.76478</v>
      </c>
      <c r="K1866" s="35" t="n">
        <v>-1.78816</v>
      </c>
      <c r="L1866" s="35" t="n">
        <v>2.689</v>
      </c>
      <c r="M1866" s="35" t="n">
        <v>0.87767</v>
      </c>
      <c r="N1866" s="35" t="n">
        <v>-0.19073</v>
      </c>
      <c r="O1866" s="35" t="n">
        <v>-0.3285</v>
      </c>
      <c r="P1866" s="35" t="n">
        <v>-0.59747</v>
      </c>
      <c r="Q1866" s="35" t="n">
        <v>0.77204</v>
      </c>
      <c r="R1866" s="35" t="n">
        <v>1.42441</v>
      </c>
    </row>
    <row r="1867" customFormat="false" ht="15" hidden="false" customHeight="false" outlineLevel="0" collapsed="false">
      <c r="A1867" s="4" t="n">
        <v>1866</v>
      </c>
      <c r="B1867" s="4" t="s">
        <v>2211</v>
      </c>
      <c r="C1867" s="35" t="n">
        <v>0.60704</v>
      </c>
      <c r="D1867" s="35" t="n">
        <v>0.23466</v>
      </c>
      <c r="E1867" s="35" t="n">
        <v>1.55346</v>
      </c>
      <c r="F1867" s="35" t="n">
        <v>2.85489</v>
      </c>
      <c r="G1867" s="35" t="n">
        <v>-0.16609</v>
      </c>
      <c r="H1867" s="35" t="n">
        <v>1.20598</v>
      </c>
      <c r="I1867" s="35" t="n">
        <v>2.24964</v>
      </c>
      <c r="J1867" s="35" t="n">
        <v>0.13319</v>
      </c>
      <c r="K1867" s="35" t="n">
        <v>-0.7116</v>
      </c>
      <c r="L1867" s="35" t="n">
        <v>2.1228</v>
      </c>
      <c r="M1867" s="35" t="n">
        <v>2.58557</v>
      </c>
      <c r="N1867" s="35" t="n">
        <v>1.1364</v>
      </c>
      <c r="O1867" s="35" t="n">
        <v>1.32331</v>
      </c>
      <c r="P1867" s="35" t="n">
        <v>-0.67802</v>
      </c>
      <c r="Q1867" s="35" t="n">
        <v>0.57427</v>
      </c>
      <c r="R1867" s="35" t="n">
        <v>0.59758</v>
      </c>
    </row>
    <row r="1868" customFormat="false" ht="15" hidden="false" customHeight="false" outlineLevel="0" collapsed="false">
      <c r="A1868" s="4" t="n">
        <v>1867</v>
      </c>
      <c r="B1868" s="4" t="s">
        <v>2212</v>
      </c>
      <c r="C1868" s="35" t="n">
        <v>-2.92913</v>
      </c>
      <c r="D1868" s="35" t="n">
        <v>-0.1155</v>
      </c>
      <c r="E1868" s="35" t="n">
        <v>1.07255</v>
      </c>
      <c r="F1868" s="35" t="n">
        <v>0.46024</v>
      </c>
      <c r="G1868" s="35" t="n">
        <v>3.54681</v>
      </c>
      <c r="H1868" s="35" t="n">
        <v>0.62683</v>
      </c>
      <c r="I1868" s="35" t="n">
        <v>-1.17479</v>
      </c>
      <c r="J1868" s="35" t="n">
        <v>-0.20042</v>
      </c>
      <c r="K1868" s="35" t="n">
        <v>-0.51987</v>
      </c>
      <c r="L1868" s="35" t="n">
        <v>2.95212</v>
      </c>
      <c r="M1868" s="35" t="n">
        <v>-0.45874</v>
      </c>
      <c r="N1868" s="35" t="n">
        <v>-0.52698</v>
      </c>
      <c r="O1868" s="35" t="n">
        <v>-2.69425</v>
      </c>
      <c r="P1868" s="35" t="n">
        <v>0.02508</v>
      </c>
      <c r="Q1868" s="35" t="n">
        <v>0.44776</v>
      </c>
      <c r="R1868" s="35" t="n">
        <v>0.23641</v>
      </c>
    </row>
    <row r="1869" customFormat="false" ht="15" hidden="false" customHeight="false" outlineLevel="0" collapsed="false">
      <c r="A1869" s="4" t="n">
        <v>1868</v>
      </c>
      <c r="B1869" s="4" t="s">
        <v>2213</v>
      </c>
      <c r="C1869" s="35" t="n">
        <v>-1.9703</v>
      </c>
      <c r="D1869" s="35" t="n">
        <v>0.94479</v>
      </c>
      <c r="E1869" s="35" t="n">
        <v>-0.82113</v>
      </c>
      <c r="F1869" s="35" t="n">
        <v>-0.80873</v>
      </c>
      <c r="G1869" s="35" t="n">
        <v>-1.00581</v>
      </c>
      <c r="H1869" s="35" t="n">
        <v>0.65953</v>
      </c>
      <c r="I1869" s="35" t="n">
        <v>2.01829</v>
      </c>
      <c r="J1869" s="35" t="n">
        <v>1.92659</v>
      </c>
      <c r="K1869" s="35" t="n">
        <v>-0.78355</v>
      </c>
      <c r="L1869" s="35" t="n">
        <v>0.21812</v>
      </c>
      <c r="M1869" s="35" t="n">
        <v>2.51742</v>
      </c>
      <c r="N1869" s="35" t="n">
        <v>0.98126</v>
      </c>
      <c r="O1869" s="35" t="n">
        <v>0.36031</v>
      </c>
      <c r="P1869" s="35" t="n">
        <v>-0.32272</v>
      </c>
      <c r="Q1869" s="35" t="n">
        <v>3.21536</v>
      </c>
      <c r="R1869" s="35" t="n">
        <v>-2.41859</v>
      </c>
    </row>
    <row r="1870" customFormat="false" ht="15" hidden="false" customHeight="false" outlineLevel="0" collapsed="false">
      <c r="A1870" s="4" t="n">
        <v>1869</v>
      </c>
      <c r="B1870" s="4" t="s">
        <v>2214</v>
      </c>
      <c r="C1870" s="35" t="n">
        <v>0.34987</v>
      </c>
      <c r="D1870" s="35" t="n">
        <v>-1.88734</v>
      </c>
      <c r="E1870" s="35" t="n">
        <v>0.14412</v>
      </c>
      <c r="F1870" s="35" t="n">
        <v>2.83349</v>
      </c>
      <c r="G1870" s="35" t="n">
        <v>1.45231</v>
      </c>
      <c r="H1870" s="35" t="n">
        <v>-2.69036</v>
      </c>
      <c r="I1870" s="35" t="n">
        <v>3.13243</v>
      </c>
      <c r="J1870" s="35" t="n">
        <v>2.52539</v>
      </c>
      <c r="K1870" s="35" t="n">
        <v>-0.09221</v>
      </c>
      <c r="L1870" s="35" t="n">
        <v>0.83508</v>
      </c>
      <c r="M1870" s="35" t="n">
        <v>1.62847</v>
      </c>
      <c r="N1870" s="35" t="n">
        <v>3.24421</v>
      </c>
      <c r="O1870" s="35" t="n">
        <v>0.48194</v>
      </c>
      <c r="P1870" s="35" t="n">
        <v>1.54257</v>
      </c>
      <c r="Q1870" s="35" t="n">
        <v>2.48564</v>
      </c>
      <c r="R1870" s="35" t="n">
        <v>0.32141</v>
      </c>
    </row>
    <row r="1871" customFormat="false" ht="15" hidden="false" customHeight="false" outlineLevel="0" collapsed="false">
      <c r="A1871" s="4" t="n">
        <v>1870</v>
      </c>
      <c r="B1871" s="4" t="s">
        <v>2215</v>
      </c>
      <c r="C1871" s="35" t="n">
        <v>-3.16381</v>
      </c>
      <c r="D1871" s="35" t="n">
        <v>-2.71092</v>
      </c>
      <c r="E1871" s="35" t="n">
        <v>-0.96164</v>
      </c>
      <c r="F1871" s="35" t="n">
        <v>2.24306</v>
      </c>
      <c r="G1871" s="35" t="n">
        <v>2.89727</v>
      </c>
      <c r="H1871" s="35" t="n">
        <v>-1.61742</v>
      </c>
      <c r="I1871" s="35" t="n">
        <v>1.19659</v>
      </c>
      <c r="J1871" s="35" t="n">
        <v>-0.65605</v>
      </c>
      <c r="K1871" s="35" t="n">
        <v>1.84828</v>
      </c>
      <c r="L1871" s="35" t="n">
        <v>2.64995</v>
      </c>
      <c r="M1871" s="35" t="n">
        <v>-1.41539</v>
      </c>
      <c r="N1871" s="35" t="n">
        <v>3.47786</v>
      </c>
      <c r="O1871" s="35" t="n">
        <v>-2.93527</v>
      </c>
      <c r="P1871" s="35" t="n">
        <v>-1.9292</v>
      </c>
      <c r="Q1871" s="35" t="n">
        <v>2.33417</v>
      </c>
      <c r="R1871" s="35" t="n">
        <v>-3.10579</v>
      </c>
    </row>
    <row r="1872" customFormat="false" ht="15" hidden="false" customHeight="false" outlineLevel="0" collapsed="false">
      <c r="A1872" s="4" t="n">
        <v>1871</v>
      </c>
      <c r="B1872" s="4" t="s">
        <v>2216</v>
      </c>
      <c r="C1872" s="35" t="n">
        <v>-2.78596</v>
      </c>
      <c r="D1872" s="35" t="n">
        <v>-3.0256</v>
      </c>
      <c r="E1872" s="35" t="n">
        <v>-0.93658</v>
      </c>
      <c r="F1872" s="35" t="n">
        <v>0.00034</v>
      </c>
      <c r="G1872" s="35" t="n">
        <v>2.11143</v>
      </c>
      <c r="H1872" s="35" t="n">
        <v>1.23258</v>
      </c>
      <c r="I1872" s="35" t="n">
        <v>1.79374</v>
      </c>
      <c r="J1872" s="35" t="n">
        <v>-0.06571</v>
      </c>
      <c r="K1872" s="35" t="n">
        <v>-0.91373</v>
      </c>
      <c r="L1872" s="35" t="n">
        <v>2.37878</v>
      </c>
      <c r="M1872" s="35" t="n">
        <v>-0.76422</v>
      </c>
      <c r="N1872" s="35" t="n">
        <v>0.90127</v>
      </c>
      <c r="O1872" s="35" t="n">
        <v>-0.47218</v>
      </c>
      <c r="P1872" s="35" t="n">
        <v>-0.00204</v>
      </c>
      <c r="Q1872" s="35" t="n">
        <v>0.24687</v>
      </c>
      <c r="R1872" s="35" t="n">
        <v>-0.3885</v>
      </c>
    </row>
    <row r="1873" customFormat="false" ht="15" hidden="false" customHeight="false" outlineLevel="0" collapsed="false">
      <c r="A1873" s="4" t="n">
        <v>1872</v>
      </c>
      <c r="B1873" s="4" t="s">
        <v>2217</v>
      </c>
      <c r="C1873" s="35" t="n">
        <v>-0.37938</v>
      </c>
      <c r="D1873" s="35" t="n">
        <v>-1.72443</v>
      </c>
      <c r="E1873" s="35" t="n">
        <v>0.13774</v>
      </c>
      <c r="F1873" s="35" t="n">
        <v>2.2015</v>
      </c>
      <c r="G1873" s="35" t="n">
        <v>1.83246</v>
      </c>
      <c r="H1873" s="35" t="n">
        <v>-0.67656</v>
      </c>
      <c r="I1873" s="35" t="n">
        <v>-0.08072</v>
      </c>
      <c r="J1873" s="35" t="n">
        <v>3.88991</v>
      </c>
      <c r="K1873" s="35" t="n">
        <v>-0.00902</v>
      </c>
      <c r="L1873" s="35" t="n">
        <v>-0.15258</v>
      </c>
      <c r="M1873" s="35" t="n">
        <v>1.91368</v>
      </c>
      <c r="N1873" s="35" t="n">
        <v>1.96786</v>
      </c>
      <c r="O1873" s="35" t="n">
        <v>0.36615</v>
      </c>
      <c r="P1873" s="35" t="n">
        <v>1.26321</v>
      </c>
      <c r="Q1873" s="35" t="n">
        <v>1.93612</v>
      </c>
      <c r="R1873" s="35" t="n">
        <v>1.14462</v>
      </c>
    </row>
    <row r="1874" customFormat="false" ht="15" hidden="false" customHeight="false" outlineLevel="0" collapsed="false">
      <c r="A1874" s="4" t="n">
        <v>1873</v>
      </c>
      <c r="B1874" s="4" t="s">
        <v>2218</v>
      </c>
      <c r="C1874" s="35" t="n">
        <v>-0.07694</v>
      </c>
      <c r="D1874" s="35" t="n">
        <v>-2.39094</v>
      </c>
      <c r="E1874" s="35" t="n">
        <v>2.45627</v>
      </c>
      <c r="F1874" s="35" t="n">
        <v>1.59692</v>
      </c>
      <c r="G1874" s="35" t="n">
        <v>2.74061</v>
      </c>
      <c r="H1874" s="35" t="n">
        <v>1.62811</v>
      </c>
      <c r="I1874" s="35" t="n">
        <v>-0.79848</v>
      </c>
      <c r="J1874" s="35" t="n">
        <v>2.59153</v>
      </c>
      <c r="K1874" s="35" t="n">
        <v>0.21724</v>
      </c>
      <c r="L1874" s="35" t="n">
        <v>1.93529</v>
      </c>
      <c r="M1874" s="35" t="n">
        <v>-0.51106</v>
      </c>
      <c r="N1874" s="35" t="n">
        <v>3.72918</v>
      </c>
      <c r="O1874" s="35" t="n">
        <v>0.44759</v>
      </c>
      <c r="P1874" s="35" t="n">
        <v>-2.3258</v>
      </c>
      <c r="Q1874" s="35" t="n">
        <v>-0.73645</v>
      </c>
      <c r="R1874" s="35" t="n">
        <v>0.85277</v>
      </c>
    </row>
    <row r="1875" customFormat="false" ht="15" hidden="false" customHeight="false" outlineLevel="0" collapsed="false">
      <c r="A1875" s="4" t="n">
        <v>1874</v>
      </c>
      <c r="B1875" s="4" t="s">
        <v>2219</v>
      </c>
      <c r="C1875" s="35" t="n">
        <v>-0.81778</v>
      </c>
      <c r="D1875" s="35" t="n">
        <v>0.43388</v>
      </c>
      <c r="E1875" s="35" t="n">
        <v>2.49572</v>
      </c>
      <c r="F1875" s="35" t="n">
        <v>0.37473</v>
      </c>
      <c r="G1875" s="35" t="n">
        <v>2.55097</v>
      </c>
      <c r="H1875" s="35" t="n">
        <v>1.78036</v>
      </c>
      <c r="I1875" s="35" t="n">
        <v>1.79062</v>
      </c>
      <c r="J1875" s="35" t="n">
        <v>3.61172</v>
      </c>
      <c r="K1875" s="35" t="n">
        <v>2.6602</v>
      </c>
      <c r="L1875" s="35" t="n">
        <v>2.1289</v>
      </c>
      <c r="M1875" s="35" t="n">
        <v>-1.01294</v>
      </c>
      <c r="N1875" s="35" t="n">
        <v>0.00875</v>
      </c>
      <c r="O1875" s="35" t="n">
        <v>0.34854</v>
      </c>
      <c r="P1875" s="35" t="n">
        <v>-0.8252</v>
      </c>
      <c r="Q1875" s="35" t="n">
        <v>0.26811</v>
      </c>
      <c r="R1875" s="35" t="n">
        <v>0.5142</v>
      </c>
    </row>
    <row r="1876" customFormat="false" ht="15" hidden="false" customHeight="false" outlineLevel="0" collapsed="false">
      <c r="A1876" s="4" t="n">
        <v>1875</v>
      </c>
      <c r="B1876" s="4" t="s">
        <v>2220</v>
      </c>
      <c r="C1876" s="35" t="n">
        <v>-1.6714</v>
      </c>
      <c r="D1876" s="35" t="n">
        <v>-0.19778</v>
      </c>
      <c r="E1876" s="35" t="n">
        <v>-1.91878</v>
      </c>
      <c r="F1876" s="35" t="n">
        <v>-0.96875</v>
      </c>
      <c r="G1876" s="35" t="n">
        <v>-1.07124</v>
      </c>
      <c r="H1876" s="35" t="n">
        <v>-1.02674</v>
      </c>
      <c r="I1876" s="35" t="n">
        <v>-1.08084</v>
      </c>
      <c r="J1876" s="35" t="n">
        <v>-0.55051</v>
      </c>
      <c r="K1876" s="35" t="n">
        <v>-1.81107</v>
      </c>
      <c r="L1876" s="35" t="n">
        <v>0.15897</v>
      </c>
      <c r="M1876" s="35" t="n">
        <v>-0.92214</v>
      </c>
      <c r="N1876" s="35" t="n">
        <v>1.92612</v>
      </c>
      <c r="O1876" s="35" t="n">
        <v>-0.99755</v>
      </c>
      <c r="P1876" s="35" t="n">
        <v>-0.86833</v>
      </c>
      <c r="Q1876" s="35" t="n">
        <v>0.20545</v>
      </c>
      <c r="R1876" s="35" t="n">
        <v>-0.00271</v>
      </c>
    </row>
    <row r="1877" customFormat="false" ht="15" hidden="false" customHeight="false" outlineLevel="0" collapsed="false">
      <c r="A1877" s="4" t="n">
        <v>1876</v>
      </c>
      <c r="B1877" s="4" t="s">
        <v>2221</v>
      </c>
      <c r="C1877" s="35" t="n">
        <v>-3.20139</v>
      </c>
      <c r="D1877" s="35" t="n">
        <v>-1.72007</v>
      </c>
      <c r="E1877" s="35" t="n">
        <v>-0.89286</v>
      </c>
      <c r="F1877" s="35" t="n">
        <v>2.06358</v>
      </c>
      <c r="G1877" s="35" t="n">
        <v>1.54005</v>
      </c>
      <c r="H1877" s="35" t="n">
        <v>2.54606</v>
      </c>
      <c r="I1877" s="35" t="n">
        <v>-0.76235</v>
      </c>
      <c r="J1877" s="35" t="n">
        <v>2.81101</v>
      </c>
      <c r="K1877" s="35" t="n">
        <v>3.61395</v>
      </c>
      <c r="L1877" s="35" t="n">
        <v>1.5152</v>
      </c>
      <c r="M1877" s="35" t="n">
        <v>-1.15093</v>
      </c>
      <c r="N1877" s="35" t="n">
        <v>2.81374</v>
      </c>
      <c r="O1877" s="35" t="n">
        <v>-0.39909</v>
      </c>
      <c r="P1877" s="35" t="n">
        <v>-2.84186</v>
      </c>
      <c r="Q1877" s="35" t="n">
        <v>2.2546</v>
      </c>
      <c r="R1877" s="35" t="n">
        <v>-2.65758</v>
      </c>
    </row>
    <row r="1878" customFormat="false" ht="15" hidden="false" customHeight="false" outlineLevel="0" collapsed="false">
      <c r="A1878" s="4" t="n">
        <v>1877</v>
      </c>
      <c r="B1878" s="4" t="s">
        <v>2222</v>
      </c>
      <c r="C1878" s="35" t="n">
        <v>-2.46613</v>
      </c>
      <c r="D1878" s="35" t="n">
        <v>-1.56096</v>
      </c>
      <c r="E1878" s="35" t="n">
        <v>1.87524</v>
      </c>
      <c r="F1878" s="35" t="n">
        <v>1.15439</v>
      </c>
      <c r="G1878" s="35" t="n">
        <v>-0.60936</v>
      </c>
      <c r="H1878" s="35" t="n">
        <v>1.87668</v>
      </c>
      <c r="I1878" s="35" t="n">
        <v>-0.41845</v>
      </c>
      <c r="J1878" s="35" t="n">
        <v>-1.42222</v>
      </c>
      <c r="K1878" s="35" t="n">
        <v>-0.60679</v>
      </c>
      <c r="L1878" s="35" t="n">
        <v>0.79613</v>
      </c>
      <c r="M1878" s="35" t="n">
        <v>1.36388</v>
      </c>
      <c r="N1878" s="35" t="n">
        <v>1.18948</v>
      </c>
      <c r="O1878" s="35" t="n">
        <v>0.5683</v>
      </c>
      <c r="P1878" s="35" t="n">
        <v>1.33668</v>
      </c>
      <c r="Q1878" s="35" t="n">
        <v>3.47623</v>
      </c>
      <c r="R1878" s="35" t="n">
        <v>-2.01045</v>
      </c>
    </row>
    <row r="1879" customFormat="false" ht="15" hidden="false" customHeight="false" outlineLevel="0" collapsed="false">
      <c r="A1879" s="4" t="n">
        <v>1878</v>
      </c>
      <c r="B1879" s="4" t="s">
        <v>2223</v>
      </c>
      <c r="C1879" s="35" t="n">
        <v>-0.01723</v>
      </c>
      <c r="D1879" s="35" t="n">
        <v>-0.27927</v>
      </c>
      <c r="E1879" s="35" t="n">
        <v>2.19667</v>
      </c>
      <c r="F1879" s="35" t="n">
        <v>-0.39984</v>
      </c>
      <c r="G1879" s="35" t="n">
        <v>-1.07117</v>
      </c>
      <c r="H1879" s="35" t="n">
        <v>2.0397</v>
      </c>
      <c r="I1879" s="35" t="n">
        <v>2.25647</v>
      </c>
      <c r="J1879" s="35" t="n">
        <v>0.073</v>
      </c>
      <c r="K1879" s="35" t="n">
        <v>-0.57185</v>
      </c>
      <c r="L1879" s="35" t="n">
        <v>3.06967</v>
      </c>
      <c r="M1879" s="35" t="n">
        <v>-0.64497</v>
      </c>
      <c r="N1879" s="35" t="n">
        <v>3.45581</v>
      </c>
      <c r="O1879" s="35" t="n">
        <v>-0.76321</v>
      </c>
      <c r="P1879" s="35" t="n">
        <v>-3.88435</v>
      </c>
      <c r="Q1879" s="35" t="n">
        <v>3.05674</v>
      </c>
      <c r="R1879" s="35" t="n">
        <v>-1.39874</v>
      </c>
    </row>
    <row r="1880" customFormat="false" ht="15" hidden="false" customHeight="false" outlineLevel="0" collapsed="false">
      <c r="A1880" s="4" t="n">
        <v>1879</v>
      </c>
      <c r="B1880" s="4" t="s">
        <v>2224</v>
      </c>
      <c r="C1880" s="35" t="n">
        <v>-0.49303</v>
      </c>
      <c r="D1880" s="35" t="n">
        <v>-2.23842</v>
      </c>
      <c r="E1880" s="35" t="n">
        <v>1.72104</v>
      </c>
      <c r="F1880" s="35" t="n">
        <v>0.17005</v>
      </c>
      <c r="G1880" s="35" t="n">
        <v>2.01613</v>
      </c>
      <c r="H1880" s="35" t="n">
        <v>0.90492</v>
      </c>
      <c r="I1880" s="35" t="n">
        <v>2.22404</v>
      </c>
      <c r="J1880" s="35" t="n">
        <v>0.26844</v>
      </c>
      <c r="K1880" s="35" t="n">
        <v>2.22725</v>
      </c>
      <c r="L1880" s="35" t="n">
        <v>0.34911</v>
      </c>
      <c r="M1880" s="35" t="n">
        <v>1.56245</v>
      </c>
      <c r="N1880" s="35" t="n">
        <v>0.58993</v>
      </c>
      <c r="O1880" s="35" t="n">
        <v>-1.53184</v>
      </c>
      <c r="P1880" s="35" t="n">
        <v>-2.64594</v>
      </c>
      <c r="Q1880" s="35" t="n">
        <v>-0.33126</v>
      </c>
      <c r="R1880" s="35" t="n">
        <v>0.4572</v>
      </c>
    </row>
    <row r="1881" customFormat="false" ht="15" hidden="false" customHeight="false" outlineLevel="0" collapsed="false">
      <c r="A1881" s="4" t="n">
        <v>1880</v>
      </c>
      <c r="B1881" s="4" t="s">
        <v>2225</v>
      </c>
      <c r="C1881" s="35" t="n">
        <v>-3.19107</v>
      </c>
      <c r="D1881" s="35" t="n">
        <v>-2.572</v>
      </c>
      <c r="E1881" s="35" t="n">
        <v>0.14049</v>
      </c>
      <c r="F1881" s="35" t="n">
        <v>1.98329</v>
      </c>
      <c r="G1881" s="35" t="n">
        <v>0.81092</v>
      </c>
      <c r="H1881" s="35" t="n">
        <v>1.65249</v>
      </c>
      <c r="I1881" s="35" t="n">
        <v>-0.26211</v>
      </c>
      <c r="J1881" s="35" t="n">
        <v>-0.13995</v>
      </c>
      <c r="K1881" s="35" t="n">
        <v>0.74237</v>
      </c>
      <c r="L1881" s="35" t="n">
        <v>0.90179</v>
      </c>
      <c r="M1881" s="35" t="n">
        <v>1.95643</v>
      </c>
      <c r="N1881" s="35" t="n">
        <v>4.80288</v>
      </c>
      <c r="O1881" s="35" t="n">
        <v>0.01714</v>
      </c>
      <c r="P1881" s="35" t="n">
        <v>-2.71002</v>
      </c>
      <c r="Q1881" s="35" t="n">
        <v>-1.6485</v>
      </c>
      <c r="R1881" s="35" t="n">
        <v>-0.09251</v>
      </c>
    </row>
    <row r="1882" customFormat="false" ht="15" hidden="false" customHeight="false" outlineLevel="0" collapsed="false">
      <c r="A1882" s="4" t="n">
        <v>1881</v>
      </c>
      <c r="B1882" s="4" t="s">
        <v>2226</v>
      </c>
      <c r="C1882" s="35" t="n">
        <v>0.28789</v>
      </c>
      <c r="D1882" s="35" t="n">
        <v>0.05026</v>
      </c>
      <c r="E1882" s="35" t="n">
        <v>2.60956</v>
      </c>
      <c r="F1882" s="35" t="n">
        <v>-0.19244</v>
      </c>
      <c r="G1882" s="35" t="n">
        <v>0.95372</v>
      </c>
      <c r="H1882" s="35" t="n">
        <v>1.28784</v>
      </c>
      <c r="I1882" s="35" t="n">
        <v>-0.64826</v>
      </c>
      <c r="J1882" s="35" t="n">
        <v>-0.40079</v>
      </c>
      <c r="K1882" s="35" t="n">
        <v>-1.1073</v>
      </c>
      <c r="L1882" s="35" t="n">
        <v>-0.06121</v>
      </c>
      <c r="M1882" s="35" t="n">
        <v>1.83741</v>
      </c>
      <c r="N1882" s="35" t="n">
        <v>4.08036</v>
      </c>
      <c r="O1882" s="35" t="n">
        <v>-1.68093</v>
      </c>
      <c r="P1882" s="35" t="n">
        <v>-0.47961</v>
      </c>
      <c r="Q1882" s="35" t="n">
        <v>0.4602</v>
      </c>
      <c r="R1882" s="35" t="n">
        <v>-2.01116</v>
      </c>
    </row>
    <row r="1883" customFormat="false" ht="15" hidden="false" customHeight="false" outlineLevel="0" collapsed="false">
      <c r="A1883" s="4" t="n">
        <v>1882</v>
      </c>
      <c r="B1883" s="4" t="s">
        <v>2227</v>
      </c>
      <c r="C1883" s="35" t="n">
        <v>-0.67636</v>
      </c>
      <c r="D1883" s="35" t="n">
        <v>-1.00683</v>
      </c>
      <c r="E1883" s="35" t="n">
        <v>2.97511</v>
      </c>
      <c r="F1883" s="35" t="n">
        <v>2.61226</v>
      </c>
      <c r="G1883" s="35" t="n">
        <v>0.12858</v>
      </c>
      <c r="H1883" s="35" t="n">
        <v>-2.13754</v>
      </c>
      <c r="I1883" s="35" t="n">
        <v>2.51205</v>
      </c>
      <c r="J1883" s="35" t="n">
        <v>3.8483</v>
      </c>
      <c r="K1883" s="35" t="n">
        <v>-0.33734</v>
      </c>
      <c r="L1883" s="35" t="n">
        <v>-0.35662</v>
      </c>
      <c r="M1883" s="35" t="n">
        <v>-0.56717</v>
      </c>
      <c r="N1883" s="35" t="n">
        <v>4.01876</v>
      </c>
      <c r="O1883" s="35" t="n">
        <v>0.21093</v>
      </c>
      <c r="P1883" s="35" t="n">
        <v>0.38746</v>
      </c>
      <c r="Q1883" s="35" t="n">
        <v>0.94043</v>
      </c>
      <c r="R1883" s="35" t="n">
        <v>-0.30789</v>
      </c>
    </row>
    <row r="1884" customFormat="false" ht="15" hidden="false" customHeight="false" outlineLevel="0" collapsed="false">
      <c r="A1884" s="4" t="n">
        <v>1883</v>
      </c>
      <c r="B1884" s="4" t="s">
        <v>2228</v>
      </c>
      <c r="C1884" s="35" t="n">
        <v>-2.83217</v>
      </c>
      <c r="D1884" s="35" t="n">
        <v>-1.99612</v>
      </c>
      <c r="E1884" s="35" t="n">
        <v>0.80928</v>
      </c>
      <c r="F1884" s="35" t="n">
        <v>4.11166</v>
      </c>
      <c r="G1884" s="35" t="n">
        <v>0.71923</v>
      </c>
      <c r="H1884" s="35" t="n">
        <v>-2.01297</v>
      </c>
      <c r="I1884" s="35" t="n">
        <v>-1.29314</v>
      </c>
      <c r="J1884" s="35" t="n">
        <v>2.8815</v>
      </c>
      <c r="K1884" s="35" t="n">
        <v>3.20744</v>
      </c>
      <c r="L1884" s="35" t="n">
        <v>0.90553</v>
      </c>
      <c r="M1884" s="35" t="n">
        <v>-0.90377</v>
      </c>
      <c r="N1884" s="35" t="n">
        <v>1.71828</v>
      </c>
      <c r="O1884" s="35" t="n">
        <v>-3.05483</v>
      </c>
      <c r="P1884" s="35" t="n">
        <v>-0.35934</v>
      </c>
      <c r="Q1884" s="35" t="n">
        <v>0.40107</v>
      </c>
      <c r="R1884" s="35" t="n">
        <v>-2.34565</v>
      </c>
    </row>
    <row r="1885" customFormat="false" ht="15" hidden="false" customHeight="false" outlineLevel="0" collapsed="false">
      <c r="A1885" s="4" t="n">
        <v>1884</v>
      </c>
      <c r="B1885" s="4" t="s">
        <v>2229</v>
      </c>
      <c r="C1885" s="35" t="n">
        <v>-0.31779</v>
      </c>
      <c r="D1885" s="35" t="n">
        <v>-0.86906</v>
      </c>
      <c r="E1885" s="35" t="n">
        <v>-0.32633</v>
      </c>
      <c r="F1885" s="35" t="n">
        <v>-0.76072</v>
      </c>
      <c r="G1885" s="35" t="n">
        <v>2.71302</v>
      </c>
      <c r="H1885" s="35" t="n">
        <v>2.03236</v>
      </c>
      <c r="I1885" s="35" t="n">
        <v>-0.14742</v>
      </c>
      <c r="J1885" s="35" t="n">
        <v>2.24611</v>
      </c>
      <c r="K1885" s="35" t="n">
        <v>0.67838</v>
      </c>
      <c r="L1885" s="35" t="n">
        <v>2.66337</v>
      </c>
      <c r="M1885" s="35" t="n">
        <v>0.90905</v>
      </c>
      <c r="N1885" s="35" t="n">
        <v>0.78021</v>
      </c>
      <c r="O1885" s="35" t="n">
        <v>-1.52396</v>
      </c>
      <c r="P1885" s="35" t="n">
        <v>-2.48529</v>
      </c>
      <c r="Q1885" s="35" t="n">
        <v>1.99405</v>
      </c>
      <c r="R1885" s="35" t="n">
        <v>0.96553</v>
      </c>
    </row>
    <row r="1886" customFormat="false" ht="15" hidden="false" customHeight="false" outlineLevel="0" collapsed="false">
      <c r="A1886" s="4" t="n">
        <v>1885</v>
      </c>
      <c r="B1886" s="4" t="s">
        <v>2230</v>
      </c>
      <c r="C1886" s="35" t="n">
        <v>-2.78135</v>
      </c>
      <c r="D1886" s="35" t="n">
        <v>-1.38651</v>
      </c>
      <c r="E1886" s="35" t="n">
        <v>-0.47358</v>
      </c>
      <c r="F1886" s="35" t="n">
        <v>-0.05259</v>
      </c>
      <c r="G1886" s="35" t="n">
        <v>2.36762</v>
      </c>
      <c r="H1886" s="35" t="n">
        <v>-1.98537</v>
      </c>
      <c r="I1886" s="35" t="n">
        <v>2.52335</v>
      </c>
      <c r="J1886" s="35" t="n">
        <v>2.41482</v>
      </c>
      <c r="K1886" s="35" t="n">
        <v>-0.04303</v>
      </c>
      <c r="L1886" s="35" t="n">
        <v>3.69294</v>
      </c>
      <c r="M1886" s="35" t="n">
        <v>2.09046</v>
      </c>
      <c r="N1886" s="35" t="n">
        <v>0.84136</v>
      </c>
      <c r="O1886" s="35" t="n">
        <v>-0.34895</v>
      </c>
      <c r="P1886" s="35" t="n">
        <v>-3.32699</v>
      </c>
      <c r="Q1886" s="35" t="n">
        <v>-0.44725</v>
      </c>
      <c r="R1886" s="35" t="n">
        <v>-0.80231</v>
      </c>
    </row>
    <row r="1887" customFormat="false" ht="15" hidden="false" customHeight="false" outlineLevel="0" collapsed="false">
      <c r="A1887" s="4" t="n">
        <v>1886</v>
      </c>
      <c r="B1887" s="4" t="s">
        <v>2231</v>
      </c>
      <c r="C1887" s="35" t="n">
        <v>-0.73802</v>
      </c>
      <c r="D1887" s="35" t="n">
        <v>1.17261</v>
      </c>
      <c r="E1887" s="35" t="n">
        <v>-0.60284</v>
      </c>
      <c r="F1887" s="35" t="n">
        <v>1.91275</v>
      </c>
      <c r="G1887" s="35" t="n">
        <v>1.21528</v>
      </c>
      <c r="H1887" s="35" t="n">
        <v>-1.68185</v>
      </c>
      <c r="I1887" s="35" t="n">
        <v>2.01283</v>
      </c>
      <c r="J1887" s="35" t="n">
        <v>2.21313</v>
      </c>
      <c r="K1887" s="35" t="n">
        <v>-0.55979</v>
      </c>
      <c r="L1887" s="35" t="n">
        <v>3.29529</v>
      </c>
      <c r="M1887" s="35" t="n">
        <v>2.0739</v>
      </c>
      <c r="N1887" s="35" t="n">
        <v>3.09276</v>
      </c>
      <c r="O1887" s="35" t="n">
        <v>-2.5809</v>
      </c>
      <c r="P1887" s="35" t="n">
        <v>-2.33423</v>
      </c>
      <c r="Q1887" s="35" t="n">
        <v>-0.35531</v>
      </c>
      <c r="R1887" s="35" t="n">
        <v>-2.84848</v>
      </c>
    </row>
    <row r="1888" customFormat="false" ht="15" hidden="false" customHeight="false" outlineLevel="0" collapsed="false">
      <c r="A1888" s="4" t="n">
        <v>1887</v>
      </c>
      <c r="B1888" s="4" t="s">
        <v>2232</v>
      </c>
      <c r="C1888" s="35" t="n">
        <v>-0.12373</v>
      </c>
      <c r="D1888" s="35" t="n">
        <v>-3.04163</v>
      </c>
      <c r="E1888" s="35" t="n">
        <v>-0.36083</v>
      </c>
      <c r="F1888" s="35" t="n">
        <v>2.15264</v>
      </c>
      <c r="G1888" s="35" t="n">
        <v>1.36612</v>
      </c>
      <c r="H1888" s="35" t="n">
        <v>2.33849</v>
      </c>
      <c r="I1888" s="35" t="n">
        <v>1.71397</v>
      </c>
      <c r="J1888" s="35" t="n">
        <v>-0.02252</v>
      </c>
      <c r="K1888" s="35" t="n">
        <v>0.04745</v>
      </c>
      <c r="L1888" s="35" t="n">
        <v>0.47332</v>
      </c>
      <c r="M1888" s="35" t="n">
        <v>-1.40362</v>
      </c>
      <c r="N1888" s="35" t="n">
        <v>2.83197</v>
      </c>
      <c r="O1888" s="35" t="n">
        <v>0.32765</v>
      </c>
      <c r="P1888" s="35" t="n">
        <v>-2.75546</v>
      </c>
      <c r="Q1888" s="35" t="n">
        <v>-1.19954</v>
      </c>
      <c r="R1888" s="35" t="n">
        <v>-0.17537</v>
      </c>
    </row>
    <row r="1889" customFormat="false" ht="15" hidden="false" customHeight="false" outlineLevel="0" collapsed="false">
      <c r="A1889" s="4" t="n">
        <v>1888</v>
      </c>
      <c r="B1889" s="4" t="s">
        <v>2233</v>
      </c>
      <c r="C1889" s="35" t="n">
        <v>-2.53049</v>
      </c>
      <c r="D1889" s="35" t="n">
        <v>-3.0997</v>
      </c>
      <c r="E1889" s="35" t="n">
        <v>-0.79303</v>
      </c>
      <c r="F1889" s="35" t="n">
        <v>0.51915</v>
      </c>
      <c r="G1889" s="35" t="n">
        <v>0.105</v>
      </c>
      <c r="H1889" s="35" t="n">
        <v>1.8313</v>
      </c>
      <c r="I1889" s="35" t="n">
        <v>-1.42778</v>
      </c>
      <c r="J1889" s="35" t="n">
        <v>-0.3024</v>
      </c>
      <c r="K1889" s="35" t="n">
        <v>3.10422</v>
      </c>
      <c r="L1889" s="35" t="n">
        <v>3.05278</v>
      </c>
      <c r="M1889" s="35" t="n">
        <v>-0.1163</v>
      </c>
      <c r="N1889" s="35" t="n">
        <v>0.46242</v>
      </c>
      <c r="O1889" s="35" t="n">
        <v>0.58206</v>
      </c>
      <c r="P1889" s="35" t="n">
        <v>-2.48503</v>
      </c>
      <c r="Q1889" s="35" t="n">
        <v>1.51644</v>
      </c>
      <c r="R1889" s="35" t="n">
        <v>0.15305</v>
      </c>
    </row>
    <row r="1890" customFormat="false" ht="15" hidden="false" customHeight="false" outlineLevel="0" collapsed="false">
      <c r="A1890" s="4" t="n">
        <v>1889</v>
      </c>
      <c r="B1890" s="4" t="s">
        <v>2234</v>
      </c>
      <c r="C1890" s="35" t="n">
        <v>0.07583</v>
      </c>
      <c r="D1890" s="35" t="n">
        <v>-1.97531</v>
      </c>
      <c r="E1890" s="35" t="n">
        <v>1.44259</v>
      </c>
      <c r="F1890" s="35" t="n">
        <v>0.86243</v>
      </c>
      <c r="G1890" s="35" t="n">
        <v>-1.19244</v>
      </c>
      <c r="H1890" s="35" t="n">
        <v>-0.84864</v>
      </c>
      <c r="I1890" s="35" t="n">
        <v>-0.5922</v>
      </c>
      <c r="J1890" s="35" t="n">
        <v>-0.26303</v>
      </c>
      <c r="K1890" s="35" t="n">
        <v>-1.34596</v>
      </c>
      <c r="L1890" s="35" t="n">
        <v>-0.60364</v>
      </c>
      <c r="M1890" s="35" t="n">
        <v>-0.3097</v>
      </c>
      <c r="N1890" s="35" t="n">
        <v>0.64821</v>
      </c>
      <c r="O1890" s="35" t="n">
        <v>1.42661</v>
      </c>
      <c r="P1890" s="35" t="n">
        <v>0.38903</v>
      </c>
      <c r="Q1890" s="35" t="n">
        <v>1.4903</v>
      </c>
      <c r="R1890" s="35" t="n">
        <v>1.01576</v>
      </c>
    </row>
    <row r="1891" customFormat="false" ht="15" hidden="false" customHeight="false" outlineLevel="0" collapsed="false">
      <c r="A1891" s="4" t="n">
        <v>1890</v>
      </c>
      <c r="B1891" s="4" t="s">
        <v>2235</v>
      </c>
      <c r="C1891" s="35" t="n">
        <v>-0.8717</v>
      </c>
      <c r="D1891" s="35" t="n">
        <v>0.63288</v>
      </c>
      <c r="E1891" s="35" t="n">
        <v>0.7611</v>
      </c>
      <c r="F1891" s="35" t="n">
        <v>-0.32107</v>
      </c>
      <c r="G1891" s="35" t="n">
        <v>-0.88411</v>
      </c>
      <c r="H1891" s="35" t="n">
        <v>-1.53792</v>
      </c>
      <c r="I1891" s="35" t="n">
        <v>-0.90837</v>
      </c>
      <c r="J1891" s="35" t="n">
        <v>2.05386</v>
      </c>
      <c r="K1891" s="35" t="n">
        <v>2.68419</v>
      </c>
      <c r="L1891" s="35" t="n">
        <v>-0.30159</v>
      </c>
      <c r="M1891" s="35" t="n">
        <v>-1.04379</v>
      </c>
      <c r="N1891" s="35" t="n">
        <v>0.1381</v>
      </c>
      <c r="O1891" s="35" t="n">
        <v>0.98697</v>
      </c>
      <c r="P1891" s="35" t="n">
        <v>-2.72632</v>
      </c>
      <c r="Q1891" s="35" t="n">
        <v>2.17359</v>
      </c>
      <c r="R1891" s="35" t="n">
        <v>-2.0273</v>
      </c>
    </row>
    <row r="1892" customFormat="false" ht="15" hidden="false" customHeight="false" outlineLevel="0" collapsed="false">
      <c r="A1892" s="4" t="n">
        <v>1891</v>
      </c>
      <c r="B1892" s="4" t="s">
        <v>2236</v>
      </c>
      <c r="C1892" s="35" t="n">
        <v>-2.4628</v>
      </c>
      <c r="D1892" s="35" t="n">
        <v>0.412</v>
      </c>
      <c r="E1892" s="35" t="n">
        <v>2.14184</v>
      </c>
      <c r="F1892" s="35" t="n">
        <v>2.13919</v>
      </c>
      <c r="G1892" s="35" t="n">
        <v>2.28538</v>
      </c>
      <c r="H1892" s="35" t="n">
        <v>-1.32113</v>
      </c>
      <c r="I1892" s="35" t="n">
        <v>-1.42019</v>
      </c>
      <c r="J1892" s="35" t="n">
        <v>3.08907</v>
      </c>
      <c r="K1892" s="35" t="n">
        <v>2.54801</v>
      </c>
      <c r="L1892" s="35" t="n">
        <v>-0.15396</v>
      </c>
      <c r="M1892" s="35" t="n">
        <v>-0.47643</v>
      </c>
      <c r="N1892" s="35" t="n">
        <v>0.6488</v>
      </c>
      <c r="O1892" s="35" t="n">
        <v>0.1008</v>
      </c>
      <c r="P1892" s="35" t="n">
        <v>-0.08929</v>
      </c>
      <c r="Q1892" s="35" t="n">
        <v>-0.21644</v>
      </c>
      <c r="R1892" s="35" t="n">
        <v>-0.78351</v>
      </c>
    </row>
    <row r="1893" customFormat="false" ht="15" hidden="false" customHeight="false" outlineLevel="0" collapsed="false">
      <c r="A1893" s="4" t="n">
        <v>1892</v>
      </c>
      <c r="B1893" s="4" t="s">
        <v>2237</v>
      </c>
      <c r="C1893" s="35" t="n">
        <v>-2.96815</v>
      </c>
      <c r="D1893" s="35" t="n">
        <v>-1.18694</v>
      </c>
      <c r="E1893" s="35" t="n">
        <v>-0.19616</v>
      </c>
      <c r="F1893" s="35" t="n">
        <v>0.74461</v>
      </c>
      <c r="G1893" s="35" t="n">
        <v>1.54992</v>
      </c>
      <c r="H1893" s="35" t="n">
        <v>-2.44011</v>
      </c>
      <c r="I1893" s="35" t="n">
        <v>3.03384</v>
      </c>
      <c r="J1893" s="35" t="n">
        <v>1.33857</v>
      </c>
      <c r="K1893" s="35" t="n">
        <v>-0.12917</v>
      </c>
      <c r="L1893" s="35" t="n">
        <v>0.43434</v>
      </c>
      <c r="M1893" s="35" t="n">
        <v>1.21434</v>
      </c>
      <c r="N1893" s="35" t="n">
        <v>0.34887</v>
      </c>
      <c r="O1893" s="35" t="n">
        <v>0.1333</v>
      </c>
      <c r="P1893" s="35" t="n">
        <v>-2.51487</v>
      </c>
      <c r="Q1893" s="35" t="n">
        <v>2.67582</v>
      </c>
      <c r="R1893" s="35" t="n">
        <v>-0.35114</v>
      </c>
    </row>
    <row r="1894" customFormat="false" ht="15" hidden="false" customHeight="false" outlineLevel="0" collapsed="false">
      <c r="A1894" s="4" t="n">
        <v>1893</v>
      </c>
      <c r="B1894" s="4" t="s">
        <v>2238</v>
      </c>
      <c r="C1894" s="35" t="n">
        <v>-3.32918</v>
      </c>
      <c r="D1894" s="35" t="n">
        <v>-1.93669</v>
      </c>
      <c r="E1894" s="35" t="n">
        <v>-0.38876</v>
      </c>
      <c r="F1894" s="35" t="n">
        <v>2.74647</v>
      </c>
      <c r="G1894" s="35" t="n">
        <v>1.85693</v>
      </c>
      <c r="H1894" s="35" t="n">
        <v>0.91661</v>
      </c>
      <c r="I1894" s="35" t="n">
        <v>2.26447</v>
      </c>
      <c r="J1894" s="35" t="n">
        <v>-0.99292</v>
      </c>
      <c r="K1894" s="35" t="n">
        <v>-0.03056</v>
      </c>
      <c r="L1894" s="35" t="n">
        <v>0.72147</v>
      </c>
      <c r="M1894" s="35" t="n">
        <v>1.60662</v>
      </c>
      <c r="N1894" s="35" t="n">
        <v>-0.19945</v>
      </c>
      <c r="O1894" s="35" t="n">
        <v>-0.06995</v>
      </c>
      <c r="P1894" s="35" t="n">
        <v>-1.48739</v>
      </c>
      <c r="Q1894" s="35" t="n">
        <v>0.94718</v>
      </c>
      <c r="R1894" s="35" t="n">
        <v>-2.95742</v>
      </c>
    </row>
    <row r="1895" customFormat="false" ht="15" hidden="false" customHeight="false" outlineLevel="0" collapsed="false">
      <c r="A1895" s="4" t="n">
        <v>1894</v>
      </c>
      <c r="B1895" s="4" t="s">
        <v>2239</v>
      </c>
      <c r="C1895" s="35" t="n">
        <v>0.14194</v>
      </c>
      <c r="D1895" s="35" t="n">
        <v>-0.73281</v>
      </c>
      <c r="E1895" s="35" t="n">
        <v>-1.23798</v>
      </c>
      <c r="F1895" s="35" t="n">
        <v>-0.16762</v>
      </c>
      <c r="G1895" s="35" t="n">
        <v>1.51931</v>
      </c>
      <c r="H1895" s="35" t="n">
        <v>1.58521</v>
      </c>
      <c r="I1895" s="35" t="n">
        <v>-0.84785</v>
      </c>
      <c r="J1895" s="35" t="n">
        <v>0.80928</v>
      </c>
      <c r="K1895" s="35" t="n">
        <v>1.60531</v>
      </c>
      <c r="L1895" s="35" t="n">
        <v>1.12916</v>
      </c>
      <c r="M1895" s="35" t="n">
        <v>1.57943</v>
      </c>
      <c r="N1895" s="35" t="n">
        <v>0.42682</v>
      </c>
      <c r="O1895" s="35" t="n">
        <v>0.7941</v>
      </c>
      <c r="P1895" s="35" t="n">
        <v>-0.76451</v>
      </c>
      <c r="Q1895" s="35" t="n">
        <v>2.98234</v>
      </c>
      <c r="R1895" s="35" t="n">
        <v>-0.61657</v>
      </c>
    </row>
    <row r="1896" customFormat="false" ht="15" hidden="false" customHeight="false" outlineLevel="0" collapsed="false">
      <c r="A1896" s="4" t="n">
        <v>1895</v>
      </c>
      <c r="B1896" s="4" t="s">
        <v>2240</v>
      </c>
      <c r="C1896" s="35" t="n">
        <v>-2.39858</v>
      </c>
      <c r="D1896" s="35" t="n">
        <v>-0.64933</v>
      </c>
      <c r="E1896" s="35" t="n">
        <v>-0.56587</v>
      </c>
      <c r="F1896" s="35" t="n">
        <v>1.74374</v>
      </c>
      <c r="G1896" s="35" t="n">
        <v>-1.3688</v>
      </c>
      <c r="H1896" s="35" t="n">
        <v>2.72396</v>
      </c>
      <c r="I1896" s="35" t="n">
        <v>0.41967</v>
      </c>
      <c r="J1896" s="35" t="n">
        <v>2.38666</v>
      </c>
      <c r="K1896" s="35" t="n">
        <v>0.9734</v>
      </c>
      <c r="L1896" s="35" t="n">
        <v>2.1413</v>
      </c>
      <c r="M1896" s="35" t="n">
        <v>0.81098</v>
      </c>
      <c r="N1896" s="35" t="n">
        <v>1.39978</v>
      </c>
      <c r="O1896" s="35" t="n">
        <v>2.40938</v>
      </c>
      <c r="P1896" s="35" t="n">
        <v>-2.44697</v>
      </c>
      <c r="Q1896" s="35" t="n">
        <v>2.50445</v>
      </c>
      <c r="R1896" s="35" t="n">
        <v>-2.84532</v>
      </c>
    </row>
    <row r="1897" customFormat="false" ht="15" hidden="false" customHeight="false" outlineLevel="0" collapsed="false">
      <c r="A1897" s="4" t="n">
        <v>1896</v>
      </c>
      <c r="B1897" s="4" t="s">
        <v>2241</v>
      </c>
      <c r="C1897" s="35" t="n">
        <v>-1.75095</v>
      </c>
      <c r="D1897" s="35" t="n">
        <v>-3.09969</v>
      </c>
      <c r="E1897" s="35" t="n">
        <v>-0.51539</v>
      </c>
      <c r="F1897" s="35" t="n">
        <v>3.17853</v>
      </c>
      <c r="G1897" s="35" t="n">
        <v>-0.7059</v>
      </c>
      <c r="H1897" s="35" t="n">
        <v>-1.12279</v>
      </c>
      <c r="I1897" s="35" t="n">
        <v>3.03679</v>
      </c>
      <c r="J1897" s="35" t="n">
        <v>2.49282</v>
      </c>
      <c r="K1897" s="35" t="n">
        <v>0.46555</v>
      </c>
      <c r="L1897" s="35" t="n">
        <v>2.80564</v>
      </c>
      <c r="M1897" s="35" t="n">
        <v>-0.58366</v>
      </c>
      <c r="N1897" s="35" t="n">
        <v>0.63385</v>
      </c>
      <c r="O1897" s="35" t="n">
        <v>0.02117</v>
      </c>
      <c r="P1897" s="35" t="n">
        <v>-2.35736</v>
      </c>
      <c r="Q1897" s="35" t="n">
        <v>-0.15954</v>
      </c>
      <c r="R1897" s="35" t="n">
        <v>-0.13706</v>
      </c>
    </row>
    <row r="1898" customFormat="false" ht="15" hidden="false" customHeight="false" outlineLevel="0" collapsed="false">
      <c r="A1898" s="4" t="n">
        <v>1897</v>
      </c>
      <c r="B1898" s="4" t="s">
        <v>2242</v>
      </c>
      <c r="C1898" s="35" t="n">
        <v>-1.41912</v>
      </c>
      <c r="D1898" s="35" t="n">
        <v>0.03583</v>
      </c>
      <c r="E1898" s="35" t="n">
        <v>-0.40922</v>
      </c>
      <c r="F1898" s="35" t="n">
        <v>1.16883</v>
      </c>
      <c r="G1898" s="35" t="n">
        <v>2.60575</v>
      </c>
      <c r="H1898" s="35" t="n">
        <v>-2.29381</v>
      </c>
      <c r="I1898" s="35" t="n">
        <v>2.22457</v>
      </c>
      <c r="J1898" s="35" t="n">
        <v>-0.84022</v>
      </c>
      <c r="K1898" s="35" t="n">
        <v>-1.4186</v>
      </c>
      <c r="L1898" s="35" t="n">
        <v>0.75026</v>
      </c>
      <c r="M1898" s="35" t="n">
        <v>1.22709</v>
      </c>
      <c r="N1898" s="35" t="n">
        <v>2.80353</v>
      </c>
      <c r="O1898" s="35" t="n">
        <v>-2.601</v>
      </c>
      <c r="P1898" s="35" t="n">
        <v>-3.01638</v>
      </c>
      <c r="Q1898" s="35" t="n">
        <v>-0.62915</v>
      </c>
      <c r="R1898" s="35" t="n">
        <v>-0.18879</v>
      </c>
    </row>
    <row r="1899" customFormat="false" ht="15" hidden="false" customHeight="false" outlineLevel="0" collapsed="false">
      <c r="A1899" s="4" t="n">
        <v>1898</v>
      </c>
      <c r="B1899" s="4" t="s">
        <v>2243</v>
      </c>
      <c r="C1899" s="35" t="n">
        <v>1.02935</v>
      </c>
      <c r="D1899" s="35" t="n">
        <v>0.86126</v>
      </c>
      <c r="E1899" s="35" t="n">
        <v>1.29804</v>
      </c>
      <c r="F1899" s="35" t="n">
        <v>-0.27383</v>
      </c>
      <c r="G1899" s="35" t="n">
        <v>-0.63703</v>
      </c>
      <c r="H1899" s="35" t="n">
        <v>-0.5038</v>
      </c>
      <c r="I1899" s="35" t="n">
        <v>0.69772</v>
      </c>
      <c r="J1899" s="35" t="n">
        <v>-0.86089</v>
      </c>
      <c r="K1899" s="35" t="n">
        <v>-1.8048</v>
      </c>
      <c r="L1899" s="35" t="n">
        <v>1.84746</v>
      </c>
      <c r="M1899" s="35" t="n">
        <v>0.88451</v>
      </c>
      <c r="N1899" s="35" t="n">
        <v>0.02566</v>
      </c>
      <c r="O1899" s="35" t="n">
        <v>1.13652</v>
      </c>
      <c r="P1899" s="35" t="n">
        <v>-0.31279</v>
      </c>
      <c r="Q1899" s="35" t="n">
        <v>1.17373</v>
      </c>
      <c r="R1899" s="35" t="n">
        <v>0.60969</v>
      </c>
    </row>
    <row r="1900" customFormat="false" ht="15" hidden="false" customHeight="false" outlineLevel="0" collapsed="false">
      <c r="A1900" s="4" t="n">
        <v>1899</v>
      </c>
      <c r="B1900" s="4" t="s">
        <v>2244</v>
      </c>
      <c r="C1900" s="35" t="n">
        <v>-1.20039</v>
      </c>
      <c r="D1900" s="35" t="n">
        <v>0.52082</v>
      </c>
      <c r="E1900" s="35" t="n">
        <v>1.55422</v>
      </c>
      <c r="F1900" s="35" t="n">
        <v>0.26126</v>
      </c>
      <c r="G1900" s="35" t="n">
        <v>-0.13766</v>
      </c>
      <c r="H1900" s="35" t="n">
        <v>-1.43396</v>
      </c>
      <c r="I1900" s="35" t="n">
        <v>-1.51197</v>
      </c>
      <c r="J1900" s="35" t="n">
        <v>-0.13995</v>
      </c>
      <c r="K1900" s="35" t="n">
        <v>1.67164</v>
      </c>
      <c r="L1900" s="35" t="n">
        <v>2.56653</v>
      </c>
      <c r="M1900" s="35" t="n">
        <v>-1.21895</v>
      </c>
      <c r="N1900" s="35" t="n">
        <v>0.04005</v>
      </c>
      <c r="O1900" s="35" t="n">
        <v>0.25238</v>
      </c>
      <c r="P1900" s="35" t="n">
        <v>0.15064</v>
      </c>
      <c r="Q1900" s="35" t="n">
        <v>0.8986</v>
      </c>
      <c r="R1900" s="35" t="n">
        <v>-1.18457</v>
      </c>
    </row>
    <row r="1901" customFormat="false" ht="15" hidden="false" customHeight="false" outlineLevel="0" collapsed="false">
      <c r="A1901" s="4" t="n">
        <v>1900</v>
      </c>
      <c r="B1901" s="4" t="s">
        <v>2245</v>
      </c>
      <c r="C1901" s="35" t="n">
        <v>0.57409</v>
      </c>
      <c r="D1901" s="35" t="n">
        <v>0.95932</v>
      </c>
      <c r="E1901" s="35" t="n">
        <v>1.65418</v>
      </c>
      <c r="F1901" s="35" t="n">
        <v>-0.42258</v>
      </c>
      <c r="G1901" s="35" t="n">
        <v>-0.11773</v>
      </c>
      <c r="H1901" s="35" t="n">
        <v>1.62801</v>
      </c>
      <c r="I1901" s="35" t="n">
        <v>-0.12414</v>
      </c>
      <c r="J1901" s="35" t="n">
        <v>0.64923</v>
      </c>
      <c r="K1901" s="35" t="n">
        <v>1.47378</v>
      </c>
      <c r="L1901" s="35" t="n">
        <v>-0.46643</v>
      </c>
      <c r="M1901" s="35" t="n">
        <v>-1.23224</v>
      </c>
      <c r="N1901" s="35" t="n">
        <v>-0.04737</v>
      </c>
      <c r="O1901" s="35" t="n">
        <v>-0.72819</v>
      </c>
      <c r="P1901" s="35" t="n">
        <v>-0.10406</v>
      </c>
      <c r="Q1901" s="35" t="n">
        <v>0.57929</v>
      </c>
      <c r="R1901" s="35" t="n">
        <v>-2.10894</v>
      </c>
    </row>
    <row r="1902" customFormat="false" ht="15" hidden="false" customHeight="false" outlineLevel="0" collapsed="false">
      <c r="A1902" s="4" t="n">
        <v>1901</v>
      </c>
      <c r="B1902" s="4" t="s">
        <v>2246</v>
      </c>
      <c r="C1902" s="35" t="n">
        <v>-2.64026</v>
      </c>
      <c r="D1902" s="35" t="n">
        <v>0.19198</v>
      </c>
      <c r="E1902" s="35" t="n">
        <v>2.54401</v>
      </c>
      <c r="F1902" s="35" t="n">
        <v>2.59862</v>
      </c>
      <c r="G1902" s="35" t="n">
        <v>1.94995</v>
      </c>
      <c r="H1902" s="35" t="n">
        <v>1.34828</v>
      </c>
      <c r="I1902" s="35" t="n">
        <v>-0.28191</v>
      </c>
      <c r="J1902" s="35" t="n">
        <v>2.57676</v>
      </c>
      <c r="K1902" s="35" t="n">
        <v>-0.17333</v>
      </c>
      <c r="L1902" s="35" t="n">
        <v>3.09364</v>
      </c>
      <c r="M1902" s="35" t="n">
        <v>2.55895</v>
      </c>
      <c r="N1902" s="35" t="n">
        <v>3.15659</v>
      </c>
      <c r="O1902" s="35" t="n">
        <v>0.52377</v>
      </c>
      <c r="P1902" s="35" t="n">
        <v>-0.01432</v>
      </c>
      <c r="Q1902" s="35" t="n">
        <v>2.87783</v>
      </c>
      <c r="R1902" s="35" t="n">
        <v>0.66553</v>
      </c>
    </row>
    <row r="1903" customFormat="false" ht="15" hidden="false" customHeight="false" outlineLevel="0" collapsed="false">
      <c r="A1903" s="4" t="n">
        <v>1902</v>
      </c>
      <c r="B1903" s="4" t="s">
        <v>2247</v>
      </c>
      <c r="C1903" s="35" t="n">
        <v>0.13075</v>
      </c>
      <c r="D1903" s="35" t="n">
        <v>-3.29088</v>
      </c>
      <c r="E1903" s="35" t="n">
        <v>0.08747</v>
      </c>
      <c r="F1903" s="35" t="n">
        <v>0.51747</v>
      </c>
      <c r="G1903" s="35" t="n">
        <v>-0.52817</v>
      </c>
      <c r="H1903" s="35" t="n">
        <v>-0.74951</v>
      </c>
      <c r="I1903" s="35" t="n">
        <v>2.05762</v>
      </c>
      <c r="J1903" s="35" t="n">
        <v>-0.55866</v>
      </c>
      <c r="K1903" s="35" t="n">
        <v>1.18335</v>
      </c>
      <c r="L1903" s="35" t="n">
        <v>0.17718</v>
      </c>
      <c r="M1903" s="35" t="n">
        <v>1.49422</v>
      </c>
      <c r="N1903" s="35" t="n">
        <v>1.2488</v>
      </c>
      <c r="O1903" s="35" t="n">
        <v>-1.56789</v>
      </c>
      <c r="P1903" s="35" t="n">
        <v>-0.30043</v>
      </c>
      <c r="Q1903" s="35" t="n">
        <v>1.75912</v>
      </c>
      <c r="R1903" s="35" t="n">
        <v>-2.93848</v>
      </c>
    </row>
    <row r="1904" customFormat="false" ht="15" hidden="false" customHeight="false" outlineLevel="0" collapsed="false">
      <c r="A1904" s="4" t="n">
        <v>1903</v>
      </c>
      <c r="B1904" s="4" t="s">
        <v>2248</v>
      </c>
      <c r="C1904" s="35" t="n">
        <v>0.41683</v>
      </c>
      <c r="D1904" s="35" t="n">
        <v>1.3132</v>
      </c>
      <c r="E1904" s="35" t="n">
        <v>0.04232</v>
      </c>
      <c r="F1904" s="35" t="n">
        <v>3.33342</v>
      </c>
      <c r="G1904" s="35" t="n">
        <v>3.26429</v>
      </c>
      <c r="H1904" s="35" t="n">
        <v>-1.81619</v>
      </c>
      <c r="I1904" s="35" t="n">
        <v>1.19761</v>
      </c>
      <c r="J1904" s="35" t="n">
        <v>2.67843</v>
      </c>
      <c r="K1904" s="35" t="n">
        <v>2.09938</v>
      </c>
      <c r="L1904" s="35" t="n">
        <v>2.47046</v>
      </c>
      <c r="M1904" s="35" t="n">
        <v>2.2826</v>
      </c>
      <c r="N1904" s="35" t="n">
        <v>0.32056</v>
      </c>
      <c r="O1904" s="35" t="n">
        <v>-0.99329</v>
      </c>
      <c r="P1904" s="35" t="n">
        <v>0.99558</v>
      </c>
      <c r="Q1904" s="35" t="n">
        <v>2.93835</v>
      </c>
      <c r="R1904" s="35" t="n">
        <v>-1.7766</v>
      </c>
    </row>
    <row r="1905" customFormat="false" ht="15" hidden="false" customHeight="false" outlineLevel="0" collapsed="false">
      <c r="A1905" s="4" t="n">
        <v>1904</v>
      </c>
      <c r="B1905" s="4" t="s">
        <v>2249</v>
      </c>
      <c r="C1905" s="35" t="n">
        <v>-0.42124</v>
      </c>
      <c r="D1905" s="35" t="n">
        <v>0.83175</v>
      </c>
      <c r="E1905" s="35" t="n">
        <v>1.91639</v>
      </c>
      <c r="F1905" s="35" t="n">
        <v>3.11433</v>
      </c>
      <c r="G1905" s="35" t="n">
        <v>0.60348</v>
      </c>
      <c r="H1905" s="35" t="n">
        <v>-1.05855</v>
      </c>
      <c r="I1905" s="35" t="n">
        <v>-1.21061</v>
      </c>
      <c r="J1905" s="35" t="n">
        <v>0.27646</v>
      </c>
      <c r="K1905" s="35" t="n">
        <v>2.98107</v>
      </c>
      <c r="L1905" s="35" t="n">
        <v>0.48294</v>
      </c>
      <c r="M1905" s="35" t="n">
        <v>1.78856</v>
      </c>
      <c r="N1905" s="35" t="n">
        <v>0.91956</v>
      </c>
      <c r="O1905" s="35" t="n">
        <v>-1.56188</v>
      </c>
      <c r="P1905" s="35" t="n">
        <v>-2.65915</v>
      </c>
      <c r="Q1905" s="35" t="n">
        <v>2.54871</v>
      </c>
      <c r="R1905" s="35" t="n">
        <v>-3.39342</v>
      </c>
    </row>
    <row r="1906" customFormat="false" ht="15" hidden="false" customHeight="false" outlineLevel="0" collapsed="false">
      <c r="A1906" s="4" t="n">
        <v>1905</v>
      </c>
      <c r="B1906" s="4" t="s">
        <v>2250</v>
      </c>
      <c r="C1906" s="35" t="n">
        <v>-2.5346</v>
      </c>
      <c r="D1906" s="35" t="n">
        <v>-2.98839</v>
      </c>
      <c r="E1906" s="35" t="n">
        <v>-1.8458</v>
      </c>
      <c r="F1906" s="35" t="n">
        <v>0.45036</v>
      </c>
      <c r="G1906" s="35" t="n">
        <v>-0.23287</v>
      </c>
      <c r="H1906" s="35" t="n">
        <v>-1.21699</v>
      </c>
      <c r="I1906" s="35" t="n">
        <v>-1.89855</v>
      </c>
      <c r="J1906" s="35" t="n">
        <v>-0.24119</v>
      </c>
      <c r="K1906" s="35" t="n">
        <v>2.26117</v>
      </c>
      <c r="L1906" s="35" t="n">
        <v>3.00539</v>
      </c>
      <c r="M1906" s="35" t="n">
        <v>-0.28783</v>
      </c>
      <c r="N1906" s="35" t="n">
        <v>1.16182</v>
      </c>
      <c r="O1906" s="35" t="n">
        <v>-0.22628</v>
      </c>
      <c r="P1906" s="35" t="n">
        <v>-0.10276</v>
      </c>
      <c r="Q1906" s="35" t="n">
        <v>0.46793</v>
      </c>
      <c r="R1906" s="35" t="n">
        <v>-2.37926</v>
      </c>
    </row>
    <row r="1907" customFormat="false" ht="15" hidden="false" customHeight="false" outlineLevel="0" collapsed="false">
      <c r="A1907" s="4" t="n">
        <v>1906</v>
      </c>
      <c r="B1907" s="4" t="s">
        <v>2251</v>
      </c>
      <c r="C1907" s="35" t="n">
        <v>-3.83422</v>
      </c>
      <c r="D1907" s="35" t="n">
        <v>-1.16653</v>
      </c>
      <c r="E1907" s="35" t="n">
        <v>-1.00194</v>
      </c>
      <c r="F1907" s="35" t="n">
        <v>3.294</v>
      </c>
      <c r="G1907" s="35" t="n">
        <v>0.2098</v>
      </c>
      <c r="H1907" s="35" t="n">
        <v>-2.18561</v>
      </c>
      <c r="I1907" s="35" t="n">
        <v>-0.15567</v>
      </c>
      <c r="J1907" s="35" t="n">
        <v>1.45817</v>
      </c>
      <c r="K1907" s="35" t="n">
        <v>0.77715</v>
      </c>
      <c r="L1907" s="35" t="n">
        <v>3.23341</v>
      </c>
      <c r="M1907" s="35" t="n">
        <v>0.77885</v>
      </c>
      <c r="N1907" s="35" t="n">
        <v>0.7298</v>
      </c>
      <c r="O1907" s="35" t="n">
        <v>-3.22733</v>
      </c>
      <c r="P1907" s="35" t="n">
        <v>-1.85621</v>
      </c>
      <c r="Q1907" s="35" t="n">
        <v>-0.27823</v>
      </c>
      <c r="R1907" s="35" t="n">
        <v>-3.221</v>
      </c>
    </row>
    <row r="1908" customFormat="false" ht="15" hidden="false" customHeight="false" outlineLevel="0" collapsed="false">
      <c r="A1908" s="4" t="n">
        <v>1907</v>
      </c>
      <c r="B1908" s="4" t="s">
        <v>2252</v>
      </c>
      <c r="C1908" s="35" t="n">
        <v>0.77126</v>
      </c>
      <c r="D1908" s="35" t="n">
        <v>-2.18844</v>
      </c>
      <c r="E1908" s="35" t="n">
        <v>-1.18213</v>
      </c>
      <c r="F1908" s="35" t="n">
        <v>2.87876</v>
      </c>
      <c r="G1908" s="35" t="n">
        <v>1.73629</v>
      </c>
      <c r="H1908" s="35" t="n">
        <v>1.07763</v>
      </c>
      <c r="I1908" s="35" t="n">
        <v>1.68023</v>
      </c>
      <c r="J1908" s="35" t="n">
        <v>-0.06384</v>
      </c>
      <c r="K1908" s="35" t="n">
        <v>1.0372</v>
      </c>
      <c r="L1908" s="35" t="n">
        <v>-0.17887</v>
      </c>
      <c r="M1908" s="35" t="n">
        <v>-1.25082</v>
      </c>
      <c r="N1908" s="35" t="n">
        <v>1.18166</v>
      </c>
      <c r="O1908" s="35" t="n">
        <v>0.28845</v>
      </c>
      <c r="P1908" s="35" t="n">
        <v>0.34385</v>
      </c>
      <c r="Q1908" s="35" t="n">
        <v>-0.33597</v>
      </c>
      <c r="R1908" s="35" t="n">
        <v>-0.06722</v>
      </c>
    </row>
    <row r="1909" customFormat="false" ht="15" hidden="false" customHeight="false" outlineLevel="0" collapsed="false">
      <c r="A1909" s="4" t="n">
        <v>1908</v>
      </c>
      <c r="B1909" s="4" t="s">
        <v>2253</v>
      </c>
      <c r="C1909" s="35" t="n">
        <v>-3.42525</v>
      </c>
      <c r="D1909" s="35" t="n">
        <v>-2.81388</v>
      </c>
      <c r="E1909" s="35" t="n">
        <v>1.72458</v>
      </c>
      <c r="F1909" s="35" t="n">
        <v>3.4625</v>
      </c>
      <c r="G1909" s="35" t="n">
        <v>2.20697</v>
      </c>
      <c r="H1909" s="35" t="n">
        <v>1.41703</v>
      </c>
      <c r="I1909" s="35" t="n">
        <v>0.2365</v>
      </c>
      <c r="J1909" s="35" t="n">
        <v>3.27227</v>
      </c>
      <c r="K1909" s="35" t="n">
        <v>2.92235</v>
      </c>
      <c r="L1909" s="35" t="n">
        <v>1.08718</v>
      </c>
      <c r="M1909" s="35" t="n">
        <v>2.20997</v>
      </c>
      <c r="N1909" s="35" t="n">
        <v>3.08158</v>
      </c>
      <c r="O1909" s="35" t="n">
        <v>0.32102</v>
      </c>
      <c r="P1909" s="35" t="n">
        <v>0.12164</v>
      </c>
      <c r="Q1909" s="35" t="n">
        <v>-0.52952</v>
      </c>
      <c r="R1909" s="35" t="n">
        <v>-0.99939</v>
      </c>
    </row>
    <row r="1910" customFormat="false" ht="15" hidden="false" customHeight="false" outlineLevel="0" collapsed="false">
      <c r="A1910" s="4" t="n">
        <v>1909</v>
      </c>
      <c r="B1910" s="4" t="s">
        <v>2254</v>
      </c>
      <c r="C1910" s="35" t="n">
        <v>0.44787</v>
      </c>
      <c r="D1910" s="35" t="n">
        <v>-1.31258</v>
      </c>
      <c r="E1910" s="35" t="n">
        <v>-0.32425</v>
      </c>
      <c r="F1910" s="35" t="n">
        <v>1.6848</v>
      </c>
      <c r="G1910" s="35" t="n">
        <v>-1.24341</v>
      </c>
      <c r="H1910" s="35" t="n">
        <v>-1.94146</v>
      </c>
      <c r="I1910" s="35" t="n">
        <v>0.13082</v>
      </c>
      <c r="J1910" s="35" t="n">
        <v>2.46673</v>
      </c>
      <c r="K1910" s="35" t="n">
        <v>0.43024</v>
      </c>
      <c r="L1910" s="35" t="n">
        <v>-1.16145</v>
      </c>
      <c r="M1910" s="35" t="n">
        <v>0.85594</v>
      </c>
      <c r="N1910" s="35" t="n">
        <v>1.21922</v>
      </c>
      <c r="O1910" s="35" t="n">
        <v>1.28137</v>
      </c>
      <c r="P1910" s="35" t="n">
        <v>-2.05863</v>
      </c>
      <c r="Q1910" s="35" t="n">
        <v>1.87455</v>
      </c>
      <c r="R1910" s="35" t="n">
        <v>1.41979</v>
      </c>
    </row>
    <row r="1911" customFormat="false" ht="15" hidden="false" customHeight="false" outlineLevel="0" collapsed="false">
      <c r="A1911" s="4" t="n">
        <v>1910</v>
      </c>
      <c r="B1911" s="4" t="s">
        <v>2255</v>
      </c>
      <c r="C1911" s="35" t="n">
        <v>-0.08012</v>
      </c>
      <c r="D1911" s="35" t="n">
        <v>1.73106</v>
      </c>
      <c r="E1911" s="35" t="n">
        <v>-0.93312</v>
      </c>
      <c r="F1911" s="35" t="n">
        <v>1.94692</v>
      </c>
      <c r="G1911" s="35" t="n">
        <v>2.29891</v>
      </c>
      <c r="H1911" s="35" t="n">
        <v>0.37338</v>
      </c>
      <c r="I1911" s="35" t="n">
        <v>2.54017</v>
      </c>
      <c r="J1911" s="35" t="n">
        <v>1.13098</v>
      </c>
      <c r="K1911" s="35" t="n">
        <v>1.66931</v>
      </c>
      <c r="L1911" s="35" t="n">
        <v>-0.51374</v>
      </c>
      <c r="M1911" s="35" t="n">
        <v>1.57228</v>
      </c>
      <c r="N1911" s="35" t="n">
        <v>-0.2399</v>
      </c>
      <c r="O1911" s="35" t="n">
        <v>-1.96807</v>
      </c>
      <c r="P1911" s="35" t="n">
        <v>-2.85016</v>
      </c>
      <c r="Q1911" s="35" t="n">
        <v>2.15712</v>
      </c>
      <c r="R1911" s="35" t="n">
        <v>-3.14202</v>
      </c>
    </row>
    <row r="1912" customFormat="false" ht="15" hidden="false" customHeight="false" outlineLevel="0" collapsed="false">
      <c r="A1912" s="4" t="n">
        <v>1911</v>
      </c>
      <c r="B1912" s="4" t="s">
        <v>2256</v>
      </c>
      <c r="C1912" s="35" t="n">
        <v>-0.23013</v>
      </c>
      <c r="D1912" s="35" t="n">
        <v>-2.6474</v>
      </c>
      <c r="E1912" s="35" t="n">
        <v>2.91274</v>
      </c>
      <c r="F1912" s="35" t="n">
        <v>1.89556</v>
      </c>
      <c r="G1912" s="35" t="n">
        <v>2.23596</v>
      </c>
      <c r="H1912" s="35" t="n">
        <v>-0.64066</v>
      </c>
      <c r="I1912" s="35" t="n">
        <v>2.39907</v>
      </c>
      <c r="J1912" s="35" t="n">
        <v>2.94418</v>
      </c>
      <c r="K1912" s="35" t="n">
        <v>-0.24055</v>
      </c>
      <c r="L1912" s="35" t="n">
        <v>0.49101</v>
      </c>
      <c r="M1912" s="35" t="n">
        <v>-1.06124</v>
      </c>
      <c r="N1912" s="35" t="n">
        <v>1.00648</v>
      </c>
      <c r="O1912" s="35" t="n">
        <v>-2.33052</v>
      </c>
      <c r="P1912" s="35" t="n">
        <v>-1.87051</v>
      </c>
      <c r="Q1912" s="35" t="n">
        <v>2.38744</v>
      </c>
      <c r="R1912" s="35" t="n">
        <v>-0.05232</v>
      </c>
    </row>
    <row r="1913" customFormat="false" ht="15" hidden="false" customHeight="false" outlineLevel="0" collapsed="false">
      <c r="A1913" s="4" t="n">
        <v>1912</v>
      </c>
      <c r="B1913" s="4" t="s">
        <v>2257</v>
      </c>
      <c r="C1913" s="35" t="n">
        <v>-0.24302</v>
      </c>
      <c r="D1913" s="35" t="n">
        <v>-2.85291</v>
      </c>
      <c r="E1913" s="35" t="n">
        <v>1.54721</v>
      </c>
      <c r="F1913" s="35" t="n">
        <v>3.61574</v>
      </c>
      <c r="G1913" s="35" t="n">
        <v>-0.20159</v>
      </c>
      <c r="H1913" s="35" t="n">
        <v>0.57027</v>
      </c>
      <c r="I1913" s="35" t="n">
        <v>1.86166</v>
      </c>
      <c r="J1913" s="35" t="n">
        <v>0.06014</v>
      </c>
      <c r="K1913" s="35" t="n">
        <v>2.59927</v>
      </c>
      <c r="L1913" s="35" t="n">
        <v>0.6381</v>
      </c>
      <c r="M1913" s="35" t="n">
        <v>-0.84441</v>
      </c>
      <c r="N1913" s="35" t="n">
        <v>0.98153</v>
      </c>
      <c r="O1913" s="35" t="n">
        <v>-1.01878</v>
      </c>
      <c r="P1913" s="35" t="n">
        <v>-3.58137</v>
      </c>
      <c r="Q1913" s="35" t="n">
        <v>1.93818</v>
      </c>
      <c r="R1913" s="35" t="n">
        <v>-0.28969</v>
      </c>
    </row>
    <row r="1914" customFormat="false" ht="15" hidden="false" customHeight="false" outlineLevel="0" collapsed="false">
      <c r="A1914" s="4" t="n">
        <v>1913</v>
      </c>
      <c r="B1914" s="4" t="s">
        <v>2258</v>
      </c>
      <c r="C1914" s="35" t="n">
        <v>-0.36881</v>
      </c>
      <c r="D1914" s="35" t="n">
        <v>-2.6154</v>
      </c>
      <c r="E1914" s="35" t="n">
        <v>-1.44311</v>
      </c>
      <c r="F1914" s="35" t="n">
        <v>2.18562</v>
      </c>
      <c r="G1914" s="35" t="n">
        <v>2.3518</v>
      </c>
      <c r="H1914" s="35" t="n">
        <v>1.29096</v>
      </c>
      <c r="I1914" s="35" t="n">
        <v>-1.25504</v>
      </c>
      <c r="J1914" s="35" t="n">
        <v>-0.54203</v>
      </c>
      <c r="K1914" s="35" t="n">
        <v>0.44902</v>
      </c>
      <c r="L1914" s="35" t="n">
        <v>0.85367</v>
      </c>
      <c r="M1914" s="35" t="n">
        <v>-1.67073</v>
      </c>
      <c r="N1914" s="35" t="n">
        <v>0.50306</v>
      </c>
      <c r="O1914" s="35" t="n">
        <v>-1.83033</v>
      </c>
      <c r="P1914" s="35" t="n">
        <v>-1.38683</v>
      </c>
      <c r="Q1914" s="35" t="n">
        <v>-1.08588</v>
      </c>
      <c r="R1914" s="35" t="n">
        <v>0.02476</v>
      </c>
    </row>
    <row r="1915" customFormat="false" ht="15" hidden="false" customHeight="false" outlineLevel="0" collapsed="false">
      <c r="A1915" s="4" t="n">
        <v>1914</v>
      </c>
      <c r="B1915" s="4" t="s">
        <v>2259</v>
      </c>
      <c r="C1915" s="35" t="n">
        <v>-3.32742</v>
      </c>
      <c r="D1915" s="35" t="n">
        <v>-2.54072</v>
      </c>
      <c r="E1915" s="35" t="n">
        <v>2.4466</v>
      </c>
      <c r="F1915" s="35" t="n">
        <v>0.78207</v>
      </c>
      <c r="G1915" s="35" t="n">
        <v>2.28025</v>
      </c>
      <c r="H1915" s="35" t="n">
        <v>1.11053</v>
      </c>
      <c r="I1915" s="35" t="n">
        <v>-0.48049</v>
      </c>
      <c r="J1915" s="35" t="n">
        <v>2.98649</v>
      </c>
      <c r="K1915" s="35" t="n">
        <v>-0.49672</v>
      </c>
      <c r="L1915" s="35" t="n">
        <v>2.81597</v>
      </c>
      <c r="M1915" s="35" t="n">
        <v>-0.67854</v>
      </c>
      <c r="N1915" s="35" t="n">
        <v>0.59858</v>
      </c>
      <c r="O1915" s="35" t="n">
        <v>0.06262</v>
      </c>
      <c r="P1915" s="35" t="n">
        <v>-0.37651</v>
      </c>
      <c r="Q1915" s="35" t="n">
        <v>0.02027</v>
      </c>
      <c r="R1915" s="35" t="n">
        <v>-0.17911</v>
      </c>
    </row>
    <row r="1916" customFormat="false" ht="15" hidden="false" customHeight="false" outlineLevel="0" collapsed="false">
      <c r="A1916" s="4" t="n">
        <v>1915</v>
      </c>
      <c r="B1916" s="4" t="s">
        <v>2260</v>
      </c>
      <c r="C1916" s="35" t="n">
        <v>-1.46811</v>
      </c>
      <c r="D1916" s="35" t="n">
        <v>-1.7075</v>
      </c>
      <c r="E1916" s="35" t="n">
        <v>-0.72271</v>
      </c>
      <c r="F1916" s="35" t="n">
        <v>-0.37014</v>
      </c>
      <c r="G1916" s="35" t="n">
        <v>1.87738</v>
      </c>
      <c r="H1916" s="35" t="n">
        <v>-1.23812</v>
      </c>
      <c r="I1916" s="35" t="n">
        <v>3.20403</v>
      </c>
      <c r="J1916" s="35" t="n">
        <v>0.3017</v>
      </c>
      <c r="K1916" s="35" t="n">
        <v>2.33595</v>
      </c>
      <c r="L1916" s="35" t="n">
        <v>0.43717</v>
      </c>
      <c r="M1916" s="35" t="n">
        <v>1.64635</v>
      </c>
      <c r="N1916" s="35" t="n">
        <v>1.21025</v>
      </c>
      <c r="O1916" s="35" t="n">
        <v>0.47782</v>
      </c>
      <c r="P1916" s="35" t="n">
        <v>-0.47479</v>
      </c>
      <c r="Q1916" s="35" t="n">
        <v>2.39725</v>
      </c>
      <c r="R1916" s="35" t="n">
        <v>0.01389</v>
      </c>
    </row>
    <row r="1917" customFormat="false" ht="15" hidden="false" customHeight="false" outlineLevel="0" collapsed="false">
      <c r="A1917" s="4" t="n">
        <v>1916</v>
      </c>
      <c r="B1917" s="4" t="s">
        <v>2261</v>
      </c>
      <c r="C1917" s="35" t="n">
        <v>0.97909</v>
      </c>
      <c r="D1917" s="35" t="n">
        <v>0.0843</v>
      </c>
      <c r="E1917" s="35" t="n">
        <v>1.4176</v>
      </c>
      <c r="F1917" s="35" t="n">
        <v>-0.10105</v>
      </c>
      <c r="G1917" s="35" t="n">
        <v>0.50624</v>
      </c>
      <c r="H1917" s="35" t="n">
        <v>-1.28905</v>
      </c>
      <c r="I1917" s="35" t="n">
        <v>2.01925</v>
      </c>
      <c r="J1917" s="35" t="n">
        <v>0.5157</v>
      </c>
      <c r="K1917" s="35" t="n">
        <v>1.81246</v>
      </c>
      <c r="L1917" s="35" t="n">
        <v>2.34635</v>
      </c>
      <c r="M1917" s="35" t="n">
        <v>-1.50024</v>
      </c>
      <c r="N1917" s="35" t="n">
        <v>0.14226</v>
      </c>
      <c r="O1917" s="35" t="n">
        <v>-2.12657</v>
      </c>
      <c r="P1917" s="35" t="n">
        <v>-0.15195</v>
      </c>
      <c r="Q1917" s="35" t="n">
        <v>-0.48147</v>
      </c>
      <c r="R1917" s="35" t="n">
        <v>0.22873</v>
      </c>
    </row>
    <row r="1918" customFormat="false" ht="15" hidden="false" customHeight="false" outlineLevel="0" collapsed="false">
      <c r="A1918" s="4" t="n">
        <v>1917</v>
      </c>
      <c r="B1918" s="4" t="s">
        <v>2262</v>
      </c>
      <c r="C1918" s="35" t="n">
        <v>-2.94483</v>
      </c>
      <c r="D1918" s="35" t="n">
        <v>0.03859</v>
      </c>
      <c r="E1918" s="35" t="n">
        <v>-0.26701</v>
      </c>
      <c r="F1918" s="35" t="n">
        <v>2.56558</v>
      </c>
      <c r="G1918" s="35" t="n">
        <v>0.44016</v>
      </c>
      <c r="H1918" s="35" t="n">
        <v>-1.43142</v>
      </c>
      <c r="I1918" s="35" t="n">
        <v>1.8917</v>
      </c>
      <c r="J1918" s="35" t="n">
        <v>2.85993</v>
      </c>
      <c r="K1918" s="35" t="n">
        <v>0.27111</v>
      </c>
      <c r="L1918" s="35" t="n">
        <v>0.86416</v>
      </c>
      <c r="M1918" s="35" t="n">
        <v>-0.27892</v>
      </c>
      <c r="N1918" s="35" t="n">
        <v>-0.06923</v>
      </c>
      <c r="O1918" s="35" t="n">
        <v>-3.77009</v>
      </c>
      <c r="P1918" s="35" t="n">
        <v>-2.66835</v>
      </c>
      <c r="Q1918" s="35" t="n">
        <v>0.38884</v>
      </c>
      <c r="R1918" s="35" t="n">
        <v>-3.05582</v>
      </c>
    </row>
    <row r="1919" customFormat="false" ht="15" hidden="false" customHeight="false" outlineLevel="0" collapsed="false">
      <c r="A1919" s="4" t="n">
        <v>1918</v>
      </c>
      <c r="B1919" s="4" t="s">
        <v>2263</v>
      </c>
      <c r="C1919" s="35" t="n">
        <v>-3.86824</v>
      </c>
      <c r="D1919" s="35" t="n">
        <v>-1.51816</v>
      </c>
      <c r="E1919" s="35" t="n">
        <v>-0.89935</v>
      </c>
      <c r="F1919" s="35" t="n">
        <v>2.80789</v>
      </c>
      <c r="G1919" s="35" t="n">
        <v>0.09972</v>
      </c>
      <c r="H1919" s="35" t="n">
        <v>-2.22329</v>
      </c>
      <c r="I1919" s="35" t="n">
        <v>-0.22024</v>
      </c>
      <c r="J1919" s="35" t="n">
        <v>1.97545</v>
      </c>
      <c r="K1919" s="35" t="n">
        <v>0.19077</v>
      </c>
      <c r="L1919" s="35" t="n">
        <v>0.52201</v>
      </c>
      <c r="M1919" s="35" t="n">
        <v>1.16138</v>
      </c>
      <c r="N1919" s="35" t="n">
        <v>0.85835</v>
      </c>
      <c r="O1919" s="35" t="n">
        <v>-3.44875</v>
      </c>
      <c r="P1919" s="35" t="n">
        <v>0.96278</v>
      </c>
      <c r="Q1919" s="35" t="n">
        <v>1.61377</v>
      </c>
      <c r="R1919" s="35" t="n">
        <v>-2.32778</v>
      </c>
    </row>
    <row r="1920" customFormat="false" ht="15" hidden="false" customHeight="false" outlineLevel="0" collapsed="false">
      <c r="A1920" s="4" t="n">
        <v>1919</v>
      </c>
      <c r="B1920" s="4" t="s">
        <v>2264</v>
      </c>
      <c r="C1920" s="35" t="n">
        <v>-1.43607</v>
      </c>
      <c r="D1920" s="35" t="n">
        <v>-0.94209</v>
      </c>
      <c r="E1920" s="35" t="n">
        <v>-1.11567</v>
      </c>
      <c r="F1920" s="35" t="n">
        <v>-1.06086</v>
      </c>
      <c r="G1920" s="35" t="n">
        <v>3.49244</v>
      </c>
      <c r="H1920" s="35" t="n">
        <v>0.64074</v>
      </c>
      <c r="I1920" s="35" t="n">
        <v>-0.06961</v>
      </c>
      <c r="J1920" s="35" t="n">
        <v>2.17365</v>
      </c>
      <c r="K1920" s="35" t="n">
        <v>0.23622</v>
      </c>
      <c r="L1920" s="35" t="n">
        <v>2.40032</v>
      </c>
      <c r="M1920" s="35" t="n">
        <v>0.74782</v>
      </c>
      <c r="N1920" s="35" t="n">
        <v>0.79441</v>
      </c>
      <c r="O1920" s="35" t="n">
        <v>-3.10356</v>
      </c>
      <c r="P1920" s="35" t="n">
        <v>-1.94859</v>
      </c>
      <c r="Q1920" s="35" t="n">
        <v>2.0775</v>
      </c>
      <c r="R1920" s="35" t="n">
        <v>-2.15596</v>
      </c>
    </row>
    <row r="1921" customFormat="false" ht="15" hidden="false" customHeight="false" outlineLevel="0" collapsed="false">
      <c r="A1921" s="4" t="n">
        <v>1920</v>
      </c>
      <c r="B1921" s="4" t="s">
        <v>2265</v>
      </c>
      <c r="C1921" s="35" t="n">
        <v>-1.55561</v>
      </c>
      <c r="D1921" s="35" t="n">
        <v>0.27943</v>
      </c>
      <c r="E1921" s="35" t="n">
        <v>1.7609</v>
      </c>
      <c r="F1921" s="35" t="n">
        <v>0.75031</v>
      </c>
      <c r="G1921" s="35" t="n">
        <v>-0.40783</v>
      </c>
      <c r="H1921" s="35" t="n">
        <v>-1.02196</v>
      </c>
      <c r="I1921" s="35" t="n">
        <v>2.02497</v>
      </c>
      <c r="J1921" s="35" t="n">
        <v>0.45688</v>
      </c>
      <c r="K1921" s="35" t="n">
        <v>-0.85156</v>
      </c>
      <c r="L1921" s="35" t="n">
        <v>-0.19962</v>
      </c>
      <c r="M1921" s="35" t="n">
        <v>1.86684</v>
      </c>
      <c r="N1921" s="35" t="n">
        <v>0.48986</v>
      </c>
      <c r="O1921" s="35" t="n">
        <v>0.52908</v>
      </c>
      <c r="P1921" s="35" t="n">
        <v>-3.60508</v>
      </c>
      <c r="Q1921" s="35" t="n">
        <v>0.47798</v>
      </c>
      <c r="R1921" s="35" t="n">
        <v>-2.03128</v>
      </c>
    </row>
    <row r="1922" customFormat="false" ht="15" hidden="false" customHeight="false" outlineLevel="0" collapsed="false">
      <c r="A1922" s="4" t="n">
        <v>1921</v>
      </c>
      <c r="B1922" s="4" t="s">
        <v>2266</v>
      </c>
      <c r="C1922" s="35" t="n">
        <v>-0.10386</v>
      </c>
      <c r="D1922" s="35" t="n">
        <v>-1.83324</v>
      </c>
      <c r="E1922" s="35" t="n">
        <v>-0.9015</v>
      </c>
      <c r="F1922" s="35" t="n">
        <v>2.85997</v>
      </c>
      <c r="G1922" s="35" t="n">
        <v>2.80902</v>
      </c>
      <c r="H1922" s="35" t="n">
        <v>-0.65557</v>
      </c>
      <c r="I1922" s="35" t="n">
        <v>-0.38213</v>
      </c>
      <c r="J1922" s="35" t="n">
        <v>1.52325</v>
      </c>
      <c r="K1922" s="35" t="n">
        <v>-0.59553</v>
      </c>
      <c r="L1922" s="35" t="n">
        <v>0.57111</v>
      </c>
      <c r="M1922" s="35" t="n">
        <v>-2.06421</v>
      </c>
      <c r="N1922" s="35" t="n">
        <v>0.35704</v>
      </c>
      <c r="O1922" s="35" t="n">
        <v>-2.65396</v>
      </c>
      <c r="P1922" s="35" t="n">
        <v>0.8334</v>
      </c>
      <c r="Q1922" s="35" t="n">
        <v>2.0551</v>
      </c>
      <c r="R1922" s="35" t="n">
        <v>-2.8436</v>
      </c>
    </row>
    <row r="1923" customFormat="false" ht="15" hidden="false" customHeight="false" outlineLevel="0" collapsed="false">
      <c r="A1923" s="4" t="n">
        <v>1922</v>
      </c>
      <c r="B1923" s="4" t="s">
        <v>2267</v>
      </c>
      <c r="C1923" s="35" t="n">
        <v>-0.50816</v>
      </c>
      <c r="D1923" s="35" t="n">
        <v>-1.06108</v>
      </c>
      <c r="E1923" s="35" t="n">
        <v>-0.56583</v>
      </c>
      <c r="F1923" s="35" t="n">
        <v>2.39336</v>
      </c>
      <c r="G1923" s="35" t="n">
        <v>-0.68009</v>
      </c>
      <c r="H1923" s="35" t="n">
        <v>1.14697</v>
      </c>
      <c r="I1923" s="35" t="n">
        <v>-0.22175</v>
      </c>
      <c r="J1923" s="35" t="n">
        <v>2.40169</v>
      </c>
      <c r="K1923" s="35" t="n">
        <v>0.59236</v>
      </c>
      <c r="L1923" s="35" t="n">
        <v>-0.88668</v>
      </c>
      <c r="M1923" s="35" t="n">
        <v>1.29882</v>
      </c>
      <c r="N1923" s="35" t="n">
        <v>0.85987</v>
      </c>
      <c r="O1923" s="35" t="n">
        <v>-0.99861</v>
      </c>
      <c r="P1923" s="35" t="n">
        <v>-1.94691</v>
      </c>
      <c r="Q1923" s="35" t="n">
        <v>1.6258</v>
      </c>
      <c r="R1923" s="35" t="n">
        <v>1.47694</v>
      </c>
    </row>
    <row r="1924" customFormat="false" ht="15" hidden="false" customHeight="false" outlineLevel="0" collapsed="false">
      <c r="A1924" s="4" t="n">
        <v>1923</v>
      </c>
      <c r="B1924" s="4" t="s">
        <v>2268</v>
      </c>
      <c r="C1924" s="35" t="n">
        <v>-2.90756</v>
      </c>
      <c r="D1924" s="35" t="n">
        <v>0.23901</v>
      </c>
      <c r="E1924" s="35" t="n">
        <v>2.52745</v>
      </c>
      <c r="F1924" s="35" t="n">
        <v>2.07643</v>
      </c>
      <c r="G1924" s="35" t="n">
        <v>-0.5855</v>
      </c>
      <c r="H1924" s="35" t="n">
        <v>1.83942</v>
      </c>
      <c r="I1924" s="35" t="n">
        <v>-0.06041</v>
      </c>
      <c r="J1924" s="35" t="n">
        <v>3.5219</v>
      </c>
      <c r="K1924" s="35" t="n">
        <v>-0.17492</v>
      </c>
      <c r="L1924" s="35" t="n">
        <v>3.18841</v>
      </c>
      <c r="M1924" s="35" t="n">
        <v>0.08793</v>
      </c>
      <c r="N1924" s="35" t="n">
        <v>3.10763</v>
      </c>
      <c r="O1924" s="35" t="n">
        <v>-1.58899</v>
      </c>
      <c r="P1924" s="35" t="n">
        <v>-2.18774</v>
      </c>
      <c r="Q1924" s="35" t="n">
        <v>2.43043</v>
      </c>
      <c r="R1924" s="35" t="n">
        <v>-0.22851</v>
      </c>
    </row>
    <row r="1925" customFormat="false" ht="15" hidden="false" customHeight="false" outlineLevel="0" collapsed="false">
      <c r="A1925" s="4" t="n">
        <v>1924</v>
      </c>
      <c r="B1925" s="4" t="s">
        <v>2269</v>
      </c>
      <c r="C1925" s="35" t="n">
        <v>0.88713</v>
      </c>
      <c r="D1925" s="35" t="n">
        <v>-2.19757</v>
      </c>
      <c r="E1925" s="35" t="n">
        <v>1.74799</v>
      </c>
      <c r="F1925" s="35" t="n">
        <v>2.62746</v>
      </c>
      <c r="G1925" s="35" t="n">
        <v>2.26164</v>
      </c>
      <c r="H1925" s="35" t="n">
        <v>-1.42896</v>
      </c>
      <c r="I1925" s="35" t="n">
        <v>1.57</v>
      </c>
      <c r="J1925" s="35" t="n">
        <v>2.39198</v>
      </c>
      <c r="K1925" s="35" t="n">
        <v>-1.05261</v>
      </c>
      <c r="L1925" s="35" t="n">
        <v>0.30554</v>
      </c>
      <c r="M1925" s="35" t="n">
        <v>-0.96372</v>
      </c>
      <c r="N1925" s="35" t="n">
        <v>0.4097</v>
      </c>
      <c r="O1925" s="35" t="n">
        <v>0.98804</v>
      </c>
      <c r="P1925" s="35" t="n">
        <v>0.24855</v>
      </c>
      <c r="Q1925" s="35" t="n">
        <v>0.18735</v>
      </c>
      <c r="R1925" s="35" t="n">
        <v>0.04206</v>
      </c>
    </row>
    <row r="1926" customFormat="false" ht="15" hidden="false" customHeight="false" outlineLevel="0" collapsed="false">
      <c r="A1926" s="4" t="n">
        <v>1925</v>
      </c>
      <c r="B1926" s="4" t="s">
        <v>2270</v>
      </c>
      <c r="C1926" s="35" t="n">
        <v>-1.79209</v>
      </c>
      <c r="D1926" s="35" t="n">
        <v>-0.18458</v>
      </c>
      <c r="E1926" s="35" t="n">
        <v>-1.07218</v>
      </c>
      <c r="F1926" s="35" t="n">
        <v>2.60708</v>
      </c>
      <c r="G1926" s="35" t="n">
        <v>-0.32865</v>
      </c>
      <c r="H1926" s="35" t="n">
        <v>1.07666</v>
      </c>
      <c r="I1926" s="35" t="n">
        <v>1.84912</v>
      </c>
      <c r="J1926" s="35" t="n">
        <v>-0.2805</v>
      </c>
      <c r="K1926" s="35" t="n">
        <v>1.81274</v>
      </c>
      <c r="L1926" s="35" t="n">
        <v>0.22052</v>
      </c>
      <c r="M1926" s="35" t="n">
        <v>-0.3504</v>
      </c>
      <c r="N1926" s="35" t="n">
        <v>0.17241</v>
      </c>
      <c r="O1926" s="35" t="n">
        <v>-1.38777</v>
      </c>
      <c r="P1926" s="35" t="n">
        <v>-3.43493</v>
      </c>
      <c r="Q1926" s="35" t="n">
        <v>-0.33032</v>
      </c>
      <c r="R1926" s="35" t="n">
        <v>0.55195</v>
      </c>
    </row>
    <row r="1927" customFormat="false" ht="15" hidden="false" customHeight="false" outlineLevel="0" collapsed="false">
      <c r="A1927" s="4" t="n">
        <v>1926</v>
      </c>
      <c r="B1927" s="4" t="s">
        <v>2271</v>
      </c>
      <c r="C1927" s="35" t="n">
        <v>0.15661</v>
      </c>
      <c r="D1927" s="35" t="n">
        <v>0.38162</v>
      </c>
      <c r="E1927" s="35" t="n">
        <v>1.05886</v>
      </c>
      <c r="F1927" s="35" t="n">
        <v>0.27684</v>
      </c>
      <c r="G1927" s="35" t="n">
        <v>0.05948</v>
      </c>
      <c r="H1927" s="35" t="n">
        <v>-0.74946</v>
      </c>
      <c r="I1927" s="35" t="n">
        <v>1.95661</v>
      </c>
      <c r="J1927" s="35" t="n">
        <v>-0.3529</v>
      </c>
      <c r="K1927" s="35" t="n">
        <v>1.02851</v>
      </c>
      <c r="L1927" s="35" t="n">
        <v>0.00966</v>
      </c>
      <c r="M1927" s="35" t="n">
        <v>1.6748</v>
      </c>
      <c r="N1927" s="35" t="n">
        <v>0.85818</v>
      </c>
      <c r="O1927" s="35" t="n">
        <v>-1.60559</v>
      </c>
      <c r="P1927" s="35" t="n">
        <v>-0.549</v>
      </c>
      <c r="Q1927" s="35" t="n">
        <v>1.93224</v>
      </c>
      <c r="R1927" s="35" t="n">
        <v>-3.28138</v>
      </c>
    </row>
    <row r="1928" customFormat="false" ht="15" hidden="false" customHeight="false" outlineLevel="0" collapsed="false">
      <c r="A1928" s="4" t="n">
        <v>1927</v>
      </c>
      <c r="B1928" s="4" t="s">
        <v>2272</v>
      </c>
      <c r="C1928" s="35" t="n">
        <v>-3.80185</v>
      </c>
      <c r="D1928" s="35" t="n">
        <v>0.53354</v>
      </c>
      <c r="E1928" s="35" t="n">
        <v>0.84964</v>
      </c>
      <c r="F1928" s="35" t="n">
        <v>2.2688</v>
      </c>
      <c r="G1928" s="35" t="n">
        <v>0.33</v>
      </c>
      <c r="H1928" s="35" t="n">
        <v>-1.83805</v>
      </c>
      <c r="I1928" s="35" t="n">
        <v>0.90881</v>
      </c>
      <c r="J1928" s="35" t="n">
        <v>0.45234</v>
      </c>
      <c r="K1928" s="35" t="n">
        <v>1.72327</v>
      </c>
      <c r="L1928" s="35" t="n">
        <v>0.22945</v>
      </c>
      <c r="M1928" s="35" t="n">
        <v>1.63589</v>
      </c>
      <c r="N1928" s="35" t="n">
        <v>0.35345</v>
      </c>
      <c r="O1928" s="35" t="n">
        <v>-1.99581</v>
      </c>
      <c r="P1928" s="35" t="n">
        <v>-0.40529</v>
      </c>
      <c r="Q1928" s="35" t="n">
        <v>2.80044</v>
      </c>
      <c r="R1928" s="35" t="n">
        <v>-0.03525</v>
      </c>
    </row>
    <row r="1929" customFormat="false" ht="15" hidden="false" customHeight="false" outlineLevel="0" collapsed="false">
      <c r="A1929" s="4" t="n">
        <v>1928</v>
      </c>
      <c r="B1929" s="4" t="s">
        <v>2273</v>
      </c>
      <c r="C1929" s="35" t="n">
        <v>0.94341</v>
      </c>
      <c r="D1929" s="35" t="n">
        <v>0.15525</v>
      </c>
      <c r="E1929" s="35" t="n">
        <v>-1.6475</v>
      </c>
      <c r="F1929" s="35" t="n">
        <v>-0.10745</v>
      </c>
      <c r="G1929" s="35" t="n">
        <v>-0.91025</v>
      </c>
      <c r="H1929" s="35" t="n">
        <v>-1.29947</v>
      </c>
      <c r="I1929" s="35" t="n">
        <v>1.45519</v>
      </c>
      <c r="J1929" s="35" t="n">
        <v>2.72516</v>
      </c>
      <c r="K1929" s="35" t="n">
        <v>2.27706</v>
      </c>
      <c r="L1929" s="35" t="n">
        <v>1.36353</v>
      </c>
      <c r="M1929" s="35" t="n">
        <v>-0.91349</v>
      </c>
      <c r="N1929" s="35" t="n">
        <v>2.75908</v>
      </c>
      <c r="O1929" s="35" t="n">
        <v>1.07632</v>
      </c>
      <c r="P1929" s="35" t="n">
        <v>-0.65753</v>
      </c>
      <c r="Q1929" s="35" t="n">
        <v>-0.14948</v>
      </c>
      <c r="R1929" s="35" t="n">
        <v>-2.07457</v>
      </c>
    </row>
    <row r="1930" customFormat="false" ht="15" hidden="false" customHeight="false" outlineLevel="0" collapsed="false">
      <c r="A1930" s="4" t="n">
        <v>1929</v>
      </c>
      <c r="B1930" s="4" t="s">
        <v>2274</v>
      </c>
      <c r="C1930" s="35" t="n">
        <v>-2.5836</v>
      </c>
      <c r="D1930" s="35" t="n">
        <v>0.04048</v>
      </c>
      <c r="E1930" s="35" t="n">
        <v>-0.81692</v>
      </c>
      <c r="F1930" s="35" t="n">
        <v>1.26953</v>
      </c>
      <c r="G1930" s="35" t="n">
        <v>3.02773</v>
      </c>
      <c r="H1930" s="35" t="n">
        <v>-2.71104</v>
      </c>
      <c r="I1930" s="35" t="n">
        <v>-1.20229</v>
      </c>
      <c r="J1930" s="35" t="n">
        <v>0.65361</v>
      </c>
      <c r="K1930" s="35" t="n">
        <v>1.02677</v>
      </c>
      <c r="L1930" s="35" t="n">
        <v>0.55091</v>
      </c>
      <c r="M1930" s="35" t="n">
        <v>0.07837</v>
      </c>
      <c r="N1930" s="35" t="n">
        <v>2.68434</v>
      </c>
      <c r="O1930" s="35" t="n">
        <v>-3.36531</v>
      </c>
      <c r="P1930" s="35" t="n">
        <v>0.21435</v>
      </c>
      <c r="Q1930" s="35" t="n">
        <v>1.02524</v>
      </c>
      <c r="R1930" s="35" t="n">
        <v>0.02147</v>
      </c>
    </row>
    <row r="1931" customFormat="false" ht="15" hidden="false" customHeight="false" outlineLevel="0" collapsed="false">
      <c r="A1931" s="4" t="n">
        <v>1930</v>
      </c>
      <c r="B1931" s="4" t="s">
        <v>2275</v>
      </c>
      <c r="C1931" s="35" t="n">
        <v>0.60975</v>
      </c>
      <c r="D1931" s="35" t="n">
        <v>0.38407</v>
      </c>
      <c r="E1931" s="35" t="n">
        <v>-0.11231</v>
      </c>
      <c r="F1931" s="35" t="n">
        <v>-0.02727</v>
      </c>
      <c r="G1931" s="35" t="n">
        <v>2.11811</v>
      </c>
      <c r="H1931" s="35" t="n">
        <v>1.55075</v>
      </c>
      <c r="I1931" s="35" t="n">
        <v>-1.05028</v>
      </c>
      <c r="J1931" s="35" t="n">
        <v>-0.6195</v>
      </c>
      <c r="K1931" s="35" t="n">
        <v>0.34809</v>
      </c>
      <c r="L1931" s="35" t="n">
        <v>-0.21073</v>
      </c>
      <c r="M1931" s="35" t="n">
        <v>-1.1012</v>
      </c>
      <c r="N1931" s="35" t="n">
        <v>2.12543</v>
      </c>
      <c r="O1931" s="35" t="n">
        <v>-0.0448</v>
      </c>
      <c r="P1931" s="35" t="n">
        <v>0.20934</v>
      </c>
      <c r="Q1931" s="35" t="n">
        <v>0.14842</v>
      </c>
      <c r="R1931" s="35" t="n">
        <v>-1.68092</v>
      </c>
    </row>
    <row r="1932" customFormat="false" ht="15" hidden="false" customHeight="false" outlineLevel="0" collapsed="false">
      <c r="A1932" s="4" t="n">
        <v>1931</v>
      </c>
      <c r="B1932" s="4" t="s">
        <v>2276</v>
      </c>
      <c r="C1932" s="35" t="n">
        <v>0.01167</v>
      </c>
      <c r="D1932" s="35" t="n">
        <v>0.35726</v>
      </c>
      <c r="E1932" s="35" t="n">
        <v>-0.72048</v>
      </c>
      <c r="F1932" s="35" t="n">
        <v>0.49887</v>
      </c>
      <c r="G1932" s="35" t="n">
        <v>1.4795</v>
      </c>
      <c r="H1932" s="35" t="n">
        <v>1.7455</v>
      </c>
      <c r="I1932" s="35" t="n">
        <v>0.07257</v>
      </c>
      <c r="J1932" s="35" t="n">
        <v>-0.1924</v>
      </c>
      <c r="K1932" s="35" t="n">
        <v>2.26024</v>
      </c>
      <c r="L1932" s="35" t="n">
        <v>0.81329</v>
      </c>
      <c r="M1932" s="35" t="n">
        <v>2.88352</v>
      </c>
      <c r="N1932" s="35" t="n">
        <v>2.20993</v>
      </c>
      <c r="O1932" s="35" t="n">
        <v>-1.48705</v>
      </c>
      <c r="P1932" s="35" t="n">
        <v>-2.85334</v>
      </c>
      <c r="Q1932" s="35" t="n">
        <v>0.15566</v>
      </c>
      <c r="R1932" s="35" t="n">
        <v>0.15626</v>
      </c>
    </row>
    <row r="1933" customFormat="false" ht="15" hidden="false" customHeight="false" outlineLevel="0" collapsed="false">
      <c r="A1933" s="4" t="n">
        <v>1932</v>
      </c>
      <c r="B1933" s="4" t="s">
        <v>2277</v>
      </c>
      <c r="C1933" s="35" t="n">
        <v>0.66507</v>
      </c>
      <c r="D1933" s="35" t="n">
        <v>0.3398</v>
      </c>
      <c r="E1933" s="35" t="n">
        <v>-1.98426</v>
      </c>
      <c r="F1933" s="35" t="n">
        <v>-0.03246</v>
      </c>
      <c r="G1933" s="35" t="n">
        <v>1.02857</v>
      </c>
      <c r="H1933" s="35" t="n">
        <v>-0.92121</v>
      </c>
      <c r="I1933" s="35" t="n">
        <v>1.48144</v>
      </c>
      <c r="J1933" s="35" t="n">
        <v>-0.58073</v>
      </c>
      <c r="K1933" s="35" t="n">
        <v>0.73402</v>
      </c>
      <c r="L1933" s="35" t="n">
        <v>0.40206</v>
      </c>
      <c r="M1933" s="35" t="n">
        <v>1.80168</v>
      </c>
      <c r="N1933" s="35" t="n">
        <v>-0.59463</v>
      </c>
      <c r="O1933" s="35" t="n">
        <v>-1.46792</v>
      </c>
      <c r="P1933" s="35" t="n">
        <v>0.23889</v>
      </c>
      <c r="Q1933" s="35" t="n">
        <v>-0.3014</v>
      </c>
      <c r="R1933" s="35" t="n">
        <v>-0.65879</v>
      </c>
    </row>
    <row r="1934" customFormat="false" ht="15" hidden="false" customHeight="false" outlineLevel="0" collapsed="false">
      <c r="A1934" s="4" t="n">
        <v>1933</v>
      </c>
      <c r="B1934" s="4" t="s">
        <v>2278</v>
      </c>
      <c r="C1934" s="35" t="n">
        <v>-2.5088</v>
      </c>
      <c r="D1934" s="35" t="n">
        <v>-2.46882</v>
      </c>
      <c r="E1934" s="35" t="n">
        <v>2.73592</v>
      </c>
      <c r="F1934" s="35" t="n">
        <v>-0.56267</v>
      </c>
      <c r="G1934" s="35" t="n">
        <v>0.60652</v>
      </c>
      <c r="H1934" s="35" t="n">
        <v>-1.87145</v>
      </c>
      <c r="I1934" s="35" t="n">
        <v>0.76421</v>
      </c>
      <c r="J1934" s="35" t="n">
        <v>1.47209</v>
      </c>
      <c r="K1934" s="35" t="n">
        <v>-1.08102</v>
      </c>
      <c r="L1934" s="35" t="n">
        <v>1.32712</v>
      </c>
      <c r="M1934" s="35" t="n">
        <v>-0.40061</v>
      </c>
      <c r="N1934" s="35" t="n">
        <v>0.40498</v>
      </c>
      <c r="O1934" s="35" t="n">
        <v>1.02187</v>
      </c>
      <c r="P1934" s="35" t="n">
        <v>0.17574</v>
      </c>
      <c r="Q1934" s="35" t="n">
        <v>1.51212</v>
      </c>
      <c r="R1934" s="35" t="n">
        <v>1.18356</v>
      </c>
    </row>
    <row r="1935" customFormat="false" ht="15" hidden="false" customHeight="false" outlineLevel="0" collapsed="false">
      <c r="A1935" s="4" t="n">
        <v>1934</v>
      </c>
      <c r="B1935" s="4" t="s">
        <v>2279</v>
      </c>
      <c r="C1935" s="35" t="n">
        <v>-2.49868</v>
      </c>
      <c r="D1935" s="35" t="n">
        <v>0.51648</v>
      </c>
      <c r="E1935" s="35" t="n">
        <v>2.82671</v>
      </c>
      <c r="F1935" s="35" t="n">
        <v>0.03762</v>
      </c>
      <c r="G1935" s="35" t="n">
        <v>1.63825</v>
      </c>
      <c r="H1935" s="35" t="n">
        <v>1.41601</v>
      </c>
      <c r="I1935" s="35" t="n">
        <v>-1.24966</v>
      </c>
      <c r="J1935" s="35" t="n">
        <v>2.39983</v>
      </c>
      <c r="K1935" s="35" t="n">
        <v>-0.21709</v>
      </c>
      <c r="L1935" s="35" t="n">
        <v>-0.22862</v>
      </c>
      <c r="M1935" s="35" t="n">
        <v>2.49106</v>
      </c>
      <c r="N1935" s="35" t="n">
        <v>3.03172</v>
      </c>
      <c r="O1935" s="35" t="n">
        <v>0.17654</v>
      </c>
      <c r="P1935" s="35" t="n">
        <v>-0.00152</v>
      </c>
      <c r="Q1935" s="35" t="n">
        <v>2.91872</v>
      </c>
      <c r="R1935" s="35" t="n">
        <v>0.43521</v>
      </c>
    </row>
    <row r="1936" customFormat="false" ht="15" hidden="false" customHeight="false" outlineLevel="0" collapsed="false">
      <c r="A1936" s="4" t="n">
        <v>1935</v>
      </c>
      <c r="B1936" s="4" t="s">
        <v>2280</v>
      </c>
      <c r="C1936" s="35" t="n">
        <v>-1.8227</v>
      </c>
      <c r="D1936" s="35" t="n">
        <v>-1.0754</v>
      </c>
      <c r="E1936" s="35" t="n">
        <v>-0.22473</v>
      </c>
      <c r="F1936" s="35" t="n">
        <v>0.22789</v>
      </c>
      <c r="G1936" s="35" t="n">
        <v>1.25367</v>
      </c>
      <c r="H1936" s="35" t="n">
        <v>-1.71104</v>
      </c>
      <c r="I1936" s="35" t="n">
        <v>3.04779</v>
      </c>
      <c r="J1936" s="35" t="n">
        <v>-0.71082</v>
      </c>
      <c r="K1936" s="35" t="n">
        <v>0.04176</v>
      </c>
      <c r="L1936" s="35" t="n">
        <v>0.21853</v>
      </c>
      <c r="M1936" s="35" t="n">
        <v>1.38597</v>
      </c>
      <c r="N1936" s="35" t="n">
        <v>0.01564</v>
      </c>
      <c r="O1936" s="35" t="n">
        <v>0.38073</v>
      </c>
      <c r="P1936" s="35" t="n">
        <v>-2.31685</v>
      </c>
      <c r="Q1936" s="35" t="n">
        <v>1.69939</v>
      </c>
      <c r="R1936" s="35" t="n">
        <v>0.07125</v>
      </c>
    </row>
    <row r="1937" customFormat="false" ht="15" hidden="false" customHeight="false" outlineLevel="0" collapsed="false">
      <c r="A1937" s="4" t="n">
        <v>1936</v>
      </c>
      <c r="B1937" s="4" t="s">
        <v>2281</v>
      </c>
      <c r="C1937" s="35" t="n">
        <v>-2.73145</v>
      </c>
      <c r="D1937" s="35" t="n">
        <v>-0.23575</v>
      </c>
      <c r="E1937" s="35" t="n">
        <v>-1.24984</v>
      </c>
      <c r="F1937" s="35" t="n">
        <v>0.46793</v>
      </c>
      <c r="G1937" s="35" t="n">
        <v>-0.34019</v>
      </c>
      <c r="H1937" s="35" t="n">
        <v>1.85459</v>
      </c>
      <c r="I1937" s="35" t="n">
        <v>-1.38393</v>
      </c>
      <c r="J1937" s="35" t="n">
        <v>-0.28516</v>
      </c>
      <c r="K1937" s="35" t="n">
        <v>2.11024</v>
      </c>
      <c r="L1937" s="35" t="n">
        <v>-0.33543</v>
      </c>
      <c r="M1937" s="35" t="n">
        <v>2.55731</v>
      </c>
      <c r="N1937" s="35" t="n">
        <v>1.89493</v>
      </c>
      <c r="O1937" s="35" t="n">
        <v>-2.02328</v>
      </c>
      <c r="P1937" s="35" t="n">
        <v>1.38072</v>
      </c>
      <c r="Q1937" s="35" t="n">
        <v>0.76278</v>
      </c>
      <c r="R1937" s="35" t="n">
        <v>-0.83542</v>
      </c>
    </row>
    <row r="1938" customFormat="false" ht="15" hidden="false" customHeight="false" outlineLevel="0" collapsed="false">
      <c r="A1938" s="4" t="n">
        <v>1937</v>
      </c>
      <c r="B1938" s="4" t="s">
        <v>2282</v>
      </c>
      <c r="C1938" s="35" t="n">
        <v>-2.71452</v>
      </c>
      <c r="D1938" s="35" t="n">
        <v>-0.16549</v>
      </c>
      <c r="E1938" s="35" t="n">
        <v>-0.82257</v>
      </c>
      <c r="F1938" s="35" t="n">
        <v>-0.28579</v>
      </c>
      <c r="G1938" s="35" t="n">
        <v>2.55984</v>
      </c>
      <c r="H1938" s="35" t="n">
        <v>1.4242</v>
      </c>
      <c r="I1938" s="35" t="n">
        <v>2.23346</v>
      </c>
      <c r="J1938" s="35" t="n">
        <v>2.36102</v>
      </c>
      <c r="K1938" s="35" t="n">
        <v>1.62006</v>
      </c>
      <c r="L1938" s="35" t="n">
        <v>0.12746</v>
      </c>
      <c r="M1938" s="35" t="n">
        <v>-1.29417</v>
      </c>
      <c r="N1938" s="35" t="n">
        <v>3.26116</v>
      </c>
      <c r="O1938" s="35" t="n">
        <v>-2.90315</v>
      </c>
      <c r="P1938" s="35" t="n">
        <v>-1.14213</v>
      </c>
      <c r="Q1938" s="35" t="n">
        <v>2.58121</v>
      </c>
      <c r="R1938" s="35" t="n">
        <v>-3.78603</v>
      </c>
    </row>
    <row r="1939" customFormat="false" ht="15" hidden="false" customHeight="false" outlineLevel="0" collapsed="false">
      <c r="A1939" s="4" t="n">
        <v>1938</v>
      </c>
      <c r="B1939" s="4" t="s">
        <v>2283</v>
      </c>
      <c r="C1939" s="35" t="n">
        <v>-2.19341</v>
      </c>
      <c r="D1939" s="35" t="n">
        <v>-0.56789</v>
      </c>
      <c r="E1939" s="35" t="n">
        <v>0.26832</v>
      </c>
      <c r="F1939" s="35" t="n">
        <v>2.3021</v>
      </c>
      <c r="G1939" s="35" t="n">
        <v>0.1067</v>
      </c>
      <c r="H1939" s="35" t="n">
        <v>1.60403</v>
      </c>
      <c r="I1939" s="35" t="n">
        <v>1.10194</v>
      </c>
      <c r="J1939" s="35" t="n">
        <v>-0.32362</v>
      </c>
      <c r="K1939" s="35" t="n">
        <v>-0.13601</v>
      </c>
      <c r="L1939" s="35" t="n">
        <v>0.36685</v>
      </c>
      <c r="M1939" s="35" t="n">
        <v>-0.88147</v>
      </c>
      <c r="N1939" s="35" t="n">
        <v>4.4957</v>
      </c>
      <c r="O1939" s="35" t="n">
        <v>-2.44687</v>
      </c>
      <c r="P1939" s="35" t="n">
        <v>0.04827</v>
      </c>
      <c r="Q1939" s="35" t="n">
        <v>3.0392</v>
      </c>
      <c r="R1939" s="35" t="n">
        <v>-0.77511</v>
      </c>
    </row>
    <row r="1940" customFormat="false" ht="15" hidden="false" customHeight="false" outlineLevel="0" collapsed="false">
      <c r="A1940" s="4" t="n">
        <v>1939</v>
      </c>
      <c r="B1940" s="4" t="s">
        <v>2284</v>
      </c>
      <c r="C1940" s="35" t="n">
        <v>-2.42244</v>
      </c>
      <c r="D1940" s="35" t="n">
        <v>0.21536</v>
      </c>
      <c r="E1940" s="35" t="n">
        <v>2.19298</v>
      </c>
      <c r="F1940" s="35" t="n">
        <v>0.0565</v>
      </c>
      <c r="G1940" s="35" t="n">
        <v>2.65071</v>
      </c>
      <c r="H1940" s="35" t="n">
        <v>-1.44974</v>
      </c>
      <c r="I1940" s="35" t="n">
        <v>-2.4173</v>
      </c>
      <c r="J1940" s="35" t="n">
        <v>-0.15623</v>
      </c>
      <c r="K1940" s="35" t="n">
        <v>0.51285</v>
      </c>
      <c r="L1940" s="35" t="n">
        <v>1.57908</v>
      </c>
      <c r="M1940" s="35" t="n">
        <v>2.11635</v>
      </c>
      <c r="N1940" s="35" t="n">
        <v>0.09898</v>
      </c>
      <c r="O1940" s="35" t="n">
        <v>0.13603</v>
      </c>
      <c r="P1940" s="35" t="n">
        <v>-0.40092</v>
      </c>
      <c r="Q1940" s="35" t="n">
        <v>0.92527</v>
      </c>
      <c r="R1940" s="35" t="n">
        <v>1.38676</v>
      </c>
    </row>
    <row r="1941" customFormat="false" ht="15" hidden="false" customHeight="false" outlineLevel="0" collapsed="false">
      <c r="A1941" s="4" t="n">
        <v>1940</v>
      </c>
      <c r="B1941" s="4" t="s">
        <v>2285</v>
      </c>
      <c r="C1941" s="35" t="n">
        <v>-2.75567</v>
      </c>
      <c r="D1941" s="35" t="n">
        <v>-1.25994</v>
      </c>
      <c r="E1941" s="35" t="n">
        <v>0.19751</v>
      </c>
      <c r="F1941" s="35" t="n">
        <v>-2.04532</v>
      </c>
      <c r="G1941" s="35" t="n">
        <v>1.09438</v>
      </c>
      <c r="H1941" s="35" t="n">
        <v>-2.0448</v>
      </c>
      <c r="I1941" s="35" t="n">
        <v>2.71598</v>
      </c>
      <c r="J1941" s="35" t="n">
        <v>-0.32989</v>
      </c>
      <c r="K1941" s="35" t="n">
        <v>-0.25317</v>
      </c>
      <c r="L1941" s="35" t="n">
        <v>0.85419</v>
      </c>
      <c r="M1941" s="35" t="n">
        <v>1.5041</v>
      </c>
      <c r="N1941" s="35" t="n">
        <v>3.67823</v>
      </c>
      <c r="O1941" s="35" t="n">
        <v>-0.18219</v>
      </c>
      <c r="P1941" s="35" t="n">
        <v>-2.80527</v>
      </c>
      <c r="Q1941" s="35" t="n">
        <v>2.6302</v>
      </c>
      <c r="R1941" s="35" t="n">
        <v>-0.37988</v>
      </c>
    </row>
    <row r="1942" customFormat="false" ht="15" hidden="false" customHeight="false" outlineLevel="0" collapsed="false">
      <c r="A1942" s="4" t="n">
        <v>1941</v>
      </c>
      <c r="B1942" s="4" t="s">
        <v>2286</v>
      </c>
      <c r="C1942" s="35" t="n">
        <v>-0.6686</v>
      </c>
      <c r="D1942" s="35" t="n">
        <v>-1.2672</v>
      </c>
      <c r="E1942" s="35" t="n">
        <v>2.07772</v>
      </c>
      <c r="F1942" s="35" t="n">
        <v>2.57225</v>
      </c>
      <c r="G1942" s="35" t="n">
        <v>2.76787</v>
      </c>
      <c r="H1942" s="35" t="n">
        <v>1.37129</v>
      </c>
      <c r="I1942" s="35" t="n">
        <v>-0.52117</v>
      </c>
      <c r="J1942" s="35" t="n">
        <v>1.44234</v>
      </c>
      <c r="K1942" s="35" t="n">
        <v>0.46248</v>
      </c>
      <c r="L1942" s="35" t="n">
        <v>0.75213</v>
      </c>
      <c r="M1942" s="35" t="n">
        <v>-2.06998</v>
      </c>
      <c r="N1942" s="35" t="n">
        <v>0.33767</v>
      </c>
      <c r="O1942" s="35" t="n">
        <v>-1.9093</v>
      </c>
      <c r="P1942" s="35" t="n">
        <v>-2.14094</v>
      </c>
      <c r="Q1942" s="35" t="n">
        <v>2.57497</v>
      </c>
      <c r="R1942" s="35" t="n">
        <v>-4.06437</v>
      </c>
    </row>
    <row r="1943" customFormat="false" ht="15" hidden="false" customHeight="false" outlineLevel="0" collapsed="false">
      <c r="A1943" s="4" t="n">
        <v>1942</v>
      </c>
      <c r="B1943" s="4" t="s">
        <v>2287</v>
      </c>
      <c r="C1943" s="35" t="n">
        <v>-0.01039</v>
      </c>
      <c r="D1943" s="35" t="n">
        <v>-1.46767</v>
      </c>
      <c r="E1943" s="35" t="n">
        <v>-1.25023</v>
      </c>
      <c r="F1943" s="35" t="n">
        <v>-1.04441</v>
      </c>
      <c r="G1943" s="35" t="n">
        <v>2.15259</v>
      </c>
      <c r="H1943" s="35" t="n">
        <v>1.41256</v>
      </c>
      <c r="I1943" s="35" t="n">
        <v>1.5486</v>
      </c>
      <c r="J1943" s="35" t="n">
        <v>-0.39913</v>
      </c>
      <c r="K1943" s="35" t="n">
        <v>2.03356</v>
      </c>
      <c r="L1943" s="35" t="n">
        <v>2.31893</v>
      </c>
      <c r="M1943" s="35" t="n">
        <v>1.7264</v>
      </c>
      <c r="N1943" s="35" t="n">
        <v>1.5225</v>
      </c>
      <c r="O1943" s="35" t="n">
        <v>-2.37939</v>
      </c>
      <c r="P1943" s="35" t="n">
        <v>-2.08153</v>
      </c>
      <c r="Q1943" s="35" t="n">
        <v>0.23004</v>
      </c>
      <c r="R1943" s="35" t="n">
        <v>-2.47927</v>
      </c>
    </row>
    <row r="1944" customFormat="false" ht="15" hidden="false" customHeight="false" outlineLevel="0" collapsed="false">
      <c r="A1944" s="4" t="n">
        <v>1943</v>
      </c>
      <c r="B1944" s="4" t="s">
        <v>2288</v>
      </c>
      <c r="C1944" s="35" t="n">
        <v>-2.81251</v>
      </c>
      <c r="D1944" s="35" t="n">
        <v>-2.44303</v>
      </c>
      <c r="E1944" s="35" t="n">
        <v>-1.00775</v>
      </c>
      <c r="F1944" s="35" t="n">
        <v>0.9687</v>
      </c>
      <c r="G1944" s="35" t="n">
        <v>1.86232</v>
      </c>
      <c r="H1944" s="35" t="n">
        <v>1.18349</v>
      </c>
      <c r="I1944" s="35" t="n">
        <v>1.87873</v>
      </c>
      <c r="J1944" s="35" t="n">
        <v>1.66673</v>
      </c>
      <c r="K1944" s="35" t="n">
        <v>2.89228</v>
      </c>
      <c r="L1944" s="35" t="n">
        <v>2.92339</v>
      </c>
      <c r="M1944" s="35" t="n">
        <v>1.53817</v>
      </c>
      <c r="N1944" s="35" t="n">
        <v>3.43393</v>
      </c>
      <c r="O1944" s="35" t="n">
        <v>-3.23971</v>
      </c>
      <c r="P1944" s="35" t="n">
        <v>0.8073</v>
      </c>
      <c r="Q1944" s="35" t="n">
        <v>2.31956</v>
      </c>
      <c r="R1944" s="35" t="n">
        <v>-3.03401</v>
      </c>
    </row>
    <row r="1945" customFormat="false" ht="15" hidden="false" customHeight="false" outlineLevel="0" collapsed="false">
      <c r="A1945" s="4" t="n">
        <v>1944</v>
      </c>
      <c r="B1945" s="4" t="s">
        <v>2289</v>
      </c>
      <c r="C1945" s="35" t="n">
        <v>0.94246</v>
      </c>
      <c r="D1945" s="35" t="n">
        <v>-0.54816</v>
      </c>
      <c r="E1945" s="35" t="n">
        <v>-1.07899</v>
      </c>
      <c r="F1945" s="35" t="n">
        <v>-0.86535</v>
      </c>
      <c r="G1945" s="35" t="n">
        <v>-1.25149</v>
      </c>
      <c r="H1945" s="35" t="n">
        <v>-1.40356</v>
      </c>
      <c r="I1945" s="35" t="n">
        <v>2.03158</v>
      </c>
      <c r="J1945" s="35" t="n">
        <v>-0.0849</v>
      </c>
      <c r="K1945" s="35" t="n">
        <v>-1.33035</v>
      </c>
      <c r="L1945" s="35" t="n">
        <v>2.70023</v>
      </c>
      <c r="M1945" s="35" t="n">
        <v>2.46678</v>
      </c>
      <c r="N1945" s="35" t="n">
        <v>3.39714</v>
      </c>
      <c r="O1945" s="35" t="n">
        <v>0.11892</v>
      </c>
      <c r="P1945" s="35" t="n">
        <v>-0.29693</v>
      </c>
      <c r="Q1945" s="35" t="n">
        <v>0.59025</v>
      </c>
      <c r="R1945" s="35" t="n">
        <v>-2.48865</v>
      </c>
    </row>
    <row r="1946" customFormat="false" ht="15" hidden="false" customHeight="false" outlineLevel="0" collapsed="false">
      <c r="A1946" s="4" t="n">
        <v>1945</v>
      </c>
      <c r="B1946" s="4" t="s">
        <v>2290</v>
      </c>
      <c r="C1946" s="35" t="n">
        <v>0.6158</v>
      </c>
      <c r="D1946" s="35" t="n">
        <v>-2.64118</v>
      </c>
      <c r="E1946" s="35" t="n">
        <v>-0.63116</v>
      </c>
      <c r="F1946" s="35" t="n">
        <v>-1.16071</v>
      </c>
      <c r="G1946" s="35" t="n">
        <v>1.71484</v>
      </c>
      <c r="H1946" s="35" t="n">
        <v>-1.56056</v>
      </c>
      <c r="I1946" s="35" t="n">
        <v>2.81621</v>
      </c>
      <c r="J1946" s="35" t="n">
        <v>-0.09853</v>
      </c>
      <c r="K1946" s="35" t="n">
        <v>-0.62877</v>
      </c>
      <c r="L1946" s="35" t="n">
        <v>2.77472</v>
      </c>
      <c r="M1946" s="35" t="n">
        <v>1.0437</v>
      </c>
      <c r="N1946" s="35" t="n">
        <v>1.59149</v>
      </c>
      <c r="O1946" s="35" t="n">
        <v>0.32291</v>
      </c>
      <c r="P1946" s="35" t="n">
        <v>-2.38495</v>
      </c>
      <c r="Q1946" s="35" t="n">
        <v>-0.48033</v>
      </c>
      <c r="R1946" s="35" t="n">
        <v>-2.72865</v>
      </c>
    </row>
    <row r="1947" customFormat="false" ht="15" hidden="false" customHeight="false" outlineLevel="0" collapsed="false">
      <c r="A1947" s="4" t="n">
        <v>1946</v>
      </c>
      <c r="B1947" s="4" t="s">
        <v>2291</v>
      </c>
      <c r="C1947" s="35" t="n">
        <v>0.32249</v>
      </c>
      <c r="D1947" s="35" t="n">
        <v>-2.10332</v>
      </c>
      <c r="E1947" s="35" t="n">
        <v>1.92904</v>
      </c>
      <c r="F1947" s="35" t="n">
        <v>3.14496</v>
      </c>
      <c r="G1947" s="35" t="n">
        <v>2.42737</v>
      </c>
      <c r="H1947" s="35" t="n">
        <v>-1.33504</v>
      </c>
      <c r="I1947" s="35" t="n">
        <v>-0.49645</v>
      </c>
      <c r="J1947" s="35" t="n">
        <v>-0.40065</v>
      </c>
      <c r="K1947" s="35" t="n">
        <v>-0.60539</v>
      </c>
      <c r="L1947" s="35" t="n">
        <v>0.13091</v>
      </c>
      <c r="M1947" s="35" t="n">
        <v>-0.832</v>
      </c>
      <c r="N1947" s="35" t="n">
        <v>2.10818</v>
      </c>
      <c r="O1947" s="35" t="n">
        <v>0.24945</v>
      </c>
      <c r="P1947" s="35" t="n">
        <v>0.01822</v>
      </c>
      <c r="Q1947" s="35" t="n">
        <v>0.18293</v>
      </c>
      <c r="R1947" s="35" t="n">
        <v>-2.1069</v>
      </c>
    </row>
    <row r="1948" customFormat="false" ht="15" hidden="false" customHeight="false" outlineLevel="0" collapsed="false">
      <c r="A1948" s="4" t="n">
        <v>1947</v>
      </c>
      <c r="B1948" s="4" t="s">
        <v>2292</v>
      </c>
      <c r="C1948" s="35" t="n">
        <v>-2.11842</v>
      </c>
      <c r="D1948" s="35" t="n">
        <v>-0.59943</v>
      </c>
      <c r="E1948" s="35" t="n">
        <v>-1.4369</v>
      </c>
      <c r="F1948" s="35" t="n">
        <v>2.77843</v>
      </c>
      <c r="G1948" s="35" t="n">
        <v>-0.42937</v>
      </c>
      <c r="H1948" s="35" t="n">
        <v>1.64837</v>
      </c>
      <c r="I1948" s="35" t="n">
        <v>-0.92167</v>
      </c>
      <c r="J1948" s="35" t="n">
        <v>-0.71202</v>
      </c>
      <c r="K1948" s="35" t="n">
        <v>-0.34231</v>
      </c>
      <c r="L1948" s="35" t="n">
        <v>-0.19156</v>
      </c>
      <c r="M1948" s="35" t="n">
        <v>-0.55722</v>
      </c>
      <c r="N1948" s="35" t="n">
        <v>3.40954</v>
      </c>
      <c r="O1948" s="35" t="n">
        <v>-1.95801</v>
      </c>
      <c r="P1948" s="35" t="n">
        <v>-2.50875</v>
      </c>
      <c r="Q1948" s="35" t="n">
        <v>0.34515</v>
      </c>
      <c r="R1948" s="35" t="n">
        <v>-2.06437</v>
      </c>
    </row>
    <row r="1949" customFormat="false" ht="15" hidden="false" customHeight="false" outlineLevel="0" collapsed="false">
      <c r="A1949" s="4" t="n">
        <v>1948</v>
      </c>
      <c r="B1949" s="4" t="s">
        <v>2293</v>
      </c>
      <c r="C1949" s="35" t="n">
        <v>-3.06028</v>
      </c>
      <c r="D1949" s="35" t="n">
        <v>-1.43606</v>
      </c>
      <c r="E1949" s="35" t="n">
        <v>0.18567</v>
      </c>
      <c r="F1949" s="35" t="n">
        <v>2.41317</v>
      </c>
      <c r="G1949" s="35" t="n">
        <v>1.64356</v>
      </c>
      <c r="H1949" s="35" t="n">
        <v>1.82945</v>
      </c>
      <c r="I1949" s="35" t="n">
        <v>-1.61449</v>
      </c>
      <c r="J1949" s="35" t="n">
        <v>0.94565</v>
      </c>
      <c r="K1949" s="35" t="n">
        <v>0.44149</v>
      </c>
      <c r="L1949" s="35" t="n">
        <v>0.37698</v>
      </c>
      <c r="M1949" s="35" t="n">
        <v>1.45867</v>
      </c>
      <c r="N1949" s="35" t="n">
        <v>0.59293</v>
      </c>
      <c r="O1949" s="35" t="n">
        <v>0.0882</v>
      </c>
      <c r="P1949" s="35" t="n">
        <v>-2.31956</v>
      </c>
      <c r="Q1949" s="35" t="n">
        <v>-1.69335</v>
      </c>
      <c r="R1949" s="35" t="n">
        <v>0.08325</v>
      </c>
    </row>
    <row r="1950" customFormat="false" ht="15" hidden="false" customHeight="false" outlineLevel="0" collapsed="false">
      <c r="A1950" s="4" t="n">
        <v>1949</v>
      </c>
      <c r="B1950" s="4" t="s">
        <v>2294</v>
      </c>
      <c r="C1950" s="35" t="n">
        <v>-3.14571</v>
      </c>
      <c r="D1950" s="35" t="n">
        <v>-2.28293</v>
      </c>
      <c r="E1950" s="35" t="n">
        <v>1.26976</v>
      </c>
      <c r="F1950" s="35" t="n">
        <v>2.9719</v>
      </c>
      <c r="G1950" s="35" t="n">
        <v>-0.0654</v>
      </c>
      <c r="H1950" s="35" t="n">
        <v>1.49086</v>
      </c>
      <c r="I1950" s="35" t="n">
        <v>2.37009</v>
      </c>
      <c r="J1950" s="35" t="n">
        <v>2.86121</v>
      </c>
      <c r="K1950" s="35" t="n">
        <v>3.14332</v>
      </c>
      <c r="L1950" s="35" t="n">
        <v>3.55053</v>
      </c>
      <c r="M1950" s="35" t="n">
        <v>1.43879</v>
      </c>
      <c r="N1950" s="35" t="n">
        <v>0.75219</v>
      </c>
      <c r="O1950" s="35" t="n">
        <v>-2.29636</v>
      </c>
      <c r="P1950" s="35" t="n">
        <v>-2.8095</v>
      </c>
      <c r="Q1950" s="35" t="n">
        <v>-0.21718</v>
      </c>
      <c r="R1950" s="35" t="n">
        <v>-2.2555</v>
      </c>
    </row>
    <row r="1951" customFormat="false" ht="15" hidden="false" customHeight="false" outlineLevel="0" collapsed="false">
      <c r="A1951" s="4" t="n">
        <v>1950</v>
      </c>
      <c r="B1951" s="4" t="s">
        <v>2295</v>
      </c>
      <c r="C1951" s="35" t="n">
        <v>-2.19462</v>
      </c>
      <c r="D1951" s="35" t="n">
        <v>0.23663</v>
      </c>
      <c r="E1951" s="35" t="n">
        <v>0.49888</v>
      </c>
      <c r="F1951" s="35" t="n">
        <v>0.65128</v>
      </c>
      <c r="G1951" s="35" t="n">
        <v>3.26057</v>
      </c>
      <c r="H1951" s="35" t="n">
        <v>3.53117</v>
      </c>
      <c r="I1951" s="35" t="n">
        <v>0.33136</v>
      </c>
      <c r="J1951" s="35" t="n">
        <v>0.28332</v>
      </c>
      <c r="K1951" s="35" t="n">
        <v>2.3132</v>
      </c>
      <c r="L1951" s="35" t="n">
        <v>2.27807</v>
      </c>
      <c r="M1951" s="35" t="n">
        <v>2.63205</v>
      </c>
      <c r="N1951" s="35" t="n">
        <v>1.33468</v>
      </c>
      <c r="O1951" s="35" t="n">
        <v>0.04131</v>
      </c>
      <c r="P1951" s="35" t="n">
        <v>-0.64131</v>
      </c>
      <c r="Q1951" s="35" t="n">
        <v>0.81168</v>
      </c>
      <c r="R1951" s="35" t="n">
        <v>-2.59353</v>
      </c>
    </row>
    <row r="1952" customFormat="false" ht="15" hidden="false" customHeight="false" outlineLevel="0" collapsed="false">
      <c r="A1952" s="4" t="n">
        <v>1951</v>
      </c>
      <c r="B1952" s="4" t="s">
        <v>2296</v>
      </c>
      <c r="C1952" s="35" t="n">
        <v>0.23112</v>
      </c>
      <c r="D1952" s="35" t="n">
        <v>-1.11051</v>
      </c>
      <c r="E1952" s="35" t="n">
        <v>-0.6761</v>
      </c>
      <c r="F1952" s="35" t="n">
        <v>2.51651</v>
      </c>
      <c r="G1952" s="35" t="n">
        <v>-0.4952</v>
      </c>
      <c r="H1952" s="35" t="n">
        <v>2.05258</v>
      </c>
      <c r="I1952" s="35" t="n">
        <v>-0.08983</v>
      </c>
      <c r="J1952" s="35" t="n">
        <v>-2.00348</v>
      </c>
      <c r="K1952" s="35" t="n">
        <v>0.14836</v>
      </c>
      <c r="L1952" s="35" t="n">
        <v>3.59918</v>
      </c>
      <c r="M1952" s="35" t="n">
        <v>0.6313</v>
      </c>
      <c r="N1952" s="35" t="n">
        <v>0.93414</v>
      </c>
      <c r="O1952" s="35" t="n">
        <v>-0.49986</v>
      </c>
      <c r="P1952" s="35" t="n">
        <v>-0.71048</v>
      </c>
      <c r="Q1952" s="35" t="n">
        <v>2.15352</v>
      </c>
      <c r="R1952" s="35" t="n">
        <v>-1.64567</v>
      </c>
    </row>
    <row r="1953" customFormat="false" ht="15" hidden="false" customHeight="false" outlineLevel="0" collapsed="false">
      <c r="A1953" s="4" t="n">
        <v>1952</v>
      </c>
      <c r="B1953" s="4" t="s">
        <v>2297</v>
      </c>
      <c r="C1953" s="35" t="n">
        <v>-3.08668</v>
      </c>
      <c r="D1953" s="35" t="n">
        <v>-1.88401</v>
      </c>
      <c r="E1953" s="35" t="n">
        <v>-0.68448</v>
      </c>
      <c r="F1953" s="35" t="n">
        <v>-0.14124</v>
      </c>
      <c r="G1953" s="35" t="n">
        <v>1.93748</v>
      </c>
      <c r="H1953" s="35" t="n">
        <v>1.31737</v>
      </c>
      <c r="I1953" s="35" t="n">
        <v>1.53893</v>
      </c>
      <c r="J1953" s="35" t="n">
        <v>-0.76207</v>
      </c>
      <c r="K1953" s="35" t="n">
        <v>2.2151</v>
      </c>
      <c r="L1953" s="35" t="n">
        <v>2.66914</v>
      </c>
      <c r="M1953" s="35" t="n">
        <v>2.51214</v>
      </c>
      <c r="N1953" s="35" t="n">
        <v>1.04202</v>
      </c>
      <c r="O1953" s="35" t="n">
        <v>-3.07418</v>
      </c>
      <c r="P1953" s="35" t="n">
        <v>0.20765</v>
      </c>
      <c r="Q1953" s="35" t="n">
        <v>2.23448</v>
      </c>
      <c r="R1953" s="35" t="n">
        <v>-0.38965</v>
      </c>
    </row>
    <row r="1954" customFormat="false" ht="15" hidden="false" customHeight="false" outlineLevel="0" collapsed="false">
      <c r="A1954" s="4" t="n">
        <v>1953</v>
      </c>
      <c r="B1954" s="4" t="s">
        <v>2298</v>
      </c>
      <c r="C1954" s="35" t="n">
        <v>-0.0055</v>
      </c>
      <c r="D1954" s="35" t="n">
        <v>-0.37428</v>
      </c>
      <c r="E1954" s="35" t="n">
        <v>-0.40994</v>
      </c>
      <c r="F1954" s="35" t="n">
        <v>-0.01213</v>
      </c>
      <c r="G1954" s="35" t="n">
        <v>3.22291</v>
      </c>
      <c r="H1954" s="35" t="n">
        <v>-1.07207</v>
      </c>
      <c r="I1954" s="35" t="n">
        <v>1.91139</v>
      </c>
      <c r="J1954" s="35" t="n">
        <v>0.3485</v>
      </c>
      <c r="K1954" s="35" t="n">
        <v>1.82686</v>
      </c>
      <c r="L1954" s="35" t="n">
        <v>0.33067</v>
      </c>
      <c r="M1954" s="35" t="n">
        <v>-1.61173</v>
      </c>
      <c r="N1954" s="35" t="n">
        <v>2.3651</v>
      </c>
      <c r="O1954" s="35" t="n">
        <v>-2.74703</v>
      </c>
      <c r="P1954" s="35" t="n">
        <v>-3.05346</v>
      </c>
      <c r="Q1954" s="35" t="n">
        <v>0.12112</v>
      </c>
      <c r="R1954" s="35" t="n">
        <v>-0.64</v>
      </c>
    </row>
    <row r="1955" customFormat="false" ht="15" hidden="false" customHeight="false" outlineLevel="0" collapsed="false">
      <c r="A1955" s="4" t="n">
        <v>1954</v>
      </c>
      <c r="B1955" s="4" t="s">
        <v>2299</v>
      </c>
      <c r="C1955" s="35" t="n">
        <v>-0.66129</v>
      </c>
      <c r="D1955" s="35" t="n">
        <v>0.50803</v>
      </c>
      <c r="E1955" s="35" t="n">
        <v>-1.16647</v>
      </c>
      <c r="F1955" s="35" t="n">
        <v>2.35522</v>
      </c>
      <c r="G1955" s="35" t="n">
        <v>2.17906</v>
      </c>
      <c r="H1955" s="35" t="n">
        <v>0.381</v>
      </c>
      <c r="I1955" s="35" t="n">
        <v>1.58178</v>
      </c>
      <c r="J1955" s="35" t="n">
        <v>-1.40001</v>
      </c>
      <c r="K1955" s="35" t="n">
        <v>-0.20678</v>
      </c>
      <c r="L1955" s="35" t="n">
        <v>0.17113</v>
      </c>
      <c r="M1955" s="35" t="n">
        <v>1.99551</v>
      </c>
      <c r="N1955" s="35" t="n">
        <v>2.14834</v>
      </c>
      <c r="O1955" s="35" t="n">
        <v>-2.15703</v>
      </c>
      <c r="P1955" s="35" t="n">
        <v>0.87995</v>
      </c>
      <c r="Q1955" s="35" t="n">
        <v>1.9159</v>
      </c>
      <c r="R1955" s="35" t="n">
        <v>-0.43984</v>
      </c>
    </row>
    <row r="1956" customFormat="false" ht="15" hidden="false" customHeight="false" outlineLevel="0" collapsed="false">
      <c r="A1956" s="4" t="n">
        <v>1955</v>
      </c>
      <c r="B1956" s="4" t="s">
        <v>2300</v>
      </c>
      <c r="C1956" s="35" t="n">
        <v>0.16351</v>
      </c>
      <c r="D1956" s="35" t="n">
        <v>-0.30462</v>
      </c>
      <c r="E1956" s="35" t="n">
        <v>-0.46238</v>
      </c>
      <c r="F1956" s="35" t="n">
        <v>3.20931</v>
      </c>
      <c r="G1956" s="35" t="n">
        <v>1.74118</v>
      </c>
      <c r="H1956" s="35" t="n">
        <v>-1.88489</v>
      </c>
      <c r="I1956" s="35" t="n">
        <v>-1.03539</v>
      </c>
      <c r="J1956" s="35" t="n">
        <v>1.60899</v>
      </c>
      <c r="K1956" s="35" t="n">
        <v>0.57916</v>
      </c>
      <c r="L1956" s="35" t="n">
        <v>-0.40589</v>
      </c>
      <c r="M1956" s="35" t="n">
        <v>-1.35793</v>
      </c>
      <c r="N1956" s="35" t="n">
        <v>3.51723</v>
      </c>
      <c r="O1956" s="35" t="n">
        <v>0.70652</v>
      </c>
      <c r="P1956" s="35" t="n">
        <v>-2.59574</v>
      </c>
      <c r="Q1956" s="35" t="n">
        <v>2.655</v>
      </c>
      <c r="R1956" s="35" t="n">
        <v>-1.03812</v>
      </c>
    </row>
    <row r="1957" customFormat="false" ht="15" hidden="false" customHeight="false" outlineLevel="0" collapsed="false">
      <c r="A1957" s="4" t="n">
        <v>1956</v>
      </c>
      <c r="B1957" s="4" t="s">
        <v>2301</v>
      </c>
      <c r="C1957" s="35" t="n">
        <v>-2.08756</v>
      </c>
      <c r="D1957" s="35" t="n">
        <v>0.09749</v>
      </c>
      <c r="E1957" s="35" t="n">
        <v>-0.16993</v>
      </c>
      <c r="F1957" s="35" t="n">
        <v>0.08044</v>
      </c>
      <c r="G1957" s="35" t="n">
        <v>2.37474</v>
      </c>
      <c r="H1957" s="35" t="n">
        <v>-1.61105</v>
      </c>
      <c r="I1957" s="35" t="n">
        <v>-1.62315</v>
      </c>
      <c r="J1957" s="35" t="n">
        <v>0.34562</v>
      </c>
      <c r="K1957" s="35" t="n">
        <v>-0.43059</v>
      </c>
      <c r="L1957" s="35" t="n">
        <v>0.14255</v>
      </c>
      <c r="M1957" s="35" t="n">
        <v>-0.90969</v>
      </c>
      <c r="N1957" s="35" t="n">
        <v>1.35256</v>
      </c>
      <c r="O1957" s="35" t="n">
        <v>-0.07583</v>
      </c>
      <c r="P1957" s="35" t="n">
        <v>-2.6003</v>
      </c>
      <c r="Q1957" s="35" t="n">
        <v>0.43323</v>
      </c>
      <c r="R1957" s="35" t="n">
        <v>0.27394</v>
      </c>
    </row>
    <row r="1958" customFormat="false" ht="15" hidden="false" customHeight="false" outlineLevel="0" collapsed="false">
      <c r="A1958" s="4" t="n">
        <v>1957</v>
      </c>
      <c r="B1958" s="4" t="s">
        <v>2302</v>
      </c>
      <c r="C1958" s="35" t="n">
        <v>0.23222</v>
      </c>
      <c r="D1958" s="35" t="n">
        <v>-0.16925</v>
      </c>
      <c r="E1958" s="35" t="n">
        <v>-1.22559</v>
      </c>
      <c r="F1958" s="35" t="n">
        <v>0.26515</v>
      </c>
      <c r="G1958" s="35" t="n">
        <v>2.75158</v>
      </c>
      <c r="H1958" s="35" t="n">
        <v>-2.71222</v>
      </c>
      <c r="I1958" s="35" t="n">
        <v>-0.40373</v>
      </c>
      <c r="J1958" s="35" t="n">
        <v>-0.939</v>
      </c>
      <c r="K1958" s="35" t="n">
        <v>-1.14559</v>
      </c>
      <c r="L1958" s="35" t="n">
        <v>2.68435</v>
      </c>
      <c r="M1958" s="35" t="n">
        <v>-0.21217</v>
      </c>
      <c r="N1958" s="35" t="n">
        <v>1.96996</v>
      </c>
      <c r="O1958" s="35" t="n">
        <v>-2.36352</v>
      </c>
      <c r="P1958" s="35" t="n">
        <v>0.8361</v>
      </c>
      <c r="Q1958" s="35" t="n">
        <v>0.22646</v>
      </c>
      <c r="R1958" s="35" t="n">
        <v>-0.02626</v>
      </c>
    </row>
    <row r="1959" customFormat="false" ht="15" hidden="false" customHeight="false" outlineLevel="0" collapsed="false">
      <c r="A1959" s="4" t="n">
        <v>1958</v>
      </c>
      <c r="B1959" s="4" t="s">
        <v>2303</v>
      </c>
      <c r="C1959" s="35" t="n">
        <v>0.06693</v>
      </c>
      <c r="D1959" s="35" t="n">
        <v>-0.02483</v>
      </c>
      <c r="E1959" s="35" t="n">
        <v>-0.7851</v>
      </c>
      <c r="F1959" s="35" t="n">
        <v>0.01538</v>
      </c>
      <c r="G1959" s="35" t="n">
        <v>3.64947</v>
      </c>
      <c r="H1959" s="35" t="n">
        <v>-2.43209</v>
      </c>
      <c r="I1959" s="35" t="n">
        <v>0.54651</v>
      </c>
      <c r="J1959" s="35" t="n">
        <v>-0.6911</v>
      </c>
      <c r="K1959" s="35" t="n">
        <v>-0.7887</v>
      </c>
      <c r="L1959" s="35" t="n">
        <v>2.93574</v>
      </c>
      <c r="M1959" s="35" t="n">
        <v>-0.28364</v>
      </c>
      <c r="N1959" s="35" t="n">
        <v>2.40691</v>
      </c>
      <c r="O1959" s="35" t="n">
        <v>-2.03556</v>
      </c>
      <c r="P1959" s="35" t="n">
        <v>-2.32681</v>
      </c>
      <c r="Q1959" s="35" t="n">
        <v>0.31195</v>
      </c>
      <c r="R1959" s="35" t="n">
        <v>-0.07757</v>
      </c>
    </row>
    <row r="1960" customFormat="false" ht="15" hidden="false" customHeight="false" outlineLevel="0" collapsed="false">
      <c r="A1960" s="4" t="n">
        <v>1959</v>
      </c>
      <c r="B1960" s="4" t="s">
        <v>2304</v>
      </c>
      <c r="C1960" s="35" t="n">
        <v>0.25567</v>
      </c>
      <c r="D1960" s="35" t="n">
        <v>-2.18574</v>
      </c>
      <c r="E1960" s="35" t="n">
        <v>1.58038</v>
      </c>
      <c r="F1960" s="35" t="n">
        <v>1.83502</v>
      </c>
      <c r="G1960" s="35" t="n">
        <v>2.14372</v>
      </c>
      <c r="H1960" s="35" t="n">
        <v>-1.24038</v>
      </c>
      <c r="I1960" s="35" t="n">
        <v>-0.04887</v>
      </c>
      <c r="J1960" s="35" t="n">
        <v>-0.64762</v>
      </c>
      <c r="K1960" s="35" t="n">
        <v>-1.38624</v>
      </c>
      <c r="L1960" s="35" t="n">
        <v>0.18869</v>
      </c>
      <c r="M1960" s="35" t="n">
        <v>-1.00465</v>
      </c>
      <c r="N1960" s="35" t="n">
        <v>1.82507</v>
      </c>
      <c r="O1960" s="35" t="n">
        <v>0.76647</v>
      </c>
      <c r="P1960" s="35" t="n">
        <v>-2.96552</v>
      </c>
      <c r="Q1960" s="35" t="n">
        <v>0.10501</v>
      </c>
      <c r="R1960" s="35" t="n">
        <v>-2.57991</v>
      </c>
    </row>
    <row r="1961" customFormat="false" ht="15" hidden="false" customHeight="false" outlineLevel="0" collapsed="false">
      <c r="A1961" s="4" t="n">
        <v>1960</v>
      </c>
      <c r="B1961" s="4" t="s">
        <v>2305</v>
      </c>
      <c r="C1961" s="35" t="n">
        <v>0.76858</v>
      </c>
      <c r="D1961" s="35" t="n">
        <v>0.45612</v>
      </c>
      <c r="E1961" s="35" t="n">
        <v>-1.70725</v>
      </c>
      <c r="F1961" s="35" t="n">
        <v>0.30473</v>
      </c>
      <c r="G1961" s="35" t="n">
        <v>-0.1283</v>
      </c>
      <c r="H1961" s="35" t="n">
        <v>0.53525</v>
      </c>
      <c r="I1961" s="35" t="n">
        <v>-0.97086</v>
      </c>
      <c r="J1961" s="35" t="n">
        <v>-0.6006</v>
      </c>
      <c r="K1961" s="35" t="n">
        <v>1.70497</v>
      </c>
      <c r="L1961" s="35" t="n">
        <v>2.55848</v>
      </c>
      <c r="M1961" s="35" t="n">
        <v>-1.1807</v>
      </c>
      <c r="N1961" s="35" t="n">
        <v>-0.58585</v>
      </c>
      <c r="O1961" s="35" t="n">
        <v>0.55058</v>
      </c>
      <c r="P1961" s="35" t="n">
        <v>0.35249</v>
      </c>
      <c r="Q1961" s="35" t="n">
        <v>0.96697</v>
      </c>
      <c r="R1961" s="35" t="n">
        <v>-1.49006</v>
      </c>
    </row>
    <row r="1962" customFormat="false" ht="15" hidden="false" customHeight="false" outlineLevel="0" collapsed="false">
      <c r="A1962" s="4" t="n">
        <v>1961</v>
      </c>
      <c r="B1962" s="4" t="s">
        <v>2306</v>
      </c>
      <c r="C1962" s="35" t="n">
        <v>0.05687</v>
      </c>
      <c r="D1962" s="35" t="n">
        <v>0.83237</v>
      </c>
      <c r="E1962" s="35" t="n">
        <v>-1.39087</v>
      </c>
      <c r="F1962" s="35" t="n">
        <v>0.19222</v>
      </c>
      <c r="G1962" s="35" t="n">
        <v>2.7073</v>
      </c>
      <c r="H1962" s="35" t="n">
        <v>-1.98056</v>
      </c>
      <c r="I1962" s="35" t="n">
        <v>-0.65693</v>
      </c>
      <c r="J1962" s="35" t="n">
        <v>1.87681</v>
      </c>
      <c r="K1962" s="35" t="n">
        <v>-0.10316</v>
      </c>
      <c r="L1962" s="35" t="n">
        <v>3.01862</v>
      </c>
      <c r="M1962" s="35" t="n">
        <v>-1.29488</v>
      </c>
      <c r="N1962" s="35" t="n">
        <v>0.19777</v>
      </c>
      <c r="O1962" s="35" t="n">
        <v>-1.78517</v>
      </c>
      <c r="P1962" s="35" t="n">
        <v>0.25646</v>
      </c>
      <c r="Q1962" s="35" t="n">
        <v>2.67641</v>
      </c>
      <c r="R1962" s="35" t="n">
        <v>-0.2016</v>
      </c>
    </row>
    <row r="1963" customFormat="false" ht="15" hidden="false" customHeight="false" outlineLevel="0" collapsed="false">
      <c r="A1963" s="4" t="n">
        <v>1962</v>
      </c>
      <c r="B1963" s="4" t="s">
        <v>2307</v>
      </c>
      <c r="C1963" s="35" t="n">
        <v>-1.25081</v>
      </c>
      <c r="D1963" s="35" t="n">
        <v>-2.20643</v>
      </c>
      <c r="E1963" s="35" t="n">
        <v>0.93802</v>
      </c>
      <c r="F1963" s="35" t="n">
        <v>-1.01052</v>
      </c>
      <c r="G1963" s="35" t="n">
        <v>-0.05247</v>
      </c>
      <c r="H1963" s="35" t="n">
        <v>-2.69872</v>
      </c>
      <c r="I1963" s="35" t="n">
        <v>1.56756</v>
      </c>
      <c r="J1963" s="35" t="n">
        <v>-0.25443</v>
      </c>
      <c r="K1963" s="35" t="n">
        <v>1.98666</v>
      </c>
      <c r="L1963" s="35" t="n">
        <v>0.60005</v>
      </c>
      <c r="M1963" s="35" t="n">
        <v>-0.95262</v>
      </c>
      <c r="N1963" s="35" t="n">
        <v>1.09046</v>
      </c>
      <c r="O1963" s="35" t="n">
        <v>-1.4217</v>
      </c>
      <c r="P1963" s="35" t="n">
        <v>-3.29907</v>
      </c>
      <c r="Q1963" s="35" t="n">
        <v>2.02412</v>
      </c>
      <c r="R1963" s="35" t="n">
        <v>-0.45888</v>
      </c>
    </row>
    <row r="1964" customFormat="false" ht="15" hidden="false" customHeight="false" outlineLevel="0" collapsed="false">
      <c r="A1964" s="4" t="n">
        <v>1963</v>
      </c>
      <c r="B1964" s="4" t="s">
        <v>2308</v>
      </c>
      <c r="C1964" s="35" t="n">
        <v>-0.59237</v>
      </c>
      <c r="D1964" s="35" t="n">
        <v>-3.64595</v>
      </c>
      <c r="E1964" s="35" t="n">
        <v>-0.90982</v>
      </c>
      <c r="F1964" s="35" t="n">
        <v>-0.25592</v>
      </c>
      <c r="G1964" s="35" t="n">
        <v>-1.52883</v>
      </c>
      <c r="H1964" s="35" t="n">
        <v>1.91567</v>
      </c>
      <c r="I1964" s="35" t="n">
        <v>1.88161</v>
      </c>
      <c r="J1964" s="35" t="n">
        <v>0.26992</v>
      </c>
      <c r="K1964" s="35" t="n">
        <v>1.74699</v>
      </c>
      <c r="L1964" s="35" t="n">
        <v>3.05114</v>
      </c>
      <c r="M1964" s="35" t="n">
        <v>-1.78282</v>
      </c>
      <c r="N1964" s="35" t="n">
        <v>2.09227</v>
      </c>
      <c r="O1964" s="35" t="n">
        <v>-2.29138</v>
      </c>
      <c r="P1964" s="35" t="n">
        <v>-2.15882</v>
      </c>
      <c r="Q1964" s="35" t="n">
        <v>-0.30124</v>
      </c>
      <c r="R1964" s="35" t="n">
        <v>-2.98551</v>
      </c>
    </row>
    <row r="1965" customFormat="false" ht="15" hidden="false" customHeight="false" outlineLevel="0" collapsed="false">
      <c r="A1965" s="4" t="n">
        <v>1964</v>
      </c>
      <c r="B1965" s="4" t="s">
        <v>2309</v>
      </c>
      <c r="C1965" s="35" t="n">
        <v>-0.27958</v>
      </c>
      <c r="D1965" s="35" t="n">
        <v>-0.84524</v>
      </c>
      <c r="E1965" s="35" t="n">
        <v>-0.53102</v>
      </c>
      <c r="F1965" s="35" t="n">
        <v>2.08338</v>
      </c>
      <c r="G1965" s="35" t="n">
        <v>0.82555</v>
      </c>
      <c r="H1965" s="35" t="n">
        <v>-2.45222</v>
      </c>
      <c r="I1965" s="35" t="n">
        <v>-0.00895</v>
      </c>
      <c r="J1965" s="35" t="n">
        <v>1.50709</v>
      </c>
      <c r="K1965" s="35" t="n">
        <v>1.0221</v>
      </c>
      <c r="L1965" s="35" t="n">
        <v>-1.3865</v>
      </c>
      <c r="M1965" s="35" t="n">
        <v>0.74352</v>
      </c>
      <c r="N1965" s="35" t="n">
        <v>1.16041</v>
      </c>
      <c r="O1965" s="35" t="n">
        <v>-3.01606</v>
      </c>
      <c r="P1965" s="35" t="n">
        <v>-2.11394</v>
      </c>
      <c r="Q1965" s="35" t="n">
        <v>2.01086</v>
      </c>
      <c r="R1965" s="35" t="n">
        <v>-3.20659</v>
      </c>
    </row>
    <row r="1966" customFormat="false" ht="15" hidden="false" customHeight="false" outlineLevel="0" collapsed="false">
      <c r="A1966" s="4" t="n">
        <v>1965</v>
      </c>
      <c r="B1966" s="4" t="s">
        <v>2310</v>
      </c>
      <c r="C1966" s="35" t="n">
        <v>0.25475</v>
      </c>
      <c r="D1966" s="35" t="n">
        <v>-1.07143</v>
      </c>
      <c r="E1966" s="35" t="n">
        <v>2.15955</v>
      </c>
      <c r="F1966" s="35" t="n">
        <v>-0.57912</v>
      </c>
      <c r="G1966" s="35" t="n">
        <v>2.25498</v>
      </c>
      <c r="H1966" s="35" t="n">
        <v>-1.32617</v>
      </c>
      <c r="I1966" s="35" t="n">
        <v>-0.45186</v>
      </c>
      <c r="J1966" s="35" t="n">
        <v>3.04419</v>
      </c>
      <c r="K1966" s="35" t="n">
        <v>-0.12659</v>
      </c>
      <c r="L1966" s="35" t="n">
        <v>-0.21601</v>
      </c>
      <c r="M1966" s="35" t="n">
        <v>-0.59639</v>
      </c>
      <c r="N1966" s="35" t="n">
        <v>0.56222</v>
      </c>
      <c r="O1966" s="35" t="n">
        <v>-2.0689</v>
      </c>
      <c r="P1966" s="35" t="n">
        <v>-1.20258</v>
      </c>
      <c r="Q1966" s="35" t="n">
        <v>-0.63309</v>
      </c>
      <c r="R1966" s="35" t="n">
        <v>0.85729</v>
      </c>
    </row>
    <row r="1967" customFormat="false" ht="15" hidden="false" customHeight="false" outlineLevel="0" collapsed="false">
      <c r="A1967" s="4" t="n">
        <v>1966</v>
      </c>
      <c r="B1967" s="4" t="s">
        <v>2311</v>
      </c>
      <c r="C1967" s="35" t="n">
        <v>-1.50359</v>
      </c>
      <c r="D1967" s="35" t="n">
        <v>-0.40832</v>
      </c>
      <c r="E1967" s="35" t="n">
        <v>-2.32682</v>
      </c>
      <c r="F1967" s="35" t="n">
        <v>0.08241</v>
      </c>
      <c r="G1967" s="35" t="n">
        <v>-0.55057</v>
      </c>
      <c r="H1967" s="35" t="n">
        <v>-0.73053</v>
      </c>
      <c r="I1967" s="35" t="n">
        <v>1.52575</v>
      </c>
      <c r="J1967" s="35" t="n">
        <v>0.38796</v>
      </c>
      <c r="K1967" s="35" t="n">
        <v>1.67525</v>
      </c>
      <c r="L1967" s="35" t="n">
        <v>2.64132</v>
      </c>
      <c r="M1967" s="35" t="n">
        <v>1.78333</v>
      </c>
      <c r="N1967" s="35" t="n">
        <v>0.18503</v>
      </c>
      <c r="O1967" s="35" t="n">
        <v>-0.08678</v>
      </c>
      <c r="P1967" s="35" t="n">
        <v>-0.4835</v>
      </c>
      <c r="Q1967" s="35" t="n">
        <v>0.11767</v>
      </c>
      <c r="R1967" s="35" t="n">
        <v>-3.09279</v>
      </c>
    </row>
    <row r="1968" customFormat="false" ht="15" hidden="false" customHeight="false" outlineLevel="0" collapsed="false">
      <c r="A1968" s="4" t="n">
        <v>1967</v>
      </c>
      <c r="B1968" s="4" t="s">
        <v>2312</v>
      </c>
      <c r="C1968" s="35" t="n">
        <v>-0.04832</v>
      </c>
      <c r="D1968" s="35" t="n">
        <v>0.21141</v>
      </c>
      <c r="E1968" s="35" t="n">
        <v>2.65147</v>
      </c>
      <c r="F1968" s="35" t="n">
        <v>0.26943</v>
      </c>
      <c r="G1968" s="35" t="n">
        <v>2.18985</v>
      </c>
      <c r="H1968" s="35" t="n">
        <v>-1.08967</v>
      </c>
      <c r="I1968" s="35" t="n">
        <v>-0.46901</v>
      </c>
      <c r="J1968" s="35" t="n">
        <v>3.44793</v>
      </c>
      <c r="K1968" s="35" t="n">
        <v>2.8063</v>
      </c>
      <c r="L1968" s="35" t="n">
        <v>1.55409</v>
      </c>
      <c r="M1968" s="35" t="n">
        <v>-0.4605</v>
      </c>
      <c r="N1968" s="35" t="n">
        <v>3.51747</v>
      </c>
      <c r="O1968" s="35" t="n">
        <v>0.40907</v>
      </c>
      <c r="P1968" s="35" t="n">
        <v>-3.37351</v>
      </c>
      <c r="Q1968" s="35" t="n">
        <v>-0.23908</v>
      </c>
      <c r="R1968" s="35" t="n">
        <v>-0.18371</v>
      </c>
    </row>
    <row r="1969" customFormat="false" ht="15" hidden="false" customHeight="false" outlineLevel="0" collapsed="false">
      <c r="A1969" s="4" t="n">
        <v>1968</v>
      </c>
      <c r="B1969" s="4" t="s">
        <v>2313</v>
      </c>
      <c r="C1969" s="35" t="n">
        <v>-1.52466</v>
      </c>
      <c r="D1969" s="35" t="n">
        <v>-0.06929</v>
      </c>
      <c r="E1969" s="35" t="n">
        <v>2.09317</v>
      </c>
      <c r="F1969" s="35" t="n">
        <v>0.27883</v>
      </c>
      <c r="G1969" s="35" t="n">
        <v>2.49513</v>
      </c>
      <c r="H1969" s="35" t="n">
        <v>-1.63342</v>
      </c>
      <c r="I1969" s="35" t="n">
        <v>1.49159</v>
      </c>
      <c r="J1969" s="35" t="n">
        <v>-0.02767</v>
      </c>
      <c r="K1969" s="35" t="n">
        <v>-0.875</v>
      </c>
      <c r="L1969" s="35" t="n">
        <v>2.93656</v>
      </c>
      <c r="M1969" s="35" t="n">
        <v>1.93514</v>
      </c>
      <c r="N1969" s="35" t="n">
        <v>0.56472</v>
      </c>
      <c r="O1969" s="35" t="n">
        <v>-0.38622</v>
      </c>
      <c r="P1969" s="35" t="n">
        <v>-0.84605</v>
      </c>
      <c r="Q1969" s="35" t="n">
        <v>0.83516</v>
      </c>
      <c r="R1969" s="35" t="n">
        <v>1.83139</v>
      </c>
    </row>
    <row r="1970" customFormat="false" ht="15" hidden="false" customHeight="false" outlineLevel="0" collapsed="false">
      <c r="A1970" s="4" t="n">
        <v>1969</v>
      </c>
      <c r="B1970" s="4" t="s">
        <v>2314</v>
      </c>
      <c r="C1970" s="35" t="n">
        <v>0.68841</v>
      </c>
      <c r="D1970" s="35" t="n">
        <v>-1.26203</v>
      </c>
      <c r="E1970" s="35" t="n">
        <v>-0.41945</v>
      </c>
      <c r="F1970" s="35" t="n">
        <v>3.09659</v>
      </c>
      <c r="G1970" s="35" t="n">
        <v>2.88599</v>
      </c>
      <c r="H1970" s="35" t="n">
        <v>-2.35999</v>
      </c>
      <c r="I1970" s="35" t="n">
        <v>-0.17852</v>
      </c>
      <c r="J1970" s="35" t="n">
        <v>2.39333</v>
      </c>
      <c r="K1970" s="35" t="n">
        <v>-0.04294</v>
      </c>
      <c r="L1970" s="35" t="n">
        <v>0.77547</v>
      </c>
      <c r="M1970" s="35" t="n">
        <v>1.01253</v>
      </c>
      <c r="N1970" s="35" t="n">
        <v>0.69879</v>
      </c>
      <c r="O1970" s="35" t="n">
        <v>-1.01056</v>
      </c>
      <c r="P1970" s="35" t="n">
        <v>-2.00876</v>
      </c>
      <c r="Q1970" s="35" t="n">
        <v>-0.55112</v>
      </c>
      <c r="R1970" s="35" t="n">
        <v>-2.65885</v>
      </c>
    </row>
    <row r="1971" customFormat="false" ht="15" hidden="false" customHeight="false" outlineLevel="0" collapsed="false">
      <c r="A1971" s="4" t="n">
        <v>1970</v>
      </c>
      <c r="B1971" s="4" t="s">
        <v>2315</v>
      </c>
      <c r="C1971" s="35" t="n">
        <v>-3.24292</v>
      </c>
      <c r="D1971" s="35" t="n">
        <v>-1.9466</v>
      </c>
      <c r="E1971" s="35" t="n">
        <v>0.16454</v>
      </c>
      <c r="F1971" s="35" t="n">
        <v>0.20404</v>
      </c>
      <c r="G1971" s="35" t="n">
        <v>2.70468</v>
      </c>
      <c r="H1971" s="35" t="n">
        <v>-0.58046</v>
      </c>
      <c r="I1971" s="35" t="n">
        <v>2.54198</v>
      </c>
      <c r="J1971" s="35" t="n">
        <v>2.47333</v>
      </c>
      <c r="K1971" s="35" t="n">
        <v>3.25841</v>
      </c>
      <c r="L1971" s="35" t="n">
        <v>3.11351</v>
      </c>
      <c r="M1971" s="35" t="n">
        <v>2.05506</v>
      </c>
      <c r="N1971" s="35" t="n">
        <v>0.59327</v>
      </c>
      <c r="O1971" s="35" t="n">
        <v>-2.574</v>
      </c>
      <c r="P1971" s="35" t="n">
        <v>-3.12152</v>
      </c>
      <c r="Q1971" s="35" t="n">
        <v>1.80553</v>
      </c>
      <c r="R1971" s="35" t="n">
        <v>-0.03154</v>
      </c>
    </row>
    <row r="1972" customFormat="false" ht="15" hidden="false" customHeight="false" outlineLevel="0" collapsed="false">
      <c r="A1972" s="4" t="n">
        <v>1971</v>
      </c>
      <c r="B1972" s="4" t="s">
        <v>2316</v>
      </c>
      <c r="C1972" s="35" t="n">
        <v>0.23138</v>
      </c>
      <c r="D1972" s="35" t="n">
        <v>0.27386</v>
      </c>
      <c r="E1972" s="35" t="n">
        <v>-0.92301</v>
      </c>
      <c r="F1972" s="35" t="n">
        <v>2.52759</v>
      </c>
      <c r="G1972" s="35" t="n">
        <v>2.19922</v>
      </c>
      <c r="H1972" s="35" t="n">
        <v>1.30791</v>
      </c>
      <c r="I1972" s="35" t="n">
        <v>-1.40186</v>
      </c>
      <c r="J1972" s="35" t="n">
        <v>-0.59696</v>
      </c>
      <c r="K1972" s="35" t="n">
        <v>1.75818</v>
      </c>
      <c r="L1972" s="35" t="n">
        <v>0.10312</v>
      </c>
      <c r="M1972" s="35" t="n">
        <v>-0.46045</v>
      </c>
      <c r="N1972" s="35" t="n">
        <v>2.15022</v>
      </c>
      <c r="O1972" s="35" t="n">
        <v>0.6653</v>
      </c>
      <c r="P1972" s="35" t="n">
        <v>0.67198</v>
      </c>
      <c r="Q1972" s="35" t="n">
        <v>1.32046</v>
      </c>
      <c r="R1972" s="35" t="n">
        <v>0.01694</v>
      </c>
    </row>
    <row r="1973" customFormat="false" ht="15" hidden="false" customHeight="false" outlineLevel="0" collapsed="false">
      <c r="A1973" s="4" t="n">
        <v>1972</v>
      </c>
      <c r="B1973" s="4" t="s">
        <v>2317</v>
      </c>
      <c r="C1973" s="35" t="n">
        <v>0.00888</v>
      </c>
      <c r="D1973" s="35" t="n">
        <v>-1.6073</v>
      </c>
      <c r="E1973" s="35" t="n">
        <v>-0.50541</v>
      </c>
      <c r="F1973" s="35" t="n">
        <v>1.7173</v>
      </c>
      <c r="G1973" s="35" t="n">
        <v>1.76113</v>
      </c>
      <c r="H1973" s="35" t="n">
        <v>1.14551</v>
      </c>
      <c r="I1973" s="35" t="n">
        <v>2.84074</v>
      </c>
      <c r="J1973" s="35" t="n">
        <v>-0.41975</v>
      </c>
      <c r="K1973" s="35" t="n">
        <v>2.78295</v>
      </c>
      <c r="L1973" s="35" t="n">
        <v>2.94727</v>
      </c>
      <c r="M1973" s="35" t="n">
        <v>-2.1009</v>
      </c>
      <c r="N1973" s="35" t="n">
        <v>0.57158</v>
      </c>
      <c r="O1973" s="35" t="n">
        <v>0.33503</v>
      </c>
      <c r="P1973" s="35" t="n">
        <v>-2.44031</v>
      </c>
      <c r="Q1973" s="35" t="n">
        <v>3.51921</v>
      </c>
      <c r="R1973" s="35" t="n">
        <v>-2.54283</v>
      </c>
    </row>
    <row r="1974" customFormat="false" ht="15" hidden="false" customHeight="false" outlineLevel="0" collapsed="false">
      <c r="A1974" s="4" t="n">
        <v>1973</v>
      </c>
      <c r="B1974" s="4" t="s">
        <v>2318</v>
      </c>
      <c r="C1974" s="35" t="n">
        <v>-0.39395</v>
      </c>
      <c r="D1974" s="35" t="n">
        <v>-1.7735</v>
      </c>
      <c r="E1974" s="35" t="n">
        <v>-1.48104</v>
      </c>
      <c r="F1974" s="35" t="n">
        <v>2.26164</v>
      </c>
      <c r="G1974" s="35" t="n">
        <v>2.0074</v>
      </c>
      <c r="H1974" s="35" t="n">
        <v>0.88163</v>
      </c>
      <c r="I1974" s="35" t="n">
        <v>1.45083</v>
      </c>
      <c r="J1974" s="35" t="n">
        <v>-0.62936</v>
      </c>
      <c r="K1974" s="35" t="n">
        <v>3.23954</v>
      </c>
      <c r="L1974" s="35" t="n">
        <v>0.58909</v>
      </c>
      <c r="M1974" s="35" t="n">
        <v>-1.28133</v>
      </c>
      <c r="N1974" s="35" t="n">
        <v>0.70866</v>
      </c>
      <c r="O1974" s="35" t="n">
        <v>-2.18834</v>
      </c>
      <c r="P1974" s="35" t="n">
        <v>-1.88263</v>
      </c>
      <c r="Q1974" s="35" t="n">
        <v>1.9821</v>
      </c>
      <c r="R1974" s="35" t="n">
        <v>0.28221</v>
      </c>
    </row>
    <row r="1975" customFormat="false" ht="15" hidden="false" customHeight="false" outlineLevel="0" collapsed="false">
      <c r="A1975" s="4" t="n">
        <v>1974</v>
      </c>
      <c r="B1975" s="4" t="s">
        <v>2319</v>
      </c>
      <c r="C1975" s="35" t="n">
        <v>-2.25525</v>
      </c>
      <c r="D1975" s="35" t="n">
        <v>-0.92099</v>
      </c>
      <c r="E1975" s="35" t="n">
        <v>-0.86807</v>
      </c>
      <c r="F1975" s="35" t="n">
        <v>1.57316</v>
      </c>
      <c r="G1975" s="35" t="n">
        <v>-0.79456</v>
      </c>
      <c r="H1975" s="35" t="n">
        <v>1.90762</v>
      </c>
      <c r="I1975" s="35" t="n">
        <v>-0.89345</v>
      </c>
      <c r="J1975" s="35" t="n">
        <v>2.14393</v>
      </c>
      <c r="K1975" s="35" t="n">
        <v>0.12582</v>
      </c>
      <c r="L1975" s="35" t="n">
        <v>-0.10949</v>
      </c>
      <c r="M1975" s="35" t="n">
        <v>-1.45803</v>
      </c>
      <c r="N1975" s="35" t="n">
        <v>0.51609</v>
      </c>
      <c r="O1975" s="35" t="n">
        <v>0.65583</v>
      </c>
      <c r="P1975" s="35" t="n">
        <v>-1.82434</v>
      </c>
      <c r="Q1975" s="35" t="n">
        <v>0.07262</v>
      </c>
      <c r="R1975" s="35" t="n">
        <v>-3.37795</v>
      </c>
    </row>
    <row r="1976" customFormat="false" ht="15" hidden="false" customHeight="false" outlineLevel="0" collapsed="false">
      <c r="A1976" s="4" t="n">
        <v>1975</v>
      </c>
      <c r="B1976" s="4" t="s">
        <v>2320</v>
      </c>
      <c r="C1976" s="35" t="n">
        <v>0.92189</v>
      </c>
      <c r="D1976" s="35" t="n">
        <v>0.4549</v>
      </c>
      <c r="E1976" s="35" t="n">
        <v>1.30586</v>
      </c>
      <c r="F1976" s="35" t="n">
        <v>0.69166</v>
      </c>
      <c r="G1976" s="35" t="n">
        <v>0.37367</v>
      </c>
      <c r="H1976" s="35" t="n">
        <v>-1.32337</v>
      </c>
      <c r="I1976" s="35" t="n">
        <v>1.71893</v>
      </c>
      <c r="J1976" s="35" t="n">
        <v>0.00706</v>
      </c>
      <c r="K1976" s="35" t="n">
        <v>1.94381</v>
      </c>
      <c r="L1976" s="35" t="n">
        <v>2.68135</v>
      </c>
      <c r="M1976" s="35" t="n">
        <v>-1.54889</v>
      </c>
      <c r="N1976" s="35" t="n">
        <v>0.37825</v>
      </c>
      <c r="O1976" s="35" t="n">
        <v>-1.09503</v>
      </c>
      <c r="P1976" s="35" t="n">
        <v>0.28576</v>
      </c>
      <c r="Q1976" s="35" t="n">
        <v>2.5045</v>
      </c>
      <c r="R1976" s="35" t="n">
        <v>0.35162</v>
      </c>
    </row>
    <row r="1977" customFormat="false" ht="15" hidden="false" customHeight="false" outlineLevel="0" collapsed="false">
      <c r="A1977" s="4" t="n">
        <v>1976</v>
      </c>
      <c r="B1977" s="4" t="s">
        <v>2321</v>
      </c>
      <c r="C1977" s="35" t="n">
        <v>-0.53586</v>
      </c>
      <c r="D1977" s="35" t="n">
        <v>-1.40035</v>
      </c>
      <c r="E1977" s="35" t="n">
        <v>-0.5791</v>
      </c>
      <c r="F1977" s="35" t="n">
        <v>3.03</v>
      </c>
      <c r="G1977" s="35" t="n">
        <v>1.37639</v>
      </c>
      <c r="H1977" s="35" t="n">
        <v>0.73731</v>
      </c>
      <c r="I1977" s="35" t="n">
        <v>-0.60181</v>
      </c>
      <c r="J1977" s="35" t="n">
        <v>2.52146</v>
      </c>
      <c r="K1977" s="35" t="n">
        <v>0.73593</v>
      </c>
      <c r="L1977" s="35" t="n">
        <v>0.06517</v>
      </c>
      <c r="M1977" s="35" t="n">
        <v>1.6108</v>
      </c>
      <c r="N1977" s="35" t="n">
        <v>-0.41742</v>
      </c>
      <c r="O1977" s="35" t="n">
        <v>-2.22493</v>
      </c>
      <c r="P1977" s="35" t="n">
        <v>-1.18794</v>
      </c>
      <c r="Q1977" s="35" t="n">
        <v>-0.90975</v>
      </c>
      <c r="R1977" s="35" t="n">
        <v>0.84202</v>
      </c>
    </row>
    <row r="1978" customFormat="false" ht="15" hidden="false" customHeight="false" outlineLevel="0" collapsed="false">
      <c r="A1978" s="4" t="n">
        <v>1977</v>
      </c>
      <c r="B1978" s="4" t="s">
        <v>2322</v>
      </c>
      <c r="C1978" s="35" t="n">
        <v>-0.05732</v>
      </c>
      <c r="D1978" s="35" t="n">
        <v>1.31043</v>
      </c>
      <c r="E1978" s="35" t="n">
        <v>1.73557</v>
      </c>
      <c r="F1978" s="35" t="n">
        <v>1.20342</v>
      </c>
      <c r="G1978" s="35" t="n">
        <v>-0.18491</v>
      </c>
      <c r="H1978" s="35" t="n">
        <v>1.476</v>
      </c>
      <c r="I1978" s="35" t="n">
        <v>1.71565</v>
      </c>
      <c r="J1978" s="35" t="n">
        <v>-0.05458</v>
      </c>
      <c r="K1978" s="35" t="n">
        <v>-0.86994</v>
      </c>
      <c r="L1978" s="35" t="n">
        <v>2.3643</v>
      </c>
      <c r="M1978" s="35" t="n">
        <v>2.12355</v>
      </c>
      <c r="N1978" s="35" t="n">
        <v>0.62141</v>
      </c>
      <c r="O1978" s="35" t="n">
        <v>2.05655</v>
      </c>
      <c r="P1978" s="35" t="n">
        <v>-2.30029</v>
      </c>
      <c r="Q1978" s="35" t="n">
        <v>3.24332</v>
      </c>
      <c r="R1978" s="35" t="n">
        <v>-0.01936</v>
      </c>
    </row>
    <row r="1979" customFormat="false" ht="15" hidden="false" customHeight="false" outlineLevel="0" collapsed="false">
      <c r="A1979" s="4" t="n">
        <v>1978</v>
      </c>
      <c r="B1979" s="4" t="s">
        <v>2323</v>
      </c>
      <c r="C1979" s="35" t="n">
        <v>-2.01778</v>
      </c>
      <c r="D1979" s="35" t="n">
        <v>-0.14856</v>
      </c>
      <c r="E1979" s="35" t="n">
        <v>1.56592</v>
      </c>
      <c r="F1979" s="35" t="n">
        <v>-0.68249</v>
      </c>
      <c r="G1979" s="35" t="n">
        <v>0.06802</v>
      </c>
      <c r="H1979" s="35" t="n">
        <v>-1.61756</v>
      </c>
      <c r="I1979" s="35" t="n">
        <v>2.11331</v>
      </c>
      <c r="J1979" s="35" t="n">
        <v>0.11417</v>
      </c>
      <c r="K1979" s="35" t="n">
        <v>-0.19583</v>
      </c>
      <c r="L1979" s="35" t="n">
        <v>-0.21676</v>
      </c>
      <c r="M1979" s="35" t="n">
        <v>-1.12889</v>
      </c>
      <c r="N1979" s="35" t="n">
        <v>0.5502</v>
      </c>
      <c r="O1979" s="35" t="n">
        <v>-1.73293</v>
      </c>
      <c r="P1979" s="35" t="n">
        <v>-2.62177</v>
      </c>
      <c r="Q1979" s="35" t="n">
        <v>-0.2795</v>
      </c>
      <c r="R1979" s="35" t="n">
        <v>0.89674</v>
      </c>
    </row>
    <row r="1980" customFormat="false" ht="15" hidden="false" customHeight="false" outlineLevel="0" collapsed="false">
      <c r="A1980" s="4" t="n">
        <v>1979</v>
      </c>
      <c r="B1980" s="4" t="s">
        <v>2324</v>
      </c>
      <c r="C1980" s="35" t="n">
        <v>-0.50021</v>
      </c>
      <c r="D1980" s="35" t="n">
        <v>-2.47612</v>
      </c>
      <c r="E1980" s="35" t="n">
        <v>1.61672</v>
      </c>
      <c r="F1980" s="35" t="n">
        <v>-0.37055</v>
      </c>
      <c r="G1980" s="35" t="n">
        <v>-1.07763</v>
      </c>
      <c r="H1980" s="35" t="n">
        <v>0.78695</v>
      </c>
      <c r="I1980" s="35" t="n">
        <v>0.06517</v>
      </c>
      <c r="J1980" s="35" t="n">
        <v>3.14064</v>
      </c>
      <c r="K1980" s="35" t="n">
        <v>2.14256</v>
      </c>
      <c r="L1980" s="35" t="n">
        <v>-0.31586</v>
      </c>
      <c r="M1980" s="35" t="n">
        <v>-1.43957</v>
      </c>
      <c r="N1980" s="35" t="n">
        <v>0.81755</v>
      </c>
      <c r="O1980" s="35" t="n">
        <v>1.86464</v>
      </c>
      <c r="P1980" s="35" t="n">
        <v>-0.80408</v>
      </c>
      <c r="Q1980" s="35" t="n">
        <v>0.43954</v>
      </c>
      <c r="R1980" s="35" t="n">
        <v>-1.96683</v>
      </c>
    </row>
    <row r="1981" customFormat="false" ht="15" hidden="false" customHeight="false" outlineLevel="0" collapsed="false">
      <c r="A1981" s="4" t="n">
        <v>1980</v>
      </c>
      <c r="B1981" s="4" t="s">
        <v>2325</v>
      </c>
      <c r="C1981" s="35" t="n">
        <v>0.80718</v>
      </c>
      <c r="D1981" s="35" t="n">
        <v>0.4671</v>
      </c>
      <c r="E1981" s="35" t="n">
        <v>1.38727</v>
      </c>
      <c r="F1981" s="35" t="n">
        <v>0.05038</v>
      </c>
      <c r="G1981" s="35" t="n">
        <v>-0.12007</v>
      </c>
      <c r="H1981" s="35" t="n">
        <v>-0.62929</v>
      </c>
      <c r="I1981" s="35" t="n">
        <v>-0.49184</v>
      </c>
      <c r="J1981" s="35" t="n">
        <v>-0.08497</v>
      </c>
      <c r="K1981" s="35" t="n">
        <v>1.54304</v>
      </c>
      <c r="L1981" s="35" t="n">
        <v>2.66498</v>
      </c>
      <c r="M1981" s="35" t="n">
        <v>1.68695</v>
      </c>
      <c r="N1981" s="35" t="n">
        <v>0.68885</v>
      </c>
      <c r="O1981" s="35" t="n">
        <v>1.27572</v>
      </c>
      <c r="P1981" s="35" t="n">
        <v>-0.37659</v>
      </c>
      <c r="Q1981" s="35" t="n">
        <v>2.31368</v>
      </c>
      <c r="R1981" s="35" t="n">
        <v>-2.72457</v>
      </c>
    </row>
    <row r="1982" customFormat="false" ht="15" hidden="false" customHeight="false" outlineLevel="0" collapsed="false">
      <c r="A1982" s="4" t="n">
        <v>1981</v>
      </c>
      <c r="B1982" s="4" t="s">
        <v>2326</v>
      </c>
      <c r="C1982" s="35" t="n">
        <v>-1.87375</v>
      </c>
      <c r="D1982" s="35" t="n">
        <v>0.16036</v>
      </c>
      <c r="E1982" s="35" t="n">
        <v>0.07347</v>
      </c>
      <c r="F1982" s="35" t="n">
        <v>1.81906</v>
      </c>
      <c r="G1982" s="35" t="n">
        <v>1.5335</v>
      </c>
      <c r="H1982" s="35" t="n">
        <v>1.60377</v>
      </c>
      <c r="I1982" s="35" t="n">
        <v>-1.73071</v>
      </c>
      <c r="J1982" s="35" t="n">
        <v>2.18132</v>
      </c>
      <c r="K1982" s="35" t="n">
        <v>0.30951</v>
      </c>
      <c r="L1982" s="35" t="n">
        <v>0.29301</v>
      </c>
      <c r="M1982" s="35" t="n">
        <v>-0.4707</v>
      </c>
      <c r="N1982" s="35" t="n">
        <v>2.68601</v>
      </c>
      <c r="O1982" s="35" t="n">
        <v>1.27864</v>
      </c>
      <c r="P1982" s="35" t="n">
        <v>-2.68833</v>
      </c>
      <c r="Q1982" s="35" t="n">
        <v>0.17906</v>
      </c>
      <c r="R1982" s="35" t="n">
        <v>-0.0684</v>
      </c>
    </row>
    <row r="1983" customFormat="false" ht="15" hidden="false" customHeight="false" outlineLevel="0" collapsed="false">
      <c r="A1983" s="4" t="n">
        <v>1982</v>
      </c>
      <c r="B1983" s="4" t="s">
        <v>2327</v>
      </c>
      <c r="C1983" s="35" t="n">
        <v>0.70609</v>
      </c>
      <c r="D1983" s="35" t="n">
        <v>-1.69127</v>
      </c>
      <c r="E1983" s="35" t="n">
        <v>-0.15458</v>
      </c>
      <c r="F1983" s="35" t="n">
        <v>1.6805</v>
      </c>
      <c r="G1983" s="35" t="n">
        <v>-1.33392</v>
      </c>
      <c r="H1983" s="35" t="n">
        <v>1.69642</v>
      </c>
      <c r="I1983" s="35" t="n">
        <v>0.2492</v>
      </c>
      <c r="J1983" s="35" t="n">
        <v>2.33826</v>
      </c>
      <c r="K1983" s="35" t="n">
        <v>0.56268</v>
      </c>
      <c r="L1983" s="35" t="n">
        <v>-0.99717</v>
      </c>
      <c r="M1983" s="35" t="n">
        <v>1.45233</v>
      </c>
      <c r="N1983" s="35" t="n">
        <v>1.57206</v>
      </c>
      <c r="O1983" s="35" t="n">
        <v>1.22718</v>
      </c>
      <c r="P1983" s="35" t="n">
        <v>-1.9983</v>
      </c>
      <c r="Q1983" s="35" t="n">
        <v>-1.32802</v>
      </c>
      <c r="R1983" s="35" t="n">
        <v>0.74903</v>
      </c>
    </row>
    <row r="1984" customFormat="false" ht="15" hidden="false" customHeight="false" outlineLevel="0" collapsed="false">
      <c r="A1984" s="4" t="n">
        <v>1983</v>
      </c>
      <c r="B1984" s="4" t="s">
        <v>2328</v>
      </c>
      <c r="C1984" s="35" t="n">
        <v>-2.69498</v>
      </c>
      <c r="D1984" s="35" t="n">
        <v>-3.45301</v>
      </c>
      <c r="E1984" s="35" t="n">
        <v>-0.55998</v>
      </c>
      <c r="F1984" s="35" t="n">
        <v>1.64072</v>
      </c>
      <c r="G1984" s="35" t="n">
        <v>-0.40346</v>
      </c>
      <c r="H1984" s="35" t="n">
        <v>-1.03388</v>
      </c>
      <c r="I1984" s="35" t="n">
        <v>2.07609</v>
      </c>
      <c r="J1984" s="35" t="n">
        <v>2.2916</v>
      </c>
      <c r="K1984" s="35" t="n">
        <v>-0.27459</v>
      </c>
      <c r="L1984" s="35" t="n">
        <v>-0.15722</v>
      </c>
      <c r="M1984" s="35" t="n">
        <v>-0.43586</v>
      </c>
      <c r="N1984" s="35" t="n">
        <v>3.48009</v>
      </c>
      <c r="O1984" s="35" t="n">
        <v>-2.59673</v>
      </c>
      <c r="P1984" s="35" t="n">
        <v>-1.89134</v>
      </c>
      <c r="Q1984" s="35" t="n">
        <v>-0.50343</v>
      </c>
      <c r="R1984" s="35" t="n">
        <v>-2.44258</v>
      </c>
    </row>
    <row r="1985" customFormat="false" ht="15" hidden="false" customHeight="false" outlineLevel="0" collapsed="false">
      <c r="A1985" s="4" t="n">
        <v>1984</v>
      </c>
      <c r="B1985" s="4" t="s">
        <v>2329</v>
      </c>
      <c r="C1985" s="35" t="n">
        <v>0.37881</v>
      </c>
      <c r="D1985" s="35" t="n">
        <v>-0.00684</v>
      </c>
      <c r="E1985" s="35" t="n">
        <v>2.0193</v>
      </c>
      <c r="F1985" s="35" t="n">
        <v>3.42552</v>
      </c>
      <c r="G1985" s="35" t="n">
        <v>0.21561</v>
      </c>
      <c r="H1985" s="35" t="n">
        <v>2.12307</v>
      </c>
      <c r="I1985" s="35" t="n">
        <v>-0.6663</v>
      </c>
      <c r="J1985" s="35" t="n">
        <v>0.33952</v>
      </c>
      <c r="K1985" s="35" t="n">
        <v>2.43811</v>
      </c>
      <c r="L1985" s="35" t="n">
        <v>0.03764</v>
      </c>
      <c r="M1985" s="35" t="n">
        <v>-0.85484</v>
      </c>
      <c r="N1985" s="35" t="n">
        <v>1.30476</v>
      </c>
      <c r="O1985" s="35" t="n">
        <v>0.90642</v>
      </c>
      <c r="P1985" s="35" t="n">
        <v>-2.93887</v>
      </c>
      <c r="Q1985" s="35" t="n">
        <v>0.84703</v>
      </c>
      <c r="R1985" s="35" t="n">
        <v>-2.85223</v>
      </c>
    </row>
    <row r="1986" customFormat="false" ht="15" hidden="false" customHeight="false" outlineLevel="0" collapsed="false">
      <c r="A1986" s="4" t="n">
        <v>1985</v>
      </c>
      <c r="B1986" s="4" t="s">
        <v>2330</v>
      </c>
      <c r="C1986" s="35" t="n">
        <v>-3.02125</v>
      </c>
      <c r="D1986" s="35" t="n">
        <v>-0.54663</v>
      </c>
      <c r="E1986" s="35" t="n">
        <v>2.00932</v>
      </c>
      <c r="F1986" s="35" t="n">
        <v>0.65184</v>
      </c>
      <c r="G1986" s="35" t="n">
        <v>2.82971</v>
      </c>
      <c r="H1986" s="35" t="n">
        <v>0.31493</v>
      </c>
      <c r="I1986" s="35" t="n">
        <v>-0.41242</v>
      </c>
      <c r="J1986" s="35" t="n">
        <v>-0.00947</v>
      </c>
      <c r="K1986" s="35" t="n">
        <v>-0.80186</v>
      </c>
      <c r="L1986" s="35" t="n">
        <v>0.82792</v>
      </c>
      <c r="M1986" s="35" t="n">
        <v>2.89571</v>
      </c>
      <c r="N1986" s="35" t="n">
        <v>2.80634</v>
      </c>
      <c r="O1986" s="35" t="n">
        <v>-2.33317</v>
      </c>
      <c r="P1986" s="35" t="n">
        <v>0.84369</v>
      </c>
      <c r="Q1986" s="35" t="n">
        <v>0.84808</v>
      </c>
      <c r="R1986" s="35" t="n">
        <v>0.91401</v>
      </c>
    </row>
    <row r="1987" customFormat="false" ht="15" hidden="false" customHeight="false" outlineLevel="0" collapsed="false">
      <c r="A1987" s="4" t="n">
        <v>1986</v>
      </c>
      <c r="B1987" s="4" t="s">
        <v>2331</v>
      </c>
      <c r="C1987" s="35" t="n">
        <v>-0.45406</v>
      </c>
      <c r="D1987" s="35" t="n">
        <v>-0.16765</v>
      </c>
      <c r="E1987" s="35" t="n">
        <v>1.49981</v>
      </c>
      <c r="F1987" s="35" t="n">
        <v>2.05391</v>
      </c>
      <c r="G1987" s="35" t="n">
        <v>2.88744</v>
      </c>
      <c r="H1987" s="35" t="n">
        <v>1.3315</v>
      </c>
      <c r="I1987" s="35" t="n">
        <v>2.46449</v>
      </c>
      <c r="J1987" s="35" t="n">
        <v>-0.51302</v>
      </c>
      <c r="K1987" s="35" t="n">
        <v>-0.19217</v>
      </c>
      <c r="L1987" s="35" t="n">
        <v>2.99183</v>
      </c>
      <c r="M1987" s="35" t="n">
        <v>2.92661</v>
      </c>
      <c r="N1987" s="35" t="n">
        <v>2.45463</v>
      </c>
      <c r="O1987" s="35" t="n">
        <v>-1.6575</v>
      </c>
      <c r="P1987" s="35" t="n">
        <v>-2.17188</v>
      </c>
      <c r="Q1987" s="35" t="n">
        <v>2.29001</v>
      </c>
      <c r="R1987" s="35" t="n">
        <v>-0.31567</v>
      </c>
    </row>
    <row r="1988" customFormat="false" ht="15" hidden="false" customHeight="false" outlineLevel="0" collapsed="false">
      <c r="A1988" s="4" t="n">
        <v>1987</v>
      </c>
      <c r="B1988" s="4" t="s">
        <v>2332</v>
      </c>
      <c r="C1988" s="35" t="n">
        <v>0.7712</v>
      </c>
      <c r="D1988" s="35" t="n">
        <v>1.25871</v>
      </c>
      <c r="E1988" s="35" t="n">
        <v>2.33325</v>
      </c>
      <c r="F1988" s="35" t="n">
        <v>0.93376</v>
      </c>
      <c r="G1988" s="35" t="n">
        <v>2.90677</v>
      </c>
      <c r="H1988" s="35" t="n">
        <v>-0.6924</v>
      </c>
      <c r="I1988" s="35" t="n">
        <v>-0.86605</v>
      </c>
      <c r="J1988" s="35" t="n">
        <v>2.77819</v>
      </c>
      <c r="K1988" s="35" t="n">
        <v>-0.74637</v>
      </c>
      <c r="L1988" s="35" t="n">
        <v>2.99982</v>
      </c>
      <c r="M1988" s="35" t="n">
        <v>2.61964</v>
      </c>
      <c r="N1988" s="35" t="n">
        <v>3.09107</v>
      </c>
      <c r="O1988" s="35" t="n">
        <v>0.66755</v>
      </c>
      <c r="P1988" s="35" t="n">
        <v>-1.23301</v>
      </c>
      <c r="Q1988" s="35" t="n">
        <v>0.28101</v>
      </c>
      <c r="R1988" s="35" t="n">
        <v>0.22938</v>
      </c>
    </row>
    <row r="1989" customFormat="false" ht="15" hidden="false" customHeight="false" outlineLevel="0" collapsed="false">
      <c r="A1989" s="4" t="n">
        <v>1988</v>
      </c>
      <c r="B1989" s="4" t="s">
        <v>2333</v>
      </c>
      <c r="C1989" s="35" t="n">
        <v>0.82058</v>
      </c>
      <c r="D1989" s="35" t="n">
        <v>-0.40743</v>
      </c>
      <c r="E1989" s="35" t="n">
        <v>-0.71636</v>
      </c>
      <c r="F1989" s="35" t="n">
        <v>-0.73489</v>
      </c>
      <c r="G1989" s="35" t="n">
        <v>-0.60853</v>
      </c>
      <c r="H1989" s="35" t="n">
        <v>-0.2262</v>
      </c>
      <c r="I1989" s="35" t="n">
        <v>2.16397</v>
      </c>
      <c r="J1989" s="35" t="n">
        <v>-0.10908</v>
      </c>
      <c r="K1989" s="35" t="n">
        <v>-2.44584</v>
      </c>
      <c r="L1989" s="35" t="n">
        <v>0.1416</v>
      </c>
      <c r="M1989" s="35" t="n">
        <v>2.32436</v>
      </c>
      <c r="N1989" s="35" t="n">
        <v>3.63485</v>
      </c>
      <c r="O1989" s="35" t="n">
        <v>-1.47427</v>
      </c>
      <c r="P1989" s="35" t="n">
        <v>-2.55411</v>
      </c>
      <c r="Q1989" s="35" t="n">
        <v>-0.08</v>
      </c>
      <c r="R1989" s="35" t="n">
        <v>-1.51447</v>
      </c>
    </row>
    <row r="1990" customFormat="false" ht="15" hidden="false" customHeight="false" outlineLevel="0" collapsed="false">
      <c r="A1990" s="4" t="n">
        <v>1989</v>
      </c>
      <c r="B1990" s="4" t="s">
        <v>2334</v>
      </c>
      <c r="C1990" s="35" t="n">
        <v>-2.23636</v>
      </c>
      <c r="D1990" s="35" t="n">
        <v>-0.32396</v>
      </c>
      <c r="E1990" s="35" t="n">
        <v>-1.71533</v>
      </c>
      <c r="F1990" s="35" t="n">
        <v>-0.92636</v>
      </c>
      <c r="G1990" s="35" t="n">
        <v>-0.53849</v>
      </c>
      <c r="H1990" s="35" t="n">
        <v>-1.48505</v>
      </c>
      <c r="I1990" s="35" t="n">
        <v>-0.60598</v>
      </c>
      <c r="J1990" s="35" t="n">
        <v>-0.46282</v>
      </c>
      <c r="K1990" s="35" t="n">
        <v>-0.57038</v>
      </c>
      <c r="L1990" s="35" t="n">
        <v>-0.19222</v>
      </c>
      <c r="M1990" s="35" t="n">
        <v>-1.05215</v>
      </c>
      <c r="N1990" s="35" t="n">
        <v>0.20935</v>
      </c>
      <c r="O1990" s="35" t="n">
        <v>-1.08247</v>
      </c>
      <c r="P1990" s="35" t="n">
        <v>-2.16754</v>
      </c>
      <c r="Q1990" s="35" t="n">
        <v>0.66205</v>
      </c>
      <c r="R1990" s="35" t="n">
        <v>-2.84081</v>
      </c>
    </row>
    <row r="1991" customFormat="false" ht="15" hidden="false" customHeight="false" outlineLevel="0" collapsed="false">
      <c r="A1991" s="4" t="n">
        <v>1990</v>
      </c>
      <c r="B1991" s="4" t="s">
        <v>2335</v>
      </c>
      <c r="C1991" s="35" t="n">
        <v>1.51188</v>
      </c>
      <c r="D1991" s="35" t="n">
        <v>0.03387</v>
      </c>
      <c r="E1991" s="35" t="n">
        <v>-0.38371</v>
      </c>
      <c r="F1991" s="35" t="n">
        <v>2.01206</v>
      </c>
      <c r="G1991" s="35" t="n">
        <v>-0.28823</v>
      </c>
      <c r="H1991" s="35" t="n">
        <v>1.26977</v>
      </c>
      <c r="I1991" s="35" t="n">
        <v>-0.62074</v>
      </c>
      <c r="J1991" s="35" t="n">
        <v>2.02238</v>
      </c>
      <c r="K1991" s="35" t="n">
        <v>-0.19765</v>
      </c>
      <c r="L1991" s="35" t="n">
        <v>1.15171</v>
      </c>
      <c r="M1991" s="35" t="n">
        <v>-0.6314</v>
      </c>
      <c r="N1991" s="35" t="n">
        <v>0.82367</v>
      </c>
      <c r="O1991" s="35" t="n">
        <v>1.33787</v>
      </c>
      <c r="P1991" s="35" t="n">
        <v>-1.20973</v>
      </c>
      <c r="Q1991" s="35" t="n">
        <v>-0.89403</v>
      </c>
      <c r="R1991" s="35" t="n">
        <v>0.45243</v>
      </c>
    </row>
    <row r="1992" customFormat="false" ht="15" hidden="false" customHeight="false" outlineLevel="0" collapsed="false">
      <c r="A1992" s="4" t="n">
        <v>1991</v>
      </c>
      <c r="B1992" s="4" t="s">
        <v>2336</v>
      </c>
      <c r="C1992" s="35" t="n">
        <v>-3.75099</v>
      </c>
      <c r="D1992" s="35" t="n">
        <v>1.26515</v>
      </c>
      <c r="E1992" s="35" t="n">
        <v>-0.62531</v>
      </c>
      <c r="F1992" s="35" t="n">
        <v>1.8955</v>
      </c>
      <c r="G1992" s="35" t="n">
        <v>2.39555</v>
      </c>
      <c r="H1992" s="35" t="n">
        <v>0.10224</v>
      </c>
      <c r="I1992" s="35" t="n">
        <v>1.96648</v>
      </c>
      <c r="J1992" s="35" t="n">
        <v>2.60306</v>
      </c>
      <c r="K1992" s="35" t="n">
        <v>-0.28325</v>
      </c>
      <c r="L1992" s="35" t="n">
        <v>0.20596</v>
      </c>
      <c r="M1992" s="35" t="n">
        <v>4.04007</v>
      </c>
      <c r="N1992" s="35" t="n">
        <v>2.66316</v>
      </c>
      <c r="O1992" s="35" t="n">
        <v>-3.1246</v>
      </c>
      <c r="P1992" s="35" t="n">
        <v>-2.64954</v>
      </c>
      <c r="Q1992" s="35" t="n">
        <v>2.48626</v>
      </c>
      <c r="R1992" s="35" t="n">
        <v>0.06625</v>
      </c>
    </row>
    <row r="1993" customFormat="false" ht="15" hidden="false" customHeight="false" outlineLevel="0" collapsed="false">
      <c r="A1993" s="4" t="n">
        <v>1992</v>
      </c>
      <c r="B1993" s="4" t="s">
        <v>2337</v>
      </c>
      <c r="C1993" s="35" t="n">
        <v>0.01598</v>
      </c>
      <c r="D1993" s="35" t="n">
        <v>1.59484</v>
      </c>
      <c r="E1993" s="35" t="n">
        <v>-0.80512</v>
      </c>
      <c r="F1993" s="35" t="n">
        <v>0.31019</v>
      </c>
      <c r="G1993" s="35" t="n">
        <v>0.84135</v>
      </c>
      <c r="H1993" s="35" t="n">
        <v>-1.28362</v>
      </c>
      <c r="I1993" s="35" t="n">
        <v>-0.65363</v>
      </c>
      <c r="J1993" s="35" t="n">
        <v>2.7035</v>
      </c>
      <c r="K1993" s="35" t="n">
        <v>2.42024</v>
      </c>
      <c r="L1993" s="35" t="n">
        <v>0.20177</v>
      </c>
      <c r="M1993" s="35" t="n">
        <v>1.82091</v>
      </c>
      <c r="N1993" s="35" t="n">
        <v>0.80088</v>
      </c>
      <c r="O1993" s="35" t="n">
        <v>0.64246</v>
      </c>
      <c r="P1993" s="35" t="n">
        <v>-1.27592</v>
      </c>
      <c r="Q1993" s="35" t="n">
        <v>2.94606</v>
      </c>
      <c r="R1993" s="35" t="n">
        <v>-2.84216</v>
      </c>
    </row>
    <row r="1994" customFormat="false" ht="15" hidden="false" customHeight="false" outlineLevel="0" collapsed="false">
      <c r="A1994" s="4" t="n">
        <v>1993</v>
      </c>
      <c r="B1994" s="4" t="s">
        <v>2338</v>
      </c>
      <c r="C1994" s="35" t="n">
        <v>1.26002</v>
      </c>
      <c r="D1994" s="35" t="n">
        <v>0.92967</v>
      </c>
      <c r="E1994" s="35" t="n">
        <v>1.73072</v>
      </c>
      <c r="F1994" s="35" t="n">
        <v>-0.22516</v>
      </c>
      <c r="G1994" s="35" t="n">
        <v>0.55669</v>
      </c>
      <c r="H1994" s="35" t="n">
        <v>1.72844</v>
      </c>
      <c r="I1994" s="35" t="n">
        <v>0.19922</v>
      </c>
      <c r="J1994" s="35" t="n">
        <v>-0.18131</v>
      </c>
      <c r="K1994" s="35" t="n">
        <v>0.42757</v>
      </c>
      <c r="L1994" s="35" t="n">
        <v>3.70219</v>
      </c>
      <c r="M1994" s="35" t="n">
        <v>2.31567</v>
      </c>
      <c r="N1994" s="35" t="n">
        <v>2.27646</v>
      </c>
      <c r="O1994" s="35" t="n">
        <v>-1.64383</v>
      </c>
      <c r="P1994" s="35" t="n">
        <v>-2.92802</v>
      </c>
      <c r="Q1994" s="35" t="n">
        <v>0.51976</v>
      </c>
      <c r="R1994" s="35" t="n">
        <v>-2.50277</v>
      </c>
    </row>
    <row r="1995" customFormat="false" ht="15" hidden="false" customHeight="false" outlineLevel="0" collapsed="false">
      <c r="A1995" s="4" t="n">
        <v>1994</v>
      </c>
      <c r="B1995" s="4" t="s">
        <v>2339</v>
      </c>
      <c r="C1995" s="35" t="n">
        <v>-2.85878</v>
      </c>
      <c r="D1995" s="35" t="n">
        <v>-0.42503</v>
      </c>
      <c r="E1995" s="35" t="n">
        <v>1.87774</v>
      </c>
      <c r="F1995" s="35" t="n">
        <v>3.27106</v>
      </c>
      <c r="G1995" s="35" t="n">
        <v>0.14122</v>
      </c>
      <c r="H1995" s="35" t="n">
        <v>-0.95574</v>
      </c>
      <c r="I1995" s="35" t="n">
        <v>1.69529</v>
      </c>
      <c r="J1995" s="35" t="n">
        <v>1.30294</v>
      </c>
      <c r="K1995" s="35" t="n">
        <v>-0.40776</v>
      </c>
      <c r="L1995" s="35" t="n">
        <v>3.68506</v>
      </c>
      <c r="M1995" s="35" t="n">
        <v>-0.37227</v>
      </c>
      <c r="N1995" s="35" t="n">
        <v>1.39285</v>
      </c>
      <c r="O1995" s="35" t="n">
        <v>-3.04941</v>
      </c>
      <c r="P1995" s="35" t="n">
        <v>-0.44214</v>
      </c>
      <c r="Q1995" s="35" t="n">
        <v>0.15964</v>
      </c>
      <c r="R1995" s="35" t="n">
        <v>0.12941</v>
      </c>
    </row>
    <row r="1996" customFormat="false" ht="15" hidden="false" customHeight="false" outlineLevel="0" collapsed="false">
      <c r="A1996" s="4" t="n">
        <v>1995</v>
      </c>
      <c r="B1996" s="4" t="s">
        <v>2340</v>
      </c>
      <c r="C1996" s="35" t="n">
        <v>-1.53903</v>
      </c>
      <c r="D1996" s="35" t="n">
        <v>-1.6867</v>
      </c>
      <c r="E1996" s="35" t="n">
        <v>-0.94611</v>
      </c>
      <c r="F1996" s="35" t="n">
        <v>0.21722</v>
      </c>
      <c r="G1996" s="35" t="n">
        <v>2.40868</v>
      </c>
      <c r="H1996" s="35" t="n">
        <v>1.39572</v>
      </c>
      <c r="I1996" s="35" t="n">
        <v>1.43089</v>
      </c>
      <c r="J1996" s="35" t="n">
        <v>-0.44452</v>
      </c>
      <c r="K1996" s="35" t="n">
        <v>0.19294</v>
      </c>
      <c r="L1996" s="35" t="n">
        <v>3.26738</v>
      </c>
      <c r="M1996" s="35" t="n">
        <v>-0.99457</v>
      </c>
      <c r="N1996" s="35" t="n">
        <v>-0.67706</v>
      </c>
      <c r="O1996" s="35" t="n">
        <v>-0.32809</v>
      </c>
      <c r="P1996" s="35" t="n">
        <v>-0.2021</v>
      </c>
      <c r="Q1996" s="35" t="n">
        <v>0.25682</v>
      </c>
      <c r="R1996" s="35" t="n">
        <v>-0.82455</v>
      </c>
    </row>
    <row r="1997" customFormat="false" ht="15" hidden="false" customHeight="false" outlineLevel="0" collapsed="false">
      <c r="A1997" s="4" t="n">
        <v>1996</v>
      </c>
      <c r="B1997" s="4" t="s">
        <v>2341</v>
      </c>
      <c r="C1997" s="35" t="n">
        <v>-1.5955</v>
      </c>
      <c r="D1997" s="35" t="n">
        <v>-2.74963</v>
      </c>
      <c r="E1997" s="35" t="n">
        <v>-3.25387</v>
      </c>
      <c r="F1997" s="35" t="n">
        <v>0.37898</v>
      </c>
      <c r="G1997" s="35" t="n">
        <v>-0.48448</v>
      </c>
      <c r="H1997" s="35" t="n">
        <v>-0.93176</v>
      </c>
      <c r="I1997" s="35" t="n">
        <v>1.87123</v>
      </c>
      <c r="J1997" s="35" t="n">
        <v>0.27463</v>
      </c>
      <c r="K1997" s="35" t="n">
        <v>2.26422</v>
      </c>
      <c r="L1997" s="35" t="n">
        <v>2.5896</v>
      </c>
      <c r="M1997" s="35" t="n">
        <v>-0.33715</v>
      </c>
      <c r="N1997" s="35" t="n">
        <v>0.57537</v>
      </c>
      <c r="O1997" s="35" t="n">
        <v>-0.55698</v>
      </c>
      <c r="P1997" s="35" t="n">
        <v>-0.03112</v>
      </c>
      <c r="Q1997" s="35" t="n">
        <v>0.32022</v>
      </c>
      <c r="R1997" s="35" t="n">
        <v>-2.60057</v>
      </c>
    </row>
    <row r="1998" customFormat="false" ht="15" hidden="false" customHeight="false" outlineLevel="0" collapsed="false">
      <c r="A1998" s="4" t="n">
        <v>1997</v>
      </c>
      <c r="B1998" s="4" t="s">
        <v>2342</v>
      </c>
      <c r="C1998" s="35" t="n">
        <v>1.04577</v>
      </c>
      <c r="D1998" s="35" t="n">
        <v>0.39661</v>
      </c>
      <c r="E1998" s="35" t="n">
        <v>2.19265</v>
      </c>
      <c r="F1998" s="35" t="n">
        <v>1.56354</v>
      </c>
      <c r="G1998" s="35" t="n">
        <v>-0.58426</v>
      </c>
      <c r="H1998" s="35" t="n">
        <v>1.66384</v>
      </c>
      <c r="I1998" s="35" t="n">
        <v>2.26496</v>
      </c>
      <c r="J1998" s="35" t="n">
        <v>1.03538</v>
      </c>
      <c r="K1998" s="35" t="n">
        <v>-0.8453</v>
      </c>
      <c r="L1998" s="35" t="n">
        <v>-0.63718</v>
      </c>
      <c r="M1998" s="35" t="n">
        <v>1.9115</v>
      </c>
      <c r="N1998" s="35" t="n">
        <v>1.35869</v>
      </c>
      <c r="O1998" s="35" t="n">
        <v>1.65759</v>
      </c>
      <c r="P1998" s="35" t="n">
        <v>-0.72604</v>
      </c>
      <c r="Q1998" s="35" t="n">
        <v>0.4418</v>
      </c>
      <c r="R1998" s="35" t="n">
        <v>-2.19353</v>
      </c>
    </row>
    <row r="1999" customFormat="false" ht="15" hidden="false" customHeight="false" outlineLevel="0" collapsed="false">
      <c r="A1999" s="4" t="n">
        <v>1998</v>
      </c>
      <c r="B1999" s="4" t="s">
        <v>2343</v>
      </c>
      <c r="C1999" s="35" t="n">
        <v>-2.63135</v>
      </c>
      <c r="D1999" s="35" t="n">
        <v>-0.01708</v>
      </c>
      <c r="E1999" s="35" t="n">
        <v>1.6919</v>
      </c>
      <c r="F1999" s="35" t="n">
        <v>2.66101</v>
      </c>
      <c r="G1999" s="35" t="n">
        <v>0.52469</v>
      </c>
      <c r="H1999" s="35" t="n">
        <v>1.23362</v>
      </c>
      <c r="I1999" s="35" t="n">
        <v>1.79836</v>
      </c>
      <c r="J1999" s="35" t="n">
        <v>1.40773</v>
      </c>
      <c r="K1999" s="35" t="n">
        <v>-0.10202</v>
      </c>
      <c r="L1999" s="35" t="n">
        <v>0.02898</v>
      </c>
      <c r="M1999" s="35" t="n">
        <v>-1.62</v>
      </c>
      <c r="N1999" s="35" t="n">
        <v>0.74606</v>
      </c>
      <c r="O1999" s="35" t="n">
        <v>-2.68222</v>
      </c>
      <c r="P1999" s="35" t="n">
        <v>-0.41455</v>
      </c>
      <c r="Q1999" s="35" t="n">
        <v>0.63062</v>
      </c>
      <c r="R1999" s="35" t="n">
        <v>-3.64796</v>
      </c>
    </row>
    <row r="2000" customFormat="false" ht="15" hidden="false" customHeight="false" outlineLevel="0" collapsed="false">
      <c r="A2000" s="4" t="n">
        <v>1999</v>
      </c>
      <c r="B2000" s="4" t="s">
        <v>2344</v>
      </c>
      <c r="C2000" s="35" t="n">
        <v>-2.95833</v>
      </c>
      <c r="D2000" s="35" t="n">
        <v>0.01627</v>
      </c>
      <c r="E2000" s="35" t="n">
        <v>-0.87906</v>
      </c>
      <c r="F2000" s="35" t="n">
        <v>-0.94076</v>
      </c>
      <c r="G2000" s="35" t="n">
        <v>1.98175</v>
      </c>
      <c r="H2000" s="35" t="n">
        <v>0.14886</v>
      </c>
      <c r="I2000" s="35" t="n">
        <v>-0.39868</v>
      </c>
      <c r="J2000" s="35" t="n">
        <v>3.12854</v>
      </c>
      <c r="K2000" s="35" t="n">
        <v>-0.36664</v>
      </c>
      <c r="L2000" s="35" t="n">
        <v>1.21086</v>
      </c>
      <c r="M2000" s="35" t="n">
        <v>-0.56727</v>
      </c>
      <c r="N2000" s="35" t="n">
        <v>2.2756</v>
      </c>
      <c r="O2000" s="35" t="n">
        <v>-2.80226</v>
      </c>
      <c r="P2000" s="35" t="n">
        <v>-2.24601</v>
      </c>
      <c r="Q2000" s="35" t="n">
        <v>-0.04983</v>
      </c>
      <c r="R2000" s="35" t="n">
        <v>0.14297</v>
      </c>
    </row>
    <row r="2001" customFormat="false" ht="15" hidden="false" customHeight="false" outlineLevel="0" collapsed="false">
      <c r="A2001" s="4" t="n">
        <v>2000</v>
      </c>
      <c r="B2001" s="4" t="s">
        <v>2345</v>
      </c>
      <c r="C2001" s="35" t="n">
        <v>-3.7139</v>
      </c>
      <c r="D2001" s="35" t="n">
        <v>-0.9912</v>
      </c>
      <c r="E2001" s="35" t="n">
        <v>-0.69416</v>
      </c>
      <c r="F2001" s="35" t="n">
        <v>-0.59216</v>
      </c>
      <c r="G2001" s="35" t="n">
        <v>-1.12991</v>
      </c>
      <c r="H2001" s="35" t="n">
        <v>2.69367</v>
      </c>
      <c r="I2001" s="35" t="n">
        <v>0.50039</v>
      </c>
      <c r="J2001" s="35" t="n">
        <v>2.22632</v>
      </c>
      <c r="K2001" s="35" t="n">
        <v>0.64221</v>
      </c>
      <c r="L2001" s="35" t="n">
        <v>3.16444</v>
      </c>
      <c r="M2001" s="35" t="n">
        <v>0.75849</v>
      </c>
      <c r="N2001" s="35" t="n">
        <v>1.153</v>
      </c>
      <c r="O2001" s="35" t="n">
        <v>0.93179</v>
      </c>
      <c r="P2001" s="35" t="n">
        <v>-2.25451</v>
      </c>
      <c r="Q2001" s="35" t="n">
        <v>2.24401</v>
      </c>
      <c r="R2001" s="35" t="n">
        <v>-2.73773</v>
      </c>
    </row>
    <row r="2002" customFormat="false" ht="15" hidden="false" customHeight="false" outlineLevel="0" collapsed="false">
      <c r="A2002" s="4" t="n">
        <v>2001</v>
      </c>
      <c r="B2002" s="4" t="s">
        <v>2346</v>
      </c>
      <c r="C2002" s="35" t="n">
        <v>-2.42307</v>
      </c>
      <c r="D2002" s="35" t="n">
        <v>-0.75725</v>
      </c>
      <c r="E2002" s="35" t="n">
        <v>-1.53791</v>
      </c>
      <c r="F2002" s="35" t="n">
        <v>0.2486</v>
      </c>
      <c r="G2002" s="35" t="n">
        <v>-0.20199</v>
      </c>
      <c r="H2002" s="35" t="n">
        <v>1.67022</v>
      </c>
      <c r="I2002" s="35" t="n">
        <v>-1.26069</v>
      </c>
      <c r="J2002" s="35" t="n">
        <v>-0.37726</v>
      </c>
      <c r="K2002" s="35" t="n">
        <v>1.5638</v>
      </c>
      <c r="L2002" s="35" t="n">
        <v>0.25195</v>
      </c>
      <c r="M2002" s="35" t="n">
        <v>-0.78864</v>
      </c>
      <c r="N2002" s="35" t="n">
        <v>2.83332</v>
      </c>
      <c r="O2002" s="35" t="n">
        <v>-1.75241</v>
      </c>
      <c r="P2002" s="35" t="n">
        <v>0.92072</v>
      </c>
      <c r="Q2002" s="35" t="n">
        <v>1.23627</v>
      </c>
      <c r="R2002" s="35" t="n">
        <v>-2.91438</v>
      </c>
    </row>
    <row r="2003" customFormat="false" ht="15" hidden="false" customHeight="false" outlineLevel="0" collapsed="false">
      <c r="A2003" s="4" t="n">
        <v>2002</v>
      </c>
      <c r="B2003" s="4" t="s">
        <v>2347</v>
      </c>
      <c r="C2003" s="35" t="n">
        <v>-1.55527</v>
      </c>
      <c r="D2003" s="35" t="n">
        <v>-1.52579</v>
      </c>
      <c r="E2003" s="35" t="n">
        <v>-0.28158</v>
      </c>
      <c r="F2003" s="35" t="n">
        <v>2.81628</v>
      </c>
      <c r="G2003" s="35" t="n">
        <v>1.38613</v>
      </c>
      <c r="H2003" s="35" t="n">
        <v>-0.53089</v>
      </c>
      <c r="I2003" s="35" t="n">
        <v>2.14601</v>
      </c>
      <c r="J2003" s="35" t="n">
        <v>-0.65222</v>
      </c>
      <c r="K2003" s="35" t="n">
        <v>1.54315</v>
      </c>
      <c r="L2003" s="35" t="n">
        <v>0.58181</v>
      </c>
      <c r="M2003" s="35" t="n">
        <v>1.57033</v>
      </c>
      <c r="N2003" s="35" t="n">
        <v>-0.11052</v>
      </c>
      <c r="O2003" s="35" t="n">
        <v>-0.08794</v>
      </c>
      <c r="P2003" s="35" t="n">
        <v>-2.28186</v>
      </c>
      <c r="Q2003" s="35" t="n">
        <v>-1.38199</v>
      </c>
      <c r="R2003" s="35" t="n">
        <v>0.03083</v>
      </c>
    </row>
    <row r="2004" customFormat="false" ht="15" hidden="false" customHeight="false" outlineLevel="0" collapsed="false">
      <c r="A2004" s="4" t="n">
        <v>2003</v>
      </c>
      <c r="B2004" s="4" t="s">
        <v>2348</v>
      </c>
      <c r="C2004" s="35" t="n">
        <v>0.11838</v>
      </c>
      <c r="D2004" s="35" t="n">
        <v>-1.54098</v>
      </c>
      <c r="E2004" s="35" t="n">
        <v>1.48276</v>
      </c>
      <c r="F2004" s="35" t="n">
        <v>-0.52814</v>
      </c>
      <c r="G2004" s="35" t="n">
        <v>2.43689</v>
      </c>
      <c r="H2004" s="35" t="n">
        <v>1.24776</v>
      </c>
      <c r="I2004" s="35" t="n">
        <v>1.98752</v>
      </c>
      <c r="J2004" s="35" t="n">
        <v>-0.44152</v>
      </c>
      <c r="K2004" s="35" t="n">
        <v>-1.12217</v>
      </c>
      <c r="L2004" s="35" t="n">
        <v>-0.01093</v>
      </c>
      <c r="M2004" s="35" t="n">
        <v>-1.33497</v>
      </c>
      <c r="N2004" s="35" t="n">
        <v>0.5248</v>
      </c>
      <c r="O2004" s="35" t="n">
        <v>-1.76088</v>
      </c>
      <c r="P2004" s="35" t="n">
        <v>-0.14725</v>
      </c>
      <c r="Q2004" s="35" t="n">
        <v>2.04638</v>
      </c>
      <c r="R2004" s="35" t="n">
        <v>-3.54679</v>
      </c>
    </row>
    <row r="2005" customFormat="false" ht="15" hidden="false" customHeight="false" outlineLevel="0" collapsed="false">
      <c r="A2005" s="4" t="n">
        <v>2004</v>
      </c>
      <c r="B2005" s="4" t="s">
        <v>2349</v>
      </c>
      <c r="C2005" s="35" t="n">
        <v>0.35048</v>
      </c>
      <c r="D2005" s="35" t="n">
        <v>-2.37917</v>
      </c>
      <c r="E2005" s="35" t="n">
        <v>1.89991</v>
      </c>
      <c r="F2005" s="35" t="n">
        <v>0.52286</v>
      </c>
      <c r="G2005" s="35" t="n">
        <v>2.50331</v>
      </c>
      <c r="H2005" s="35" t="n">
        <v>1.41793</v>
      </c>
      <c r="I2005" s="35" t="n">
        <v>3.15702</v>
      </c>
      <c r="J2005" s="35" t="n">
        <v>0.81397</v>
      </c>
      <c r="K2005" s="35" t="n">
        <v>2.71658</v>
      </c>
      <c r="L2005" s="35" t="n">
        <v>2.59989</v>
      </c>
      <c r="M2005" s="35" t="n">
        <v>-0.95952</v>
      </c>
      <c r="N2005" s="35" t="n">
        <v>1.00785</v>
      </c>
      <c r="O2005" s="35" t="n">
        <v>0.12621</v>
      </c>
      <c r="P2005" s="35" t="n">
        <v>-1.19745</v>
      </c>
      <c r="Q2005" s="35" t="n">
        <v>0.47606</v>
      </c>
      <c r="R2005" s="35" t="n">
        <v>-2.99762</v>
      </c>
    </row>
    <row r="2006" customFormat="false" ht="15" hidden="false" customHeight="false" outlineLevel="0" collapsed="false">
      <c r="A2006" s="4" t="n">
        <v>2005</v>
      </c>
      <c r="B2006" s="4" t="s">
        <v>2350</v>
      </c>
      <c r="C2006" s="35" t="n">
        <v>-1.42242</v>
      </c>
      <c r="D2006" s="35" t="n">
        <v>-0.64152</v>
      </c>
      <c r="E2006" s="35" t="n">
        <v>-0.91513</v>
      </c>
      <c r="F2006" s="35" t="n">
        <v>2.91457</v>
      </c>
      <c r="G2006" s="35" t="n">
        <v>-1.34421</v>
      </c>
      <c r="H2006" s="35" t="n">
        <v>-1.22567</v>
      </c>
      <c r="I2006" s="35" t="n">
        <v>1.20727</v>
      </c>
      <c r="J2006" s="35" t="n">
        <v>0.03179</v>
      </c>
      <c r="K2006" s="35" t="n">
        <v>-0.20781</v>
      </c>
      <c r="L2006" s="35" t="n">
        <v>0.57708</v>
      </c>
      <c r="M2006" s="35" t="n">
        <v>1.92554</v>
      </c>
      <c r="N2006" s="35" t="n">
        <v>3.5183</v>
      </c>
      <c r="O2006" s="35" t="n">
        <v>-0.22307</v>
      </c>
      <c r="P2006" s="35" t="n">
        <v>0.66583</v>
      </c>
      <c r="Q2006" s="35" t="n">
        <v>0.66444</v>
      </c>
      <c r="R2006" s="35" t="n">
        <v>-3.01171</v>
      </c>
    </row>
    <row r="2007" customFormat="false" ht="15" hidden="false" customHeight="false" outlineLevel="0" collapsed="false">
      <c r="A2007" s="4" t="n">
        <v>2006</v>
      </c>
      <c r="B2007" s="4" t="s">
        <v>2351</v>
      </c>
      <c r="C2007" s="35" t="n">
        <v>0.03264</v>
      </c>
      <c r="D2007" s="35" t="n">
        <v>0.38201</v>
      </c>
      <c r="E2007" s="35" t="n">
        <v>-0.18502</v>
      </c>
      <c r="F2007" s="35" t="n">
        <v>2.28731</v>
      </c>
      <c r="G2007" s="35" t="n">
        <v>-0.16817</v>
      </c>
      <c r="H2007" s="35" t="n">
        <v>-1.50004</v>
      </c>
      <c r="I2007" s="35" t="n">
        <v>-1.04981</v>
      </c>
      <c r="J2007" s="35" t="n">
        <v>2.51162</v>
      </c>
      <c r="K2007" s="35" t="n">
        <v>-0.41854</v>
      </c>
      <c r="L2007" s="35" t="n">
        <v>2.38013</v>
      </c>
      <c r="M2007" s="35" t="n">
        <v>-0.39875</v>
      </c>
      <c r="N2007" s="35" t="n">
        <v>1.28507</v>
      </c>
      <c r="O2007" s="35" t="n">
        <v>-2.36285</v>
      </c>
      <c r="P2007" s="35" t="n">
        <v>-1.98484</v>
      </c>
      <c r="Q2007" s="35" t="n">
        <v>-0.28968</v>
      </c>
      <c r="R2007" s="35" t="n">
        <v>-0.01646</v>
      </c>
    </row>
    <row r="2008" customFormat="false" ht="15" hidden="false" customHeight="false" outlineLevel="0" collapsed="false">
      <c r="A2008" s="4" t="n">
        <v>2007</v>
      </c>
      <c r="B2008" s="4" t="s">
        <v>2352</v>
      </c>
      <c r="C2008" s="35" t="n">
        <v>1.1795</v>
      </c>
      <c r="D2008" s="35" t="n">
        <v>0.51809</v>
      </c>
      <c r="E2008" s="35" t="n">
        <v>1.49121</v>
      </c>
      <c r="F2008" s="35" t="n">
        <v>0.74694</v>
      </c>
      <c r="G2008" s="35" t="n">
        <v>-0.68941</v>
      </c>
      <c r="H2008" s="35" t="n">
        <v>1.21063</v>
      </c>
      <c r="I2008" s="35" t="n">
        <v>1.03176</v>
      </c>
      <c r="J2008" s="35" t="n">
        <v>-0.51148</v>
      </c>
      <c r="K2008" s="35" t="n">
        <v>-1.43565</v>
      </c>
      <c r="L2008" s="35" t="n">
        <v>0.51687</v>
      </c>
      <c r="M2008" s="35" t="n">
        <v>0.66112</v>
      </c>
      <c r="N2008" s="35" t="n">
        <v>0.15034</v>
      </c>
      <c r="O2008" s="35" t="n">
        <v>0.86458</v>
      </c>
      <c r="P2008" s="35" t="n">
        <v>-2.38084</v>
      </c>
      <c r="Q2008" s="35" t="n">
        <v>-0.29078</v>
      </c>
      <c r="R2008" s="35" t="n">
        <v>0.59655</v>
      </c>
    </row>
    <row r="2009" customFormat="false" ht="15" hidden="false" customHeight="false" outlineLevel="0" collapsed="false">
      <c r="A2009" s="4" t="n">
        <v>2008</v>
      </c>
      <c r="B2009" s="4" t="s">
        <v>2353</v>
      </c>
      <c r="C2009" s="35" t="n">
        <v>-2.99545</v>
      </c>
      <c r="D2009" s="35" t="n">
        <v>0.28846</v>
      </c>
      <c r="E2009" s="35" t="n">
        <v>0.76445</v>
      </c>
      <c r="F2009" s="35" t="n">
        <v>2.71974</v>
      </c>
      <c r="G2009" s="35" t="n">
        <v>2.35617</v>
      </c>
      <c r="H2009" s="35" t="n">
        <v>1.36756</v>
      </c>
      <c r="I2009" s="35" t="n">
        <v>1.74399</v>
      </c>
      <c r="J2009" s="35" t="n">
        <v>2.52341</v>
      </c>
      <c r="K2009" s="35" t="n">
        <v>3.01752</v>
      </c>
      <c r="L2009" s="35" t="n">
        <v>3.40103</v>
      </c>
      <c r="M2009" s="35" t="n">
        <v>-0.60466</v>
      </c>
      <c r="N2009" s="35" t="n">
        <v>-0.11516</v>
      </c>
      <c r="O2009" s="35" t="n">
        <v>0.1967</v>
      </c>
      <c r="P2009" s="35" t="n">
        <v>-3.03278</v>
      </c>
      <c r="Q2009" s="35" t="n">
        <v>2.83754</v>
      </c>
      <c r="R2009" s="35" t="n">
        <v>-0.29712</v>
      </c>
    </row>
    <row r="2010" customFormat="false" ht="15" hidden="false" customHeight="false" outlineLevel="0" collapsed="false">
      <c r="A2010" s="4" t="n">
        <v>2009</v>
      </c>
      <c r="B2010" s="4" t="s">
        <v>2354</v>
      </c>
      <c r="C2010" s="35" t="n">
        <v>0.62344</v>
      </c>
      <c r="D2010" s="35" t="n">
        <v>0.28176</v>
      </c>
      <c r="E2010" s="35" t="n">
        <v>-0.61057</v>
      </c>
      <c r="F2010" s="35" t="n">
        <v>-0.50129</v>
      </c>
      <c r="G2010" s="35" t="n">
        <v>1.81732</v>
      </c>
      <c r="H2010" s="35" t="n">
        <v>-1.57673</v>
      </c>
      <c r="I2010" s="35" t="n">
        <v>-0.69287</v>
      </c>
      <c r="J2010" s="35" t="n">
        <v>2.25555</v>
      </c>
      <c r="K2010" s="35" t="n">
        <v>-0.75481</v>
      </c>
      <c r="L2010" s="35" t="n">
        <v>0.00539</v>
      </c>
      <c r="M2010" s="35" t="n">
        <v>-0.34348</v>
      </c>
      <c r="N2010" s="35" t="n">
        <v>2.40508</v>
      </c>
      <c r="O2010" s="35" t="n">
        <v>-0.03889</v>
      </c>
      <c r="P2010" s="35" t="n">
        <v>-2.60218</v>
      </c>
      <c r="Q2010" s="35" t="n">
        <v>-0.19506</v>
      </c>
      <c r="R2010" s="35" t="n">
        <v>-1.97755</v>
      </c>
    </row>
    <row r="2011" customFormat="false" ht="15" hidden="false" customHeight="false" outlineLevel="0" collapsed="false">
      <c r="A2011" s="4" t="n">
        <v>2010</v>
      </c>
      <c r="B2011" s="4" t="s">
        <v>2355</v>
      </c>
      <c r="C2011" s="35" t="n">
        <v>-0.44724</v>
      </c>
      <c r="D2011" s="35" t="n">
        <v>-2.273</v>
      </c>
      <c r="E2011" s="35" t="n">
        <v>-0.06322</v>
      </c>
      <c r="F2011" s="35" t="n">
        <v>2.47174</v>
      </c>
      <c r="G2011" s="35" t="n">
        <v>1.52743</v>
      </c>
      <c r="H2011" s="35" t="n">
        <v>0.1726</v>
      </c>
      <c r="I2011" s="35" t="n">
        <v>2.50421</v>
      </c>
      <c r="J2011" s="35" t="n">
        <v>2.42765</v>
      </c>
      <c r="K2011" s="35" t="n">
        <v>0.30111</v>
      </c>
      <c r="L2011" s="35" t="n">
        <v>3.15035</v>
      </c>
      <c r="M2011" s="35" t="n">
        <v>1.78278</v>
      </c>
      <c r="N2011" s="35" t="n">
        <v>2.44388</v>
      </c>
      <c r="O2011" s="35" t="n">
        <v>-2.51054</v>
      </c>
      <c r="P2011" s="35" t="n">
        <v>-2.37663</v>
      </c>
      <c r="Q2011" s="35" t="n">
        <v>-1.1516</v>
      </c>
      <c r="R2011" s="35" t="n">
        <v>0.54191</v>
      </c>
    </row>
    <row r="2012" customFormat="false" ht="15" hidden="false" customHeight="false" outlineLevel="0" collapsed="false">
      <c r="A2012" s="4" t="n">
        <v>2011</v>
      </c>
      <c r="B2012" s="4" t="s">
        <v>2356</v>
      </c>
      <c r="C2012" s="35" t="n">
        <v>0.82259</v>
      </c>
      <c r="D2012" s="35" t="n">
        <v>0.67433</v>
      </c>
      <c r="E2012" s="35" t="n">
        <v>1.58659</v>
      </c>
      <c r="F2012" s="35" t="n">
        <v>1.46456</v>
      </c>
      <c r="G2012" s="35" t="n">
        <v>-0.17211</v>
      </c>
      <c r="H2012" s="35" t="n">
        <v>2.1207</v>
      </c>
      <c r="I2012" s="35" t="n">
        <v>2.16396</v>
      </c>
      <c r="J2012" s="35" t="n">
        <v>0.19924</v>
      </c>
      <c r="K2012" s="35" t="n">
        <v>2.0271</v>
      </c>
      <c r="L2012" s="35" t="n">
        <v>-0.05753</v>
      </c>
      <c r="M2012" s="35" t="n">
        <v>2.15644</v>
      </c>
      <c r="N2012" s="35" t="n">
        <v>0.6747</v>
      </c>
      <c r="O2012" s="35" t="n">
        <v>0.66231</v>
      </c>
      <c r="P2012" s="35" t="n">
        <v>-0.88706</v>
      </c>
      <c r="Q2012" s="35" t="n">
        <v>0.82368</v>
      </c>
      <c r="R2012" s="35" t="n">
        <v>-2.7025</v>
      </c>
    </row>
    <row r="2013" customFormat="false" ht="15" hidden="false" customHeight="false" outlineLevel="0" collapsed="false">
      <c r="A2013" s="4" t="n">
        <v>2012</v>
      </c>
      <c r="B2013" s="4" t="s">
        <v>2357</v>
      </c>
      <c r="C2013" s="35" t="n">
        <v>-0.41312</v>
      </c>
      <c r="D2013" s="35" t="n">
        <v>0.24097</v>
      </c>
      <c r="E2013" s="35" t="n">
        <v>-0.4711</v>
      </c>
      <c r="F2013" s="35" t="n">
        <v>2.06962</v>
      </c>
      <c r="G2013" s="35" t="n">
        <v>2.77614</v>
      </c>
      <c r="H2013" s="35" t="n">
        <v>1.04344</v>
      </c>
      <c r="I2013" s="35" t="n">
        <v>-1.33399</v>
      </c>
      <c r="J2013" s="35" t="n">
        <v>2.44462</v>
      </c>
      <c r="K2013" s="35" t="n">
        <v>4.08145</v>
      </c>
      <c r="L2013" s="35" t="n">
        <v>2.7404</v>
      </c>
      <c r="M2013" s="35" t="n">
        <v>-0.79548</v>
      </c>
      <c r="N2013" s="35" t="n">
        <v>2.7766</v>
      </c>
      <c r="O2013" s="35" t="n">
        <v>-1.64797</v>
      </c>
      <c r="P2013" s="35" t="n">
        <v>-2.56152</v>
      </c>
      <c r="Q2013" s="35" t="n">
        <v>2.64079</v>
      </c>
      <c r="R2013" s="35" t="n">
        <v>-0.09066</v>
      </c>
    </row>
    <row r="2014" customFormat="false" ht="15" hidden="false" customHeight="false" outlineLevel="0" collapsed="false">
      <c r="A2014" s="4" t="n">
        <v>2013</v>
      </c>
      <c r="B2014" s="4" t="s">
        <v>2358</v>
      </c>
      <c r="C2014" s="35" t="n">
        <v>0.29995</v>
      </c>
      <c r="D2014" s="35" t="n">
        <v>-0.76006</v>
      </c>
      <c r="E2014" s="35" t="n">
        <v>-0.64325</v>
      </c>
      <c r="F2014" s="35" t="n">
        <v>-0.31553</v>
      </c>
      <c r="G2014" s="35" t="n">
        <v>-0.42182</v>
      </c>
      <c r="H2014" s="35" t="n">
        <v>-0.83302</v>
      </c>
      <c r="I2014" s="35" t="n">
        <v>3.13132</v>
      </c>
      <c r="J2014" s="35" t="n">
        <v>3.44388</v>
      </c>
      <c r="K2014" s="35" t="n">
        <v>2.43204</v>
      </c>
      <c r="L2014" s="35" t="n">
        <v>3.17723</v>
      </c>
      <c r="M2014" s="35" t="n">
        <v>-0.97311</v>
      </c>
      <c r="N2014" s="35" t="n">
        <v>2.89926</v>
      </c>
      <c r="O2014" s="35" t="n">
        <v>-2.13814</v>
      </c>
      <c r="P2014" s="35" t="n">
        <v>-0.13254</v>
      </c>
      <c r="Q2014" s="35" t="n">
        <v>-0.01984</v>
      </c>
      <c r="R2014" s="35" t="n">
        <v>-0.41451</v>
      </c>
    </row>
    <row r="2015" customFormat="false" ht="15" hidden="false" customHeight="false" outlineLevel="0" collapsed="false">
      <c r="A2015" s="4" t="n">
        <v>2014</v>
      </c>
      <c r="B2015" s="4" t="s">
        <v>2359</v>
      </c>
      <c r="C2015" s="35" t="n">
        <v>-0.34287</v>
      </c>
      <c r="D2015" s="35" t="n">
        <v>-1.56552</v>
      </c>
      <c r="E2015" s="35" t="n">
        <v>-1.49518</v>
      </c>
      <c r="F2015" s="35" t="n">
        <v>-0.7919</v>
      </c>
      <c r="G2015" s="35" t="n">
        <v>-0.06676</v>
      </c>
      <c r="H2015" s="35" t="n">
        <v>1.29236</v>
      </c>
      <c r="I2015" s="35" t="n">
        <v>3.11025</v>
      </c>
      <c r="J2015" s="35" t="n">
        <v>1.62604</v>
      </c>
      <c r="K2015" s="35" t="n">
        <v>-0.19231</v>
      </c>
      <c r="L2015" s="35" t="n">
        <v>1.68695</v>
      </c>
      <c r="M2015" s="35" t="n">
        <v>1.49753</v>
      </c>
      <c r="N2015" s="35" t="n">
        <v>0.48504</v>
      </c>
      <c r="O2015" s="35" t="n">
        <v>-2.9307</v>
      </c>
      <c r="P2015" s="35" t="n">
        <v>-2.52177</v>
      </c>
      <c r="Q2015" s="35" t="n">
        <v>0.52149</v>
      </c>
      <c r="R2015" s="35" t="n">
        <v>-2.07906</v>
      </c>
    </row>
    <row r="2016" customFormat="false" ht="15" hidden="false" customHeight="false" outlineLevel="0" collapsed="false">
      <c r="A2016" s="4" t="n">
        <v>2015</v>
      </c>
      <c r="B2016" s="4" t="s">
        <v>2360</v>
      </c>
      <c r="C2016" s="35" t="n">
        <v>-2.27427</v>
      </c>
      <c r="D2016" s="35" t="n">
        <v>-0.17116</v>
      </c>
      <c r="E2016" s="35" t="n">
        <v>2.11763</v>
      </c>
      <c r="F2016" s="35" t="n">
        <v>-0.17185</v>
      </c>
      <c r="G2016" s="35" t="n">
        <v>2.63213</v>
      </c>
      <c r="H2016" s="35" t="n">
        <v>0.68951</v>
      </c>
      <c r="I2016" s="35" t="n">
        <v>2.67031</v>
      </c>
      <c r="J2016" s="35" t="n">
        <v>-0.13563</v>
      </c>
      <c r="K2016" s="35" t="n">
        <v>-0.53057</v>
      </c>
      <c r="L2016" s="35" t="n">
        <v>1.30893</v>
      </c>
      <c r="M2016" s="35" t="n">
        <v>2.73875</v>
      </c>
      <c r="N2016" s="35" t="n">
        <v>2.85758</v>
      </c>
      <c r="O2016" s="35" t="n">
        <v>-2.21667</v>
      </c>
      <c r="P2016" s="35" t="n">
        <v>-3.73142</v>
      </c>
      <c r="Q2016" s="35" t="n">
        <v>0.35597</v>
      </c>
      <c r="R2016" s="35" t="n">
        <v>0.48664</v>
      </c>
    </row>
    <row r="2017" customFormat="false" ht="15" hidden="false" customHeight="false" outlineLevel="0" collapsed="false">
      <c r="A2017" s="4" t="n">
        <v>2016</v>
      </c>
      <c r="B2017" s="4" t="s">
        <v>2361</v>
      </c>
      <c r="C2017" s="35" t="n">
        <v>0.96034</v>
      </c>
      <c r="D2017" s="35" t="n">
        <v>-0.1485</v>
      </c>
      <c r="E2017" s="35" t="n">
        <v>2.40458</v>
      </c>
      <c r="F2017" s="35" t="n">
        <v>-0.34374</v>
      </c>
      <c r="G2017" s="35" t="n">
        <v>0.20758</v>
      </c>
      <c r="H2017" s="35" t="n">
        <v>0.90675</v>
      </c>
      <c r="I2017" s="35" t="n">
        <v>-0.25155</v>
      </c>
      <c r="J2017" s="35" t="n">
        <v>-0.58759</v>
      </c>
      <c r="K2017" s="35" t="n">
        <v>2.32768</v>
      </c>
      <c r="L2017" s="35" t="n">
        <v>0.22021</v>
      </c>
      <c r="M2017" s="35" t="n">
        <v>-0.81946</v>
      </c>
      <c r="N2017" s="35" t="n">
        <v>3.79688</v>
      </c>
      <c r="O2017" s="35" t="n">
        <v>0.85028</v>
      </c>
      <c r="P2017" s="35" t="n">
        <v>-2.14348</v>
      </c>
      <c r="Q2017" s="35" t="n">
        <v>1.429</v>
      </c>
      <c r="R2017" s="35" t="n">
        <v>-2.41888</v>
      </c>
    </row>
    <row r="2018" customFormat="false" ht="15" hidden="false" customHeight="false" outlineLevel="0" collapsed="false">
      <c r="A2018" s="4" t="n">
        <v>2017</v>
      </c>
      <c r="B2018" s="4" t="s">
        <v>2362</v>
      </c>
      <c r="C2018" s="35" t="n">
        <v>0.87876</v>
      </c>
      <c r="D2018" s="35" t="n">
        <v>-0.47675</v>
      </c>
      <c r="E2018" s="35" t="n">
        <v>2.30709</v>
      </c>
      <c r="F2018" s="35" t="n">
        <v>2.55982</v>
      </c>
      <c r="G2018" s="35" t="n">
        <v>-0.36811</v>
      </c>
      <c r="H2018" s="35" t="n">
        <v>-0.596</v>
      </c>
      <c r="I2018" s="35" t="n">
        <v>1.58285</v>
      </c>
      <c r="J2018" s="35" t="n">
        <v>0.36852</v>
      </c>
      <c r="K2018" s="35" t="n">
        <v>2.36263</v>
      </c>
      <c r="L2018" s="35" t="n">
        <v>-0.49255</v>
      </c>
      <c r="M2018" s="35" t="n">
        <v>2.86518</v>
      </c>
      <c r="N2018" s="35" t="n">
        <v>4.13384</v>
      </c>
      <c r="O2018" s="35" t="n">
        <v>1.36903</v>
      </c>
      <c r="P2018" s="35" t="n">
        <v>-0.41211</v>
      </c>
      <c r="Q2018" s="35" t="n">
        <v>0.09583</v>
      </c>
      <c r="R2018" s="35" t="n">
        <v>0.69579</v>
      </c>
    </row>
    <row r="2019" customFormat="false" ht="15" hidden="false" customHeight="false" outlineLevel="0" collapsed="false">
      <c r="A2019" s="4" t="n">
        <v>2018</v>
      </c>
      <c r="B2019" s="4" t="s">
        <v>2363</v>
      </c>
      <c r="C2019" s="35" t="n">
        <v>-0.54482</v>
      </c>
      <c r="D2019" s="35" t="n">
        <v>-3.06201</v>
      </c>
      <c r="E2019" s="35" t="n">
        <v>2.11735</v>
      </c>
      <c r="F2019" s="35" t="n">
        <v>2.01357</v>
      </c>
      <c r="G2019" s="35" t="n">
        <v>-0.46462</v>
      </c>
      <c r="H2019" s="35" t="n">
        <v>1.34408</v>
      </c>
      <c r="I2019" s="35" t="n">
        <v>-0.45496</v>
      </c>
      <c r="J2019" s="35" t="n">
        <v>-0.34675</v>
      </c>
      <c r="K2019" s="35" t="n">
        <v>-0.57273</v>
      </c>
      <c r="L2019" s="35" t="n">
        <v>3.05966</v>
      </c>
      <c r="M2019" s="35" t="n">
        <v>1.82997</v>
      </c>
      <c r="N2019" s="35" t="n">
        <v>3.93475</v>
      </c>
      <c r="O2019" s="35" t="n">
        <v>0.21029</v>
      </c>
      <c r="P2019" s="35" t="n">
        <v>-0.20091</v>
      </c>
      <c r="Q2019" s="35" t="n">
        <v>-0.08083</v>
      </c>
      <c r="R2019" s="35" t="n">
        <v>-2.63549</v>
      </c>
    </row>
    <row r="2020" customFormat="false" ht="15" hidden="false" customHeight="false" outlineLevel="0" collapsed="false">
      <c r="A2020" s="4" t="n">
        <v>2019</v>
      </c>
      <c r="B2020" s="4" t="s">
        <v>2364</v>
      </c>
      <c r="C2020" s="35" t="n">
        <v>-1.74399</v>
      </c>
      <c r="D2020" s="35" t="n">
        <v>-0.00582</v>
      </c>
      <c r="E2020" s="35" t="n">
        <v>2.33982</v>
      </c>
      <c r="F2020" s="35" t="n">
        <v>-0.02421</v>
      </c>
      <c r="G2020" s="35" t="n">
        <v>2.27296</v>
      </c>
      <c r="H2020" s="35" t="n">
        <v>-1.29841</v>
      </c>
      <c r="I2020" s="35" t="n">
        <v>0.9416</v>
      </c>
      <c r="J2020" s="35" t="n">
        <v>-0.04904</v>
      </c>
      <c r="K2020" s="35" t="n">
        <v>0.18377</v>
      </c>
      <c r="L2020" s="35" t="n">
        <v>0.21723</v>
      </c>
      <c r="M2020" s="35" t="n">
        <v>2.68648</v>
      </c>
      <c r="N2020" s="35" t="n">
        <v>0.2557</v>
      </c>
      <c r="O2020" s="35" t="n">
        <v>0.0515</v>
      </c>
      <c r="P2020" s="35" t="n">
        <v>-0.36588</v>
      </c>
      <c r="Q2020" s="35" t="n">
        <v>0.53079</v>
      </c>
      <c r="R2020" s="35" t="n">
        <v>1.58614</v>
      </c>
    </row>
    <row r="2021" customFormat="false" ht="15" hidden="false" customHeight="false" outlineLevel="0" collapsed="false">
      <c r="A2021" s="4" t="n">
        <v>2020</v>
      </c>
      <c r="B2021" s="4" t="s">
        <v>2365</v>
      </c>
      <c r="C2021" s="35" t="n">
        <v>-2.58408</v>
      </c>
      <c r="D2021" s="35" t="n">
        <v>0.10783</v>
      </c>
      <c r="E2021" s="35" t="n">
        <v>2.06668</v>
      </c>
      <c r="F2021" s="35" t="n">
        <v>2.79549</v>
      </c>
      <c r="G2021" s="35" t="n">
        <v>0.51736</v>
      </c>
      <c r="H2021" s="35" t="n">
        <v>1.70952</v>
      </c>
      <c r="I2021" s="35" t="n">
        <v>1.36297</v>
      </c>
      <c r="J2021" s="35" t="n">
        <v>3.64261</v>
      </c>
      <c r="K2021" s="35" t="n">
        <v>2.55578</v>
      </c>
      <c r="L2021" s="35" t="n">
        <v>0.27856</v>
      </c>
      <c r="M2021" s="35" t="n">
        <v>2.55596</v>
      </c>
      <c r="N2021" s="35" t="n">
        <v>0.80749</v>
      </c>
      <c r="O2021" s="35" t="n">
        <v>1.38856</v>
      </c>
      <c r="P2021" s="35" t="n">
        <v>-0.28537</v>
      </c>
      <c r="Q2021" s="35" t="n">
        <v>0.58167</v>
      </c>
      <c r="R2021" s="35" t="n">
        <v>0.30426</v>
      </c>
    </row>
    <row r="2022" customFormat="false" ht="15" hidden="false" customHeight="false" outlineLevel="0" collapsed="false">
      <c r="A2022" s="4" t="n">
        <v>2021</v>
      </c>
      <c r="B2022" s="4" t="s">
        <v>2366</v>
      </c>
      <c r="C2022" s="35" t="n">
        <v>-2.73298</v>
      </c>
      <c r="D2022" s="35" t="n">
        <v>-2.3372</v>
      </c>
      <c r="E2022" s="35" t="n">
        <v>-0.00448</v>
      </c>
      <c r="F2022" s="35" t="n">
        <v>-1.01134</v>
      </c>
      <c r="G2022" s="35" t="n">
        <v>2.11816</v>
      </c>
      <c r="H2022" s="35" t="n">
        <v>-1.815</v>
      </c>
      <c r="I2022" s="35" t="n">
        <v>-0.663</v>
      </c>
      <c r="J2022" s="35" t="n">
        <v>2.50274</v>
      </c>
      <c r="K2022" s="35" t="n">
        <v>0.22656</v>
      </c>
      <c r="L2022" s="35" t="n">
        <v>0.20293</v>
      </c>
      <c r="M2022" s="35" t="n">
        <v>2.40752</v>
      </c>
      <c r="N2022" s="35" t="n">
        <v>1.29481</v>
      </c>
      <c r="O2022" s="35" t="n">
        <v>-0.09941</v>
      </c>
      <c r="P2022" s="35" t="n">
        <v>-0.19201</v>
      </c>
      <c r="Q2022" s="35" t="n">
        <v>-1.32661</v>
      </c>
      <c r="R2022" s="35" t="n">
        <v>0.72016</v>
      </c>
    </row>
    <row r="2023" customFormat="false" ht="15" hidden="false" customHeight="false" outlineLevel="0" collapsed="false">
      <c r="A2023" s="4" t="n">
        <v>2022</v>
      </c>
      <c r="B2023" s="4" t="s">
        <v>2367</v>
      </c>
      <c r="C2023" s="35" t="n">
        <v>-2.98448</v>
      </c>
      <c r="D2023" s="35" t="n">
        <v>-2.62345</v>
      </c>
      <c r="E2023" s="35" t="n">
        <v>2.89428</v>
      </c>
      <c r="F2023" s="35" t="n">
        <v>2.68065</v>
      </c>
      <c r="G2023" s="35" t="n">
        <v>0.13411</v>
      </c>
      <c r="H2023" s="35" t="n">
        <v>-1.85934</v>
      </c>
      <c r="I2023" s="35" t="n">
        <v>0.09558</v>
      </c>
      <c r="J2023" s="35" t="n">
        <v>3.30001</v>
      </c>
      <c r="K2023" s="35" t="n">
        <v>-0.15329</v>
      </c>
      <c r="L2023" s="35" t="n">
        <v>1.22005</v>
      </c>
      <c r="M2023" s="35" t="n">
        <v>1.88935</v>
      </c>
      <c r="N2023" s="35" t="n">
        <v>1.37682</v>
      </c>
      <c r="O2023" s="35" t="n">
        <v>-1.25235</v>
      </c>
      <c r="P2023" s="35" t="n">
        <v>1.58574</v>
      </c>
      <c r="Q2023" s="35" t="n">
        <v>2.7259</v>
      </c>
      <c r="R2023" s="35" t="n">
        <v>0.16171</v>
      </c>
    </row>
    <row r="2024" customFormat="false" ht="15" hidden="false" customHeight="false" outlineLevel="0" collapsed="false">
      <c r="A2024" s="4" t="n">
        <v>2023</v>
      </c>
      <c r="B2024" s="4" t="s">
        <v>2368</v>
      </c>
      <c r="C2024" s="35" t="n">
        <v>-0.78401</v>
      </c>
      <c r="D2024" s="35" t="n">
        <v>-1.72742</v>
      </c>
      <c r="E2024" s="35" t="n">
        <v>-0.81187</v>
      </c>
      <c r="F2024" s="35" t="n">
        <v>-1.20498</v>
      </c>
      <c r="G2024" s="35" t="n">
        <v>1.75842</v>
      </c>
      <c r="H2024" s="35" t="n">
        <v>1.11778</v>
      </c>
      <c r="I2024" s="35" t="n">
        <v>3.2114</v>
      </c>
      <c r="J2024" s="35" t="n">
        <v>-0.03215</v>
      </c>
      <c r="K2024" s="35" t="n">
        <v>2.05367</v>
      </c>
      <c r="L2024" s="35" t="n">
        <v>2.0115</v>
      </c>
      <c r="M2024" s="35" t="n">
        <v>0.30142</v>
      </c>
      <c r="N2024" s="35" t="n">
        <v>0.5644</v>
      </c>
      <c r="O2024" s="35" t="n">
        <v>-2.46418</v>
      </c>
      <c r="P2024" s="35" t="n">
        <v>-2.0071</v>
      </c>
      <c r="Q2024" s="35" t="n">
        <v>-1.08345</v>
      </c>
      <c r="R2024" s="35" t="n">
        <v>-2.40039</v>
      </c>
    </row>
    <row r="2025" customFormat="false" ht="15" hidden="false" customHeight="false" outlineLevel="0" collapsed="false">
      <c r="A2025" s="4" t="n">
        <v>2024</v>
      </c>
      <c r="B2025" s="4" t="s">
        <v>2369</v>
      </c>
      <c r="C2025" s="35" t="n">
        <v>-1.65757</v>
      </c>
      <c r="D2025" s="35" t="n">
        <v>0.14763</v>
      </c>
      <c r="E2025" s="35" t="n">
        <v>-0.54979</v>
      </c>
      <c r="F2025" s="35" t="n">
        <v>2.27851</v>
      </c>
      <c r="G2025" s="35" t="n">
        <v>2.48672</v>
      </c>
      <c r="H2025" s="35" t="n">
        <v>-1.23357</v>
      </c>
      <c r="I2025" s="35" t="n">
        <v>1.7598</v>
      </c>
      <c r="J2025" s="35" t="n">
        <v>2.63247</v>
      </c>
      <c r="K2025" s="35" t="n">
        <v>0.462</v>
      </c>
      <c r="L2025" s="35" t="n">
        <v>1.90889</v>
      </c>
      <c r="M2025" s="35" t="n">
        <v>-1.07382</v>
      </c>
      <c r="N2025" s="35" t="n">
        <v>3.6738</v>
      </c>
      <c r="O2025" s="35" t="n">
        <v>0.12963</v>
      </c>
      <c r="P2025" s="35" t="n">
        <v>-2.66891</v>
      </c>
      <c r="Q2025" s="35" t="n">
        <v>0.6004</v>
      </c>
      <c r="R2025" s="35" t="n">
        <v>-3.75947</v>
      </c>
    </row>
    <row r="2026" customFormat="false" ht="15" hidden="false" customHeight="false" outlineLevel="0" collapsed="false">
      <c r="A2026" s="4" t="n">
        <v>2025</v>
      </c>
      <c r="B2026" s="4" t="s">
        <v>2370</v>
      </c>
      <c r="C2026" s="35" t="n">
        <v>-0.31336</v>
      </c>
      <c r="D2026" s="35" t="n">
        <v>0.38604</v>
      </c>
      <c r="E2026" s="35" t="n">
        <v>-1.01354</v>
      </c>
      <c r="F2026" s="35" t="n">
        <v>2.28616</v>
      </c>
      <c r="G2026" s="35" t="n">
        <v>-1.31318</v>
      </c>
      <c r="H2026" s="35" t="n">
        <v>0.81713</v>
      </c>
      <c r="I2026" s="35" t="n">
        <v>2.68556</v>
      </c>
      <c r="J2026" s="35" t="n">
        <v>-0.21562</v>
      </c>
      <c r="K2026" s="35" t="n">
        <v>0.25814</v>
      </c>
      <c r="L2026" s="35" t="n">
        <v>3.14119</v>
      </c>
      <c r="M2026" s="35" t="n">
        <v>0.56043</v>
      </c>
      <c r="N2026" s="35" t="n">
        <v>0.16486</v>
      </c>
      <c r="O2026" s="35" t="n">
        <v>-2.13446</v>
      </c>
      <c r="P2026" s="35" t="n">
        <v>-2.73735</v>
      </c>
      <c r="Q2026" s="35" t="n">
        <v>2.47306</v>
      </c>
      <c r="R2026" s="35" t="n">
        <v>-3.44378</v>
      </c>
    </row>
    <row r="2027" customFormat="false" ht="15" hidden="false" customHeight="false" outlineLevel="0" collapsed="false">
      <c r="A2027" s="4" t="n">
        <v>2026</v>
      </c>
      <c r="B2027" s="4" t="s">
        <v>2371</v>
      </c>
      <c r="C2027" s="35" t="n">
        <v>-0.40881</v>
      </c>
      <c r="D2027" s="35" t="n">
        <v>-2.10104</v>
      </c>
      <c r="E2027" s="35" t="n">
        <v>-1.15505</v>
      </c>
      <c r="F2027" s="35" t="n">
        <v>2.75427</v>
      </c>
      <c r="G2027" s="35" t="n">
        <v>-1.23425</v>
      </c>
      <c r="H2027" s="35" t="n">
        <v>-0.19687</v>
      </c>
      <c r="I2027" s="35" t="n">
        <v>2.74556</v>
      </c>
      <c r="J2027" s="35" t="n">
        <v>-0.26985</v>
      </c>
      <c r="K2027" s="35" t="n">
        <v>2.42701</v>
      </c>
      <c r="L2027" s="35" t="n">
        <v>0.52104</v>
      </c>
      <c r="M2027" s="35" t="n">
        <v>0.32519</v>
      </c>
      <c r="N2027" s="35" t="n">
        <v>0.90963</v>
      </c>
      <c r="O2027" s="35" t="n">
        <v>-1.72008</v>
      </c>
      <c r="P2027" s="35" t="n">
        <v>-2.362</v>
      </c>
      <c r="Q2027" s="35" t="n">
        <v>2.36578</v>
      </c>
      <c r="R2027" s="35" t="n">
        <v>-3.03163</v>
      </c>
    </row>
    <row r="2028" customFormat="false" ht="15" hidden="false" customHeight="false" outlineLevel="0" collapsed="false">
      <c r="A2028" s="4" t="n">
        <v>2027</v>
      </c>
      <c r="B2028" s="4" t="s">
        <v>2372</v>
      </c>
      <c r="C2028" s="35" t="n">
        <v>-3.34169</v>
      </c>
      <c r="D2028" s="35" t="n">
        <v>-1.71754</v>
      </c>
      <c r="E2028" s="35" t="n">
        <v>-0.73575</v>
      </c>
      <c r="F2028" s="35" t="n">
        <v>2.89569</v>
      </c>
      <c r="G2028" s="35" t="n">
        <v>2.20193</v>
      </c>
      <c r="H2028" s="35" t="n">
        <v>1.33733</v>
      </c>
      <c r="I2028" s="35" t="n">
        <v>2.03947</v>
      </c>
      <c r="J2028" s="35" t="n">
        <v>-0.37376</v>
      </c>
      <c r="K2028" s="35" t="n">
        <v>0.35991</v>
      </c>
      <c r="L2028" s="35" t="n">
        <v>0.46708</v>
      </c>
      <c r="M2028" s="35" t="n">
        <v>1.24936</v>
      </c>
      <c r="N2028" s="35" t="n">
        <v>0.69175</v>
      </c>
      <c r="O2028" s="35" t="n">
        <v>-3.48474</v>
      </c>
      <c r="P2028" s="35" t="n">
        <v>0.83986</v>
      </c>
      <c r="Q2028" s="35" t="n">
        <v>1.73352</v>
      </c>
      <c r="R2028" s="35" t="n">
        <v>-3.62821</v>
      </c>
    </row>
    <row r="2029" customFormat="false" ht="15" hidden="false" customHeight="false" outlineLevel="0" collapsed="false">
      <c r="A2029" s="4" t="n">
        <v>2028</v>
      </c>
      <c r="B2029" s="4" t="s">
        <v>2373</v>
      </c>
      <c r="C2029" s="35" t="n">
        <v>-3.4968</v>
      </c>
      <c r="D2029" s="35" t="n">
        <v>-2.51156</v>
      </c>
      <c r="E2029" s="35" t="n">
        <v>-0.76422</v>
      </c>
      <c r="F2029" s="35" t="n">
        <v>2.55592</v>
      </c>
      <c r="G2029" s="35" t="n">
        <v>1.63304</v>
      </c>
      <c r="H2029" s="35" t="n">
        <v>0.39406</v>
      </c>
      <c r="I2029" s="35" t="n">
        <v>1.35455</v>
      </c>
      <c r="J2029" s="35" t="n">
        <v>2.76966</v>
      </c>
      <c r="K2029" s="35" t="n">
        <v>3.56532</v>
      </c>
      <c r="L2029" s="35" t="n">
        <v>0.26748</v>
      </c>
      <c r="M2029" s="35" t="n">
        <v>2.50032</v>
      </c>
      <c r="N2029" s="35" t="n">
        <v>3.50913</v>
      </c>
      <c r="O2029" s="35" t="n">
        <v>-2.03712</v>
      </c>
      <c r="P2029" s="35" t="n">
        <v>0.25718</v>
      </c>
      <c r="Q2029" s="35" t="n">
        <v>1.93418</v>
      </c>
      <c r="R2029" s="35" t="n">
        <v>0.40319</v>
      </c>
    </row>
    <row r="2030" customFormat="false" ht="15" hidden="false" customHeight="false" outlineLevel="0" collapsed="false">
      <c r="A2030" s="4" t="n">
        <v>2029</v>
      </c>
      <c r="B2030" s="4" t="s">
        <v>2374</v>
      </c>
      <c r="C2030" s="35" t="n">
        <v>-2.14375</v>
      </c>
      <c r="D2030" s="35" t="n">
        <v>-2.66706</v>
      </c>
      <c r="E2030" s="35" t="n">
        <v>2.1961</v>
      </c>
      <c r="F2030" s="35" t="n">
        <v>3.57471</v>
      </c>
      <c r="G2030" s="35" t="n">
        <v>1.07928</v>
      </c>
      <c r="H2030" s="35" t="n">
        <v>-1.20433</v>
      </c>
      <c r="I2030" s="35" t="n">
        <v>1.46108</v>
      </c>
      <c r="J2030" s="35" t="n">
        <v>0.31562</v>
      </c>
      <c r="K2030" s="35" t="n">
        <v>2.28628</v>
      </c>
      <c r="L2030" s="35" t="n">
        <v>3.17968</v>
      </c>
      <c r="M2030" s="35" t="n">
        <v>1.7634</v>
      </c>
      <c r="N2030" s="35" t="n">
        <v>1.16319</v>
      </c>
      <c r="O2030" s="35" t="n">
        <v>-2.40599</v>
      </c>
      <c r="P2030" s="35" t="n">
        <v>1.65359</v>
      </c>
      <c r="Q2030" s="35" t="n">
        <v>-0.08042</v>
      </c>
      <c r="R2030" s="35" t="n">
        <v>0.07272</v>
      </c>
    </row>
    <row r="2031" customFormat="false" ht="15" hidden="false" customHeight="false" outlineLevel="0" collapsed="false">
      <c r="A2031" s="4" t="n">
        <v>2030</v>
      </c>
      <c r="B2031" s="4" t="s">
        <v>2375</v>
      </c>
      <c r="C2031" s="35" t="n">
        <v>0.92512</v>
      </c>
      <c r="D2031" s="35" t="n">
        <v>0.5544</v>
      </c>
      <c r="E2031" s="35" t="n">
        <v>-0.59461</v>
      </c>
      <c r="F2031" s="35" t="n">
        <v>2.21138</v>
      </c>
      <c r="G2031" s="35" t="n">
        <v>1.84709</v>
      </c>
      <c r="H2031" s="35" t="n">
        <v>-1.2454</v>
      </c>
      <c r="I2031" s="35" t="n">
        <v>2.18132</v>
      </c>
      <c r="J2031" s="35" t="n">
        <v>2.49483</v>
      </c>
      <c r="K2031" s="35" t="n">
        <v>-0.5814</v>
      </c>
      <c r="L2031" s="35" t="n">
        <v>0.39932</v>
      </c>
      <c r="M2031" s="35" t="n">
        <v>-0.61008</v>
      </c>
      <c r="N2031" s="35" t="n">
        <v>2.35676</v>
      </c>
      <c r="O2031" s="35" t="n">
        <v>0.0317</v>
      </c>
      <c r="P2031" s="35" t="n">
        <v>1.02049</v>
      </c>
      <c r="Q2031" s="35" t="n">
        <v>3.08061</v>
      </c>
      <c r="R2031" s="35" t="n">
        <v>-0.10312</v>
      </c>
    </row>
    <row r="2032" customFormat="false" ht="15" hidden="false" customHeight="false" outlineLevel="0" collapsed="false">
      <c r="A2032" s="4" t="n">
        <v>2031</v>
      </c>
      <c r="B2032" s="4" t="s">
        <v>2376</v>
      </c>
      <c r="C2032" s="35" t="n">
        <v>-2.11235</v>
      </c>
      <c r="D2032" s="35" t="n">
        <v>0.02929</v>
      </c>
      <c r="E2032" s="35" t="n">
        <v>-0.51009</v>
      </c>
      <c r="F2032" s="35" t="n">
        <v>2.46841</v>
      </c>
      <c r="G2032" s="35" t="n">
        <v>2.49834</v>
      </c>
      <c r="H2032" s="35" t="n">
        <v>-1.40349</v>
      </c>
      <c r="I2032" s="35" t="n">
        <v>-1.21304</v>
      </c>
      <c r="J2032" s="35" t="n">
        <v>-0.87549</v>
      </c>
      <c r="K2032" s="35" t="n">
        <v>0.5151</v>
      </c>
      <c r="L2032" s="35" t="n">
        <v>0.45346</v>
      </c>
      <c r="M2032" s="35" t="n">
        <v>0.40499</v>
      </c>
      <c r="N2032" s="35" t="n">
        <v>3.83394</v>
      </c>
      <c r="O2032" s="35" t="n">
        <v>-0.5593</v>
      </c>
      <c r="P2032" s="35" t="n">
        <v>-2.37829</v>
      </c>
      <c r="Q2032" s="35" t="n">
        <v>0.22009</v>
      </c>
      <c r="R2032" s="35" t="n">
        <v>0.30834</v>
      </c>
    </row>
    <row r="2033" customFormat="false" ht="15" hidden="false" customHeight="false" outlineLevel="0" collapsed="false">
      <c r="A2033" s="4" t="n">
        <v>2032</v>
      </c>
      <c r="B2033" s="4" t="s">
        <v>2377</v>
      </c>
      <c r="C2033" s="35" t="n">
        <v>0.79944</v>
      </c>
      <c r="D2033" s="35" t="n">
        <v>0.8933</v>
      </c>
      <c r="E2033" s="35" t="n">
        <v>1.68596</v>
      </c>
      <c r="F2033" s="35" t="n">
        <v>1.88202</v>
      </c>
      <c r="G2033" s="35" t="n">
        <v>-0.69848</v>
      </c>
      <c r="H2033" s="35" t="n">
        <v>1.30871</v>
      </c>
      <c r="I2033" s="35" t="n">
        <v>1.61192</v>
      </c>
      <c r="J2033" s="35" t="n">
        <v>-0.00165</v>
      </c>
      <c r="K2033" s="35" t="n">
        <v>-0.94236</v>
      </c>
      <c r="L2033" s="35" t="n">
        <v>-0.49621</v>
      </c>
      <c r="M2033" s="35" t="n">
        <v>2.70209</v>
      </c>
      <c r="N2033" s="35" t="n">
        <v>0.78033</v>
      </c>
      <c r="O2033" s="35" t="n">
        <v>0.77488</v>
      </c>
      <c r="P2033" s="35" t="n">
        <v>-1.95061</v>
      </c>
      <c r="Q2033" s="35" t="n">
        <v>0.78731</v>
      </c>
      <c r="R2033" s="35" t="n">
        <v>0.12881</v>
      </c>
    </row>
    <row r="2034" customFormat="false" ht="15" hidden="false" customHeight="false" outlineLevel="0" collapsed="false">
      <c r="A2034" s="4" t="n">
        <v>2033</v>
      </c>
      <c r="B2034" s="4" t="s">
        <v>2378</v>
      </c>
      <c r="C2034" s="35" t="n">
        <v>0.28373</v>
      </c>
      <c r="D2034" s="35" t="n">
        <v>0.3779</v>
      </c>
      <c r="E2034" s="35" t="n">
        <v>1.43122</v>
      </c>
      <c r="F2034" s="35" t="n">
        <v>-0.58245</v>
      </c>
      <c r="G2034" s="35" t="n">
        <v>-0.5275</v>
      </c>
      <c r="H2034" s="35" t="n">
        <v>1.89403</v>
      </c>
      <c r="I2034" s="35" t="n">
        <v>1.36311</v>
      </c>
      <c r="J2034" s="35" t="n">
        <v>-0.1231</v>
      </c>
      <c r="K2034" s="35" t="n">
        <v>-0.12914</v>
      </c>
      <c r="L2034" s="35" t="n">
        <v>3.00464</v>
      </c>
      <c r="M2034" s="35" t="n">
        <v>2.22922</v>
      </c>
      <c r="N2034" s="35" t="n">
        <v>0.43552</v>
      </c>
      <c r="O2034" s="35" t="n">
        <v>0.87634</v>
      </c>
      <c r="P2034" s="35" t="n">
        <v>0.15453</v>
      </c>
      <c r="Q2034" s="35" t="n">
        <v>2.34468</v>
      </c>
      <c r="R2034" s="35" t="n">
        <v>-0.03051</v>
      </c>
    </row>
    <row r="2035" customFormat="false" ht="15" hidden="false" customHeight="false" outlineLevel="0" collapsed="false">
      <c r="A2035" s="4" t="n">
        <v>2034</v>
      </c>
      <c r="B2035" s="4" t="s">
        <v>2379</v>
      </c>
      <c r="C2035" s="35" t="n">
        <v>-1.22095</v>
      </c>
      <c r="D2035" s="35" t="n">
        <v>0.18282</v>
      </c>
      <c r="E2035" s="35" t="n">
        <v>1.89214</v>
      </c>
      <c r="F2035" s="35" t="n">
        <v>3.39315</v>
      </c>
      <c r="G2035" s="35" t="n">
        <v>0.26681</v>
      </c>
      <c r="H2035" s="35" t="n">
        <v>-1.16064</v>
      </c>
      <c r="I2035" s="35" t="n">
        <v>1.66414</v>
      </c>
      <c r="J2035" s="35" t="n">
        <v>0.25267</v>
      </c>
      <c r="K2035" s="35" t="n">
        <v>2.04006</v>
      </c>
      <c r="L2035" s="35" t="n">
        <v>2.70883</v>
      </c>
      <c r="M2035" s="35" t="n">
        <v>2.72671</v>
      </c>
      <c r="N2035" s="35" t="n">
        <v>1.4372</v>
      </c>
      <c r="O2035" s="35" t="n">
        <v>0.68031</v>
      </c>
      <c r="P2035" s="35" t="n">
        <v>-0.10787</v>
      </c>
      <c r="Q2035" s="35" t="n">
        <v>0.78168</v>
      </c>
      <c r="R2035" s="35" t="n">
        <v>0.31526</v>
      </c>
    </row>
    <row r="2036" customFormat="false" ht="15" hidden="false" customHeight="false" outlineLevel="0" collapsed="false">
      <c r="A2036" s="4" t="n">
        <v>2035</v>
      </c>
      <c r="B2036" s="4" t="s">
        <v>2380</v>
      </c>
      <c r="C2036" s="35" t="n">
        <v>-1.70131</v>
      </c>
      <c r="D2036" s="35" t="n">
        <v>-0.07165</v>
      </c>
      <c r="E2036" s="35" t="n">
        <v>-0.64666</v>
      </c>
      <c r="F2036" s="35" t="n">
        <v>-0.49622</v>
      </c>
      <c r="G2036" s="35" t="n">
        <v>-0.59208</v>
      </c>
      <c r="H2036" s="35" t="n">
        <v>-1.63342</v>
      </c>
      <c r="I2036" s="35" t="n">
        <v>1.51503</v>
      </c>
      <c r="J2036" s="35" t="n">
        <v>0.09497</v>
      </c>
      <c r="K2036" s="35" t="n">
        <v>1.59134</v>
      </c>
      <c r="L2036" s="35" t="n">
        <v>2.07181</v>
      </c>
      <c r="M2036" s="35" t="n">
        <v>0.60315</v>
      </c>
      <c r="N2036" s="35" t="n">
        <v>-0.03811</v>
      </c>
      <c r="O2036" s="35" t="n">
        <v>0.20283</v>
      </c>
      <c r="P2036" s="35" t="n">
        <v>-0.37596</v>
      </c>
      <c r="Q2036" s="35" t="n">
        <v>0.45022</v>
      </c>
      <c r="R2036" s="35" t="n">
        <v>1.2301</v>
      </c>
    </row>
    <row r="2037" customFormat="false" ht="15" hidden="false" customHeight="false" outlineLevel="0" collapsed="false">
      <c r="A2037" s="4" t="n">
        <v>2036</v>
      </c>
      <c r="B2037" s="4" t="s">
        <v>2381</v>
      </c>
      <c r="C2037" s="35" t="n">
        <v>-2.41278</v>
      </c>
      <c r="D2037" s="35" t="n">
        <v>0.07262</v>
      </c>
      <c r="E2037" s="35" t="n">
        <v>1.72438</v>
      </c>
      <c r="F2037" s="35" t="n">
        <v>2.07296</v>
      </c>
      <c r="G2037" s="35" t="n">
        <v>0.32541</v>
      </c>
      <c r="H2037" s="35" t="n">
        <v>0.55047</v>
      </c>
      <c r="I2037" s="35" t="n">
        <v>0.28789</v>
      </c>
      <c r="J2037" s="35" t="n">
        <v>0.13238</v>
      </c>
      <c r="K2037" s="35" t="n">
        <v>-0.99102</v>
      </c>
      <c r="L2037" s="35" t="n">
        <v>3.34502</v>
      </c>
      <c r="M2037" s="35" t="n">
        <v>-1.14301</v>
      </c>
      <c r="N2037" s="35" t="n">
        <v>2.70018</v>
      </c>
      <c r="O2037" s="35" t="n">
        <v>-2.08275</v>
      </c>
      <c r="P2037" s="35" t="n">
        <v>-1.8526</v>
      </c>
      <c r="Q2037" s="35" t="n">
        <v>3.06347</v>
      </c>
      <c r="R2037" s="35" t="n">
        <v>-3.95402</v>
      </c>
    </row>
    <row r="2038" customFormat="false" ht="15" hidden="false" customHeight="false" outlineLevel="0" collapsed="false">
      <c r="A2038" s="4" t="n">
        <v>2037</v>
      </c>
      <c r="B2038" s="4" t="s">
        <v>2382</v>
      </c>
      <c r="C2038" s="35" t="n">
        <v>-1.50517</v>
      </c>
      <c r="D2038" s="35" t="n">
        <v>-2.62596</v>
      </c>
      <c r="E2038" s="35" t="n">
        <v>-0.47453</v>
      </c>
      <c r="F2038" s="35" t="n">
        <v>2.39351</v>
      </c>
      <c r="G2038" s="35" t="n">
        <v>2.15796</v>
      </c>
      <c r="H2038" s="35" t="n">
        <v>-1.89265</v>
      </c>
      <c r="I2038" s="35" t="n">
        <v>1.33703</v>
      </c>
      <c r="J2038" s="35" t="n">
        <v>2.66357</v>
      </c>
      <c r="K2038" s="35" t="n">
        <v>-0.43806</v>
      </c>
      <c r="L2038" s="35" t="n">
        <v>0.48122</v>
      </c>
      <c r="M2038" s="35" t="n">
        <v>-0.14585</v>
      </c>
      <c r="N2038" s="35" t="n">
        <v>0.57734</v>
      </c>
      <c r="O2038" s="35" t="n">
        <v>-0.14537</v>
      </c>
      <c r="P2038" s="35" t="n">
        <v>0.89629</v>
      </c>
      <c r="Q2038" s="35" t="n">
        <v>-0.68062</v>
      </c>
      <c r="R2038" s="35" t="n">
        <v>0.73019</v>
      </c>
    </row>
    <row r="2039" customFormat="false" ht="15" hidden="false" customHeight="false" outlineLevel="0" collapsed="false">
      <c r="A2039" s="4" t="n">
        <v>2038</v>
      </c>
      <c r="B2039" s="4" t="s">
        <v>2383</v>
      </c>
      <c r="C2039" s="35" t="n">
        <v>-2.16418</v>
      </c>
      <c r="D2039" s="35" t="n">
        <v>-2.15426</v>
      </c>
      <c r="E2039" s="35" t="n">
        <v>-0.80576</v>
      </c>
      <c r="F2039" s="35" t="n">
        <v>-0.70761</v>
      </c>
      <c r="G2039" s="35" t="n">
        <v>1.37001</v>
      </c>
      <c r="H2039" s="35" t="n">
        <v>1.44929</v>
      </c>
      <c r="I2039" s="35" t="n">
        <v>3.45874</v>
      </c>
      <c r="J2039" s="35" t="n">
        <v>-0.09735</v>
      </c>
      <c r="K2039" s="35" t="n">
        <v>1.13275</v>
      </c>
      <c r="L2039" s="35" t="n">
        <v>2.71066</v>
      </c>
      <c r="M2039" s="35" t="n">
        <v>2.05</v>
      </c>
      <c r="N2039" s="35" t="n">
        <v>3.13696</v>
      </c>
      <c r="O2039" s="35" t="n">
        <v>0.07803</v>
      </c>
      <c r="P2039" s="35" t="n">
        <v>-2.83707</v>
      </c>
      <c r="Q2039" s="35" t="n">
        <v>0.95273</v>
      </c>
      <c r="R2039" s="35" t="n">
        <v>-2.79623</v>
      </c>
    </row>
    <row r="2040" customFormat="false" ht="15" hidden="false" customHeight="false" outlineLevel="0" collapsed="false">
      <c r="A2040" s="4" t="n">
        <v>2039</v>
      </c>
      <c r="B2040" s="4" t="s">
        <v>2384</v>
      </c>
      <c r="C2040" s="35" t="n">
        <v>-0.31914</v>
      </c>
      <c r="D2040" s="35" t="n">
        <v>0.74178</v>
      </c>
      <c r="E2040" s="35" t="n">
        <v>0.66337</v>
      </c>
      <c r="F2040" s="35" t="n">
        <v>-0.24151</v>
      </c>
      <c r="G2040" s="35" t="n">
        <v>-0.80116</v>
      </c>
      <c r="H2040" s="35" t="n">
        <v>1.40356</v>
      </c>
      <c r="I2040" s="35" t="n">
        <v>-0.72479</v>
      </c>
      <c r="J2040" s="35" t="n">
        <v>3.1268</v>
      </c>
      <c r="K2040" s="35" t="n">
        <v>3.04266</v>
      </c>
      <c r="L2040" s="35" t="n">
        <v>-0.30492</v>
      </c>
      <c r="M2040" s="35" t="n">
        <v>1.8071</v>
      </c>
      <c r="N2040" s="35" t="n">
        <v>-0.17078</v>
      </c>
      <c r="O2040" s="35" t="n">
        <v>0.78168</v>
      </c>
      <c r="P2040" s="35" t="n">
        <v>-2.53677</v>
      </c>
      <c r="Q2040" s="35" t="n">
        <v>2.58482</v>
      </c>
      <c r="R2040" s="35" t="n">
        <v>0.15485</v>
      </c>
    </row>
    <row r="2041" customFormat="false" ht="15" hidden="false" customHeight="false" outlineLevel="0" collapsed="false">
      <c r="A2041" s="4" t="n">
        <v>2040</v>
      </c>
      <c r="B2041" s="4" t="s">
        <v>2385</v>
      </c>
      <c r="C2041" s="35" t="n">
        <v>-1.78213</v>
      </c>
      <c r="D2041" s="35" t="n">
        <v>-0.3226</v>
      </c>
      <c r="E2041" s="35" t="n">
        <v>2.20762</v>
      </c>
      <c r="F2041" s="35" t="n">
        <v>0.16433</v>
      </c>
      <c r="G2041" s="35" t="n">
        <v>1.64164</v>
      </c>
      <c r="H2041" s="35" t="n">
        <v>-1.11568</v>
      </c>
      <c r="I2041" s="35" t="n">
        <v>-0.96256</v>
      </c>
      <c r="J2041" s="35" t="n">
        <v>0.21803</v>
      </c>
      <c r="K2041" s="35" t="n">
        <v>-0.96844</v>
      </c>
      <c r="L2041" s="35" t="n">
        <v>0.23481</v>
      </c>
      <c r="M2041" s="35" t="n">
        <v>2.36754</v>
      </c>
      <c r="N2041" s="35" t="n">
        <v>-0.1236</v>
      </c>
      <c r="O2041" s="35" t="n">
        <v>0.00039</v>
      </c>
      <c r="P2041" s="35" t="n">
        <v>-0.50217</v>
      </c>
      <c r="Q2041" s="35" t="n">
        <v>0.57485</v>
      </c>
      <c r="R2041" s="35" t="n">
        <v>-2.07282</v>
      </c>
    </row>
    <row r="2042" customFormat="false" ht="15" hidden="false" customHeight="false" outlineLevel="0" collapsed="false">
      <c r="A2042" s="4" t="n">
        <v>2041</v>
      </c>
      <c r="B2042" s="4" t="s">
        <v>2386</v>
      </c>
      <c r="C2042" s="35" t="n">
        <v>-1.11063</v>
      </c>
      <c r="D2042" s="35" t="n">
        <v>-3.30984</v>
      </c>
      <c r="E2042" s="35" t="n">
        <v>1.73077</v>
      </c>
      <c r="F2042" s="35" t="n">
        <v>-0.23433</v>
      </c>
      <c r="G2042" s="35" t="n">
        <v>-0.68185</v>
      </c>
      <c r="H2042" s="35" t="n">
        <v>-0.39353</v>
      </c>
      <c r="I2042" s="35" t="n">
        <v>2.62102</v>
      </c>
      <c r="J2042" s="35" t="n">
        <v>3.63249</v>
      </c>
      <c r="K2042" s="35" t="n">
        <v>2.20243</v>
      </c>
      <c r="L2042" s="35" t="n">
        <v>0.91457</v>
      </c>
      <c r="M2042" s="35" t="n">
        <v>-1.08532</v>
      </c>
      <c r="N2042" s="35" t="n">
        <v>1.2209</v>
      </c>
      <c r="O2042" s="35" t="n">
        <v>1.02399</v>
      </c>
      <c r="P2042" s="35" t="n">
        <v>-0.5293</v>
      </c>
      <c r="Q2042" s="35" t="n">
        <v>-0.04976</v>
      </c>
      <c r="R2042" s="35" t="n">
        <v>-2.35743</v>
      </c>
    </row>
    <row r="2043" customFormat="false" ht="15" hidden="false" customHeight="false" outlineLevel="0" collapsed="false">
      <c r="A2043" s="4" t="n">
        <v>2042</v>
      </c>
      <c r="B2043" s="4" t="s">
        <v>2387</v>
      </c>
      <c r="C2043" s="35" t="n">
        <v>0.58673</v>
      </c>
      <c r="D2043" s="35" t="n">
        <v>0.92284</v>
      </c>
      <c r="E2043" s="35" t="n">
        <v>1.51021</v>
      </c>
      <c r="F2043" s="35" t="n">
        <v>-0.54431</v>
      </c>
      <c r="G2043" s="35" t="n">
        <v>-0.03613</v>
      </c>
      <c r="H2043" s="35" t="n">
        <v>0.72871</v>
      </c>
      <c r="I2043" s="35" t="n">
        <v>-0.41105</v>
      </c>
      <c r="J2043" s="35" t="n">
        <v>1.91293</v>
      </c>
      <c r="K2043" s="35" t="n">
        <v>1.73485</v>
      </c>
      <c r="L2043" s="35" t="n">
        <v>-0.25508</v>
      </c>
      <c r="M2043" s="35" t="n">
        <v>-0.72021</v>
      </c>
      <c r="N2043" s="35" t="n">
        <v>0.11739</v>
      </c>
      <c r="O2043" s="35" t="n">
        <v>-1.1705</v>
      </c>
      <c r="P2043" s="35" t="n">
        <v>-0.02326</v>
      </c>
      <c r="Q2043" s="35" t="n">
        <v>-0.25409</v>
      </c>
      <c r="R2043" s="35" t="n">
        <v>1.01954</v>
      </c>
    </row>
    <row r="2044" customFormat="false" ht="15" hidden="false" customHeight="false" outlineLevel="0" collapsed="false">
      <c r="A2044" s="4" t="n">
        <v>2043</v>
      </c>
      <c r="B2044" s="4" t="s">
        <v>2388</v>
      </c>
      <c r="C2044" s="35" t="n">
        <v>0.34142</v>
      </c>
      <c r="D2044" s="35" t="n">
        <v>-2.33628</v>
      </c>
      <c r="E2044" s="35" t="n">
        <v>2.74866</v>
      </c>
      <c r="F2044" s="35" t="n">
        <v>3.05883</v>
      </c>
      <c r="G2044" s="35" t="n">
        <v>0.09279</v>
      </c>
      <c r="H2044" s="35" t="n">
        <v>-1.62438</v>
      </c>
      <c r="I2044" s="35" t="n">
        <v>2.9465</v>
      </c>
      <c r="J2044" s="35" t="n">
        <v>3.3805</v>
      </c>
      <c r="K2044" s="35" t="n">
        <v>2.20158</v>
      </c>
      <c r="L2044" s="35" t="n">
        <v>0.5204</v>
      </c>
      <c r="M2044" s="35" t="n">
        <v>1.64086</v>
      </c>
      <c r="N2044" s="35" t="n">
        <v>1.88707</v>
      </c>
      <c r="O2044" s="35" t="n">
        <v>1.03406</v>
      </c>
      <c r="P2044" s="35" t="n">
        <v>-1.3378</v>
      </c>
      <c r="Q2044" s="35" t="n">
        <v>2.27113</v>
      </c>
      <c r="R2044" s="35" t="n">
        <v>-2.54699</v>
      </c>
    </row>
    <row r="2045" customFormat="false" ht="15" hidden="false" customHeight="false" outlineLevel="0" collapsed="false">
      <c r="A2045" s="4" t="n">
        <v>2044</v>
      </c>
      <c r="B2045" s="4" t="s">
        <v>2389</v>
      </c>
      <c r="C2045" s="35" t="n">
        <v>-0.02941</v>
      </c>
      <c r="D2045" s="35" t="n">
        <v>-2.24315</v>
      </c>
      <c r="E2045" s="35" t="n">
        <v>2.27536</v>
      </c>
      <c r="F2045" s="35" t="n">
        <v>3.52931</v>
      </c>
      <c r="G2045" s="35" t="n">
        <v>0.1811</v>
      </c>
      <c r="H2045" s="35" t="n">
        <v>0.05834</v>
      </c>
      <c r="I2045" s="35" t="n">
        <v>-0.58241</v>
      </c>
      <c r="J2045" s="35" t="n">
        <v>-0.06845</v>
      </c>
      <c r="K2045" s="35" t="n">
        <v>2.75903</v>
      </c>
      <c r="L2045" s="35" t="n">
        <v>0.06004</v>
      </c>
      <c r="M2045" s="35" t="n">
        <v>1.60071</v>
      </c>
      <c r="N2045" s="35" t="n">
        <v>1.4371</v>
      </c>
      <c r="O2045" s="35" t="n">
        <v>-1.37879</v>
      </c>
      <c r="P2045" s="35" t="n">
        <v>-3.249</v>
      </c>
      <c r="Q2045" s="35" t="n">
        <v>-0.39654</v>
      </c>
      <c r="R2045" s="35" t="n">
        <v>-2.49312</v>
      </c>
    </row>
    <row r="2046" customFormat="false" ht="15" hidden="false" customHeight="false" outlineLevel="0" collapsed="false">
      <c r="A2046" s="4" t="n">
        <v>2045</v>
      </c>
      <c r="B2046" s="4" t="s">
        <v>2390</v>
      </c>
      <c r="C2046" s="35" t="n">
        <v>0.9708</v>
      </c>
      <c r="D2046" s="35" t="n">
        <v>0.60231</v>
      </c>
      <c r="E2046" s="35" t="n">
        <v>1.65225</v>
      </c>
      <c r="F2046" s="35" t="n">
        <v>0.64652</v>
      </c>
      <c r="G2046" s="35" t="n">
        <v>0.25133</v>
      </c>
      <c r="H2046" s="35" t="n">
        <v>1.02236</v>
      </c>
      <c r="I2046" s="35" t="n">
        <v>2.47675</v>
      </c>
      <c r="J2046" s="35" t="n">
        <v>-0.07134</v>
      </c>
      <c r="K2046" s="35" t="n">
        <v>-0.13615</v>
      </c>
      <c r="L2046" s="35" t="n">
        <v>1.59226</v>
      </c>
      <c r="M2046" s="35" t="n">
        <v>2.34285</v>
      </c>
      <c r="N2046" s="35" t="n">
        <v>0.51393</v>
      </c>
      <c r="O2046" s="35" t="n">
        <v>1.82846</v>
      </c>
      <c r="P2046" s="35" t="n">
        <v>-1.69203</v>
      </c>
      <c r="Q2046" s="35" t="n">
        <v>0.05862</v>
      </c>
      <c r="R2046" s="35" t="n">
        <v>0.48045</v>
      </c>
    </row>
    <row r="2047" customFormat="false" ht="15" hidden="false" customHeight="false" outlineLevel="0" collapsed="false">
      <c r="A2047" s="4" t="n">
        <v>2046</v>
      </c>
      <c r="B2047" s="4" t="s">
        <v>2391</v>
      </c>
      <c r="C2047" s="35" t="n">
        <v>-2.70151</v>
      </c>
      <c r="D2047" s="35" t="n">
        <v>-1.09512</v>
      </c>
      <c r="E2047" s="35" t="n">
        <v>-0.22863</v>
      </c>
      <c r="F2047" s="35" t="n">
        <v>-1.12012</v>
      </c>
      <c r="G2047" s="35" t="n">
        <v>2.22603</v>
      </c>
      <c r="H2047" s="35" t="n">
        <v>-1.83023</v>
      </c>
      <c r="I2047" s="35" t="n">
        <v>3.46584</v>
      </c>
      <c r="J2047" s="35" t="n">
        <v>1.61012</v>
      </c>
      <c r="K2047" s="35" t="n">
        <v>-0.62984</v>
      </c>
      <c r="L2047" s="35" t="n">
        <v>0.48768</v>
      </c>
      <c r="M2047" s="35" t="n">
        <v>2.03178</v>
      </c>
      <c r="N2047" s="35" t="n">
        <v>1.15028</v>
      </c>
      <c r="O2047" s="35" t="n">
        <v>-3.45793</v>
      </c>
      <c r="P2047" s="35" t="n">
        <v>-2.51073</v>
      </c>
      <c r="Q2047" s="35" t="n">
        <v>1.79838</v>
      </c>
      <c r="R2047" s="35" t="n">
        <v>-0.18729</v>
      </c>
    </row>
    <row r="2048" customFormat="false" ht="15" hidden="false" customHeight="false" outlineLevel="0" collapsed="false">
      <c r="A2048" s="4" t="n">
        <v>2047</v>
      </c>
      <c r="B2048" s="4" t="s">
        <v>2392</v>
      </c>
      <c r="C2048" s="35" t="n">
        <v>-2.95329</v>
      </c>
      <c r="D2048" s="35" t="n">
        <v>-3.0724</v>
      </c>
      <c r="E2048" s="35" t="n">
        <v>1.55105</v>
      </c>
      <c r="F2048" s="35" t="n">
        <v>3.57823</v>
      </c>
      <c r="G2048" s="35" t="n">
        <v>2.5486</v>
      </c>
      <c r="H2048" s="35" t="n">
        <v>1.15558</v>
      </c>
      <c r="I2048" s="35" t="n">
        <v>2.25178</v>
      </c>
      <c r="J2048" s="35" t="n">
        <v>3.00594</v>
      </c>
      <c r="K2048" s="35" t="n">
        <v>2.24545</v>
      </c>
      <c r="L2048" s="35" t="n">
        <v>3.09558</v>
      </c>
      <c r="M2048" s="35" t="n">
        <v>-0.69646</v>
      </c>
      <c r="N2048" s="35" t="n">
        <v>0.25868</v>
      </c>
      <c r="O2048" s="35" t="n">
        <v>-0.43869</v>
      </c>
      <c r="P2048" s="35" t="n">
        <v>0.29981</v>
      </c>
      <c r="Q2048" s="35" t="n">
        <v>0.21769</v>
      </c>
      <c r="R2048" s="35" t="n">
        <v>-2.2024</v>
      </c>
    </row>
    <row r="2049" customFormat="false" ht="15" hidden="false" customHeight="false" outlineLevel="0" collapsed="false">
      <c r="A2049" s="4" t="n">
        <v>2048</v>
      </c>
      <c r="B2049" s="4" t="s">
        <v>2393</v>
      </c>
      <c r="C2049" s="35" t="n">
        <v>0.83323</v>
      </c>
      <c r="D2049" s="35" t="n">
        <v>-2.57074</v>
      </c>
      <c r="E2049" s="35" t="n">
        <v>-0.74921</v>
      </c>
      <c r="F2049" s="35" t="n">
        <v>0.3938</v>
      </c>
      <c r="G2049" s="35" t="n">
        <v>1.58149</v>
      </c>
      <c r="H2049" s="35" t="n">
        <v>-1.23972</v>
      </c>
      <c r="I2049" s="35" t="n">
        <v>0.03453</v>
      </c>
      <c r="J2049" s="35" t="n">
        <v>-1.10848</v>
      </c>
      <c r="K2049" s="35" t="n">
        <v>-0.41474</v>
      </c>
      <c r="L2049" s="35" t="n">
        <v>0.32919</v>
      </c>
      <c r="M2049" s="35" t="n">
        <v>-0.81613</v>
      </c>
      <c r="N2049" s="35" t="n">
        <v>2.37547</v>
      </c>
      <c r="O2049" s="35" t="n">
        <v>0.23179</v>
      </c>
      <c r="P2049" s="35" t="n">
        <v>-2.45873</v>
      </c>
      <c r="Q2049" s="35" t="n">
        <v>-0.97094</v>
      </c>
      <c r="R2049" s="35" t="n">
        <v>0.62187</v>
      </c>
    </row>
    <row r="2050" customFormat="false" ht="15" hidden="false" customHeight="false" outlineLevel="0" collapsed="false">
      <c r="A2050" s="4" t="n">
        <v>2049</v>
      </c>
      <c r="B2050" s="4" t="s">
        <v>2394</v>
      </c>
      <c r="C2050" s="35" t="n">
        <v>0.58166</v>
      </c>
      <c r="D2050" s="35" t="n">
        <v>0.08598</v>
      </c>
      <c r="E2050" s="35" t="n">
        <v>-1.09376</v>
      </c>
      <c r="F2050" s="35" t="n">
        <v>-0.15185</v>
      </c>
      <c r="G2050" s="35" t="n">
        <v>1.02992</v>
      </c>
      <c r="H2050" s="35" t="n">
        <v>-0.66799</v>
      </c>
      <c r="I2050" s="35" t="n">
        <v>-1.64791</v>
      </c>
      <c r="J2050" s="35" t="n">
        <v>-0.28348</v>
      </c>
      <c r="K2050" s="35" t="n">
        <v>1.78333</v>
      </c>
      <c r="L2050" s="35" t="n">
        <v>-0.205</v>
      </c>
      <c r="M2050" s="35" t="n">
        <v>-0.05747</v>
      </c>
      <c r="N2050" s="35" t="n">
        <v>1.07727</v>
      </c>
      <c r="O2050" s="35" t="n">
        <v>0.81112</v>
      </c>
      <c r="P2050" s="35" t="n">
        <v>0.03932</v>
      </c>
      <c r="Q2050" s="35" t="n">
        <v>-0.15798</v>
      </c>
      <c r="R2050" s="35" t="n">
        <v>1.00609</v>
      </c>
    </row>
    <row r="2051" customFormat="false" ht="15" hidden="false" customHeight="false" outlineLevel="0" collapsed="false">
      <c r="A2051" s="4" t="n">
        <v>2050</v>
      </c>
      <c r="B2051" s="4" t="s">
        <v>2395</v>
      </c>
      <c r="C2051" s="35" t="n">
        <v>1.20771</v>
      </c>
      <c r="D2051" s="35" t="n">
        <v>-1.96088</v>
      </c>
      <c r="E2051" s="35" t="n">
        <v>-0.29796</v>
      </c>
      <c r="F2051" s="35" t="n">
        <v>1.52245</v>
      </c>
      <c r="G2051" s="35" t="n">
        <v>1.60218</v>
      </c>
      <c r="H2051" s="35" t="n">
        <v>-2.3032</v>
      </c>
      <c r="I2051" s="35" t="n">
        <v>2.79024</v>
      </c>
      <c r="J2051" s="35" t="n">
        <v>-0.51239</v>
      </c>
      <c r="K2051" s="35" t="n">
        <v>0.16895</v>
      </c>
      <c r="L2051" s="35" t="n">
        <v>0.56457</v>
      </c>
      <c r="M2051" s="35" t="n">
        <v>-1.84083</v>
      </c>
      <c r="N2051" s="35" t="n">
        <v>3.13139</v>
      </c>
      <c r="O2051" s="35" t="n">
        <v>0.56642</v>
      </c>
      <c r="P2051" s="35" t="n">
        <v>-2.33157</v>
      </c>
      <c r="Q2051" s="35" t="n">
        <v>2.32739</v>
      </c>
      <c r="R2051" s="35" t="n">
        <v>-0.50294</v>
      </c>
    </row>
    <row r="2052" customFormat="false" ht="15" hidden="false" customHeight="false" outlineLevel="0" collapsed="false">
      <c r="A2052" s="4" t="n">
        <v>2051</v>
      </c>
      <c r="B2052" s="4" t="s">
        <v>2396</v>
      </c>
      <c r="C2052" s="35" t="n">
        <v>-2.54966</v>
      </c>
      <c r="D2052" s="35" t="n">
        <v>1.02876</v>
      </c>
      <c r="E2052" s="35" t="n">
        <v>3.0216</v>
      </c>
      <c r="F2052" s="35" t="n">
        <v>2.82095</v>
      </c>
      <c r="G2052" s="35" t="n">
        <v>2.4193</v>
      </c>
      <c r="H2052" s="35" t="n">
        <v>1.41273</v>
      </c>
      <c r="I2052" s="35" t="n">
        <v>1.43753</v>
      </c>
      <c r="J2052" s="35" t="n">
        <v>2.64087</v>
      </c>
      <c r="K2052" s="35" t="n">
        <v>2.82356</v>
      </c>
      <c r="L2052" s="35" t="n">
        <v>2.74269</v>
      </c>
      <c r="M2052" s="35" t="n">
        <v>1.62743</v>
      </c>
      <c r="N2052" s="35" t="n">
        <v>2.9473</v>
      </c>
      <c r="O2052" s="35" t="n">
        <v>-1.11151</v>
      </c>
      <c r="P2052" s="35" t="n">
        <v>0.47058</v>
      </c>
      <c r="Q2052" s="35" t="n">
        <v>2.6782</v>
      </c>
      <c r="R2052" s="35" t="n">
        <v>-1.86267</v>
      </c>
    </row>
    <row r="2053" customFormat="false" ht="15" hidden="false" customHeight="false" outlineLevel="0" collapsed="false">
      <c r="A2053" s="4" t="n">
        <v>2052</v>
      </c>
      <c r="B2053" s="4" t="s">
        <v>2397</v>
      </c>
      <c r="C2053" s="35" t="n">
        <v>-3.02172</v>
      </c>
      <c r="D2053" s="35" t="n">
        <v>-0.8199</v>
      </c>
      <c r="E2053" s="35" t="n">
        <v>-0.95022</v>
      </c>
      <c r="F2053" s="35" t="n">
        <v>0.22176</v>
      </c>
      <c r="G2053" s="35" t="n">
        <v>-0.90028</v>
      </c>
      <c r="H2053" s="35" t="n">
        <v>0.87117</v>
      </c>
      <c r="I2053" s="35" t="n">
        <v>1.81692</v>
      </c>
      <c r="J2053" s="35" t="n">
        <v>3.0364</v>
      </c>
      <c r="K2053" s="35" t="n">
        <v>-0.04941</v>
      </c>
      <c r="L2053" s="35" t="n">
        <v>2.62569</v>
      </c>
      <c r="M2053" s="35" t="n">
        <v>-0.21579</v>
      </c>
      <c r="N2053" s="35" t="n">
        <v>3.77504</v>
      </c>
      <c r="O2053" s="35" t="n">
        <v>-2.29791</v>
      </c>
      <c r="P2053" s="35" t="n">
        <v>-0.01868</v>
      </c>
      <c r="Q2053" s="35" t="n">
        <v>3.40213</v>
      </c>
      <c r="R2053" s="35" t="n">
        <v>-0.54566</v>
      </c>
    </row>
    <row r="2054" customFormat="false" ht="15" hidden="false" customHeight="false" outlineLevel="0" collapsed="false">
      <c r="A2054" s="4" t="n">
        <v>2053</v>
      </c>
      <c r="B2054" s="4" t="s">
        <v>2398</v>
      </c>
      <c r="C2054" s="35" t="n">
        <v>-2.63824</v>
      </c>
      <c r="D2054" s="35" t="n">
        <v>-0.21312</v>
      </c>
      <c r="E2054" s="35" t="n">
        <v>1.4663</v>
      </c>
      <c r="F2054" s="35" t="n">
        <v>0.4713</v>
      </c>
      <c r="G2054" s="35" t="n">
        <v>3.83565</v>
      </c>
      <c r="H2054" s="35" t="n">
        <v>1.48506</v>
      </c>
      <c r="I2054" s="35" t="n">
        <v>0.11471</v>
      </c>
      <c r="J2054" s="35" t="n">
        <v>-0.2087</v>
      </c>
      <c r="K2054" s="35" t="n">
        <v>0.60694</v>
      </c>
      <c r="L2054" s="35" t="n">
        <v>0.30958</v>
      </c>
      <c r="M2054" s="35" t="n">
        <v>-1.77444</v>
      </c>
      <c r="N2054" s="35" t="n">
        <v>3.47706</v>
      </c>
      <c r="O2054" s="35" t="n">
        <v>-2.5155</v>
      </c>
      <c r="P2054" s="35" t="n">
        <v>-2.58539</v>
      </c>
      <c r="Q2054" s="35" t="n">
        <v>1.0971</v>
      </c>
      <c r="R2054" s="35" t="n">
        <v>-3.06221</v>
      </c>
    </row>
    <row r="2055" customFormat="false" ht="15" hidden="false" customHeight="false" outlineLevel="0" collapsed="false">
      <c r="A2055" s="4" t="n">
        <v>2054</v>
      </c>
      <c r="B2055" s="4" t="s">
        <v>2399</v>
      </c>
      <c r="C2055" s="35" t="n">
        <v>-3.55197</v>
      </c>
      <c r="D2055" s="35" t="n">
        <v>-0.72755</v>
      </c>
      <c r="E2055" s="35" t="n">
        <v>-1.11258</v>
      </c>
      <c r="F2055" s="35" t="n">
        <v>0.32522</v>
      </c>
      <c r="G2055" s="35" t="n">
        <v>1.35172</v>
      </c>
      <c r="H2055" s="35" t="n">
        <v>2.07529</v>
      </c>
      <c r="I2055" s="35" t="n">
        <v>-1.02383</v>
      </c>
      <c r="J2055" s="35" t="n">
        <v>0.81051</v>
      </c>
      <c r="K2055" s="35" t="n">
        <v>2.49308</v>
      </c>
      <c r="L2055" s="35" t="n">
        <v>-0.02797</v>
      </c>
      <c r="M2055" s="35" t="n">
        <v>-0.52514</v>
      </c>
      <c r="N2055" s="35" t="n">
        <v>3.21249</v>
      </c>
      <c r="O2055" s="35" t="n">
        <v>0.80307</v>
      </c>
      <c r="P2055" s="35" t="n">
        <v>-3.01458</v>
      </c>
      <c r="Q2055" s="35" t="n">
        <v>0.29943</v>
      </c>
      <c r="R2055" s="35" t="n">
        <v>-0.87882</v>
      </c>
    </row>
    <row r="2056" customFormat="false" ht="15" hidden="false" customHeight="false" outlineLevel="0" collapsed="false">
      <c r="A2056" s="4" t="n">
        <v>2055</v>
      </c>
      <c r="B2056" s="4" t="s">
        <v>2400</v>
      </c>
      <c r="C2056" s="35" t="n">
        <v>-1.47694</v>
      </c>
      <c r="D2056" s="35" t="n">
        <v>0.26252</v>
      </c>
      <c r="E2056" s="35" t="n">
        <v>1.71456</v>
      </c>
      <c r="F2056" s="35" t="n">
        <v>1.33239</v>
      </c>
      <c r="G2056" s="35" t="n">
        <v>-0.87906</v>
      </c>
      <c r="H2056" s="35" t="n">
        <v>-0.9411</v>
      </c>
      <c r="I2056" s="35" t="n">
        <v>1.78828</v>
      </c>
      <c r="J2056" s="35" t="n">
        <v>0.10609</v>
      </c>
      <c r="K2056" s="35" t="n">
        <v>-1.15563</v>
      </c>
      <c r="L2056" s="35" t="n">
        <v>-0.66122</v>
      </c>
      <c r="M2056" s="35" t="n">
        <v>2.15622</v>
      </c>
      <c r="N2056" s="35" t="n">
        <v>1.22986</v>
      </c>
      <c r="O2056" s="35" t="n">
        <v>0.35524</v>
      </c>
      <c r="P2056" s="35" t="n">
        <v>-0.03207</v>
      </c>
      <c r="Q2056" s="35" t="n">
        <v>0.74579</v>
      </c>
      <c r="R2056" s="35" t="n">
        <v>-1.72737</v>
      </c>
    </row>
    <row r="2057" customFormat="false" ht="15" hidden="false" customHeight="false" outlineLevel="0" collapsed="false">
      <c r="A2057" s="4" t="n">
        <v>2056</v>
      </c>
      <c r="B2057" s="4" t="s">
        <v>2401</v>
      </c>
      <c r="C2057" s="35" t="n">
        <v>-3.18141</v>
      </c>
      <c r="D2057" s="35" t="n">
        <v>-0.13014</v>
      </c>
      <c r="E2057" s="35" t="n">
        <v>-0.09518</v>
      </c>
      <c r="F2057" s="35" t="n">
        <v>2.8603</v>
      </c>
      <c r="G2057" s="35" t="n">
        <v>2.66761</v>
      </c>
      <c r="H2057" s="35" t="n">
        <v>0.80813</v>
      </c>
      <c r="I2057" s="35" t="n">
        <v>1.89736</v>
      </c>
      <c r="J2057" s="35" t="n">
        <v>2.65256</v>
      </c>
      <c r="K2057" s="35" t="n">
        <v>0.35218</v>
      </c>
      <c r="L2057" s="35" t="n">
        <v>1.03264</v>
      </c>
      <c r="M2057" s="35" t="n">
        <v>1.68472</v>
      </c>
      <c r="N2057" s="35" t="n">
        <v>3.10876</v>
      </c>
      <c r="O2057" s="35" t="n">
        <v>-3.70853</v>
      </c>
      <c r="P2057" s="35" t="n">
        <v>-0.08886</v>
      </c>
      <c r="Q2057" s="35" t="n">
        <v>0.04016</v>
      </c>
      <c r="R2057" s="35" t="n">
        <v>-3.3123</v>
      </c>
    </row>
    <row r="2058" customFormat="false" ht="15" hidden="false" customHeight="false" outlineLevel="0" collapsed="false">
      <c r="A2058" s="4" t="n">
        <v>2057</v>
      </c>
      <c r="B2058" s="4" t="s">
        <v>2402</v>
      </c>
      <c r="C2058" s="35" t="n">
        <v>-1.93096</v>
      </c>
      <c r="D2058" s="35" t="n">
        <v>-0.23466</v>
      </c>
      <c r="E2058" s="35" t="n">
        <v>2.28585</v>
      </c>
      <c r="F2058" s="35" t="n">
        <v>0.4974</v>
      </c>
      <c r="G2058" s="35" t="n">
        <v>2.14319</v>
      </c>
      <c r="H2058" s="35" t="n">
        <v>1.25158</v>
      </c>
      <c r="I2058" s="35" t="n">
        <v>0.79745</v>
      </c>
      <c r="J2058" s="35" t="n">
        <v>-0.09204</v>
      </c>
      <c r="K2058" s="35" t="n">
        <v>2.07724</v>
      </c>
      <c r="L2058" s="35" t="n">
        <v>3.77368</v>
      </c>
      <c r="M2058" s="35" t="n">
        <v>1.67602</v>
      </c>
      <c r="N2058" s="35" t="n">
        <v>-0.46909</v>
      </c>
      <c r="O2058" s="35" t="n">
        <v>-0.21844</v>
      </c>
      <c r="P2058" s="35" t="n">
        <v>-0.56111</v>
      </c>
      <c r="Q2058" s="35" t="n">
        <v>0.67585</v>
      </c>
      <c r="R2058" s="35" t="n">
        <v>-2.17334</v>
      </c>
    </row>
    <row r="2059" customFormat="false" ht="15" hidden="false" customHeight="false" outlineLevel="0" collapsed="false">
      <c r="A2059" s="4" t="n">
        <v>2058</v>
      </c>
      <c r="B2059" s="4" t="s">
        <v>2403</v>
      </c>
      <c r="C2059" s="35" t="n">
        <v>0.34743</v>
      </c>
      <c r="D2059" s="35" t="n">
        <v>-1.50136</v>
      </c>
      <c r="E2059" s="35" t="n">
        <v>-1.14433</v>
      </c>
      <c r="F2059" s="35" t="n">
        <v>0.51677</v>
      </c>
      <c r="G2059" s="35" t="n">
        <v>1.87313</v>
      </c>
      <c r="H2059" s="35" t="n">
        <v>1.47631</v>
      </c>
      <c r="I2059" s="35" t="n">
        <v>1.63758</v>
      </c>
      <c r="J2059" s="35" t="n">
        <v>0.13172</v>
      </c>
      <c r="K2059" s="35" t="n">
        <v>0.82634</v>
      </c>
      <c r="L2059" s="35" t="n">
        <v>2.98721</v>
      </c>
      <c r="M2059" s="35" t="n">
        <v>-1.04642</v>
      </c>
      <c r="N2059" s="35" t="n">
        <v>-0.53934</v>
      </c>
      <c r="O2059" s="35" t="n">
        <v>0.20329</v>
      </c>
      <c r="P2059" s="35" t="n">
        <v>-0.30974</v>
      </c>
      <c r="Q2059" s="35" t="n">
        <v>0.21828</v>
      </c>
      <c r="R2059" s="35" t="n">
        <v>0.15504</v>
      </c>
    </row>
    <row r="2060" customFormat="false" ht="15" hidden="false" customHeight="false" outlineLevel="0" collapsed="false">
      <c r="A2060" s="4" t="n">
        <v>2059</v>
      </c>
      <c r="B2060" s="4" t="s">
        <v>2404</v>
      </c>
      <c r="C2060" s="35" t="n">
        <v>-2.04695</v>
      </c>
      <c r="D2060" s="35" t="n">
        <v>0.12918</v>
      </c>
      <c r="E2060" s="35" t="n">
        <v>-1.9165</v>
      </c>
      <c r="F2060" s="35" t="n">
        <v>1.5564</v>
      </c>
      <c r="G2060" s="35" t="n">
        <v>-0.30755</v>
      </c>
      <c r="H2060" s="35" t="n">
        <v>-0.24896</v>
      </c>
      <c r="I2060" s="35" t="n">
        <v>1.83828</v>
      </c>
      <c r="J2060" s="35" t="n">
        <v>1.41101</v>
      </c>
      <c r="K2060" s="35" t="n">
        <v>2.31387</v>
      </c>
      <c r="L2060" s="35" t="n">
        <v>2.53973</v>
      </c>
      <c r="M2060" s="35" t="n">
        <v>1.48445</v>
      </c>
      <c r="N2060" s="35" t="n">
        <v>1.34588</v>
      </c>
      <c r="O2060" s="35" t="n">
        <v>0.38592</v>
      </c>
      <c r="P2060" s="35" t="n">
        <v>-0.17559</v>
      </c>
      <c r="Q2060" s="35" t="n">
        <v>-0.51887</v>
      </c>
      <c r="R2060" s="35" t="n">
        <v>0.92384</v>
      </c>
    </row>
    <row r="2061" customFormat="false" ht="15" hidden="false" customHeight="false" outlineLevel="0" collapsed="false">
      <c r="A2061" s="4" t="n">
        <v>2060</v>
      </c>
      <c r="B2061" s="4" t="s">
        <v>2405</v>
      </c>
      <c r="C2061" s="35" t="n">
        <v>-2.012</v>
      </c>
      <c r="D2061" s="35" t="n">
        <v>0.25768</v>
      </c>
      <c r="E2061" s="35" t="n">
        <v>2.39541</v>
      </c>
      <c r="F2061" s="35" t="n">
        <v>3.17989</v>
      </c>
      <c r="G2061" s="35" t="n">
        <v>3.45529</v>
      </c>
      <c r="H2061" s="35" t="n">
        <v>-0.267</v>
      </c>
      <c r="I2061" s="35" t="n">
        <v>-0.2378</v>
      </c>
      <c r="J2061" s="35" t="n">
        <v>2.98827</v>
      </c>
      <c r="K2061" s="35" t="n">
        <v>0.45954</v>
      </c>
      <c r="L2061" s="35" t="n">
        <v>4.04235</v>
      </c>
      <c r="M2061" s="35" t="n">
        <v>-0.3725</v>
      </c>
      <c r="N2061" s="35" t="n">
        <v>2.66116</v>
      </c>
      <c r="O2061" s="35" t="n">
        <v>-0.16029</v>
      </c>
      <c r="P2061" s="35" t="n">
        <v>-2.84676</v>
      </c>
      <c r="Q2061" s="35" t="n">
        <v>-0.35897</v>
      </c>
      <c r="R2061" s="35" t="n">
        <v>0.62869</v>
      </c>
    </row>
    <row r="2062" customFormat="false" ht="15" hidden="false" customHeight="false" outlineLevel="0" collapsed="false">
      <c r="A2062" s="4" t="n">
        <v>2061</v>
      </c>
      <c r="B2062" s="4" t="s">
        <v>2406</v>
      </c>
      <c r="C2062" s="35" t="n">
        <v>-0.97566</v>
      </c>
      <c r="D2062" s="35" t="n">
        <v>-1.86329</v>
      </c>
      <c r="E2062" s="35" t="n">
        <v>-0.02412</v>
      </c>
      <c r="F2062" s="35" t="n">
        <v>-0.03514</v>
      </c>
      <c r="G2062" s="35" t="n">
        <v>1.57905</v>
      </c>
      <c r="H2062" s="35" t="n">
        <v>-1.79747</v>
      </c>
      <c r="I2062" s="35" t="n">
        <v>-1.17928</v>
      </c>
      <c r="J2062" s="35" t="n">
        <v>-1.07016</v>
      </c>
      <c r="K2062" s="35" t="n">
        <v>-0.60463</v>
      </c>
      <c r="L2062" s="35" t="n">
        <v>0.60975</v>
      </c>
      <c r="M2062" s="35" t="n">
        <v>-2.23844</v>
      </c>
      <c r="N2062" s="35" t="n">
        <v>3.19968</v>
      </c>
      <c r="O2062" s="35" t="n">
        <v>-0.10566</v>
      </c>
      <c r="P2062" s="35" t="n">
        <v>-2.66719</v>
      </c>
      <c r="Q2062" s="35" t="n">
        <v>2.78083</v>
      </c>
      <c r="R2062" s="35" t="n">
        <v>0.01374</v>
      </c>
    </row>
    <row r="2063" customFormat="false" ht="15" hidden="false" customHeight="false" outlineLevel="0" collapsed="false">
      <c r="A2063" s="4" t="n">
        <v>2062</v>
      </c>
      <c r="B2063" s="4" t="s">
        <v>2407</v>
      </c>
      <c r="C2063" s="35" t="n">
        <v>0.62598</v>
      </c>
      <c r="D2063" s="35" t="n">
        <v>0.77628</v>
      </c>
      <c r="E2063" s="35" t="n">
        <v>1.86989</v>
      </c>
      <c r="F2063" s="35" t="n">
        <v>0.27905</v>
      </c>
      <c r="G2063" s="35" t="n">
        <v>-0.15736</v>
      </c>
      <c r="H2063" s="35" t="n">
        <v>1.78388</v>
      </c>
      <c r="I2063" s="35" t="n">
        <v>2.21552</v>
      </c>
      <c r="J2063" s="35" t="n">
        <v>-0.44739</v>
      </c>
      <c r="K2063" s="35" t="n">
        <v>-0.81695</v>
      </c>
      <c r="L2063" s="35" t="n">
        <v>1.38735</v>
      </c>
      <c r="M2063" s="35" t="n">
        <v>-0.82252</v>
      </c>
      <c r="N2063" s="35" t="n">
        <v>0.33445</v>
      </c>
      <c r="O2063" s="35" t="n">
        <v>2.11675</v>
      </c>
      <c r="P2063" s="35" t="n">
        <v>-2.94901</v>
      </c>
      <c r="Q2063" s="35" t="n">
        <v>2.41372</v>
      </c>
      <c r="R2063" s="35" t="n">
        <v>-0.27983</v>
      </c>
    </row>
    <row r="2064" customFormat="false" ht="15" hidden="false" customHeight="false" outlineLevel="0" collapsed="false">
      <c r="A2064" s="4" t="n">
        <v>2063</v>
      </c>
      <c r="B2064" s="4" t="s">
        <v>2408</v>
      </c>
      <c r="C2064" s="35" t="n">
        <v>0.66037</v>
      </c>
      <c r="D2064" s="35" t="n">
        <v>1.08877</v>
      </c>
      <c r="E2064" s="35" t="n">
        <v>1.63931</v>
      </c>
      <c r="F2064" s="35" t="n">
        <v>-0.35275</v>
      </c>
      <c r="G2064" s="35" t="n">
        <v>-0.16381</v>
      </c>
      <c r="H2064" s="35" t="n">
        <v>-1.09147</v>
      </c>
      <c r="I2064" s="35" t="n">
        <v>-0.2459</v>
      </c>
      <c r="J2064" s="35" t="n">
        <v>2.21597</v>
      </c>
      <c r="K2064" s="35" t="n">
        <v>1.73733</v>
      </c>
      <c r="L2064" s="35" t="n">
        <v>-0.41762</v>
      </c>
      <c r="M2064" s="35" t="n">
        <v>0.67141</v>
      </c>
      <c r="N2064" s="35" t="n">
        <v>0.36896</v>
      </c>
      <c r="O2064" s="35" t="n">
        <v>-0.43493</v>
      </c>
      <c r="P2064" s="35" t="n">
        <v>-0.11885</v>
      </c>
      <c r="Q2064" s="35" t="n">
        <v>-0.78614</v>
      </c>
      <c r="R2064" s="35" t="n">
        <v>0.83227</v>
      </c>
    </row>
    <row r="2065" customFormat="false" ht="15" hidden="false" customHeight="false" outlineLevel="0" collapsed="false">
      <c r="A2065" s="4" t="n">
        <v>2064</v>
      </c>
      <c r="B2065" s="4" t="s">
        <v>2409</v>
      </c>
      <c r="C2065" s="35" t="n">
        <v>-2.06491</v>
      </c>
      <c r="D2065" s="35" t="n">
        <v>0.04403</v>
      </c>
      <c r="E2065" s="35" t="n">
        <v>1.55801</v>
      </c>
      <c r="F2065" s="35" t="n">
        <v>0.25782</v>
      </c>
      <c r="G2065" s="35" t="n">
        <v>1.80047</v>
      </c>
      <c r="H2065" s="35" t="n">
        <v>1.27811</v>
      </c>
      <c r="I2065" s="35" t="n">
        <v>1.65026</v>
      </c>
      <c r="J2065" s="35" t="n">
        <v>-0.09792</v>
      </c>
      <c r="K2065" s="35" t="n">
        <v>-1.34806</v>
      </c>
      <c r="L2065" s="35" t="n">
        <v>2.07889</v>
      </c>
      <c r="M2065" s="35" t="n">
        <v>2.38967</v>
      </c>
      <c r="N2065" s="35" t="n">
        <v>0.45689</v>
      </c>
      <c r="O2065" s="35" t="n">
        <v>0.5265</v>
      </c>
      <c r="P2065" s="35" t="n">
        <v>-0.62698</v>
      </c>
      <c r="Q2065" s="35" t="n">
        <v>0.76919</v>
      </c>
      <c r="R2065" s="35" t="n">
        <v>1.1254</v>
      </c>
    </row>
    <row r="2066" customFormat="false" ht="15" hidden="false" customHeight="false" outlineLevel="0" collapsed="false">
      <c r="A2066" s="4" t="n">
        <v>2065</v>
      </c>
      <c r="B2066" s="4" t="s">
        <v>2410</v>
      </c>
      <c r="C2066" s="35" t="n">
        <v>0.29535</v>
      </c>
      <c r="D2066" s="35" t="n">
        <v>0.02286</v>
      </c>
      <c r="E2066" s="35" t="n">
        <v>-1.30054</v>
      </c>
      <c r="F2066" s="35" t="n">
        <v>-0.50966</v>
      </c>
      <c r="G2066" s="35" t="n">
        <v>-0.75378</v>
      </c>
      <c r="H2066" s="35" t="n">
        <v>1.78908</v>
      </c>
      <c r="I2066" s="35" t="n">
        <v>2.07506</v>
      </c>
      <c r="J2066" s="35" t="n">
        <v>0.16497</v>
      </c>
      <c r="K2066" s="35" t="n">
        <v>-0.38655</v>
      </c>
      <c r="L2066" s="35" t="n">
        <v>2.64156</v>
      </c>
      <c r="M2066" s="35" t="n">
        <v>-0.46657</v>
      </c>
      <c r="N2066" s="35" t="n">
        <v>0.94739</v>
      </c>
      <c r="O2066" s="35" t="n">
        <v>-1.35891</v>
      </c>
      <c r="P2066" s="35" t="n">
        <v>-3.11309</v>
      </c>
      <c r="Q2066" s="35" t="n">
        <v>1.05067</v>
      </c>
      <c r="R2066" s="35" t="n">
        <v>-0.50707</v>
      </c>
    </row>
    <row r="2067" customFormat="false" ht="15" hidden="false" customHeight="false" outlineLevel="0" collapsed="false">
      <c r="A2067" s="4" t="n">
        <v>2066</v>
      </c>
      <c r="B2067" s="4" t="s">
        <v>2411</v>
      </c>
      <c r="C2067" s="35" t="n">
        <v>0.53018</v>
      </c>
      <c r="D2067" s="35" t="n">
        <v>0.56203</v>
      </c>
      <c r="E2067" s="35" t="n">
        <v>2.21188</v>
      </c>
      <c r="F2067" s="35" t="n">
        <v>0.23743</v>
      </c>
      <c r="G2067" s="35" t="n">
        <v>-0.36633</v>
      </c>
      <c r="H2067" s="35" t="n">
        <v>1.18985</v>
      </c>
      <c r="I2067" s="35" t="n">
        <v>0.35573</v>
      </c>
      <c r="J2067" s="35" t="n">
        <v>2.9932</v>
      </c>
      <c r="K2067" s="35" t="n">
        <v>2.05631</v>
      </c>
      <c r="L2067" s="35" t="n">
        <v>0.6468</v>
      </c>
      <c r="M2067" s="35" t="n">
        <v>-1.6242</v>
      </c>
      <c r="N2067" s="35" t="n">
        <v>3.58126</v>
      </c>
      <c r="O2067" s="35" t="n">
        <v>-1.69751</v>
      </c>
      <c r="P2067" s="35" t="n">
        <v>-0.24728</v>
      </c>
      <c r="Q2067" s="35" t="n">
        <v>0.67487</v>
      </c>
      <c r="R2067" s="35" t="n">
        <v>-2.9293</v>
      </c>
    </row>
    <row r="2068" customFormat="false" ht="15" hidden="false" customHeight="false" outlineLevel="0" collapsed="false">
      <c r="A2068" s="4" t="n">
        <v>2067</v>
      </c>
      <c r="B2068" s="4" t="s">
        <v>2412</v>
      </c>
      <c r="C2068" s="35" t="n">
        <v>-4.8772</v>
      </c>
      <c r="D2068" s="35" t="n">
        <v>-1.43523</v>
      </c>
      <c r="E2068" s="35" t="n">
        <v>-0.04505</v>
      </c>
      <c r="F2068" s="35" t="n">
        <v>2.56627</v>
      </c>
      <c r="G2068" s="35" t="n">
        <v>1.90032</v>
      </c>
      <c r="H2068" s="35" t="n">
        <v>-1.20114</v>
      </c>
      <c r="I2068" s="35" t="n">
        <v>-0.94754</v>
      </c>
      <c r="J2068" s="35" t="n">
        <v>-0.25793</v>
      </c>
      <c r="K2068" s="35" t="n">
        <v>3.84475</v>
      </c>
      <c r="L2068" s="35" t="n">
        <v>0.6523</v>
      </c>
      <c r="M2068" s="35" t="n">
        <v>1.04056</v>
      </c>
      <c r="N2068" s="35" t="n">
        <v>0.82916</v>
      </c>
      <c r="O2068" s="35" t="n">
        <v>-0.18158</v>
      </c>
      <c r="P2068" s="35" t="n">
        <v>-2.45634</v>
      </c>
      <c r="Q2068" s="35" t="n">
        <v>2.17948</v>
      </c>
      <c r="R2068" s="35" t="n">
        <v>-0.38293</v>
      </c>
    </row>
    <row r="2069" customFormat="false" ht="15" hidden="false" customHeight="false" outlineLevel="0" collapsed="false">
      <c r="A2069" s="4" t="n">
        <v>2068</v>
      </c>
      <c r="B2069" s="4" t="s">
        <v>2413</v>
      </c>
      <c r="C2069" s="35" t="n">
        <v>-1.90678</v>
      </c>
      <c r="D2069" s="35" t="n">
        <v>0.34628</v>
      </c>
      <c r="E2069" s="35" t="n">
        <v>2.91401</v>
      </c>
      <c r="F2069" s="35" t="n">
        <v>2.33475</v>
      </c>
      <c r="G2069" s="35" t="n">
        <v>0.13369</v>
      </c>
      <c r="H2069" s="35" t="n">
        <v>2.11998</v>
      </c>
      <c r="I2069" s="35" t="n">
        <v>-0.90987</v>
      </c>
      <c r="J2069" s="35" t="n">
        <v>2.77258</v>
      </c>
      <c r="K2069" s="35" t="n">
        <v>0.32733</v>
      </c>
      <c r="L2069" s="35" t="n">
        <v>0.19629</v>
      </c>
      <c r="M2069" s="35" t="n">
        <v>-0.62255</v>
      </c>
      <c r="N2069" s="35" t="n">
        <v>0.78551</v>
      </c>
      <c r="O2069" s="35" t="n">
        <v>0.83486</v>
      </c>
      <c r="P2069" s="35" t="n">
        <v>-2.77244</v>
      </c>
      <c r="Q2069" s="35" t="n">
        <v>-0.14008</v>
      </c>
      <c r="R2069" s="35" t="n">
        <v>-0.63445</v>
      </c>
    </row>
    <row r="2070" customFormat="false" ht="15" hidden="false" customHeight="false" outlineLevel="0" collapsed="false">
      <c r="A2070" s="4" t="n">
        <v>2069</v>
      </c>
      <c r="B2070" s="4" t="s">
        <v>2414</v>
      </c>
      <c r="C2070" s="35" t="n">
        <v>-2.57515</v>
      </c>
      <c r="D2070" s="35" t="n">
        <v>-2.50852</v>
      </c>
      <c r="E2070" s="35" t="n">
        <v>-0.27624</v>
      </c>
      <c r="F2070" s="35" t="n">
        <v>1.2627</v>
      </c>
      <c r="G2070" s="35" t="n">
        <v>1.57461</v>
      </c>
      <c r="H2070" s="35" t="n">
        <v>0.41093</v>
      </c>
      <c r="I2070" s="35" t="n">
        <v>2.97855</v>
      </c>
      <c r="J2070" s="35" t="n">
        <v>2.39722</v>
      </c>
      <c r="K2070" s="35" t="n">
        <v>0.01132</v>
      </c>
      <c r="L2070" s="35" t="n">
        <v>0.32359</v>
      </c>
      <c r="M2070" s="35" t="n">
        <v>-1.10338</v>
      </c>
      <c r="N2070" s="35" t="n">
        <v>-0.25619</v>
      </c>
      <c r="O2070" s="35" t="n">
        <v>-0.70312</v>
      </c>
      <c r="P2070" s="35" t="n">
        <v>-2.6887</v>
      </c>
      <c r="Q2070" s="35" t="n">
        <v>-0.44766</v>
      </c>
      <c r="R2070" s="35" t="n">
        <v>0.41814</v>
      </c>
    </row>
    <row r="2071" customFormat="false" ht="15" hidden="false" customHeight="false" outlineLevel="0" collapsed="false">
      <c r="A2071" s="4" t="n">
        <v>2070</v>
      </c>
      <c r="B2071" s="4" t="s">
        <v>2415</v>
      </c>
      <c r="C2071" s="35" t="n">
        <v>0.08943</v>
      </c>
      <c r="D2071" s="35" t="n">
        <v>-2.98537</v>
      </c>
      <c r="E2071" s="35" t="n">
        <v>-0.36382</v>
      </c>
      <c r="F2071" s="35" t="n">
        <v>-0.68172</v>
      </c>
      <c r="G2071" s="35" t="n">
        <v>1.38142</v>
      </c>
      <c r="H2071" s="35" t="n">
        <v>0.96527</v>
      </c>
      <c r="I2071" s="35" t="n">
        <v>3.74597</v>
      </c>
      <c r="J2071" s="35" t="n">
        <v>2.93906</v>
      </c>
      <c r="K2071" s="35" t="n">
        <v>0.21278</v>
      </c>
      <c r="L2071" s="35" t="n">
        <v>2.43027</v>
      </c>
      <c r="M2071" s="35" t="n">
        <v>-0.49596</v>
      </c>
      <c r="N2071" s="35" t="n">
        <v>3.91804</v>
      </c>
      <c r="O2071" s="35" t="n">
        <v>0.33442</v>
      </c>
      <c r="P2071" s="35" t="n">
        <v>-2.79758</v>
      </c>
      <c r="Q2071" s="35" t="n">
        <v>0.23414</v>
      </c>
      <c r="R2071" s="35" t="n">
        <v>0.64945</v>
      </c>
    </row>
    <row r="2072" customFormat="false" ht="15" hidden="false" customHeight="false" outlineLevel="0" collapsed="false">
      <c r="A2072" s="4" t="n">
        <v>2071</v>
      </c>
      <c r="B2072" s="4" t="s">
        <v>2416</v>
      </c>
      <c r="C2072" s="35" t="n">
        <v>0.25484</v>
      </c>
      <c r="D2072" s="35" t="n">
        <v>0.47853</v>
      </c>
      <c r="E2072" s="35" t="n">
        <v>1.7169</v>
      </c>
      <c r="F2072" s="35" t="n">
        <v>0.07511</v>
      </c>
      <c r="G2072" s="35" t="n">
        <v>0.24414</v>
      </c>
      <c r="H2072" s="35" t="n">
        <v>2.19056</v>
      </c>
      <c r="I2072" s="35" t="n">
        <v>-0.65917</v>
      </c>
      <c r="J2072" s="35" t="n">
        <v>0.6279</v>
      </c>
      <c r="K2072" s="35" t="n">
        <v>2.04529</v>
      </c>
      <c r="L2072" s="35" t="n">
        <v>0.41985</v>
      </c>
      <c r="M2072" s="35" t="n">
        <v>-0.78847</v>
      </c>
      <c r="N2072" s="35" t="n">
        <v>3.04269</v>
      </c>
      <c r="O2072" s="35" t="n">
        <v>0.05911</v>
      </c>
      <c r="P2072" s="35" t="n">
        <v>0.44648</v>
      </c>
      <c r="Q2072" s="35" t="n">
        <v>3.76989</v>
      </c>
      <c r="R2072" s="35" t="n">
        <v>-3.32851</v>
      </c>
    </row>
    <row r="2073" customFormat="false" ht="15" hidden="false" customHeight="false" outlineLevel="0" collapsed="false">
      <c r="A2073" s="4" t="n">
        <v>2072</v>
      </c>
      <c r="B2073" s="4" t="s">
        <v>2417</v>
      </c>
      <c r="C2073" s="35" t="n">
        <v>0.74951</v>
      </c>
      <c r="D2073" s="35" t="n">
        <v>-0.24989</v>
      </c>
      <c r="E2073" s="35" t="n">
        <v>-0.78661</v>
      </c>
      <c r="F2073" s="35" t="n">
        <v>-1.1285</v>
      </c>
      <c r="G2073" s="35" t="n">
        <v>2.39661</v>
      </c>
      <c r="H2073" s="35" t="n">
        <v>-1.09788</v>
      </c>
      <c r="I2073" s="35" t="n">
        <v>1.24168</v>
      </c>
      <c r="J2073" s="35" t="n">
        <v>3.1933</v>
      </c>
      <c r="K2073" s="35" t="n">
        <v>1.9393</v>
      </c>
      <c r="L2073" s="35" t="n">
        <v>-0.45433</v>
      </c>
      <c r="M2073" s="35" t="n">
        <v>1.73178</v>
      </c>
      <c r="N2073" s="35" t="n">
        <v>2.27173</v>
      </c>
      <c r="O2073" s="35" t="n">
        <v>-0.73088</v>
      </c>
      <c r="P2073" s="35" t="n">
        <v>-3.06834</v>
      </c>
      <c r="Q2073" s="35" t="n">
        <v>2.88571</v>
      </c>
      <c r="R2073" s="35" t="n">
        <v>-0.59162</v>
      </c>
    </row>
    <row r="2074" customFormat="false" ht="15" hidden="false" customHeight="false" outlineLevel="0" collapsed="false">
      <c r="A2074" s="4" t="n">
        <v>2073</v>
      </c>
      <c r="B2074" s="4" t="s">
        <v>2418</v>
      </c>
      <c r="C2074" s="35" t="n">
        <v>1.24947</v>
      </c>
      <c r="D2074" s="35" t="n">
        <v>-2.96053</v>
      </c>
      <c r="E2074" s="35" t="n">
        <v>-1.45658</v>
      </c>
      <c r="F2074" s="35" t="n">
        <v>0.1166</v>
      </c>
      <c r="G2074" s="35" t="n">
        <v>1.01239</v>
      </c>
      <c r="H2074" s="35" t="n">
        <v>0.88552</v>
      </c>
      <c r="I2074" s="35" t="n">
        <v>1.6552</v>
      </c>
      <c r="J2074" s="35" t="n">
        <v>0.17769</v>
      </c>
      <c r="K2074" s="35" t="n">
        <v>1.58776</v>
      </c>
      <c r="L2074" s="35" t="n">
        <v>1.8706</v>
      </c>
      <c r="M2074" s="35" t="n">
        <v>-1.43537</v>
      </c>
      <c r="N2074" s="35" t="n">
        <v>1.67936</v>
      </c>
      <c r="O2074" s="35" t="n">
        <v>0.19352</v>
      </c>
      <c r="P2074" s="35" t="n">
        <v>-0.61059</v>
      </c>
      <c r="Q2074" s="35" t="n">
        <v>0.08507</v>
      </c>
      <c r="R2074" s="35" t="n">
        <v>-0.11821</v>
      </c>
    </row>
    <row r="2075" customFormat="false" ht="15" hidden="false" customHeight="false" outlineLevel="0" collapsed="false">
      <c r="A2075" s="4" t="n">
        <v>2074</v>
      </c>
      <c r="B2075" s="4" t="s">
        <v>2419</v>
      </c>
      <c r="C2075" s="35" t="n">
        <v>-2.40705</v>
      </c>
      <c r="D2075" s="35" t="n">
        <v>-0.8456</v>
      </c>
      <c r="E2075" s="35" t="n">
        <v>-0.70804</v>
      </c>
      <c r="F2075" s="35" t="n">
        <v>2.44018</v>
      </c>
      <c r="G2075" s="35" t="n">
        <v>-1.33712</v>
      </c>
      <c r="H2075" s="35" t="n">
        <v>2.16708</v>
      </c>
      <c r="I2075" s="35" t="n">
        <v>1.43769</v>
      </c>
      <c r="J2075" s="35" t="n">
        <v>-0.00078</v>
      </c>
      <c r="K2075" s="35" t="n">
        <v>-0.42999</v>
      </c>
      <c r="L2075" s="35" t="n">
        <v>0.22261</v>
      </c>
      <c r="M2075" s="35" t="n">
        <v>2.9057</v>
      </c>
      <c r="N2075" s="35" t="n">
        <v>3.35907</v>
      </c>
      <c r="O2075" s="35" t="n">
        <v>0.00543</v>
      </c>
      <c r="P2075" s="35" t="n">
        <v>-0.19879</v>
      </c>
      <c r="Q2075" s="35" t="n">
        <v>0.58537</v>
      </c>
      <c r="R2075" s="35" t="n">
        <v>-2.32229</v>
      </c>
    </row>
    <row r="2076" customFormat="false" ht="15" hidden="false" customHeight="false" outlineLevel="0" collapsed="false">
      <c r="A2076" s="4" t="n">
        <v>2075</v>
      </c>
      <c r="B2076" s="4" t="s">
        <v>2420</v>
      </c>
      <c r="C2076" s="35" t="n">
        <v>-2.96445</v>
      </c>
      <c r="D2076" s="35" t="n">
        <v>-2.29056</v>
      </c>
      <c r="E2076" s="35" t="n">
        <v>-0.92907</v>
      </c>
      <c r="F2076" s="35" t="n">
        <v>2.79035</v>
      </c>
      <c r="G2076" s="35" t="n">
        <v>-0.22769</v>
      </c>
      <c r="H2076" s="35" t="n">
        <v>-1.7305</v>
      </c>
      <c r="I2076" s="35" t="n">
        <v>-0.93076</v>
      </c>
      <c r="J2076" s="35" t="n">
        <v>-0.75806</v>
      </c>
      <c r="K2076" s="35" t="n">
        <v>0.26649</v>
      </c>
      <c r="L2076" s="35" t="n">
        <v>0.28788</v>
      </c>
      <c r="M2076" s="35" t="n">
        <v>1.2488</v>
      </c>
      <c r="N2076" s="35" t="n">
        <v>1.06186</v>
      </c>
      <c r="O2076" s="35" t="n">
        <v>-2.96031</v>
      </c>
      <c r="P2076" s="35" t="n">
        <v>-1.82475</v>
      </c>
      <c r="Q2076" s="35" t="n">
        <v>-0.9478</v>
      </c>
      <c r="R2076" s="35" t="n">
        <v>-0.33992</v>
      </c>
    </row>
    <row r="2077" customFormat="false" ht="15" hidden="false" customHeight="false" outlineLevel="0" collapsed="false">
      <c r="A2077" s="4" t="n">
        <v>2076</v>
      </c>
      <c r="B2077" s="4" t="s">
        <v>2421</v>
      </c>
      <c r="C2077" s="35" t="n">
        <v>-0.40414</v>
      </c>
      <c r="D2077" s="35" t="n">
        <v>-1.04475</v>
      </c>
      <c r="E2077" s="35" t="n">
        <v>-1.07434</v>
      </c>
      <c r="F2077" s="35" t="n">
        <v>-0.10637</v>
      </c>
      <c r="G2077" s="35" t="n">
        <v>1.07807</v>
      </c>
      <c r="H2077" s="35" t="n">
        <v>0.72564</v>
      </c>
      <c r="I2077" s="35" t="n">
        <v>-0.4593</v>
      </c>
      <c r="J2077" s="35" t="n">
        <v>-2.16211</v>
      </c>
      <c r="K2077" s="35" t="n">
        <v>1.86237</v>
      </c>
      <c r="L2077" s="35" t="n">
        <v>-0.16637</v>
      </c>
      <c r="M2077" s="35" t="n">
        <v>0.97217</v>
      </c>
      <c r="N2077" s="35" t="n">
        <v>0.69921</v>
      </c>
      <c r="O2077" s="35" t="n">
        <v>0.56989</v>
      </c>
      <c r="P2077" s="35" t="n">
        <v>0.2344</v>
      </c>
      <c r="Q2077" s="35" t="n">
        <v>2.6543</v>
      </c>
      <c r="R2077" s="35" t="n">
        <v>-2.99869</v>
      </c>
    </row>
    <row r="2078" customFormat="false" ht="15" hidden="false" customHeight="false" outlineLevel="0" collapsed="false">
      <c r="A2078" s="4" t="n">
        <v>2077</v>
      </c>
      <c r="B2078" s="4" t="s">
        <v>2422</v>
      </c>
      <c r="C2078" s="35" t="n">
        <v>-2.41272</v>
      </c>
      <c r="D2078" s="35" t="n">
        <v>-2.53307</v>
      </c>
      <c r="E2078" s="35" t="n">
        <v>1.79293</v>
      </c>
      <c r="F2078" s="35" t="n">
        <v>-0.38093</v>
      </c>
      <c r="G2078" s="35" t="n">
        <v>-0.72087</v>
      </c>
      <c r="H2078" s="35" t="n">
        <v>-1.6432</v>
      </c>
      <c r="I2078" s="35" t="n">
        <v>-1.04325</v>
      </c>
      <c r="J2078" s="35" t="n">
        <v>1.69084</v>
      </c>
      <c r="K2078" s="35" t="n">
        <v>0.83583</v>
      </c>
      <c r="L2078" s="35" t="n">
        <v>-0.29451</v>
      </c>
      <c r="M2078" s="35" t="n">
        <v>1.09935</v>
      </c>
      <c r="N2078" s="35" t="n">
        <v>0.93354</v>
      </c>
      <c r="O2078" s="35" t="n">
        <v>0.58227</v>
      </c>
      <c r="P2078" s="35" t="n">
        <v>0.23112</v>
      </c>
      <c r="Q2078" s="35" t="n">
        <v>-0.11318</v>
      </c>
      <c r="R2078" s="35" t="n">
        <v>-2.3717</v>
      </c>
    </row>
    <row r="2079" customFormat="false" ht="15" hidden="false" customHeight="false" outlineLevel="0" collapsed="false">
      <c r="A2079" s="4" t="n">
        <v>2078</v>
      </c>
      <c r="B2079" s="4" t="s">
        <v>2423</v>
      </c>
      <c r="C2079" s="35" t="n">
        <v>0.18271</v>
      </c>
      <c r="D2079" s="35" t="n">
        <v>-1.97482</v>
      </c>
      <c r="E2079" s="35" t="n">
        <v>1.45637</v>
      </c>
      <c r="F2079" s="35" t="n">
        <v>-0.71659</v>
      </c>
      <c r="G2079" s="35" t="n">
        <v>0.26624</v>
      </c>
      <c r="H2079" s="35" t="n">
        <v>-0.02032</v>
      </c>
      <c r="I2079" s="35" t="n">
        <v>-0.74327</v>
      </c>
      <c r="J2079" s="35" t="n">
        <v>2.62761</v>
      </c>
      <c r="K2079" s="35" t="n">
        <v>0.35081</v>
      </c>
      <c r="L2079" s="35" t="n">
        <v>-1.65155</v>
      </c>
      <c r="M2079" s="35" t="n">
        <v>1.91215</v>
      </c>
      <c r="N2079" s="35" t="n">
        <v>1.42928</v>
      </c>
      <c r="O2079" s="35" t="n">
        <v>0.32537</v>
      </c>
      <c r="P2079" s="35" t="n">
        <v>0.26869</v>
      </c>
      <c r="Q2079" s="35" t="n">
        <v>-0.44047</v>
      </c>
      <c r="R2079" s="35" t="n">
        <v>1.49344</v>
      </c>
    </row>
    <row r="2080" customFormat="false" ht="15" hidden="false" customHeight="false" outlineLevel="0" collapsed="false">
      <c r="A2080" s="4" t="n">
        <v>2079</v>
      </c>
      <c r="B2080" s="4" t="s">
        <v>2424</v>
      </c>
      <c r="C2080" s="35" t="n">
        <v>-2.33863</v>
      </c>
      <c r="D2080" s="35" t="n">
        <v>-0.80164</v>
      </c>
      <c r="E2080" s="35" t="n">
        <v>-0.31619</v>
      </c>
      <c r="F2080" s="35" t="n">
        <v>2.88924</v>
      </c>
      <c r="G2080" s="35" t="n">
        <v>1.60518</v>
      </c>
      <c r="H2080" s="35" t="n">
        <v>-0.35412</v>
      </c>
      <c r="I2080" s="35" t="n">
        <v>-0.92743</v>
      </c>
      <c r="J2080" s="35" t="n">
        <v>-1.36053</v>
      </c>
      <c r="K2080" s="35" t="n">
        <v>-0.25364</v>
      </c>
      <c r="L2080" s="35" t="n">
        <v>0.50536</v>
      </c>
      <c r="M2080" s="35" t="n">
        <v>1.5805</v>
      </c>
      <c r="N2080" s="35" t="n">
        <v>-0.02661</v>
      </c>
      <c r="O2080" s="35" t="n">
        <v>-0.13609</v>
      </c>
      <c r="P2080" s="35" t="n">
        <v>0.55803</v>
      </c>
      <c r="Q2080" s="35" t="n">
        <v>2.33502</v>
      </c>
      <c r="R2080" s="35" t="n">
        <v>0.34407</v>
      </c>
    </row>
    <row r="2081" customFormat="false" ht="15" hidden="false" customHeight="false" outlineLevel="0" collapsed="false">
      <c r="A2081" s="4" t="n">
        <v>2080</v>
      </c>
      <c r="B2081" s="4" t="s">
        <v>2425</v>
      </c>
      <c r="C2081" s="35" t="n">
        <v>0.50234</v>
      </c>
      <c r="D2081" s="35" t="n">
        <v>0.6736</v>
      </c>
      <c r="E2081" s="35" t="n">
        <v>-2.42633</v>
      </c>
      <c r="F2081" s="35" t="n">
        <v>-0.43261</v>
      </c>
      <c r="G2081" s="35" t="n">
        <v>-0.66137</v>
      </c>
      <c r="H2081" s="35" t="n">
        <v>-0.68524</v>
      </c>
      <c r="I2081" s="35" t="n">
        <v>0.96499</v>
      </c>
      <c r="J2081" s="35" t="n">
        <v>0.23807</v>
      </c>
      <c r="K2081" s="35" t="n">
        <v>1.13683</v>
      </c>
      <c r="L2081" s="35" t="n">
        <v>-0.06243</v>
      </c>
      <c r="M2081" s="35" t="n">
        <v>1.65266</v>
      </c>
      <c r="N2081" s="35" t="n">
        <v>0.51153</v>
      </c>
      <c r="O2081" s="35" t="n">
        <v>-0.02751</v>
      </c>
      <c r="P2081" s="35" t="n">
        <v>0.23813</v>
      </c>
      <c r="Q2081" s="35" t="n">
        <v>2.77928</v>
      </c>
      <c r="R2081" s="35" t="n">
        <v>0.09572</v>
      </c>
    </row>
    <row r="2082" customFormat="false" ht="15" hidden="false" customHeight="false" outlineLevel="0" collapsed="false">
      <c r="A2082" s="4" t="n">
        <v>2081</v>
      </c>
      <c r="B2082" s="4" t="s">
        <v>2426</v>
      </c>
      <c r="C2082" s="35" t="n">
        <v>-1.98347</v>
      </c>
      <c r="D2082" s="35" t="n">
        <v>1.06921</v>
      </c>
      <c r="E2082" s="35" t="n">
        <v>-1.26042</v>
      </c>
      <c r="F2082" s="35" t="n">
        <v>0.12367</v>
      </c>
      <c r="G2082" s="35" t="n">
        <v>1.79023</v>
      </c>
      <c r="H2082" s="35" t="n">
        <v>1.35826</v>
      </c>
      <c r="I2082" s="35" t="n">
        <v>2.54006</v>
      </c>
      <c r="J2082" s="35" t="n">
        <v>2.18875</v>
      </c>
      <c r="K2082" s="35" t="n">
        <v>2.43068</v>
      </c>
      <c r="L2082" s="35" t="n">
        <v>0.47756</v>
      </c>
      <c r="M2082" s="35" t="n">
        <v>2.00176</v>
      </c>
      <c r="N2082" s="35" t="n">
        <v>0.77414</v>
      </c>
      <c r="O2082" s="35" t="n">
        <v>0.47683</v>
      </c>
      <c r="P2082" s="35" t="n">
        <v>-3.6146</v>
      </c>
      <c r="Q2082" s="35" t="n">
        <v>2.45597</v>
      </c>
      <c r="R2082" s="35" t="n">
        <v>-2.49671</v>
      </c>
    </row>
    <row r="2083" customFormat="false" ht="15" hidden="false" customHeight="false" outlineLevel="0" collapsed="false">
      <c r="A2083" s="4" t="n">
        <v>2082</v>
      </c>
      <c r="B2083" s="4" t="s">
        <v>2427</v>
      </c>
      <c r="C2083" s="35" t="n">
        <v>-3.09561</v>
      </c>
      <c r="D2083" s="35" t="n">
        <v>-0.40987</v>
      </c>
      <c r="E2083" s="35" t="n">
        <v>1.71776</v>
      </c>
      <c r="F2083" s="35" t="n">
        <v>0.44492</v>
      </c>
      <c r="G2083" s="35" t="n">
        <v>3.57413</v>
      </c>
      <c r="H2083" s="35" t="n">
        <v>-1.8539</v>
      </c>
      <c r="I2083" s="35" t="n">
        <v>0.96224</v>
      </c>
      <c r="J2083" s="35" t="n">
        <v>-0.26056</v>
      </c>
      <c r="K2083" s="35" t="n">
        <v>2.4286</v>
      </c>
      <c r="L2083" s="35" t="n">
        <v>0.53427</v>
      </c>
      <c r="M2083" s="35" t="n">
        <v>-1.0172</v>
      </c>
      <c r="N2083" s="35" t="n">
        <v>0.76108</v>
      </c>
      <c r="O2083" s="35" t="n">
        <v>-2.73074</v>
      </c>
      <c r="P2083" s="35" t="n">
        <v>-3.10151</v>
      </c>
      <c r="Q2083" s="35" t="n">
        <v>0.25487</v>
      </c>
      <c r="R2083" s="35" t="n">
        <v>-0.13562</v>
      </c>
    </row>
    <row r="2084" customFormat="false" ht="15" hidden="false" customHeight="false" outlineLevel="0" collapsed="false">
      <c r="A2084" s="4" t="n">
        <v>2083</v>
      </c>
      <c r="B2084" s="4" t="s">
        <v>2428</v>
      </c>
      <c r="C2084" s="35" t="n">
        <v>-2.83282</v>
      </c>
      <c r="D2084" s="35" t="n">
        <v>-0.65324</v>
      </c>
      <c r="E2084" s="35" t="n">
        <v>1.24586</v>
      </c>
      <c r="F2084" s="35" t="n">
        <v>0.33019</v>
      </c>
      <c r="G2084" s="35" t="n">
        <v>0.62946</v>
      </c>
      <c r="H2084" s="35" t="n">
        <v>-2.24139</v>
      </c>
      <c r="I2084" s="35" t="n">
        <v>-1.05562</v>
      </c>
      <c r="J2084" s="35" t="n">
        <v>0.41773</v>
      </c>
      <c r="K2084" s="35" t="n">
        <v>3.1481</v>
      </c>
      <c r="L2084" s="35" t="n">
        <v>1.23984</v>
      </c>
      <c r="M2084" s="35" t="n">
        <v>1.16616</v>
      </c>
      <c r="N2084" s="35" t="n">
        <v>0.55656</v>
      </c>
      <c r="O2084" s="35" t="n">
        <v>-1.99509</v>
      </c>
      <c r="P2084" s="35" t="n">
        <v>-3.03676</v>
      </c>
      <c r="Q2084" s="35" t="n">
        <v>0.0666</v>
      </c>
      <c r="R2084" s="35" t="n">
        <v>1.73097</v>
      </c>
    </row>
    <row r="2085" customFormat="false" ht="15" hidden="false" customHeight="false" outlineLevel="0" collapsed="false">
      <c r="A2085" s="4" t="n">
        <v>2084</v>
      </c>
      <c r="B2085" s="4" t="s">
        <v>2429</v>
      </c>
      <c r="C2085" s="35" t="n">
        <v>0.66186</v>
      </c>
      <c r="D2085" s="35" t="n">
        <v>0.29293</v>
      </c>
      <c r="E2085" s="35" t="n">
        <v>-0.18696</v>
      </c>
      <c r="F2085" s="35" t="n">
        <v>0.11938</v>
      </c>
      <c r="G2085" s="35" t="n">
        <v>2.72311</v>
      </c>
      <c r="H2085" s="35" t="n">
        <v>-1.5498</v>
      </c>
      <c r="I2085" s="35" t="n">
        <v>2.15705</v>
      </c>
      <c r="J2085" s="35" t="n">
        <v>0.41267</v>
      </c>
      <c r="K2085" s="35" t="n">
        <v>2.31828</v>
      </c>
      <c r="L2085" s="35" t="n">
        <v>2.23284</v>
      </c>
      <c r="M2085" s="35" t="n">
        <v>-0.82469</v>
      </c>
      <c r="N2085" s="35" t="n">
        <v>-0.47698</v>
      </c>
      <c r="O2085" s="35" t="n">
        <v>0.55106</v>
      </c>
      <c r="P2085" s="35" t="n">
        <v>-3.48279</v>
      </c>
      <c r="Q2085" s="35" t="n">
        <v>0.30436</v>
      </c>
      <c r="R2085" s="35" t="n">
        <v>0.14382</v>
      </c>
    </row>
    <row r="2086" customFormat="false" ht="15" hidden="false" customHeight="false" outlineLevel="0" collapsed="false">
      <c r="A2086" s="4" t="n">
        <v>2085</v>
      </c>
      <c r="B2086" s="4" t="s">
        <v>2430</v>
      </c>
      <c r="C2086" s="35" t="n">
        <v>-1.24443</v>
      </c>
      <c r="D2086" s="35" t="n">
        <v>-0.98814</v>
      </c>
      <c r="E2086" s="35" t="n">
        <v>1.89152</v>
      </c>
      <c r="F2086" s="35" t="n">
        <v>-0.27618</v>
      </c>
      <c r="G2086" s="35" t="n">
        <v>-1.00148</v>
      </c>
      <c r="H2086" s="35" t="n">
        <v>-1.4447</v>
      </c>
      <c r="I2086" s="35" t="n">
        <v>2.26159</v>
      </c>
      <c r="J2086" s="35" t="n">
        <v>0.84521</v>
      </c>
      <c r="K2086" s="35" t="n">
        <v>2.21333</v>
      </c>
      <c r="L2086" s="35" t="n">
        <v>2.14612</v>
      </c>
      <c r="M2086" s="35" t="n">
        <v>-1.4358</v>
      </c>
      <c r="N2086" s="35" t="n">
        <v>4.16123</v>
      </c>
      <c r="O2086" s="35" t="n">
        <v>0.66849</v>
      </c>
      <c r="P2086" s="35" t="n">
        <v>-0.60477</v>
      </c>
      <c r="Q2086" s="35" t="n">
        <v>0.36418</v>
      </c>
      <c r="R2086" s="35" t="n">
        <v>-0.89212</v>
      </c>
    </row>
    <row r="2087" customFormat="false" ht="15" hidden="false" customHeight="false" outlineLevel="0" collapsed="false">
      <c r="A2087" s="4" t="n">
        <v>2086</v>
      </c>
      <c r="B2087" s="4" t="s">
        <v>2431</v>
      </c>
      <c r="C2087" s="35" t="n">
        <v>1.02164</v>
      </c>
      <c r="D2087" s="35" t="n">
        <v>0.48093</v>
      </c>
      <c r="E2087" s="35" t="n">
        <v>-1.16833</v>
      </c>
      <c r="F2087" s="35" t="n">
        <v>0.51584</v>
      </c>
      <c r="G2087" s="35" t="n">
        <v>2.08498</v>
      </c>
      <c r="H2087" s="35" t="n">
        <v>-1.70471</v>
      </c>
      <c r="I2087" s="35" t="n">
        <v>0.87063</v>
      </c>
      <c r="J2087" s="35" t="n">
        <v>-0.03666</v>
      </c>
      <c r="K2087" s="35" t="n">
        <v>1.21157</v>
      </c>
      <c r="L2087" s="35" t="n">
        <v>2.58479</v>
      </c>
      <c r="M2087" s="35" t="n">
        <v>2.54743</v>
      </c>
      <c r="N2087" s="35" t="n">
        <v>0.65152</v>
      </c>
      <c r="O2087" s="35" t="n">
        <v>0.30151</v>
      </c>
      <c r="P2087" s="35" t="n">
        <v>-0.01597</v>
      </c>
      <c r="Q2087" s="35" t="n">
        <v>-0.00631</v>
      </c>
      <c r="R2087" s="35" t="n">
        <v>1.01651</v>
      </c>
    </row>
    <row r="2088" customFormat="false" ht="15" hidden="false" customHeight="false" outlineLevel="0" collapsed="false">
      <c r="A2088" s="4" t="n">
        <v>2087</v>
      </c>
      <c r="B2088" s="4" t="s">
        <v>2432</v>
      </c>
      <c r="C2088" s="35" t="n">
        <v>1.42173</v>
      </c>
      <c r="D2088" s="35" t="n">
        <v>0.01308</v>
      </c>
      <c r="E2088" s="35" t="n">
        <v>-1.15477</v>
      </c>
      <c r="F2088" s="35" t="n">
        <v>-0.82823</v>
      </c>
      <c r="G2088" s="35" t="n">
        <v>-0.72186</v>
      </c>
      <c r="H2088" s="35" t="n">
        <v>-1.27994</v>
      </c>
      <c r="I2088" s="35" t="n">
        <v>1.95905</v>
      </c>
      <c r="J2088" s="35" t="n">
        <v>1.9573</v>
      </c>
      <c r="K2088" s="35" t="n">
        <v>-1.40846</v>
      </c>
      <c r="L2088" s="35" t="n">
        <v>1.64576</v>
      </c>
      <c r="M2088" s="35" t="n">
        <v>-0.68289</v>
      </c>
      <c r="N2088" s="35" t="n">
        <v>2.46292</v>
      </c>
      <c r="O2088" s="35" t="n">
        <v>1.05452</v>
      </c>
      <c r="P2088" s="35" t="n">
        <v>0.14283</v>
      </c>
      <c r="Q2088" s="35" t="n">
        <v>-0.12946</v>
      </c>
      <c r="R2088" s="35" t="n">
        <v>0.13249</v>
      </c>
    </row>
    <row r="2089" customFormat="false" ht="15" hidden="false" customHeight="false" outlineLevel="0" collapsed="false">
      <c r="A2089" s="4" t="n">
        <v>2088</v>
      </c>
      <c r="B2089" s="4" t="s">
        <v>2433</v>
      </c>
      <c r="C2089" s="35" t="n">
        <v>-2.32918</v>
      </c>
      <c r="D2089" s="35" t="n">
        <v>-2.23399</v>
      </c>
      <c r="E2089" s="35" t="n">
        <v>-0.48188</v>
      </c>
      <c r="F2089" s="35" t="n">
        <v>1.07709</v>
      </c>
      <c r="G2089" s="35" t="n">
        <v>2.19782</v>
      </c>
      <c r="H2089" s="35" t="n">
        <v>-1.02341</v>
      </c>
      <c r="I2089" s="35" t="n">
        <v>3.38851</v>
      </c>
      <c r="J2089" s="35" t="n">
        <v>1.60036</v>
      </c>
      <c r="K2089" s="35" t="n">
        <v>-0.37407</v>
      </c>
      <c r="L2089" s="35" t="n">
        <v>0.06496</v>
      </c>
      <c r="M2089" s="35" t="n">
        <v>0.31191</v>
      </c>
      <c r="N2089" s="35" t="n">
        <v>0.08792</v>
      </c>
      <c r="O2089" s="35" t="n">
        <v>-3.62037</v>
      </c>
      <c r="P2089" s="35" t="n">
        <v>-2.70778</v>
      </c>
      <c r="Q2089" s="35" t="n">
        <v>-0.98949</v>
      </c>
      <c r="R2089" s="35" t="n">
        <v>0.31877</v>
      </c>
    </row>
    <row r="2090" customFormat="false" ht="15" hidden="false" customHeight="false" outlineLevel="0" collapsed="false">
      <c r="A2090" s="4" t="n">
        <v>2089</v>
      </c>
      <c r="B2090" s="4" t="s">
        <v>2434</v>
      </c>
      <c r="C2090" s="35" t="n">
        <v>-2.33631</v>
      </c>
      <c r="D2090" s="35" t="n">
        <v>0.55218</v>
      </c>
      <c r="E2090" s="35" t="n">
        <v>0.85865</v>
      </c>
      <c r="F2090" s="35" t="n">
        <v>0.26319</v>
      </c>
      <c r="G2090" s="35" t="n">
        <v>2.18814</v>
      </c>
      <c r="H2090" s="35" t="n">
        <v>1.45892</v>
      </c>
      <c r="I2090" s="35" t="n">
        <v>0.78685</v>
      </c>
      <c r="J2090" s="35" t="n">
        <v>0.0454</v>
      </c>
      <c r="K2090" s="35" t="n">
        <v>2.2642</v>
      </c>
      <c r="L2090" s="35" t="n">
        <v>-0.64473</v>
      </c>
      <c r="M2090" s="35" t="n">
        <v>2.44406</v>
      </c>
      <c r="N2090" s="35" t="n">
        <v>-0.28051</v>
      </c>
      <c r="O2090" s="35" t="n">
        <v>0.50549</v>
      </c>
      <c r="P2090" s="35" t="n">
        <v>-0.30364</v>
      </c>
      <c r="Q2090" s="35" t="n">
        <v>0.29147</v>
      </c>
      <c r="R2090" s="35" t="n">
        <v>0.48947</v>
      </c>
    </row>
    <row r="2091" customFormat="false" ht="15" hidden="false" customHeight="false" outlineLevel="0" collapsed="false">
      <c r="A2091" s="4" t="n">
        <v>2090</v>
      </c>
      <c r="B2091" s="4" t="s">
        <v>2435</v>
      </c>
      <c r="C2091" s="35" t="n">
        <v>-2.6153</v>
      </c>
      <c r="D2091" s="35" t="n">
        <v>-0.57089</v>
      </c>
      <c r="E2091" s="35" t="n">
        <v>-1.04593</v>
      </c>
      <c r="F2091" s="35" t="n">
        <v>0.3133</v>
      </c>
      <c r="G2091" s="35" t="n">
        <v>1.62017</v>
      </c>
      <c r="H2091" s="35" t="n">
        <v>-1.5774</v>
      </c>
      <c r="I2091" s="35" t="n">
        <v>-1.43741</v>
      </c>
      <c r="J2091" s="35" t="n">
        <v>-0.43214</v>
      </c>
      <c r="K2091" s="35" t="n">
        <v>2.53945</v>
      </c>
      <c r="L2091" s="35" t="n">
        <v>2.6245</v>
      </c>
      <c r="M2091" s="35" t="n">
        <v>-0.47098</v>
      </c>
      <c r="N2091" s="35" t="n">
        <v>3.07116</v>
      </c>
      <c r="O2091" s="35" t="n">
        <v>0.55325</v>
      </c>
      <c r="P2091" s="35" t="n">
        <v>-1.81639</v>
      </c>
      <c r="Q2091" s="35" t="n">
        <v>0.48689</v>
      </c>
      <c r="R2091" s="35" t="n">
        <v>0.78512</v>
      </c>
    </row>
    <row r="2092" customFormat="false" ht="15" hidden="false" customHeight="false" outlineLevel="0" collapsed="false">
      <c r="A2092" s="4" t="n">
        <v>2091</v>
      </c>
      <c r="B2092" s="4" t="s">
        <v>2436</v>
      </c>
      <c r="C2092" s="35" t="n">
        <v>-1.82532</v>
      </c>
      <c r="D2092" s="35" t="n">
        <v>-0.63966</v>
      </c>
      <c r="E2092" s="35" t="n">
        <v>1.99984</v>
      </c>
      <c r="F2092" s="35" t="n">
        <v>0.24959</v>
      </c>
      <c r="G2092" s="35" t="n">
        <v>0.18499</v>
      </c>
      <c r="H2092" s="35" t="n">
        <v>2.25854</v>
      </c>
      <c r="I2092" s="35" t="n">
        <v>3.24378</v>
      </c>
      <c r="J2092" s="35" t="n">
        <v>0.37807</v>
      </c>
      <c r="K2092" s="35" t="n">
        <v>2.43819</v>
      </c>
      <c r="L2092" s="35" t="n">
        <v>2.43039</v>
      </c>
      <c r="M2092" s="35" t="n">
        <v>0.34696</v>
      </c>
      <c r="N2092" s="35" t="n">
        <v>4.2456</v>
      </c>
      <c r="O2092" s="35" t="n">
        <v>-2.23824</v>
      </c>
      <c r="P2092" s="35" t="n">
        <v>-4.00028</v>
      </c>
      <c r="Q2092" s="35" t="n">
        <v>0.56384</v>
      </c>
      <c r="R2092" s="35" t="n">
        <v>-2.32494</v>
      </c>
    </row>
    <row r="2093" customFormat="false" ht="15" hidden="false" customHeight="false" outlineLevel="0" collapsed="false">
      <c r="A2093" s="4" t="n">
        <v>2092</v>
      </c>
      <c r="B2093" s="4" t="s">
        <v>2437</v>
      </c>
      <c r="C2093" s="35" t="n">
        <v>0.21198</v>
      </c>
      <c r="D2093" s="35" t="n">
        <v>0.43499</v>
      </c>
      <c r="E2093" s="35" t="n">
        <v>-1.03883</v>
      </c>
      <c r="F2093" s="35" t="n">
        <v>0.67917</v>
      </c>
      <c r="G2093" s="35" t="n">
        <v>2.2318</v>
      </c>
      <c r="H2093" s="35" t="n">
        <v>1.6578</v>
      </c>
      <c r="I2093" s="35" t="n">
        <v>-1.10296</v>
      </c>
      <c r="J2093" s="35" t="n">
        <v>-0.54386</v>
      </c>
      <c r="K2093" s="35" t="n">
        <v>1.28573</v>
      </c>
      <c r="L2093" s="35" t="n">
        <v>0.04992</v>
      </c>
      <c r="M2093" s="35" t="n">
        <v>-0.99041</v>
      </c>
      <c r="N2093" s="35" t="n">
        <v>1.44472</v>
      </c>
      <c r="O2093" s="35" t="n">
        <v>-0.06444</v>
      </c>
      <c r="P2093" s="35" t="n">
        <v>0.41051</v>
      </c>
      <c r="Q2093" s="35" t="n">
        <v>0.44087</v>
      </c>
      <c r="R2093" s="35" t="n">
        <v>-2.73858</v>
      </c>
    </row>
    <row r="2094" customFormat="false" ht="15" hidden="false" customHeight="false" outlineLevel="0" collapsed="false">
      <c r="A2094" s="4" t="n">
        <v>2093</v>
      </c>
      <c r="B2094" s="4" t="s">
        <v>2438</v>
      </c>
      <c r="C2094" s="35" t="n">
        <v>0.46339</v>
      </c>
      <c r="D2094" s="35" t="n">
        <v>-1.53645</v>
      </c>
      <c r="E2094" s="35" t="n">
        <v>-0.7258</v>
      </c>
      <c r="F2094" s="35" t="n">
        <v>3.17791</v>
      </c>
      <c r="G2094" s="35" t="n">
        <v>-0.60066</v>
      </c>
      <c r="H2094" s="35" t="n">
        <v>1.5194</v>
      </c>
      <c r="I2094" s="35" t="n">
        <v>-0.18772</v>
      </c>
      <c r="J2094" s="35" t="n">
        <v>-0.90945</v>
      </c>
      <c r="K2094" s="35" t="n">
        <v>0.09028</v>
      </c>
      <c r="L2094" s="35" t="n">
        <v>2.59829</v>
      </c>
      <c r="M2094" s="35" t="n">
        <v>1.13721</v>
      </c>
      <c r="N2094" s="35" t="n">
        <v>1.18023</v>
      </c>
      <c r="O2094" s="35" t="n">
        <v>0.13612</v>
      </c>
      <c r="P2094" s="35" t="n">
        <v>2.26433</v>
      </c>
      <c r="Q2094" s="35" t="n">
        <v>2.39697</v>
      </c>
      <c r="R2094" s="35" t="n">
        <v>-1.63576</v>
      </c>
    </row>
    <row r="2095" customFormat="false" ht="15" hidden="false" customHeight="false" outlineLevel="0" collapsed="false">
      <c r="A2095" s="4" t="n">
        <v>2094</v>
      </c>
      <c r="B2095" s="4" t="s">
        <v>2439</v>
      </c>
      <c r="C2095" s="35" t="n">
        <v>0.35087</v>
      </c>
      <c r="D2095" s="35" t="n">
        <v>-0.13757</v>
      </c>
      <c r="E2095" s="35" t="n">
        <v>-0.5185</v>
      </c>
      <c r="F2095" s="35" t="n">
        <v>0.50978</v>
      </c>
      <c r="G2095" s="35" t="n">
        <v>1.86013</v>
      </c>
      <c r="H2095" s="35" t="n">
        <v>1.41097</v>
      </c>
      <c r="I2095" s="35" t="n">
        <v>-1.6159</v>
      </c>
      <c r="J2095" s="35" t="n">
        <v>0.18613</v>
      </c>
      <c r="K2095" s="35" t="n">
        <v>2.51194</v>
      </c>
      <c r="L2095" s="35" t="n">
        <v>4.20489</v>
      </c>
      <c r="M2095" s="35" t="n">
        <v>0.36381</v>
      </c>
      <c r="N2095" s="35" t="n">
        <v>2.9247</v>
      </c>
      <c r="O2095" s="35" t="n">
        <v>0.82896</v>
      </c>
      <c r="P2095" s="35" t="n">
        <v>-3.36024</v>
      </c>
      <c r="Q2095" s="35" t="n">
        <v>0.50246</v>
      </c>
      <c r="R2095" s="35" t="n">
        <v>-0.28322</v>
      </c>
    </row>
    <row r="2096" customFormat="false" ht="15" hidden="false" customHeight="false" outlineLevel="0" collapsed="false">
      <c r="A2096" s="4" t="n">
        <v>2095</v>
      </c>
      <c r="B2096" s="4" t="s">
        <v>2440</v>
      </c>
      <c r="C2096" s="35" t="n">
        <v>-1.07968</v>
      </c>
      <c r="D2096" s="35" t="n">
        <v>0.16992</v>
      </c>
      <c r="E2096" s="35" t="n">
        <v>-0.75633</v>
      </c>
      <c r="F2096" s="35" t="n">
        <v>-0.43567</v>
      </c>
      <c r="G2096" s="35" t="n">
        <v>1.01151</v>
      </c>
      <c r="H2096" s="35" t="n">
        <v>-1.18241</v>
      </c>
      <c r="I2096" s="35" t="n">
        <v>1.38282</v>
      </c>
      <c r="J2096" s="35" t="n">
        <v>2.7754</v>
      </c>
      <c r="K2096" s="35" t="n">
        <v>0.98118</v>
      </c>
      <c r="L2096" s="35" t="n">
        <v>-0.26208</v>
      </c>
      <c r="M2096" s="35" t="n">
        <v>-0.54845</v>
      </c>
      <c r="N2096" s="35" t="n">
        <v>0.22683</v>
      </c>
      <c r="O2096" s="35" t="n">
        <v>0.34859</v>
      </c>
      <c r="P2096" s="35" t="n">
        <v>0.84706</v>
      </c>
      <c r="Q2096" s="35" t="n">
        <v>0.01282</v>
      </c>
      <c r="R2096" s="35" t="n">
        <v>0.87365</v>
      </c>
    </row>
    <row r="2097" customFormat="false" ht="15" hidden="false" customHeight="false" outlineLevel="0" collapsed="false">
      <c r="A2097" s="4" t="n">
        <v>2096</v>
      </c>
      <c r="B2097" s="4" t="s">
        <v>2441</v>
      </c>
      <c r="C2097" s="35" t="n">
        <v>-1.74398</v>
      </c>
      <c r="D2097" s="35" t="n">
        <v>-2.56876</v>
      </c>
      <c r="E2097" s="35" t="n">
        <v>-0.4126</v>
      </c>
      <c r="F2097" s="35" t="n">
        <v>2.93369</v>
      </c>
      <c r="G2097" s="35" t="n">
        <v>-0.73324</v>
      </c>
      <c r="H2097" s="35" t="n">
        <v>-0.91329</v>
      </c>
      <c r="I2097" s="35" t="n">
        <v>2.71273</v>
      </c>
      <c r="J2097" s="35" t="n">
        <v>2.57014</v>
      </c>
      <c r="K2097" s="35" t="n">
        <v>0.37597</v>
      </c>
      <c r="L2097" s="35" t="n">
        <v>2.70322</v>
      </c>
      <c r="M2097" s="35" t="n">
        <v>1.57101</v>
      </c>
      <c r="N2097" s="35" t="n">
        <v>3.75134</v>
      </c>
      <c r="O2097" s="35" t="n">
        <v>0.82858</v>
      </c>
      <c r="P2097" s="35" t="n">
        <v>-1.79583</v>
      </c>
      <c r="Q2097" s="35" t="n">
        <v>-0.88335</v>
      </c>
      <c r="R2097" s="35" t="n">
        <v>-2.13139</v>
      </c>
    </row>
    <row r="2098" customFormat="false" ht="15" hidden="false" customHeight="false" outlineLevel="0" collapsed="false">
      <c r="A2098" s="4" t="n">
        <v>2097</v>
      </c>
      <c r="B2098" s="4" t="s">
        <v>2442</v>
      </c>
      <c r="C2098" s="35" t="n">
        <v>-2.38087</v>
      </c>
      <c r="D2098" s="35" t="n">
        <v>0.57443</v>
      </c>
      <c r="E2098" s="35" t="n">
        <v>-0.57429</v>
      </c>
      <c r="F2098" s="35" t="n">
        <v>1.66391</v>
      </c>
      <c r="G2098" s="35" t="n">
        <v>-0.82168</v>
      </c>
      <c r="H2098" s="35" t="n">
        <v>1.05719</v>
      </c>
      <c r="I2098" s="35" t="n">
        <v>2.10637</v>
      </c>
      <c r="J2098" s="35" t="n">
        <v>2.06188</v>
      </c>
      <c r="K2098" s="35" t="n">
        <v>0.15402</v>
      </c>
      <c r="L2098" s="35" t="n">
        <v>0.1503</v>
      </c>
      <c r="M2098" s="35" t="n">
        <v>-0.29477</v>
      </c>
      <c r="N2098" s="35" t="n">
        <v>1.89361</v>
      </c>
      <c r="O2098" s="35" t="n">
        <v>-2.87705</v>
      </c>
      <c r="P2098" s="35" t="n">
        <v>-2.75754</v>
      </c>
      <c r="Q2098" s="35" t="n">
        <v>2.45595</v>
      </c>
      <c r="R2098" s="35" t="n">
        <v>0.20684</v>
      </c>
    </row>
    <row r="2099" customFormat="false" ht="15" hidden="false" customHeight="false" outlineLevel="0" collapsed="false">
      <c r="A2099" s="4" t="n">
        <v>2098</v>
      </c>
      <c r="B2099" s="4" t="s">
        <v>2443</v>
      </c>
      <c r="C2099" s="35" t="n">
        <v>-2.14001</v>
      </c>
      <c r="D2099" s="35" t="n">
        <v>-0.03131</v>
      </c>
      <c r="E2099" s="35" t="n">
        <v>-1.13742</v>
      </c>
      <c r="F2099" s="35" t="n">
        <v>1.34652</v>
      </c>
      <c r="G2099" s="35" t="n">
        <v>-1.37749</v>
      </c>
      <c r="H2099" s="35" t="n">
        <v>1.66326</v>
      </c>
      <c r="I2099" s="35" t="n">
        <v>0.79553</v>
      </c>
      <c r="J2099" s="35" t="n">
        <v>2.91923</v>
      </c>
      <c r="K2099" s="35" t="n">
        <v>0.23255</v>
      </c>
      <c r="L2099" s="35" t="n">
        <v>-0.25923</v>
      </c>
      <c r="M2099" s="35" t="n">
        <v>-0.15341</v>
      </c>
      <c r="N2099" s="35" t="n">
        <v>2.1561</v>
      </c>
      <c r="O2099" s="35" t="n">
        <v>-2.20813</v>
      </c>
      <c r="P2099" s="35" t="n">
        <v>0.81355</v>
      </c>
      <c r="Q2099" s="35" t="n">
        <v>2.5718</v>
      </c>
      <c r="R2099" s="35" t="n">
        <v>-0.13508</v>
      </c>
    </row>
    <row r="2100" customFormat="false" ht="15" hidden="false" customHeight="false" outlineLevel="0" collapsed="false">
      <c r="A2100" s="4" t="n">
        <v>2099</v>
      </c>
      <c r="B2100" s="4" t="s">
        <v>2444</v>
      </c>
      <c r="C2100" s="35" t="n">
        <v>0.14588</v>
      </c>
      <c r="D2100" s="35" t="n">
        <v>-3.73535</v>
      </c>
      <c r="E2100" s="35" t="n">
        <v>-0.92877</v>
      </c>
      <c r="F2100" s="35" t="n">
        <v>-0.8296</v>
      </c>
      <c r="G2100" s="35" t="n">
        <v>-0.17116</v>
      </c>
      <c r="H2100" s="35" t="n">
        <v>0.99151</v>
      </c>
      <c r="I2100" s="35" t="n">
        <v>2.71379</v>
      </c>
      <c r="J2100" s="35" t="n">
        <v>2.11757</v>
      </c>
      <c r="K2100" s="35" t="n">
        <v>2.10905</v>
      </c>
      <c r="L2100" s="35" t="n">
        <v>0.64597</v>
      </c>
      <c r="M2100" s="35" t="n">
        <v>-0.68971</v>
      </c>
      <c r="N2100" s="35" t="n">
        <v>4.55884</v>
      </c>
      <c r="O2100" s="35" t="n">
        <v>-2.22948</v>
      </c>
      <c r="P2100" s="35" t="n">
        <v>0.08756</v>
      </c>
      <c r="Q2100" s="35" t="n">
        <v>1.84488</v>
      </c>
      <c r="R2100" s="35" t="n">
        <v>-2.01253</v>
      </c>
    </row>
    <row r="2101" customFormat="false" ht="15" hidden="false" customHeight="false" outlineLevel="0" collapsed="false">
      <c r="A2101" s="4" t="n">
        <v>2100</v>
      </c>
      <c r="B2101" s="4" t="s">
        <v>2445</v>
      </c>
      <c r="C2101" s="35" t="n">
        <v>-2.88747</v>
      </c>
      <c r="D2101" s="35" t="n">
        <v>-2.48486</v>
      </c>
      <c r="E2101" s="35" t="n">
        <v>-1.08412</v>
      </c>
      <c r="F2101" s="35" t="n">
        <v>-0.82842</v>
      </c>
      <c r="G2101" s="35" t="n">
        <v>1.21128</v>
      </c>
      <c r="H2101" s="35" t="n">
        <v>1.05123</v>
      </c>
      <c r="I2101" s="35" t="n">
        <v>-0.58273</v>
      </c>
      <c r="J2101" s="35" t="n">
        <v>1.53776</v>
      </c>
      <c r="K2101" s="35" t="n">
        <v>-0.59209</v>
      </c>
      <c r="L2101" s="35" t="n">
        <v>-0.19714</v>
      </c>
      <c r="M2101" s="35" t="n">
        <v>1.51908</v>
      </c>
      <c r="N2101" s="35" t="n">
        <v>3.58633</v>
      </c>
      <c r="O2101" s="35" t="n">
        <v>0.5143</v>
      </c>
      <c r="P2101" s="35" t="n">
        <v>0.09791</v>
      </c>
      <c r="Q2101" s="35" t="n">
        <v>-0.44388</v>
      </c>
      <c r="R2101" s="35" t="n">
        <v>-2.17159</v>
      </c>
    </row>
    <row r="2102" customFormat="false" ht="15" hidden="false" customHeight="false" outlineLevel="0" collapsed="false">
      <c r="A2102" s="4" t="n">
        <v>2101</v>
      </c>
      <c r="B2102" s="4" t="s">
        <v>2446</v>
      </c>
      <c r="C2102" s="35" t="n">
        <v>0.76837</v>
      </c>
      <c r="D2102" s="35" t="n">
        <v>-1.03719</v>
      </c>
      <c r="E2102" s="35" t="n">
        <v>-0.09158</v>
      </c>
      <c r="F2102" s="35" t="n">
        <v>2.5564</v>
      </c>
      <c r="G2102" s="35" t="n">
        <v>1.6245</v>
      </c>
      <c r="H2102" s="35" t="n">
        <v>-2.40244</v>
      </c>
      <c r="I2102" s="35" t="n">
        <v>-1.87909</v>
      </c>
      <c r="J2102" s="35" t="n">
        <v>-0.63287</v>
      </c>
      <c r="K2102" s="35" t="n">
        <v>0.11761</v>
      </c>
      <c r="L2102" s="35" t="n">
        <v>0.4603</v>
      </c>
      <c r="M2102" s="35" t="n">
        <v>1.45103</v>
      </c>
      <c r="N2102" s="35" t="n">
        <v>1.45296</v>
      </c>
      <c r="O2102" s="35" t="n">
        <v>-0.07676</v>
      </c>
      <c r="P2102" s="35" t="n">
        <v>-1.73755</v>
      </c>
      <c r="Q2102" s="35" t="n">
        <v>-0.56313</v>
      </c>
      <c r="R2102" s="35" t="n">
        <v>0.37957</v>
      </c>
    </row>
    <row r="2103" customFormat="false" ht="15" hidden="false" customHeight="false" outlineLevel="0" collapsed="false">
      <c r="A2103" s="4" t="n">
        <v>2102</v>
      </c>
      <c r="B2103" s="4" t="s">
        <v>2447</v>
      </c>
      <c r="C2103" s="35" t="n">
        <v>0.82041</v>
      </c>
      <c r="D2103" s="35" t="n">
        <v>-2.24902</v>
      </c>
      <c r="E2103" s="35" t="n">
        <v>-0.79199</v>
      </c>
      <c r="F2103" s="35" t="n">
        <v>-0.34344</v>
      </c>
      <c r="G2103" s="35" t="n">
        <v>2.22903</v>
      </c>
      <c r="H2103" s="35" t="n">
        <v>-1.43209</v>
      </c>
      <c r="I2103" s="35" t="n">
        <v>0.38429</v>
      </c>
      <c r="J2103" s="35" t="n">
        <v>2.36361</v>
      </c>
      <c r="K2103" s="35" t="n">
        <v>2.80768</v>
      </c>
      <c r="L2103" s="35" t="n">
        <v>4.00089</v>
      </c>
      <c r="M2103" s="35" t="n">
        <v>-1.03137</v>
      </c>
      <c r="N2103" s="35" t="n">
        <v>1.89911</v>
      </c>
      <c r="O2103" s="35" t="n">
        <v>-0.37581</v>
      </c>
      <c r="P2103" s="35" t="n">
        <v>-2.45011</v>
      </c>
      <c r="Q2103" s="35" t="n">
        <v>2.00797</v>
      </c>
      <c r="R2103" s="35" t="n">
        <v>0.47855</v>
      </c>
    </row>
    <row r="2104" customFormat="false" ht="15" hidden="false" customHeight="false" outlineLevel="0" collapsed="false">
      <c r="A2104" s="4" t="n">
        <v>2103</v>
      </c>
      <c r="B2104" s="4" t="s">
        <v>2448</v>
      </c>
      <c r="C2104" s="35" t="n">
        <v>0.04601</v>
      </c>
      <c r="D2104" s="35" t="n">
        <v>-0.24445</v>
      </c>
      <c r="E2104" s="35" t="n">
        <v>1.68736</v>
      </c>
      <c r="F2104" s="35" t="n">
        <v>0.23877</v>
      </c>
      <c r="G2104" s="35" t="n">
        <v>0.28972</v>
      </c>
      <c r="H2104" s="35" t="n">
        <v>-1.44737</v>
      </c>
      <c r="I2104" s="35" t="n">
        <v>-0.58281</v>
      </c>
      <c r="J2104" s="35" t="n">
        <v>0.27432</v>
      </c>
      <c r="K2104" s="35" t="n">
        <v>2.23977</v>
      </c>
      <c r="L2104" s="35" t="n">
        <v>2.58859</v>
      </c>
      <c r="M2104" s="35" t="n">
        <v>-1.02598</v>
      </c>
      <c r="N2104" s="35" t="n">
        <v>0.19123</v>
      </c>
      <c r="O2104" s="35" t="n">
        <v>-1.87759</v>
      </c>
      <c r="P2104" s="35" t="n">
        <v>-2.15689</v>
      </c>
      <c r="Q2104" s="35" t="n">
        <v>-0.20549</v>
      </c>
      <c r="R2104" s="35" t="n">
        <v>1.12335</v>
      </c>
    </row>
    <row r="2105" customFormat="false" ht="15" hidden="false" customHeight="false" outlineLevel="0" collapsed="false">
      <c r="A2105" s="4" t="n">
        <v>2104</v>
      </c>
      <c r="B2105" s="4" t="s">
        <v>2449</v>
      </c>
      <c r="C2105" s="35" t="n">
        <v>-1.93175</v>
      </c>
      <c r="D2105" s="35" t="n">
        <v>0.03967</v>
      </c>
      <c r="E2105" s="35" t="n">
        <v>-1.24579</v>
      </c>
      <c r="F2105" s="35" t="n">
        <v>2.09749</v>
      </c>
      <c r="G2105" s="35" t="n">
        <v>-0.62127</v>
      </c>
      <c r="H2105" s="35" t="n">
        <v>-1.48906</v>
      </c>
      <c r="I2105" s="35" t="n">
        <v>-0.20872</v>
      </c>
      <c r="J2105" s="35" t="n">
        <v>1.75402</v>
      </c>
      <c r="K2105" s="35" t="n">
        <v>-0.42992</v>
      </c>
      <c r="L2105" s="35" t="n">
        <v>-0.09862</v>
      </c>
      <c r="M2105" s="35" t="n">
        <v>-0.69629</v>
      </c>
      <c r="N2105" s="35" t="n">
        <v>-0.56519</v>
      </c>
      <c r="O2105" s="35" t="n">
        <v>0.14688</v>
      </c>
      <c r="P2105" s="35" t="n">
        <v>1.02742</v>
      </c>
      <c r="Q2105" s="35" t="n">
        <v>0.25948</v>
      </c>
      <c r="R2105" s="35" t="n">
        <v>-0.47402</v>
      </c>
    </row>
    <row r="2106" customFormat="false" ht="15" hidden="false" customHeight="false" outlineLevel="0" collapsed="false">
      <c r="A2106" s="4" t="n">
        <v>2105</v>
      </c>
      <c r="B2106" s="4" t="s">
        <v>2450</v>
      </c>
      <c r="C2106" s="35" t="n">
        <v>0.26505</v>
      </c>
      <c r="D2106" s="35" t="n">
        <v>0.70686</v>
      </c>
      <c r="E2106" s="35" t="n">
        <v>-0.82672</v>
      </c>
      <c r="F2106" s="35" t="n">
        <v>0.58515</v>
      </c>
      <c r="G2106" s="35" t="n">
        <v>2.87873</v>
      </c>
      <c r="H2106" s="35" t="n">
        <v>-2.04055</v>
      </c>
      <c r="I2106" s="35" t="n">
        <v>0.02356</v>
      </c>
      <c r="J2106" s="35" t="n">
        <v>3.1835</v>
      </c>
      <c r="K2106" s="35" t="n">
        <v>2.63243</v>
      </c>
      <c r="L2106" s="35" t="n">
        <v>2.47831</v>
      </c>
      <c r="M2106" s="35" t="n">
        <v>-0.16424</v>
      </c>
      <c r="N2106" s="35" t="n">
        <v>1.25836</v>
      </c>
      <c r="O2106" s="35" t="n">
        <v>-2.62387</v>
      </c>
      <c r="P2106" s="35" t="n">
        <v>-2.34667</v>
      </c>
      <c r="Q2106" s="35" t="n">
        <v>-0.15389</v>
      </c>
      <c r="R2106" s="35" t="n">
        <v>-0.47316</v>
      </c>
    </row>
    <row r="2107" customFormat="false" ht="15" hidden="false" customHeight="false" outlineLevel="0" collapsed="false">
      <c r="A2107" s="4" t="n">
        <v>2106</v>
      </c>
      <c r="B2107" s="4" t="s">
        <v>2451</v>
      </c>
      <c r="C2107" s="35" t="n">
        <v>-0.04948</v>
      </c>
      <c r="D2107" s="35" t="n">
        <v>-0.85317</v>
      </c>
      <c r="E2107" s="35" t="n">
        <v>-0.7496</v>
      </c>
      <c r="F2107" s="35" t="n">
        <v>-1.16638</v>
      </c>
      <c r="G2107" s="35" t="n">
        <v>-0.07122</v>
      </c>
      <c r="H2107" s="35" t="n">
        <v>-1.93278</v>
      </c>
      <c r="I2107" s="35" t="n">
        <v>0.297</v>
      </c>
      <c r="J2107" s="35" t="n">
        <v>1.88823</v>
      </c>
      <c r="K2107" s="35" t="n">
        <v>0.53737</v>
      </c>
      <c r="L2107" s="35" t="n">
        <v>2.57466</v>
      </c>
      <c r="M2107" s="35" t="n">
        <v>1.11158</v>
      </c>
      <c r="N2107" s="35" t="n">
        <v>1.33178</v>
      </c>
      <c r="O2107" s="35" t="n">
        <v>-2.82144</v>
      </c>
      <c r="P2107" s="35" t="n">
        <v>-2.0433</v>
      </c>
      <c r="Q2107" s="35" t="n">
        <v>1.64546</v>
      </c>
      <c r="R2107" s="35" t="n">
        <v>0.92175</v>
      </c>
    </row>
    <row r="2108" customFormat="false" ht="15" hidden="false" customHeight="false" outlineLevel="0" collapsed="false">
      <c r="A2108" s="4" t="n">
        <v>2107</v>
      </c>
      <c r="B2108" s="4" t="s">
        <v>2452</v>
      </c>
      <c r="C2108" s="35" t="n">
        <v>-3.56552</v>
      </c>
      <c r="D2108" s="35" t="n">
        <v>-1.22465</v>
      </c>
      <c r="E2108" s="35" t="n">
        <v>0.3646</v>
      </c>
      <c r="F2108" s="35" t="n">
        <v>2.10213</v>
      </c>
      <c r="G2108" s="35" t="n">
        <v>-0.80745</v>
      </c>
      <c r="H2108" s="35" t="n">
        <v>-1.47585</v>
      </c>
      <c r="I2108" s="35" t="n">
        <v>0.29817</v>
      </c>
      <c r="J2108" s="35" t="n">
        <v>2.37702</v>
      </c>
      <c r="K2108" s="35" t="n">
        <v>0.5628</v>
      </c>
      <c r="L2108" s="35" t="n">
        <v>2.7841</v>
      </c>
      <c r="M2108" s="35" t="n">
        <v>1.50073</v>
      </c>
      <c r="N2108" s="35" t="n">
        <v>0.85161</v>
      </c>
      <c r="O2108" s="35" t="n">
        <v>1.46694</v>
      </c>
      <c r="P2108" s="35" t="n">
        <v>-2.75764</v>
      </c>
      <c r="Q2108" s="35" t="n">
        <v>1.55689</v>
      </c>
      <c r="R2108" s="35" t="n">
        <v>-2.12129</v>
      </c>
    </row>
    <row r="2109" customFormat="false" ht="15" hidden="false" customHeight="false" outlineLevel="0" collapsed="false">
      <c r="A2109" s="4" t="n">
        <v>2108</v>
      </c>
      <c r="B2109" s="4" t="s">
        <v>2453</v>
      </c>
      <c r="C2109" s="35" t="n">
        <v>0.66962</v>
      </c>
      <c r="D2109" s="35" t="n">
        <v>-0.03511</v>
      </c>
      <c r="E2109" s="35" t="n">
        <v>1.53483</v>
      </c>
      <c r="F2109" s="35" t="n">
        <v>1.15836</v>
      </c>
      <c r="G2109" s="35" t="n">
        <v>-0.44658</v>
      </c>
      <c r="H2109" s="35" t="n">
        <v>-0.72108</v>
      </c>
      <c r="I2109" s="35" t="n">
        <v>0.76035</v>
      </c>
      <c r="J2109" s="35" t="n">
        <v>-0.35357</v>
      </c>
      <c r="K2109" s="35" t="n">
        <v>1.51759</v>
      </c>
      <c r="L2109" s="35" t="n">
        <v>-0.18275</v>
      </c>
      <c r="M2109" s="35" t="n">
        <v>0.62218</v>
      </c>
      <c r="N2109" s="35" t="n">
        <v>0.26182</v>
      </c>
      <c r="O2109" s="35" t="n">
        <v>-1.14549</v>
      </c>
      <c r="P2109" s="35" t="n">
        <v>0.0534</v>
      </c>
      <c r="Q2109" s="35" t="n">
        <v>-1.46348</v>
      </c>
      <c r="R2109" s="35" t="n">
        <v>0.7833</v>
      </c>
    </row>
    <row r="2110" customFormat="false" ht="15" hidden="false" customHeight="false" outlineLevel="0" collapsed="false">
      <c r="A2110" s="4" t="n">
        <v>2109</v>
      </c>
      <c r="B2110" s="4" t="s">
        <v>2454</v>
      </c>
      <c r="C2110" s="35" t="n">
        <v>-0.6081</v>
      </c>
      <c r="D2110" s="35" t="n">
        <v>0.79746</v>
      </c>
      <c r="E2110" s="35" t="n">
        <v>1.31031</v>
      </c>
      <c r="F2110" s="35" t="n">
        <v>0.02929</v>
      </c>
      <c r="G2110" s="35" t="n">
        <v>0.0559</v>
      </c>
      <c r="H2110" s="35" t="n">
        <v>1.80095</v>
      </c>
      <c r="I2110" s="35" t="n">
        <v>-0.68379</v>
      </c>
      <c r="J2110" s="35" t="n">
        <v>3.36802</v>
      </c>
      <c r="K2110" s="35" t="n">
        <v>2.24777</v>
      </c>
      <c r="L2110" s="35" t="n">
        <v>1.2591</v>
      </c>
      <c r="M2110" s="35" t="n">
        <v>-1.58551</v>
      </c>
      <c r="N2110" s="35" t="n">
        <v>0.23244</v>
      </c>
      <c r="O2110" s="35" t="n">
        <v>-0.29884</v>
      </c>
      <c r="P2110" s="35" t="n">
        <v>-0.36934</v>
      </c>
      <c r="Q2110" s="35" t="n">
        <v>0.49866</v>
      </c>
      <c r="R2110" s="35" t="n">
        <v>-2.26852</v>
      </c>
    </row>
    <row r="2111" customFormat="false" ht="15" hidden="false" customHeight="false" outlineLevel="0" collapsed="false">
      <c r="A2111" s="4" t="n">
        <v>2110</v>
      </c>
      <c r="B2111" s="4" t="s">
        <v>2455</v>
      </c>
      <c r="C2111" s="35" t="n">
        <v>1.32538</v>
      </c>
      <c r="D2111" s="35" t="n">
        <v>-2.22833</v>
      </c>
      <c r="E2111" s="35" t="n">
        <v>-1.46952</v>
      </c>
      <c r="F2111" s="35" t="n">
        <v>0.46299</v>
      </c>
      <c r="G2111" s="35" t="n">
        <v>-1.0268</v>
      </c>
      <c r="H2111" s="35" t="n">
        <v>1.64977</v>
      </c>
      <c r="I2111" s="35" t="n">
        <v>1.29561</v>
      </c>
      <c r="J2111" s="35" t="n">
        <v>-0.6682</v>
      </c>
      <c r="K2111" s="35" t="n">
        <v>2.25731</v>
      </c>
      <c r="L2111" s="35" t="n">
        <v>0.6533</v>
      </c>
      <c r="M2111" s="35" t="n">
        <v>-0.54531</v>
      </c>
      <c r="N2111" s="35" t="n">
        <v>0.93942</v>
      </c>
      <c r="O2111" s="35" t="n">
        <v>-0.65992</v>
      </c>
      <c r="P2111" s="35" t="n">
        <v>0.55248</v>
      </c>
      <c r="Q2111" s="35" t="n">
        <v>2.21188</v>
      </c>
      <c r="R2111" s="35" t="n">
        <v>-0.36921</v>
      </c>
    </row>
    <row r="2112" customFormat="false" ht="15" hidden="false" customHeight="false" outlineLevel="0" collapsed="false">
      <c r="A2112" s="4" t="n">
        <v>2111</v>
      </c>
      <c r="B2112" s="4" t="s">
        <v>2456</v>
      </c>
      <c r="C2112" s="35" t="n">
        <v>-5E-005</v>
      </c>
      <c r="D2112" s="35" t="n">
        <v>-2.05444</v>
      </c>
      <c r="E2112" s="35" t="n">
        <v>1.76895</v>
      </c>
      <c r="F2112" s="35" t="n">
        <v>0.19209</v>
      </c>
      <c r="G2112" s="35" t="n">
        <v>-0.94703</v>
      </c>
      <c r="H2112" s="35" t="n">
        <v>0.11027</v>
      </c>
      <c r="I2112" s="35" t="n">
        <v>-0.52279</v>
      </c>
      <c r="J2112" s="35" t="n">
        <v>2.44491</v>
      </c>
      <c r="K2112" s="35" t="n">
        <v>2.08712</v>
      </c>
      <c r="L2112" s="35" t="n">
        <v>-0.38359</v>
      </c>
      <c r="M2112" s="35" t="n">
        <v>0.96493</v>
      </c>
      <c r="N2112" s="35" t="n">
        <v>0.41221</v>
      </c>
      <c r="O2112" s="35" t="n">
        <v>1.85771</v>
      </c>
      <c r="P2112" s="35" t="n">
        <v>-0.07363</v>
      </c>
      <c r="Q2112" s="35" t="n">
        <v>0.11481</v>
      </c>
      <c r="R2112" s="35" t="n">
        <v>-1.49369</v>
      </c>
    </row>
    <row r="2113" customFormat="false" ht="15" hidden="false" customHeight="false" outlineLevel="0" collapsed="false">
      <c r="A2113" s="4" t="n">
        <v>2112</v>
      </c>
      <c r="B2113" s="4" t="s">
        <v>2457</v>
      </c>
      <c r="C2113" s="35" t="n">
        <v>-0.40991</v>
      </c>
      <c r="D2113" s="35" t="n">
        <v>-2.25756</v>
      </c>
      <c r="E2113" s="35" t="n">
        <v>-1.33424</v>
      </c>
      <c r="F2113" s="35" t="n">
        <v>-0.69885</v>
      </c>
      <c r="G2113" s="35" t="n">
        <v>-0.72218</v>
      </c>
      <c r="H2113" s="35" t="n">
        <v>1.47754</v>
      </c>
      <c r="I2113" s="35" t="n">
        <v>0.72145</v>
      </c>
      <c r="J2113" s="35" t="n">
        <v>-1.67513</v>
      </c>
      <c r="K2113" s="35" t="n">
        <v>-0.45622</v>
      </c>
      <c r="L2113" s="35" t="n">
        <v>2.22545</v>
      </c>
      <c r="M2113" s="35" t="n">
        <v>1.16271</v>
      </c>
      <c r="N2113" s="35" t="n">
        <v>1.67788</v>
      </c>
      <c r="O2113" s="35" t="n">
        <v>-1.90062</v>
      </c>
      <c r="P2113" s="35" t="n">
        <v>-1.79415</v>
      </c>
      <c r="Q2113" s="35" t="n">
        <v>-1.47353</v>
      </c>
      <c r="R2113" s="35" t="n">
        <v>-2.41562</v>
      </c>
    </row>
    <row r="2114" customFormat="false" ht="15" hidden="false" customHeight="false" outlineLevel="0" collapsed="false">
      <c r="A2114" s="4" t="n">
        <v>2113</v>
      </c>
      <c r="B2114" s="4" t="s">
        <v>2458</v>
      </c>
      <c r="C2114" s="35" t="n">
        <v>-0.46364</v>
      </c>
      <c r="D2114" s="35" t="n">
        <v>-2.41559</v>
      </c>
      <c r="E2114" s="35" t="n">
        <v>1.65063</v>
      </c>
      <c r="F2114" s="35" t="n">
        <v>-0.01014</v>
      </c>
      <c r="G2114" s="35" t="n">
        <v>-1.38304</v>
      </c>
      <c r="H2114" s="35" t="n">
        <v>1.13985</v>
      </c>
      <c r="I2114" s="35" t="n">
        <v>-0.52627</v>
      </c>
      <c r="J2114" s="35" t="n">
        <v>0.40336</v>
      </c>
      <c r="K2114" s="35" t="n">
        <v>2.29522</v>
      </c>
      <c r="L2114" s="35" t="n">
        <v>0.08473</v>
      </c>
      <c r="M2114" s="35" t="n">
        <v>1.46806</v>
      </c>
      <c r="N2114" s="35" t="n">
        <v>0.89992</v>
      </c>
      <c r="O2114" s="35" t="n">
        <v>-1.22181</v>
      </c>
      <c r="P2114" s="35" t="n">
        <v>-2.96453</v>
      </c>
      <c r="Q2114" s="35" t="n">
        <v>0.21427</v>
      </c>
      <c r="R2114" s="35" t="n">
        <v>0.80813</v>
      </c>
    </row>
    <row r="2115" customFormat="false" ht="15" hidden="false" customHeight="false" outlineLevel="0" collapsed="false">
      <c r="A2115" s="4" t="n">
        <v>2114</v>
      </c>
      <c r="B2115" s="4" t="s">
        <v>2459</v>
      </c>
      <c r="C2115" s="35" t="n">
        <v>0.62148</v>
      </c>
      <c r="D2115" s="35" t="n">
        <v>-2.00326</v>
      </c>
      <c r="E2115" s="35" t="n">
        <v>-0.84666</v>
      </c>
      <c r="F2115" s="35" t="n">
        <v>-0.94856</v>
      </c>
      <c r="G2115" s="35" t="n">
        <v>-1.57841</v>
      </c>
      <c r="H2115" s="35" t="n">
        <v>-0.63329</v>
      </c>
      <c r="I2115" s="35" t="n">
        <v>-0.13986</v>
      </c>
      <c r="J2115" s="35" t="n">
        <v>1.7532</v>
      </c>
      <c r="K2115" s="35" t="n">
        <v>-0.81835</v>
      </c>
      <c r="L2115" s="35" t="n">
        <v>0.57744</v>
      </c>
      <c r="M2115" s="35" t="n">
        <v>-1.09698</v>
      </c>
      <c r="N2115" s="35" t="n">
        <v>0.80202</v>
      </c>
      <c r="O2115" s="35" t="n">
        <v>1.51318</v>
      </c>
      <c r="P2115" s="35" t="n">
        <v>0.77368</v>
      </c>
      <c r="Q2115" s="35" t="n">
        <v>2.48831</v>
      </c>
      <c r="R2115" s="35" t="n">
        <v>0.93113</v>
      </c>
    </row>
    <row r="2116" customFormat="false" ht="15" hidden="false" customHeight="false" outlineLevel="0" collapsed="false">
      <c r="A2116" s="4" t="n">
        <v>2115</v>
      </c>
      <c r="B2116" s="4" t="s">
        <v>2460</v>
      </c>
      <c r="C2116" s="35" t="n">
        <v>-0.42979</v>
      </c>
      <c r="D2116" s="35" t="n">
        <v>-1.18118</v>
      </c>
      <c r="E2116" s="35" t="n">
        <v>-0.34595</v>
      </c>
      <c r="F2116" s="35" t="n">
        <v>-0.0433</v>
      </c>
      <c r="G2116" s="35" t="n">
        <v>-1.01078</v>
      </c>
      <c r="H2116" s="35" t="n">
        <v>2.35857</v>
      </c>
      <c r="I2116" s="35" t="n">
        <v>-0.0182</v>
      </c>
      <c r="J2116" s="35" t="n">
        <v>-0.2524</v>
      </c>
      <c r="K2116" s="35" t="n">
        <v>3.47508</v>
      </c>
      <c r="L2116" s="35" t="n">
        <v>0.9532</v>
      </c>
      <c r="M2116" s="35" t="n">
        <v>0.71536</v>
      </c>
      <c r="N2116" s="35" t="n">
        <v>1.15413</v>
      </c>
      <c r="O2116" s="35" t="n">
        <v>-1.29319</v>
      </c>
      <c r="P2116" s="35" t="n">
        <v>-2.32978</v>
      </c>
      <c r="Q2116" s="35" t="n">
        <v>3.51733</v>
      </c>
      <c r="R2116" s="35" t="n">
        <v>-2.30352</v>
      </c>
    </row>
    <row r="2117" customFormat="false" ht="15" hidden="false" customHeight="false" outlineLevel="0" collapsed="false">
      <c r="A2117" s="4" t="n">
        <v>2116</v>
      </c>
      <c r="B2117" s="4" t="s">
        <v>2461</v>
      </c>
      <c r="C2117" s="35" t="n">
        <v>-2.25475</v>
      </c>
      <c r="D2117" s="35" t="n">
        <v>-2.36147</v>
      </c>
      <c r="E2117" s="35" t="n">
        <v>2.9772</v>
      </c>
      <c r="F2117" s="35" t="n">
        <v>-0.54775</v>
      </c>
      <c r="G2117" s="35" t="n">
        <v>2.02615</v>
      </c>
      <c r="H2117" s="35" t="n">
        <v>-0.18415</v>
      </c>
      <c r="I2117" s="35" t="n">
        <v>2.36152</v>
      </c>
      <c r="J2117" s="35" t="n">
        <v>3.23027</v>
      </c>
      <c r="K2117" s="35" t="n">
        <v>-0.63282</v>
      </c>
      <c r="L2117" s="35" t="n">
        <v>0.15147</v>
      </c>
      <c r="M2117" s="35" t="n">
        <v>1.92304</v>
      </c>
      <c r="N2117" s="35" t="n">
        <v>1.58886</v>
      </c>
      <c r="O2117" s="35" t="n">
        <v>0.30996</v>
      </c>
      <c r="P2117" s="35" t="n">
        <v>-2.97244</v>
      </c>
      <c r="Q2117" s="35" t="n">
        <v>0.28498</v>
      </c>
      <c r="R2117" s="35" t="n">
        <v>0.70687</v>
      </c>
    </row>
    <row r="2118" customFormat="false" ht="15" hidden="false" customHeight="false" outlineLevel="0" collapsed="false">
      <c r="A2118" s="4" t="n">
        <v>2117</v>
      </c>
      <c r="B2118" s="4" t="s">
        <v>2462</v>
      </c>
      <c r="C2118" s="35" t="n">
        <v>0.69516</v>
      </c>
      <c r="D2118" s="35" t="n">
        <v>0.53782</v>
      </c>
      <c r="E2118" s="35" t="n">
        <v>-1.78782</v>
      </c>
      <c r="F2118" s="35" t="n">
        <v>-0.86558</v>
      </c>
      <c r="G2118" s="35" t="n">
        <v>-0.24791</v>
      </c>
      <c r="H2118" s="35" t="n">
        <v>-1.90568</v>
      </c>
      <c r="I2118" s="35" t="n">
        <v>1.40954</v>
      </c>
      <c r="J2118" s="35" t="n">
        <v>0.08126</v>
      </c>
      <c r="K2118" s="35" t="n">
        <v>-2.17121</v>
      </c>
      <c r="L2118" s="35" t="n">
        <v>-0.10826</v>
      </c>
      <c r="M2118" s="35" t="n">
        <v>1.25838</v>
      </c>
      <c r="N2118" s="35" t="n">
        <v>-0.05075</v>
      </c>
      <c r="O2118" s="35" t="n">
        <v>-1.48375</v>
      </c>
      <c r="P2118" s="35" t="n">
        <v>0.17667</v>
      </c>
      <c r="Q2118" s="35" t="n">
        <v>0.66327</v>
      </c>
      <c r="R2118" s="35" t="n">
        <v>0.56291</v>
      </c>
    </row>
    <row r="2119" customFormat="false" ht="15" hidden="false" customHeight="false" outlineLevel="0" collapsed="false">
      <c r="A2119" s="4" t="n">
        <v>2118</v>
      </c>
      <c r="B2119" s="4" t="s">
        <v>2463</v>
      </c>
      <c r="C2119" s="35" t="n">
        <v>0.34952</v>
      </c>
      <c r="D2119" s="35" t="n">
        <v>-2.95265</v>
      </c>
      <c r="E2119" s="35" t="n">
        <v>0.69907</v>
      </c>
      <c r="F2119" s="35" t="n">
        <v>3.35379</v>
      </c>
      <c r="G2119" s="35" t="n">
        <v>-1.05765</v>
      </c>
      <c r="H2119" s="35" t="n">
        <v>-1.72125</v>
      </c>
      <c r="I2119" s="35" t="n">
        <v>-0.30646</v>
      </c>
      <c r="J2119" s="35" t="n">
        <v>1.4135</v>
      </c>
      <c r="K2119" s="35" t="n">
        <v>0.16386</v>
      </c>
      <c r="L2119" s="35" t="n">
        <v>0.41311</v>
      </c>
      <c r="M2119" s="35" t="n">
        <v>-0.68903</v>
      </c>
      <c r="N2119" s="35" t="n">
        <v>4.27222</v>
      </c>
      <c r="O2119" s="35" t="n">
        <v>0.40841</v>
      </c>
      <c r="P2119" s="35" t="n">
        <v>0.34341</v>
      </c>
      <c r="Q2119" s="35" t="n">
        <v>0.49571</v>
      </c>
      <c r="R2119" s="35" t="n">
        <v>-2.44332</v>
      </c>
    </row>
    <row r="2120" customFormat="false" ht="15" hidden="false" customHeight="false" outlineLevel="0" collapsed="false">
      <c r="A2120" s="4" t="n">
        <v>2119</v>
      </c>
      <c r="B2120" s="4" t="s">
        <v>2464</v>
      </c>
      <c r="C2120" s="35" t="n">
        <v>-2.21061</v>
      </c>
      <c r="D2120" s="35" t="n">
        <v>-2.99194</v>
      </c>
      <c r="E2120" s="35" t="n">
        <v>1.69085</v>
      </c>
      <c r="F2120" s="35" t="n">
        <v>2.35538</v>
      </c>
      <c r="G2120" s="35" t="n">
        <v>0.45661</v>
      </c>
      <c r="H2120" s="35" t="n">
        <v>-2.08592</v>
      </c>
      <c r="I2120" s="35" t="n">
        <v>1.25242</v>
      </c>
      <c r="J2120" s="35" t="n">
        <v>0.05881</v>
      </c>
      <c r="K2120" s="35" t="n">
        <v>0.57869</v>
      </c>
      <c r="L2120" s="35" t="n">
        <v>0.10679</v>
      </c>
      <c r="M2120" s="35" t="n">
        <v>-0.34714</v>
      </c>
      <c r="N2120" s="35" t="n">
        <v>0.96344</v>
      </c>
      <c r="O2120" s="35" t="n">
        <v>0.05389</v>
      </c>
      <c r="P2120" s="35" t="n">
        <v>0.02229</v>
      </c>
      <c r="Q2120" s="35" t="n">
        <v>-0.21576</v>
      </c>
      <c r="R2120" s="35" t="n">
        <v>1.29939</v>
      </c>
    </row>
    <row r="2121" customFormat="false" ht="15" hidden="false" customHeight="false" outlineLevel="0" collapsed="false">
      <c r="A2121" s="4" t="n">
        <v>2120</v>
      </c>
      <c r="B2121" s="4" t="s">
        <v>2465</v>
      </c>
      <c r="C2121" s="35" t="n">
        <v>-2.74121</v>
      </c>
      <c r="D2121" s="35" t="n">
        <v>0.53777</v>
      </c>
      <c r="E2121" s="35" t="n">
        <v>-0.61743</v>
      </c>
      <c r="F2121" s="35" t="n">
        <v>0.17472</v>
      </c>
      <c r="G2121" s="35" t="n">
        <v>-0.08245</v>
      </c>
      <c r="H2121" s="35" t="n">
        <v>1.02459</v>
      </c>
      <c r="I2121" s="35" t="n">
        <v>-1.33848</v>
      </c>
      <c r="J2121" s="35" t="n">
        <v>-0.47191</v>
      </c>
      <c r="K2121" s="35" t="n">
        <v>2.15651</v>
      </c>
      <c r="L2121" s="35" t="n">
        <v>0.20052</v>
      </c>
      <c r="M2121" s="35" t="n">
        <v>-0.45497</v>
      </c>
      <c r="N2121" s="35" t="n">
        <v>2.62541</v>
      </c>
      <c r="O2121" s="35" t="n">
        <v>0.83409</v>
      </c>
      <c r="P2121" s="35" t="n">
        <v>-0.09024</v>
      </c>
      <c r="Q2121" s="35" t="n">
        <v>4.242</v>
      </c>
      <c r="R2121" s="35" t="n">
        <v>-1.93848</v>
      </c>
    </row>
    <row r="2122" customFormat="false" ht="15" hidden="false" customHeight="false" outlineLevel="0" collapsed="false">
      <c r="A2122" s="4" t="n">
        <v>2121</v>
      </c>
      <c r="B2122" s="4" t="s">
        <v>2466</v>
      </c>
      <c r="C2122" s="35" t="n">
        <v>-2.98352</v>
      </c>
      <c r="D2122" s="35" t="n">
        <v>0.1261</v>
      </c>
      <c r="E2122" s="35" t="n">
        <v>0.92916</v>
      </c>
      <c r="F2122" s="35" t="n">
        <v>2.46521</v>
      </c>
      <c r="G2122" s="35" t="n">
        <v>0.17331</v>
      </c>
      <c r="H2122" s="35" t="n">
        <v>0.9277</v>
      </c>
      <c r="I2122" s="35" t="n">
        <v>1.59409</v>
      </c>
      <c r="J2122" s="35" t="n">
        <v>3.32067</v>
      </c>
      <c r="K2122" s="35" t="n">
        <v>-0.62991</v>
      </c>
      <c r="L2122" s="35" t="n">
        <v>0.22348</v>
      </c>
      <c r="M2122" s="35" t="n">
        <v>2.46843</v>
      </c>
      <c r="N2122" s="35" t="n">
        <v>0.98683</v>
      </c>
      <c r="O2122" s="35" t="n">
        <v>-1.97309</v>
      </c>
      <c r="P2122" s="35" t="n">
        <v>-0.25123</v>
      </c>
      <c r="Q2122" s="35" t="n">
        <v>-0.13683</v>
      </c>
      <c r="R2122" s="35" t="n">
        <v>0.13653</v>
      </c>
    </row>
    <row r="2123" customFormat="false" ht="15" hidden="false" customHeight="false" outlineLevel="0" collapsed="false">
      <c r="A2123" s="4" t="n">
        <v>2122</v>
      </c>
      <c r="B2123" s="4" t="s">
        <v>2467</v>
      </c>
      <c r="C2123" s="35" t="n">
        <v>-1.62442</v>
      </c>
      <c r="D2123" s="35" t="n">
        <v>0.37219</v>
      </c>
      <c r="E2123" s="35" t="n">
        <v>1.9777</v>
      </c>
      <c r="F2123" s="35" t="n">
        <v>-0.10786</v>
      </c>
      <c r="G2123" s="35" t="n">
        <v>-0.47962</v>
      </c>
      <c r="H2123" s="35" t="n">
        <v>1.85792</v>
      </c>
      <c r="I2123" s="35" t="n">
        <v>-0.67988</v>
      </c>
      <c r="J2123" s="35" t="n">
        <v>2.48815</v>
      </c>
      <c r="K2123" s="35" t="n">
        <v>2.81746</v>
      </c>
      <c r="L2123" s="35" t="n">
        <v>2.88037</v>
      </c>
      <c r="M2123" s="35" t="n">
        <v>-1.03727</v>
      </c>
      <c r="N2123" s="35" t="n">
        <v>0.62985</v>
      </c>
      <c r="O2123" s="35" t="n">
        <v>0.74038</v>
      </c>
      <c r="P2123" s="35" t="n">
        <v>-0.52448</v>
      </c>
      <c r="Q2123" s="35" t="n">
        <v>4.03668</v>
      </c>
      <c r="R2123" s="35" t="n">
        <v>0.4474</v>
      </c>
    </row>
    <row r="2124" customFormat="false" ht="15" hidden="false" customHeight="false" outlineLevel="0" collapsed="false">
      <c r="A2124" s="4" t="n">
        <v>2123</v>
      </c>
      <c r="B2124" s="4" t="s">
        <v>2468</v>
      </c>
      <c r="C2124" s="35" t="n">
        <v>0.13606</v>
      </c>
      <c r="D2124" s="35" t="n">
        <v>-3.10084</v>
      </c>
      <c r="E2124" s="35" t="n">
        <v>-2.13623</v>
      </c>
      <c r="F2124" s="35" t="n">
        <v>0.22631</v>
      </c>
      <c r="G2124" s="35" t="n">
        <v>-0.15426</v>
      </c>
      <c r="H2124" s="35" t="n">
        <v>-1.44409</v>
      </c>
      <c r="I2124" s="35" t="n">
        <v>1.95087</v>
      </c>
      <c r="J2124" s="35" t="n">
        <v>-0.34944</v>
      </c>
      <c r="K2124" s="35" t="n">
        <v>1.90025</v>
      </c>
      <c r="L2124" s="35" t="n">
        <v>3.86718</v>
      </c>
      <c r="M2124" s="35" t="n">
        <v>1.33353</v>
      </c>
      <c r="N2124" s="35" t="n">
        <v>1.04428</v>
      </c>
      <c r="O2124" s="35" t="n">
        <v>-1.52131</v>
      </c>
      <c r="P2124" s="35" t="n">
        <v>0.48389</v>
      </c>
      <c r="Q2124" s="35" t="n">
        <v>1.60828</v>
      </c>
      <c r="R2124" s="35" t="n">
        <v>-0.04741</v>
      </c>
    </row>
    <row r="2125" customFormat="false" ht="15" hidden="false" customHeight="false" outlineLevel="0" collapsed="false">
      <c r="A2125" s="4" t="n">
        <v>2124</v>
      </c>
      <c r="B2125" s="4" t="s">
        <v>2469</v>
      </c>
      <c r="C2125" s="35" t="n">
        <v>-0.19258</v>
      </c>
      <c r="D2125" s="35" t="n">
        <v>0.15067</v>
      </c>
      <c r="E2125" s="35" t="n">
        <v>-0.55781</v>
      </c>
      <c r="F2125" s="35" t="n">
        <v>3.07054</v>
      </c>
      <c r="G2125" s="35" t="n">
        <v>2.88325</v>
      </c>
      <c r="H2125" s="35" t="n">
        <v>1.39163</v>
      </c>
      <c r="I2125" s="35" t="n">
        <v>-0.73603</v>
      </c>
      <c r="J2125" s="35" t="n">
        <v>2.27573</v>
      </c>
      <c r="K2125" s="35" t="n">
        <v>3.01409</v>
      </c>
      <c r="L2125" s="35" t="n">
        <v>3.06686</v>
      </c>
      <c r="M2125" s="35" t="n">
        <v>-0.69982</v>
      </c>
      <c r="N2125" s="35" t="n">
        <v>0.28843</v>
      </c>
      <c r="O2125" s="35" t="n">
        <v>0.20037</v>
      </c>
      <c r="P2125" s="35" t="n">
        <v>-2.99288</v>
      </c>
      <c r="Q2125" s="35" t="n">
        <v>-0.40424</v>
      </c>
      <c r="R2125" s="35" t="n">
        <v>0.04906</v>
      </c>
    </row>
    <row r="2126" customFormat="false" ht="15" hidden="false" customHeight="false" outlineLevel="0" collapsed="false">
      <c r="A2126" s="4" t="n">
        <v>2125</v>
      </c>
      <c r="B2126" s="4" t="s">
        <v>2470</v>
      </c>
      <c r="C2126" s="35" t="n">
        <v>0.65864</v>
      </c>
      <c r="D2126" s="35" t="n">
        <v>-2.31755</v>
      </c>
      <c r="E2126" s="35" t="n">
        <v>-2.34566</v>
      </c>
      <c r="F2126" s="35" t="n">
        <v>-0.36627</v>
      </c>
      <c r="G2126" s="35" t="n">
        <v>1.48778</v>
      </c>
      <c r="H2126" s="35" t="n">
        <v>-1.45643</v>
      </c>
      <c r="I2126" s="35" t="n">
        <v>0.44881</v>
      </c>
      <c r="J2126" s="35" t="n">
        <v>-0.68225</v>
      </c>
      <c r="K2126" s="35" t="n">
        <v>-0.05868</v>
      </c>
      <c r="L2126" s="35" t="n">
        <v>0.14747</v>
      </c>
      <c r="M2126" s="35" t="n">
        <v>-1.44368</v>
      </c>
      <c r="N2126" s="35" t="n">
        <v>-0.24245</v>
      </c>
      <c r="O2126" s="35" t="n">
        <v>-0.04207</v>
      </c>
      <c r="P2126" s="35" t="n">
        <v>-0.18665</v>
      </c>
      <c r="Q2126" s="35" t="n">
        <v>-0.51906</v>
      </c>
      <c r="R2126" s="35" t="n">
        <v>-2.05016</v>
      </c>
    </row>
    <row r="2127" customFormat="false" ht="15" hidden="false" customHeight="false" outlineLevel="0" collapsed="false">
      <c r="A2127" s="4" t="n">
        <v>2126</v>
      </c>
      <c r="B2127" s="4" t="s">
        <v>2471</v>
      </c>
      <c r="C2127" s="35" t="n">
        <v>1.0935</v>
      </c>
      <c r="D2127" s="35" t="n">
        <v>0.36931</v>
      </c>
      <c r="E2127" s="35" t="n">
        <v>1.23976</v>
      </c>
      <c r="F2127" s="35" t="n">
        <v>-0.5696</v>
      </c>
      <c r="G2127" s="35" t="n">
        <v>-0.49006</v>
      </c>
      <c r="H2127" s="35" t="n">
        <v>0.97615</v>
      </c>
      <c r="I2127" s="35" t="n">
        <v>-0.53086</v>
      </c>
      <c r="J2127" s="35" t="n">
        <v>-0.04294</v>
      </c>
      <c r="K2127" s="35" t="n">
        <v>-0.8543</v>
      </c>
      <c r="L2127" s="35" t="n">
        <v>-0.312</v>
      </c>
      <c r="M2127" s="35" t="n">
        <v>0.95798</v>
      </c>
      <c r="N2127" s="35" t="n">
        <v>0.74699</v>
      </c>
      <c r="O2127" s="35" t="n">
        <v>-1.13703</v>
      </c>
      <c r="P2127" s="35" t="n">
        <v>-1.95717</v>
      </c>
      <c r="Q2127" s="35" t="n">
        <v>-0.01062</v>
      </c>
      <c r="R2127" s="35" t="n">
        <v>1.27494</v>
      </c>
    </row>
    <row r="2128" customFormat="false" ht="15" hidden="false" customHeight="false" outlineLevel="0" collapsed="false">
      <c r="A2128" s="4" t="n">
        <v>2127</v>
      </c>
      <c r="B2128" s="4" t="s">
        <v>2472</v>
      </c>
      <c r="C2128" s="35" t="n">
        <v>-2.37795</v>
      </c>
      <c r="D2128" s="35" t="n">
        <v>0.63448</v>
      </c>
      <c r="E2128" s="35" t="n">
        <v>-0.18359</v>
      </c>
      <c r="F2128" s="35" t="n">
        <v>2.30553</v>
      </c>
      <c r="G2128" s="35" t="n">
        <v>-0.62102</v>
      </c>
      <c r="H2128" s="35" t="n">
        <v>2.06119</v>
      </c>
      <c r="I2128" s="35" t="n">
        <v>2.32924</v>
      </c>
      <c r="J2128" s="35" t="n">
        <v>2.97979</v>
      </c>
      <c r="K2128" s="35" t="n">
        <v>0.45313</v>
      </c>
      <c r="L2128" s="35" t="n">
        <v>2.32651</v>
      </c>
      <c r="M2128" s="35" t="n">
        <v>2.37166</v>
      </c>
      <c r="N2128" s="35" t="n">
        <v>3.00635</v>
      </c>
      <c r="O2128" s="35" t="n">
        <v>0.23393</v>
      </c>
      <c r="P2128" s="35" t="n">
        <v>-3.13446</v>
      </c>
      <c r="Q2128" s="35" t="n">
        <v>0.1361</v>
      </c>
      <c r="R2128" s="35" t="n">
        <v>-3.00987</v>
      </c>
    </row>
    <row r="2129" customFormat="false" ht="15" hidden="false" customHeight="false" outlineLevel="0" collapsed="false">
      <c r="A2129" s="4" t="n">
        <v>2128</v>
      </c>
      <c r="B2129" s="4" t="s">
        <v>2473</v>
      </c>
      <c r="C2129" s="35" t="n">
        <v>-3.37622</v>
      </c>
      <c r="D2129" s="35" t="n">
        <v>-1.19122</v>
      </c>
      <c r="E2129" s="35" t="n">
        <v>-0.48974</v>
      </c>
      <c r="F2129" s="35" t="n">
        <v>2.91509</v>
      </c>
      <c r="G2129" s="35" t="n">
        <v>1.24545</v>
      </c>
      <c r="H2129" s="35" t="n">
        <v>1.56205</v>
      </c>
      <c r="I2129" s="35" t="n">
        <v>1.76027</v>
      </c>
      <c r="J2129" s="35" t="n">
        <v>-0.40476</v>
      </c>
      <c r="K2129" s="35" t="n">
        <v>-0.17974</v>
      </c>
      <c r="L2129" s="35" t="n">
        <v>0.26321</v>
      </c>
      <c r="M2129" s="35" t="n">
        <v>1.347</v>
      </c>
      <c r="N2129" s="35" t="n">
        <v>1.13044</v>
      </c>
      <c r="O2129" s="35" t="n">
        <v>0.57987</v>
      </c>
      <c r="P2129" s="35" t="n">
        <v>-2.45726</v>
      </c>
      <c r="Q2129" s="35" t="n">
        <v>1.27357</v>
      </c>
      <c r="R2129" s="35" t="n">
        <v>-1.34241</v>
      </c>
    </row>
    <row r="2130" customFormat="false" ht="15" hidden="false" customHeight="false" outlineLevel="0" collapsed="false">
      <c r="A2130" s="4" t="n">
        <v>2129</v>
      </c>
      <c r="B2130" s="4" t="s">
        <v>2474</v>
      </c>
      <c r="C2130" s="35" t="n">
        <v>-2.56981</v>
      </c>
      <c r="D2130" s="35" t="n">
        <v>-0.05495</v>
      </c>
      <c r="E2130" s="35" t="n">
        <v>-1.12392</v>
      </c>
      <c r="F2130" s="35" t="n">
        <v>0.34984</v>
      </c>
      <c r="G2130" s="35" t="n">
        <v>1.43509</v>
      </c>
      <c r="H2130" s="35" t="n">
        <v>-0.89798</v>
      </c>
      <c r="I2130" s="35" t="n">
        <v>-1.12578</v>
      </c>
      <c r="J2130" s="35" t="n">
        <v>2.64252</v>
      </c>
      <c r="K2130" s="35" t="n">
        <v>2.77767</v>
      </c>
      <c r="L2130" s="35" t="n">
        <v>2.65964</v>
      </c>
      <c r="M2130" s="35" t="n">
        <v>-1.02536</v>
      </c>
      <c r="N2130" s="35" t="n">
        <v>0.16134</v>
      </c>
      <c r="O2130" s="35" t="n">
        <v>-0.18534</v>
      </c>
      <c r="P2130" s="35" t="n">
        <v>-1.95708</v>
      </c>
      <c r="Q2130" s="35" t="n">
        <v>0.49292</v>
      </c>
      <c r="R2130" s="35" t="n">
        <v>-2.85173</v>
      </c>
    </row>
    <row r="2131" customFormat="false" ht="15" hidden="false" customHeight="false" outlineLevel="0" collapsed="false">
      <c r="A2131" s="4" t="n">
        <v>2130</v>
      </c>
      <c r="B2131" s="4" t="s">
        <v>2475</v>
      </c>
      <c r="C2131" s="35" t="n">
        <v>-0.92731</v>
      </c>
      <c r="D2131" s="35" t="n">
        <v>0.11717</v>
      </c>
      <c r="E2131" s="35" t="n">
        <v>1.96428</v>
      </c>
      <c r="F2131" s="35" t="n">
        <v>0.39964</v>
      </c>
      <c r="G2131" s="35" t="n">
        <v>3.13365</v>
      </c>
      <c r="H2131" s="35" t="n">
        <v>-2.3537</v>
      </c>
      <c r="I2131" s="35" t="n">
        <v>-2.08443</v>
      </c>
      <c r="J2131" s="35" t="n">
        <v>-0.47512</v>
      </c>
      <c r="K2131" s="35" t="n">
        <v>1.20042</v>
      </c>
      <c r="L2131" s="35" t="n">
        <v>0.01831</v>
      </c>
      <c r="M2131" s="35" t="n">
        <v>1.64303</v>
      </c>
      <c r="N2131" s="35" t="n">
        <v>0.93583</v>
      </c>
      <c r="O2131" s="35" t="n">
        <v>-2.02146</v>
      </c>
      <c r="P2131" s="35" t="n">
        <v>0.13074</v>
      </c>
      <c r="Q2131" s="35" t="n">
        <v>2.72627</v>
      </c>
      <c r="R2131" s="35" t="n">
        <v>0.55775</v>
      </c>
    </row>
    <row r="2132" customFormat="false" ht="15" hidden="false" customHeight="false" outlineLevel="0" collapsed="false">
      <c r="A2132" s="4" t="n">
        <v>2131</v>
      </c>
      <c r="B2132" s="4" t="s">
        <v>2476</v>
      </c>
      <c r="C2132" s="35" t="n">
        <v>-2.18807</v>
      </c>
      <c r="D2132" s="35" t="n">
        <v>-2.42702</v>
      </c>
      <c r="E2132" s="35" t="n">
        <v>0.54083</v>
      </c>
      <c r="F2132" s="35" t="n">
        <v>0.01993</v>
      </c>
      <c r="G2132" s="35" t="n">
        <v>-0.75446</v>
      </c>
      <c r="H2132" s="35" t="n">
        <v>1.61172</v>
      </c>
      <c r="I2132" s="35" t="n">
        <v>0.34358</v>
      </c>
      <c r="J2132" s="35" t="n">
        <v>-0.05653</v>
      </c>
      <c r="K2132" s="35" t="n">
        <v>2.44887</v>
      </c>
      <c r="L2132" s="35" t="n">
        <v>3.21914</v>
      </c>
      <c r="M2132" s="35" t="n">
        <v>-1.84403</v>
      </c>
      <c r="N2132" s="35" t="n">
        <v>0.33624</v>
      </c>
      <c r="O2132" s="35" t="n">
        <v>0.47501</v>
      </c>
      <c r="P2132" s="35" t="n">
        <v>-3.64373</v>
      </c>
      <c r="Q2132" s="35" t="n">
        <v>1.3313</v>
      </c>
      <c r="R2132" s="35" t="n">
        <v>0.28797</v>
      </c>
    </row>
    <row r="2133" customFormat="false" ht="15" hidden="false" customHeight="false" outlineLevel="0" collapsed="false">
      <c r="A2133" s="4" t="n">
        <v>2132</v>
      </c>
      <c r="B2133" s="4" t="s">
        <v>2477</v>
      </c>
      <c r="C2133" s="35" t="n">
        <v>-3.23477</v>
      </c>
      <c r="D2133" s="35" t="n">
        <v>-1.26829</v>
      </c>
      <c r="E2133" s="35" t="n">
        <v>0.21916</v>
      </c>
      <c r="F2133" s="35" t="n">
        <v>-1.25174</v>
      </c>
      <c r="G2133" s="35" t="n">
        <v>-2.09947</v>
      </c>
      <c r="H2133" s="35" t="n">
        <v>1.93546</v>
      </c>
      <c r="I2133" s="35" t="n">
        <v>0.1815</v>
      </c>
      <c r="J2133" s="35" t="n">
        <v>2.46549</v>
      </c>
      <c r="K2133" s="35" t="n">
        <v>0.53541</v>
      </c>
      <c r="L2133" s="35" t="n">
        <v>-0.30572</v>
      </c>
      <c r="M2133" s="35" t="n">
        <v>1.20581</v>
      </c>
      <c r="N2133" s="35" t="n">
        <v>1.60896</v>
      </c>
      <c r="O2133" s="35" t="n">
        <v>2.07774</v>
      </c>
      <c r="P2133" s="35" t="n">
        <v>-2.33333</v>
      </c>
      <c r="Q2133" s="35" t="n">
        <v>2.47638</v>
      </c>
      <c r="R2133" s="35" t="n">
        <v>1.24993</v>
      </c>
    </row>
    <row r="2134" customFormat="false" ht="15" hidden="false" customHeight="false" outlineLevel="0" collapsed="false">
      <c r="A2134" s="4" t="n">
        <v>2133</v>
      </c>
      <c r="B2134" s="4" t="s">
        <v>2478</v>
      </c>
      <c r="C2134" s="35" t="n">
        <v>-0.08514</v>
      </c>
      <c r="D2134" s="35" t="n">
        <v>-1.95856</v>
      </c>
      <c r="E2134" s="35" t="n">
        <v>-1.49518</v>
      </c>
      <c r="F2134" s="35" t="n">
        <v>0.09348</v>
      </c>
      <c r="G2134" s="35" t="n">
        <v>1.22865</v>
      </c>
      <c r="H2134" s="35" t="n">
        <v>-1.66793</v>
      </c>
      <c r="I2134" s="35" t="n">
        <v>2.17918</v>
      </c>
      <c r="J2134" s="35" t="n">
        <v>3.22591</v>
      </c>
      <c r="K2134" s="35" t="n">
        <v>1.72703</v>
      </c>
      <c r="L2134" s="35" t="n">
        <v>0.21449</v>
      </c>
      <c r="M2134" s="35" t="n">
        <v>1.81829</v>
      </c>
      <c r="N2134" s="35" t="n">
        <v>1.608</v>
      </c>
      <c r="O2134" s="35" t="n">
        <v>-1.88117</v>
      </c>
      <c r="P2134" s="35" t="n">
        <v>-0.04332</v>
      </c>
      <c r="Q2134" s="35" t="n">
        <v>2.64768</v>
      </c>
      <c r="R2134" s="35" t="n">
        <v>0.8409</v>
      </c>
    </row>
    <row r="2135" customFormat="false" ht="15" hidden="false" customHeight="false" outlineLevel="0" collapsed="false">
      <c r="A2135" s="4" t="n">
        <v>2134</v>
      </c>
      <c r="B2135" s="4" t="s">
        <v>2479</v>
      </c>
      <c r="C2135" s="35" t="n">
        <v>-1.80113</v>
      </c>
      <c r="D2135" s="35" t="n">
        <v>0.5416</v>
      </c>
      <c r="E2135" s="35" t="n">
        <v>-0.30595</v>
      </c>
      <c r="F2135" s="35" t="n">
        <v>-1.08864</v>
      </c>
      <c r="G2135" s="35" t="n">
        <v>-0.98394</v>
      </c>
      <c r="H2135" s="35" t="n">
        <v>-0.83356</v>
      </c>
      <c r="I2135" s="35" t="n">
        <v>2.7635</v>
      </c>
      <c r="J2135" s="35" t="n">
        <v>2.89398</v>
      </c>
      <c r="K2135" s="35" t="n">
        <v>-0.19174</v>
      </c>
      <c r="L2135" s="35" t="n">
        <v>-0.18179</v>
      </c>
      <c r="M2135" s="35" t="n">
        <v>2.80383</v>
      </c>
      <c r="N2135" s="35" t="n">
        <v>4.01516</v>
      </c>
      <c r="O2135" s="35" t="n">
        <v>0.64696</v>
      </c>
      <c r="P2135" s="35" t="n">
        <v>-1.71462</v>
      </c>
      <c r="Q2135" s="35" t="n">
        <v>2.83773</v>
      </c>
      <c r="R2135" s="35" t="n">
        <v>0.56076</v>
      </c>
    </row>
    <row r="2136" customFormat="false" ht="15" hidden="false" customHeight="false" outlineLevel="0" collapsed="false">
      <c r="A2136" s="4" t="n">
        <v>2135</v>
      </c>
      <c r="B2136" s="4" t="s">
        <v>2480</v>
      </c>
      <c r="C2136" s="35" t="n">
        <v>-0.14766</v>
      </c>
      <c r="D2136" s="35" t="n">
        <v>0.86405</v>
      </c>
      <c r="E2136" s="35" t="n">
        <v>-0.63489</v>
      </c>
      <c r="F2136" s="35" t="n">
        <v>2.39458</v>
      </c>
      <c r="G2136" s="35" t="n">
        <v>2.26557</v>
      </c>
      <c r="H2136" s="35" t="n">
        <v>-1.65756</v>
      </c>
      <c r="I2136" s="35" t="n">
        <v>1.95104</v>
      </c>
      <c r="J2136" s="35" t="n">
        <v>3.11602</v>
      </c>
      <c r="K2136" s="35" t="n">
        <v>2.90657</v>
      </c>
      <c r="L2136" s="35" t="n">
        <v>3.22495</v>
      </c>
      <c r="M2136" s="35" t="n">
        <v>1.80638</v>
      </c>
      <c r="N2136" s="35" t="n">
        <v>3.13004</v>
      </c>
      <c r="O2136" s="35" t="n">
        <v>1.13742</v>
      </c>
      <c r="P2136" s="35" t="n">
        <v>-3.05702</v>
      </c>
      <c r="Q2136" s="35" t="n">
        <v>1.71737</v>
      </c>
      <c r="R2136" s="35" t="n">
        <v>-2.38955</v>
      </c>
    </row>
    <row r="2137" customFormat="false" ht="15" hidden="false" customHeight="false" outlineLevel="0" collapsed="false">
      <c r="A2137" s="4" t="n">
        <v>2136</v>
      </c>
      <c r="B2137" s="4" t="s">
        <v>2481</v>
      </c>
      <c r="C2137" s="35" t="n">
        <v>-3.41001</v>
      </c>
      <c r="D2137" s="35" t="n">
        <v>-0.11216</v>
      </c>
      <c r="E2137" s="35" t="n">
        <v>-0.80472</v>
      </c>
      <c r="F2137" s="35" t="n">
        <v>0.64535</v>
      </c>
      <c r="G2137" s="35" t="n">
        <v>2.51863</v>
      </c>
      <c r="H2137" s="35" t="n">
        <v>1.29518</v>
      </c>
      <c r="I2137" s="35" t="n">
        <v>2.23765</v>
      </c>
      <c r="J2137" s="35" t="n">
        <v>0.58355</v>
      </c>
      <c r="K2137" s="35" t="n">
        <v>3.079</v>
      </c>
      <c r="L2137" s="35" t="n">
        <v>2.01657</v>
      </c>
      <c r="M2137" s="35" t="n">
        <v>2.49505</v>
      </c>
      <c r="N2137" s="35" t="n">
        <v>2.98358</v>
      </c>
      <c r="O2137" s="35" t="n">
        <v>-2.59506</v>
      </c>
      <c r="P2137" s="35" t="n">
        <v>-3.63882</v>
      </c>
      <c r="Q2137" s="35" t="n">
        <v>0.30012</v>
      </c>
      <c r="R2137" s="35" t="n">
        <v>-0.71041</v>
      </c>
    </row>
    <row r="2138" customFormat="false" ht="15" hidden="false" customHeight="false" outlineLevel="0" collapsed="false">
      <c r="A2138" s="4" t="n">
        <v>2137</v>
      </c>
      <c r="B2138" s="4" t="s">
        <v>2482</v>
      </c>
      <c r="C2138" s="35" t="n">
        <v>-1.91926</v>
      </c>
      <c r="D2138" s="35" t="n">
        <v>0.49893</v>
      </c>
      <c r="E2138" s="35" t="n">
        <v>-0.50264</v>
      </c>
      <c r="F2138" s="35" t="n">
        <v>1.32986</v>
      </c>
      <c r="G2138" s="35" t="n">
        <v>1.27809</v>
      </c>
      <c r="H2138" s="35" t="n">
        <v>1.6252</v>
      </c>
      <c r="I2138" s="35" t="n">
        <v>-1.90976</v>
      </c>
      <c r="J2138" s="35" t="n">
        <v>-0.17041</v>
      </c>
      <c r="K2138" s="35" t="n">
        <v>0.09866</v>
      </c>
      <c r="L2138" s="35" t="n">
        <v>0.32783</v>
      </c>
      <c r="M2138" s="35" t="n">
        <v>2.67364</v>
      </c>
      <c r="N2138" s="35" t="n">
        <v>3.95403</v>
      </c>
      <c r="O2138" s="35" t="n">
        <v>0.57997</v>
      </c>
      <c r="P2138" s="35" t="n">
        <v>0.89962</v>
      </c>
      <c r="Q2138" s="35" t="n">
        <v>3.17883</v>
      </c>
      <c r="R2138" s="35" t="n">
        <v>-1.29184</v>
      </c>
    </row>
    <row r="2139" customFormat="false" ht="15" hidden="false" customHeight="false" outlineLevel="0" collapsed="false">
      <c r="A2139" s="4" t="n">
        <v>2138</v>
      </c>
      <c r="B2139" s="4" t="s">
        <v>2483</v>
      </c>
      <c r="C2139" s="35" t="n">
        <v>1.30539</v>
      </c>
      <c r="D2139" s="35" t="n">
        <v>0.29495</v>
      </c>
      <c r="E2139" s="35" t="n">
        <v>-0.09838</v>
      </c>
      <c r="F2139" s="35" t="n">
        <v>2.98008</v>
      </c>
      <c r="G2139" s="35" t="n">
        <v>2.63546</v>
      </c>
      <c r="H2139" s="35" t="n">
        <v>-1.22902</v>
      </c>
      <c r="I2139" s="35" t="n">
        <v>-0.86398</v>
      </c>
      <c r="J2139" s="35" t="n">
        <v>2.31239</v>
      </c>
      <c r="K2139" s="35" t="n">
        <v>0.32206</v>
      </c>
      <c r="L2139" s="35" t="n">
        <v>0.59072</v>
      </c>
      <c r="M2139" s="35" t="n">
        <v>-0.38686</v>
      </c>
      <c r="N2139" s="35" t="n">
        <v>2.45258</v>
      </c>
      <c r="O2139" s="35" t="n">
        <v>0.02648</v>
      </c>
      <c r="P2139" s="35" t="n">
        <v>-2.64149</v>
      </c>
      <c r="Q2139" s="35" t="n">
        <v>-0.10235</v>
      </c>
      <c r="R2139" s="35" t="n">
        <v>0.00691</v>
      </c>
    </row>
    <row r="2140" customFormat="false" ht="15" hidden="false" customHeight="false" outlineLevel="0" collapsed="false">
      <c r="A2140" s="4" t="n">
        <v>2139</v>
      </c>
      <c r="B2140" s="4" t="s">
        <v>2484</v>
      </c>
      <c r="C2140" s="35" t="n">
        <v>-2.11243</v>
      </c>
      <c r="D2140" s="35" t="n">
        <v>-0.25743</v>
      </c>
      <c r="E2140" s="35" t="n">
        <v>2.47967</v>
      </c>
      <c r="F2140" s="35" t="n">
        <v>-0.27167</v>
      </c>
      <c r="G2140" s="35" t="n">
        <v>2.95075</v>
      </c>
      <c r="H2140" s="35" t="n">
        <v>-1.23558</v>
      </c>
      <c r="I2140" s="35" t="n">
        <v>-0.0639</v>
      </c>
      <c r="J2140" s="35" t="n">
        <v>2.91998</v>
      </c>
      <c r="K2140" s="35" t="n">
        <v>-0.31337</v>
      </c>
      <c r="L2140" s="35" t="n">
        <v>0.05365</v>
      </c>
      <c r="M2140" s="35" t="n">
        <v>-1.17871</v>
      </c>
      <c r="N2140" s="35" t="n">
        <v>3.42964</v>
      </c>
      <c r="O2140" s="35" t="n">
        <v>-2.38893</v>
      </c>
      <c r="P2140" s="35" t="n">
        <v>-2.72918</v>
      </c>
      <c r="Q2140" s="35" t="n">
        <v>0.34404</v>
      </c>
      <c r="R2140" s="35" t="n">
        <v>-0.52751</v>
      </c>
    </row>
    <row r="2141" customFormat="false" ht="15" hidden="false" customHeight="false" outlineLevel="0" collapsed="false">
      <c r="A2141" s="4" t="n">
        <v>2140</v>
      </c>
      <c r="B2141" s="4" t="s">
        <v>2485</v>
      </c>
      <c r="C2141" s="35" t="n">
        <v>0.11127</v>
      </c>
      <c r="D2141" s="35" t="n">
        <v>-1.54633</v>
      </c>
      <c r="E2141" s="35" t="n">
        <v>0.31533</v>
      </c>
      <c r="F2141" s="35" t="n">
        <v>-0.45009</v>
      </c>
      <c r="G2141" s="35" t="n">
        <v>1.71166</v>
      </c>
      <c r="H2141" s="35" t="n">
        <v>0.91921</v>
      </c>
      <c r="I2141" s="35" t="n">
        <v>2.59306</v>
      </c>
      <c r="J2141" s="35" t="n">
        <v>3.23377</v>
      </c>
      <c r="K2141" s="35" t="n">
        <v>3.3749</v>
      </c>
      <c r="L2141" s="35" t="n">
        <v>2.80558</v>
      </c>
      <c r="M2141" s="35" t="n">
        <v>-0.57578</v>
      </c>
      <c r="N2141" s="35" t="n">
        <v>0.61086</v>
      </c>
      <c r="O2141" s="35" t="n">
        <v>-2.22147</v>
      </c>
      <c r="P2141" s="35" t="n">
        <v>-2.44947</v>
      </c>
      <c r="Q2141" s="35" t="n">
        <v>-0.11399</v>
      </c>
      <c r="R2141" s="35" t="n">
        <v>-2.82028</v>
      </c>
    </row>
    <row r="2142" customFormat="false" ht="15" hidden="false" customHeight="false" outlineLevel="0" collapsed="false">
      <c r="A2142" s="4" t="n">
        <v>2141</v>
      </c>
      <c r="B2142" s="4" t="s">
        <v>2486</v>
      </c>
      <c r="C2142" s="35" t="n">
        <v>0.39341</v>
      </c>
      <c r="D2142" s="35" t="n">
        <v>-1.28467</v>
      </c>
      <c r="E2142" s="35" t="n">
        <v>1.95373</v>
      </c>
      <c r="F2142" s="35" t="n">
        <v>2.27427</v>
      </c>
      <c r="G2142" s="35" t="n">
        <v>-0.33858</v>
      </c>
      <c r="H2142" s="35" t="n">
        <v>-1.35243</v>
      </c>
      <c r="I2142" s="35" t="n">
        <v>-1.78405</v>
      </c>
      <c r="J2142" s="35" t="n">
        <v>0.18342</v>
      </c>
      <c r="K2142" s="35" t="n">
        <v>2.59673</v>
      </c>
      <c r="L2142" s="35" t="n">
        <v>-0.4782</v>
      </c>
      <c r="M2142" s="35" t="n">
        <v>1.85596</v>
      </c>
      <c r="N2142" s="35" t="n">
        <v>4.53267</v>
      </c>
      <c r="O2142" s="35" t="n">
        <v>-1.4776</v>
      </c>
      <c r="P2142" s="35" t="n">
        <v>-1.43552</v>
      </c>
      <c r="Q2142" s="35" t="n">
        <v>2.53539</v>
      </c>
      <c r="R2142" s="35" t="n">
        <v>-2.20506</v>
      </c>
    </row>
    <row r="2143" customFormat="false" ht="15" hidden="false" customHeight="false" outlineLevel="0" collapsed="false">
      <c r="A2143" s="4" t="n">
        <v>2142</v>
      </c>
      <c r="B2143" s="4" t="s">
        <v>2487</v>
      </c>
      <c r="C2143" s="35" t="n">
        <v>0.06101</v>
      </c>
      <c r="D2143" s="35" t="n">
        <v>0.75062</v>
      </c>
      <c r="E2143" s="35" t="n">
        <v>1.46078</v>
      </c>
      <c r="F2143" s="35" t="n">
        <v>0.54331</v>
      </c>
      <c r="G2143" s="35" t="n">
        <v>2.18844</v>
      </c>
      <c r="H2143" s="35" t="n">
        <v>0.85193</v>
      </c>
      <c r="I2143" s="35" t="n">
        <v>-0.81654</v>
      </c>
      <c r="J2143" s="35" t="n">
        <v>-0.26559</v>
      </c>
      <c r="K2143" s="35" t="n">
        <v>0.54825</v>
      </c>
      <c r="L2143" s="35" t="n">
        <v>-0.98175</v>
      </c>
      <c r="M2143" s="35" t="n">
        <v>1.60413</v>
      </c>
      <c r="N2143" s="35" t="n">
        <v>0.24694</v>
      </c>
      <c r="O2143" s="35" t="n">
        <v>-1.19721</v>
      </c>
      <c r="P2143" s="35" t="n">
        <v>0.67695</v>
      </c>
      <c r="Q2143" s="35" t="n">
        <v>0.11086</v>
      </c>
      <c r="R2143" s="35" t="n">
        <v>0.04595</v>
      </c>
    </row>
    <row r="2144" customFormat="false" ht="15" hidden="false" customHeight="false" outlineLevel="0" collapsed="false">
      <c r="A2144" s="4" t="n">
        <v>2143</v>
      </c>
      <c r="B2144" s="4" t="s">
        <v>2488</v>
      </c>
      <c r="C2144" s="35" t="n">
        <v>-2.1653</v>
      </c>
      <c r="D2144" s="35" t="n">
        <v>-0.53307</v>
      </c>
      <c r="E2144" s="35" t="n">
        <v>2.44729</v>
      </c>
      <c r="F2144" s="35" t="n">
        <v>3.08008</v>
      </c>
      <c r="G2144" s="35" t="n">
        <v>0.53104</v>
      </c>
      <c r="H2144" s="35" t="n">
        <v>-1.06689</v>
      </c>
      <c r="I2144" s="35" t="n">
        <v>-1.52241</v>
      </c>
      <c r="J2144" s="35" t="n">
        <v>0.59774</v>
      </c>
      <c r="K2144" s="35" t="n">
        <v>2.3318</v>
      </c>
      <c r="L2144" s="35" t="n">
        <v>2.52588</v>
      </c>
      <c r="M2144" s="35" t="n">
        <v>0.35233</v>
      </c>
      <c r="N2144" s="35" t="n">
        <v>-0.41554</v>
      </c>
      <c r="O2144" s="35" t="n">
        <v>0.17214</v>
      </c>
      <c r="P2144" s="35" t="n">
        <v>0.1545</v>
      </c>
      <c r="Q2144" s="35" t="n">
        <v>-0.03343</v>
      </c>
      <c r="R2144" s="35" t="n">
        <v>0.57524</v>
      </c>
    </row>
    <row r="2145" customFormat="false" ht="15" hidden="false" customHeight="false" outlineLevel="0" collapsed="false">
      <c r="A2145" s="4" t="n">
        <v>2144</v>
      </c>
      <c r="B2145" s="4" t="s">
        <v>2489</v>
      </c>
      <c r="C2145" s="35" t="n">
        <v>0.14359</v>
      </c>
      <c r="D2145" s="35" t="n">
        <v>-2.96825</v>
      </c>
      <c r="E2145" s="35" t="n">
        <v>1.42549</v>
      </c>
      <c r="F2145" s="35" t="n">
        <v>-0.05982</v>
      </c>
      <c r="G2145" s="35" t="n">
        <v>-1.51126</v>
      </c>
      <c r="H2145" s="35" t="n">
        <v>2.15157</v>
      </c>
      <c r="I2145" s="35" t="n">
        <v>2.67089</v>
      </c>
      <c r="J2145" s="35" t="n">
        <v>0.2748</v>
      </c>
      <c r="K2145" s="35" t="n">
        <v>1.8955</v>
      </c>
      <c r="L2145" s="35" t="n">
        <v>2.11445</v>
      </c>
      <c r="M2145" s="35" t="n">
        <v>2.01154</v>
      </c>
      <c r="N2145" s="35" t="n">
        <v>1.5952</v>
      </c>
      <c r="O2145" s="35" t="n">
        <v>-0.98448</v>
      </c>
      <c r="P2145" s="35" t="n">
        <v>-0.2598</v>
      </c>
      <c r="Q2145" s="35" t="n">
        <v>1.16851</v>
      </c>
      <c r="R2145" s="35" t="n">
        <v>0.49864</v>
      </c>
    </row>
    <row r="2146" customFormat="false" ht="15" hidden="false" customHeight="false" outlineLevel="0" collapsed="false">
      <c r="A2146" s="4" t="n">
        <v>2145</v>
      </c>
      <c r="B2146" s="4" t="s">
        <v>2490</v>
      </c>
      <c r="C2146" s="35" t="n">
        <v>-0.3575</v>
      </c>
      <c r="D2146" s="35" t="n">
        <v>0.65991</v>
      </c>
      <c r="E2146" s="35" t="n">
        <v>1.38052</v>
      </c>
      <c r="F2146" s="35" t="n">
        <v>2.21515</v>
      </c>
      <c r="G2146" s="35" t="n">
        <v>1.31609</v>
      </c>
      <c r="H2146" s="35" t="n">
        <v>1.05388</v>
      </c>
      <c r="I2146" s="35" t="n">
        <v>-1.53619</v>
      </c>
      <c r="J2146" s="35" t="n">
        <v>-0.57844</v>
      </c>
      <c r="K2146" s="35" t="n">
        <v>-0.77406</v>
      </c>
      <c r="L2146" s="35" t="n">
        <v>0.63768</v>
      </c>
      <c r="M2146" s="35" t="n">
        <v>-0.78315</v>
      </c>
      <c r="N2146" s="35" t="n">
        <v>2.70272</v>
      </c>
      <c r="O2146" s="35" t="n">
        <v>-2.09661</v>
      </c>
      <c r="P2146" s="35" t="n">
        <v>0.69985</v>
      </c>
      <c r="Q2146" s="35" t="n">
        <v>3.23751</v>
      </c>
      <c r="R2146" s="35" t="n">
        <v>-0.76234</v>
      </c>
    </row>
    <row r="2147" customFormat="false" ht="15" hidden="false" customHeight="false" outlineLevel="0" collapsed="false">
      <c r="A2147" s="4" t="n">
        <v>2146</v>
      </c>
      <c r="B2147" s="4" t="s">
        <v>2491</v>
      </c>
      <c r="C2147" s="35" t="n">
        <v>-1.61015</v>
      </c>
      <c r="D2147" s="35" t="n">
        <v>-1.95927</v>
      </c>
      <c r="E2147" s="35" t="n">
        <v>-1.05794</v>
      </c>
      <c r="F2147" s="35" t="n">
        <v>2.67285</v>
      </c>
      <c r="G2147" s="35" t="n">
        <v>2.98349</v>
      </c>
      <c r="H2147" s="35" t="n">
        <v>-2.60195</v>
      </c>
      <c r="I2147" s="35" t="n">
        <v>-1.49793</v>
      </c>
      <c r="J2147" s="35" t="n">
        <v>-1.03552</v>
      </c>
      <c r="K2147" s="35" t="n">
        <v>-0.02466</v>
      </c>
      <c r="L2147" s="35" t="n">
        <v>2.83535</v>
      </c>
      <c r="M2147" s="35" t="n">
        <v>-0.72203</v>
      </c>
      <c r="N2147" s="35" t="n">
        <v>0.94174</v>
      </c>
      <c r="O2147" s="35" t="n">
        <v>-2.49752</v>
      </c>
      <c r="P2147" s="35" t="n">
        <v>1.56428</v>
      </c>
      <c r="Q2147" s="35" t="n">
        <v>2.51629</v>
      </c>
      <c r="R2147" s="35" t="n">
        <v>0.62406</v>
      </c>
    </row>
    <row r="2148" customFormat="false" ht="15" hidden="false" customHeight="false" outlineLevel="0" collapsed="false">
      <c r="A2148" s="4" t="n">
        <v>2147</v>
      </c>
      <c r="B2148" s="4" t="s">
        <v>2492</v>
      </c>
      <c r="C2148" s="35" t="n">
        <v>0.93866</v>
      </c>
      <c r="D2148" s="35" t="n">
        <v>-0.37753</v>
      </c>
      <c r="E2148" s="35" t="n">
        <v>-0.36571</v>
      </c>
      <c r="F2148" s="35" t="n">
        <v>-0.11568</v>
      </c>
      <c r="G2148" s="35" t="n">
        <v>2.92003</v>
      </c>
      <c r="H2148" s="35" t="n">
        <v>0.94348</v>
      </c>
      <c r="I2148" s="35" t="n">
        <v>0.36001</v>
      </c>
      <c r="J2148" s="35" t="n">
        <v>1.72008</v>
      </c>
      <c r="K2148" s="35" t="n">
        <v>0.44038</v>
      </c>
      <c r="L2148" s="35" t="n">
        <v>4.22006</v>
      </c>
      <c r="M2148" s="35" t="n">
        <v>0.78415</v>
      </c>
      <c r="N2148" s="35" t="n">
        <v>1.33549</v>
      </c>
      <c r="O2148" s="35" t="n">
        <v>1.90568</v>
      </c>
      <c r="P2148" s="35" t="n">
        <v>-2.77603</v>
      </c>
      <c r="Q2148" s="35" t="n">
        <v>1.50018</v>
      </c>
      <c r="R2148" s="35" t="n">
        <v>-2.56097</v>
      </c>
    </row>
    <row r="2149" customFormat="false" ht="15" hidden="false" customHeight="false" outlineLevel="0" collapsed="false">
      <c r="A2149" s="4" t="n">
        <v>2148</v>
      </c>
      <c r="B2149" s="4" t="s">
        <v>2493</v>
      </c>
      <c r="C2149" s="35" t="n">
        <v>-2.63259</v>
      </c>
      <c r="D2149" s="35" t="n">
        <v>-1.42295</v>
      </c>
      <c r="E2149" s="35" t="n">
        <v>-0.33971</v>
      </c>
      <c r="F2149" s="35" t="n">
        <v>-0.13801</v>
      </c>
      <c r="G2149" s="35" t="n">
        <v>2.10198</v>
      </c>
      <c r="H2149" s="35" t="n">
        <v>1.72633</v>
      </c>
      <c r="I2149" s="35" t="n">
        <v>1.79619</v>
      </c>
      <c r="J2149" s="35" t="n">
        <v>0.14759</v>
      </c>
      <c r="K2149" s="35" t="n">
        <v>2.62589</v>
      </c>
      <c r="L2149" s="35" t="n">
        <v>3.55669</v>
      </c>
      <c r="M2149" s="35" t="n">
        <v>0.20795</v>
      </c>
      <c r="N2149" s="35" t="n">
        <v>0.02317</v>
      </c>
      <c r="O2149" s="35" t="n">
        <v>0.40692</v>
      </c>
      <c r="P2149" s="35" t="n">
        <v>-3.52959</v>
      </c>
      <c r="Q2149" s="35" t="n">
        <v>3.14074</v>
      </c>
      <c r="R2149" s="35" t="n">
        <v>-0.28808</v>
      </c>
    </row>
    <row r="2150" customFormat="false" ht="15" hidden="false" customHeight="false" outlineLevel="0" collapsed="false">
      <c r="A2150" s="4" t="n">
        <v>2149</v>
      </c>
      <c r="B2150" s="4" t="s">
        <v>2494</v>
      </c>
      <c r="C2150" s="35" t="n">
        <v>-0.89914</v>
      </c>
      <c r="D2150" s="35" t="n">
        <v>-1.86858</v>
      </c>
      <c r="E2150" s="35" t="n">
        <v>-1.92848</v>
      </c>
      <c r="F2150" s="35" t="n">
        <v>3.46632</v>
      </c>
      <c r="G2150" s="35" t="n">
        <v>-0.23793</v>
      </c>
      <c r="H2150" s="35" t="n">
        <v>0.18384</v>
      </c>
      <c r="I2150" s="35" t="n">
        <v>-0.85245</v>
      </c>
      <c r="J2150" s="35" t="n">
        <v>-0.07286</v>
      </c>
      <c r="K2150" s="35" t="n">
        <v>3.56521</v>
      </c>
      <c r="L2150" s="35" t="n">
        <v>0.68509</v>
      </c>
      <c r="M2150" s="35" t="n">
        <v>1.67109</v>
      </c>
      <c r="N2150" s="35" t="n">
        <v>1.43435</v>
      </c>
      <c r="O2150" s="35" t="n">
        <v>-2.145</v>
      </c>
      <c r="P2150" s="35" t="n">
        <v>1.1021</v>
      </c>
      <c r="Q2150" s="35" t="n">
        <v>1.93491</v>
      </c>
      <c r="R2150" s="35" t="n">
        <v>-2.9242</v>
      </c>
    </row>
    <row r="2151" customFormat="false" ht="15" hidden="false" customHeight="false" outlineLevel="0" collapsed="false">
      <c r="A2151" s="4" t="n">
        <v>2150</v>
      </c>
      <c r="B2151" s="4" t="s">
        <v>2495</v>
      </c>
      <c r="C2151" s="35" t="n">
        <v>-1.85562</v>
      </c>
      <c r="D2151" s="35" t="n">
        <v>-0.09225</v>
      </c>
      <c r="E2151" s="35" t="n">
        <v>2.44055</v>
      </c>
      <c r="F2151" s="35" t="n">
        <v>2.1668</v>
      </c>
      <c r="G2151" s="35" t="n">
        <v>2.39478</v>
      </c>
      <c r="H2151" s="35" t="n">
        <v>-1.16327</v>
      </c>
      <c r="I2151" s="35" t="n">
        <v>1.61019</v>
      </c>
      <c r="J2151" s="35" t="n">
        <v>-0.15186</v>
      </c>
      <c r="K2151" s="35" t="n">
        <v>0.49445</v>
      </c>
      <c r="L2151" s="35" t="n">
        <v>2.88014</v>
      </c>
      <c r="M2151" s="35" t="n">
        <v>-2.12307</v>
      </c>
      <c r="N2151" s="35" t="n">
        <v>1.38761</v>
      </c>
      <c r="O2151" s="35" t="n">
        <v>-0.12084</v>
      </c>
      <c r="P2151" s="35" t="n">
        <v>-0.32925</v>
      </c>
      <c r="Q2151" s="35" t="n">
        <v>0.58737</v>
      </c>
      <c r="R2151" s="35" t="n">
        <v>-2.43581</v>
      </c>
    </row>
    <row r="2152" customFormat="false" ht="15" hidden="false" customHeight="false" outlineLevel="0" collapsed="false">
      <c r="A2152" s="4" t="n">
        <v>2151</v>
      </c>
      <c r="B2152" s="4" t="s">
        <v>2496</v>
      </c>
      <c r="C2152" s="35" t="n">
        <v>-2.35937</v>
      </c>
      <c r="D2152" s="35" t="n">
        <v>0.09362</v>
      </c>
      <c r="E2152" s="35" t="n">
        <v>1.66035</v>
      </c>
      <c r="F2152" s="35" t="n">
        <v>-0.12129</v>
      </c>
      <c r="G2152" s="35" t="n">
        <v>0.02687</v>
      </c>
      <c r="H2152" s="35" t="n">
        <v>-0.94011</v>
      </c>
      <c r="I2152" s="35" t="n">
        <v>-1.76046</v>
      </c>
      <c r="J2152" s="35" t="n">
        <v>-0.01873</v>
      </c>
      <c r="K2152" s="35" t="n">
        <v>2.13789</v>
      </c>
      <c r="L2152" s="35" t="n">
        <v>0.87158</v>
      </c>
      <c r="M2152" s="35" t="n">
        <v>-1.07635</v>
      </c>
      <c r="N2152" s="35" t="n">
        <v>-0.12038</v>
      </c>
      <c r="O2152" s="35" t="n">
        <v>0.47105</v>
      </c>
      <c r="P2152" s="35" t="n">
        <v>0.03666</v>
      </c>
      <c r="Q2152" s="35" t="n">
        <v>0.47195</v>
      </c>
      <c r="R2152" s="35" t="n">
        <v>0.81819</v>
      </c>
    </row>
    <row r="2153" customFormat="false" ht="15" hidden="false" customHeight="false" outlineLevel="0" collapsed="false">
      <c r="A2153" s="4" t="n">
        <v>2152</v>
      </c>
      <c r="B2153" s="4" t="s">
        <v>2497</v>
      </c>
      <c r="C2153" s="35" t="n">
        <v>0.34761</v>
      </c>
      <c r="D2153" s="35" t="n">
        <v>0.56182</v>
      </c>
      <c r="E2153" s="35" t="n">
        <v>1.53192</v>
      </c>
      <c r="F2153" s="35" t="n">
        <v>0.07025</v>
      </c>
      <c r="G2153" s="35" t="n">
        <v>-0.13955</v>
      </c>
      <c r="H2153" s="35" t="n">
        <v>1.92049</v>
      </c>
      <c r="I2153" s="35" t="n">
        <v>-0.37826</v>
      </c>
      <c r="J2153" s="35" t="n">
        <v>-0.06847</v>
      </c>
      <c r="K2153" s="35" t="n">
        <v>1.74631</v>
      </c>
      <c r="L2153" s="35" t="n">
        <v>2.43276</v>
      </c>
      <c r="M2153" s="35" t="n">
        <v>2.44035</v>
      </c>
      <c r="N2153" s="35" t="n">
        <v>0.51683</v>
      </c>
      <c r="O2153" s="35" t="n">
        <v>1.07859</v>
      </c>
      <c r="P2153" s="35" t="n">
        <v>-0.36679</v>
      </c>
      <c r="Q2153" s="35" t="n">
        <v>1.19491</v>
      </c>
      <c r="R2153" s="35" t="n">
        <v>-2.61357</v>
      </c>
    </row>
    <row r="2154" customFormat="false" ht="15" hidden="false" customHeight="false" outlineLevel="0" collapsed="false">
      <c r="A2154" s="4" t="n">
        <v>2153</v>
      </c>
      <c r="B2154" s="4" t="s">
        <v>2498</v>
      </c>
      <c r="C2154" s="35" t="n">
        <v>-1.37648</v>
      </c>
      <c r="D2154" s="35" t="n">
        <v>-0.91954</v>
      </c>
      <c r="E2154" s="35" t="n">
        <v>-0.26521</v>
      </c>
      <c r="F2154" s="35" t="n">
        <v>1.92731</v>
      </c>
      <c r="G2154" s="35" t="n">
        <v>1.67128</v>
      </c>
      <c r="H2154" s="35" t="n">
        <v>1.66612</v>
      </c>
      <c r="I2154" s="35" t="n">
        <v>-1.44027</v>
      </c>
      <c r="J2154" s="35" t="n">
        <v>-0.00485</v>
      </c>
      <c r="K2154" s="35" t="n">
        <v>-0.40549</v>
      </c>
      <c r="L2154" s="35" t="n">
        <v>0.40783</v>
      </c>
      <c r="M2154" s="35" t="n">
        <v>0.86234</v>
      </c>
      <c r="N2154" s="35" t="n">
        <v>1.69137</v>
      </c>
      <c r="O2154" s="35" t="n">
        <v>0.75251</v>
      </c>
      <c r="P2154" s="35" t="n">
        <v>-2.50243</v>
      </c>
      <c r="Q2154" s="35" t="n">
        <v>2.19669</v>
      </c>
      <c r="R2154" s="35" t="n">
        <v>-0.52179</v>
      </c>
    </row>
    <row r="2155" customFormat="false" ht="15" hidden="false" customHeight="false" outlineLevel="0" collapsed="false">
      <c r="A2155" s="4" t="n">
        <v>2154</v>
      </c>
      <c r="B2155" s="4" t="s">
        <v>2499</v>
      </c>
      <c r="C2155" s="35" t="n">
        <v>0.09319</v>
      </c>
      <c r="D2155" s="35" t="n">
        <v>-3.26653</v>
      </c>
      <c r="E2155" s="35" t="n">
        <v>0.14951</v>
      </c>
      <c r="F2155" s="35" t="n">
        <v>-0.02378</v>
      </c>
      <c r="G2155" s="35" t="n">
        <v>-0.31213</v>
      </c>
      <c r="H2155" s="35" t="n">
        <v>1.60874</v>
      </c>
      <c r="I2155" s="35" t="n">
        <v>-0.09435</v>
      </c>
      <c r="J2155" s="35" t="n">
        <v>2.69833</v>
      </c>
      <c r="K2155" s="35" t="n">
        <v>2.33454</v>
      </c>
      <c r="L2155" s="35" t="n">
        <v>1.90455</v>
      </c>
      <c r="M2155" s="35" t="n">
        <v>-1.46008</v>
      </c>
      <c r="N2155" s="35" t="n">
        <v>0.58189</v>
      </c>
      <c r="O2155" s="35" t="n">
        <v>-1.67226</v>
      </c>
      <c r="P2155" s="35" t="n">
        <v>-0.46233</v>
      </c>
      <c r="Q2155" s="35" t="n">
        <v>-0.1463</v>
      </c>
      <c r="R2155" s="35" t="n">
        <v>-1.75643</v>
      </c>
    </row>
    <row r="2156" customFormat="false" ht="15" hidden="false" customHeight="false" outlineLevel="0" collapsed="false">
      <c r="A2156" s="4" t="n">
        <v>2155</v>
      </c>
      <c r="B2156" s="4" t="s">
        <v>2500</v>
      </c>
      <c r="C2156" s="35" t="n">
        <v>1.23971</v>
      </c>
      <c r="D2156" s="35" t="n">
        <v>0.24599</v>
      </c>
      <c r="E2156" s="35" t="n">
        <v>1.1693</v>
      </c>
      <c r="F2156" s="35" t="n">
        <v>1.99326</v>
      </c>
      <c r="G2156" s="35" t="n">
        <v>-0.00232</v>
      </c>
      <c r="H2156" s="35" t="n">
        <v>-0.59521</v>
      </c>
      <c r="I2156" s="35" t="n">
        <v>1.71413</v>
      </c>
      <c r="J2156" s="35" t="n">
        <v>-0.35524</v>
      </c>
      <c r="K2156" s="35" t="n">
        <v>-0.77565</v>
      </c>
      <c r="L2156" s="35" t="n">
        <v>1.73587</v>
      </c>
      <c r="M2156" s="35" t="n">
        <v>-0.86028</v>
      </c>
      <c r="N2156" s="35" t="n">
        <v>0.34251</v>
      </c>
      <c r="O2156" s="35" t="n">
        <v>-0.85131</v>
      </c>
      <c r="P2156" s="35" t="n">
        <v>0.17071</v>
      </c>
      <c r="Q2156" s="35" t="n">
        <v>-0.58498</v>
      </c>
      <c r="R2156" s="35" t="n">
        <v>-0.05912</v>
      </c>
    </row>
    <row r="2157" customFormat="false" ht="15" hidden="false" customHeight="false" outlineLevel="0" collapsed="false">
      <c r="A2157" s="4" t="n">
        <v>2156</v>
      </c>
      <c r="B2157" s="4" t="s">
        <v>2501</v>
      </c>
      <c r="C2157" s="35" t="n">
        <v>-0.19737</v>
      </c>
      <c r="D2157" s="35" t="n">
        <v>-0.87212</v>
      </c>
      <c r="E2157" s="35" t="n">
        <v>-1.05337</v>
      </c>
      <c r="F2157" s="35" t="n">
        <v>0.01416</v>
      </c>
      <c r="G2157" s="35" t="n">
        <v>1.18914</v>
      </c>
      <c r="H2157" s="35" t="n">
        <v>2.11971</v>
      </c>
      <c r="I2157" s="35" t="n">
        <v>0.02243</v>
      </c>
      <c r="J2157" s="35" t="n">
        <v>2.08066</v>
      </c>
      <c r="K2157" s="35" t="n">
        <v>0.63271</v>
      </c>
      <c r="L2157" s="35" t="n">
        <v>2.78347</v>
      </c>
      <c r="M2157" s="35" t="n">
        <v>0.81756</v>
      </c>
      <c r="N2157" s="35" t="n">
        <v>0.85179</v>
      </c>
      <c r="O2157" s="35" t="n">
        <v>-1.72859</v>
      </c>
      <c r="P2157" s="35" t="n">
        <v>-2.26684</v>
      </c>
      <c r="Q2157" s="35" t="n">
        <v>2.02087</v>
      </c>
      <c r="R2157" s="35" t="n">
        <v>1.9713</v>
      </c>
    </row>
    <row r="2158" customFormat="false" ht="15" hidden="false" customHeight="false" outlineLevel="0" collapsed="false">
      <c r="A2158" s="4" t="n">
        <v>2157</v>
      </c>
      <c r="B2158" s="4" t="s">
        <v>2502</v>
      </c>
      <c r="C2158" s="35" t="n">
        <v>-2.85881</v>
      </c>
      <c r="D2158" s="35" t="n">
        <v>-0.01844</v>
      </c>
      <c r="E2158" s="35" t="n">
        <v>2.40678</v>
      </c>
      <c r="F2158" s="35" t="n">
        <v>0.12722</v>
      </c>
      <c r="G2158" s="35" t="n">
        <v>2.30689</v>
      </c>
      <c r="H2158" s="35" t="n">
        <v>0.72965</v>
      </c>
      <c r="I2158" s="35" t="n">
        <v>2.7958</v>
      </c>
      <c r="J2158" s="35" t="n">
        <v>3.0467</v>
      </c>
      <c r="K2158" s="35" t="n">
        <v>0.81419</v>
      </c>
      <c r="L2158" s="35" t="n">
        <v>1.22134</v>
      </c>
      <c r="M2158" s="35" t="n">
        <v>2.3219</v>
      </c>
      <c r="N2158" s="35" t="n">
        <v>0.49065</v>
      </c>
      <c r="O2158" s="35" t="n">
        <v>-1.90456</v>
      </c>
      <c r="P2158" s="35" t="n">
        <v>-3.62075</v>
      </c>
      <c r="Q2158" s="35" t="n">
        <v>0.16021</v>
      </c>
      <c r="R2158" s="35" t="n">
        <v>0.86138</v>
      </c>
    </row>
    <row r="2159" customFormat="false" ht="15" hidden="false" customHeight="false" outlineLevel="0" collapsed="false">
      <c r="A2159" s="4" t="n">
        <v>2158</v>
      </c>
      <c r="B2159" s="4" t="s">
        <v>2503</v>
      </c>
      <c r="C2159" s="35" t="n">
        <v>-1.90843</v>
      </c>
      <c r="D2159" s="35" t="n">
        <v>-1.3043</v>
      </c>
      <c r="E2159" s="35" t="n">
        <v>-0.25892</v>
      </c>
      <c r="F2159" s="35" t="n">
        <v>2.98999</v>
      </c>
      <c r="G2159" s="35" t="n">
        <v>1.18659</v>
      </c>
      <c r="H2159" s="35" t="n">
        <v>0.60114</v>
      </c>
      <c r="I2159" s="35" t="n">
        <v>3.41023</v>
      </c>
      <c r="J2159" s="35" t="n">
        <v>-1.00729</v>
      </c>
      <c r="K2159" s="35" t="n">
        <v>1.23676</v>
      </c>
      <c r="L2159" s="35" t="n">
        <v>0.96077</v>
      </c>
      <c r="M2159" s="35" t="n">
        <v>1.46962</v>
      </c>
      <c r="N2159" s="35" t="n">
        <v>-0.21632</v>
      </c>
      <c r="O2159" s="35" t="n">
        <v>0.16216</v>
      </c>
      <c r="P2159" s="35" t="n">
        <v>-2.07898</v>
      </c>
      <c r="Q2159" s="35" t="n">
        <v>2.40725</v>
      </c>
      <c r="R2159" s="35" t="n">
        <v>-0.13587</v>
      </c>
    </row>
    <row r="2160" customFormat="false" ht="15" hidden="false" customHeight="false" outlineLevel="0" collapsed="false">
      <c r="A2160" s="4" t="n">
        <v>2159</v>
      </c>
      <c r="B2160" s="4" t="s">
        <v>2504</v>
      </c>
      <c r="C2160" s="35" t="n">
        <v>-2.70253</v>
      </c>
      <c r="D2160" s="35" t="n">
        <v>0.14924</v>
      </c>
      <c r="E2160" s="35" t="n">
        <v>2.78215</v>
      </c>
      <c r="F2160" s="35" t="n">
        <v>2.18428</v>
      </c>
      <c r="G2160" s="35" t="n">
        <v>2.31867</v>
      </c>
      <c r="H2160" s="35" t="n">
        <v>-1.14046</v>
      </c>
      <c r="I2160" s="35" t="n">
        <v>-1.60396</v>
      </c>
      <c r="J2160" s="35" t="n">
        <v>2.32528</v>
      </c>
      <c r="K2160" s="35" t="n">
        <v>-0.27326</v>
      </c>
      <c r="L2160" s="35" t="n">
        <v>0.0691</v>
      </c>
      <c r="M2160" s="35" t="n">
        <v>0.17162</v>
      </c>
      <c r="N2160" s="35" t="n">
        <v>1.43533</v>
      </c>
      <c r="O2160" s="35" t="n">
        <v>-0.03699</v>
      </c>
      <c r="P2160" s="35" t="n">
        <v>0.32519</v>
      </c>
      <c r="Q2160" s="35" t="n">
        <v>-0.10144</v>
      </c>
      <c r="R2160" s="35" t="n">
        <v>1.12836</v>
      </c>
    </row>
    <row r="2161" customFormat="false" ht="15" hidden="false" customHeight="false" outlineLevel="0" collapsed="false">
      <c r="A2161" s="4" t="n">
        <v>2160</v>
      </c>
      <c r="B2161" s="4" t="s">
        <v>2505</v>
      </c>
      <c r="C2161" s="35" t="n">
        <v>0.70848</v>
      </c>
      <c r="D2161" s="35" t="n">
        <v>0.75018</v>
      </c>
      <c r="E2161" s="35" t="n">
        <v>-0.5317</v>
      </c>
      <c r="F2161" s="35" t="n">
        <v>2.60965</v>
      </c>
      <c r="G2161" s="35" t="n">
        <v>1.57592</v>
      </c>
      <c r="H2161" s="35" t="n">
        <v>1.21795</v>
      </c>
      <c r="I2161" s="35" t="n">
        <v>1.16665</v>
      </c>
      <c r="J2161" s="35" t="n">
        <v>-0.61281</v>
      </c>
      <c r="K2161" s="35" t="n">
        <v>2.86408</v>
      </c>
      <c r="L2161" s="35" t="n">
        <v>0.5322</v>
      </c>
      <c r="M2161" s="35" t="n">
        <v>2.24422</v>
      </c>
      <c r="N2161" s="35" t="n">
        <v>2.27926</v>
      </c>
      <c r="O2161" s="35" t="n">
        <v>-0.08659</v>
      </c>
      <c r="P2161" s="35" t="n">
        <v>-0.63269</v>
      </c>
      <c r="Q2161" s="35" t="n">
        <v>-0.68812</v>
      </c>
      <c r="R2161" s="35" t="n">
        <v>-2.24639</v>
      </c>
    </row>
    <row r="2162" customFormat="false" ht="15" hidden="false" customHeight="false" outlineLevel="0" collapsed="false">
      <c r="A2162" s="4" t="n">
        <v>2161</v>
      </c>
      <c r="B2162" s="4" t="s">
        <v>2506</v>
      </c>
      <c r="C2162" s="35" t="n">
        <v>0.15391</v>
      </c>
      <c r="D2162" s="35" t="n">
        <v>-0.09856</v>
      </c>
      <c r="E2162" s="35" t="n">
        <v>-0.44921</v>
      </c>
      <c r="F2162" s="35" t="n">
        <v>-0.96241</v>
      </c>
      <c r="G2162" s="35" t="n">
        <v>2.52603</v>
      </c>
      <c r="H2162" s="35" t="n">
        <v>0.83595</v>
      </c>
      <c r="I2162" s="35" t="n">
        <v>0.00688</v>
      </c>
      <c r="J2162" s="35" t="n">
        <v>0.253</v>
      </c>
      <c r="K2162" s="35" t="n">
        <v>-0.30889</v>
      </c>
      <c r="L2162" s="35" t="n">
        <v>0.13909</v>
      </c>
      <c r="M2162" s="35" t="n">
        <v>0.64918</v>
      </c>
      <c r="N2162" s="35" t="n">
        <v>0.65047</v>
      </c>
      <c r="O2162" s="35" t="n">
        <v>1.77531</v>
      </c>
      <c r="P2162" s="35" t="n">
        <v>-2.76931</v>
      </c>
      <c r="Q2162" s="35" t="n">
        <v>2.63096</v>
      </c>
      <c r="R2162" s="35" t="n">
        <v>-2.56499</v>
      </c>
    </row>
    <row r="2163" customFormat="false" ht="15" hidden="false" customHeight="false" outlineLevel="0" collapsed="false">
      <c r="A2163" s="4" t="n">
        <v>2162</v>
      </c>
      <c r="B2163" s="4" t="s">
        <v>2507</v>
      </c>
      <c r="C2163" s="35" t="n">
        <v>-0.2497</v>
      </c>
      <c r="D2163" s="35" t="n">
        <v>-1.48713</v>
      </c>
      <c r="E2163" s="35" t="n">
        <v>-0.91971</v>
      </c>
      <c r="F2163" s="35" t="n">
        <v>1.77801</v>
      </c>
      <c r="G2163" s="35" t="n">
        <v>1.62471</v>
      </c>
      <c r="H2163" s="35" t="n">
        <v>1.00357</v>
      </c>
      <c r="I2163" s="35" t="n">
        <v>-0.54394</v>
      </c>
      <c r="J2163" s="35" t="n">
        <v>1.72344</v>
      </c>
      <c r="K2163" s="35" t="n">
        <v>0.77433</v>
      </c>
      <c r="L2163" s="35" t="n">
        <v>0.78588</v>
      </c>
      <c r="M2163" s="35" t="n">
        <v>1.06589</v>
      </c>
      <c r="N2163" s="35" t="n">
        <v>0.64947</v>
      </c>
      <c r="O2163" s="35" t="n">
        <v>-2.70986</v>
      </c>
      <c r="P2163" s="35" t="n">
        <v>-2.09937</v>
      </c>
      <c r="Q2163" s="35" t="n">
        <v>1.22441</v>
      </c>
      <c r="R2163" s="35" t="n">
        <v>1.91749</v>
      </c>
    </row>
    <row r="2164" customFormat="false" ht="15" hidden="false" customHeight="false" outlineLevel="0" collapsed="false">
      <c r="A2164" s="4" t="n">
        <v>2163</v>
      </c>
      <c r="B2164" s="4" t="s">
        <v>2508</v>
      </c>
      <c r="C2164" s="35" t="n">
        <v>0.59287</v>
      </c>
      <c r="D2164" s="35" t="n">
        <v>0.47842</v>
      </c>
      <c r="E2164" s="35" t="n">
        <v>2.71835</v>
      </c>
      <c r="F2164" s="35" t="n">
        <v>0.19975</v>
      </c>
      <c r="G2164" s="35" t="n">
        <v>2.76761</v>
      </c>
      <c r="H2164" s="35" t="n">
        <v>1.16041</v>
      </c>
      <c r="I2164" s="35" t="n">
        <v>2.38649</v>
      </c>
      <c r="J2164" s="35" t="n">
        <v>-0.31938</v>
      </c>
      <c r="K2164" s="35" t="n">
        <v>0.36622</v>
      </c>
      <c r="L2164" s="35" t="n">
        <v>1.66721</v>
      </c>
      <c r="M2164" s="35" t="n">
        <v>-0.91807</v>
      </c>
      <c r="N2164" s="35" t="n">
        <v>2.5946</v>
      </c>
      <c r="O2164" s="35" t="n">
        <v>-2.1922</v>
      </c>
      <c r="P2164" s="35" t="n">
        <v>-2.5346</v>
      </c>
      <c r="Q2164" s="35" t="n">
        <v>-0.23847</v>
      </c>
      <c r="R2164" s="35" t="n">
        <v>-0.33079</v>
      </c>
    </row>
    <row r="2165" customFormat="false" ht="15" hidden="false" customHeight="false" outlineLevel="0" collapsed="false">
      <c r="A2165" s="4" t="n">
        <v>2164</v>
      </c>
      <c r="B2165" s="4" t="s">
        <v>2509</v>
      </c>
      <c r="C2165" s="35" t="n">
        <v>0.38827</v>
      </c>
      <c r="D2165" s="35" t="n">
        <v>-1.07287</v>
      </c>
      <c r="E2165" s="35" t="n">
        <v>1.97056</v>
      </c>
      <c r="F2165" s="35" t="n">
        <v>2.58721</v>
      </c>
      <c r="G2165" s="35" t="n">
        <v>-0.14272</v>
      </c>
      <c r="H2165" s="35" t="n">
        <v>-1.92615</v>
      </c>
      <c r="I2165" s="35" t="n">
        <v>1.98209</v>
      </c>
      <c r="J2165" s="35" t="n">
        <v>3.31664</v>
      </c>
      <c r="K2165" s="35" t="n">
        <v>2.22669</v>
      </c>
      <c r="L2165" s="35" t="n">
        <v>0.66938</v>
      </c>
      <c r="M2165" s="35" t="n">
        <v>-1.52051</v>
      </c>
      <c r="N2165" s="35" t="n">
        <v>1.31653</v>
      </c>
      <c r="O2165" s="35" t="n">
        <v>-2.00713</v>
      </c>
      <c r="P2165" s="35" t="n">
        <v>0.09509</v>
      </c>
      <c r="Q2165" s="35" t="n">
        <v>2.41556</v>
      </c>
      <c r="R2165" s="35" t="n">
        <v>-1.56895</v>
      </c>
    </row>
    <row r="2166" customFormat="false" ht="15" hidden="false" customHeight="false" outlineLevel="0" collapsed="false">
      <c r="A2166" s="4" t="n">
        <v>2165</v>
      </c>
      <c r="B2166" s="4" t="s">
        <v>2510</v>
      </c>
      <c r="C2166" s="35" t="n">
        <v>-1.36419</v>
      </c>
      <c r="D2166" s="35" t="n">
        <v>0.46405</v>
      </c>
      <c r="E2166" s="35" t="n">
        <v>1.74554</v>
      </c>
      <c r="F2166" s="35" t="n">
        <v>0.30696</v>
      </c>
      <c r="G2166" s="35" t="n">
        <v>0.08625</v>
      </c>
      <c r="H2166" s="35" t="n">
        <v>1.49903</v>
      </c>
      <c r="I2166" s="35" t="n">
        <v>-0.19654</v>
      </c>
      <c r="J2166" s="35" t="n">
        <v>2.41144</v>
      </c>
      <c r="K2166" s="35" t="n">
        <v>-0.64226</v>
      </c>
      <c r="L2166" s="35" t="n">
        <v>-0.16134</v>
      </c>
      <c r="M2166" s="35" t="n">
        <v>-1.35688</v>
      </c>
      <c r="N2166" s="35" t="n">
        <v>0.85621</v>
      </c>
      <c r="O2166" s="35" t="n">
        <v>-1.58172</v>
      </c>
      <c r="P2166" s="35" t="n">
        <v>-2.66629</v>
      </c>
      <c r="Q2166" s="35" t="n">
        <v>0.41449</v>
      </c>
      <c r="R2166" s="35" t="n">
        <v>-2.32719</v>
      </c>
    </row>
    <row r="2167" customFormat="false" ht="15" hidden="false" customHeight="false" outlineLevel="0" collapsed="false">
      <c r="A2167" s="4" t="n">
        <v>2166</v>
      </c>
      <c r="B2167" s="4" t="s">
        <v>2511</v>
      </c>
      <c r="C2167" s="35" t="n">
        <v>-2.3284</v>
      </c>
      <c r="D2167" s="35" t="n">
        <v>-2.71349</v>
      </c>
      <c r="E2167" s="35" t="n">
        <v>-0.32006</v>
      </c>
      <c r="F2167" s="35" t="n">
        <v>2.24479</v>
      </c>
      <c r="G2167" s="35" t="n">
        <v>0.68538</v>
      </c>
      <c r="H2167" s="35" t="n">
        <v>-1.50039</v>
      </c>
      <c r="I2167" s="35" t="n">
        <v>2.98358</v>
      </c>
      <c r="J2167" s="35" t="n">
        <v>2.1714</v>
      </c>
      <c r="K2167" s="35" t="n">
        <v>-0.34232</v>
      </c>
      <c r="L2167" s="35" t="n">
        <v>2.83287</v>
      </c>
      <c r="M2167" s="35" t="n">
        <v>0.33922</v>
      </c>
      <c r="N2167" s="35" t="n">
        <v>3.18707</v>
      </c>
      <c r="O2167" s="35" t="n">
        <v>1.56393</v>
      </c>
      <c r="P2167" s="35" t="n">
        <v>-1.78783</v>
      </c>
      <c r="Q2167" s="35" t="n">
        <v>2.99412</v>
      </c>
      <c r="R2167" s="35" t="n">
        <v>-2.47249</v>
      </c>
    </row>
    <row r="2168" customFormat="false" ht="15" hidden="false" customHeight="false" outlineLevel="0" collapsed="false">
      <c r="A2168" s="4" t="n">
        <v>2167</v>
      </c>
      <c r="B2168" s="4" t="s">
        <v>211</v>
      </c>
      <c r="C2168" s="35" t="n">
        <v>-0.6984</v>
      </c>
      <c r="D2168" s="35" t="n">
        <v>-1.01339</v>
      </c>
      <c r="E2168" s="35" t="n">
        <v>0.15171</v>
      </c>
      <c r="F2168" s="35" t="n">
        <v>-0.95045</v>
      </c>
      <c r="G2168" s="35" t="n">
        <v>1.85929</v>
      </c>
      <c r="H2168" s="35" t="n">
        <v>1.42661</v>
      </c>
      <c r="I2168" s="35" t="n">
        <v>-0.14082</v>
      </c>
      <c r="J2168" s="35" t="n">
        <v>2.47277</v>
      </c>
      <c r="K2168" s="35" t="n">
        <v>-0.06887</v>
      </c>
      <c r="L2168" s="35" t="n">
        <v>-0.85762</v>
      </c>
      <c r="M2168" s="35" t="n">
        <v>1.20318</v>
      </c>
      <c r="N2168" s="35" t="n">
        <v>0.92306</v>
      </c>
      <c r="O2168" s="35" t="n">
        <v>0.10944</v>
      </c>
      <c r="P2168" s="35" t="n">
        <v>-2.46913</v>
      </c>
      <c r="Q2168" s="35" t="n">
        <v>-1.71644</v>
      </c>
      <c r="R2168" s="35" t="n">
        <v>-2.43197</v>
      </c>
    </row>
    <row r="2169" customFormat="false" ht="15" hidden="false" customHeight="false" outlineLevel="0" collapsed="false">
      <c r="A2169" s="4" t="n">
        <v>2168</v>
      </c>
      <c r="B2169" s="4" t="s">
        <v>2512</v>
      </c>
      <c r="C2169" s="35" t="n">
        <v>0.11565</v>
      </c>
      <c r="D2169" s="35" t="n">
        <v>0.58365</v>
      </c>
      <c r="E2169" s="35" t="n">
        <v>2.42683</v>
      </c>
      <c r="F2169" s="35" t="n">
        <v>0.43922</v>
      </c>
      <c r="G2169" s="35" t="n">
        <v>2.68893</v>
      </c>
      <c r="H2169" s="35" t="n">
        <v>1.31022</v>
      </c>
      <c r="I2169" s="35" t="n">
        <v>-0.34554</v>
      </c>
      <c r="J2169" s="35" t="n">
        <v>3.53461</v>
      </c>
      <c r="K2169" s="35" t="n">
        <v>1.81444</v>
      </c>
      <c r="L2169" s="35" t="n">
        <v>3.00646</v>
      </c>
      <c r="M2169" s="35" t="n">
        <v>-0.72602</v>
      </c>
      <c r="N2169" s="35" t="n">
        <v>3.22714</v>
      </c>
      <c r="O2169" s="35" t="n">
        <v>-1.79004</v>
      </c>
      <c r="P2169" s="35" t="n">
        <v>-1.75063</v>
      </c>
      <c r="Q2169" s="35" t="n">
        <v>-0.34711</v>
      </c>
      <c r="R2169" s="35" t="n">
        <v>0.03556</v>
      </c>
    </row>
    <row r="2170" customFormat="false" ht="15" hidden="false" customHeight="false" outlineLevel="0" collapsed="false">
      <c r="A2170" s="4" t="n">
        <v>2169</v>
      </c>
      <c r="B2170" s="4" t="s">
        <v>2513</v>
      </c>
      <c r="C2170" s="35" t="n">
        <v>-0.18013</v>
      </c>
      <c r="D2170" s="35" t="n">
        <v>-0.24008</v>
      </c>
      <c r="E2170" s="35" t="n">
        <v>2.32685</v>
      </c>
      <c r="F2170" s="35" t="n">
        <v>0.40355</v>
      </c>
      <c r="G2170" s="35" t="n">
        <v>2.4751</v>
      </c>
      <c r="H2170" s="35" t="n">
        <v>-1.09898</v>
      </c>
      <c r="I2170" s="35" t="n">
        <v>-0.74476</v>
      </c>
      <c r="J2170" s="35" t="n">
        <v>0.20512</v>
      </c>
      <c r="K2170" s="35" t="n">
        <v>2.15493</v>
      </c>
      <c r="L2170" s="35" t="n">
        <v>0.10567</v>
      </c>
      <c r="M2170" s="35" t="n">
        <v>2.4853</v>
      </c>
      <c r="N2170" s="35" t="n">
        <v>0.70672</v>
      </c>
      <c r="O2170" s="35" t="n">
        <v>1.10941</v>
      </c>
      <c r="P2170" s="35" t="n">
        <v>-3.60236</v>
      </c>
      <c r="Q2170" s="35" t="n">
        <v>-0.65832</v>
      </c>
      <c r="R2170" s="35" t="n">
        <v>-0.68549</v>
      </c>
    </row>
    <row r="2171" customFormat="false" ht="15" hidden="false" customHeight="false" outlineLevel="0" collapsed="false">
      <c r="A2171" s="4" t="n">
        <v>2170</v>
      </c>
      <c r="B2171" s="4" t="s">
        <v>2514</v>
      </c>
      <c r="C2171" s="35" t="n">
        <v>-3.44193</v>
      </c>
      <c r="D2171" s="35" t="n">
        <v>-0.94249</v>
      </c>
      <c r="E2171" s="35" t="n">
        <v>-0.5962</v>
      </c>
      <c r="F2171" s="35" t="n">
        <v>-0.94691</v>
      </c>
      <c r="G2171" s="35" t="n">
        <v>-0.37579</v>
      </c>
      <c r="H2171" s="35" t="n">
        <v>1.17636</v>
      </c>
      <c r="I2171" s="35" t="n">
        <v>0.06769</v>
      </c>
      <c r="J2171" s="35" t="n">
        <v>2.23328</v>
      </c>
      <c r="K2171" s="35" t="n">
        <v>0.45557</v>
      </c>
      <c r="L2171" s="35" t="n">
        <v>4.53731</v>
      </c>
      <c r="M2171" s="35" t="n">
        <v>1.27842</v>
      </c>
      <c r="N2171" s="35" t="n">
        <v>1.36872</v>
      </c>
      <c r="O2171" s="35" t="n">
        <v>0.95541</v>
      </c>
      <c r="P2171" s="35" t="n">
        <v>-2.53825</v>
      </c>
      <c r="Q2171" s="35" t="n">
        <v>2.16805</v>
      </c>
      <c r="R2171" s="35" t="n">
        <v>-0.14946</v>
      </c>
    </row>
    <row r="2172" customFormat="false" ht="15" hidden="false" customHeight="false" outlineLevel="0" collapsed="false">
      <c r="A2172" s="4" t="n">
        <v>2171</v>
      </c>
      <c r="B2172" s="4" t="s">
        <v>2515</v>
      </c>
      <c r="C2172" s="35" t="n">
        <v>0.01483</v>
      </c>
      <c r="D2172" s="35" t="n">
        <v>-1.68933</v>
      </c>
      <c r="E2172" s="35" t="n">
        <v>2.55443</v>
      </c>
      <c r="F2172" s="35" t="n">
        <v>-0.27567</v>
      </c>
      <c r="G2172" s="35" t="n">
        <v>0.34097</v>
      </c>
      <c r="H2172" s="35" t="n">
        <v>-1.48582</v>
      </c>
      <c r="I2172" s="35" t="n">
        <v>2.35978</v>
      </c>
      <c r="J2172" s="35" t="n">
        <v>3.46433</v>
      </c>
      <c r="K2172" s="35" t="n">
        <v>1.62853</v>
      </c>
      <c r="L2172" s="35" t="n">
        <v>0.46943</v>
      </c>
      <c r="M2172" s="35" t="n">
        <v>1.38736</v>
      </c>
      <c r="N2172" s="35" t="n">
        <v>1.5067</v>
      </c>
      <c r="O2172" s="35" t="n">
        <v>-1.20431</v>
      </c>
      <c r="P2172" s="35" t="n">
        <v>-1.03</v>
      </c>
      <c r="Q2172" s="35" t="n">
        <v>-1.32496</v>
      </c>
      <c r="R2172" s="35" t="n">
        <v>0.355</v>
      </c>
    </row>
    <row r="2173" customFormat="false" ht="15" hidden="false" customHeight="false" outlineLevel="0" collapsed="false">
      <c r="A2173" s="4" t="n">
        <v>2172</v>
      </c>
      <c r="B2173" s="4" t="s">
        <v>2516</v>
      </c>
      <c r="C2173" s="35" t="n">
        <v>0.67462</v>
      </c>
      <c r="D2173" s="35" t="n">
        <v>0.14245</v>
      </c>
      <c r="E2173" s="35" t="n">
        <v>-1.28868</v>
      </c>
      <c r="F2173" s="35" t="n">
        <v>-0.02047</v>
      </c>
      <c r="G2173" s="35" t="n">
        <v>-0.54745</v>
      </c>
      <c r="H2173" s="35" t="n">
        <v>-0.55711</v>
      </c>
      <c r="I2173" s="35" t="n">
        <v>-1.46493</v>
      </c>
      <c r="J2173" s="35" t="n">
        <v>-0.24194</v>
      </c>
      <c r="K2173" s="35" t="n">
        <v>0.80591</v>
      </c>
      <c r="L2173" s="35" t="n">
        <v>0.26894</v>
      </c>
      <c r="M2173" s="35" t="n">
        <v>0.01611</v>
      </c>
      <c r="N2173" s="35" t="n">
        <v>2.69038</v>
      </c>
      <c r="O2173" s="35" t="n">
        <v>-1.75988</v>
      </c>
      <c r="P2173" s="35" t="n">
        <v>1.06893</v>
      </c>
      <c r="Q2173" s="35" t="n">
        <v>0.59457</v>
      </c>
      <c r="R2173" s="35" t="n">
        <v>-2.17139</v>
      </c>
    </row>
    <row r="2174" customFormat="false" ht="15" hidden="false" customHeight="false" outlineLevel="0" collapsed="false">
      <c r="A2174" s="4" t="n">
        <v>2173</v>
      </c>
      <c r="B2174" s="4" t="s">
        <v>2517</v>
      </c>
      <c r="C2174" s="35" t="n">
        <v>0.10446</v>
      </c>
      <c r="D2174" s="35" t="n">
        <v>0.4327</v>
      </c>
      <c r="E2174" s="35" t="n">
        <v>2.13085</v>
      </c>
      <c r="F2174" s="35" t="n">
        <v>-1.48666</v>
      </c>
      <c r="G2174" s="35" t="n">
        <v>0.01007</v>
      </c>
      <c r="H2174" s="35" t="n">
        <v>1.54063</v>
      </c>
      <c r="I2174" s="35" t="n">
        <v>2.4231</v>
      </c>
      <c r="J2174" s="35" t="n">
        <v>-0.3365</v>
      </c>
      <c r="K2174" s="35" t="n">
        <v>-0.78461</v>
      </c>
      <c r="L2174" s="35" t="n">
        <v>-0.87402</v>
      </c>
      <c r="M2174" s="35" t="n">
        <v>1.84128</v>
      </c>
      <c r="N2174" s="35" t="n">
        <v>0.45647</v>
      </c>
      <c r="O2174" s="35" t="n">
        <v>1.60426</v>
      </c>
      <c r="P2174" s="35" t="n">
        <v>-2.39889</v>
      </c>
      <c r="Q2174" s="35" t="n">
        <v>0.65243</v>
      </c>
      <c r="R2174" s="35" t="n">
        <v>0.28735</v>
      </c>
    </row>
    <row r="2175" customFormat="false" ht="15" hidden="false" customHeight="false" outlineLevel="0" collapsed="false">
      <c r="A2175" s="4" t="n">
        <v>2174</v>
      </c>
      <c r="B2175" s="4" t="s">
        <v>2518</v>
      </c>
      <c r="C2175" s="35" t="n">
        <v>-2.87445</v>
      </c>
      <c r="D2175" s="35" t="n">
        <v>-2.92673</v>
      </c>
      <c r="E2175" s="35" t="n">
        <v>1.97736</v>
      </c>
      <c r="F2175" s="35" t="n">
        <v>0.51039</v>
      </c>
      <c r="G2175" s="35" t="n">
        <v>2.85912</v>
      </c>
      <c r="H2175" s="35" t="n">
        <v>-1.96437</v>
      </c>
      <c r="I2175" s="35" t="n">
        <v>-0.4311</v>
      </c>
      <c r="J2175" s="35" t="n">
        <v>2.66792</v>
      </c>
      <c r="K2175" s="35" t="n">
        <v>-0.1053</v>
      </c>
      <c r="L2175" s="35" t="n">
        <v>3.13483</v>
      </c>
      <c r="M2175" s="35" t="n">
        <v>-1.13119</v>
      </c>
      <c r="N2175" s="35" t="n">
        <v>1.43352</v>
      </c>
      <c r="O2175" s="35" t="n">
        <v>-0.87898</v>
      </c>
      <c r="P2175" s="35" t="n">
        <v>-0.48068</v>
      </c>
      <c r="Q2175" s="35" t="n">
        <v>-0.28639</v>
      </c>
      <c r="R2175" s="35" t="n">
        <v>-2.39529</v>
      </c>
    </row>
    <row r="2176" customFormat="false" ht="15" hidden="false" customHeight="false" outlineLevel="0" collapsed="false">
      <c r="A2176" s="4" t="n">
        <v>2175</v>
      </c>
      <c r="B2176" s="4" t="s">
        <v>2519</v>
      </c>
      <c r="C2176" s="35" t="n">
        <v>-2.53078</v>
      </c>
      <c r="D2176" s="35" t="n">
        <v>-2.69199</v>
      </c>
      <c r="E2176" s="35" t="n">
        <v>2.09565</v>
      </c>
      <c r="F2176" s="35" t="n">
        <v>0.48699</v>
      </c>
      <c r="G2176" s="35" t="n">
        <v>2.5273</v>
      </c>
      <c r="H2176" s="35" t="n">
        <v>-1.60883</v>
      </c>
      <c r="I2176" s="35" t="n">
        <v>-1.18166</v>
      </c>
      <c r="J2176" s="35" t="n">
        <v>-0.13794</v>
      </c>
      <c r="K2176" s="35" t="n">
        <v>2.37778</v>
      </c>
      <c r="L2176" s="35" t="n">
        <v>2.8356</v>
      </c>
      <c r="M2176" s="35" t="n">
        <v>0.03464</v>
      </c>
      <c r="N2176" s="35" t="n">
        <v>0.83106</v>
      </c>
      <c r="O2176" s="35" t="n">
        <v>0.26692</v>
      </c>
      <c r="P2176" s="35" t="n">
        <v>-3.65429</v>
      </c>
      <c r="Q2176" s="35" t="n">
        <v>0.16909</v>
      </c>
      <c r="R2176" s="35" t="n">
        <v>-0.75819</v>
      </c>
    </row>
    <row r="2177" customFormat="false" ht="15" hidden="false" customHeight="false" outlineLevel="0" collapsed="false">
      <c r="A2177" s="4" t="n">
        <v>2176</v>
      </c>
      <c r="B2177" s="4" t="s">
        <v>2520</v>
      </c>
      <c r="C2177" s="35" t="n">
        <v>0.14312</v>
      </c>
      <c r="D2177" s="35" t="n">
        <v>-1.31017</v>
      </c>
      <c r="E2177" s="35" t="n">
        <v>2.23986</v>
      </c>
      <c r="F2177" s="35" t="n">
        <v>2.54984</v>
      </c>
      <c r="G2177" s="35" t="n">
        <v>2.84672</v>
      </c>
      <c r="H2177" s="35" t="n">
        <v>0.93615</v>
      </c>
      <c r="I2177" s="35" t="n">
        <v>2.10516</v>
      </c>
      <c r="J2177" s="35" t="n">
        <v>2.9683</v>
      </c>
      <c r="K2177" s="35" t="n">
        <v>3.6953</v>
      </c>
      <c r="L2177" s="35" t="n">
        <v>3.95818</v>
      </c>
      <c r="M2177" s="35" t="n">
        <v>-0.03237</v>
      </c>
      <c r="N2177" s="35" t="n">
        <v>0.65453</v>
      </c>
      <c r="O2177" s="35" t="n">
        <v>-1.77676</v>
      </c>
      <c r="P2177" s="35" t="n">
        <v>-2.71653</v>
      </c>
      <c r="Q2177" s="35" t="n">
        <v>1.95951</v>
      </c>
      <c r="R2177" s="35" t="n">
        <v>-0.50233</v>
      </c>
    </row>
    <row r="2178" customFormat="false" ht="15" hidden="false" customHeight="false" outlineLevel="0" collapsed="false">
      <c r="A2178" s="4" t="n">
        <v>2177</v>
      </c>
      <c r="B2178" s="4" t="s">
        <v>2521</v>
      </c>
      <c r="C2178" s="35" t="n">
        <v>0.56359</v>
      </c>
      <c r="D2178" s="35" t="n">
        <v>-1.8672</v>
      </c>
      <c r="E2178" s="35" t="n">
        <v>0.19302</v>
      </c>
      <c r="F2178" s="35" t="n">
        <v>1.64136</v>
      </c>
      <c r="G2178" s="35" t="n">
        <v>-0.19991</v>
      </c>
      <c r="H2178" s="35" t="n">
        <v>-1.24445</v>
      </c>
      <c r="I2178" s="35" t="n">
        <v>0.05056</v>
      </c>
      <c r="J2178" s="35" t="n">
        <v>-0.89264</v>
      </c>
      <c r="K2178" s="35" t="n">
        <v>-0.38365</v>
      </c>
      <c r="L2178" s="35" t="n">
        <v>1.10094</v>
      </c>
      <c r="M2178" s="35" t="n">
        <v>1.3657</v>
      </c>
      <c r="N2178" s="35" t="n">
        <v>0.838</v>
      </c>
      <c r="O2178" s="35" t="n">
        <v>-2.15817</v>
      </c>
      <c r="P2178" s="35" t="n">
        <v>-2.57369</v>
      </c>
      <c r="Q2178" s="35" t="n">
        <v>-1.58993</v>
      </c>
      <c r="R2178" s="35" t="n">
        <v>-2.45165</v>
      </c>
    </row>
    <row r="2179" customFormat="false" ht="15" hidden="false" customHeight="false" outlineLevel="0" collapsed="false">
      <c r="A2179" s="4" t="n">
        <v>2178</v>
      </c>
      <c r="B2179" s="4" t="s">
        <v>2522</v>
      </c>
      <c r="C2179" s="35" t="n">
        <v>-0.10718</v>
      </c>
      <c r="D2179" s="35" t="n">
        <v>0.06042</v>
      </c>
      <c r="E2179" s="35" t="n">
        <v>1.59621</v>
      </c>
      <c r="F2179" s="35" t="n">
        <v>2.98729</v>
      </c>
      <c r="G2179" s="35" t="n">
        <v>0.56461</v>
      </c>
      <c r="H2179" s="35" t="n">
        <v>1.24981</v>
      </c>
      <c r="I2179" s="35" t="n">
        <v>-0.65417</v>
      </c>
      <c r="J2179" s="35" t="n">
        <v>1.48033</v>
      </c>
      <c r="K2179" s="35" t="n">
        <v>-0.76191</v>
      </c>
      <c r="L2179" s="35" t="n">
        <v>2.86605</v>
      </c>
      <c r="M2179" s="35" t="n">
        <v>-0.43126</v>
      </c>
      <c r="N2179" s="35" t="n">
        <v>0.1677</v>
      </c>
      <c r="O2179" s="35" t="n">
        <v>-1.68355</v>
      </c>
      <c r="P2179" s="35" t="n">
        <v>-2.2509</v>
      </c>
      <c r="Q2179" s="35" t="n">
        <v>-0.44067</v>
      </c>
      <c r="R2179" s="35" t="n">
        <v>-0.40871</v>
      </c>
    </row>
    <row r="2180" customFormat="false" ht="15" hidden="false" customHeight="false" outlineLevel="0" collapsed="false">
      <c r="A2180" s="4" t="n">
        <v>2179</v>
      </c>
      <c r="B2180" s="4" t="s">
        <v>2523</v>
      </c>
      <c r="C2180" s="35" t="n">
        <v>-0.45066</v>
      </c>
      <c r="D2180" s="35" t="n">
        <v>-2.80465</v>
      </c>
      <c r="E2180" s="35" t="n">
        <v>2.77146</v>
      </c>
      <c r="F2180" s="35" t="n">
        <v>0.96612</v>
      </c>
      <c r="G2180" s="35" t="n">
        <v>2.74388</v>
      </c>
      <c r="H2180" s="35" t="n">
        <v>-2.11054</v>
      </c>
      <c r="I2180" s="35" t="n">
        <v>1.44539</v>
      </c>
      <c r="J2180" s="35" t="n">
        <v>-0.03144</v>
      </c>
      <c r="K2180" s="35" t="n">
        <v>-0.65034</v>
      </c>
      <c r="L2180" s="35" t="n">
        <v>3.25332</v>
      </c>
      <c r="M2180" s="35" t="n">
        <v>-1.90094</v>
      </c>
      <c r="N2180" s="35" t="n">
        <v>0.68062</v>
      </c>
      <c r="O2180" s="35" t="n">
        <v>-2.28748</v>
      </c>
      <c r="P2180" s="35" t="n">
        <v>-1.05579</v>
      </c>
      <c r="Q2180" s="35" t="n">
        <v>2.31257</v>
      </c>
      <c r="R2180" s="35" t="n">
        <v>-0.04927</v>
      </c>
    </row>
    <row r="2181" customFormat="false" ht="15" hidden="false" customHeight="false" outlineLevel="0" collapsed="false">
      <c r="A2181" s="4" t="n">
        <v>2180</v>
      </c>
      <c r="B2181" s="4" t="s">
        <v>2524</v>
      </c>
      <c r="C2181" s="35" t="n">
        <v>-2.93071</v>
      </c>
      <c r="D2181" s="35" t="n">
        <v>0.00387</v>
      </c>
      <c r="E2181" s="35" t="n">
        <v>-0.56904</v>
      </c>
      <c r="F2181" s="35" t="n">
        <v>-0.6477</v>
      </c>
      <c r="G2181" s="35" t="n">
        <v>-1.02743</v>
      </c>
      <c r="H2181" s="35" t="n">
        <v>1.05709</v>
      </c>
      <c r="I2181" s="35" t="n">
        <v>-0.78301</v>
      </c>
      <c r="J2181" s="35" t="n">
        <v>2.6017</v>
      </c>
      <c r="K2181" s="35" t="n">
        <v>0.22769</v>
      </c>
      <c r="L2181" s="35" t="n">
        <v>2.59137</v>
      </c>
      <c r="M2181" s="35" t="n">
        <v>-0.05005</v>
      </c>
      <c r="N2181" s="35" t="n">
        <v>3.71651</v>
      </c>
      <c r="O2181" s="35" t="n">
        <v>0.70542</v>
      </c>
      <c r="P2181" s="35" t="n">
        <v>-2.95249</v>
      </c>
      <c r="Q2181" s="35" t="n">
        <v>0.68015</v>
      </c>
      <c r="R2181" s="35" t="n">
        <v>0.18211</v>
      </c>
    </row>
    <row r="2182" customFormat="false" ht="15" hidden="false" customHeight="false" outlineLevel="0" collapsed="false">
      <c r="A2182" s="4" t="n">
        <v>2181</v>
      </c>
      <c r="B2182" s="4" t="s">
        <v>2525</v>
      </c>
      <c r="C2182" s="35" t="n">
        <v>0.43343</v>
      </c>
      <c r="D2182" s="35" t="n">
        <v>0.93278</v>
      </c>
      <c r="E2182" s="35" t="n">
        <v>1.98542</v>
      </c>
      <c r="F2182" s="35" t="n">
        <v>-0.02842</v>
      </c>
      <c r="G2182" s="35" t="n">
        <v>-0.5477</v>
      </c>
      <c r="H2182" s="35" t="n">
        <v>1.63414</v>
      </c>
      <c r="I2182" s="35" t="n">
        <v>-0.16102</v>
      </c>
      <c r="J2182" s="35" t="n">
        <v>3.06175</v>
      </c>
      <c r="K2182" s="35" t="n">
        <v>1.92978</v>
      </c>
      <c r="L2182" s="35" t="n">
        <v>2.64487</v>
      </c>
      <c r="M2182" s="35" t="n">
        <v>1.01621</v>
      </c>
      <c r="N2182" s="35" t="n">
        <v>0.56433</v>
      </c>
      <c r="O2182" s="35" t="n">
        <v>2.09218</v>
      </c>
      <c r="P2182" s="35" t="n">
        <v>-0.34761</v>
      </c>
      <c r="Q2182" s="35" t="n">
        <v>2.76747</v>
      </c>
      <c r="R2182" s="35" t="n">
        <v>0.19296</v>
      </c>
    </row>
    <row r="2183" customFormat="false" ht="15" hidden="false" customHeight="false" outlineLevel="0" collapsed="false">
      <c r="A2183" s="4" t="n">
        <v>2182</v>
      </c>
      <c r="B2183" s="4" t="s">
        <v>2526</v>
      </c>
      <c r="C2183" s="35" t="n">
        <v>-3.19888</v>
      </c>
      <c r="D2183" s="35" t="n">
        <v>-2.1011</v>
      </c>
      <c r="E2183" s="35" t="n">
        <v>-1.16627</v>
      </c>
      <c r="F2183" s="35" t="n">
        <v>-0.33356</v>
      </c>
      <c r="G2183" s="35" t="n">
        <v>-1.27304</v>
      </c>
      <c r="H2183" s="35" t="n">
        <v>1.34308</v>
      </c>
      <c r="I2183" s="35" t="n">
        <v>-0.2378</v>
      </c>
      <c r="J2183" s="35" t="n">
        <v>2.19247</v>
      </c>
      <c r="K2183" s="35" t="n">
        <v>0.18678</v>
      </c>
      <c r="L2183" s="35" t="n">
        <v>0.03065</v>
      </c>
      <c r="M2183" s="35" t="n">
        <v>1.34755</v>
      </c>
      <c r="N2183" s="35" t="n">
        <v>1.33899</v>
      </c>
      <c r="O2183" s="35" t="n">
        <v>-2.34241</v>
      </c>
      <c r="P2183" s="35" t="n">
        <v>-0.51189</v>
      </c>
      <c r="Q2183" s="35" t="n">
        <v>-0.5226</v>
      </c>
      <c r="R2183" s="35" t="n">
        <v>-0.81597</v>
      </c>
    </row>
    <row r="2184" customFormat="false" ht="15" hidden="false" customHeight="false" outlineLevel="0" collapsed="false">
      <c r="A2184" s="4" t="n">
        <v>2183</v>
      </c>
      <c r="B2184" s="4" t="s">
        <v>2527</v>
      </c>
      <c r="C2184" s="35" t="n">
        <v>-1.67571</v>
      </c>
      <c r="D2184" s="35" t="n">
        <v>-0.74353</v>
      </c>
      <c r="E2184" s="35" t="n">
        <v>-1.29886</v>
      </c>
      <c r="F2184" s="35" t="n">
        <v>1.61668</v>
      </c>
      <c r="G2184" s="35" t="n">
        <v>1.57019</v>
      </c>
      <c r="H2184" s="35" t="n">
        <v>-0.56423</v>
      </c>
      <c r="I2184" s="35" t="n">
        <v>2.06309</v>
      </c>
      <c r="J2184" s="35" t="n">
        <v>2.97601</v>
      </c>
      <c r="K2184" s="35" t="n">
        <v>-0.54897</v>
      </c>
      <c r="L2184" s="35" t="n">
        <v>0.12458</v>
      </c>
      <c r="M2184" s="35" t="n">
        <v>2.30608</v>
      </c>
      <c r="N2184" s="35" t="n">
        <v>0.95202</v>
      </c>
      <c r="O2184" s="35" t="n">
        <v>-0.05554</v>
      </c>
      <c r="P2184" s="35" t="n">
        <v>0.47554</v>
      </c>
      <c r="Q2184" s="35" t="n">
        <v>0.03303</v>
      </c>
      <c r="R2184" s="35" t="n">
        <v>-2.14899</v>
      </c>
    </row>
    <row r="2185" customFormat="false" ht="15" hidden="false" customHeight="false" outlineLevel="0" collapsed="false">
      <c r="A2185" s="4" t="n">
        <v>2184</v>
      </c>
      <c r="B2185" s="4" t="s">
        <v>2528</v>
      </c>
      <c r="C2185" s="35" t="n">
        <v>0.09386</v>
      </c>
      <c r="D2185" s="35" t="n">
        <v>0.07739</v>
      </c>
      <c r="E2185" s="35" t="n">
        <v>2.3506</v>
      </c>
      <c r="F2185" s="35" t="n">
        <v>0.27628</v>
      </c>
      <c r="G2185" s="35" t="n">
        <v>2.67097</v>
      </c>
      <c r="H2185" s="35" t="n">
        <v>0.74531</v>
      </c>
      <c r="I2185" s="35" t="n">
        <v>0.36068</v>
      </c>
      <c r="J2185" s="35" t="n">
        <v>3.28715</v>
      </c>
      <c r="K2185" s="35" t="n">
        <v>3.2529</v>
      </c>
      <c r="L2185" s="35" t="n">
        <v>3.30294</v>
      </c>
      <c r="M2185" s="35" t="n">
        <v>-0.36922</v>
      </c>
      <c r="N2185" s="35" t="n">
        <v>3.8011</v>
      </c>
      <c r="O2185" s="35" t="n">
        <v>-1.84759</v>
      </c>
      <c r="P2185" s="35" t="n">
        <v>-0.53321</v>
      </c>
      <c r="Q2185" s="35" t="n">
        <v>3.28102</v>
      </c>
      <c r="R2185" s="35" t="n">
        <v>-0.15489</v>
      </c>
    </row>
    <row r="2186" customFormat="false" ht="15" hidden="false" customHeight="false" outlineLevel="0" collapsed="false">
      <c r="A2186" s="4" t="n">
        <v>2185</v>
      </c>
      <c r="B2186" s="4" t="s">
        <v>2529</v>
      </c>
      <c r="C2186" s="35" t="n">
        <v>-1.33163</v>
      </c>
      <c r="D2186" s="35" t="n">
        <v>0.96046</v>
      </c>
      <c r="E2186" s="35" t="n">
        <v>-0.41018</v>
      </c>
      <c r="F2186" s="35" t="n">
        <v>-1.07298</v>
      </c>
      <c r="G2186" s="35" t="n">
        <v>1.3262</v>
      </c>
      <c r="H2186" s="35" t="n">
        <v>1.34908</v>
      </c>
      <c r="I2186" s="35" t="n">
        <v>1.97481</v>
      </c>
      <c r="J2186" s="35" t="n">
        <v>-0.11859</v>
      </c>
      <c r="K2186" s="35" t="n">
        <v>-0.57023</v>
      </c>
      <c r="L2186" s="35" t="n">
        <v>0.1437</v>
      </c>
      <c r="M2186" s="35" t="n">
        <v>2.27313</v>
      </c>
      <c r="N2186" s="35" t="n">
        <v>-0.18182</v>
      </c>
      <c r="O2186" s="35" t="n">
        <v>0.4412</v>
      </c>
      <c r="P2186" s="35" t="n">
        <v>-2.47863</v>
      </c>
      <c r="Q2186" s="35" t="n">
        <v>0.12862</v>
      </c>
      <c r="R2186" s="35" t="n">
        <v>0.30678</v>
      </c>
    </row>
    <row r="2187" customFormat="false" ht="15" hidden="false" customHeight="false" outlineLevel="0" collapsed="false">
      <c r="A2187" s="4" t="n">
        <v>2186</v>
      </c>
      <c r="B2187" s="4" t="s">
        <v>2530</v>
      </c>
      <c r="C2187" s="35" t="n">
        <v>-2.56216</v>
      </c>
      <c r="D2187" s="35" t="n">
        <v>-2.98369</v>
      </c>
      <c r="E2187" s="35" t="n">
        <v>-1.0573</v>
      </c>
      <c r="F2187" s="35" t="n">
        <v>0.7664</v>
      </c>
      <c r="G2187" s="35" t="n">
        <v>2.30171</v>
      </c>
      <c r="H2187" s="35" t="n">
        <v>-1.44414</v>
      </c>
      <c r="I2187" s="35" t="n">
        <v>1.85407</v>
      </c>
      <c r="J2187" s="35" t="n">
        <v>0.04081</v>
      </c>
      <c r="K2187" s="35" t="n">
        <v>2.69932</v>
      </c>
      <c r="L2187" s="35" t="n">
        <v>3.21334</v>
      </c>
      <c r="M2187" s="35" t="n">
        <v>2.12065</v>
      </c>
      <c r="N2187" s="35" t="n">
        <v>1.26568</v>
      </c>
      <c r="O2187" s="35" t="n">
        <v>-0.84921</v>
      </c>
      <c r="P2187" s="35" t="n">
        <v>-0.23966</v>
      </c>
      <c r="Q2187" s="35" t="n">
        <v>2.8886</v>
      </c>
      <c r="R2187" s="35" t="n">
        <v>-2.47594</v>
      </c>
    </row>
    <row r="2188" customFormat="false" ht="15" hidden="false" customHeight="false" outlineLevel="0" collapsed="false">
      <c r="A2188" s="4" t="n">
        <v>2187</v>
      </c>
      <c r="B2188" s="4" t="s">
        <v>2531</v>
      </c>
      <c r="C2188" s="35" t="n">
        <v>-2.82937</v>
      </c>
      <c r="D2188" s="35" t="n">
        <v>0.40405</v>
      </c>
      <c r="E2188" s="35" t="n">
        <v>-0.44694</v>
      </c>
      <c r="F2188" s="35" t="n">
        <v>0.24139</v>
      </c>
      <c r="G2188" s="35" t="n">
        <v>3.06409</v>
      </c>
      <c r="H2188" s="35" t="n">
        <v>0.71596</v>
      </c>
      <c r="I2188" s="35" t="n">
        <v>2.25411</v>
      </c>
      <c r="J2188" s="35" t="n">
        <v>2.94025</v>
      </c>
      <c r="K2188" s="35" t="n">
        <v>1.8066</v>
      </c>
      <c r="L2188" s="35" t="n">
        <v>3.2253</v>
      </c>
      <c r="M2188" s="35" t="n">
        <v>1.80525</v>
      </c>
      <c r="N2188" s="35" t="n">
        <v>2.0154</v>
      </c>
      <c r="O2188" s="35" t="n">
        <v>-2.73876</v>
      </c>
      <c r="P2188" s="35" t="n">
        <v>-3.38033</v>
      </c>
      <c r="Q2188" s="35" t="n">
        <v>-0.18777</v>
      </c>
      <c r="R2188" s="35" t="n">
        <v>-3.32436</v>
      </c>
    </row>
    <row r="2189" customFormat="false" ht="15" hidden="false" customHeight="false" outlineLevel="0" collapsed="false">
      <c r="A2189" s="4" t="n">
        <v>2188</v>
      </c>
      <c r="B2189" s="4" t="s">
        <v>2532</v>
      </c>
      <c r="C2189" s="35" t="n">
        <v>0.53586</v>
      </c>
      <c r="D2189" s="35" t="n">
        <v>-0.9255</v>
      </c>
      <c r="E2189" s="35" t="n">
        <v>2.47788</v>
      </c>
      <c r="F2189" s="35" t="n">
        <v>0.05547</v>
      </c>
      <c r="G2189" s="35" t="n">
        <v>2.18454</v>
      </c>
      <c r="H2189" s="35" t="n">
        <v>1.60528</v>
      </c>
      <c r="I2189" s="35" t="n">
        <v>2.15675</v>
      </c>
      <c r="J2189" s="35" t="n">
        <v>-0.11862</v>
      </c>
      <c r="K2189" s="35" t="n">
        <v>2.40772</v>
      </c>
      <c r="L2189" s="35" t="n">
        <v>3.48225</v>
      </c>
      <c r="M2189" s="35" t="n">
        <v>0.04533</v>
      </c>
      <c r="N2189" s="35" t="n">
        <v>0.49867</v>
      </c>
      <c r="O2189" s="35" t="n">
        <v>1.28466</v>
      </c>
      <c r="P2189" s="35" t="n">
        <v>-2.97824</v>
      </c>
      <c r="Q2189" s="35" t="n">
        <v>3.63998</v>
      </c>
      <c r="R2189" s="35" t="n">
        <v>0.09319</v>
      </c>
    </row>
    <row r="2190" customFormat="false" ht="15" hidden="false" customHeight="false" outlineLevel="0" collapsed="false">
      <c r="A2190" s="4" t="n">
        <v>2189</v>
      </c>
      <c r="B2190" s="4" t="s">
        <v>2533</v>
      </c>
      <c r="C2190" s="35" t="n">
        <v>0.58054</v>
      </c>
      <c r="D2190" s="35" t="n">
        <v>-0.27301</v>
      </c>
      <c r="E2190" s="35" t="n">
        <v>-1.33866</v>
      </c>
      <c r="F2190" s="35" t="n">
        <v>2.33784</v>
      </c>
      <c r="G2190" s="35" t="n">
        <v>-1.48974</v>
      </c>
      <c r="H2190" s="35" t="n">
        <v>0.05533</v>
      </c>
      <c r="I2190" s="35" t="n">
        <v>0.1412</v>
      </c>
      <c r="J2190" s="35" t="n">
        <v>-0.41167</v>
      </c>
      <c r="K2190" s="35" t="n">
        <v>-0.26928</v>
      </c>
      <c r="L2190" s="35" t="n">
        <v>2.90477</v>
      </c>
      <c r="M2190" s="35" t="n">
        <v>-1.43976</v>
      </c>
      <c r="N2190" s="35" t="n">
        <v>2.3112</v>
      </c>
      <c r="O2190" s="35" t="n">
        <v>0.29707</v>
      </c>
      <c r="P2190" s="35" t="n">
        <v>-2.89218</v>
      </c>
      <c r="Q2190" s="35" t="n">
        <v>0.36295</v>
      </c>
      <c r="R2190" s="35" t="n">
        <v>-2.57003</v>
      </c>
    </row>
    <row r="2191" customFormat="false" ht="15" hidden="false" customHeight="false" outlineLevel="0" collapsed="false">
      <c r="A2191" s="4" t="n">
        <v>2190</v>
      </c>
      <c r="B2191" s="4" t="s">
        <v>2534</v>
      </c>
      <c r="C2191" s="35" t="n">
        <v>-3.19094</v>
      </c>
      <c r="D2191" s="35" t="n">
        <v>-3.07761</v>
      </c>
      <c r="E2191" s="35" t="n">
        <v>-0.99591</v>
      </c>
      <c r="F2191" s="35" t="n">
        <v>2.63521</v>
      </c>
      <c r="G2191" s="35" t="n">
        <v>1.21393</v>
      </c>
      <c r="H2191" s="35" t="n">
        <v>1.02538</v>
      </c>
      <c r="I2191" s="35" t="n">
        <v>1.52415</v>
      </c>
      <c r="J2191" s="35" t="n">
        <v>3.01361</v>
      </c>
      <c r="K2191" s="35" t="n">
        <v>0.27035</v>
      </c>
      <c r="L2191" s="35" t="n">
        <v>1.13668</v>
      </c>
      <c r="M2191" s="35" t="n">
        <v>-0.52765</v>
      </c>
      <c r="N2191" s="35" t="n">
        <v>1.19217</v>
      </c>
      <c r="O2191" s="35" t="n">
        <v>-2.94006</v>
      </c>
      <c r="P2191" s="35" t="n">
        <v>0.32586</v>
      </c>
      <c r="Q2191" s="35" t="n">
        <v>-0.88916</v>
      </c>
      <c r="R2191" s="35" t="n">
        <v>0.00627</v>
      </c>
    </row>
    <row r="2192" customFormat="false" ht="15" hidden="false" customHeight="false" outlineLevel="0" collapsed="false">
      <c r="A2192" s="4" t="n">
        <v>2191</v>
      </c>
      <c r="B2192" s="4" t="s">
        <v>2535</v>
      </c>
      <c r="C2192" s="35" t="n">
        <v>-2.18843</v>
      </c>
      <c r="D2192" s="35" t="n">
        <v>0.17636</v>
      </c>
      <c r="E2192" s="35" t="n">
        <v>-0.51155</v>
      </c>
      <c r="F2192" s="35" t="n">
        <v>2.00893</v>
      </c>
      <c r="G2192" s="35" t="n">
        <v>-0.1258</v>
      </c>
      <c r="H2192" s="35" t="n">
        <v>1.346</v>
      </c>
      <c r="I2192" s="35" t="n">
        <v>-1.043</v>
      </c>
      <c r="J2192" s="35" t="n">
        <v>2.61238</v>
      </c>
      <c r="K2192" s="35" t="n">
        <v>0.12859</v>
      </c>
      <c r="L2192" s="35" t="n">
        <v>1.43899</v>
      </c>
      <c r="M2192" s="35" t="n">
        <v>-0.30161</v>
      </c>
      <c r="N2192" s="35" t="n">
        <v>0.4048</v>
      </c>
      <c r="O2192" s="35" t="n">
        <v>0.15698</v>
      </c>
      <c r="P2192" s="35" t="n">
        <v>-1.83718</v>
      </c>
      <c r="Q2192" s="35" t="n">
        <v>0.43854</v>
      </c>
      <c r="R2192" s="35" t="n">
        <v>0.35739</v>
      </c>
    </row>
    <row r="2193" customFormat="false" ht="15" hidden="false" customHeight="false" outlineLevel="0" collapsed="false">
      <c r="A2193" s="4" t="n">
        <v>2192</v>
      </c>
      <c r="B2193" s="4" t="s">
        <v>2536</v>
      </c>
      <c r="C2193" s="35" t="n">
        <v>-2.1987</v>
      </c>
      <c r="D2193" s="35" t="n">
        <v>1.06321</v>
      </c>
      <c r="E2193" s="35" t="n">
        <v>-1.01353</v>
      </c>
      <c r="F2193" s="35" t="n">
        <v>-0.58903</v>
      </c>
      <c r="G2193" s="35" t="n">
        <v>0.60731</v>
      </c>
      <c r="H2193" s="35" t="n">
        <v>1.7475</v>
      </c>
      <c r="I2193" s="35" t="n">
        <v>0.61839</v>
      </c>
      <c r="J2193" s="35" t="n">
        <v>1.69456</v>
      </c>
      <c r="K2193" s="35" t="n">
        <v>-0.2867</v>
      </c>
      <c r="L2193" s="35" t="n">
        <v>2.29866</v>
      </c>
      <c r="M2193" s="35" t="n">
        <v>2.28577</v>
      </c>
      <c r="N2193" s="35" t="n">
        <v>-0.30577</v>
      </c>
      <c r="O2193" s="35" t="n">
        <v>0.79299</v>
      </c>
      <c r="P2193" s="35" t="n">
        <v>-2.60022</v>
      </c>
      <c r="Q2193" s="35" t="n">
        <v>-0.24349</v>
      </c>
      <c r="R2193" s="35" t="n">
        <v>0.37734</v>
      </c>
    </row>
    <row r="2194" customFormat="false" ht="15" hidden="false" customHeight="false" outlineLevel="0" collapsed="false">
      <c r="A2194" s="4" t="n">
        <v>2193</v>
      </c>
      <c r="B2194" s="4" t="s">
        <v>2537</v>
      </c>
      <c r="C2194" s="35" t="n">
        <v>-3.06199</v>
      </c>
      <c r="D2194" s="35" t="n">
        <v>-2.54046</v>
      </c>
      <c r="E2194" s="35" t="n">
        <v>1.18255</v>
      </c>
      <c r="F2194" s="35" t="n">
        <v>-0.41318</v>
      </c>
      <c r="G2194" s="35" t="n">
        <v>-0.55061</v>
      </c>
      <c r="H2194" s="35" t="n">
        <v>-0.99314</v>
      </c>
      <c r="I2194" s="35" t="n">
        <v>-0.96728</v>
      </c>
      <c r="J2194" s="35" t="n">
        <v>3.22873</v>
      </c>
      <c r="K2194" s="35" t="n">
        <v>2.45121</v>
      </c>
      <c r="L2194" s="35" t="n">
        <v>-0.48624</v>
      </c>
      <c r="M2194" s="35" t="n">
        <v>1.05466</v>
      </c>
      <c r="N2194" s="35" t="n">
        <v>0.62589</v>
      </c>
      <c r="O2194" s="35" t="n">
        <v>0.26224</v>
      </c>
      <c r="P2194" s="35" t="n">
        <v>-0.53578</v>
      </c>
      <c r="Q2194" s="35" t="n">
        <v>0.05002</v>
      </c>
      <c r="R2194" s="35" t="n">
        <v>0.18828</v>
      </c>
    </row>
    <row r="2195" customFormat="false" ht="15" hidden="false" customHeight="false" outlineLevel="0" collapsed="false">
      <c r="A2195" s="4" t="n">
        <v>2194</v>
      </c>
      <c r="B2195" s="4" t="s">
        <v>2538</v>
      </c>
      <c r="C2195" s="35" t="n">
        <v>0.23836</v>
      </c>
      <c r="D2195" s="35" t="n">
        <v>-0.5679</v>
      </c>
      <c r="E2195" s="35" t="n">
        <v>-0.71664</v>
      </c>
      <c r="F2195" s="35" t="n">
        <v>-0.12056</v>
      </c>
      <c r="G2195" s="35" t="n">
        <v>3.20666</v>
      </c>
      <c r="H2195" s="35" t="n">
        <v>0.49783</v>
      </c>
      <c r="I2195" s="35" t="n">
        <v>-0.10359</v>
      </c>
      <c r="J2195" s="35" t="n">
        <v>2.24215</v>
      </c>
      <c r="K2195" s="35" t="n">
        <v>0.07458</v>
      </c>
      <c r="L2195" s="35" t="n">
        <v>2.96141</v>
      </c>
      <c r="M2195" s="35" t="n">
        <v>0.33541</v>
      </c>
      <c r="N2195" s="35" t="n">
        <v>0.83697</v>
      </c>
      <c r="O2195" s="35" t="n">
        <v>-2.90629</v>
      </c>
      <c r="P2195" s="35" t="n">
        <v>0.99949</v>
      </c>
      <c r="Q2195" s="35" t="n">
        <v>2.76296</v>
      </c>
      <c r="R2195" s="35" t="n">
        <v>-2.94614</v>
      </c>
    </row>
    <row r="2196" customFormat="false" ht="15" hidden="false" customHeight="false" outlineLevel="0" collapsed="false">
      <c r="A2196" s="4" t="n">
        <v>2195</v>
      </c>
      <c r="B2196" s="4" t="s">
        <v>2539</v>
      </c>
      <c r="C2196" s="35" t="n">
        <v>-0.75031</v>
      </c>
      <c r="D2196" s="35" t="n">
        <v>-1.19184</v>
      </c>
      <c r="E2196" s="35" t="n">
        <v>-0.56609</v>
      </c>
      <c r="F2196" s="35" t="n">
        <v>-0.68561</v>
      </c>
      <c r="G2196" s="35" t="n">
        <v>0.11804</v>
      </c>
      <c r="H2196" s="35" t="n">
        <v>1.68463</v>
      </c>
      <c r="I2196" s="35" t="n">
        <v>0.01793</v>
      </c>
      <c r="J2196" s="35" t="n">
        <v>2.11611</v>
      </c>
      <c r="K2196" s="35" t="n">
        <v>0.35533</v>
      </c>
      <c r="L2196" s="35" t="n">
        <v>-0.96781</v>
      </c>
      <c r="M2196" s="35" t="n">
        <v>1.24413</v>
      </c>
      <c r="N2196" s="35" t="n">
        <v>1.20675</v>
      </c>
      <c r="O2196" s="35" t="n">
        <v>-2.31505</v>
      </c>
      <c r="P2196" s="35" t="n">
        <v>-2.08281</v>
      </c>
      <c r="Q2196" s="35" t="n">
        <v>1.99017</v>
      </c>
      <c r="R2196" s="35" t="n">
        <v>1.81682</v>
      </c>
    </row>
    <row r="2197" customFormat="false" ht="15" hidden="false" customHeight="false" outlineLevel="0" collapsed="false">
      <c r="A2197" s="4" t="n">
        <v>2196</v>
      </c>
      <c r="B2197" s="4" t="s">
        <v>2540</v>
      </c>
      <c r="C2197" s="35" t="n">
        <v>-2.5862</v>
      </c>
      <c r="D2197" s="35" t="n">
        <v>0.55707</v>
      </c>
      <c r="E2197" s="35" t="n">
        <v>0.1039</v>
      </c>
      <c r="F2197" s="35" t="n">
        <v>1.35358</v>
      </c>
      <c r="G2197" s="35" t="n">
        <v>1.57206</v>
      </c>
      <c r="H2197" s="35" t="n">
        <v>0.81726</v>
      </c>
      <c r="I2197" s="35" t="n">
        <v>2.2834</v>
      </c>
      <c r="J2197" s="35" t="n">
        <v>1.96126</v>
      </c>
      <c r="K2197" s="35" t="n">
        <v>0.18245</v>
      </c>
      <c r="L2197" s="35" t="n">
        <v>-0.02382</v>
      </c>
      <c r="M2197" s="35" t="n">
        <v>-0.22882</v>
      </c>
      <c r="N2197" s="35" t="n">
        <v>2.21625</v>
      </c>
      <c r="O2197" s="35" t="n">
        <v>-2.83772</v>
      </c>
      <c r="P2197" s="35" t="n">
        <v>-2.80061</v>
      </c>
      <c r="Q2197" s="35" t="n">
        <v>2.27735</v>
      </c>
      <c r="R2197" s="35" t="n">
        <v>-0.19563</v>
      </c>
    </row>
    <row r="2198" customFormat="false" ht="15" hidden="false" customHeight="false" outlineLevel="0" collapsed="false">
      <c r="A2198" s="4" t="n">
        <v>2197</v>
      </c>
      <c r="B2198" s="4" t="s">
        <v>2541</v>
      </c>
      <c r="C2198" s="35" t="n">
        <v>-1.59295</v>
      </c>
      <c r="D2198" s="35" t="n">
        <v>-0.23879</v>
      </c>
      <c r="E2198" s="35" t="n">
        <v>-1.41027</v>
      </c>
      <c r="F2198" s="35" t="n">
        <v>1.36834</v>
      </c>
      <c r="G2198" s="35" t="n">
        <v>-0.45048</v>
      </c>
      <c r="H2198" s="35" t="n">
        <v>1.24951</v>
      </c>
      <c r="I2198" s="35" t="n">
        <v>1.40887</v>
      </c>
      <c r="J2198" s="35" t="n">
        <v>-0.66597</v>
      </c>
      <c r="K2198" s="35" t="n">
        <v>-0.83162</v>
      </c>
      <c r="L2198" s="35" t="n">
        <v>2.41801</v>
      </c>
      <c r="M2198" s="35" t="n">
        <v>-0.28053</v>
      </c>
      <c r="N2198" s="35" t="n">
        <v>-0.54732</v>
      </c>
      <c r="O2198" s="35" t="n">
        <v>0.12577</v>
      </c>
      <c r="P2198" s="35" t="n">
        <v>-0.18016</v>
      </c>
      <c r="Q2198" s="35" t="n">
        <v>0.94595</v>
      </c>
      <c r="R2198" s="35" t="n">
        <v>0.08676</v>
      </c>
    </row>
    <row r="2199" customFormat="false" ht="15" hidden="false" customHeight="false" outlineLevel="0" collapsed="false">
      <c r="A2199" s="4" t="n">
        <v>2198</v>
      </c>
      <c r="B2199" s="4" t="s">
        <v>2542</v>
      </c>
      <c r="C2199" s="35" t="n">
        <v>-2.01116</v>
      </c>
      <c r="D2199" s="35" t="n">
        <v>-2.62287</v>
      </c>
      <c r="E2199" s="35" t="n">
        <v>2.44386</v>
      </c>
      <c r="F2199" s="35" t="n">
        <v>0.39507</v>
      </c>
      <c r="G2199" s="35" t="n">
        <v>1.52769</v>
      </c>
      <c r="H2199" s="35" t="n">
        <v>1.23626</v>
      </c>
      <c r="I2199" s="35" t="n">
        <v>2.3714</v>
      </c>
      <c r="J2199" s="35" t="n">
        <v>-0.49543</v>
      </c>
      <c r="K2199" s="35" t="n">
        <v>-0.53768</v>
      </c>
      <c r="L2199" s="35" t="n">
        <v>2.70375</v>
      </c>
      <c r="M2199" s="35" t="n">
        <v>2.82954</v>
      </c>
      <c r="N2199" s="35" t="n">
        <v>3.32049</v>
      </c>
      <c r="O2199" s="35" t="n">
        <v>-0.00426</v>
      </c>
      <c r="P2199" s="35" t="n">
        <v>-3.12047</v>
      </c>
      <c r="Q2199" s="35" t="n">
        <v>-0.31608</v>
      </c>
      <c r="R2199" s="35" t="n">
        <v>-0.88227</v>
      </c>
    </row>
    <row r="2200" customFormat="false" ht="15" hidden="false" customHeight="false" outlineLevel="0" collapsed="false">
      <c r="A2200" s="4" t="n">
        <v>2199</v>
      </c>
      <c r="B2200" s="4" t="s">
        <v>2543</v>
      </c>
      <c r="C2200" s="35" t="n">
        <v>0.06155</v>
      </c>
      <c r="D2200" s="35" t="n">
        <v>-0.10548</v>
      </c>
      <c r="E2200" s="35" t="n">
        <v>-0.59057</v>
      </c>
      <c r="F2200" s="35" t="n">
        <v>1.70835</v>
      </c>
      <c r="G2200" s="35" t="n">
        <v>0.01625</v>
      </c>
      <c r="H2200" s="35" t="n">
        <v>1.70196</v>
      </c>
      <c r="I2200" s="35" t="n">
        <v>-0.99057</v>
      </c>
      <c r="J2200" s="35" t="n">
        <v>2.38891</v>
      </c>
      <c r="K2200" s="35" t="n">
        <v>-0.51612</v>
      </c>
      <c r="L2200" s="35" t="n">
        <v>2.65826</v>
      </c>
      <c r="M2200" s="35" t="n">
        <v>-0.45528</v>
      </c>
      <c r="N2200" s="35" t="n">
        <v>3.41266</v>
      </c>
      <c r="O2200" s="35" t="n">
        <v>-1.69686</v>
      </c>
      <c r="P2200" s="35" t="n">
        <v>0.25381</v>
      </c>
      <c r="Q2200" s="35" t="n">
        <v>2.86184</v>
      </c>
      <c r="R2200" s="35" t="n">
        <v>-0.15425</v>
      </c>
    </row>
    <row r="2201" customFormat="false" ht="15" hidden="false" customHeight="false" outlineLevel="0" collapsed="false">
      <c r="A2201" s="4" t="n">
        <v>2200</v>
      </c>
      <c r="B2201" s="4" t="s">
        <v>2544</v>
      </c>
      <c r="C2201" s="35" t="n">
        <v>-2.95589</v>
      </c>
      <c r="D2201" s="35" t="n">
        <v>-1.92203</v>
      </c>
      <c r="E2201" s="35" t="n">
        <v>-0.68103</v>
      </c>
      <c r="F2201" s="35" t="n">
        <v>1.85393</v>
      </c>
      <c r="G2201" s="35" t="n">
        <v>2.28059</v>
      </c>
      <c r="H2201" s="35" t="n">
        <v>-2.40534</v>
      </c>
      <c r="I2201" s="35" t="n">
        <v>1.47754</v>
      </c>
      <c r="J2201" s="35" t="n">
        <v>-0.16064</v>
      </c>
      <c r="K2201" s="35" t="n">
        <v>-0.69282</v>
      </c>
      <c r="L2201" s="35" t="n">
        <v>0.67654</v>
      </c>
      <c r="M2201" s="35" t="n">
        <v>-1.79749</v>
      </c>
      <c r="N2201" s="35" t="n">
        <v>0.19062</v>
      </c>
      <c r="O2201" s="35" t="n">
        <v>-3.32422</v>
      </c>
      <c r="P2201" s="35" t="n">
        <v>-1.44214</v>
      </c>
      <c r="Q2201" s="35" t="n">
        <v>1.75747</v>
      </c>
      <c r="R2201" s="35" t="n">
        <v>-0.43352</v>
      </c>
    </row>
    <row r="2202" customFormat="false" ht="15" hidden="false" customHeight="false" outlineLevel="0" collapsed="false">
      <c r="A2202" s="4" t="n">
        <v>2201</v>
      </c>
      <c r="B2202" s="4" t="s">
        <v>2545</v>
      </c>
      <c r="C2202" s="35" t="n">
        <v>0.19082</v>
      </c>
      <c r="D2202" s="35" t="n">
        <v>-0.42106</v>
      </c>
      <c r="E2202" s="35" t="n">
        <v>-0.55614</v>
      </c>
      <c r="F2202" s="35" t="n">
        <v>0.27105</v>
      </c>
      <c r="G2202" s="35" t="n">
        <v>-0.52778</v>
      </c>
      <c r="H2202" s="35" t="n">
        <v>-1.80807</v>
      </c>
      <c r="I2202" s="35" t="n">
        <v>-2.07821</v>
      </c>
      <c r="J2202" s="35" t="n">
        <v>0.03651</v>
      </c>
      <c r="K2202" s="35" t="n">
        <v>1.33328</v>
      </c>
      <c r="L2202" s="35" t="n">
        <v>0.26802</v>
      </c>
      <c r="M2202" s="35" t="n">
        <v>2.51785</v>
      </c>
      <c r="N2202" s="35" t="n">
        <v>3.16733</v>
      </c>
      <c r="O2202" s="35" t="n">
        <v>-1.61028</v>
      </c>
      <c r="P2202" s="35" t="n">
        <v>-0.79307</v>
      </c>
      <c r="Q2202" s="35" t="n">
        <v>0.40344</v>
      </c>
      <c r="R2202" s="35" t="n">
        <v>0.84891</v>
      </c>
    </row>
    <row r="2203" customFormat="false" ht="15" hidden="false" customHeight="false" outlineLevel="0" collapsed="false">
      <c r="A2203" s="4" t="n">
        <v>2202</v>
      </c>
      <c r="B2203" s="4" t="s">
        <v>2546</v>
      </c>
      <c r="C2203" s="35" t="n">
        <v>0.42207</v>
      </c>
      <c r="D2203" s="35" t="n">
        <v>-0.0026</v>
      </c>
      <c r="E2203" s="35" t="n">
        <v>-0.50875</v>
      </c>
      <c r="F2203" s="35" t="n">
        <v>-0.16812</v>
      </c>
      <c r="G2203" s="35" t="n">
        <v>-0.07047</v>
      </c>
      <c r="H2203" s="35" t="n">
        <v>1.72683</v>
      </c>
      <c r="I2203" s="35" t="n">
        <v>2.31485</v>
      </c>
      <c r="J2203" s="35" t="n">
        <v>0.91531</v>
      </c>
      <c r="K2203" s="35" t="n">
        <v>1.22232</v>
      </c>
      <c r="L2203" s="35" t="n">
        <v>3.22689</v>
      </c>
      <c r="M2203" s="35" t="n">
        <v>-0.84828</v>
      </c>
      <c r="N2203" s="35" t="n">
        <v>3.39368</v>
      </c>
      <c r="O2203" s="35" t="n">
        <v>-1.73531</v>
      </c>
      <c r="P2203" s="35" t="n">
        <v>-3.45756</v>
      </c>
      <c r="Q2203" s="35" t="n">
        <v>0.23362</v>
      </c>
      <c r="R2203" s="35" t="n">
        <v>-4.04821</v>
      </c>
    </row>
    <row r="2204" customFormat="false" ht="15" hidden="false" customHeight="false" outlineLevel="0" collapsed="false">
      <c r="A2204" s="4" t="n">
        <v>2203</v>
      </c>
      <c r="B2204" s="4" t="s">
        <v>2547</v>
      </c>
      <c r="C2204" s="35" t="n">
        <v>0.06299</v>
      </c>
      <c r="D2204" s="35" t="n">
        <v>-2.62271</v>
      </c>
      <c r="E2204" s="35" t="n">
        <v>1.84943</v>
      </c>
      <c r="F2204" s="35" t="n">
        <v>2.46242</v>
      </c>
      <c r="G2204" s="35" t="n">
        <v>-0.30103</v>
      </c>
      <c r="H2204" s="35" t="n">
        <v>1.28565</v>
      </c>
      <c r="I2204" s="35" t="n">
        <v>1.4836</v>
      </c>
      <c r="J2204" s="35" t="n">
        <v>0.27945</v>
      </c>
      <c r="K2204" s="35" t="n">
        <v>-0.65937</v>
      </c>
      <c r="L2204" s="35" t="n">
        <v>2.58669</v>
      </c>
      <c r="M2204" s="35" t="n">
        <v>2.35226</v>
      </c>
      <c r="N2204" s="35" t="n">
        <v>2.44509</v>
      </c>
      <c r="O2204" s="35" t="n">
        <v>1.06452</v>
      </c>
      <c r="P2204" s="35" t="n">
        <v>-0.14287</v>
      </c>
      <c r="Q2204" s="35" t="n">
        <v>-0.00173</v>
      </c>
      <c r="R2204" s="35" t="n">
        <v>0.59355</v>
      </c>
    </row>
    <row r="2205" customFormat="false" ht="15" hidden="false" customHeight="false" outlineLevel="0" collapsed="false">
      <c r="A2205" s="4" t="n">
        <v>2204</v>
      </c>
      <c r="B2205" s="4" t="s">
        <v>2548</v>
      </c>
      <c r="C2205" s="35" t="n">
        <v>-1.62944</v>
      </c>
      <c r="D2205" s="35" t="n">
        <v>0.09379</v>
      </c>
      <c r="E2205" s="35" t="n">
        <v>-0.64218</v>
      </c>
      <c r="F2205" s="35" t="n">
        <v>0.14407</v>
      </c>
      <c r="G2205" s="35" t="n">
        <v>2.36326</v>
      </c>
      <c r="H2205" s="35" t="n">
        <v>-1.02249</v>
      </c>
      <c r="I2205" s="35" t="n">
        <v>0.96669</v>
      </c>
      <c r="J2205" s="35" t="n">
        <v>-0.21123</v>
      </c>
      <c r="K2205" s="35" t="n">
        <v>-1.44464</v>
      </c>
      <c r="L2205" s="35" t="n">
        <v>3.49614</v>
      </c>
      <c r="M2205" s="35" t="n">
        <v>-2.43753</v>
      </c>
      <c r="N2205" s="35" t="n">
        <v>0.0511</v>
      </c>
      <c r="O2205" s="35" t="n">
        <v>-0.96058</v>
      </c>
      <c r="P2205" s="35" t="n">
        <v>-0.72276</v>
      </c>
      <c r="Q2205" s="35" t="n">
        <v>1.09885</v>
      </c>
      <c r="R2205" s="35" t="n">
        <v>-2.15716</v>
      </c>
    </row>
    <row r="2206" customFormat="false" ht="15" hidden="false" customHeight="false" outlineLevel="0" collapsed="false">
      <c r="A2206" s="4" t="n">
        <v>2205</v>
      </c>
      <c r="B2206" s="4" t="s">
        <v>2549</v>
      </c>
      <c r="C2206" s="35" t="n">
        <v>-1.72129</v>
      </c>
      <c r="D2206" s="35" t="n">
        <v>-0.06576</v>
      </c>
      <c r="E2206" s="35" t="n">
        <v>1.88523</v>
      </c>
      <c r="F2206" s="35" t="n">
        <v>2.02047</v>
      </c>
      <c r="G2206" s="35" t="n">
        <v>-0.31399</v>
      </c>
      <c r="H2206" s="35" t="n">
        <v>2.06676</v>
      </c>
      <c r="I2206" s="35" t="n">
        <v>1.08651</v>
      </c>
      <c r="J2206" s="35" t="n">
        <v>0.14409</v>
      </c>
      <c r="K2206" s="35" t="n">
        <v>-1.04353</v>
      </c>
      <c r="L2206" s="35" t="n">
        <v>0.27906</v>
      </c>
      <c r="M2206" s="35" t="n">
        <v>-0.33426</v>
      </c>
      <c r="N2206" s="35" t="n">
        <v>2.7854</v>
      </c>
      <c r="O2206" s="35" t="n">
        <v>0.94808</v>
      </c>
      <c r="P2206" s="35" t="n">
        <v>-0.19535</v>
      </c>
      <c r="Q2206" s="35" t="n">
        <v>0.40648</v>
      </c>
      <c r="R2206" s="35" t="n">
        <v>-1.27959</v>
      </c>
    </row>
    <row r="2207" customFormat="false" ht="15" hidden="false" customHeight="false" outlineLevel="0" collapsed="false">
      <c r="A2207" s="4" t="n">
        <v>2206</v>
      </c>
      <c r="B2207" s="4" t="s">
        <v>2550</v>
      </c>
      <c r="C2207" s="35" t="n">
        <v>-3.21055</v>
      </c>
      <c r="D2207" s="35" t="n">
        <v>-1.95062</v>
      </c>
      <c r="E2207" s="35" t="n">
        <v>2.21573</v>
      </c>
      <c r="F2207" s="35" t="n">
        <v>2.00589</v>
      </c>
      <c r="G2207" s="35" t="n">
        <v>2.91296</v>
      </c>
      <c r="H2207" s="35" t="n">
        <v>1.18956</v>
      </c>
      <c r="I2207" s="35" t="n">
        <v>0.16569</v>
      </c>
      <c r="J2207" s="35" t="n">
        <v>-1.09692</v>
      </c>
      <c r="K2207" s="35" t="n">
        <v>-0.5915</v>
      </c>
      <c r="L2207" s="35" t="n">
        <v>0.43565</v>
      </c>
      <c r="M2207" s="35" t="n">
        <v>0.88998</v>
      </c>
      <c r="N2207" s="35" t="n">
        <v>2.80783</v>
      </c>
      <c r="O2207" s="35" t="n">
        <v>-2.63379</v>
      </c>
      <c r="P2207" s="35" t="n">
        <v>-1.81249</v>
      </c>
      <c r="Q2207" s="35" t="n">
        <v>2.40318</v>
      </c>
      <c r="R2207" s="35" t="n">
        <v>-2.89507</v>
      </c>
    </row>
    <row r="2208" customFormat="false" ht="15" hidden="false" customHeight="false" outlineLevel="0" collapsed="false">
      <c r="A2208" s="4" t="n">
        <v>2207</v>
      </c>
      <c r="B2208" s="4" t="s">
        <v>2551</v>
      </c>
      <c r="C2208" s="35" t="n">
        <v>0.68049</v>
      </c>
      <c r="D2208" s="35" t="n">
        <v>-0.02205</v>
      </c>
      <c r="E2208" s="35" t="n">
        <v>-0.03858</v>
      </c>
      <c r="F2208" s="35" t="n">
        <v>1.98262</v>
      </c>
      <c r="G2208" s="35" t="n">
        <v>-0.91054</v>
      </c>
      <c r="H2208" s="35" t="n">
        <v>-1.83783</v>
      </c>
      <c r="I2208" s="35" t="n">
        <v>2.0523</v>
      </c>
      <c r="J2208" s="35" t="n">
        <v>4.04975</v>
      </c>
      <c r="K2208" s="35" t="n">
        <v>2.50777</v>
      </c>
      <c r="L2208" s="35" t="n">
        <v>0.60124</v>
      </c>
      <c r="M2208" s="35" t="n">
        <v>1.3907</v>
      </c>
      <c r="N2208" s="35" t="n">
        <v>3.41488</v>
      </c>
      <c r="O2208" s="35" t="n">
        <v>0.81931</v>
      </c>
      <c r="P2208" s="35" t="n">
        <v>0.09859</v>
      </c>
      <c r="Q2208" s="35" t="n">
        <v>-0.13111</v>
      </c>
      <c r="R2208" s="35" t="n">
        <v>0.32211</v>
      </c>
    </row>
    <row r="2209" customFormat="false" ht="15" hidden="false" customHeight="false" outlineLevel="0" collapsed="false">
      <c r="A2209" s="4" t="n">
        <v>2208</v>
      </c>
      <c r="B2209" s="4" t="s">
        <v>2552</v>
      </c>
      <c r="C2209" s="35" t="n">
        <v>0.18343</v>
      </c>
      <c r="D2209" s="35" t="n">
        <v>-0.36179</v>
      </c>
      <c r="E2209" s="35" t="n">
        <v>-0.81854</v>
      </c>
      <c r="F2209" s="35" t="n">
        <v>1.66217</v>
      </c>
      <c r="G2209" s="35" t="n">
        <v>-1.42917</v>
      </c>
      <c r="H2209" s="35" t="n">
        <v>1.64113</v>
      </c>
      <c r="I2209" s="35" t="n">
        <v>-1.25116</v>
      </c>
      <c r="J2209" s="35" t="n">
        <v>-0.17967</v>
      </c>
      <c r="K2209" s="35" t="n">
        <v>1.886</v>
      </c>
      <c r="L2209" s="35" t="n">
        <v>0.00824</v>
      </c>
      <c r="M2209" s="35" t="n">
        <v>-0.42098</v>
      </c>
      <c r="N2209" s="35" t="n">
        <v>0.81848</v>
      </c>
      <c r="O2209" s="35" t="n">
        <v>1.42482</v>
      </c>
      <c r="P2209" s="35" t="n">
        <v>-2.40455</v>
      </c>
      <c r="Q2209" s="35" t="n">
        <v>0.38674</v>
      </c>
      <c r="R2209" s="35" t="n">
        <v>0.4092</v>
      </c>
    </row>
    <row r="2210" customFormat="false" ht="15" hidden="false" customHeight="false" outlineLevel="0" collapsed="false">
      <c r="A2210" s="4" t="n">
        <v>2209</v>
      </c>
      <c r="B2210" s="4" t="s">
        <v>2553</v>
      </c>
      <c r="C2210" s="35" t="n">
        <v>-2.38983</v>
      </c>
      <c r="D2210" s="35" t="n">
        <v>0.18708</v>
      </c>
      <c r="E2210" s="35" t="n">
        <v>1.27244</v>
      </c>
      <c r="F2210" s="35" t="n">
        <v>1.9443</v>
      </c>
      <c r="G2210" s="35" t="n">
        <v>-0.54605</v>
      </c>
      <c r="H2210" s="35" t="n">
        <v>1.42639</v>
      </c>
      <c r="I2210" s="35" t="n">
        <v>2.04605</v>
      </c>
      <c r="J2210" s="35" t="n">
        <v>2.8138</v>
      </c>
      <c r="K2210" s="35" t="n">
        <v>2.27725</v>
      </c>
      <c r="L2210" s="35" t="n">
        <v>-0.39144</v>
      </c>
      <c r="M2210" s="35" t="n">
        <v>-0.76338</v>
      </c>
      <c r="N2210" s="35" t="n">
        <v>2.14047</v>
      </c>
      <c r="O2210" s="35" t="n">
        <v>-0.3859</v>
      </c>
      <c r="P2210" s="35" t="n">
        <v>0.03225</v>
      </c>
      <c r="Q2210" s="35" t="n">
        <v>-0.36761</v>
      </c>
      <c r="R2210" s="35" t="n">
        <v>0.09628</v>
      </c>
    </row>
    <row r="2211" customFormat="false" ht="15" hidden="false" customHeight="false" outlineLevel="0" collapsed="false">
      <c r="A2211" s="4" t="n">
        <v>2210</v>
      </c>
      <c r="B2211" s="4" t="s">
        <v>2554</v>
      </c>
      <c r="C2211" s="35" t="n">
        <v>0.03687</v>
      </c>
      <c r="D2211" s="35" t="n">
        <v>0.02881</v>
      </c>
      <c r="E2211" s="35" t="n">
        <v>-0.96272</v>
      </c>
      <c r="F2211" s="35" t="n">
        <v>1.55067</v>
      </c>
      <c r="G2211" s="35" t="n">
        <v>-0.86882</v>
      </c>
      <c r="H2211" s="35" t="n">
        <v>2.07033</v>
      </c>
      <c r="I2211" s="35" t="n">
        <v>-1.38566</v>
      </c>
      <c r="J2211" s="35" t="n">
        <v>0.21476</v>
      </c>
      <c r="K2211" s="35" t="n">
        <v>2.29403</v>
      </c>
      <c r="L2211" s="35" t="n">
        <v>0.43101</v>
      </c>
      <c r="M2211" s="35" t="n">
        <v>2.51438</v>
      </c>
      <c r="N2211" s="35" t="n">
        <v>1.79402</v>
      </c>
      <c r="O2211" s="35" t="n">
        <v>-1.94513</v>
      </c>
      <c r="P2211" s="35" t="n">
        <v>-2.11566</v>
      </c>
      <c r="Q2211" s="35" t="n">
        <v>0.04944</v>
      </c>
      <c r="R2211" s="35" t="n">
        <v>0.37894</v>
      </c>
    </row>
    <row r="2212" customFormat="false" ht="15" hidden="false" customHeight="false" outlineLevel="0" collapsed="false">
      <c r="A2212" s="4" t="n">
        <v>2211</v>
      </c>
      <c r="B2212" s="4" t="s">
        <v>2555</v>
      </c>
      <c r="C2212" s="35" t="n">
        <v>-0.14123</v>
      </c>
      <c r="D2212" s="35" t="n">
        <v>-1.67825</v>
      </c>
      <c r="E2212" s="35" t="n">
        <v>1.66111</v>
      </c>
      <c r="F2212" s="35" t="n">
        <v>-0.34718</v>
      </c>
      <c r="G2212" s="35" t="n">
        <v>2.10839</v>
      </c>
      <c r="H2212" s="35" t="n">
        <v>-0.64592</v>
      </c>
      <c r="I2212" s="35" t="n">
        <v>1.49483</v>
      </c>
      <c r="J2212" s="35" t="n">
        <v>-0.24097</v>
      </c>
      <c r="K2212" s="35" t="n">
        <v>-1.71943</v>
      </c>
      <c r="L2212" s="35" t="n">
        <v>-0.34305</v>
      </c>
      <c r="M2212" s="35" t="n">
        <v>2.01996</v>
      </c>
      <c r="N2212" s="35" t="n">
        <v>0.95633</v>
      </c>
      <c r="O2212" s="35" t="n">
        <v>-2.11141</v>
      </c>
      <c r="P2212" s="35" t="n">
        <v>0.00236</v>
      </c>
      <c r="Q2212" s="35" t="n">
        <v>-0.64037</v>
      </c>
      <c r="R2212" s="35" t="n">
        <v>0.1345</v>
      </c>
    </row>
    <row r="2213" customFormat="false" ht="15" hidden="false" customHeight="false" outlineLevel="0" collapsed="false">
      <c r="A2213" s="4" t="n">
        <v>2212</v>
      </c>
      <c r="B2213" s="4" t="s">
        <v>2556</v>
      </c>
      <c r="C2213" s="35" t="n">
        <v>0.94919</v>
      </c>
      <c r="D2213" s="35" t="n">
        <v>1.92782</v>
      </c>
      <c r="E2213" s="35" t="n">
        <v>-0.72404</v>
      </c>
      <c r="F2213" s="35" t="n">
        <v>2.16197</v>
      </c>
      <c r="G2213" s="35" t="n">
        <v>2.11484</v>
      </c>
      <c r="H2213" s="35" t="n">
        <v>1.04532</v>
      </c>
      <c r="I2213" s="35" t="n">
        <v>-0.32294</v>
      </c>
      <c r="J2213" s="35" t="n">
        <v>2.60747</v>
      </c>
      <c r="K2213" s="35" t="n">
        <v>0.33449</v>
      </c>
      <c r="L2213" s="35" t="n">
        <v>0.50831</v>
      </c>
      <c r="M2213" s="35" t="n">
        <v>2.61365</v>
      </c>
      <c r="N2213" s="35" t="n">
        <v>1.32819</v>
      </c>
      <c r="O2213" s="35" t="n">
        <v>0.23274</v>
      </c>
      <c r="P2213" s="35" t="n">
        <v>-1.83006</v>
      </c>
      <c r="Q2213" s="35" t="n">
        <v>-0.36957</v>
      </c>
      <c r="R2213" s="35" t="n">
        <v>-2.74316</v>
      </c>
    </row>
    <row r="2214" customFormat="false" ht="15" hidden="false" customHeight="false" outlineLevel="0" collapsed="false">
      <c r="A2214" s="4" t="n">
        <v>2213</v>
      </c>
      <c r="B2214" s="4" t="s">
        <v>2557</v>
      </c>
      <c r="C2214" s="35" t="n">
        <v>-2.21201</v>
      </c>
      <c r="D2214" s="35" t="n">
        <v>0.58427</v>
      </c>
      <c r="E2214" s="35" t="n">
        <v>-0.68578</v>
      </c>
      <c r="F2214" s="35" t="n">
        <v>2.21248</v>
      </c>
      <c r="G2214" s="35" t="n">
        <v>-1.53127</v>
      </c>
      <c r="H2214" s="35" t="n">
        <v>-1.03661</v>
      </c>
      <c r="I2214" s="35" t="n">
        <v>1.15043</v>
      </c>
      <c r="J2214" s="35" t="n">
        <v>2.71279</v>
      </c>
      <c r="K2214" s="35" t="n">
        <v>0.34575</v>
      </c>
      <c r="L2214" s="35" t="n">
        <v>0.09941</v>
      </c>
      <c r="M2214" s="35" t="n">
        <v>2.57919</v>
      </c>
      <c r="N2214" s="35" t="n">
        <v>0.35871</v>
      </c>
      <c r="O2214" s="35" t="n">
        <v>-0.13586</v>
      </c>
      <c r="P2214" s="35" t="n">
        <v>-2.82711</v>
      </c>
      <c r="Q2214" s="35" t="n">
        <v>0.05961</v>
      </c>
      <c r="R2214" s="35" t="n">
        <v>-1.51586</v>
      </c>
    </row>
    <row r="2215" customFormat="false" ht="15" hidden="false" customHeight="false" outlineLevel="0" collapsed="false">
      <c r="A2215" s="4" t="n">
        <v>2214</v>
      </c>
      <c r="B2215" s="4" t="s">
        <v>2558</v>
      </c>
      <c r="C2215" s="35" t="n">
        <v>0.58084</v>
      </c>
      <c r="D2215" s="35" t="n">
        <v>0.61</v>
      </c>
      <c r="E2215" s="35" t="n">
        <v>1.48363</v>
      </c>
      <c r="F2215" s="35" t="n">
        <v>0.3088</v>
      </c>
      <c r="G2215" s="35" t="n">
        <v>2.25326</v>
      </c>
      <c r="H2215" s="35" t="n">
        <v>-1.27937</v>
      </c>
      <c r="I2215" s="35" t="n">
        <v>-0.94333</v>
      </c>
      <c r="J2215" s="35" t="n">
        <v>-0.41183</v>
      </c>
      <c r="K2215" s="35" t="n">
        <v>1.71365</v>
      </c>
      <c r="L2215" s="35" t="n">
        <v>-0.38727</v>
      </c>
      <c r="M2215" s="35" t="n">
        <v>-0.17586</v>
      </c>
      <c r="N2215" s="35" t="n">
        <v>2.21645</v>
      </c>
      <c r="O2215" s="35" t="n">
        <v>-0.29301</v>
      </c>
      <c r="P2215" s="35" t="n">
        <v>-0.05688</v>
      </c>
      <c r="Q2215" s="35" t="n">
        <v>-0.00647</v>
      </c>
      <c r="R2215" s="35" t="n">
        <v>0.52159</v>
      </c>
    </row>
    <row r="2216" customFormat="false" ht="15" hidden="false" customHeight="false" outlineLevel="0" collapsed="false">
      <c r="A2216" s="4" t="n">
        <v>2215</v>
      </c>
      <c r="B2216" s="4" t="s">
        <v>2559</v>
      </c>
      <c r="C2216" s="35" t="n">
        <v>-1.80084</v>
      </c>
      <c r="D2216" s="35" t="n">
        <v>-0.22195</v>
      </c>
      <c r="E2216" s="35" t="n">
        <v>1.17519</v>
      </c>
      <c r="F2216" s="35" t="n">
        <v>0.27599</v>
      </c>
      <c r="G2216" s="35" t="n">
        <v>0.67727</v>
      </c>
      <c r="H2216" s="35" t="n">
        <v>2.05852</v>
      </c>
      <c r="I2216" s="35" t="n">
        <v>3.12917</v>
      </c>
      <c r="J2216" s="35" t="n">
        <v>0.13141</v>
      </c>
      <c r="K2216" s="35" t="n">
        <v>2.44615</v>
      </c>
      <c r="L2216" s="35" t="n">
        <v>-0.00427</v>
      </c>
      <c r="M2216" s="35" t="n">
        <v>-0.90253</v>
      </c>
      <c r="N2216" s="35" t="n">
        <v>0.57241</v>
      </c>
      <c r="O2216" s="35" t="n">
        <v>-2.03989</v>
      </c>
      <c r="P2216" s="35" t="n">
        <v>-3.39072</v>
      </c>
      <c r="Q2216" s="35" t="n">
        <v>1.03873</v>
      </c>
      <c r="R2216" s="35" t="n">
        <v>-3.08786</v>
      </c>
    </row>
    <row r="2217" customFormat="false" ht="15" hidden="false" customHeight="false" outlineLevel="0" collapsed="false">
      <c r="A2217" s="4" t="n">
        <v>2216</v>
      </c>
      <c r="B2217" s="4" t="s">
        <v>2560</v>
      </c>
      <c r="C2217" s="35" t="n">
        <v>-4.59874</v>
      </c>
      <c r="D2217" s="35" t="n">
        <v>-1.15725</v>
      </c>
      <c r="E2217" s="35" t="n">
        <v>-0.9</v>
      </c>
      <c r="F2217" s="35" t="n">
        <v>3.21428</v>
      </c>
      <c r="G2217" s="35" t="n">
        <v>-0.5317</v>
      </c>
      <c r="H2217" s="35" t="n">
        <v>1.39681</v>
      </c>
      <c r="I2217" s="35" t="n">
        <v>0.32886</v>
      </c>
      <c r="J2217" s="35" t="n">
        <v>1.7154</v>
      </c>
      <c r="K2217" s="35" t="n">
        <v>0.68</v>
      </c>
      <c r="L2217" s="35" t="n">
        <v>3.54367</v>
      </c>
      <c r="M2217" s="35" t="n">
        <v>0.40676</v>
      </c>
      <c r="N2217" s="35" t="n">
        <v>0.54499</v>
      </c>
      <c r="O2217" s="35" t="n">
        <v>-2.51605</v>
      </c>
      <c r="P2217" s="35" t="n">
        <v>-1.86006</v>
      </c>
      <c r="Q2217" s="35" t="n">
        <v>1.25294</v>
      </c>
      <c r="R2217" s="35" t="n">
        <v>-3.19976</v>
      </c>
    </row>
    <row r="2218" customFormat="false" ht="15" hidden="false" customHeight="false" outlineLevel="0" collapsed="false">
      <c r="A2218" s="4" t="n">
        <v>2217</v>
      </c>
      <c r="B2218" s="4" t="s">
        <v>2561</v>
      </c>
      <c r="C2218" s="35" t="n">
        <v>-0.39294</v>
      </c>
      <c r="D2218" s="35" t="n">
        <v>-1.7357</v>
      </c>
      <c r="E2218" s="35" t="n">
        <v>-1.25808</v>
      </c>
      <c r="F2218" s="35" t="n">
        <v>-0.84395</v>
      </c>
      <c r="G2218" s="35" t="n">
        <v>-0.89412</v>
      </c>
      <c r="H2218" s="35" t="n">
        <v>1.24545</v>
      </c>
      <c r="I2218" s="35" t="n">
        <v>-0.1699</v>
      </c>
      <c r="J2218" s="35" t="n">
        <v>1.57361</v>
      </c>
      <c r="K2218" s="35" t="n">
        <v>-0.26362</v>
      </c>
      <c r="L2218" s="35" t="n">
        <v>1.67891</v>
      </c>
      <c r="M2218" s="35" t="n">
        <v>1.20937</v>
      </c>
      <c r="N2218" s="35" t="n">
        <v>1.72241</v>
      </c>
      <c r="O2218" s="35" t="n">
        <v>-1.89997</v>
      </c>
      <c r="P2218" s="35" t="n">
        <v>1.7942</v>
      </c>
      <c r="Q2218" s="35" t="n">
        <v>2.17221</v>
      </c>
      <c r="R2218" s="35" t="n">
        <v>1.11264</v>
      </c>
    </row>
    <row r="2219" customFormat="false" ht="15" hidden="false" customHeight="false" outlineLevel="0" collapsed="false">
      <c r="A2219" s="4" t="n">
        <v>2218</v>
      </c>
      <c r="B2219" s="4" t="s">
        <v>2562</v>
      </c>
      <c r="C2219" s="35" t="n">
        <v>-1.8901</v>
      </c>
      <c r="D2219" s="35" t="n">
        <v>-0.28324</v>
      </c>
      <c r="E2219" s="35" t="n">
        <v>-2.49975</v>
      </c>
      <c r="F2219" s="35" t="n">
        <v>-0.05671</v>
      </c>
      <c r="G2219" s="35" t="n">
        <v>1.88041</v>
      </c>
      <c r="H2219" s="35" t="n">
        <v>-0.83442</v>
      </c>
      <c r="I2219" s="35" t="n">
        <v>1.44152</v>
      </c>
      <c r="J2219" s="35" t="n">
        <v>-0.20215</v>
      </c>
      <c r="K2219" s="35" t="n">
        <v>-1.08033</v>
      </c>
      <c r="L2219" s="35" t="n">
        <v>4.00799</v>
      </c>
      <c r="M2219" s="35" t="n">
        <v>2.35551</v>
      </c>
      <c r="N2219" s="35" t="n">
        <v>1.53453</v>
      </c>
      <c r="O2219" s="35" t="n">
        <v>-0.64125</v>
      </c>
      <c r="P2219" s="35" t="n">
        <v>-0.70551</v>
      </c>
      <c r="Q2219" s="35" t="n">
        <v>0.69795</v>
      </c>
      <c r="R2219" s="35" t="n">
        <v>-2.51552</v>
      </c>
    </row>
    <row r="2220" customFormat="false" ht="15" hidden="false" customHeight="false" outlineLevel="0" collapsed="false">
      <c r="A2220" s="4" t="n">
        <v>2219</v>
      </c>
      <c r="B2220" s="4" t="s">
        <v>2563</v>
      </c>
      <c r="C2220" s="35" t="n">
        <v>-0.29648</v>
      </c>
      <c r="D2220" s="35" t="n">
        <v>-1.66723</v>
      </c>
      <c r="E2220" s="35" t="n">
        <v>-1.13427</v>
      </c>
      <c r="F2220" s="35" t="n">
        <v>-0.16457</v>
      </c>
      <c r="G2220" s="35" t="n">
        <v>-0.62825</v>
      </c>
      <c r="H2220" s="35" t="n">
        <v>-1.70069</v>
      </c>
      <c r="I2220" s="35" t="n">
        <v>-0.47513</v>
      </c>
      <c r="J2220" s="35" t="n">
        <v>1.51135</v>
      </c>
      <c r="K2220" s="35" t="n">
        <v>-1.15231</v>
      </c>
      <c r="L2220" s="35" t="n">
        <v>-0.35076</v>
      </c>
      <c r="M2220" s="35" t="n">
        <v>1.34158</v>
      </c>
      <c r="N2220" s="35" t="n">
        <v>1.54539</v>
      </c>
      <c r="O2220" s="35" t="n">
        <v>-2.05608</v>
      </c>
      <c r="P2220" s="35" t="n">
        <v>1.27517</v>
      </c>
      <c r="Q2220" s="35" t="n">
        <v>-0.74405</v>
      </c>
      <c r="R2220" s="35" t="n">
        <v>-1.74496</v>
      </c>
    </row>
    <row r="2221" customFormat="false" ht="15" hidden="false" customHeight="false" outlineLevel="0" collapsed="false">
      <c r="A2221" s="4" t="n">
        <v>2220</v>
      </c>
      <c r="B2221" s="4" t="s">
        <v>2564</v>
      </c>
      <c r="C2221" s="35" t="n">
        <v>-2.32739</v>
      </c>
      <c r="D2221" s="35" t="n">
        <v>-0.05449</v>
      </c>
      <c r="E2221" s="35" t="n">
        <v>-0.30738</v>
      </c>
      <c r="F2221" s="35" t="n">
        <v>1.04578</v>
      </c>
      <c r="G2221" s="35" t="n">
        <v>2.21239</v>
      </c>
      <c r="H2221" s="35" t="n">
        <v>2.14731</v>
      </c>
      <c r="I2221" s="35" t="n">
        <v>2.02207</v>
      </c>
      <c r="J2221" s="35" t="n">
        <v>-0.72152</v>
      </c>
      <c r="K2221" s="35" t="n">
        <v>-0.12699</v>
      </c>
      <c r="L2221" s="35" t="n">
        <v>0.12526</v>
      </c>
      <c r="M2221" s="35" t="n">
        <v>-1.0157</v>
      </c>
      <c r="N2221" s="35" t="n">
        <v>2.51523</v>
      </c>
      <c r="O2221" s="35" t="n">
        <v>0.16187</v>
      </c>
      <c r="P2221" s="35" t="n">
        <v>-3.44759</v>
      </c>
      <c r="Q2221" s="35" t="n">
        <v>0.48904</v>
      </c>
      <c r="R2221" s="35" t="n">
        <v>-2.75414</v>
      </c>
    </row>
    <row r="2222" customFormat="false" ht="15" hidden="false" customHeight="false" outlineLevel="0" collapsed="false">
      <c r="A2222" s="4" t="n">
        <v>2221</v>
      </c>
      <c r="B2222" s="4" t="s">
        <v>2565</v>
      </c>
      <c r="C2222" s="35" t="n">
        <v>-2.59967</v>
      </c>
      <c r="D2222" s="35" t="n">
        <v>-0.63172</v>
      </c>
      <c r="E2222" s="35" t="n">
        <v>-0.63908</v>
      </c>
      <c r="F2222" s="35" t="n">
        <v>-0.14179</v>
      </c>
      <c r="G2222" s="35" t="n">
        <v>2.37135</v>
      </c>
      <c r="H2222" s="35" t="n">
        <v>1.02776</v>
      </c>
      <c r="I2222" s="35" t="n">
        <v>1.88145</v>
      </c>
      <c r="J2222" s="35" t="n">
        <v>2.56342</v>
      </c>
      <c r="K2222" s="35" t="n">
        <v>3.33696</v>
      </c>
      <c r="L2222" s="35" t="n">
        <v>3.38296</v>
      </c>
      <c r="M2222" s="35" t="n">
        <v>-0.91401</v>
      </c>
      <c r="N2222" s="35" t="n">
        <v>2.46428</v>
      </c>
      <c r="O2222" s="35" t="n">
        <v>-3.39334</v>
      </c>
      <c r="P2222" s="35" t="n">
        <v>0.03674</v>
      </c>
      <c r="Q2222" s="35" t="n">
        <v>0.0886</v>
      </c>
      <c r="R2222" s="35" t="n">
        <v>-0.5712</v>
      </c>
    </row>
    <row r="2223" customFormat="false" ht="15" hidden="false" customHeight="false" outlineLevel="0" collapsed="false">
      <c r="A2223" s="4" t="n">
        <v>2222</v>
      </c>
      <c r="B2223" s="4" t="s">
        <v>2566</v>
      </c>
      <c r="C2223" s="35" t="n">
        <v>-2.9689</v>
      </c>
      <c r="D2223" s="35" t="n">
        <v>0.66116</v>
      </c>
      <c r="E2223" s="35" t="n">
        <v>-0.87413</v>
      </c>
      <c r="F2223" s="35" t="n">
        <v>0.2327</v>
      </c>
      <c r="G2223" s="35" t="n">
        <v>2.97628</v>
      </c>
      <c r="H2223" s="35" t="n">
        <v>1.00132</v>
      </c>
      <c r="I2223" s="35" t="n">
        <v>1.4546</v>
      </c>
      <c r="J2223" s="35" t="n">
        <v>2.47248</v>
      </c>
      <c r="K2223" s="35" t="n">
        <v>2.54977</v>
      </c>
      <c r="L2223" s="35" t="n">
        <v>0.45338</v>
      </c>
      <c r="M2223" s="35" t="n">
        <v>2.13993</v>
      </c>
      <c r="N2223" s="35" t="n">
        <v>0.38185</v>
      </c>
      <c r="O2223" s="35" t="n">
        <v>-2.41088</v>
      </c>
      <c r="P2223" s="35" t="n">
        <v>-0.29543</v>
      </c>
      <c r="Q2223" s="35" t="n">
        <v>2.81763</v>
      </c>
      <c r="R2223" s="35" t="n">
        <v>-0.67072</v>
      </c>
    </row>
    <row r="2224" customFormat="false" ht="15" hidden="false" customHeight="false" outlineLevel="0" collapsed="false">
      <c r="A2224" s="4" t="n">
        <v>2223</v>
      </c>
      <c r="B2224" s="4" t="s">
        <v>2567</v>
      </c>
      <c r="C2224" s="35" t="n">
        <v>-2.46835</v>
      </c>
      <c r="D2224" s="35" t="n">
        <v>-2.47974</v>
      </c>
      <c r="E2224" s="35" t="n">
        <v>-0.84992</v>
      </c>
      <c r="F2224" s="35" t="n">
        <v>-0.61322</v>
      </c>
      <c r="G2224" s="35" t="n">
        <v>2.13672</v>
      </c>
      <c r="H2224" s="35" t="n">
        <v>1.2758</v>
      </c>
      <c r="I2224" s="35" t="n">
        <v>2.49281</v>
      </c>
      <c r="J2224" s="35" t="n">
        <v>-0.60305</v>
      </c>
      <c r="K2224" s="35" t="n">
        <v>-0.91648</v>
      </c>
      <c r="L2224" s="35" t="n">
        <v>0.16234</v>
      </c>
      <c r="M2224" s="35" t="n">
        <v>-1.43849</v>
      </c>
      <c r="N2224" s="35" t="n">
        <v>0.66153</v>
      </c>
      <c r="O2224" s="35" t="n">
        <v>-2.59327</v>
      </c>
      <c r="P2224" s="35" t="n">
        <v>-0.87801</v>
      </c>
      <c r="Q2224" s="35" t="n">
        <v>-0.23178</v>
      </c>
      <c r="R2224" s="35" t="n">
        <v>-2.77926</v>
      </c>
    </row>
    <row r="2225" customFormat="false" ht="15" hidden="false" customHeight="false" outlineLevel="0" collapsed="false">
      <c r="A2225" s="4" t="n">
        <v>2224</v>
      </c>
      <c r="B2225" s="4" t="s">
        <v>2568</v>
      </c>
      <c r="C2225" s="35" t="n">
        <v>-0.45288</v>
      </c>
      <c r="D2225" s="35" t="n">
        <v>-0.18568</v>
      </c>
      <c r="E2225" s="35" t="n">
        <v>-0.96177</v>
      </c>
      <c r="F2225" s="35" t="n">
        <v>1.86027</v>
      </c>
      <c r="G2225" s="35" t="n">
        <v>2.27846</v>
      </c>
      <c r="H2225" s="35" t="n">
        <v>1.25</v>
      </c>
      <c r="I2225" s="35" t="n">
        <v>-2.23635</v>
      </c>
      <c r="J2225" s="35" t="n">
        <v>-0.36917</v>
      </c>
      <c r="K2225" s="35" t="n">
        <v>-0.71146</v>
      </c>
      <c r="L2225" s="35" t="n">
        <v>2.83567</v>
      </c>
      <c r="M2225" s="35" t="n">
        <v>-0.32577</v>
      </c>
      <c r="N2225" s="35" t="n">
        <v>2.12436</v>
      </c>
      <c r="O2225" s="35" t="n">
        <v>0.67919</v>
      </c>
      <c r="P2225" s="35" t="n">
        <v>0.09724</v>
      </c>
      <c r="Q2225" s="35" t="n">
        <v>0.17117</v>
      </c>
      <c r="R2225" s="35" t="n">
        <v>0.08971</v>
      </c>
    </row>
    <row r="2226" customFormat="false" ht="15" hidden="false" customHeight="false" outlineLevel="0" collapsed="false">
      <c r="A2226" s="4" t="n">
        <v>2225</v>
      </c>
      <c r="B2226" s="4" t="s">
        <v>2569</v>
      </c>
      <c r="C2226" s="35" t="n">
        <v>-1.47856</v>
      </c>
      <c r="D2226" s="35" t="n">
        <v>-1.65898</v>
      </c>
      <c r="E2226" s="35" t="n">
        <v>-2.69299</v>
      </c>
      <c r="F2226" s="35" t="n">
        <v>-0.64083</v>
      </c>
      <c r="G2226" s="35" t="n">
        <v>-1.05653</v>
      </c>
      <c r="H2226" s="35" t="n">
        <v>1.28316</v>
      </c>
      <c r="I2226" s="35" t="n">
        <v>1.12036</v>
      </c>
      <c r="J2226" s="35" t="n">
        <v>0.66946</v>
      </c>
      <c r="K2226" s="35" t="n">
        <v>2.61286</v>
      </c>
      <c r="L2226" s="35" t="n">
        <v>0.34678</v>
      </c>
      <c r="M2226" s="35" t="n">
        <v>-0.50235</v>
      </c>
      <c r="N2226" s="35" t="n">
        <v>0.53922</v>
      </c>
      <c r="O2226" s="35" t="n">
        <v>-1.69505</v>
      </c>
      <c r="P2226" s="35" t="n">
        <v>-1.35586</v>
      </c>
      <c r="Q2226" s="35" t="n">
        <v>1.76474</v>
      </c>
      <c r="R2226" s="35" t="n">
        <v>-0.31614</v>
      </c>
    </row>
    <row r="2227" customFormat="false" ht="15" hidden="false" customHeight="false" outlineLevel="0" collapsed="false">
      <c r="A2227" s="4" t="n">
        <v>2226</v>
      </c>
      <c r="B2227" s="4" t="s">
        <v>2570</v>
      </c>
      <c r="C2227" s="35" t="n">
        <v>-0.11477</v>
      </c>
      <c r="D2227" s="35" t="n">
        <v>-1.07647</v>
      </c>
      <c r="E2227" s="35" t="n">
        <v>-0.67414</v>
      </c>
      <c r="F2227" s="35" t="n">
        <v>2.35876</v>
      </c>
      <c r="G2227" s="35" t="n">
        <v>1.9501</v>
      </c>
      <c r="H2227" s="35" t="n">
        <v>0.41326</v>
      </c>
      <c r="I2227" s="35" t="n">
        <v>-0.56091</v>
      </c>
      <c r="J2227" s="35" t="n">
        <v>-0.62638</v>
      </c>
      <c r="K2227" s="35" t="n">
        <v>-0.30247</v>
      </c>
      <c r="L2227" s="35" t="n">
        <v>-0.99039</v>
      </c>
      <c r="M2227" s="35" t="n">
        <v>1.08265</v>
      </c>
      <c r="N2227" s="35" t="n">
        <v>1.08067</v>
      </c>
      <c r="O2227" s="35" t="n">
        <v>-1.62802</v>
      </c>
      <c r="P2227" s="35" t="n">
        <v>-2.30613</v>
      </c>
      <c r="Q2227" s="35" t="n">
        <v>-0.55766</v>
      </c>
      <c r="R2227" s="35" t="n">
        <v>-3.50126</v>
      </c>
    </row>
    <row r="2228" customFormat="false" ht="15" hidden="false" customHeight="false" outlineLevel="0" collapsed="false">
      <c r="A2228" s="4" t="n">
        <v>2227</v>
      </c>
      <c r="B2228" s="4" t="s">
        <v>2571</v>
      </c>
      <c r="C2228" s="35" t="n">
        <v>-2.1164</v>
      </c>
      <c r="D2228" s="35" t="n">
        <v>-0.05024</v>
      </c>
      <c r="E2228" s="35" t="n">
        <v>-0.08167</v>
      </c>
      <c r="F2228" s="35" t="n">
        <v>2.85246</v>
      </c>
      <c r="G2228" s="35" t="n">
        <v>1.85916</v>
      </c>
      <c r="H2228" s="35" t="n">
        <v>1.97904</v>
      </c>
      <c r="I2228" s="35" t="n">
        <v>-1.70942</v>
      </c>
      <c r="J2228" s="35" t="n">
        <v>1.62125</v>
      </c>
      <c r="K2228" s="35" t="n">
        <v>0.68578</v>
      </c>
      <c r="L2228" s="35" t="n">
        <v>1.15062</v>
      </c>
      <c r="M2228" s="35" t="n">
        <v>-0.15846</v>
      </c>
      <c r="N2228" s="35" t="n">
        <v>4.2663</v>
      </c>
      <c r="O2228" s="35" t="n">
        <v>-0.07761</v>
      </c>
      <c r="P2228" s="35" t="n">
        <v>-3.22611</v>
      </c>
      <c r="Q2228" s="35" t="n">
        <v>0.08195</v>
      </c>
      <c r="R2228" s="35" t="n">
        <v>-3.57158</v>
      </c>
    </row>
    <row r="2229" customFormat="false" ht="15" hidden="false" customHeight="false" outlineLevel="0" collapsed="false">
      <c r="A2229" s="4" t="n">
        <v>2228</v>
      </c>
      <c r="B2229" s="4" t="s">
        <v>2572</v>
      </c>
      <c r="C2229" s="35" t="n">
        <v>1.48351</v>
      </c>
      <c r="D2229" s="35" t="n">
        <v>-1.49666</v>
      </c>
      <c r="E2229" s="35" t="n">
        <v>-0.5956</v>
      </c>
      <c r="F2229" s="35" t="n">
        <v>2.32674</v>
      </c>
      <c r="G2229" s="35" t="n">
        <v>1.61401</v>
      </c>
      <c r="H2229" s="35" t="n">
        <v>-1.78632</v>
      </c>
      <c r="I2229" s="35" t="n">
        <v>2.85112</v>
      </c>
      <c r="J2229" s="35" t="n">
        <v>-0.68925</v>
      </c>
      <c r="K2229" s="35" t="n">
        <v>-0.43248</v>
      </c>
      <c r="L2229" s="35" t="n">
        <v>0.32036</v>
      </c>
      <c r="M2229" s="35" t="n">
        <v>1.55425</v>
      </c>
      <c r="N2229" s="35" t="n">
        <v>1.33052</v>
      </c>
      <c r="O2229" s="35" t="n">
        <v>-1.4553</v>
      </c>
      <c r="P2229" s="35" t="n">
        <v>-1.54335</v>
      </c>
      <c r="Q2229" s="35" t="n">
        <v>2.14201</v>
      </c>
      <c r="R2229" s="35" t="n">
        <v>-0.18587</v>
      </c>
    </row>
    <row r="2230" customFormat="false" ht="15" hidden="false" customHeight="false" outlineLevel="0" collapsed="false">
      <c r="A2230" s="4" t="n">
        <v>2229</v>
      </c>
      <c r="B2230" s="4" t="s">
        <v>2573</v>
      </c>
      <c r="C2230" s="35" t="n">
        <v>-3.53132</v>
      </c>
      <c r="D2230" s="35" t="n">
        <v>-1.51867</v>
      </c>
      <c r="E2230" s="35" t="n">
        <v>2.16566</v>
      </c>
      <c r="F2230" s="35" t="n">
        <v>1.17409</v>
      </c>
      <c r="G2230" s="35" t="n">
        <v>2.73505</v>
      </c>
      <c r="H2230" s="35" t="n">
        <v>1.16683</v>
      </c>
      <c r="I2230" s="35" t="n">
        <v>-0.1574</v>
      </c>
      <c r="J2230" s="35" t="n">
        <v>3.05583</v>
      </c>
      <c r="K2230" s="35" t="n">
        <v>2.93327</v>
      </c>
      <c r="L2230" s="35" t="n">
        <v>2.5131</v>
      </c>
      <c r="M2230" s="35" t="n">
        <v>2.3846</v>
      </c>
      <c r="N2230" s="35" t="n">
        <v>0.6897</v>
      </c>
      <c r="O2230" s="35" t="n">
        <v>0.25291</v>
      </c>
      <c r="P2230" s="35" t="n">
        <v>-0.55586</v>
      </c>
      <c r="Q2230" s="35" t="n">
        <v>0.08253</v>
      </c>
      <c r="R2230" s="35" t="n">
        <v>1.53724</v>
      </c>
    </row>
    <row r="2231" customFormat="false" ht="15" hidden="false" customHeight="false" outlineLevel="0" collapsed="false">
      <c r="A2231" s="4" t="n">
        <v>2230</v>
      </c>
      <c r="B2231" s="4" t="s">
        <v>2574</v>
      </c>
      <c r="C2231" s="35" t="n">
        <v>-1.73222</v>
      </c>
      <c r="D2231" s="35" t="n">
        <v>-0.17045</v>
      </c>
      <c r="E2231" s="35" t="n">
        <v>1.84374</v>
      </c>
      <c r="F2231" s="35" t="n">
        <v>0.32708</v>
      </c>
      <c r="G2231" s="35" t="n">
        <v>2.40676</v>
      </c>
      <c r="H2231" s="35" t="n">
        <v>-1.69893</v>
      </c>
      <c r="I2231" s="35" t="n">
        <v>1.66911</v>
      </c>
      <c r="J2231" s="35" t="n">
        <v>0.15627</v>
      </c>
      <c r="K2231" s="35" t="n">
        <v>-1.16219</v>
      </c>
      <c r="L2231" s="35" t="n">
        <v>2.44358</v>
      </c>
      <c r="M2231" s="35" t="n">
        <v>2.24041</v>
      </c>
      <c r="N2231" s="35" t="n">
        <v>0.555</v>
      </c>
      <c r="O2231" s="35" t="n">
        <v>-0.47288</v>
      </c>
      <c r="P2231" s="35" t="n">
        <v>-1.04205</v>
      </c>
      <c r="Q2231" s="35" t="n">
        <v>0.72802</v>
      </c>
      <c r="R2231" s="35" t="n">
        <v>2.3995</v>
      </c>
    </row>
    <row r="2232" customFormat="false" ht="15" hidden="false" customHeight="false" outlineLevel="0" collapsed="false">
      <c r="A2232" s="4" t="n">
        <v>2231</v>
      </c>
      <c r="B2232" s="4" t="s">
        <v>2575</v>
      </c>
      <c r="C2232" s="35" t="n">
        <v>-2.3283</v>
      </c>
      <c r="D2232" s="35" t="n">
        <v>-1.71714</v>
      </c>
      <c r="E2232" s="35" t="n">
        <v>-0.76685</v>
      </c>
      <c r="F2232" s="35" t="n">
        <v>0.56474</v>
      </c>
      <c r="G2232" s="35" t="n">
        <v>-1.16764</v>
      </c>
      <c r="H2232" s="35" t="n">
        <v>0.53114</v>
      </c>
      <c r="I2232" s="35" t="n">
        <v>-0.78484</v>
      </c>
      <c r="J2232" s="35" t="n">
        <v>-1.35718</v>
      </c>
      <c r="K2232" s="35" t="n">
        <v>-0.05251</v>
      </c>
      <c r="L2232" s="35" t="n">
        <v>-0.30777</v>
      </c>
      <c r="M2232" s="35" t="n">
        <v>1.44459</v>
      </c>
      <c r="N2232" s="35" t="n">
        <v>0.69984</v>
      </c>
      <c r="O2232" s="35" t="n">
        <v>-2.04965</v>
      </c>
      <c r="P2232" s="35" t="n">
        <v>-1.79736</v>
      </c>
      <c r="Q2232" s="35" t="n">
        <v>1.85411</v>
      </c>
      <c r="R2232" s="35" t="n">
        <v>1.25531</v>
      </c>
    </row>
    <row r="2233" customFormat="false" ht="15" hidden="false" customHeight="false" outlineLevel="0" collapsed="false">
      <c r="A2233" s="4" t="n">
        <v>2232</v>
      </c>
      <c r="B2233" s="4" t="s">
        <v>2576</v>
      </c>
      <c r="C2233" s="35" t="n">
        <v>0.86403</v>
      </c>
      <c r="D2233" s="35" t="n">
        <v>0.33617</v>
      </c>
      <c r="E2233" s="35" t="n">
        <v>-1.24979</v>
      </c>
      <c r="F2233" s="35" t="n">
        <v>-0.85281</v>
      </c>
      <c r="G2233" s="35" t="n">
        <v>-0.49765</v>
      </c>
      <c r="H2233" s="35" t="n">
        <v>1.37634</v>
      </c>
      <c r="I2233" s="35" t="n">
        <v>2.55255</v>
      </c>
      <c r="J2233" s="35" t="n">
        <v>0.47756</v>
      </c>
      <c r="K2233" s="35" t="n">
        <v>-1.02382</v>
      </c>
      <c r="L2233" s="35" t="n">
        <v>0.20101</v>
      </c>
      <c r="M2233" s="35" t="n">
        <v>1.60753</v>
      </c>
      <c r="N2233" s="35" t="n">
        <v>0.56658</v>
      </c>
      <c r="O2233" s="35" t="n">
        <v>-1.18811</v>
      </c>
      <c r="P2233" s="35" t="n">
        <v>-0.05881</v>
      </c>
      <c r="Q2233" s="35" t="n">
        <v>0.03511</v>
      </c>
      <c r="R2233" s="35" t="n">
        <v>-2.54791</v>
      </c>
    </row>
    <row r="2234" customFormat="false" ht="15" hidden="false" customHeight="false" outlineLevel="0" collapsed="false">
      <c r="A2234" s="4" t="n">
        <v>2233</v>
      </c>
      <c r="B2234" s="4" t="s">
        <v>2577</v>
      </c>
      <c r="C2234" s="35" t="n">
        <v>0.1192</v>
      </c>
      <c r="D2234" s="35" t="n">
        <v>-2.41755</v>
      </c>
      <c r="E2234" s="35" t="n">
        <v>1.69203</v>
      </c>
      <c r="F2234" s="35" t="n">
        <v>0.09902</v>
      </c>
      <c r="G2234" s="35" t="n">
        <v>-0.98179</v>
      </c>
      <c r="H2234" s="35" t="n">
        <v>-1.46932</v>
      </c>
      <c r="I2234" s="35" t="n">
        <v>-0.17311</v>
      </c>
      <c r="J2234" s="35" t="n">
        <v>3.41892</v>
      </c>
      <c r="K2234" s="35" t="n">
        <v>1.70716</v>
      </c>
      <c r="L2234" s="35" t="n">
        <v>0.25581</v>
      </c>
      <c r="M2234" s="35" t="n">
        <v>1.72473</v>
      </c>
      <c r="N2234" s="35" t="n">
        <v>3.75472</v>
      </c>
      <c r="O2234" s="35" t="n">
        <v>1.69312</v>
      </c>
      <c r="P2234" s="35" t="n">
        <v>-0.0041</v>
      </c>
      <c r="Q2234" s="35" t="n">
        <v>0.21567</v>
      </c>
      <c r="R2234" s="35" t="n">
        <v>-1.81873</v>
      </c>
    </row>
    <row r="2235" customFormat="false" ht="15" hidden="false" customHeight="false" outlineLevel="0" collapsed="false">
      <c r="A2235" s="4" t="n">
        <v>2234</v>
      </c>
      <c r="B2235" s="4" t="s">
        <v>2578</v>
      </c>
      <c r="C2235" s="35" t="n">
        <v>-2.59133</v>
      </c>
      <c r="D2235" s="35" t="n">
        <v>0.63279</v>
      </c>
      <c r="E2235" s="35" t="n">
        <v>1.84347</v>
      </c>
      <c r="F2235" s="35" t="n">
        <v>0.09873</v>
      </c>
      <c r="G2235" s="35" t="n">
        <v>-0.17391</v>
      </c>
      <c r="H2235" s="35" t="n">
        <v>1.0214</v>
      </c>
      <c r="I2235" s="35" t="n">
        <v>0.13077</v>
      </c>
      <c r="J2235" s="35" t="n">
        <v>3.19682</v>
      </c>
      <c r="K2235" s="35" t="n">
        <v>-0.65477</v>
      </c>
      <c r="L2235" s="35" t="n">
        <v>-0.13051</v>
      </c>
      <c r="M2235" s="35" t="n">
        <v>1.39625</v>
      </c>
      <c r="N2235" s="35" t="n">
        <v>0.43104</v>
      </c>
      <c r="O2235" s="35" t="n">
        <v>-1.50293</v>
      </c>
      <c r="P2235" s="35" t="n">
        <v>-2.33396</v>
      </c>
      <c r="Q2235" s="35" t="n">
        <v>0.44457</v>
      </c>
      <c r="R2235" s="35" t="n">
        <v>-1.45378</v>
      </c>
    </row>
    <row r="2236" customFormat="false" ht="15" hidden="false" customHeight="false" outlineLevel="0" collapsed="false">
      <c r="A2236" s="4" t="n">
        <v>2235</v>
      </c>
      <c r="B2236" s="4" t="s">
        <v>2579</v>
      </c>
      <c r="C2236" s="35" t="n">
        <v>-1.88476</v>
      </c>
      <c r="D2236" s="35" t="n">
        <v>-1.13311</v>
      </c>
      <c r="E2236" s="35" t="n">
        <v>-0.30502</v>
      </c>
      <c r="F2236" s="35" t="n">
        <v>2.72544</v>
      </c>
      <c r="G2236" s="35" t="n">
        <v>1.37864</v>
      </c>
      <c r="H2236" s="35" t="n">
        <v>0.59267</v>
      </c>
      <c r="I2236" s="35" t="n">
        <v>2.29505</v>
      </c>
      <c r="J2236" s="35" t="n">
        <v>-0.53341</v>
      </c>
      <c r="K2236" s="35" t="n">
        <v>0.10089</v>
      </c>
      <c r="L2236" s="35" t="n">
        <v>-0.04603</v>
      </c>
      <c r="M2236" s="35" t="n">
        <v>1.8296</v>
      </c>
      <c r="N2236" s="35" t="n">
        <v>2.65243</v>
      </c>
      <c r="O2236" s="35" t="n">
        <v>0.52598</v>
      </c>
      <c r="P2236" s="35" t="n">
        <v>-2.54038</v>
      </c>
      <c r="Q2236" s="35" t="n">
        <v>0.74361</v>
      </c>
      <c r="R2236" s="35" t="n">
        <v>0.18166</v>
      </c>
    </row>
    <row r="2237" customFormat="false" ht="15" hidden="false" customHeight="false" outlineLevel="0" collapsed="false">
      <c r="A2237" s="4" t="n">
        <v>2236</v>
      </c>
      <c r="B2237" s="4" t="s">
        <v>2580</v>
      </c>
      <c r="C2237" s="35" t="n">
        <v>-2.19555</v>
      </c>
      <c r="D2237" s="35" t="n">
        <v>-2.16561</v>
      </c>
      <c r="E2237" s="35" t="n">
        <v>-0.72377</v>
      </c>
      <c r="F2237" s="35" t="n">
        <v>1.62776</v>
      </c>
      <c r="G2237" s="35" t="n">
        <v>1.27343</v>
      </c>
      <c r="H2237" s="35" t="n">
        <v>0.67583</v>
      </c>
      <c r="I2237" s="35" t="n">
        <v>1.951</v>
      </c>
      <c r="J2237" s="35" t="n">
        <v>-0.32506</v>
      </c>
      <c r="K2237" s="35" t="n">
        <v>-0.8</v>
      </c>
      <c r="L2237" s="35" t="n">
        <v>0.83063</v>
      </c>
      <c r="M2237" s="35" t="n">
        <v>-1.94143</v>
      </c>
      <c r="N2237" s="35" t="n">
        <v>0.28415</v>
      </c>
      <c r="O2237" s="35" t="n">
        <v>0.90249</v>
      </c>
      <c r="P2237" s="35" t="n">
        <v>1.09335</v>
      </c>
      <c r="Q2237" s="35" t="n">
        <v>2.81571</v>
      </c>
      <c r="R2237" s="35" t="n">
        <v>-1.07154</v>
      </c>
    </row>
    <row r="2238" customFormat="false" ht="15" hidden="false" customHeight="false" outlineLevel="0" collapsed="false">
      <c r="A2238" s="4" t="n">
        <v>2237</v>
      </c>
      <c r="B2238" s="4" t="s">
        <v>2581</v>
      </c>
      <c r="C2238" s="35" t="n">
        <v>-0.58033</v>
      </c>
      <c r="D2238" s="35" t="n">
        <v>0.01708</v>
      </c>
      <c r="E2238" s="35" t="n">
        <v>2.31336</v>
      </c>
      <c r="F2238" s="35" t="n">
        <v>3.30339</v>
      </c>
      <c r="G2238" s="35" t="n">
        <v>2.88429</v>
      </c>
      <c r="H2238" s="35" t="n">
        <v>1.74458</v>
      </c>
      <c r="I2238" s="35" t="n">
        <v>-0.8163</v>
      </c>
      <c r="J2238" s="35" t="n">
        <v>-0.63716</v>
      </c>
      <c r="K2238" s="35" t="n">
        <v>0.1356</v>
      </c>
      <c r="L2238" s="35" t="n">
        <v>0.57457</v>
      </c>
      <c r="M2238" s="35" t="n">
        <v>-0.9576</v>
      </c>
      <c r="N2238" s="35" t="n">
        <v>2.66559</v>
      </c>
      <c r="O2238" s="35" t="n">
        <v>0.18165</v>
      </c>
      <c r="P2238" s="35" t="n">
        <v>-2.57368</v>
      </c>
      <c r="Q2238" s="35" t="n">
        <v>0.16007</v>
      </c>
      <c r="R2238" s="35" t="n">
        <v>-2.63415</v>
      </c>
    </row>
    <row r="2239" customFormat="false" ht="15" hidden="false" customHeight="false" outlineLevel="0" collapsed="false">
      <c r="A2239" s="4" t="n">
        <v>2238</v>
      </c>
      <c r="B2239" s="4" t="s">
        <v>2582</v>
      </c>
      <c r="C2239" s="35" t="n">
        <v>0.17401</v>
      </c>
      <c r="D2239" s="35" t="n">
        <v>0.92002</v>
      </c>
      <c r="E2239" s="35" t="n">
        <v>-0.14214</v>
      </c>
      <c r="F2239" s="35" t="n">
        <v>3.47794</v>
      </c>
      <c r="G2239" s="35" t="n">
        <v>2.76075</v>
      </c>
      <c r="H2239" s="35" t="n">
        <v>-1.82922</v>
      </c>
      <c r="I2239" s="35" t="n">
        <v>-0.84733</v>
      </c>
      <c r="J2239" s="35" t="n">
        <v>2.80527</v>
      </c>
      <c r="K2239" s="35" t="n">
        <v>2.36716</v>
      </c>
      <c r="L2239" s="35" t="n">
        <v>0.87651</v>
      </c>
      <c r="M2239" s="35" t="n">
        <v>0.22236</v>
      </c>
      <c r="N2239" s="35" t="n">
        <v>3.44525</v>
      </c>
      <c r="O2239" s="35" t="n">
        <v>-0.36701</v>
      </c>
      <c r="P2239" s="35" t="n">
        <v>0.05948</v>
      </c>
      <c r="Q2239" s="35" t="n">
        <v>2.76922</v>
      </c>
      <c r="R2239" s="35" t="n">
        <v>-1.05313</v>
      </c>
    </row>
    <row r="2240" customFormat="false" ht="15" hidden="false" customHeight="false" outlineLevel="0" collapsed="false">
      <c r="A2240" s="4" t="n">
        <v>2239</v>
      </c>
      <c r="B2240" s="4" t="s">
        <v>2583</v>
      </c>
      <c r="C2240" s="35" t="n">
        <v>-2.0478</v>
      </c>
      <c r="D2240" s="35" t="n">
        <v>0.09691</v>
      </c>
      <c r="E2240" s="35" t="n">
        <v>-0.37969</v>
      </c>
      <c r="F2240" s="35" t="n">
        <v>-1.55567</v>
      </c>
      <c r="G2240" s="35" t="n">
        <v>-1.13629</v>
      </c>
      <c r="H2240" s="35" t="n">
        <v>-0.21115</v>
      </c>
      <c r="I2240" s="35" t="n">
        <v>1.58332</v>
      </c>
      <c r="J2240" s="35" t="n">
        <v>-0.20462</v>
      </c>
      <c r="K2240" s="35" t="n">
        <v>-0.01424</v>
      </c>
      <c r="L2240" s="35" t="n">
        <v>-0.99183</v>
      </c>
      <c r="M2240" s="35" t="n">
        <v>0.90408</v>
      </c>
      <c r="N2240" s="35" t="n">
        <v>-0.03547</v>
      </c>
      <c r="O2240" s="35" t="n">
        <v>-0.09676</v>
      </c>
      <c r="P2240" s="35" t="n">
        <v>0.04207</v>
      </c>
      <c r="Q2240" s="35" t="n">
        <v>-0.37091</v>
      </c>
      <c r="R2240" s="35" t="n">
        <v>0.74287</v>
      </c>
    </row>
    <row r="2241" customFormat="false" ht="15" hidden="false" customHeight="false" outlineLevel="0" collapsed="false">
      <c r="A2241" s="4" t="n">
        <v>2240</v>
      </c>
      <c r="B2241" s="4" t="s">
        <v>2584</v>
      </c>
      <c r="C2241" s="35" t="n">
        <v>-0.27014</v>
      </c>
      <c r="D2241" s="35" t="n">
        <v>-1.82621</v>
      </c>
      <c r="E2241" s="35" t="n">
        <v>-1.11572</v>
      </c>
      <c r="F2241" s="35" t="n">
        <v>2.77569</v>
      </c>
      <c r="G2241" s="35" t="n">
        <v>1.82797</v>
      </c>
      <c r="H2241" s="35" t="n">
        <v>1.71006</v>
      </c>
      <c r="I2241" s="35" t="n">
        <v>0.59395</v>
      </c>
      <c r="J2241" s="35" t="n">
        <v>-0.12313</v>
      </c>
      <c r="K2241" s="35" t="n">
        <v>2.78028</v>
      </c>
      <c r="L2241" s="35" t="n">
        <v>4.19814</v>
      </c>
      <c r="M2241" s="35" t="n">
        <v>0.77654</v>
      </c>
      <c r="N2241" s="35" t="n">
        <v>3.56855</v>
      </c>
      <c r="O2241" s="35" t="n">
        <v>-2.74879</v>
      </c>
      <c r="P2241" s="35" t="n">
        <v>-1.76293</v>
      </c>
      <c r="Q2241" s="35" t="n">
        <v>3.134</v>
      </c>
      <c r="R2241" s="35" t="n">
        <v>-1.89457</v>
      </c>
    </row>
    <row r="2242" customFormat="false" ht="15" hidden="false" customHeight="false" outlineLevel="0" collapsed="false">
      <c r="A2242" s="4" t="n">
        <v>2241</v>
      </c>
      <c r="B2242" s="4" t="s">
        <v>2585</v>
      </c>
      <c r="C2242" s="35" t="n">
        <v>-0.42331</v>
      </c>
      <c r="D2242" s="35" t="n">
        <v>0.42061</v>
      </c>
      <c r="E2242" s="35" t="n">
        <v>-1.02866</v>
      </c>
      <c r="F2242" s="35" t="n">
        <v>0.28929</v>
      </c>
      <c r="G2242" s="35" t="n">
        <v>3.31132</v>
      </c>
      <c r="H2242" s="35" t="n">
        <v>-0.98077</v>
      </c>
      <c r="I2242" s="35" t="n">
        <v>-1.6632</v>
      </c>
      <c r="J2242" s="35" t="n">
        <v>0.31375</v>
      </c>
      <c r="K2242" s="35" t="n">
        <v>1.72318</v>
      </c>
      <c r="L2242" s="35" t="n">
        <v>0.74226</v>
      </c>
      <c r="M2242" s="35" t="n">
        <v>2.5621</v>
      </c>
      <c r="N2242" s="35" t="n">
        <v>2.02309</v>
      </c>
      <c r="O2242" s="35" t="n">
        <v>-2.85022</v>
      </c>
      <c r="P2242" s="35" t="n">
        <v>-1.88349</v>
      </c>
      <c r="Q2242" s="35" t="n">
        <v>0.04831</v>
      </c>
      <c r="R2242" s="35" t="n">
        <v>-0.3691</v>
      </c>
    </row>
    <row r="2243" customFormat="false" ht="15" hidden="false" customHeight="false" outlineLevel="0" collapsed="false">
      <c r="A2243" s="4" t="n">
        <v>2242</v>
      </c>
      <c r="B2243" s="4" t="s">
        <v>2586</v>
      </c>
      <c r="C2243" s="35" t="n">
        <v>0.99897</v>
      </c>
      <c r="D2243" s="35" t="n">
        <v>-0.32939</v>
      </c>
      <c r="E2243" s="35" t="n">
        <v>-1.02161</v>
      </c>
      <c r="F2243" s="35" t="n">
        <v>-0.53194</v>
      </c>
      <c r="G2243" s="35" t="n">
        <v>-0.77418</v>
      </c>
      <c r="H2243" s="35" t="n">
        <v>-0.66055</v>
      </c>
      <c r="I2243" s="35" t="n">
        <v>1.08523</v>
      </c>
      <c r="J2243" s="35" t="n">
        <v>2.663</v>
      </c>
      <c r="K2243" s="35" t="n">
        <v>1.32134</v>
      </c>
      <c r="L2243" s="35" t="n">
        <v>-0.38047</v>
      </c>
      <c r="M2243" s="35" t="n">
        <v>-1.47105</v>
      </c>
      <c r="N2243" s="35" t="n">
        <v>0.76685</v>
      </c>
      <c r="O2243" s="35" t="n">
        <v>-0.25841</v>
      </c>
      <c r="P2243" s="35" t="n">
        <v>-0.01795</v>
      </c>
      <c r="Q2243" s="35" t="n">
        <v>-0.82684</v>
      </c>
      <c r="R2243" s="35" t="n">
        <v>0.56788</v>
      </c>
    </row>
    <row r="2244" customFormat="false" ht="15" hidden="false" customHeight="false" outlineLevel="0" collapsed="false">
      <c r="A2244" s="4" t="n">
        <v>2243</v>
      </c>
      <c r="B2244" s="4" t="s">
        <v>2587</v>
      </c>
      <c r="C2244" s="35" t="n">
        <v>-3.4972</v>
      </c>
      <c r="D2244" s="35" t="n">
        <v>-1.05727</v>
      </c>
      <c r="E2244" s="35" t="n">
        <v>0.09922</v>
      </c>
      <c r="F2244" s="35" t="n">
        <v>2.01966</v>
      </c>
      <c r="G2244" s="35" t="n">
        <v>1.10483</v>
      </c>
      <c r="H2244" s="35" t="n">
        <v>2.02986</v>
      </c>
      <c r="I2244" s="35" t="n">
        <v>2.59825</v>
      </c>
      <c r="J2244" s="35" t="n">
        <v>-0.71298</v>
      </c>
      <c r="K2244" s="35" t="n">
        <v>2.88723</v>
      </c>
      <c r="L2244" s="35" t="n">
        <v>0.55636</v>
      </c>
      <c r="M2244" s="35" t="n">
        <v>1.71391</v>
      </c>
      <c r="N2244" s="35" t="n">
        <v>0.37002</v>
      </c>
      <c r="O2244" s="35" t="n">
        <v>0.55939</v>
      </c>
      <c r="P2244" s="35" t="n">
        <v>-2.98981</v>
      </c>
      <c r="Q2244" s="35" t="n">
        <v>2.52305</v>
      </c>
      <c r="R2244" s="35" t="n">
        <v>-0.42753</v>
      </c>
    </row>
    <row r="2245" customFormat="false" ht="15" hidden="false" customHeight="false" outlineLevel="0" collapsed="false">
      <c r="A2245" s="4" t="n">
        <v>2244</v>
      </c>
      <c r="B2245" s="4" t="s">
        <v>2588</v>
      </c>
      <c r="C2245" s="35" t="n">
        <v>-0.12985</v>
      </c>
      <c r="D2245" s="35" t="n">
        <v>-0.96747</v>
      </c>
      <c r="E2245" s="35" t="n">
        <v>1.06325</v>
      </c>
      <c r="F2245" s="35" t="n">
        <v>0.9567</v>
      </c>
      <c r="G2245" s="35" t="n">
        <v>3.83178</v>
      </c>
      <c r="H2245" s="35" t="n">
        <v>-1.90893</v>
      </c>
      <c r="I2245" s="35" t="n">
        <v>-1.06125</v>
      </c>
      <c r="J2245" s="35" t="n">
        <v>0.43547</v>
      </c>
      <c r="K2245" s="35" t="n">
        <v>2.04128</v>
      </c>
      <c r="L2245" s="35" t="n">
        <v>0.70985</v>
      </c>
      <c r="M2245" s="35" t="n">
        <v>2.32864</v>
      </c>
      <c r="N2245" s="35" t="n">
        <v>3.36711</v>
      </c>
      <c r="O2245" s="35" t="n">
        <v>-3.45598</v>
      </c>
      <c r="P2245" s="35" t="n">
        <v>-0.25154</v>
      </c>
      <c r="Q2245" s="35" t="n">
        <v>0.27321</v>
      </c>
      <c r="R2245" s="35" t="n">
        <v>-2.53496</v>
      </c>
    </row>
    <row r="2246" customFormat="false" ht="15" hidden="false" customHeight="false" outlineLevel="0" collapsed="false">
      <c r="A2246" s="4" t="n">
        <v>2245</v>
      </c>
      <c r="B2246" s="4" t="s">
        <v>2589</v>
      </c>
      <c r="C2246" s="35" t="n">
        <v>-2.08822</v>
      </c>
      <c r="D2246" s="35" t="n">
        <v>-0.33795</v>
      </c>
      <c r="E2246" s="35" t="n">
        <v>1.61468</v>
      </c>
      <c r="F2246" s="35" t="n">
        <v>2.75057</v>
      </c>
      <c r="G2246" s="35" t="n">
        <v>-0.37123</v>
      </c>
      <c r="H2246" s="35" t="n">
        <v>-1.30626</v>
      </c>
      <c r="I2246" s="35" t="n">
        <v>2.13414</v>
      </c>
      <c r="J2246" s="35" t="n">
        <v>3.85322</v>
      </c>
      <c r="K2246" s="35" t="n">
        <v>2.62489</v>
      </c>
      <c r="L2246" s="35" t="n">
        <v>3.25498</v>
      </c>
      <c r="M2246" s="35" t="n">
        <v>-1.14896</v>
      </c>
      <c r="N2246" s="35" t="n">
        <v>0.81253</v>
      </c>
      <c r="O2246" s="35" t="n">
        <v>-0.48359</v>
      </c>
      <c r="P2246" s="35" t="n">
        <v>-0.4208</v>
      </c>
      <c r="Q2246" s="35" t="n">
        <v>0.15545</v>
      </c>
      <c r="R2246" s="35" t="n">
        <v>-2.02912</v>
      </c>
    </row>
    <row r="2247" customFormat="false" ht="15" hidden="false" customHeight="false" outlineLevel="0" collapsed="false">
      <c r="A2247" s="4" t="n">
        <v>2246</v>
      </c>
      <c r="B2247" s="4" t="s">
        <v>2590</v>
      </c>
      <c r="C2247" s="35" t="n">
        <v>1.23736</v>
      </c>
      <c r="D2247" s="35" t="n">
        <v>-0.12778</v>
      </c>
      <c r="E2247" s="35" t="n">
        <v>-1.72012</v>
      </c>
      <c r="F2247" s="35" t="n">
        <v>3.62101</v>
      </c>
      <c r="G2247" s="35" t="n">
        <v>0.33948</v>
      </c>
      <c r="H2247" s="35" t="n">
        <v>-1.4685</v>
      </c>
      <c r="I2247" s="35" t="n">
        <v>1.6081</v>
      </c>
      <c r="J2247" s="35" t="n">
        <v>3.19431</v>
      </c>
      <c r="K2247" s="35" t="n">
        <v>2.55711</v>
      </c>
      <c r="L2247" s="35" t="n">
        <v>0.8054</v>
      </c>
      <c r="M2247" s="35" t="n">
        <v>2.43186</v>
      </c>
      <c r="N2247" s="35" t="n">
        <v>0.46966</v>
      </c>
      <c r="O2247" s="35" t="n">
        <v>-1.57832</v>
      </c>
      <c r="P2247" s="35" t="n">
        <v>-0.35954</v>
      </c>
      <c r="Q2247" s="35" t="n">
        <v>-0.37732</v>
      </c>
      <c r="R2247" s="35" t="n">
        <v>-0.38489</v>
      </c>
    </row>
    <row r="2248" customFormat="false" ht="15" hidden="false" customHeight="false" outlineLevel="0" collapsed="false">
      <c r="A2248" s="4" t="n">
        <v>2247</v>
      </c>
      <c r="B2248" s="4" t="s">
        <v>2591</v>
      </c>
      <c r="C2248" s="35" t="n">
        <v>-0.64223</v>
      </c>
      <c r="D2248" s="35" t="n">
        <v>-1.50298</v>
      </c>
      <c r="E2248" s="35" t="n">
        <v>-1.37783</v>
      </c>
      <c r="F2248" s="35" t="n">
        <v>3.05707</v>
      </c>
      <c r="G2248" s="35" t="n">
        <v>-0.59511</v>
      </c>
      <c r="H2248" s="35" t="n">
        <v>-0.75737</v>
      </c>
      <c r="I2248" s="35" t="n">
        <v>-0.31616</v>
      </c>
      <c r="J2248" s="35" t="n">
        <v>-1.68276</v>
      </c>
      <c r="K2248" s="35" t="n">
        <v>-0.09244</v>
      </c>
      <c r="L2248" s="35" t="n">
        <v>3.05902</v>
      </c>
      <c r="M2248" s="35" t="n">
        <v>0.78798</v>
      </c>
      <c r="N2248" s="35" t="n">
        <v>1.30236</v>
      </c>
      <c r="O2248" s="35" t="n">
        <v>-3.33149</v>
      </c>
      <c r="P2248" s="35" t="n">
        <v>-1.82245</v>
      </c>
      <c r="Q2248" s="35" t="n">
        <v>0.12113</v>
      </c>
      <c r="R2248" s="35" t="n">
        <v>-2.19142</v>
      </c>
    </row>
    <row r="2249" customFormat="false" ht="15" hidden="false" customHeight="false" outlineLevel="0" collapsed="false">
      <c r="A2249" s="4" t="n">
        <v>2248</v>
      </c>
      <c r="B2249" s="4" t="s">
        <v>2592</v>
      </c>
      <c r="C2249" s="35" t="n">
        <v>-0.1578</v>
      </c>
      <c r="D2249" s="35" t="n">
        <v>-0.34346</v>
      </c>
      <c r="E2249" s="35" t="n">
        <v>-1.29186</v>
      </c>
      <c r="F2249" s="35" t="n">
        <v>-0.36486</v>
      </c>
      <c r="G2249" s="35" t="n">
        <v>0.2701</v>
      </c>
      <c r="H2249" s="35" t="n">
        <v>-1.14595</v>
      </c>
      <c r="I2249" s="35" t="n">
        <v>1.4692</v>
      </c>
      <c r="J2249" s="35" t="n">
        <v>0.13708</v>
      </c>
      <c r="K2249" s="35" t="n">
        <v>1.03202</v>
      </c>
      <c r="L2249" s="35" t="n">
        <v>0.11204</v>
      </c>
      <c r="M2249" s="35" t="n">
        <v>2.10249</v>
      </c>
      <c r="N2249" s="35" t="n">
        <v>4.71289</v>
      </c>
      <c r="O2249" s="35" t="n">
        <v>-1.69396</v>
      </c>
      <c r="P2249" s="35" t="n">
        <v>0.02329</v>
      </c>
      <c r="Q2249" s="35" t="n">
        <v>4.05299</v>
      </c>
      <c r="R2249" s="35" t="n">
        <v>-2.80792</v>
      </c>
    </row>
    <row r="2250" customFormat="false" ht="15" hidden="false" customHeight="false" outlineLevel="0" collapsed="false">
      <c r="A2250" s="4" t="n">
        <v>2249</v>
      </c>
      <c r="B2250" s="4" t="s">
        <v>2593</v>
      </c>
      <c r="C2250" s="35" t="n">
        <v>-2.28381</v>
      </c>
      <c r="D2250" s="35" t="n">
        <v>-0.23042</v>
      </c>
      <c r="E2250" s="35" t="n">
        <v>1.51782</v>
      </c>
      <c r="F2250" s="35" t="n">
        <v>-0.33086</v>
      </c>
      <c r="G2250" s="35" t="n">
        <v>2.68374</v>
      </c>
      <c r="H2250" s="35" t="n">
        <v>-2.10767</v>
      </c>
      <c r="I2250" s="35" t="n">
        <v>-0.53277</v>
      </c>
      <c r="J2250" s="35" t="n">
        <v>-0.08353</v>
      </c>
      <c r="K2250" s="35" t="n">
        <v>-0.96307</v>
      </c>
      <c r="L2250" s="35" t="n">
        <v>2.39547</v>
      </c>
      <c r="M2250" s="35" t="n">
        <v>0.32856</v>
      </c>
      <c r="N2250" s="35" t="n">
        <v>1.3887</v>
      </c>
      <c r="O2250" s="35" t="n">
        <v>-0.11172</v>
      </c>
      <c r="P2250" s="35" t="n">
        <v>-0.1078</v>
      </c>
      <c r="Q2250" s="35" t="n">
        <v>0.4407</v>
      </c>
      <c r="R2250" s="35" t="n">
        <v>1.64372</v>
      </c>
    </row>
    <row r="2251" customFormat="false" ht="15" hidden="false" customHeight="false" outlineLevel="0" collapsed="false">
      <c r="A2251" s="4" t="n">
        <v>2250</v>
      </c>
      <c r="B2251" s="4" t="s">
        <v>2594</v>
      </c>
      <c r="C2251" s="35" t="n">
        <v>-2.06101</v>
      </c>
      <c r="D2251" s="35" t="n">
        <v>-0.08069</v>
      </c>
      <c r="E2251" s="35" t="n">
        <v>3.09439</v>
      </c>
      <c r="F2251" s="35" t="n">
        <v>1.7626</v>
      </c>
      <c r="G2251" s="35" t="n">
        <v>-0.42318</v>
      </c>
      <c r="H2251" s="35" t="n">
        <v>1.37138</v>
      </c>
      <c r="I2251" s="35" t="n">
        <v>2.38839</v>
      </c>
      <c r="J2251" s="35" t="n">
        <v>3.88889</v>
      </c>
      <c r="K2251" s="35" t="n">
        <v>0.18265</v>
      </c>
      <c r="L2251" s="35" t="n">
        <v>0.13432</v>
      </c>
      <c r="M2251" s="35" t="n">
        <v>-0.61177</v>
      </c>
      <c r="N2251" s="35" t="n">
        <v>0.87904</v>
      </c>
      <c r="O2251" s="35" t="n">
        <v>0.8825</v>
      </c>
      <c r="P2251" s="35" t="n">
        <v>-2.99432</v>
      </c>
      <c r="Q2251" s="35" t="n">
        <v>0.60545</v>
      </c>
      <c r="R2251" s="35" t="n">
        <v>0.01421</v>
      </c>
    </row>
    <row r="2252" customFormat="false" ht="15" hidden="false" customHeight="false" outlineLevel="0" collapsed="false">
      <c r="A2252" s="4" t="n">
        <v>2251</v>
      </c>
      <c r="B2252" s="4" t="s">
        <v>2595</v>
      </c>
      <c r="C2252" s="35" t="n">
        <v>-2.97445</v>
      </c>
      <c r="D2252" s="35" t="n">
        <v>-2.78952</v>
      </c>
      <c r="E2252" s="35" t="n">
        <v>2.29845</v>
      </c>
      <c r="F2252" s="35" t="n">
        <v>-0.01355</v>
      </c>
      <c r="G2252" s="35" t="n">
        <v>-0.28045</v>
      </c>
      <c r="H2252" s="35" t="n">
        <v>-1.54981</v>
      </c>
      <c r="I2252" s="35" t="n">
        <v>-1.41416</v>
      </c>
      <c r="J2252" s="35" t="n">
        <v>-0.14016</v>
      </c>
      <c r="K2252" s="35" t="n">
        <v>-1.238</v>
      </c>
      <c r="L2252" s="35" t="n">
        <v>2.41964</v>
      </c>
      <c r="M2252" s="35" t="n">
        <v>1.42107</v>
      </c>
      <c r="N2252" s="35" t="n">
        <v>1.16134</v>
      </c>
      <c r="O2252" s="35" t="n">
        <v>0.5505</v>
      </c>
      <c r="P2252" s="35" t="n">
        <v>0.15166</v>
      </c>
      <c r="Q2252" s="35" t="n">
        <v>0.36588</v>
      </c>
      <c r="R2252" s="35" t="n">
        <v>-0.58058</v>
      </c>
    </row>
    <row r="2253" customFormat="false" ht="15" hidden="false" customHeight="false" outlineLevel="0" collapsed="false">
      <c r="A2253" s="4" t="n">
        <v>2252</v>
      </c>
      <c r="B2253" s="4" t="s">
        <v>2596</v>
      </c>
      <c r="C2253" s="35" t="n">
        <v>0.46661</v>
      </c>
      <c r="D2253" s="35" t="n">
        <v>-2.4606</v>
      </c>
      <c r="E2253" s="35" t="n">
        <v>0.91285</v>
      </c>
      <c r="F2253" s="35" t="n">
        <v>3.34812</v>
      </c>
      <c r="G2253" s="35" t="n">
        <v>0.01603</v>
      </c>
      <c r="H2253" s="35" t="n">
        <v>1.42921</v>
      </c>
      <c r="I2253" s="35" t="n">
        <v>1.87045</v>
      </c>
      <c r="J2253" s="35" t="n">
        <v>-0.44287</v>
      </c>
      <c r="K2253" s="35" t="n">
        <v>2.44899</v>
      </c>
      <c r="L2253" s="35" t="n">
        <v>1.21055</v>
      </c>
      <c r="M2253" s="35" t="n">
        <v>-0.6717</v>
      </c>
      <c r="N2253" s="35" t="n">
        <v>0.36407</v>
      </c>
      <c r="O2253" s="35" t="n">
        <v>-2.15709</v>
      </c>
      <c r="P2253" s="35" t="n">
        <v>-0.00044</v>
      </c>
      <c r="Q2253" s="35" t="n">
        <v>-0.43955</v>
      </c>
      <c r="R2253" s="35" t="n">
        <v>-1.1692</v>
      </c>
    </row>
    <row r="2254" customFormat="false" ht="15" hidden="false" customHeight="false" outlineLevel="0" collapsed="false">
      <c r="A2254" s="4" t="n">
        <v>2253</v>
      </c>
      <c r="B2254" s="4" t="s">
        <v>2597</v>
      </c>
      <c r="C2254" s="35" t="n">
        <v>-2.49108</v>
      </c>
      <c r="D2254" s="35" t="n">
        <v>-3.08767</v>
      </c>
      <c r="E2254" s="35" t="n">
        <v>-1.47284</v>
      </c>
      <c r="F2254" s="35" t="n">
        <v>0.40807</v>
      </c>
      <c r="G2254" s="35" t="n">
        <v>-1.57496</v>
      </c>
      <c r="H2254" s="35" t="n">
        <v>1.84341</v>
      </c>
      <c r="I2254" s="35" t="n">
        <v>0.81445</v>
      </c>
      <c r="J2254" s="35" t="n">
        <v>0.06866</v>
      </c>
      <c r="K2254" s="35" t="n">
        <v>2.81475</v>
      </c>
      <c r="L2254" s="35" t="n">
        <v>2.59996</v>
      </c>
      <c r="M2254" s="35" t="n">
        <v>-0.33209</v>
      </c>
      <c r="N2254" s="35" t="n">
        <v>2.68651</v>
      </c>
      <c r="O2254" s="35" t="n">
        <v>0.67598</v>
      </c>
      <c r="P2254" s="35" t="n">
        <v>-0.13535</v>
      </c>
      <c r="Q2254" s="35" t="n">
        <v>2.01766</v>
      </c>
      <c r="R2254" s="35" t="n">
        <v>0.07424</v>
      </c>
    </row>
    <row r="2255" customFormat="false" ht="15" hidden="false" customHeight="false" outlineLevel="0" collapsed="false">
      <c r="A2255" s="4" t="n">
        <v>2254</v>
      </c>
      <c r="B2255" s="4" t="s">
        <v>2598</v>
      </c>
      <c r="C2255" s="35" t="n">
        <v>0.23737</v>
      </c>
      <c r="D2255" s="35" t="n">
        <v>-0.2211</v>
      </c>
      <c r="E2255" s="35" t="n">
        <v>-0.7194</v>
      </c>
      <c r="F2255" s="35" t="n">
        <v>2.47416</v>
      </c>
      <c r="G2255" s="35" t="n">
        <v>-0.98003</v>
      </c>
      <c r="H2255" s="35" t="n">
        <v>1.68372</v>
      </c>
      <c r="I2255" s="35" t="n">
        <v>-0.92133</v>
      </c>
      <c r="J2255" s="35" t="n">
        <v>-0.28108</v>
      </c>
      <c r="K2255" s="35" t="n">
        <v>2.32581</v>
      </c>
      <c r="L2255" s="35" t="n">
        <v>-0.13485</v>
      </c>
      <c r="M2255" s="35" t="n">
        <v>3.43121</v>
      </c>
      <c r="N2255" s="35" t="n">
        <v>3.4055</v>
      </c>
      <c r="O2255" s="35" t="n">
        <v>0.31709</v>
      </c>
      <c r="P2255" s="35" t="n">
        <v>-0.74158</v>
      </c>
      <c r="Q2255" s="35" t="n">
        <v>-0.03021</v>
      </c>
      <c r="R2255" s="35" t="n">
        <v>0.372</v>
      </c>
    </row>
    <row r="2256" customFormat="false" ht="15" hidden="false" customHeight="false" outlineLevel="0" collapsed="false">
      <c r="A2256" s="4" t="n">
        <v>2255</v>
      </c>
      <c r="B2256" s="4" t="s">
        <v>2599</v>
      </c>
      <c r="C2256" s="35" t="n">
        <v>-2.27107</v>
      </c>
      <c r="D2256" s="35" t="n">
        <v>0.24439</v>
      </c>
      <c r="E2256" s="35" t="n">
        <v>-0.30455</v>
      </c>
      <c r="F2256" s="35" t="n">
        <v>-1.7678</v>
      </c>
      <c r="G2256" s="35" t="n">
        <v>0.59363</v>
      </c>
      <c r="H2256" s="35" t="n">
        <v>-2.10479</v>
      </c>
      <c r="I2256" s="35" t="n">
        <v>0.44843</v>
      </c>
      <c r="J2256" s="35" t="n">
        <v>0.76353</v>
      </c>
      <c r="K2256" s="35" t="n">
        <v>-0.6318</v>
      </c>
      <c r="L2256" s="35" t="n">
        <v>1.3843</v>
      </c>
      <c r="M2256" s="35" t="n">
        <v>-0.6268</v>
      </c>
      <c r="N2256" s="35" t="n">
        <v>1.83834</v>
      </c>
      <c r="O2256" s="35" t="n">
        <v>0.60871</v>
      </c>
      <c r="P2256" s="35" t="n">
        <v>-2.01844</v>
      </c>
      <c r="Q2256" s="35" t="n">
        <v>0.07078</v>
      </c>
      <c r="R2256" s="35" t="n">
        <v>1.05712</v>
      </c>
    </row>
    <row r="2257" customFormat="false" ht="15" hidden="false" customHeight="false" outlineLevel="0" collapsed="false">
      <c r="A2257" s="4" t="n">
        <v>2256</v>
      </c>
      <c r="B2257" s="4" t="s">
        <v>2600</v>
      </c>
      <c r="C2257" s="35" t="n">
        <v>-0.16164</v>
      </c>
      <c r="D2257" s="35" t="n">
        <v>0.05527</v>
      </c>
      <c r="E2257" s="35" t="n">
        <v>0.98452</v>
      </c>
      <c r="F2257" s="35" t="n">
        <v>0.1519</v>
      </c>
      <c r="G2257" s="35" t="n">
        <v>3.07274</v>
      </c>
      <c r="H2257" s="35" t="n">
        <v>-2.14978</v>
      </c>
      <c r="I2257" s="35" t="n">
        <v>-0.28688</v>
      </c>
      <c r="J2257" s="35" t="n">
        <v>2.54991</v>
      </c>
      <c r="K2257" s="35" t="n">
        <v>-1.57772</v>
      </c>
      <c r="L2257" s="35" t="n">
        <v>0.79455</v>
      </c>
      <c r="M2257" s="35" t="n">
        <v>2.40013</v>
      </c>
      <c r="N2257" s="35" t="n">
        <v>3.80445</v>
      </c>
      <c r="O2257" s="35" t="n">
        <v>-3.01229</v>
      </c>
      <c r="P2257" s="35" t="n">
        <v>-0.41423</v>
      </c>
      <c r="Q2257" s="35" t="n">
        <v>-0.05464</v>
      </c>
      <c r="R2257" s="35" t="n">
        <v>-2.12979</v>
      </c>
    </row>
    <row r="2258" customFormat="false" ht="15" hidden="false" customHeight="false" outlineLevel="0" collapsed="false">
      <c r="A2258" s="4" t="n">
        <v>2257</v>
      </c>
      <c r="B2258" s="4" t="s">
        <v>2601</v>
      </c>
      <c r="C2258" s="35" t="n">
        <v>0.97526</v>
      </c>
      <c r="D2258" s="35" t="n">
        <v>-1.02032</v>
      </c>
      <c r="E2258" s="35" t="n">
        <v>2.53632</v>
      </c>
      <c r="F2258" s="35" t="n">
        <v>3.49446</v>
      </c>
      <c r="G2258" s="35" t="n">
        <v>2.54859</v>
      </c>
      <c r="H2258" s="35" t="n">
        <v>-0.20741</v>
      </c>
      <c r="I2258" s="35" t="n">
        <v>2.39735</v>
      </c>
      <c r="J2258" s="35" t="n">
        <v>0.95158</v>
      </c>
      <c r="K2258" s="35" t="n">
        <v>2.88463</v>
      </c>
      <c r="L2258" s="35" t="n">
        <v>2.82357</v>
      </c>
      <c r="M2258" s="35" t="n">
        <v>1.32569</v>
      </c>
      <c r="N2258" s="35" t="n">
        <v>0.26172</v>
      </c>
      <c r="O2258" s="35" t="n">
        <v>1.4699</v>
      </c>
      <c r="P2258" s="35" t="n">
        <v>-2.54577</v>
      </c>
      <c r="Q2258" s="35" t="n">
        <v>0.30739</v>
      </c>
      <c r="R2258" s="35" t="n">
        <v>0.68406</v>
      </c>
    </row>
    <row r="2259" customFormat="false" ht="15" hidden="false" customHeight="false" outlineLevel="0" collapsed="false">
      <c r="A2259" s="4" t="n">
        <v>2258</v>
      </c>
      <c r="B2259" s="4" t="s">
        <v>2602</v>
      </c>
      <c r="C2259" s="35" t="n">
        <v>1.21053</v>
      </c>
      <c r="D2259" s="35" t="n">
        <v>-0.34152</v>
      </c>
      <c r="E2259" s="35" t="n">
        <v>-0.60138</v>
      </c>
      <c r="F2259" s="35" t="n">
        <v>-0.9348</v>
      </c>
      <c r="G2259" s="35" t="n">
        <v>-1.27715</v>
      </c>
      <c r="H2259" s="35" t="n">
        <v>1.44522</v>
      </c>
      <c r="I2259" s="35" t="n">
        <v>2.70617</v>
      </c>
      <c r="J2259" s="35" t="n">
        <v>0.42144</v>
      </c>
      <c r="K2259" s="35" t="n">
        <v>0.72394</v>
      </c>
      <c r="L2259" s="35" t="n">
        <v>-0.31734</v>
      </c>
      <c r="M2259" s="35" t="n">
        <v>-1.03668</v>
      </c>
      <c r="N2259" s="35" t="n">
        <v>-0.08919</v>
      </c>
      <c r="O2259" s="35" t="n">
        <v>1.50633</v>
      </c>
      <c r="P2259" s="35" t="n">
        <v>-2.54593</v>
      </c>
      <c r="Q2259" s="35" t="n">
        <v>-0.12047</v>
      </c>
      <c r="R2259" s="35" t="n">
        <v>0.19184</v>
      </c>
    </row>
    <row r="2260" customFormat="false" ht="15" hidden="false" customHeight="false" outlineLevel="0" collapsed="false">
      <c r="A2260" s="4" t="n">
        <v>2259</v>
      </c>
      <c r="B2260" s="4" t="s">
        <v>2603</v>
      </c>
      <c r="C2260" s="35" t="n">
        <v>0.13153</v>
      </c>
      <c r="D2260" s="35" t="n">
        <v>0.39932</v>
      </c>
      <c r="E2260" s="35" t="n">
        <v>-1.09999</v>
      </c>
      <c r="F2260" s="35" t="n">
        <v>0.40143</v>
      </c>
      <c r="G2260" s="35" t="n">
        <v>1.63632</v>
      </c>
      <c r="H2260" s="35" t="n">
        <v>0.20335</v>
      </c>
      <c r="I2260" s="35" t="n">
        <v>-1.91233</v>
      </c>
      <c r="J2260" s="35" t="n">
        <v>-0.18841</v>
      </c>
      <c r="K2260" s="35" t="n">
        <v>1.18944</v>
      </c>
      <c r="L2260" s="35" t="n">
        <v>0.05476</v>
      </c>
      <c r="M2260" s="35" t="n">
        <v>1.50043</v>
      </c>
      <c r="N2260" s="35" t="n">
        <v>1.79414</v>
      </c>
      <c r="O2260" s="35" t="n">
        <v>-2.88128</v>
      </c>
      <c r="P2260" s="35" t="n">
        <v>-2.1868</v>
      </c>
      <c r="Q2260" s="35" t="n">
        <v>-0.08854</v>
      </c>
      <c r="R2260" s="35" t="n">
        <v>0.20953</v>
      </c>
    </row>
    <row r="2261" customFormat="false" ht="15" hidden="false" customHeight="false" outlineLevel="0" collapsed="false">
      <c r="A2261" s="4" t="n">
        <v>2260</v>
      </c>
      <c r="B2261" s="4" t="s">
        <v>2604</v>
      </c>
      <c r="C2261" s="35" t="n">
        <v>-2.08845</v>
      </c>
      <c r="D2261" s="35" t="n">
        <v>-0.37574</v>
      </c>
      <c r="E2261" s="35" t="n">
        <v>0.90882</v>
      </c>
      <c r="F2261" s="35" t="n">
        <v>2.46569</v>
      </c>
      <c r="G2261" s="35" t="n">
        <v>-0.54587</v>
      </c>
      <c r="H2261" s="35" t="n">
        <v>2.00332</v>
      </c>
      <c r="I2261" s="35" t="n">
        <v>-0.45724</v>
      </c>
      <c r="J2261" s="35" t="n">
        <v>0.46979</v>
      </c>
      <c r="K2261" s="35" t="n">
        <v>-0.68589</v>
      </c>
      <c r="L2261" s="35" t="n">
        <v>3.52746</v>
      </c>
      <c r="M2261" s="35" t="n">
        <v>-0.81312</v>
      </c>
      <c r="N2261" s="35" t="n">
        <v>2.54062</v>
      </c>
      <c r="O2261" s="35" t="n">
        <v>0.05705</v>
      </c>
      <c r="P2261" s="35" t="n">
        <v>-0.23073</v>
      </c>
      <c r="Q2261" s="35" t="n">
        <v>0.95208</v>
      </c>
      <c r="R2261" s="35" t="n">
        <v>-3.40191</v>
      </c>
    </row>
    <row r="2262" customFormat="false" ht="15" hidden="false" customHeight="false" outlineLevel="0" collapsed="false">
      <c r="A2262" s="4" t="n">
        <v>2261</v>
      </c>
      <c r="B2262" s="4" t="s">
        <v>2605</v>
      </c>
      <c r="C2262" s="35" t="n">
        <v>-1.05828</v>
      </c>
      <c r="D2262" s="35" t="n">
        <v>-1.31141</v>
      </c>
      <c r="E2262" s="35" t="n">
        <v>-0.00334</v>
      </c>
      <c r="F2262" s="35" t="n">
        <v>1.72816</v>
      </c>
      <c r="G2262" s="35" t="n">
        <v>1.51694</v>
      </c>
      <c r="H2262" s="35" t="n">
        <v>-1.09878</v>
      </c>
      <c r="I2262" s="35" t="n">
        <v>1.03535</v>
      </c>
      <c r="J2262" s="35" t="n">
        <v>-0.89083</v>
      </c>
      <c r="K2262" s="35" t="n">
        <v>0.08281</v>
      </c>
      <c r="L2262" s="35" t="n">
        <v>0.22369</v>
      </c>
      <c r="M2262" s="35" t="n">
        <v>1.66894</v>
      </c>
      <c r="N2262" s="35" t="n">
        <v>-0.38735</v>
      </c>
      <c r="O2262" s="35" t="n">
        <v>0.36543</v>
      </c>
      <c r="P2262" s="35" t="n">
        <v>-2.01459</v>
      </c>
      <c r="Q2262" s="35" t="n">
        <v>0.03878</v>
      </c>
      <c r="R2262" s="35" t="n">
        <v>0.52347</v>
      </c>
    </row>
    <row r="2263" customFormat="false" ht="15" hidden="false" customHeight="false" outlineLevel="0" collapsed="false">
      <c r="A2263" s="4" t="n">
        <v>2262</v>
      </c>
      <c r="B2263" s="4" t="s">
        <v>2606</v>
      </c>
      <c r="C2263" s="35" t="n">
        <v>-0.12415</v>
      </c>
      <c r="D2263" s="35" t="n">
        <v>0.15875</v>
      </c>
      <c r="E2263" s="35" t="n">
        <v>-0.92226</v>
      </c>
      <c r="F2263" s="35" t="n">
        <v>0.45193</v>
      </c>
      <c r="G2263" s="35" t="n">
        <v>2.41491</v>
      </c>
      <c r="H2263" s="35" t="n">
        <v>1.54431</v>
      </c>
      <c r="I2263" s="35" t="n">
        <v>-1.83226</v>
      </c>
      <c r="J2263" s="35" t="n">
        <v>0.09137</v>
      </c>
      <c r="K2263" s="35" t="n">
        <v>2.51404</v>
      </c>
      <c r="L2263" s="35" t="n">
        <v>0.47741</v>
      </c>
      <c r="M2263" s="35" t="n">
        <v>-0.60671</v>
      </c>
      <c r="N2263" s="35" t="n">
        <v>0.54333</v>
      </c>
      <c r="O2263" s="35" t="n">
        <v>-1.40164</v>
      </c>
      <c r="P2263" s="35" t="n">
        <v>-2.31014</v>
      </c>
      <c r="Q2263" s="35" t="n">
        <v>0.19626</v>
      </c>
      <c r="R2263" s="35" t="n">
        <v>0.05403</v>
      </c>
    </row>
    <row r="2264" customFormat="false" ht="15" hidden="false" customHeight="false" outlineLevel="0" collapsed="false">
      <c r="A2264" s="4" t="n">
        <v>2263</v>
      </c>
      <c r="B2264" s="4" t="s">
        <v>2607</v>
      </c>
      <c r="C2264" s="35" t="n">
        <v>-1.37955</v>
      </c>
      <c r="D2264" s="35" t="n">
        <v>0.10616</v>
      </c>
      <c r="E2264" s="35" t="n">
        <v>-0.53643</v>
      </c>
      <c r="F2264" s="35" t="n">
        <v>0.18528</v>
      </c>
      <c r="G2264" s="35" t="n">
        <v>2.47497</v>
      </c>
      <c r="H2264" s="35" t="n">
        <v>-1.38847</v>
      </c>
      <c r="I2264" s="35" t="n">
        <v>1.67154</v>
      </c>
      <c r="J2264" s="35" t="n">
        <v>3.02117</v>
      </c>
      <c r="K2264" s="35" t="n">
        <v>-1.08906</v>
      </c>
      <c r="L2264" s="35" t="n">
        <v>3.93035</v>
      </c>
      <c r="M2264" s="35" t="n">
        <v>1.15493</v>
      </c>
      <c r="N2264" s="35" t="n">
        <v>0.04796</v>
      </c>
      <c r="O2264" s="35" t="n">
        <v>-0.53398</v>
      </c>
      <c r="P2264" s="35" t="n">
        <v>-0.27205</v>
      </c>
      <c r="Q2264" s="35" t="n">
        <v>0.4595</v>
      </c>
      <c r="R2264" s="35" t="n">
        <v>-1.38261</v>
      </c>
    </row>
    <row r="2265" customFormat="false" ht="15" hidden="false" customHeight="false" outlineLevel="0" collapsed="false">
      <c r="A2265" s="4" t="n">
        <v>2264</v>
      </c>
      <c r="B2265" s="4" t="s">
        <v>2608</v>
      </c>
      <c r="C2265" s="35" t="n">
        <v>-3.03988</v>
      </c>
      <c r="D2265" s="35" t="n">
        <v>-0.00866</v>
      </c>
      <c r="E2265" s="35" t="n">
        <v>0.10646</v>
      </c>
      <c r="F2265" s="35" t="n">
        <v>2.31961</v>
      </c>
      <c r="G2265" s="35" t="n">
        <v>1.79607</v>
      </c>
      <c r="H2265" s="35" t="n">
        <v>0.86178</v>
      </c>
      <c r="I2265" s="35" t="n">
        <v>-1.9111</v>
      </c>
      <c r="J2265" s="35" t="n">
        <v>2.07791</v>
      </c>
      <c r="K2265" s="35" t="n">
        <v>-0.0269</v>
      </c>
      <c r="L2265" s="35" t="n">
        <v>0.42388</v>
      </c>
      <c r="M2265" s="35" t="n">
        <v>0.17908</v>
      </c>
      <c r="N2265" s="35" t="n">
        <v>2.54335</v>
      </c>
      <c r="O2265" s="35" t="n">
        <v>-3.29238</v>
      </c>
      <c r="P2265" s="35" t="n">
        <v>1.9272</v>
      </c>
      <c r="Q2265" s="35" t="n">
        <v>2.20816</v>
      </c>
      <c r="R2265" s="35" t="n">
        <v>-0.41689</v>
      </c>
    </row>
    <row r="2266" customFormat="false" ht="15" hidden="false" customHeight="false" outlineLevel="0" collapsed="false">
      <c r="A2266" s="4" t="n">
        <v>2265</v>
      </c>
      <c r="B2266" s="4" t="s">
        <v>2609</v>
      </c>
      <c r="C2266" s="35" t="n">
        <v>-0.38354</v>
      </c>
      <c r="D2266" s="35" t="n">
        <v>-1.85955</v>
      </c>
      <c r="E2266" s="35" t="n">
        <v>1.21313</v>
      </c>
      <c r="F2266" s="35" t="n">
        <v>-0.86528</v>
      </c>
      <c r="G2266" s="35" t="n">
        <v>-0.06593</v>
      </c>
      <c r="H2266" s="35" t="n">
        <v>-2.27949</v>
      </c>
      <c r="I2266" s="35" t="n">
        <v>-0.37524</v>
      </c>
      <c r="J2266" s="35" t="n">
        <v>1.49069</v>
      </c>
      <c r="K2266" s="35" t="n">
        <v>-1.22547</v>
      </c>
      <c r="L2266" s="35" t="n">
        <v>2.30854</v>
      </c>
      <c r="M2266" s="35" t="n">
        <v>1.26185</v>
      </c>
      <c r="N2266" s="35" t="n">
        <v>1.43246</v>
      </c>
      <c r="O2266" s="35" t="n">
        <v>-2.48164</v>
      </c>
      <c r="P2266" s="35" t="n">
        <v>1.87027</v>
      </c>
      <c r="Q2266" s="35" t="n">
        <v>2.49367</v>
      </c>
      <c r="R2266" s="35" t="n">
        <v>-0.68685</v>
      </c>
    </row>
    <row r="2267" customFormat="false" ht="15" hidden="false" customHeight="false" outlineLevel="0" collapsed="false">
      <c r="A2267" s="4" t="n">
        <v>2266</v>
      </c>
      <c r="B2267" s="4" t="s">
        <v>2610</v>
      </c>
      <c r="C2267" s="35" t="n">
        <v>-0.5763</v>
      </c>
      <c r="D2267" s="35" t="n">
        <v>-3.07929</v>
      </c>
      <c r="E2267" s="35" t="n">
        <v>1.5594</v>
      </c>
      <c r="F2267" s="35" t="n">
        <v>0.04457</v>
      </c>
      <c r="G2267" s="35" t="n">
        <v>1.53614</v>
      </c>
      <c r="H2267" s="35" t="n">
        <v>-1.06469</v>
      </c>
      <c r="I2267" s="35" t="n">
        <v>2.05847</v>
      </c>
      <c r="J2267" s="35" t="n">
        <v>-0.10078</v>
      </c>
      <c r="K2267" s="35" t="n">
        <v>1.48687</v>
      </c>
      <c r="L2267" s="35" t="n">
        <v>0.00334</v>
      </c>
      <c r="M2267" s="35" t="n">
        <v>1.28415</v>
      </c>
      <c r="N2267" s="35" t="n">
        <v>1.14315</v>
      </c>
      <c r="O2267" s="35" t="n">
        <v>-1.82522</v>
      </c>
      <c r="P2267" s="35" t="n">
        <v>-0.33401</v>
      </c>
      <c r="Q2267" s="35" t="n">
        <v>1.16145</v>
      </c>
      <c r="R2267" s="35" t="n">
        <v>-3.37076</v>
      </c>
    </row>
    <row r="2268" customFormat="false" ht="15" hidden="false" customHeight="false" outlineLevel="0" collapsed="false">
      <c r="A2268" s="4" t="n">
        <v>2267</v>
      </c>
      <c r="B2268" s="4" t="s">
        <v>2611</v>
      </c>
      <c r="C2268" s="35" t="n">
        <v>-1.71261</v>
      </c>
      <c r="D2268" s="35" t="n">
        <v>-0.41126</v>
      </c>
      <c r="E2268" s="35" t="n">
        <v>-0.70767</v>
      </c>
      <c r="F2268" s="35" t="n">
        <v>2.24607</v>
      </c>
      <c r="G2268" s="35" t="n">
        <v>0.31496</v>
      </c>
      <c r="H2268" s="35" t="n">
        <v>-0.04201</v>
      </c>
      <c r="I2268" s="35" t="n">
        <v>2.13691</v>
      </c>
      <c r="J2268" s="35" t="n">
        <v>-1.17816</v>
      </c>
      <c r="K2268" s="35" t="n">
        <v>-0.36601</v>
      </c>
      <c r="L2268" s="35" t="n">
        <v>-0.12625</v>
      </c>
      <c r="M2268" s="35" t="n">
        <v>-1.42523</v>
      </c>
      <c r="N2268" s="35" t="n">
        <v>2.44157</v>
      </c>
      <c r="O2268" s="35" t="n">
        <v>0.10742</v>
      </c>
      <c r="P2268" s="35" t="n">
        <v>-2.8805</v>
      </c>
      <c r="Q2268" s="35" t="n">
        <v>0.82202</v>
      </c>
      <c r="R2268" s="35" t="n">
        <v>-2.63057</v>
      </c>
    </row>
    <row r="2269" customFormat="false" ht="15" hidden="false" customHeight="false" outlineLevel="0" collapsed="false">
      <c r="A2269" s="4" t="n">
        <v>2268</v>
      </c>
      <c r="B2269" s="4" t="s">
        <v>2612</v>
      </c>
      <c r="C2269" s="35" t="n">
        <v>-0.80349</v>
      </c>
      <c r="D2269" s="35" t="n">
        <v>-1.55395</v>
      </c>
      <c r="E2269" s="35" t="n">
        <v>-0.75946</v>
      </c>
      <c r="F2269" s="35" t="n">
        <v>2.8948</v>
      </c>
      <c r="G2269" s="35" t="n">
        <v>2.15849</v>
      </c>
      <c r="H2269" s="35" t="n">
        <v>-0.52139</v>
      </c>
      <c r="I2269" s="35" t="n">
        <v>-1.70918</v>
      </c>
      <c r="J2269" s="35" t="n">
        <v>-0.53782</v>
      </c>
      <c r="K2269" s="35" t="n">
        <v>2.73836</v>
      </c>
      <c r="L2269" s="35" t="n">
        <v>0.89359</v>
      </c>
      <c r="M2269" s="35" t="n">
        <v>-2.76042</v>
      </c>
      <c r="N2269" s="35" t="n">
        <v>0.44388</v>
      </c>
      <c r="O2269" s="35" t="n">
        <v>-2.80799</v>
      </c>
      <c r="P2269" s="35" t="n">
        <v>-1.83228</v>
      </c>
      <c r="Q2269" s="35" t="n">
        <v>1.77166</v>
      </c>
      <c r="R2269" s="35" t="n">
        <v>-3.02664</v>
      </c>
    </row>
    <row r="2270" customFormat="false" ht="15" hidden="false" customHeight="false" outlineLevel="0" collapsed="false">
      <c r="A2270" s="4" t="n">
        <v>2269</v>
      </c>
      <c r="B2270" s="4" t="s">
        <v>2613</v>
      </c>
      <c r="C2270" s="35" t="n">
        <v>0.21542</v>
      </c>
      <c r="D2270" s="35" t="n">
        <v>-0.12767</v>
      </c>
      <c r="E2270" s="35" t="n">
        <v>-0.59201</v>
      </c>
      <c r="F2270" s="35" t="n">
        <v>2.40223</v>
      </c>
      <c r="G2270" s="35" t="n">
        <v>-0.98071</v>
      </c>
      <c r="H2270" s="35" t="n">
        <v>-0.32729</v>
      </c>
      <c r="I2270" s="35" t="n">
        <v>1.34292</v>
      </c>
      <c r="J2270" s="35" t="n">
        <v>2.57223</v>
      </c>
      <c r="K2270" s="35" t="n">
        <v>0.22843</v>
      </c>
      <c r="L2270" s="35" t="n">
        <v>-0.28655</v>
      </c>
      <c r="M2270" s="35" t="n">
        <v>-0.2998</v>
      </c>
      <c r="N2270" s="35" t="n">
        <v>3.78875</v>
      </c>
      <c r="O2270" s="35" t="n">
        <v>-1.73918</v>
      </c>
      <c r="P2270" s="35" t="n">
        <v>0.82154</v>
      </c>
      <c r="Q2270" s="35" t="n">
        <v>2.56427</v>
      </c>
      <c r="R2270" s="35" t="n">
        <v>-0.29753</v>
      </c>
    </row>
    <row r="2271" customFormat="false" ht="15" hidden="false" customHeight="false" outlineLevel="0" collapsed="false">
      <c r="A2271" s="4" t="n">
        <v>2270</v>
      </c>
      <c r="B2271" s="4" t="s">
        <v>2614</v>
      </c>
      <c r="C2271" s="35" t="n">
        <v>-2.93357</v>
      </c>
      <c r="D2271" s="35" t="n">
        <v>0.13607</v>
      </c>
      <c r="E2271" s="35" t="n">
        <v>-0.45294</v>
      </c>
      <c r="F2271" s="35" t="n">
        <v>1.8636</v>
      </c>
      <c r="G2271" s="35" t="n">
        <v>-0.04163</v>
      </c>
      <c r="H2271" s="35" t="n">
        <v>-1.17719</v>
      </c>
      <c r="I2271" s="35" t="n">
        <v>2.04011</v>
      </c>
      <c r="J2271" s="35" t="n">
        <v>2.6798</v>
      </c>
      <c r="K2271" s="35" t="n">
        <v>0.19936</v>
      </c>
      <c r="L2271" s="35" t="n">
        <v>-0.69035</v>
      </c>
      <c r="M2271" s="35" t="n">
        <v>2.10155</v>
      </c>
      <c r="N2271" s="35" t="n">
        <v>3.16391</v>
      </c>
      <c r="O2271" s="35" t="n">
        <v>-2.74018</v>
      </c>
      <c r="P2271" s="35" t="n">
        <v>-0.55209</v>
      </c>
      <c r="Q2271" s="35" t="n">
        <v>2.61463</v>
      </c>
      <c r="R2271" s="35" t="n">
        <v>-2.83347</v>
      </c>
    </row>
    <row r="2272" customFormat="false" ht="15" hidden="false" customHeight="false" outlineLevel="0" collapsed="false">
      <c r="A2272" s="4" t="n">
        <v>2271</v>
      </c>
      <c r="B2272" s="4" t="s">
        <v>2615</v>
      </c>
      <c r="C2272" s="35" t="n">
        <v>-3.40507</v>
      </c>
      <c r="D2272" s="35" t="n">
        <v>-0.20826</v>
      </c>
      <c r="E2272" s="35" t="n">
        <v>-0.40745</v>
      </c>
      <c r="F2272" s="35" t="n">
        <v>3.04019</v>
      </c>
      <c r="G2272" s="35" t="n">
        <v>-0.85989</v>
      </c>
      <c r="H2272" s="35" t="n">
        <v>1.55686</v>
      </c>
      <c r="I2272" s="35" t="n">
        <v>-0.50721</v>
      </c>
      <c r="J2272" s="35" t="n">
        <v>2.53379</v>
      </c>
      <c r="K2272" s="35" t="n">
        <v>-0.30558</v>
      </c>
      <c r="L2272" s="35" t="n">
        <v>3.19978</v>
      </c>
      <c r="M2272" s="35" t="n">
        <v>-0.4955</v>
      </c>
      <c r="N2272" s="35" t="n">
        <v>2.0802</v>
      </c>
      <c r="O2272" s="35" t="n">
        <v>-2.46906</v>
      </c>
      <c r="P2272" s="35" t="n">
        <v>0.67295</v>
      </c>
      <c r="Q2272" s="35" t="n">
        <v>2.18033</v>
      </c>
      <c r="R2272" s="35" t="n">
        <v>-0.40781</v>
      </c>
    </row>
    <row r="2273" customFormat="false" ht="15" hidden="false" customHeight="false" outlineLevel="0" collapsed="false">
      <c r="A2273" s="4" t="n">
        <v>2272</v>
      </c>
      <c r="B2273" s="4" t="s">
        <v>2616</v>
      </c>
      <c r="C2273" s="35" t="n">
        <v>0.54361</v>
      </c>
      <c r="D2273" s="35" t="n">
        <v>-1.53406</v>
      </c>
      <c r="E2273" s="35" t="n">
        <v>-0.90744</v>
      </c>
      <c r="F2273" s="35" t="n">
        <v>2.03961</v>
      </c>
      <c r="G2273" s="35" t="n">
        <v>0.94369</v>
      </c>
      <c r="H2273" s="35" t="n">
        <v>1.71377</v>
      </c>
      <c r="I2273" s="35" t="n">
        <v>2.83949</v>
      </c>
      <c r="J2273" s="35" t="n">
        <v>-0.35068</v>
      </c>
      <c r="K2273" s="35" t="n">
        <v>0.38018</v>
      </c>
      <c r="L2273" s="35" t="n">
        <v>0.81228</v>
      </c>
      <c r="M2273" s="35" t="n">
        <v>-1.30552</v>
      </c>
      <c r="N2273" s="35" t="n">
        <v>0.49355</v>
      </c>
      <c r="O2273" s="35" t="n">
        <v>0.43642</v>
      </c>
      <c r="P2273" s="35" t="n">
        <v>-2.19852</v>
      </c>
      <c r="Q2273" s="35" t="n">
        <v>1.54199</v>
      </c>
      <c r="R2273" s="35" t="n">
        <v>-0.23613</v>
      </c>
    </row>
    <row r="2274" customFormat="false" ht="15" hidden="false" customHeight="false" outlineLevel="0" collapsed="false">
      <c r="A2274" s="4" t="n">
        <v>2273</v>
      </c>
      <c r="B2274" s="4" t="s">
        <v>2617</v>
      </c>
      <c r="C2274" s="35" t="n">
        <v>-3.09396</v>
      </c>
      <c r="D2274" s="35" t="n">
        <v>-1.374</v>
      </c>
      <c r="E2274" s="35" t="n">
        <v>-0.82364</v>
      </c>
      <c r="F2274" s="35" t="n">
        <v>2.45619</v>
      </c>
      <c r="G2274" s="35" t="n">
        <v>2.97832</v>
      </c>
      <c r="H2274" s="35" t="n">
        <v>1.25353</v>
      </c>
      <c r="I2274" s="35" t="n">
        <v>1.28076</v>
      </c>
      <c r="J2274" s="35" t="n">
        <v>-0.76683</v>
      </c>
      <c r="K2274" s="35" t="n">
        <v>3.37289</v>
      </c>
      <c r="L2274" s="35" t="n">
        <v>0.55623</v>
      </c>
      <c r="M2274" s="35" t="n">
        <v>-0.67682</v>
      </c>
      <c r="N2274" s="35" t="n">
        <v>0.00135</v>
      </c>
      <c r="O2274" s="35" t="n">
        <v>-0.66862</v>
      </c>
      <c r="P2274" s="35" t="n">
        <v>-1.57557</v>
      </c>
      <c r="Q2274" s="35" t="n">
        <v>1.94632</v>
      </c>
      <c r="R2274" s="35" t="n">
        <v>-0.42097</v>
      </c>
    </row>
    <row r="2275" customFormat="false" ht="15" hidden="false" customHeight="false" outlineLevel="0" collapsed="false">
      <c r="A2275" s="4" t="n">
        <v>2274</v>
      </c>
      <c r="B2275" s="4" t="s">
        <v>2618</v>
      </c>
      <c r="C2275" s="35" t="n">
        <v>-2.48093</v>
      </c>
      <c r="D2275" s="35" t="n">
        <v>-0.27854</v>
      </c>
      <c r="E2275" s="35" t="n">
        <v>2.47735</v>
      </c>
      <c r="F2275" s="35" t="n">
        <v>-0.45902</v>
      </c>
      <c r="G2275" s="35" t="n">
        <v>-0.49247</v>
      </c>
      <c r="H2275" s="35" t="n">
        <v>-1.74667</v>
      </c>
      <c r="I2275" s="35" t="n">
        <v>-0.89526</v>
      </c>
      <c r="J2275" s="35" t="n">
        <v>3.14117</v>
      </c>
      <c r="K2275" s="35" t="n">
        <v>1.79737</v>
      </c>
      <c r="L2275" s="35" t="n">
        <v>0.57345</v>
      </c>
      <c r="M2275" s="35" t="n">
        <v>1.9282</v>
      </c>
      <c r="N2275" s="35" t="n">
        <v>4.09969</v>
      </c>
      <c r="O2275" s="35" t="n">
        <v>-1.64175</v>
      </c>
      <c r="P2275" s="35" t="n">
        <v>-2.71379</v>
      </c>
      <c r="Q2275" s="35" t="n">
        <v>-0.10211</v>
      </c>
      <c r="R2275" s="35" t="n">
        <v>0.90255</v>
      </c>
    </row>
    <row r="2276" customFormat="false" ht="15" hidden="false" customHeight="false" outlineLevel="0" collapsed="false">
      <c r="A2276" s="4" t="n">
        <v>2275</v>
      </c>
      <c r="B2276" s="4" t="s">
        <v>2619</v>
      </c>
      <c r="C2276" s="35" t="n">
        <v>-2.95424</v>
      </c>
      <c r="D2276" s="35" t="n">
        <v>0.18378</v>
      </c>
      <c r="E2276" s="35" t="n">
        <v>1.65618</v>
      </c>
      <c r="F2276" s="35" t="n">
        <v>2.30872</v>
      </c>
      <c r="G2276" s="35" t="n">
        <v>0.22135</v>
      </c>
      <c r="H2276" s="35" t="n">
        <v>-1.1823</v>
      </c>
      <c r="I2276" s="35" t="n">
        <v>-1.90094</v>
      </c>
      <c r="J2276" s="35" t="n">
        <v>0.13395</v>
      </c>
      <c r="K2276" s="35" t="n">
        <v>-0.65086</v>
      </c>
      <c r="L2276" s="35" t="n">
        <v>0.97837</v>
      </c>
      <c r="M2276" s="35" t="n">
        <v>-0.78671</v>
      </c>
      <c r="N2276" s="35" t="n">
        <v>0.08129</v>
      </c>
      <c r="O2276" s="35" t="n">
        <v>-2.35681</v>
      </c>
      <c r="P2276" s="35" t="n">
        <v>0.17309</v>
      </c>
      <c r="Q2276" s="35" t="n">
        <v>2.83121</v>
      </c>
      <c r="R2276" s="35" t="n">
        <v>-0.04711</v>
      </c>
    </row>
    <row r="2277" customFormat="false" ht="15" hidden="false" customHeight="false" outlineLevel="0" collapsed="false">
      <c r="A2277" s="4" t="n">
        <v>2276</v>
      </c>
      <c r="B2277" s="4" t="s">
        <v>2620</v>
      </c>
      <c r="C2277" s="35" t="n">
        <v>-2.20919</v>
      </c>
      <c r="D2277" s="35" t="n">
        <v>-0.23205</v>
      </c>
      <c r="E2277" s="35" t="n">
        <v>2.97461</v>
      </c>
      <c r="F2277" s="35" t="n">
        <v>-0.46768</v>
      </c>
      <c r="G2277" s="35" t="n">
        <v>2.2281</v>
      </c>
      <c r="H2277" s="35" t="n">
        <v>-0.0647</v>
      </c>
      <c r="I2277" s="35" t="n">
        <v>3.01003</v>
      </c>
      <c r="J2277" s="35" t="n">
        <v>3.23508</v>
      </c>
      <c r="K2277" s="35" t="n">
        <v>-0.49324</v>
      </c>
      <c r="L2277" s="35" t="n">
        <v>2.01556</v>
      </c>
      <c r="M2277" s="35" t="n">
        <v>-0.45632</v>
      </c>
      <c r="N2277" s="35" t="n">
        <v>3.83735</v>
      </c>
      <c r="O2277" s="35" t="n">
        <v>-2.31186</v>
      </c>
      <c r="P2277" s="35" t="n">
        <v>-3.22487</v>
      </c>
      <c r="Q2277" s="35" t="n">
        <v>-0.18509</v>
      </c>
      <c r="R2277" s="35" t="n">
        <v>-1.25807</v>
      </c>
    </row>
    <row r="2278" customFormat="false" ht="15" hidden="false" customHeight="false" outlineLevel="0" collapsed="false">
      <c r="A2278" s="4" t="n">
        <v>2277</v>
      </c>
      <c r="B2278" s="4" t="s">
        <v>2621</v>
      </c>
      <c r="C2278" s="35" t="n">
        <v>-2.74614</v>
      </c>
      <c r="D2278" s="35" t="n">
        <v>-0.00335</v>
      </c>
      <c r="E2278" s="35" t="n">
        <v>0.78256</v>
      </c>
      <c r="F2278" s="35" t="n">
        <v>2.40276</v>
      </c>
      <c r="G2278" s="35" t="n">
        <v>0.17334</v>
      </c>
      <c r="H2278" s="35" t="n">
        <v>-1.55046</v>
      </c>
      <c r="I2278" s="35" t="n">
        <v>1.31129</v>
      </c>
      <c r="J2278" s="35" t="n">
        <v>0.50769</v>
      </c>
      <c r="K2278" s="35" t="n">
        <v>-1.62894</v>
      </c>
      <c r="L2278" s="35" t="n">
        <v>2.84355</v>
      </c>
      <c r="M2278" s="35" t="n">
        <v>-0.82747</v>
      </c>
      <c r="N2278" s="35" t="n">
        <v>0.51706</v>
      </c>
      <c r="O2278" s="35" t="n">
        <v>-2.17781</v>
      </c>
      <c r="P2278" s="35" t="n">
        <v>0.10976</v>
      </c>
      <c r="Q2278" s="35" t="n">
        <v>3.19897</v>
      </c>
      <c r="R2278" s="35" t="n">
        <v>-0.17324</v>
      </c>
    </row>
    <row r="2279" customFormat="false" ht="15" hidden="false" customHeight="false" outlineLevel="0" collapsed="false">
      <c r="A2279" s="4" t="n">
        <v>2278</v>
      </c>
      <c r="B2279" s="4" t="s">
        <v>2622</v>
      </c>
      <c r="C2279" s="35" t="n">
        <v>-2.16436</v>
      </c>
      <c r="D2279" s="35" t="n">
        <v>-0.43053</v>
      </c>
      <c r="E2279" s="35" t="n">
        <v>2.14394</v>
      </c>
      <c r="F2279" s="35" t="n">
        <v>0.28632</v>
      </c>
      <c r="G2279" s="35" t="n">
        <v>3.16731</v>
      </c>
      <c r="H2279" s="35" t="n">
        <v>1.72884</v>
      </c>
      <c r="I2279" s="35" t="n">
        <v>2.81834</v>
      </c>
      <c r="J2279" s="35" t="n">
        <v>0.02235</v>
      </c>
      <c r="K2279" s="35" t="n">
        <v>-0.77346</v>
      </c>
      <c r="L2279" s="35" t="n">
        <v>1.2486</v>
      </c>
      <c r="M2279" s="35" t="n">
        <v>1.8751</v>
      </c>
      <c r="N2279" s="35" t="n">
        <v>2.53034</v>
      </c>
      <c r="O2279" s="35" t="n">
        <v>-2.97114</v>
      </c>
      <c r="P2279" s="35" t="n">
        <v>-2.28911</v>
      </c>
      <c r="Q2279" s="35" t="n">
        <v>0.26078</v>
      </c>
      <c r="R2279" s="35" t="n">
        <v>-3.11099</v>
      </c>
    </row>
    <row r="2280" customFormat="false" ht="15" hidden="false" customHeight="false" outlineLevel="0" collapsed="false">
      <c r="A2280" s="4" t="n">
        <v>2279</v>
      </c>
      <c r="B2280" s="4" t="s">
        <v>2623</v>
      </c>
      <c r="C2280" s="35" t="n">
        <v>-2.25004</v>
      </c>
      <c r="D2280" s="35" t="n">
        <v>-0.59922</v>
      </c>
      <c r="E2280" s="35" t="n">
        <v>2.91606</v>
      </c>
      <c r="F2280" s="35" t="n">
        <v>0.91737</v>
      </c>
      <c r="G2280" s="35" t="n">
        <v>-0.27922</v>
      </c>
      <c r="H2280" s="35" t="n">
        <v>-1.66537</v>
      </c>
      <c r="I2280" s="35" t="n">
        <v>2.11419</v>
      </c>
      <c r="J2280" s="35" t="n">
        <v>0.75579</v>
      </c>
      <c r="K2280" s="35" t="n">
        <v>2.12916</v>
      </c>
      <c r="L2280" s="35" t="n">
        <v>-0.25112</v>
      </c>
      <c r="M2280" s="35" t="n">
        <v>-0.47299</v>
      </c>
      <c r="N2280" s="35" t="n">
        <v>3.90258</v>
      </c>
      <c r="O2280" s="35" t="n">
        <v>0.7432</v>
      </c>
      <c r="P2280" s="35" t="n">
        <v>-1.01957</v>
      </c>
      <c r="Q2280" s="35" t="n">
        <v>0.44178</v>
      </c>
      <c r="R2280" s="35" t="n">
        <v>0.26569</v>
      </c>
    </row>
    <row r="2281" customFormat="false" ht="15" hidden="false" customHeight="false" outlineLevel="0" collapsed="false">
      <c r="A2281" s="4" t="n">
        <v>2280</v>
      </c>
      <c r="B2281" s="4" t="s">
        <v>2624</v>
      </c>
      <c r="C2281" s="35" t="n">
        <v>-2.3927</v>
      </c>
      <c r="D2281" s="35" t="n">
        <v>-0.19741</v>
      </c>
      <c r="E2281" s="35" t="n">
        <v>2.26014</v>
      </c>
      <c r="F2281" s="35" t="n">
        <v>2.9059</v>
      </c>
      <c r="G2281" s="35" t="n">
        <v>0.19047</v>
      </c>
      <c r="H2281" s="35" t="n">
        <v>2.49753</v>
      </c>
      <c r="I2281" s="35" t="n">
        <v>1.24815</v>
      </c>
      <c r="J2281" s="35" t="n">
        <v>0.22817</v>
      </c>
      <c r="K2281" s="35" t="n">
        <v>2.89349</v>
      </c>
      <c r="L2281" s="35" t="n">
        <v>0.7227</v>
      </c>
      <c r="M2281" s="35" t="n">
        <v>0.83919</v>
      </c>
      <c r="N2281" s="35" t="n">
        <v>1.44871</v>
      </c>
      <c r="O2281" s="35" t="n">
        <v>1.69995</v>
      </c>
      <c r="P2281" s="35" t="n">
        <v>-0.60962</v>
      </c>
      <c r="Q2281" s="35" t="n">
        <v>1.2693</v>
      </c>
      <c r="R2281" s="35" t="n">
        <v>0.41617</v>
      </c>
    </row>
    <row r="2282" customFormat="false" ht="15" hidden="false" customHeight="false" outlineLevel="0" collapsed="false">
      <c r="A2282" s="4" t="n">
        <v>2281</v>
      </c>
      <c r="B2282" s="4" t="s">
        <v>2625</v>
      </c>
      <c r="C2282" s="35" t="n">
        <v>-0.0903</v>
      </c>
      <c r="D2282" s="35" t="n">
        <v>-0.95304</v>
      </c>
      <c r="E2282" s="35" t="n">
        <v>1.58845</v>
      </c>
      <c r="F2282" s="35" t="n">
        <v>0.96707</v>
      </c>
      <c r="G2282" s="35" t="n">
        <v>2.10707</v>
      </c>
      <c r="H2282" s="35" t="n">
        <v>0.86675</v>
      </c>
      <c r="I2282" s="35" t="n">
        <v>-1.75824</v>
      </c>
      <c r="J2282" s="35" t="n">
        <v>-0.01866</v>
      </c>
      <c r="K2282" s="35" t="n">
        <v>2.00877</v>
      </c>
      <c r="L2282" s="35" t="n">
        <v>2.38355</v>
      </c>
      <c r="M2282" s="35" t="n">
        <v>1.92751</v>
      </c>
      <c r="N2282" s="35" t="n">
        <v>2.95784</v>
      </c>
      <c r="O2282" s="35" t="n">
        <v>-2.01656</v>
      </c>
      <c r="P2282" s="35" t="n">
        <v>-0.4379</v>
      </c>
      <c r="Q2282" s="35" t="n">
        <v>0.08619</v>
      </c>
      <c r="R2282" s="35" t="n">
        <v>-0.57451</v>
      </c>
    </row>
    <row r="2283" customFormat="false" ht="15" hidden="false" customHeight="false" outlineLevel="0" collapsed="false">
      <c r="A2283" s="4" t="n">
        <v>2282</v>
      </c>
      <c r="B2283" s="4" t="s">
        <v>2626</v>
      </c>
      <c r="C2283" s="35" t="n">
        <v>0.62618</v>
      </c>
      <c r="D2283" s="35" t="n">
        <v>0.54859</v>
      </c>
      <c r="E2283" s="35" t="n">
        <v>-0.07143</v>
      </c>
      <c r="F2283" s="35" t="n">
        <v>-0.14571</v>
      </c>
      <c r="G2283" s="35" t="n">
        <v>1.47859</v>
      </c>
      <c r="H2283" s="35" t="n">
        <v>-1.78135</v>
      </c>
      <c r="I2283" s="35" t="n">
        <v>2.27257</v>
      </c>
      <c r="J2283" s="35" t="n">
        <v>2.32111</v>
      </c>
      <c r="K2283" s="35" t="n">
        <v>1.35931</v>
      </c>
      <c r="L2283" s="35" t="n">
        <v>0.10289</v>
      </c>
      <c r="M2283" s="35" t="n">
        <v>-0.50604</v>
      </c>
      <c r="N2283" s="35" t="n">
        <v>3.31967</v>
      </c>
      <c r="O2283" s="35" t="n">
        <v>1.07795</v>
      </c>
      <c r="P2283" s="35" t="n">
        <v>-1.9662</v>
      </c>
      <c r="Q2283" s="35" t="n">
        <v>3.3761</v>
      </c>
      <c r="R2283" s="35" t="n">
        <v>0.28095</v>
      </c>
    </row>
    <row r="2284" customFormat="false" ht="15" hidden="false" customHeight="false" outlineLevel="0" collapsed="false">
      <c r="A2284" s="4" t="n">
        <v>2283</v>
      </c>
      <c r="B2284" s="4" t="s">
        <v>2627</v>
      </c>
      <c r="C2284" s="35" t="n">
        <v>0.1999</v>
      </c>
      <c r="D2284" s="35" t="n">
        <v>-1.92478</v>
      </c>
      <c r="E2284" s="35" t="n">
        <v>-1.02397</v>
      </c>
      <c r="F2284" s="35" t="n">
        <v>1.08302</v>
      </c>
      <c r="G2284" s="35" t="n">
        <v>1.63468</v>
      </c>
      <c r="H2284" s="35" t="n">
        <v>1.93988</v>
      </c>
      <c r="I2284" s="35" t="n">
        <v>1.83508</v>
      </c>
      <c r="J2284" s="35" t="n">
        <v>-0.53007</v>
      </c>
      <c r="K2284" s="35" t="n">
        <v>2.45901</v>
      </c>
      <c r="L2284" s="35" t="n">
        <v>-0.12472</v>
      </c>
      <c r="M2284" s="35" t="n">
        <v>-0.26428</v>
      </c>
      <c r="N2284" s="35" t="n">
        <v>3.83503</v>
      </c>
      <c r="O2284" s="35" t="n">
        <v>-2.82593</v>
      </c>
      <c r="P2284" s="35" t="n">
        <v>-2.26442</v>
      </c>
      <c r="Q2284" s="35" t="n">
        <v>2.47228</v>
      </c>
      <c r="R2284" s="35" t="n">
        <v>-2.93506</v>
      </c>
    </row>
    <row r="2285" customFormat="false" ht="15" hidden="false" customHeight="false" outlineLevel="0" collapsed="false">
      <c r="A2285" s="4" t="n">
        <v>2284</v>
      </c>
      <c r="B2285" s="4" t="s">
        <v>2628</v>
      </c>
      <c r="C2285" s="35" t="n">
        <v>0.31902</v>
      </c>
      <c r="D2285" s="35" t="n">
        <v>1.30382</v>
      </c>
      <c r="E2285" s="35" t="n">
        <v>1.74574</v>
      </c>
      <c r="F2285" s="35" t="n">
        <v>0.55756</v>
      </c>
      <c r="G2285" s="35" t="n">
        <v>2.26207</v>
      </c>
      <c r="H2285" s="35" t="n">
        <v>1.22032</v>
      </c>
      <c r="I2285" s="35" t="n">
        <v>-0.53665</v>
      </c>
      <c r="J2285" s="35" t="n">
        <v>0.21062</v>
      </c>
      <c r="K2285" s="35" t="n">
        <v>2.12066</v>
      </c>
      <c r="L2285" s="35" t="n">
        <v>2.32649</v>
      </c>
      <c r="M2285" s="35" t="n">
        <v>2.24308</v>
      </c>
      <c r="N2285" s="35" t="n">
        <v>1.16651</v>
      </c>
      <c r="O2285" s="35" t="n">
        <v>1.40086</v>
      </c>
      <c r="P2285" s="35" t="n">
        <v>-0.38861</v>
      </c>
      <c r="Q2285" s="35" t="n">
        <v>0.72377</v>
      </c>
      <c r="R2285" s="35" t="n">
        <v>0.59159</v>
      </c>
    </row>
    <row r="2286" customFormat="false" ht="15" hidden="false" customHeight="false" outlineLevel="0" collapsed="false">
      <c r="A2286" s="4" t="n">
        <v>2285</v>
      </c>
      <c r="B2286" s="4" t="s">
        <v>2629</v>
      </c>
      <c r="C2286" s="35" t="n">
        <v>-2.74517</v>
      </c>
      <c r="D2286" s="35" t="n">
        <v>-1.91364</v>
      </c>
      <c r="E2286" s="35" t="n">
        <v>-0.41451</v>
      </c>
      <c r="F2286" s="35" t="n">
        <v>-1.02803</v>
      </c>
      <c r="G2286" s="35" t="n">
        <v>-1.05847</v>
      </c>
      <c r="H2286" s="35" t="n">
        <v>2.13376</v>
      </c>
      <c r="I2286" s="35" t="n">
        <v>0.01807</v>
      </c>
      <c r="J2286" s="35" t="n">
        <v>-1.96115</v>
      </c>
      <c r="K2286" s="35" t="n">
        <v>-0.10503</v>
      </c>
      <c r="L2286" s="35" t="n">
        <v>2.96535</v>
      </c>
      <c r="M2286" s="35" t="n">
        <v>1.25395</v>
      </c>
      <c r="N2286" s="35" t="n">
        <v>0.96793</v>
      </c>
      <c r="O2286" s="35" t="n">
        <v>-0.45372</v>
      </c>
      <c r="P2286" s="35" t="n">
        <v>-1.11507</v>
      </c>
      <c r="Q2286" s="35" t="n">
        <v>2.57598</v>
      </c>
      <c r="R2286" s="35" t="n">
        <v>-1.27865</v>
      </c>
    </row>
    <row r="2287" customFormat="false" ht="15" hidden="false" customHeight="false" outlineLevel="0" collapsed="false">
      <c r="A2287" s="4" t="n">
        <v>2286</v>
      </c>
      <c r="B2287" s="4" t="s">
        <v>2630</v>
      </c>
      <c r="C2287" s="35" t="n">
        <v>-0.45078</v>
      </c>
      <c r="D2287" s="35" t="n">
        <v>-2.44546</v>
      </c>
      <c r="E2287" s="35" t="n">
        <v>2.0559</v>
      </c>
      <c r="F2287" s="35" t="n">
        <v>3.52672</v>
      </c>
      <c r="G2287" s="35" t="n">
        <v>0.39097</v>
      </c>
      <c r="H2287" s="35" t="n">
        <v>-1.24762</v>
      </c>
      <c r="I2287" s="35" t="n">
        <v>0.94804</v>
      </c>
      <c r="J2287" s="35" t="n">
        <v>-0.23703</v>
      </c>
      <c r="K2287" s="35" t="n">
        <v>0.60462</v>
      </c>
      <c r="L2287" s="35" t="n">
        <v>3.04653</v>
      </c>
      <c r="M2287" s="35" t="n">
        <v>1.25503</v>
      </c>
      <c r="N2287" s="35" t="n">
        <v>1.01114</v>
      </c>
      <c r="O2287" s="35" t="n">
        <v>-1.51384</v>
      </c>
      <c r="P2287" s="35" t="n">
        <v>-3.54473</v>
      </c>
      <c r="Q2287" s="35" t="n">
        <v>-1.02209</v>
      </c>
      <c r="R2287" s="35" t="n">
        <v>0.03059</v>
      </c>
    </row>
    <row r="2288" customFormat="false" ht="15" hidden="false" customHeight="false" outlineLevel="0" collapsed="false">
      <c r="A2288" s="4" t="n">
        <v>2287</v>
      </c>
      <c r="B2288" s="4" t="s">
        <v>2631</v>
      </c>
      <c r="C2288" s="35" t="n">
        <v>1.15644</v>
      </c>
      <c r="D2288" s="35" t="n">
        <v>0.84508</v>
      </c>
      <c r="E2288" s="35" t="n">
        <v>-1.31394</v>
      </c>
      <c r="F2288" s="35" t="n">
        <v>2.37747</v>
      </c>
      <c r="G2288" s="35" t="n">
        <v>2.17178</v>
      </c>
      <c r="H2288" s="35" t="n">
        <v>-1.38641</v>
      </c>
      <c r="I2288" s="35" t="n">
        <v>-1.19545</v>
      </c>
      <c r="J2288" s="35" t="n">
        <v>-0.80373</v>
      </c>
      <c r="K2288" s="35" t="n">
        <v>-0.06581</v>
      </c>
      <c r="L2288" s="35" t="n">
        <v>0.69527</v>
      </c>
      <c r="M2288" s="35" t="n">
        <v>-0.56194</v>
      </c>
      <c r="N2288" s="35" t="n">
        <v>0.04059</v>
      </c>
      <c r="O2288" s="35" t="n">
        <v>-0.02658</v>
      </c>
      <c r="P2288" s="35" t="n">
        <v>-1.25025</v>
      </c>
      <c r="Q2288" s="35" t="n">
        <v>-0.19795</v>
      </c>
      <c r="R2288" s="35" t="n">
        <v>0.06052</v>
      </c>
    </row>
    <row r="2289" customFormat="false" ht="15" hidden="false" customHeight="false" outlineLevel="0" collapsed="false">
      <c r="A2289" s="4" t="n">
        <v>2288</v>
      </c>
      <c r="B2289" s="4" t="s">
        <v>2632</v>
      </c>
      <c r="C2289" s="35" t="n">
        <v>-1.64066</v>
      </c>
      <c r="D2289" s="35" t="n">
        <v>1.5677</v>
      </c>
      <c r="E2289" s="35" t="n">
        <v>2.33471</v>
      </c>
      <c r="F2289" s="35" t="n">
        <v>1.16711</v>
      </c>
      <c r="G2289" s="35" t="n">
        <v>0.53311</v>
      </c>
      <c r="H2289" s="35" t="n">
        <v>-0.84518</v>
      </c>
      <c r="I2289" s="35" t="n">
        <v>1.97551</v>
      </c>
      <c r="J2289" s="35" t="n">
        <v>0.35209</v>
      </c>
      <c r="K2289" s="35" t="n">
        <v>-0.16995</v>
      </c>
      <c r="L2289" s="35" t="n">
        <v>0.41606</v>
      </c>
      <c r="M2289" s="35" t="n">
        <v>-0.48055</v>
      </c>
      <c r="N2289" s="35" t="n">
        <v>3.22318</v>
      </c>
      <c r="O2289" s="35" t="n">
        <v>-1.65233</v>
      </c>
      <c r="P2289" s="35" t="n">
        <v>-2.78905</v>
      </c>
      <c r="Q2289" s="35" t="n">
        <v>1.95566</v>
      </c>
      <c r="R2289" s="35" t="n">
        <v>0.67132</v>
      </c>
    </row>
    <row r="2290" customFormat="false" ht="15" hidden="false" customHeight="false" outlineLevel="0" collapsed="false">
      <c r="A2290" s="4" t="n">
        <v>2289</v>
      </c>
      <c r="B2290" s="4" t="s">
        <v>2633</v>
      </c>
      <c r="C2290" s="35" t="n">
        <v>-0.60994</v>
      </c>
      <c r="D2290" s="35" t="n">
        <v>-1.13414</v>
      </c>
      <c r="E2290" s="35" t="n">
        <v>-0.02621</v>
      </c>
      <c r="F2290" s="35" t="n">
        <v>2.98281</v>
      </c>
      <c r="G2290" s="35" t="n">
        <v>1.72196</v>
      </c>
      <c r="H2290" s="35" t="n">
        <v>-1.38974</v>
      </c>
      <c r="I2290" s="35" t="n">
        <v>-1.78545</v>
      </c>
      <c r="J2290" s="35" t="n">
        <v>-0.20134</v>
      </c>
      <c r="K2290" s="35" t="n">
        <v>0.4034</v>
      </c>
      <c r="L2290" s="35" t="n">
        <v>0.55201</v>
      </c>
      <c r="M2290" s="35" t="n">
        <v>1.64134</v>
      </c>
      <c r="N2290" s="35" t="n">
        <v>0.64471</v>
      </c>
      <c r="O2290" s="35" t="n">
        <v>0.15342</v>
      </c>
      <c r="P2290" s="35" t="n">
        <v>-1.92298</v>
      </c>
      <c r="Q2290" s="35" t="n">
        <v>-2.01339</v>
      </c>
      <c r="R2290" s="35" t="n">
        <v>0.12834</v>
      </c>
    </row>
    <row r="2291" customFormat="false" ht="15" hidden="false" customHeight="false" outlineLevel="0" collapsed="false">
      <c r="A2291" s="4" t="n">
        <v>2290</v>
      </c>
      <c r="B2291" s="4" t="s">
        <v>2634</v>
      </c>
      <c r="C2291" s="35" t="n">
        <v>-2.74031</v>
      </c>
      <c r="D2291" s="35" t="n">
        <v>0.30952</v>
      </c>
      <c r="E2291" s="35" t="n">
        <v>0.85745</v>
      </c>
      <c r="F2291" s="35" t="n">
        <v>3.24353</v>
      </c>
      <c r="G2291" s="35" t="n">
        <v>2.10417</v>
      </c>
      <c r="H2291" s="35" t="n">
        <v>-0.23404</v>
      </c>
      <c r="I2291" s="35" t="n">
        <v>-1.43759</v>
      </c>
      <c r="J2291" s="35" t="n">
        <v>2.5131</v>
      </c>
      <c r="K2291" s="35" t="n">
        <v>3.57242</v>
      </c>
      <c r="L2291" s="35" t="n">
        <v>0.24612</v>
      </c>
      <c r="M2291" s="35" t="n">
        <v>2.0767</v>
      </c>
      <c r="N2291" s="35" t="n">
        <v>3.46971</v>
      </c>
      <c r="O2291" s="35" t="n">
        <v>0.66615</v>
      </c>
      <c r="P2291" s="35" t="n">
        <v>-2.44476</v>
      </c>
      <c r="Q2291" s="35" t="n">
        <v>2.37263</v>
      </c>
      <c r="R2291" s="35" t="n">
        <v>-2.55214</v>
      </c>
    </row>
    <row r="2292" customFormat="false" ht="15" hidden="false" customHeight="false" outlineLevel="0" collapsed="false">
      <c r="A2292" s="4" t="n">
        <v>2291</v>
      </c>
      <c r="B2292" s="4" t="s">
        <v>2635</v>
      </c>
      <c r="C2292" s="35" t="n">
        <v>0.81492</v>
      </c>
      <c r="D2292" s="35" t="n">
        <v>-1.17951</v>
      </c>
      <c r="E2292" s="35" t="n">
        <v>-0.18116</v>
      </c>
      <c r="F2292" s="35" t="n">
        <v>2.56065</v>
      </c>
      <c r="G2292" s="35" t="n">
        <v>1.62428</v>
      </c>
      <c r="H2292" s="35" t="n">
        <v>-2.46423</v>
      </c>
      <c r="I2292" s="35" t="n">
        <v>2.53826</v>
      </c>
      <c r="J2292" s="35" t="n">
        <v>2.52684</v>
      </c>
      <c r="K2292" s="35" t="n">
        <v>1.45894</v>
      </c>
      <c r="L2292" s="35" t="n">
        <v>0.16156</v>
      </c>
      <c r="M2292" s="35" t="n">
        <v>1.68509</v>
      </c>
      <c r="N2292" s="35" t="n">
        <v>0.68771</v>
      </c>
      <c r="O2292" s="35" t="n">
        <v>0.56477</v>
      </c>
      <c r="P2292" s="35" t="n">
        <v>-2.91393</v>
      </c>
      <c r="Q2292" s="35" t="n">
        <v>1.59708</v>
      </c>
      <c r="R2292" s="35" t="n">
        <v>0.66035</v>
      </c>
    </row>
    <row r="2293" customFormat="false" ht="15" hidden="false" customHeight="false" outlineLevel="0" collapsed="false">
      <c r="A2293" s="4" t="n">
        <v>2292</v>
      </c>
      <c r="B2293" s="4" t="s">
        <v>2636</v>
      </c>
      <c r="C2293" s="35" t="n">
        <v>1.24399</v>
      </c>
      <c r="D2293" s="35" t="n">
        <v>-0.28865</v>
      </c>
      <c r="E2293" s="35" t="n">
        <v>-0.54253</v>
      </c>
      <c r="F2293" s="35" t="n">
        <v>-0.29951</v>
      </c>
      <c r="G2293" s="35" t="n">
        <v>-1.1888</v>
      </c>
      <c r="H2293" s="35" t="n">
        <v>1.94946</v>
      </c>
      <c r="I2293" s="35" t="n">
        <v>1.91188</v>
      </c>
      <c r="J2293" s="35" t="n">
        <v>-0.06707</v>
      </c>
      <c r="K2293" s="35" t="n">
        <v>1.70504</v>
      </c>
      <c r="L2293" s="35" t="n">
        <v>-0.62768</v>
      </c>
      <c r="M2293" s="35" t="n">
        <v>1.09376</v>
      </c>
      <c r="N2293" s="35" t="n">
        <v>2.72904</v>
      </c>
      <c r="O2293" s="35" t="n">
        <v>0.78536</v>
      </c>
      <c r="P2293" s="35" t="n">
        <v>0.26807</v>
      </c>
      <c r="Q2293" s="35" t="n">
        <v>0.65453</v>
      </c>
      <c r="R2293" s="35" t="n">
        <v>-2.39143</v>
      </c>
    </row>
    <row r="2294" customFormat="false" ht="15" hidden="false" customHeight="false" outlineLevel="0" collapsed="false">
      <c r="A2294" s="4" t="n">
        <v>2293</v>
      </c>
      <c r="B2294" s="4" t="s">
        <v>2637</v>
      </c>
      <c r="C2294" s="35" t="n">
        <v>1.17188</v>
      </c>
      <c r="D2294" s="35" t="n">
        <v>-1.03827</v>
      </c>
      <c r="E2294" s="35" t="n">
        <v>-0.29379</v>
      </c>
      <c r="F2294" s="35" t="n">
        <v>2.83881</v>
      </c>
      <c r="G2294" s="35" t="n">
        <v>1.83374</v>
      </c>
      <c r="H2294" s="35" t="n">
        <v>0.33945</v>
      </c>
      <c r="I2294" s="35" t="n">
        <v>-2.08184</v>
      </c>
      <c r="J2294" s="35" t="n">
        <v>0.24147</v>
      </c>
      <c r="K2294" s="35" t="n">
        <v>-0.01053</v>
      </c>
      <c r="L2294" s="35" t="n">
        <v>0.15428</v>
      </c>
      <c r="M2294" s="35" t="n">
        <v>1.28331</v>
      </c>
      <c r="N2294" s="35" t="n">
        <v>1.8202</v>
      </c>
      <c r="O2294" s="35" t="n">
        <v>-0.06425</v>
      </c>
      <c r="P2294" s="35" t="n">
        <v>-1.61172</v>
      </c>
      <c r="Q2294" s="35" t="n">
        <v>0.23783</v>
      </c>
      <c r="R2294" s="35" t="n">
        <v>0.42842</v>
      </c>
    </row>
    <row r="2295" customFormat="false" ht="15" hidden="false" customHeight="false" outlineLevel="0" collapsed="false">
      <c r="A2295" s="4" t="n">
        <v>2294</v>
      </c>
      <c r="B2295" s="4" t="s">
        <v>2638</v>
      </c>
      <c r="C2295" s="35" t="n">
        <v>0.07321</v>
      </c>
      <c r="D2295" s="35" t="n">
        <v>-0.60996</v>
      </c>
      <c r="E2295" s="35" t="n">
        <v>-0.40512</v>
      </c>
      <c r="F2295" s="35" t="n">
        <v>3.0553</v>
      </c>
      <c r="G2295" s="35" t="n">
        <v>1.55562</v>
      </c>
      <c r="H2295" s="35" t="n">
        <v>-2.20223</v>
      </c>
      <c r="I2295" s="35" t="n">
        <v>-0.5242</v>
      </c>
      <c r="J2295" s="35" t="n">
        <v>-1.05517</v>
      </c>
      <c r="K2295" s="35" t="n">
        <v>-0.08066</v>
      </c>
      <c r="L2295" s="35" t="n">
        <v>0.66027</v>
      </c>
      <c r="M2295" s="35" t="n">
        <v>0.59881</v>
      </c>
      <c r="N2295" s="35" t="n">
        <v>0.17554</v>
      </c>
      <c r="O2295" s="35" t="n">
        <v>-0.07503</v>
      </c>
      <c r="P2295" s="35" t="n">
        <v>-1.19033</v>
      </c>
      <c r="Q2295" s="35" t="n">
        <v>1.96616</v>
      </c>
      <c r="R2295" s="35" t="n">
        <v>0.16224</v>
      </c>
    </row>
    <row r="2296" customFormat="false" ht="15" hidden="false" customHeight="false" outlineLevel="0" collapsed="false">
      <c r="A2296" s="4" t="n">
        <v>2295</v>
      </c>
      <c r="B2296" s="4" t="s">
        <v>2639</v>
      </c>
      <c r="C2296" s="35" t="n">
        <v>-1.39828</v>
      </c>
      <c r="D2296" s="35" t="n">
        <v>0.21643</v>
      </c>
      <c r="E2296" s="35" t="n">
        <v>-1.78511</v>
      </c>
      <c r="F2296" s="35" t="n">
        <v>0.3188</v>
      </c>
      <c r="G2296" s="35" t="n">
        <v>-0.54955</v>
      </c>
      <c r="H2296" s="35" t="n">
        <v>-1.24021</v>
      </c>
      <c r="I2296" s="35" t="n">
        <v>-1.12706</v>
      </c>
      <c r="J2296" s="35" t="n">
        <v>2.05369</v>
      </c>
      <c r="K2296" s="35" t="n">
        <v>2.55567</v>
      </c>
      <c r="L2296" s="35" t="n">
        <v>2.57902</v>
      </c>
      <c r="M2296" s="35" t="n">
        <v>-0.77809</v>
      </c>
      <c r="N2296" s="35" t="n">
        <v>0.22364</v>
      </c>
      <c r="O2296" s="35" t="n">
        <v>0.30355</v>
      </c>
      <c r="P2296" s="35" t="n">
        <v>-1.09491</v>
      </c>
      <c r="Q2296" s="35" t="n">
        <v>0.56343</v>
      </c>
      <c r="R2296" s="35" t="n">
        <v>-2.73132</v>
      </c>
    </row>
    <row r="2297" customFormat="false" ht="15" hidden="false" customHeight="false" outlineLevel="0" collapsed="false">
      <c r="A2297" s="4" t="n">
        <v>2296</v>
      </c>
      <c r="B2297" s="4" t="s">
        <v>2640</v>
      </c>
      <c r="C2297" s="35" t="n">
        <v>-1.27786</v>
      </c>
      <c r="D2297" s="35" t="n">
        <v>-2.24201</v>
      </c>
      <c r="E2297" s="35" t="n">
        <v>2.63344</v>
      </c>
      <c r="F2297" s="35" t="n">
        <v>2.64476</v>
      </c>
      <c r="G2297" s="35" t="n">
        <v>1.92829</v>
      </c>
      <c r="H2297" s="35" t="n">
        <v>0.75169</v>
      </c>
      <c r="I2297" s="35" t="n">
        <v>0.62186</v>
      </c>
      <c r="J2297" s="35" t="n">
        <v>1.38848</v>
      </c>
      <c r="K2297" s="35" t="n">
        <v>-0.57601</v>
      </c>
      <c r="L2297" s="35" t="n">
        <v>0.04497</v>
      </c>
      <c r="M2297" s="35" t="n">
        <v>-0.4232</v>
      </c>
      <c r="N2297" s="35" t="n">
        <v>0.95018</v>
      </c>
      <c r="O2297" s="35" t="n">
        <v>1.40372</v>
      </c>
      <c r="P2297" s="35" t="n">
        <v>0.94638</v>
      </c>
      <c r="Q2297" s="35" t="n">
        <v>2.82122</v>
      </c>
      <c r="R2297" s="35" t="n">
        <v>0.11325</v>
      </c>
    </row>
    <row r="2298" customFormat="false" ht="15" hidden="false" customHeight="false" outlineLevel="0" collapsed="false">
      <c r="A2298" s="4" t="n">
        <v>2297</v>
      </c>
      <c r="B2298" s="4" t="s">
        <v>2641</v>
      </c>
      <c r="C2298" s="35" t="n">
        <v>0.43745</v>
      </c>
      <c r="D2298" s="35" t="n">
        <v>-0.82963</v>
      </c>
      <c r="E2298" s="35" t="n">
        <v>-0.95643</v>
      </c>
      <c r="F2298" s="35" t="n">
        <v>-0.83092</v>
      </c>
      <c r="G2298" s="35" t="n">
        <v>0.85214</v>
      </c>
      <c r="H2298" s="35" t="n">
        <v>1.16038</v>
      </c>
      <c r="I2298" s="35" t="n">
        <v>-0.99872</v>
      </c>
      <c r="J2298" s="35" t="n">
        <v>-0.60513</v>
      </c>
      <c r="K2298" s="35" t="n">
        <v>-0.49432</v>
      </c>
      <c r="L2298" s="35" t="n">
        <v>-0.15804</v>
      </c>
      <c r="M2298" s="35" t="n">
        <v>0.50627</v>
      </c>
      <c r="N2298" s="35" t="n">
        <v>-0.22799</v>
      </c>
      <c r="O2298" s="35" t="n">
        <v>0.73726</v>
      </c>
      <c r="P2298" s="35" t="n">
        <v>1.17096</v>
      </c>
      <c r="Q2298" s="35" t="n">
        <v>1.08058</v>
      </c>
      <c r="R2298" s="35" t="n">
        <v>0.98905</v>
      </c>
    </row>
    <row r="2299" customFormat="false" ht="15" hidden="false" customHeight="false" outlineLevel="0" collapsed="false">
      <c r="A2299" s="4" t="n">
        <v>2298</v>
      </c>
      <c r="B2299" s="4" t="s">
        <v>2642</v>
      </c>
      <c r="C2299" s="35" t="n">
        <v>0.52453</v>
      </c>
      <c r="D2299" s="35" t="n">
        <v>0.4566</v>
      </c>
      <c r="E2299" s="35" t="n">
        <v>1.60327</v>
      </c>
      <c r="F2299" s="35" t="n">
        <v>-0.36117</v>
      </c>
      <c r="G2299" s="35" t="n">
        <v>0.35695</v>
      </c>
      <c r="H2299" s="35" t="n">
        <v>1.53904</v>
      </c>
      <c r="I2299" s="35" t="n">
        <v>1.32618</v>
      </c>
      <c r="J2299" s="35" t="n">
        <v>2.39204</v>
      </c>
      <c r="K2299" s="35" t="n">
        <v>-0.84459</v>
      </c>
      <c r="L2299" s="35" t="n">
        <v>3.40274</v>
      </c>
      <c r="M2299" s="35" t="n">
        <v>-0.85863</v>
      </c>
      <c r="N2299" s="35" t="n">
        <v>0.83597</v>
      </c>
      <c r="O2299" s="35" t="n">
        <v>-2.0664</v>
      </c>
      <c r="P2299" s="35" t="n">
        <v>-0.05829</v>
      </c>
      <c r="Q2299" s="35" t="n">
        <v>0.44674</v>
      </c>
      <c r="R2299" s="35" t="n">
        <v>-3.08922</v>
      </c>
    </row>
    <row r="2300" customFormat="false" ht="15" hidden="false" customHeight="false" outlineLevel="0" collapsed="false">
      <c r="A2300" s="4" t="n">
        <v>2299</v>
      </c>
      <c r="B2300" s="4" t="s">
        <v>2643</v>
      </c>
      <c r="C2300" s="35" t="n">
        <v>-0.32492</v>
      </c>
      <c r="D2300" s="35" t="n">
        <v>-0.27762</v>
      </c>
      <c r="E2300" s="35" t="n">
        <v>2.51118</v>
      </c>
      <c r="F2300" s="35" t="n">
        <v>2.56955</v>
      </c>
      <c r="G2300" s="35" t="n">
        <v>2.62318</v>
      </c>
      <c r="H2300" s="35" t="n">
        <v>0.773</v>
      </c>
      <c r="I2300" s="35" t="n">
        <v>1.72305</v>
      </c>
      <c r="J2300" s="35" t="n">
        <v>1.72253</v>
      </c>
      <c r="K2300" s="35" t="n">
        <v>-0.46426</v>
      </c>
      <c r="L2300" s="35" t="n">
        <v>0.27134</v>
      </c>
      <c r="M2300" s="35" t="n">
        <v>2.00043</v>
      </c>
      <c r="N2300" s="35" t="n">
        <v>0.96261</v>
      </c>
      <c r="O2300" s="35" t="n">
        <v>-1.70817</v>
      </c>
      <c r="P2300" s="35" t="n">
        <v>0.39662</v>
      </c>
      <c r="Q2300" s="35" t="n">
        <v>-1.38636</v>
      </c>
      <c r="R2300" s="35" t="n">
        <v>-0.27391</v>
      </c>
    </row>
    <row r="2301" customFormat="false" ht="15" hidden="false" customHeight="false" outlineLevel="0" collapsed="false">
      <c r="A2301" s="4" t="n">
        <v>2300</v>
      </c>
      <c r="B2301" s="4" t="s">
        <v>2644</v>
      </c>
      <c r="C2301" s="35" t="n">
        <v>-0.08271</v>
      </c>
      <c r="D2301" s="35" t="n">
        <v>-0.05683</v>
      </c>
      <c r="E2301" s="35" t="n">
        <v>-0.71154</v>
      </c>
      <c r="F2301" s="35" t="n">
        <v>3.95645</v>
      </c>
      <c r="G2301" s="35" t="n">
        <v>-0.65022</v>
      </c>
      <c r="H2301" s="35" t="n">
        <v>1.02329</v>
      </c>
      <c r="I2301" s="35" t="n">
        <v>-1.15329</v>
      </c>
      <c r="J2301" s="35" t="n">
        <v>-0.10991</v>
      </c>
      <c r="K2301" s="35" t="n">
        <v>2.20458</v>
      </c>
      <c r="L2301" s="35" t="n">
        <v>0.05388</v>
      </c>
      <c r="M2301" s="35" t="n">
        <v>1.57143</v>
      </c>
      <c r="N2301" s="35" t="n">
        <v>2.55528</v>
      </c>
      <c r="O2301" s="35" t="n">
        <v>1.38521</v>
      </c>
      <c r="P2301" s="35" t="n">
        <v>-2.16436</v>
      </c>
      <c r="Q2301" s="35" t="n">
        <v>-0.10876</v>
      </c>
      <c r="R2301" s="35" t="n">
        <v>0.10521</v>
      </c>
    </row>
    <row r="2302" customFormat="false" ht="15" hidden="false" customHeight="false" outlineLevel="0" collapsed="false">
      <c r="A2302" s="4" t="n">
        <v>2301</v>
      </c>
      <c r="B2302" s="4" t="s">
        <v>2645</v>
      </c>
      <c r="C2302" s="35" t="n">
        <v>-1.37941</v>
      </c>
      <c r="D2302" s="35" t="n">
        <v>-0.45508</v>
      </c>
      <c r="E2302" s="35" t="n">
        <v>2.4328</v>
      </c>
      <c r="F2302" s="35" t="n">
        <v>0.03049</v>
      </c>
      <c r="G2302" s="35" t="n">
        <v>2.2335</v>
      </c>
      <c r="H2302" s="35" t="n">
        <v>-1.70648</v>
      </c>
      <c r="I2302" s="35" t="n">
        <v>2.297</v>
      </c>
      <c r="J2302" s="35" t="n">
        <v>2.00326</v>
      </c>
      <c r="K2302" s="35" t="n">
        <v>-1.90752</v>
      </c>
      <c r="L2302" s="35" t="n">
        <v>2.87534</v>
      </c>
      <c r="M2302" s="35" t="n">
        <v>2.47834</v>
      </c>
      <c r="N2302" s="35" t="n">
        <v>4.55135</v>
      </c>
      <c r="O2302" s="35" t="n">
        <v>0.00957</v>
      </c>
      <c r="P2302" s="35" t="n">
        <v>-0.45872</v>
      </c>
      <c r="Q2302" s="35" t="n">
        <v>0.71646</v>
      </c>
      <c r="R2302" s="35" t="n">
        <v>-0.0245</v>
      </c>
    </row>
    <row r="2303" customFormat="false" ht="15" hidden="false" customHeight="false" outlineLevel="0" collapsed="false">
      <c r="A2303" s="4" t="n">
        <v>2302</v>
      </c>
      <c r="B2303" s="4" t="s">
        <v>2646</v>
      </c>
      <c r="C2303" s="35" t="n">
        <v>-1.38595</v>
      </c>
      <c r="D2303" s="35" t="n">
        <v>-1.68375</v>
      </c>
      <c r="E2303" s="35" t="n">
        <v>-0.39841</v>
      </c>
      <c r="F2303" s="35" t="n">
        <v>1.13825</v>
      </c>
      <c r="G2303" s="35" t="n">
        <v>1.58343</v>
      </c>
      <c r="H2303" s="35" t="n">
        <v>-2.3985</v>
      </c>
      <c r="I2303" s="35" t="n">
        <v>1.73112</v>
      </c>
      <c r="J2303" s="35" t="n">
        <v>-0.88206</v>
      </c>
      <c r="K2303" s="35" t="n">
        <v>-0.2951</v>
      </c>
      <c r="L2303" s="35" t="n">
        <v>0.61734</v>
      </c>
      <c r="M2303" s="35" t="n">
        <v>-1.7077</v>
      </c>
      <c r="N2303" s="35" t="n">
        <v>1.11314</v>
      </c>
      <c r="O2303" s="35" t="n">
        <v>0.41933</v>
      </c>
      <c r="P2303" s="35" t="n">
        <v>-2.13498</v>
      </c>
      <c r="Q2303" s="35" t="n">
        <v>2.5234</v>
      </c>
      <c r="R2303" s="35" t="n">
        <v>0.12658</v>
      </c>
    </row>
    <row r="2304" customFormat="false" ht="15" hidden="false" customHeight="false" outlineLevel="0" collapsed="false">
      <c r="A2304" s="4" t="n">
        <v>2303</v>
      </c>
      <c r="B2304" s="4" t="s">
        <v>2647</v>
      </c>
      <c r="C2304" s="35" t="n">
        <v>0.1464</v>
      </c>
      <c r="D2304" s="35" t="n">
        <v>1.07265</v>
      </c>
      <c r="E2304" s="35" t="n">
        <v>-2.51539</v>
      </c>
      <c r="F2304" s="35" t="n">
        <v>0.31269</v>
      </c>
      <c r="G2304" s="35" t="n">
        <v>-0.03097</v>
      </c>
      <c r="H2304" s="35" t="n">
        <v>-0.69508</v>
      </c>
      <c r="I2304" s="35" t="n">
        <v>1.8187</v>
      </c>
      <c r="J2304" s="35" t="n">
        <v>2.94029</v>
      </c>
      <c r="K2304" s="35" t="n">
        <v>1.702</v>
      </c>
      <c r="L2304" s="35" t="n">
        <v>1.05101</v>
      </c>
      <c r="M2304" s="35" t="n">
        <v>1.83799</v>
      </c>
      <c r="N2304" s="35" t="n">
        <v>1.33194</v>
      </c>
      <c r="O2304" s="35" t="n">
        <v>-1.3789</v>
      </c>
      <c r="P2304" s="35" t="n">
        <v>-0.55627</v>
      </c>
      <c r="Q2304" s="35" t="n">
        <v>3.04178</v>
      </c>
      <c r="R2304" s="35" t="n">
        <v>-3.33152</v>
      </c>
    </row>
    <row r="2305" customFormat="false" ht="15" hidden="false" customHeight="false" outlineLevel="0" collapsed="false">
      <c r="A2305" s="4" t="n">
        <v>2304</v>
      </c>
      <c r="B2305" s="4" t="s">
        <v>2648</v>
      </c>
      <c r="C2305" s="35" t="n">
        <v>-0.18035</v>
      </c>
      <c r="D2305" s="35" t="n">
        <v>-3.14273</v>
      </c>
      <c r="E2305" s="35" t="n">
        <v>-0.5792</v>
      </c>
      <c r="F2305" s="35" t="n">
        <v>2.21593</v>
      </c>
      <c r="G2305" s="35" t="n">
        <v>-0.49423</v>
      </c>
      <c r="H2305" s="35" t="n">
        <v>-0.93665</v>
      </c>
      <c r="I2305" s="35" t="n">
        <v>0.68517</v>
      </c>
      <c r="J2305" s="35" t="n">
        <v>2.25895</v>
      </c>
      <c r="K2305" s="35" t="n">
        <v>2.55709</v>
      </c>
      <c r="L2305" s="35" t="n">
        <v>3.23597</v>
      </c>
      <c r="M2305" s="35" t="n">
        <v>-0.99209</v>
      </c>
      <c r="N2305" s="35" t="n">
        <v>3.77921</v>
      </c>
      <c r="O2305" s="35" t="n">
        <v>-1.77196</v>
      </c>
      <c r="P2305" s="35" t="n">
        <v>1.18486</v>
      </c>
      <c r="Q2305" s="35" t="n">
        <v>2.56605</v>
      </c>
      <c r="R2305" s="35" t="n">
        <v>-3.10147</v>
      </c>
    </row>
    <row r="2306" customFormat="false" ht="15" hidden="false" customHeight="false" outlineLevel="0" collapsed="false">
      <c r="A2306" s="4" t="n">
        <v>2305</v>
      </c>
      <c r="B2306" s="4" t="s">
        <v>2649</v>
      </c>
      <c r="C2306" s="35" t="n">
        <v>-1.64821</v>
      </c>
      <c r="D2306" s="35" t="n">
        <v>-2.79936</v>
      </c>
      <c r="E2306" s="35" t="n">
        <v>-0.74832</v>
      </c>
      <c r="F2306" s="35" t="n">
        <v>1.99224</v>
      </c>
      <c r="G2306" s="35" t="n">
        <v>2.17751</v>
      </c>
      <c r="H2306" s="35" t="n">
        <v>1.11905</v>
      </c>
      <c r="I2306" s="35" t="n">
        <v>1.7462</v>
      </c>
      <c r="J2306" s="35" t="n">
        <v>2.68381</v>
      </c>
      <c r="K2306" s="35" t="n">
        <v>0.13639</v>
      </c>
      <c r="L2306" s="35" t="n">
        <v>0.11466</v>
      </c>
      <c r="M2306" s="35" t="n">
        <v>-1.3897</v>
      </c>
      <c r="N2306" s="35" t="n">
        <v>0.44733</v>
      </c>
      <c r="O2306" s="35" t="n">
        <v>-2.50129</v>
      </c>
      <c r="P2306" s="35" t="n">
        <v>-1.73019</v>
      </c>
      <c r="Q2306" s="35" t="n">
        <v>1.02912</v>
      </c>
      <c r="R2306" s="35" t="n">
        <v>-0.43557</v>
      </c>
    </row>
    <row r="2307" customFormat="false" ht="15" hidden="false" customHeight="false" outlineLevel="0" collapsed="false">
      <c r="A2307" s="4" t="n">
        <v>2306</v>
      </c>
      <c r="B2307" s="4" t="s">
        <v>2650</v>
      </c>
      <c r="C2307" s="35" t="n">
        <v>-0.27495</v>
      </c>
      <c r="D2307" s="35" t="n">
        <v>-1.90361</v>
      </c>
      <c r="E2307" s="35" t="n">
        <v>-0.96188</v>
      </c>
      <c r="F2307" s="35" t="n">
        <v>2.04997</v>
      </c>
      <c r="G2307" s="35" t="n">
        <v>-0.24546</v>
      </c>
      <c r="H2307" s="35" t="n">
        <v>-1.71392</v>
      </c>
      <c r="I2307" s="35" t="n">
        <v>3.08021</v>
      </c>
      <c r="J2307" s="35" t="n">
        <v>2.27757</v>
      </c>
      <c r="K2307" s="35" t="n">
        <v>-0.16639</v>
      </c>
      <c r="L2307" s="35" t="n">
        <v>0.99551</v>
      </c>
      <c r="M2307" s="35" t="n">
        <v>1.6717</v>
      </c>
      <c r="N2307" s="35" t="n">
        <v>0.94528</v>
      </c>
      <c r="O2307" s="35" t="n">
        <v>-2.14429</v>
      </c>
      <c r="P2307" s="35" t="n">
        <v>-2.42811</v>
      </c>
      <c r="Q2307" s="35" t="n">
        <v>-1.37141</v>
      </c>
      <c r="R2307" s="35" t="n">
        <v>-1.50366</v>
      </c>
    </row>
    <row r="2308" customFormat="false" ht="15" hidden="false" customHeight="false" outlineLevel="0" collapsed="false">
      <c r="A2308" s="4" t="n">
        <v>2307</v>
      </c>
      <c r="B2308" s="4" t="s">
        <v>2651</v>
      </c>
      <c r="C2308" s="35" t="n">
        <v>-2.58657</v>
      </c>
      <c r="D2308" s="35" t="n">
        <v>-2.82028</v>
      </c>
      <c r="E2308" s="35" t="n">
        <v>3.69671</v>
      </c>
      <c r="F2308" s="35" t="n">
        <v>3.04116</v>
      </c>
      <c r="G2308" s="35" t="n">
        <v>2.32656</v>
      </c>
      <c r="H2308" s="35" t="n">
        <v>-1.89392</v>
      </c>
      <c r="I2308" s="35" t="n">
        <v>-0.26904</v>
      </c>
      <c r="J2308" s="35" t="n">
        <v>2.66885</v>
      </c>
      <c r="K2308" s="35" t="n">
        <v>-0.33771</v>
      </c>
      <c r="L2308" s="35" t="n">
        <v>1.66219</v>
      </c>
      <c r="M2308" s="35" t="n">
        <v>2.02594</v>
      </c>
      <c r="N2308" s="35" t="n">
        <v>3.69837</v>
      </c>
      <c r="O2308" s="35" t="n">
        <v>-0.42508</v>
      </c>
      <c r="P2308" s="35" t="n">
        <v>0.7102</v>
      </c>
      <c r="Q2308" s="35" t="n">
        <v>0.94902</v>
      </c>
      <c r="R2308" s="35" t="n">
        <v>0.84982</v>
      </c>
    </row>
    <row r="2309" customFormat="false" ht="15" hidden="false" customHeight="false" outlineLevel="0" collapsed="false">
      <c r="A2309" s="4" t="n">
        <v>2308</v>
      </c>
      <c r="B2309" s="4" t="s">
        <v>2652</v>
      </c>
      <c r="C2309" s="35" t="n">
        <v>-2.32733</v>
      </c>
      <c r="D2309" s="35" t="n">
        <v>-0.29787</v>
      </c>
      <c r="E2309" s="35" t="n">
        <v>-1.45186</v>
      </c>
      <c r="F2309" s="35" t="n">
        <v>2.87049</v>
      </c>
      <c r="G2309" s="35" t="n">
        <v>-0.56888</v>
      </c>
      <c r="H2309" s="35" t="n">
        <v>0.19121</v>
      </c>
      <c r="I2309" s="35" t="n">
        <v>-1.72412</v>
      </c>
      <c r="J2309" s="35" t="n">
        <v>-0.06056</v>
      </c>
      <c r="K2309" s="35" t="n">
        <v>2.91151</v>
      </c>
      <c r="L2309" s="35" t="n">
        <v>2.61566</v>
      </c>
      <c r="M2309" s="35" t="n">
        <v>2.89416</v>
      </c>
      <c r="N2309" s="35" t="n">
        <v>3.80097</v>
      </c>
      <c r="O2309" s="35" t="n">
        <v>-0.29399</v>
      </c>
      <c r="P2309" s="35" t="n">
        <v>-0.57706</v>
      </c>
      <c r="Q2309" s="35" t="n">
        <v>0.22557</v>
      </c>
      <c r="R2309" s="35" t="n">
        <v>-3.09462</v>
      </c>
    </row>
    <row r="2310" customFormat="false" ht="15" hidden="false" customHeight="false" outlineLevel="0" collapsed="false">
      <c r="A2310" s="4" t="n">
        <v>2309</v>
      </c>
      <c r="B2310" s="4" t="s">
        <v>2653</v>
      </c>
      <c r="C2310" s="35" t="n">
        <v>-0.71359</v>
      </c>
      <c r="D2310" s="35" t="n">
        <v>-1.68866</v>
      </c>
      <c r="E2310" s="35" t="n">
        <v>2.29831</v>
      </c>
      <c r="F2310" s="35" t="n">
        <v>2.01365</v>
      </c>
      <c r="G2310" s="35" t="n">
        <v>-0.55992</v>
      </c>
      <c r="H2310" s="35" t="n">
        <v>1.26829</v>
      </c>
      <c r="I2310" s="35" t="n">
        <v>-0.27639</v>
      </c>
      <c r="J2310" s="35" t="n">
        <v>-0.16698</v>
      </c>
      <c r="K2310" s="35" t="n">
        <v>-0.03029</v>
      </c>
      <c r="L2310" s="35" t="n">
        <v>0.35686</v>
      </c>
      <c r="M2310" s="35" t="n">
        <v>2.27972</v>
      </c>
      <c r="N2310" s="35" t="n">
        <v>4.13673</v>
      </c>
      <c r="O2310" s="35" t="n">
        <v>0.58828</v>
      </c>
      <c r="P2310" s="35" t="n">
        <v>1.62193</v>
      </c>
      <c r="Q2310" s="35" t="n">
        <v>3.13556</v>
      </c>
      <c r="R2310" s="35" t="n">
        <v>-0.814</v>
      </c>
    </row>
    <row r="2311" customFormat="false" ht="15" hidden="false" customHeight="false" outlineLevel="0" collapsed="false">
      <c r="A2311" s="4" t="n">
        <v>2310</v>
      </c>
      <c r="B2311" s="4" t="s">
        <v>2654</v>
      </c>
      <c r="C2311" s="35" t="n">
        <v>-0.6944</v>
      </c>
      <c r="D2311" s="35" t="n">
        <v>1.14947</v>
      </c>
      <c r="E2311" s="35" t="n">
        <v>1.99295</v>
      </c>
      <c r="F2311" s="35" t="n">
        <v>4.23812</v>
      </c>
      <c r="G2311" s="35" t="n">
        <v>2.81978</v>
      </c>
      <c r="H2311" s="35" t="n">
        <v>0.63278</v>
      </c>
      <c r="I2311" s="35" t="n">
        <v>1.94076</v>
      </c>
      <c r="J2311" s="35" t="n">
        <v>0.09464</v>
      </c>
      <c r="K2311" s="35" t="n">
        <v>3.20078</v>
      </c>
      <c r="L2311" s="35" t="n">
        <v>3.06287</v>
      </c>
      <c r="M2311" s="35" t="n">
        <v>2.20875</v>
      </c>
      <c r="N2311" s="35" t="n">
        <v>1.87423</v>
      </c>
      <c r="O2311" s="35" t="n">
        <v>-2.09218</v>
      </c>
      <c r="P2311" s="35" t="n">
        <v>-0.6497</v>
      </c>
      <c r="Q2311" s="35" t="n">
        <v>-0.00018</v>
      </c>
      <c r="R2311" s="35" t="n">
        <v>-0.64251</v>
      </c>
    </row>
    <row r="2312" customFormat="false" ht="15" hidden="false" customHeight="false" outlineLevel="0" collapsed="false">
      <c r="A2312" s="4" t="n">
        <v>2311</v>
      </c>
      <c r="B2312" s="4" t="s">
        <v>2655</v>
      </c>
      <c r="C2312" s="35" t="n">
        <v>-0.35238</v>
      </c>
      <c r="D2312" s="35" t="n">
        <v>-0.82909</v>
      </c>
      <c r="E2312" s="35" t="n">
        <v>-0.80784</v>
      </c>
      <c r="F2312" s="35" t="n">
        <v>2.59225</v>
      </c>
      <c r="G2312" s="35" t="n">
        <v>2.67799</v>
      </c>
      <c r="H2312" s="35" t="n">
        <v>-1.76699</v>
      </c>
      <c r="I2312" s="35" t="n">
        <v>-0.13994</v>
      </c>
      <c r="J2312" s="35" t="n">
        <v>-0.21788</v>
      </c>
      <c r="K2312" s="35" t="n">
        <v>0.24278</v>
      </c>
      <c r="L2312" s="35" t="n">
        <v>3.72349</v>
      </c>
      <c r="M2312" s="35" t="n">
        <v>0.84628</v>
      </c>
      <c r="N2312" s="35" t="n">
        <v>0.68428</v>
      </c>
      <c r="O2312" s="35" t="n">
        <v>0.7462</v>
      </c>
      <c r="P2312" s="35" t="n">
        <v>-1.27061</v>
      </c>
      <c r="Q2312" s="35" t="n">
        <v>2.38698</v>
      </c>
      <c r="R2312" s="35" t="n">
        <v>-3.33333</v>
      </c>
    </row>
    <row r="2313" customFormat="false" ht="15" hidden="false" customHeight="false" outlineLevel="0" collapsed="false">
      <c r="A2313" s="4" t="n">
        <v>2312</v>
      </c>
      <c r="B2313" s="4" t="s">
        <v>2656</v>
      </c>
      <c r="C2313" s="35" t="n">
        <v>1.05977</v>
      </c>
      <c r="D2313" s="35" t="n">
        <v>0.38604</v>
      </c>
      <c r="E2313" s="35" t="n">
        <v>-1.49819</v>
      </c>
      <c r="F2313" s="35" t="n">
        <v>3.22314</v>
      </c>
      <c r="G2313" s="35" t="n">
        <v>2.6476</v>
      </c>
      <c r="H2313" s="35" t="n">
        <v>-1.53209</v>
      </c>
      <c r="I2313" s="35" t="n">
        <v>1.35352</v>
      </c>
      <c r="J2313" s="35" t="n">
        <v>0.58662</v>
      </c>
      <c r="K2313" s="35" t="n">
        <v>2.20711</v>
      </c>
      <c r="L2313" s="35" t="n">
        <v>-0.23016</v>
      </c>
      <c r="M2313" s="35" t="n">
        <v>1.43212</v>
      </c>
      <c r="N2313" s="35" t="n">
        <v>-0.04242</v>
      </c>
      <c r="O2313" s="35" t="n">
        <v>-0.613</v>
      </c>
      <c r="P2313" s="35" t="n">
        <v>-0.12005</v>
      </c>
      <c r="Q2313" s="35" t="n">
        <v>-0.05448</v>
      </c>
      <c r="R2313" s="35" t="n">
        <v>-2.19421</v>
      </c>
    </row>
    <row r="2314" customFormat="false" ht="15" hidden="false" customHeight="false" outlineLevel="0" collapsed="false">
      <c r="A2314" s="4" t="n">
        <v>2313</v>
      </c>
      <c r="B2314" s="4" t="s">
        <v>2657</v>
      </c>
      <c r="C2314" s="35" t="n">
        <v>-0.63294</v>
      </c>
      <c r="D2314" s="35" t="n">
        <v>-1.13152</v>
      </c>
      <c r="E2314" s="35" t="n">
        <v>-0.45609</v>
      </c>
      <c r="F2314" s="35" t="n">
        <v>3.16479</v>
      </c>
      <c r="G2314" s="35" t="n">
        <v>2.42112</v>
      </c>
      <c r="H2314" s="35" t="n">
        <v>2.05251</v>
      </c>
      <c r="I2314" s="35" t="n">
        <v>-0.39823</v>
      </c>
      <c r="J2314" s="35" t="n">
        <v>2.41752</v>
      </c>
      <c r="K2314" s="35" t="n">
        <v>0.30027</v>
      </c>
      <c r="L2314" s="35" t="n">
        <v>2.84872</v>
      </c>
      <c r="M2314" s="35" t="n">
        <v>0.91848</v>
      </c>
      <c r="N2314" s="35" t="n">
        <v>0.94469</v>
      </c>
      <c r="O2314" s="35" t="n">
        <v>1.84683</v>
      </c>
      <c r="P2314" s="35" t="n">
        <v>-0.92036</v>
      </c>
      <c r="Q2314" s="35" t="n">
        <v>2.04052</v>
      </c>
      <c r="R2314" s="35" t="n">
        <v>0.01821</v>
      </c>
    </row>
    <row r="2315" customFormat="false" ht="15" hidden="false" customHeight="false" outlineLevel="0" collapsed="false">
      <c r="A2315" s="4" t="n">
        <v>2314</v>
      </c>
      <c r="B2315" s="4" t="s">
        <v>2658</v>
      </c>
      <c r="C2315" s="35" t="n">
        <v>-3.03711</v>
      </c>
      <c r="D2315" s="35" t="n">
        <v>1.26803</v>
      </c>
      <c r="E2315" s="35" t="n">
        <v>-0.20389</v>
      </c>
      <c r="F2315" s="35" t="n">
        <v>0.20648</v>
      </c>
      <c r="G2315" s="35" t="n">
        <v>1.79392</v>
      </c>
      <c r="H2315" s="35" t="n">
        <v>-0.78483</v>
      </c>
      <c r="I2315" s="35" t="n">
        <v>-0.92103</v>
      </c>
      <c r="J2315" s="35" t="n">
        <v>2.36218</v>
      </c>
      <c r="K2315" s="35" t="n">
        <v>2.7406</v>
      </c>
      <c r="L2315" s="35" t="n">
        <v>0.65225</v>
      </c>
      <c r="M2315" s="35" t="n">
        <v>-0.3261</v>
      </c>
      <c r="N2315" s="35" t="n">
        <v>-0.04765</v>
      </c>
      <c r="O2315" s="35" t="n">
        <v>0.27531</v>
      </c>
      <c r="P2315" s="35" t="n">
        <v>-3.07561</v>
      </c>
      <c r="Q2315" s="35" t="n">
        <v>3.76429</v>
      </c>
      <c r="R2315" s="35" t="n">
        <v>-0.88901</v>
      </c>
    </row>
    <row r="2316" customFormat="false" ht="15" hidden="false" customHeight="false" outlineLevel="0" collapsed="false">
      <c r="A2316" s="4" t="n">
        <v>2315</v>
      </c>
      <c r="B2316" s="4" t="s">
        <v>2659</v>
      </c>
      <c r="C2316" s="35" t="n">
        <v>-2.2122</v>
      </c>
      <c r="D2316" s="35" t="n">
        <v>-0.15557</v>
      </c>
      <c r="E2316" s="35" t="n">
        <v>0.12278</v>
      </c>
      <c r="F2316" s="35" t="n">
        <v>-0.72088</v>
      </c>
      <c r="G2316" s="35" t="n">
        <v>-1.41124</v>
      </c>
      <c r="H2316" s="35" t="n">
        <v>1.37305</v>
      </c>
      <c r="I2316" s="35" t="n">
        <v>1.8828</v>
      </c>
      <c r="J2316" s="35" t="n">
        <v>3.27766</v>
      </c>
      <c r="K2316" s="35" t="n">
        <v>2.21672</v>
      </c>
      <c r="L2316" s="35" t="n">
        <v>-0.6116</v>
      </c>
      <c r="M2316" s="35" t="n">
        <v>-0.50859</v>
      </c>
      <c r="N2316" s="35" t="n">
        <v>2.75504</v>
      </c>
      <c r="O2316" s="35" t="n">
        <v>1.44707</v>
      </c>
      <c r="P2316" s="35" t="n">
        <v>-0.53955</v>
      </c>
      <c r="Q2316" s="35" t="n">
        <v>1.70506</v>
      </c>
      <c r="R2316" s="35" t="n">
        <v>1.21487</v>
      </c>
    </row>
    <row r="2317" customFormat="false" ht="15" hidden="false" customHeight="false" outlineLevel="0" collapsed="false">
      <c r="A2317" s="4" t="n">
        <v>2316</v>
      </c>
      <c r="B2317" s="4" t="s">
        <v>2660</v>
      </c>
      <c r="C2317" s="35" t="n">
        <v>1.02378</v>
      </c>
      <c r="D2317" s="35" t="n">
        <v>0.3064</v>
      </c>
      <c r="E2317" s="35" t="n">
        <v>1.90844</v>
      </c>
      <c r="F2317" s="35" t="n">
        <v>-0.32602</v>
      </c>
      <c r="G2317" s="35" t="n">
        <v>-0.46792</v>
      </c>
      <c r="H2317" s="35" t="n">
        <v>1.16368</v>
      </c>
      <c r="I2317" s="35" t="n">
        <v>-1.24055</v>
      </c>
      <c r="J2317" s="35" t="n">
        <v>0.61581</v>
      </c>
      <c r="K2317" s="35" t="n">
        <v>1.39702</v>
      </c>
      <c r="L2317" s="35" t="n">
        <v>-0.45834</v>
      </c>
      <c r="M2317" s="35" t="n">
        <v>2.15922</v>
      </c>
      <c r="N2317" s="35" t="n">
        <v>3.62876</v>
      </c>
      <c r="O2317" s="35" t="n">
        <v>-1.86032</v>
      </c>
      <c r="P2317" s="35" t="n">
        <v>-1.98371</v>
      </c>
      <c r="Q2317" s="35" t="n">
        <v>0.45603</v>
      </c>
      <c r="R2317" s="35" t="n">
        <v>0.06616</v>
      </c>
    </row>
    <row r="2318" customFormat="false" ht="15" hidden="false" customHeight="false" outlineLevel="0" collapsed="false">
      <c r="A2318" s="4" t="n">
        <v>2317</v>
      </c>
      <c r="B2318" s="4" t="s">
        <v>2661</v>
      </c>
      <c r="C2318" s="35" t="n">
        <v>0.52069</v>
      </c>
      <c r="D2318" s="35" t="n">
        <v>1.00352</v>
      </c>
      <c r="E2318" s="35" t="n">
        <v>1.57307</v>
      </c>
      <c r="F2318" s="35" t="n">
        <v>0.13662</v>
      </c>
      <c r="G2318" s="35" t="n">
        <v>-0.36412</v>
      </c>
      <c r="H2318" s="35" t="n">
        <v>1.64968</v>
      </c>
      <c r="I2318" s="35" t="n">
        <v>-0.62567</v>
      </c>
      <c r="J2318" s="35" t="n">
        <v>0.58633</v>
      </c>
      <c r="K2318" s="35" t="n">
        <v>1.89405</v>
      </c>
      <c r="L2318" s="35" t="n">
        <v>-0.59363</v>
      </c>
      <c r="M2318" s="35" t="n">
        <v>2.08344</v>
      </c>
      <c r="N2318" s="35" t="n">
        <v>0.34132</v>
      </c>
      <c r="O2318" s="35" t="n">
        <v>1.21419</v>
      </c>
      <c r="P2318" s="35" t="n">
        <v>-0.006</v>
      </c>
      <c r="Q2318" s="35" t="n">
        <v>0.51957</v>
      </c>
      <c r="R2318" s="35" t="n">
        <v>-2.0754</v>
      </c>
    </row>
    <row r="2319" customFormat="false" ht="15" hidden="false" customHeight="false" outlineLevel="0" collapsed="false">
      <c r="A2319" s="4" t="n">
        <v>2318</v>
      </c>
      <c r="B2319" s="4" t="s">
        <v>2662</v>
      </c>
      <c r="C2319" s="35" t="n">
        <v>0.46319</v>
      </c>
      <c r="D2319" s="35" t="n">
        <v>0.61835</v>
      </c>
      <c r="E2319" s="35" t="n">
        <v>0.62047</v>
      </c>
      <c r="F2319" s="35" t="n">
        <v>0.30486</v>
      </c>
      <c r="G2319" s="35" t="n">
        <v>-0.3218</v>
      </c>
      <c r="H2319" s="35" t="n">
        <v>-0.53306</v>
      </c>
      <c r="I2319" s="35" t="n">
        <v>-0.06947</v>
      </c>
      <c r="J2319" s="35" t="n">
        <v>-0.49924</v>
      </c>
      <c r="K2319" s="35" t="n">
        <v>1.92707</v>
      </c>
      <c r="L2319" s="35" t="n">
        <v>2.27695</v>
      </c>
      <c r="M2319" s="35" t="n">
        <v>1.87647</v>
      </c>
      <c r="N2319" s="35" t="n">
        <v>2.17945</v>
      </c>
      <c r="O2319" s="35" t="n">
        <v>-2.05192</v>
      </c>
      <c r="P2319" s="35" t="n">
        <v>0.18262</v>
      </c>
      <c r="Q2319" s="35" t="n">
        <v>-0.53597</v>
      </c>
      <c r="R2319" s="35" t="n">
        <v>1.26952</v>
      </c>
    </row>
    <row r="2320" customFormat="false" ht="15" hidden="false" customHeight="false" outlineLevel="0" collapsed="false">
      <c r="A2320" s="4" t="n">
        <v>2319</v>
      </c>
      <c r="B2320" s="4" t="s">
        <v>2663</v>
      </c>
      <c r="C2320" s="35" t="n">
        <v>-0.03812</v>
      </c>
      <c r="D2320" s="35" t="n">
        <v>-1.81461</v>
      </c>
      <c r="E2320" s="35" t="n">
        <v>-0.87329</v>
      </c>
      <c r="F2320" s="35" t="n">
        <v>-0.00959</v>
      </c>
      <c r="G2320" s="35" t="n">
        <v>1.15151</v>
      </c>
      <c r="H2320" s="35" t="n">
        <v>1.3082</v>
      </c>
      <c r="I2320" s="35" t="n">
        <v>3.49604</v>
      </c>
      <c r="J2320" s="35" t="n">
        <v>2.83817</v>
      </c>
      <c r="K2320" s="35" t="n">
        <v>2.3039</v>
      </c>
      <c r="L2320" s="35" t="n">
        <v>0.3547</v>
      </c>
      <c r="M2320" s="35" t="n">
        <v>1.33802</v>
      </c>
      <c r="N2320" s="35" t="n">
        <v>1.06249</v>
      </c>
      <c r="O2320" s="35" t="n">
        <v>1.14225</v>
      </c>
      <c r="P2320" s="35" t="n">
        <v>-0.48099</v>
      </c>
      <c r="Q2320" s="35" t="n">
        <v>1.86098</v>
      </c>
      <c r="R2320" s="35" t="n">
        <v>0.3408</v>
      </c>
    </row>
    <row r="2321" customFormat="false" ht="15" hidden="false" customHeight="false" outlineLevel="0" collapsed="false">
      <c r="A2321" s="4" t="n">
        <v>2320</v>
      </c>
      <c r="B2321" s="4" t="s">
        <v>2664</v>
      </c>
      <c r="C2321" s="35" t="n">
        <v>-2.35021</v>
      </c>
      <c r="D2321" s="35" t="n">
        <v>-3.41774</v>
      </c>
      <c r="E2321" s="35" t="n">
        <v>2.94841</v>
      </c>
      <c r="F2321" s="35" t="n">
        <v>2.57054</v>
      </c>
      <c r="G2321" s="35" t="n">
        <v>2.29357</v>
      </c>
      <c r="H2321" s="35" t="n">
        <v>0.09889</v>
      </c>
      <c r="I2321" s="35" t="n">
        <v>2.78698</v>
      </c>
      <c r="J2321" s="35" t="n">
        <v>3.22628</v>
      </c>
      <c r="K2321" s="35" t="n">
        <v>-0.20331</v>
      </c>
      <c r="L2321" s="35" t="n">
        <v>0.23544</v>
      </c>
      <c r="M2321" s="35" t="n">
        <v>-0.90201</v>
      </c>
      <c r="N2321" s="35" t="n">
        <v>1.5913</v>
      </c>
      <c r="O2321" s="35" t="n">
        <v>-0.33741</v>
      </c>
      <c r="P2321" s="35" t="n">
        <v>-2.48101</v>
      </c>
      <c r="Q2321" s="35" t="n">
        <v>-0.17123</v>
      </c>
      <c r="R2321" s="35" t="n">
        <v>-2.72739</v>
      </c>
    </row>
    <row r="2322" customFormat="false" ht="15" hidden="false" customHeight="false" outlineLevel="0" collapsed="false">
      <c r="A2322" s="4" t="n">
        <v>2321</v>
      </c>
      <c r="B2322" s="4" t="s">
        <v>2665</v>
      </c>
      <c r="C2322" s="35" t="n">
        <v>1.05712</v>
      </c>
      <c r="D2322" s="35" t="n">
        <v>0.84762</v>
      </c>
      <c r="E2322" s="35" t="n">
        <v>1.77877</v>
      </c>
      <c r="F2322" s="35" t="n">
        <v>0.33515</v>
      </c>
      <c r="G2322" s="35" t="n">
        <v>1.7428</v>
      </c>
      <c r="H2322" s="35" t="n">
        <v>2.03687</v>
      </c>
      <c r="I2322" s="35" t="n">
        <v>0.31083</v>
      </c>
      <c r="J2322" s="35" t="n">
        <v>-0.71162</v>
      </c>
      <c r="K2322" s="35" t="n">
        <v>1.25962</v>
      </c>
      <c r="L2322" s="35" t="n">
        <v>1.40079</v>
      </c>
      <c r="M2322" s="35" t="n">
        <v>2.25497</v>
      </c>
      <c r="N2322" s="35" t="n">
        <v>0.20661</v>
      </c>
      <c r="O2322" s="35" t="n">
        <v>0.88284</v>
      </c>
      <c r="P2322" s="35" t="n">
        <v>-0.40634</v>
      </c>
      <c r="Q2322" s="35" t="n">
        <v>0.79035</v>
      </c>
      <c r="R2322" s="35" t="n">
        <v>-2.89603</v>
      </c>
    </row>
    <row r="2323" customFormat="false" ht="15" hidden="false" customHeight="false" outlineLevel="0" collapsed="false">
      <c r="A2323" s="4" t="n">
        <v>2322</v>
      </c>
      <c r="B2323" s="4" t="s">
        <v>2666</v>
      </c>
      <c r="C2323" s="35" t="n">
        <v>0.88058</v>
      </c>
      <c r="D2323" s="35" t="n">
        <v>-2.6112</v>
      </c>
      <c r="E2323" s="35" t="n">
        <v>1.1081</v>
      </c>
      <c r="F2323" s="35" t="n">
        <v>-0.30479</v>
      </c>
      <c r="G2323" s="35" t="n">
        <v>1.3937</v>
      </c>
      <c r="H2323" s="35" t="n">
        <v>-2.02351</v>
      </c>
      <c r="I2323" s="35" t="n">
        <v>3.147</v>
      </c>
      <c r="J2323" s="35" t="n">
        <v>3.05394</v>
      </c>
      <c r="K2323" s="35" t="n">
        <v>-0.92796</v>
      </c>
      <c r="L2323" s="35" t="n">
        <v>0.02605</v>
      </c>
      <c r="M2323" s="35" t="n">
        <v>1.82042</v>
      </c>
      <c r="N2323" s="35" t="n">
        <v>1.3954</v>
      </c>
      <c r="O2323" s="35" t="n">
        <v>0.89541</v>
      </c>
      <c r="P2323" s="35" t="n">
        <v>-1.31979</v>
      </c>
      <c r="Q2323" s="35" t="n">
        <v>-0.15055</v>
      </c>
      <c r="R2323" s="35" t="n">
        <v>0.5544</v>
      </c>
    </row>
    <row r="2324" customFormat="false" ht="15" hidden="false" customHeight="false" outlineLevel="0" collapsed="false">
      <c r="A2324" s="4" t="n">
        <v>2323</v>
      </c>
      <c r="B2324" s="4" t="s">
        <v>2667</v>
      </c>
      <c r="C2324" s="35" t="n">
        <v>-0.07621</v>
      </c>
      <c r="D2324" s="35" t="n">
        <v>-1.78362</v>
      </c>
      <c r="E2324" s="35" t="n">
        <v>-0.93722</v>
      </c>
      <c r="F2324" s="35" t="n">
        <v>1.92657</v>
      </c>
      <c r="G2324" s="35" t="n">
        <v>2.31407</v>
      </c>
      <c r="H2324" s="35" t="n">
        <v>1.42343</v>
      </c>
      <c r="I2324" s="35" t="n">
        <v>-1.6085</v>
      </c>
      <c r="J2324" s="35" t="n">
        <v>-0.65366</v>
      </c>
      <c r="K2324" s="35" t="n">
        <v>0.05317</v>
      </c>
      <c r="L2324" s="35" t="n">
        <v>2.79602</v>
      </c>
      <c r="M2324" s="35" t="n">
        <v>-2.15125</v>
      </c>
      <c r="N2324" s="35" t="n">
        <v>0.5955</v>
      </c>
      <c r="O2324" s="35" t="n">
        <v>0.52152</v>
      </c>
      <c r="P2324" s="35" t="n">
        <v>-2.63253</v>
      </c>
      <c r="Q2324" s="35" t="n">
        <v>0.06018</v>
      </c>
      <c r="R2324" s="35" t="n">
        <v>-2.41104</v>
      </c>
    </row>
    <row r="2325" customFormat="false" ht="15" hidden="false" customHeight="false" outlineLevel="0" collapsed="false">
      <c r="A2325" s="4" t="n">
        <v>2324</v>
      </c>
      <c r="B2325" s="4" t="s">
        <v>2668</v>
      </c>
      <c r="C2325" s="35" t="n">
        <v>-2.16487</v>
      </c>
      <c r="D2325" s="35" t="n">
        <v>-2.3643</v>
      </c>
      <c r="E2325" s="35" t="n">
        <v>-0.42668</v>
      </c>
      <c r="F2325" s="35" t="n">
        <v>2.68583</v>
      </c>
      <c r="G2325" s="35" t="n">
        <v>2.51851</v>
      </c>
      <c r="H2325" s="35" t="n">
        <v>-0.64054</v>
      </c>
      <c r="I2325" s="35" t="n">
        <v>2.87861</v>
      </c>
      <c r="J2325" s="35" t="n">
        <v>2.71138</v>
      </c>
      <c r="K2325" s="35" t="n">
        <v>3.45604</v>
      </c>
      <c r="L2325" s="35" t="n">
        <v>3.16585</v>
      </c>
      <c r="M2325" s="35" t="n">
        <v>-1.63472</v>
      </c>
      <c r="N2325" s="35" t="n">
        <v>3.10286</v>
      </c>
      <c r="O2325" s="35" t="n">
        <v>0.1817</v>
      </c>
      <c r="P2325" s="35" t="n">
        <v>-2.18169</v>
      </c>
      <c r="Q2325" s="35" t="n">
        <v>2.23767</v>
      </c>
      <c r="R2325" s="35" t="n">
        <v>-2.35992</v>
      </c>
    </row>
    <row r="2326" customFormat="false" ht="15" hidden="false" customHeight="false" outlineLevel="0" collapsed="false">
      <c r="A2326" s="4" t="n">
        <v>2325</v>
      </c>
      <c r="B2326" s="4" t="s">
        <v>2669</v>
      </c>
      <c r="C2326" s="35" t="n">
        <v>-2.10039</v>
      </c>
      <c r="D2326" s="35" t="n">
        <v>0.42052</v>
      </c>
      <c r="E2326" s="35" t="n">
        <v>-0.74764</v>
      </c>
      <c r="F2326" s="35" t="n">
        <v>2.86484</v>
      </c>
      <c r="G2326" s="35" t="n">
        <v>2.30889</v>
      </c>
      <c r="H2326" s="35" t="n">
        <v>-1.20475</v>
      </c>
      <c r="I2326" s="35" t="n">
        <v>2.02507</v>
      </c>
      <c r="J2326" s="35" t="n">
        <v>2.93124</v>
      </c>
      <c r="K2326" s="35" t="n">
        <v>0.21647</v>
      </c>
      <c r="L2326" s="35" t="n">
        <v>4.223</v>
      </c>
      <c r="M2326" s="35" t="n">
        <v>-0.72703</v>
      </c>
      <c r="N2326" s="35" t="n">
        <v>0.76774</v>
      </c>
      <c r="O2326" s="35" t="n">
        <v>-0.53099</v>
      </c>
      <c r="P2326" s="35" t="n">
        <v>-2.52327</v>
      </c>
      <c r="Q2326" s="35" t="n">
        <v>0.43958</v>
      </c>
      <c r="R2326" s="35" t="n">
        <v>-2.7515</v>
      </c>
    </row>
    <row r="2327" customFormat="false" ht="15" hidden="false" customHeight="false" outlineLevel="0" collapsed="false">
      <c r="A2327" s="4" t="n">
        <v>2326</v>
      </c>
      <c r="B2327" s="4" t="s">
        <v>2670</v>
      </c>
      <c r="C2327" s="35" t="n">
        <v>0.01736</v>
      </c>
      <c r="D2327" s="35" t="n">
        <v>-0.3485</v>
      </c>
      <c r="E2327" s="35" t="n">
        <v>0.3728</v>
      </c>
      <c r="F2327" s="35" t="n">
        <v>1.91393</v>
      </c>
      <c r="G2327" s="35" t="n">
        <v>-0.91411</v>
      </c>
      <c r="H2327" s="35" t="n">
        <v>-1.30778</v>
      </c>
      <c r="I2327" s="35" t="n">
        <v>-0.42586</v>
      </c>
      <c r="J2327" s="35" t="n">
        <v>3.51438</v>
      </c>
      <c r="K2327" s="35" t="n">
        <v>1.06087</v>
      </c>
      <c r="L2327" s="35" t="n">
        <v>-0.00666</v>
      </c>
      <c r="M2327" s="35" t="n">
        <v>-0.18268</v>
      </c>
      <c r="N2327" s="35" t="n">
        <v>3.66142</v>
      </c>
      <c r="O2327" s="35" t="n">
        <v>1.51818</v>
      </c>
      <c r="P2327" s="35" t="n">
        <v>0.05639</v>
      </c>
      <c r="Q2327" s="35" t="n">
        <v>2.18056</v>
      </c>
      <c r="R2327" s="35" t="n">
        <v>0.06319</v>
      </c>
    </row>
    <row r="2328" customFormat="false" ht="15" hidden="false" customHeight="false" outlineLevel="0" collapsed="false">
      <c r="A2328" s="4" t="n">
        <v>2327</v>
      </c>
      <c r="B2328" s="4" t="s">
        <v>2671</v>
      </c>
      <c r="C2328" s="35" t="n">
        <v>-2.29044</v>
      </c>
      <c r="D2328" s="35" t="n">
        <v>0.03934</v>
      </c>
      <c r="E2328" s="35" t="n">
        <v>-1.07527</v>
      </c>
      <c r="F2328" s="35" t="n">
        <v>-0.01204</v>
      </c>
      <c r="G2328" s="35" t="n">
        <v>-0.56262</v>
      </c>
      <c r="H2328" s="35" t="n">
        <v>-1.57758</v>
      </c>
      <c r="I2328" s="35" t="n">
        <v>-1.72003</v>
      </c>
      <c r="J2328" s="35" t="n">
        <v>-0.24114</v>
      </c>
      <c r="K2328" s="35" t="n">
        <v>1.91577</v>
      </c>
      <c r="L2328" s="35" t="n">
        <v>2.08361</v>
      </c>
      <c r="M2328" s="35" t="n">
        <v>-0.57926</v>
      </c>
      <c r="N2328" s="35" t="n">
        <v>0.39762</v>
      </c>
      <c r="O2328" s="35" t="n">
        <v>0.20554</v>
      </c>
      <c r="P2328" s="35" t="n">
        <v>0.22834</v>
      </c>
      <c r="Q2328" s="35" t="n">
        <v>0.95267</v>
      </c>
      <c r="R2328" s="35" t="n">
        <v>-2.55284</v>
      </c>
    </row>
    <row r="2329" customFormat="false" ht="15" hidden="false" customHeight="false" outlineLevel="0" collapsed="false">
      <c r="A2329" s="4" t="n">
        <v>2328</v>
      </c>
      <c r="B2329" s="4" t="s">
        <v>2672</v>
      </c>
      <c r="C2329" s="35" t="n">
        <v>0.26884</v>
      </c>
      <c r="D2329" s="35" t="n">
        <v>-2.38994</v>
      </c>
      <c r="E2329" s="35" t="n">
        <v>1.99346</v>
      </c>
      <c r="F2329" s="35" t="n">
        <v>-0.07325</v>
      </c>
      <c r="G2329" s="35" t="n">
        <v>-0.24455</v>
      </c>
      <c r="H2329" s="35" t="n">
        <v>-1.28851</v>
      </c>
      <c r="I2329" s="35" t="n">
        <v>2.14609</v>
      </c>
      <c r="J2329" s="35" t="n">
        <v>0.93555</v>
      </c>
      <c r="K2329" s="35" t="n">
        <v>1.18943</v>
      </c>
      <c r="L2329" s="35" t="n">
        <v>0.06024</v>
      </c>
      <c r="M2329" s="35" t="n">
        <v>1.38342</v>
      </c>
      <c r="N2329" s="35" t="n">
        <v>1.30146</v>
      </c>
      <c r="O2329" s="35" t="n">
        <v>-1.49582</v>
      </c>
      <c r="P2329" s="35" t="n">
        <v>-0.29298</v>
      </c>
      <c r="Q2329" s="35" t="n">
        <v>-1.75541</v>
      </c>
      <c r="R2329" s="35" t="n">
        <v>-1.17661</v>
      </c>
    </row>
    <row r="2330" customFormat="false" ht="15" hidden="false" customHeight="false" outlineLevel="0" collapsed="false">
      <c r="A2330" s="4" t="n">
        <v>2329</v>
      </c>
      <c r="B2330" s="4" t="s">
        <v>2673</v>
      </c>
      <c r="C2330" s="35" t="n">
        <v>-1.64288</v>
      </c>
      <c r="D2330" s="35" t="n">
        <v>-2.76548</v>
      </c>
      <c r="E2330" s="35" t="n">
        <v>-0.25777</v>
      </c>
      <c r="F2330" s="35" t="n">
        <v>1.31302</v>
      </c>
      <c r="G2330" s="35" t="n">
        <v>0.57315</v>
      </c>
      <c r="H2330" s="35" t="n">
        <v>-1.39192</v>
      </c>
      <c r="I2330" s="35" t="n">
        <v>-0.24406</v>
      </c>
      <c r="J2330" s="35" t="n">
        <v>2.51146</v>
      </c>
      <c r="K2330" s="35" t="n">
        <v>0.19682</v>
      </c>
      <c r="L2330" s="35" t="n">
        <v>-0.48324</v>
      </c>
      <c r="M2330" s="35" t="n">
        <v>-0.90564</v>
      </c>
      <c r="N2330" s="35" t="n">
        <v>-0.13453</v>
      </c>
      <c r="O2330" s="35" t="n">
        <v>0.13127</v>
      </c>
      <c r="P2330" s="35" t="n">
        <v>-2.23328</v>
      </c>
      <c r="Q2330" s="35" t="n">
        <v>-0.78072</v>
      </c>
      <c r="R2330" s="35" t="n">
        <v>0.83502</v>
      </c>
    </row>
    <row r="2331" customFormat="false" ht="15" hidden="false" customHeight="false" outlineLevel="0" collapsed="false">
      <c r="A2331" s="4" t="n">
        <v>2330</v>
      </c>
      <c r="B2331" s="4" t="s">
        <v>2674</v>
      </c>
      <c r="C2331" s="35" t="n">
        <v>-1.66508</v>
      </c>
      <c r="D2331" s="35" t="n">
        <v>-0.87783</v>
      </c>
      <c r="E2331" s="35" t="n">
        <v>-1.57422</v>
      </c>
      <c r="F2331" s="35" t="n">
        <v>3.02105</v>
      </c>
      <c r="G2331" s="35" t="n">
        <v>1.61424</v>
      </c>
      <c r="H2331" s="35" t="n">
        <v>-1.57543</v>
      </c>
      <c r="I2331" s="35" t="n">
        <v>1.49219</v>
      </c>
      <c r="J2331" s="35" t="n">
        <v>-0.47967</v>
      </c>
      <c r="K2331" s="35" t="n">
        <v>-0.49371</v>
      </c>
      <c r="L2331" s="35" t="n">
        <v>0.39199</v>
      </c>
      <c r="M2331" s="35" t="n">
        <v>1.67583</v>
      </c>
      <c r="N2331" s="35" t="n">
        <v>0.02588</v>
      </c>
      <c r="O2331" s="35" t="n">
        <v>-0.65082</v>
      </c>
      <c r="P2331" s="35" t="n">
        <v>0.77164</v>
      </c>
      <c r="Q2331" s="35" t="n">
        <v>0.0414</v>
      </c>
      <c r="R2331" s="35" t="n">
        <v>-1.82408</v>
      </c>
    </row>
    <row r="2332" customFormat="false" ht="15" hidden="false" customHeight="false" outlineLevel="0" collapsed="false">
      <c r="A2332" s="4" t="n">
        <v>2331</v>
      </c>
      <c r="B2332" s="4" t="s">
        <v>2675</v>
      </c>
      <c r="C2332" s="35" t="n">
        <v>-0.44286</v>
      </c>
      <c r="D2332" s="35" t="n">
        <v>-3.61973</v>
      </c>
      <c r="E2332" s="35" t="n">
        <v>1.84841</v>
      </c>
      <c r="F2332" s="35" t="n">
        <v>0.3572</v>
      </c>
      <c r="G2332" s="35" t="n">
        <v>0.45167</v>
      </c>
      <c r="H2332" s="35" t="n">
        <v>-1.28559</v>
      </c>
      <c r="I2332" s="35" t="n">
        <v>0.42754</v>
      </c>
      <c r="J2332" s="35" t="n">
        <v>-0.14479</v>
      </c>
      <c r="K2332" s="35" t="n">
        <v>1.51126</v>
      </c>
      <c r="L2332" s="35" t="n">
        <v>4.01549</v>
      </c>
      <c r="M2332" s="35" t="n">
        <v>1.38293</v>
      </c>
      <c r="N2332" s="35" t="n">
        <v>1.37335</v>
      </c>
      <c r="O2332" s="35" t="n">
        <v>-1.7856</v>
      </c>
      <c r="P2332" s="35" t="n">
        <v>-0.14513</v>
      </c>
      <c r="Q2332" s="35" t="n">
        <v>2.64016</v>
      </c>
      <c r="R2332" s="35" t="n">
        <v>0.60916</v>
      </c>
    </row>
    <row r="2333" customFormat="false" ht="15" hidden="false" customHeight="false" outlineLevel="0" collapsed="false">
      <c r="A2333" s="4" t="n">
        <v>2332</v>
      </c>
      <c r="B2333" s="4" t="s">
        <v>2676</v>
      </c>
      <c r="C2333" s="35" t="n">
        <v>-1.93093</v>
      </c>
      <c r="D2333" s="35" t="n">
        <v>0.24374</v>
      </c>
      <c r="E2333" s="35" t="n">
        <v>-0.43098</v>
      </c>
      <c r="F2333" s="35" t="n">
        <v>2.43843</v>
      </c>
      <c r="G2333" s="35" t="n">
        <v>-0.22892</v>
      </c>
      <c r="H2333" s="35" t="n">
        <v>1.47803</v>
      </c>
      <c r="I2333" s="35" t="n">
        <v>1.36307</v>
      </c>
      <c r="J2333" s="35" t="n">
        <v>2.43175</v>
      </c>
      <c r="K2333" s="35" t="n">
        <v>-0.03838</v>
      </c>
      <c r="L2333" s="35" t="n">
        <v>0.87241</v>
      </c>
      <c r="M2333" s="35" t="n">
        <v>-0.1797</v>
      </c>
      <c r="N2333" s="35" t="n">
        <v>-0.03473</v>
      </c>
      <c r="O2333" s="35" t="n">
        <v>0.36431</v>
      </c>
      <c r="P2333" s="35" t="n">
        <v>-2.02473</v>
      </c>
      <c r="Q2333" s="35" t="n">
        <v>-0.00253</v>
      </c>
      <c r="R2333" s="35" t="n">
        <v>0.27343</v>
      </c>
    </row>
    <row r="2334" customFormat="false" ht="15" hidden="false" customHeight="false" outlineLevel="0" collapsed="false">
      <c r="A2334" s="4" t="n">
        <v>2333</v>
      </c>
      <c r="B2334" s="4" t="s">
        <v>2677</v>
      </c>
      <c r="C2334" s="35" t="n">
        <v>-2.07859</v>
      </c>
      <c r="D2334" s="35" t="n">
        <v>-3.07802</v>
      </c>
      <c r="E2334" s="35" t="n">
        <v>-0.43428</v>
      </c>
      <c r="F2334" s="35" t="n">
        <v>1.93639</v>
      </c>
      <c r="G2334" s="35" t="n">
        <v>2.32376</v>
      </c>
      <c r="H2334" s="35" t="n">
        <v>-1.1992</v>
      </c>
      <c r="I2334" s="35" t="n">
        <v>2.32914</v>
      </c>
      <c r="J2334" s="35" t="n">
        <v>2.46935</v>
      </c>
      <c r="K2334" s="35" t="n">
        <v>2.54354</v>
      </c>
      <c r="L2334" s="35" t="n">
        <v>0.41317</v>
      </c>
      <c r="M2334" s="35" t="n">
        <v>-1.08709</v>
      </c>
      <c r="N2334" s="35" t="n">
        <v>0.13969</v>
      </c>
      <c r="O2334" s="35" t="n">
        <v>-0.07841</v>
      </c>
      <c r="P2334" s="35" t="n">
        <v>-0.16429</v>
      </c>
      <c r="Q2334" s="35" t="n">
        <v>-0.5431</v>
      </c>
      <c r="R2334" s="35" t="n">
        <v>0.01279</v>
      </c>
    </row>
    <row r="2335" customFormat="false" ht="15" hidden="false" customHeight="false" outlineLevel="0" collapsed="false">
      <c r="A2335" s="4" t="n">
        <v>2334</v>
      </c>
      <c r="B2335" s="4" t="s">
        <v>2678</v>
      </c>
      <c r="C2335" s="35" t="n">
        <v>-2.63478</v>
      </c>
      <c r="D2335" s="35" t="n">
        <v>-3.56125</v>
      </c>
      <c r="E2335" s="35" t="n">
        <v>2.01024</v>
      </c>
      <c r="F2335" s="35" t="n">
        <v>0.67582</v>
      </c>
      <c r="G2335" s="35" t="n">
        <v>0.19731</v>
      </c>
      <c r="H2335" s="35" t="n">
        <v>-0.74993</v>
      </c>
      <c r="I2335" s="35" t="n">
        <v>1.62083</v>
      </c>
      <c r="J2335" s="35" t="n">
        <v>0.09665</v>
      </c>
      <c r="K2335" s="35" t="n">
        <v>1.68969</v>
      </c>
      <c r="L2335" s="35" t="n">
        <v>2.93234</v>
      </c>
      <c r="M2335" s="35" t="n">
        <v>2.37731</v>
      </c>
      <c r="N2335" s="35" t="n">
        <v>1.29311</v>
      </c>
      <c r="O2335" s="35" t="n">
        <v>0.08256</v>
      </c>
      <c r="P2335" s="35" t="n">
        <v>-3.36122</v>
      </c>
      <c r="Q2335" s="35" t="n">
        <v>1.0444</v>
      </c>
      <c r="R2335" s="35" t="n">
        <v>-2.9369</v>
      </c>
    </row>
    <row r="2336" customFormat="false" ht="15" hidden="false" customHeight="false" outlineLevel="0" collapsed="false">
      <c r="A2336" s="4" t="n">
        <v>2335</v>
      </c>
      <c r="B2336" s="4" t="s">
        <v>2679</v>
      </c>
      <c r="C2336" s="35" t="n">
        <v>-1.36035</v>
      </c>
      <c r="D2336" s="35" t="n">
        <v>-1.35645</v>
      </c>
      <c r="E2336" s="35" t="n">
        <v>0.45744</v>
      </c>
      <c r="F2336" s="35" t="n">
        <v>2.48532</v>
      </c>
      <c r="G2336" s="35" t="n">
        <v>-0.41404</v>
      </c>
      <c r="H2336" s="35" t="n">
        <v>-2.0206</v>
      </c>
      <c r="I2336" s="35" t="n">
        <v>0.11187</v>
      </c>
      <c r="J2336" s="35" t="n">
        <v>-0.85483</v>
      </c>
      <c r="K2336" s="35" t="n">
        <v>-0.57434</v>
      </c>
      <c r="L2336" s="35" t="n">
        <v>-0.30558</v>
      </c>
      <c r="M2336" s="35" t="n">
        <v>1.31511</v>
      </c>
      <c r="N2336" s="35" t="n">
        <v>0.25933</v>
      </c>
      <c r="O2336" s="35" t="n">
        <v>0.26311</v>
      </c>
      <c r="P2336" s="35" t="n">
        <v>0.58205</v>
      </c>
      <c r="Q2336" s="35" t="n">
        <v>-0.00371</v>
      </c>
      <c r="R2336" s="35" t="n">
        <v>-0.88691</v>
      </c>
    </row>
    <row r="2337" customFormat="false" ht="15" hidden="false" customHeight="false" outlineLevel="0" collapsed="false">
      <c r="A2337" s="4" t="n">
        <v>2336</v>
      </c>
      <c r="B2337" s="4" t="s">
        <v>2680</v>
      </c>
      <c r="C2337" s="35" t="n">
        <v>0.10332</v>
      </c>
      <c r="D2337" s="35" t="n">
        <v>-1.15251</v>
      </c>
      <c r="E2337" s="35" t="n">
        <v>2.23705</v>
      </c>
      <c r="F2337" s="35" t="n">
        <v>-1.12629</v>
      </c>
      <c r="G2337" s="35" t="n">
        <v>-1.01448</v>
      </c>
      <c r="H2337" s="35" t="n">
        <v>1.65931</v>
      </c>
      <c r="I2337" s="35" t="n">
        <v>2.94867</v>
      </c>
      <c r="J2337" s="35" t="n">
        <v>-0.45937</v>
      </c>
      <c r="K2337" s="35" t="n">
        <v>-0.70407</v>
      </c>
      <c r="L2337" s="35" t="n">
        <v>1.61808</v>
      </c>
      <c r="M2337" s="35" t="n">
        <v>1.51297</v>
      </c>
      <c r="N2337" s="35" t="n">
        <v>1.037</v>
      </c>
      <c r="O2337" s="35" t="n">
        <v>1.9358</v>
      </c>
      <c r="P2337" s="35" t="n">
        <v>-2.58485</v>
      </c>
      <c r="Q2337" s="35" t="n">
        <v>3.15851</v>
      </c>
      <c r="R2337" s="35" t="n">
        <v>-0.22557</v>
      </c>
    </row>
    <row r="2338" customFormat="false" ht="15" hidden="false" customHeight="false" outlineLevel="0" collapsed="false">
      <c r="A2338" s="4" t="n">
        <v>2337</v>
      </c>
      <c r="B2338" s="4" t="s">
        <v>2681</v>
      </c>
      <c r="C2338" s="35" t="n">
        <v>-2.2273</v>
      </c>
      <c r="D2338" s="35" t="n">
        <v>-0.19674</v>
      </c>
      <c r="E2338" s="35" t="n">
        <v>2.08559</v>
      </c>
      <c r="F2338" s="35" t="n">
        <v>-0.01141</v>
      </c>
      <c r="G2338" s="35" t="n">
        <v>3.00964</v>
      </c>
      <c r="H2338" s="35" t="n">
        <v>-1.99136</v>
      </c>
      <c r="I2338" s="35" t="n">
        <v>2.03025</v>
      </c>
      <c r="J2338" s="35" t="n">
        <v>-0.13838</v>
      </c>
      <c r="K2338" s="35" t="n">
        <v>-0.57624</v>
      </c>
      <c r="L2338" s="35" t="n">
        <v>0.52695</v>
      </c>
      <c r="M2338" s="35" t="n">
        <v>1.09724</v>
      </c>
      <c r="N2338" s="35" t="n">
        <v>0.61734</v>
      </c>
      <c r="O2338" s="35" t="n">
        <v>-2.74667</v>
      </c>
      <c r="P2338" s="35" t="n">
        <v>-3.16248</v>
      </c>
      <c r="Q2338" s="35" t="n">
        <v>0.31096</v>
      </c>
      <c r="R2338" s="35" t="n">
        <v>0.79779</v>
      </c>
    </row>
    <row r="2339" customFormat="false" ht="15" hidden="false" customHeight="false" outlineLevel="0" collapsed="false">
      <c r="A2339" s="4" t="n">
        <v>2338</v>
      </c>
      <c r="B2339" s="4" t="s">
        <v>2682</v>
      </c>
      <c r="C2339" s="35" t="n">
        <v>1.43686</v>
      </c>
      <c r="D2339" s="35" t="n">
        <v>0.55845</v>
      </c>
      <c r="E2339" s="35" t="n">
        <v>1.95318</v>
      </c>
      <c r="F2339" s="35" t="n">
        <v>2.51393</v>
      </c>
      <c r="G2339" s="35" t="n">
        <v>2.39623</v>
      </c>
      <c r="H2339" s="35" t="n">
        <v>-0.9501</v>
      </c>
      <c r="I2339" s="35" t="n">
        <v>-0.0382</v>
      </c>
      <c r="J2339" s="35" t="n">
        <v>3.0487</v>
      </c>
      <c r="K2339" s="35" t="n">
        <v>0.06065</v>
      </c>
      <c r="L2339" s="35" t="n">
        <v>0.50606</v>
      </c>
      <c r="M2339" s="35" t="n">
        <v>-0.95479</v>
      </c>
      <c r="N2339" s="35" t="n">
        <v>0.08639</v>
      </c>
      <c r="O2339" s="35" t="n">
        <v>0.25166</v>
      </c>
      <c r="P2339" s="35" t="n">
        <v>-1.61241</v>
      </c>
      <c r="Q2339" s="35" t="n">
        <v>-0.27606</v>
      </c>
      <c r="R2339" s="35" t="n">
        <v>-0.61739</v>
      </c>
    </row>
    <row r="2340" customFormat="false" ht="15" hidden="false" customHeight="false" outlineLevel="0" collapsed="false">
      <c r="A2340" s="4" t="n">
        <v>2339</v>
      </c>
      <c r="B2340" s="4" t="s">
        <v>2683</v>
      </c>
      <c r="C2340" s="35" t="n">
        <v>-2.711</v>
      </c>
      <c r="D2340" s="35" t="n">
        <v>-2.36208</v>
      </c>
      <c r="E2340" s="35" t="n">
        <v>2.55213</v>
      </c>
      <c r="F2340" s="35" t="n">
        <v>2.49526</v>
      </c>
      <c r="G2340" s="35" t="n">
        <v>3.03018</v>
      </c>
      <c r="H2340" s="35" t="n">
        <v>-1.76624</v>
      </c>
      <c r="I2340" s="35" t="n">
        <v>-0.37592</v>
      </c>
      <c r="J2340" s="35" t="n">
        <v>0.89581</v>
      </c>
      <c r="K2340" s="35" t="n">
        <v>-0.40348</v>
      </c>
      <c r="L2340" s="35" t="n">
        <v>2.4473</v>
      </c>
      <c r="M2340" s="35" t="n">
        <v>1.24336</v>
      </c>
      <c r="N2340" s="35" t="n">
        <v>3.48778</v>
      </c>
      <c r="O2340" s="35" t="n">
        <v>-3.26063</v>
      </c>
      <c r="P2340" s="35" t="n">
        <v>-2.17358</v>
      </c>
      <c r="Q2340" s="35" t="n">
        <v>-0.72845</v>
      </c>
      <c r="R2340" s="35" t="n">
        <v>-2.10666</v>
      </c>
    </row>
    <row r="2341" customFormat="false" ht="15" hidden="false" customHeight="false" outlineLevel="0" collapsed="false">
      <c r="A2341" s="4" t="n">
        <v>2340</v>
      </c>
      <c r="B2341" s="4" t="s">
        <v>2684</v>
      </c>
      <c r="C2341" s="35" t="n">
        <v>-3.04434</v>
      </c>
      <c r="D2341" s="35" t="n">
        <v>-0.70312</v>
      </c>
      <c r="E2341" s="35" t="n">
        <v>1.92762</v>
      </c>
      <c r="F2341" s="35" t="n">
        <v>3.25802</v>
      </c>
      <c r="G2341" s="35" t="n">
        <v>2.68323</v>
      </c>
      <c r="H2341" s="35" t="n">
        <v>0.91387</v>
      </c>
      <c r="I2341" s="35" t="n">
        <v>-0.58996</v>
      </c>
      <c r="J2341" s="35" t="n">
        <v>2.69155</v>
      </c>
      <c r="K2341" s="35" t="n">
        <v>2.48834</v>
      </c>
      <c r="L2341" s="35" t="n">
        <v>0.15365</v>
      </c>
      <c r="M2341" s="35" t="n">
        <v>-0.98793</v>
      </c>
      <c r="N2341" s="35" t="n">
        <v>2.9885</v>
      </c>
      <c r="O2341" s="35" t="n">
        <v>-2.42926</v>
      </c>
      <c r="P2341" s="35" t="n">
        <v>0.12471</v>
      </c>
      <c r="Q2341" s="35" t="n">
        <v>0.62698</v>
      </c>
      <c r="R2341" s="35" t="n">
        <v>-2.73723</v>
      </c>
    </row>
    <row r="2342" customFormat="false" ht="15" hidden="false" customHeight="false" outlineLevel="0" collapsed="false">
      <c r="A2342" s="4" t="n">
        <v>2341</v>
      </c>
      <c r="B2342" s="4" t="s">
        <v>2685</v>
      </c>
      <c r="C2342" s="35" t="n">
        <v>-2.44884</v>
      </c>
      <c r="D2342" s="35" t="n">
        <v>0.12463</v>
      </c>
      <c r="E2342" s="35" t="n">
        <v>1.79385</v>
      </c>
      <c r="F2342" s="35" t="n">
        <v>0.34431</v>
      </c>
      <c r="G2342" s="35" t="n">
        <v>0.42607</v>
      </c>
      <c r="H2342" s="35" t="n">
        <v>0.40729</v>
      </c>
      <c r="I2342" s="35" t="n">
        <v>-0.58664</v>
      </c>
      <c r="J2342" s="35" t="n">
        <v>4.0749</v>
      </c>
      <c r="K2342" s="35" t="n">
        <v>-0.1747</v>
      </c>
      <c r="L2342" s="35" t="n">
        <v>0.25462</v>
      </c>
      <c r="M2342" s="35" t="n">
        <v>1.51524</v>
      </c>
      <c r="N2342" s="35" t="n">
        <v>4.36334</v>
      </c>
      <c r="O2342" s="35" t="n">
        <v>-2.26043</v>
      </c>
      <c r="P2342" s="35" t="n">
        <v>-2.34045</v>
      </c>
      <c r="Q2342" s="35" t="n">
        <v>0.35545</v>
      </c>
      <c r="R2342" s="35" t="n">
        <v>-2.71621</v>
      </c>
    </row>
    <row r="2343" customFormat="false" ht="15" hidden="false" customHeight="false" outlineLevel="0" collapsed="false">
      <c r="A2343" s="4" t="n">
        <v>2342</v>
      </c>
      <c r="B2343" s="4" t="s">
        <v>2686</v>
      </c>
      <c r="C2343" s="35" t="n">
        <v>0.2483</v>
      </c>
      <c r="D2343" s="35" t="n">
        <v>0.74592</v>
      </c>
      <c r="E2343" s="35" t="n">
        <v>1.681</v>
      </c>
      <c r="F2343" s="35" t="n">
        <v>2.68054</v>
      </c>
      <c r="G2343" s="35" t="n">
        <v>0.16545</v>
      </c>
      <c r="H2343" s="35" t="n">
        <v>-0.31888</v>
      </c>
      <c r="I2343" s="35" t="n">
        <v>-1.81376</v>
      </c>
      <c r="J2343" s="35" t="n">
        <v>0.44004</v>
      </c>
      <c r="K2343" s="35" t="n">
        <v>2.46766</v>
      </c>
      <c r="L2343" s="35" t="n">
        <v>-0.71577</v>
      </c>
      <c r="M2343" s="35" t="n">
        <v>2.58145</v>
      </c>
      <c r="N2343" s="35" t="n">
        <v>1.0164</v>
      </c>
      <c r="O2343" s="35" t="n">
        <v>1.03918</v>
      </c>
      <c r="P2343" s="35" t="n">
        <v>0.08147</v>
      </c>
      <c r="Q2343" s="35" t="n">
        <v>0.17744</v>
      </c>
      <c r="R2343" s="35" t="n">
        <v>0.98965</v>
      </c>
    </row>
    <row r="2344" customFormat="false" ht="15" hidden="false" customHeight="false" outlineLevel="0" collapsed="false">
      <c r="A2344" s="4" t="n">
        <v>2343</v>
      </c>
      <c r="B2344" s="4" t="s">
        <v>2687</v>
      </c>
      <c r="C2344" s="35" t="n">
        <v>-1.46538</v>
      </c>
      <c r="D2344" s="35" t="n">
        <v>0.2413</v>
      </c>
      <c r="E2344" s="35" t="n">
        <v>-0.57101</v>
      </c>
      <c r="F2344" s="35" t="n">
        <v>-1.52022</v>
      </c>
      <c r="G2344" s="35" t="n">
        <v>0.7716</v>
      </c>
      <c r="H2344" s="35" t="n">
        <v>-1.56243</v>
      </c>
      <c r="I2344" s="35" t="n">
        <v>2.0189</v>
      </c>
      <c r="J2344" s="35" t="n">
        <v>2.17271</v>
      </c>
      <c r="K2344" s="35" t="n">
        <v>-0.93408</v>
      </c>
      <c r="L2344" s="35" t="n">
        <v>-0.33768</v>
      </c>
      <c r="M2344" s="35" t="n">
        <v>0.61992</v>
      </c>
      <c r="N2344" s="35" t="n">
        <v>0.25751</v>
      </c>
      <c r="O2344" s="35" t="n">
        <v>-0.01654</v>
      </c>
      <c r="P2344" s="35" t="n">
        <v>-2.39102</v>
      </c>
      <c r="Q2344" s="35" t="n">
        <v>0.19033</v>
      </c>
      <c r="R2344" s="35" t="n">
        <v>0.94495</v>
      </c>
    </row>
    <row r="2345" customFormat="false" ht="15" hidden="false" customHeight="false" outlineLevel="0" collapsed="false">
      <c r="A2345" s="4" t="n">
        <v>2344</v>
      </c>
      <c r="B2345" s="4" t="s">
        <v>2688</v>
      </c>
      <c r="C2345" s="35" t="n">
        <v>-1.2886</v>
      </c>
      <c r="D2345" s="35" t="n">
        <v>-0.35229</v>
      </c>
      <c r="E2345" s="35" t="n">
        <v>1.97244</v>
      </c>
      <c r="F2345" s="35" t="n">
        <v>2.30369</v>
      </c>
      <c r="G2345" s="35" t="n">
        <v>2.10869</v>
      </c>
      <c r="H2345" s="35" t="n">
        <v>-0.98833</v>
      </c>
      <c r="I2345" s="35" t="n">
        <v>1.72737</v>
      </c>
      <c r="J2345" s="35" t="n">
        <v>-0.29806</v>
      </c>
      <c r="K2345" s="35" t="n">
        <v>-1.32015</v>
      </c>
      <c r="L2345" s="35" t="n">
        <v>-1.28468</v>
      </c>
      <c r="M2345" s="35" t="n">
        <v>1.25417</v>
      </c>
      <c r="N2345" s="35" t="n">
        <v>0.2232</v>
      </c>
      <c r="O2345" s="35" t="n">
        <v>-0.47957</v>
      </c>
      <c r="P2345" s="35" t="n">
        <v>-0.74195</v>
      </c>
      <c r="Q2345" s="35" t="n">
        <v>0.75262</v>
      </c>
      <c r="R2345" s="35" t="n">
        <v>-1.98361</v>
      </c>
    </row>
    <row r="2346" customFormat="false" ht="15" hidden="false" customHeight="false" outlineLevel="0" collapsed="false">
      <c r="A2346" s="4" t="n">
        <v>2345</v>
      </c>
      <c r="B2346" s="4" t="s">
        <v>2689</v>
      </c>
      <c r="C2346" s="35" t="n">
        <v>-2.0924</v>
      </c>
      <c r="D2346" s="35" t="n">
        <v>0.0933</v>
      </c>
      <c r="E2346" s="35" t="n">
        <v>2.80116</v>
      </c>
      <c r="F2346" s="35" t="n">
        <v>0.84923</v>
      </c>
      <c r="G2346" s="35" t="n">
        <v>3.02403</v>
      </c>
      <c r="H2346" s="35" t="n">
        <v>-1.30478</v>
      </c>
      <c r="I2346" s="35" t="n">
        <v>0.97492</v>
      </c>
      <c r="J2346" s="35" t="n">
        <v>0.78895</v>
      </c>
      <c r="K2346" s="35" t="n">
        <v>2.73195</v>
      </c>
      <c r="L2346" s="35" t="n">
        <v>2.96909</v>
      </c>
      <c r="M2346" s="35" t="n">
        <v>-1.42388</v>
      </c>
      <c r="N2346" s="35" t="n">
        <v>0.24288</v>
      </c>
      <c r="O2346" s="35" t="n">
        <v>-0.68228</v>
      </c>
      <c r="P2346" s="35" t="n">
        <v>-0.99227</v>
      </c>
      <c r="Q2346" s="35" t="n">
        <v>0.53279</v>
      </c>
      <c r="R2346" s="35" t="n">
        <v>0.50674</v>
      </c>
    </row>
    <row r="2347" customFormat="false" ht="15" hidden="false" customHeight="false" outlineLevel="0" collapsed="false">
      <c r="A2347" s="4" t="n">
        <v>2346</v>
      </c>
      <c r="B2347" s="4" t="s">
        <v>2690</v>
      </c>
      <c r="C2347" s="35" t="n">
        <v>-1.30732</v>
      </c>
      <c r="D2347" s="35" t="n">
        <v>-0.20363</v>
      </c>
      <c r="E2347" s="35" t="n">
        <v>2.04462</v>
      </c>
      <c r="F2347" s="35" t="n">
        <v>2.16879</v>
      </c>
      <c r="G2347" s="35" t="n">
        <v>2.25447</v>
      </c>
      <c r="H2347" s="35" t="n">
        <v>-0.87837</v>
      </c>
      <c r="I2347" s="35" t="n">
        <v>1.55372</v>
      </c>
      <c r="J2347" s="35" t="n">
        <v>-0.3411</v>
      </c>
      <c r="K2347" s="35" t="n">
        <v>0.00794</v>
      </c>
      <c r="L2347" s="35" t="n">
        <v>-1.24572</v>
      </c>
      <c r="M2347" s="35" t="n">
        <v>1.78497</v>
      </c>
      <c r="N2347" s="35" t="n">
        <v>0.3142</v>
      </c>
      <c r="O2347" s="35" t="n">
        <v>-0.29714</v>
      </c>
      <c r="P2347" s="35" t="n">
        <v>-0.67299</v>
      </c>
      <c r="Q2347" s="35" t="n">
        <v>0.84611</v>
      </c>
      <c r="R2347" s="35" t="n">
        <v>-2.002</v>
      </c>
    </row>
    <row r="2348" customFormat="false" ht="15" hidden="false" customHeight="false" outlineLevel="0" collapsed="false">
      <c r="A2348" s="4" t="n">
        <v>2347</v>
      </c>
      <c r="B2348" s="4" t="s">
        <v>2691</v>
      </c>
      <c r="C2348" s="35" t="n">
        <v>0.20569</v>
      </c>
      <c r="D2348" s="35" t="n">
        <v>-2.03309</v>
      </c>
      <c r="E2348" s="35" t="n">
        <v>-0.36319</v>
      </c>
      <c r="F2348" s="35" t="n">
        <v>3.62039</v>
      </c>
      <c r="G2348" s="35" t="n">
        <v>1.95841</v>
      </c>
      <c r="H2348" s="35" t="n">
        <v>-1.64547</v>
      </c>
      <c r="I2348" s="35" t="n">
        <v>2.76184</v>
      </c>
      <c r="J2348" s="35" t="n">
        <v>0.53191</v>
      </c>
      <c r="K2348" s="35" t="n">
        <v>3.16644</v>
      </c>
      <c r="L2348" s="35" t="n">
        <v>0.62543</v>
      </c>
      <c r="M2348" s="35" t="n">
        <v>1.86752</v>
      </c>
      <c r="N2348" s="35" t="n">
        <v>0.77213</v>
      </c>
      <c r="O2348" s="35" t="n">
        <v>-0.028</v>
      </c>
      <c r="P2348" s="35" t="n">
        <v>-0.582</v>
      </c>
      <c r="Q2348" s="35" t="n">
        <v>1.30155</v>
      </c>
      <c r="R2348" s="35" t="n">
        <v>0.03235</v>
      </c>
    </row>
    <row r="2349" customFormat="false" ht="15" hidden="false" customHeight="false" outlineLevel="0" collapsed="false">
      <c r="A2349" s="4" t="n">
        <v>2348</v>
      </c>
      <c r="B2349" s="4" t="s">
        <v>2692</v>
      </c>
      <c r="C2349" s="35" t="n">
        <v>0.12661</v>
      </c>
      <c r="D2349" s="35" t="n">
        <v>0.95813</v>
      </c>
      <c r="E2349" s="35" t="n">
        <v>-1.20084</v>
      </c>
      <c r="F2349" s="35" t="n">
        <v>0.47389</v>
      </c>
      <c r="G2349" s="35" t="n">
        <v>1.64895</v>
      </c>
      <c r="H2349" s="35" t="n">
        <v>-1.25577</v>
      </c>
      <c r="I2349" s="35" t="n">
        <v>0.97389</v>
      </c>
      <c r="J2349" s="35" t="n">
        <v>-0.75163</v>
      </c>
      <c r="K2349" s="35" t="n">
        <v>-1.4406</v>
      </c>
      <c r="L2349" s="35" t="n">
        <v>0.08698</v>
      </c>
      <c r="M2349" s="35" t="n">
        <v>-0.83607</v>
      </c>
      <c r="N2349" s="35" t="n">
        <v>-0.57233</v>
      </c>
      <c r="O2349" s="35" t="n">
        <v>0.56105</v>
      </c>
      <c r="P2349" s="35" t="n">
        <v>0.33148</v>
      </c>
      <c r="Q2349" s="35" t="n">
        <v>2.48237</v>
      </c>
      <c r="R2349" s="35" t="n">
        <v>-0.1324</v>
      </c>
    </row>
    <row r="2350" customFormat="false" ht="15" hidden="false" customHeight="false" outlineLevel="0" collapsed="false">
      <c r="A2350" s="4" t="n">
        <v>2349</v>
      </c>
      <c r="B2350" s="4" t="s">
        <v>2693</v>
      </c>
      <c r="C2350" s="35" t="n">
        <v>0.40692</v>
      </c>
      <c r="D2350" s="35" t="n">
        <v>0.86185</v>
      </c>
      <c r="E2350" s="35" t="n">
        <v>-1.38558</v>
      </c>
      <c r="F2350" s="35" t="n">
        <v>2.15137</v>
      </c>
      <c r="G2350" s="35" t="n">
        <v>0.25295</v>
      </c>
      <c r="H2350" s="35" t="n">
        <v>-0.67591</v>
      </c>
      <c r="I2350" s="35" t="n">
        <v>-0.72526</v>
      </c>
      <c r="J2350" s="35" t="n">
        <v>2.16914</v>
      </c>
      <c r="K2350" s="35" t="n">
        <v>2.22029</v>
      </c>
      <c r="L2350" s="35" t="n">
        <v>2.38296</v>
      </c>
      <c r="M2350" s="35" t="n">
        <v>2.85167</v>
      </c>
      <c r="N2350" s="35" t="n">
        <v>0.34497</v>
      </c>
      <c r="O2350" s="35" t="n">
        <v>0.87153</v>
      </c>
      <c r="P2350" s="35" t="n">
        <v>0.04052</v>
      </c>
      <c r="Q2350" s="35" t="n">
        <v>-0.43227</v>
      </c>
      <c r="R2350" s="35" t="n">
        <v>0.43639</v>
      </c>
    </row>
    <row r="2351" customFormat="false" ht="15" hidden="false" customHeight="false" outlineLevel="0" collapsed="false">
      <c r="A2351" s="4" t="n">
        <v>2350</v>
      </c>
      <c r="B2351" s="4" t="s">
        <v>2694</v>
      </c>
      <c r="C2351" s="35" t="n">
        <v>-0.22394</v>
      </c>
      <c r="D2351" s="35" t="n">
        <v>-0.50863</v>
      </c>
      <c r="E2351" s="35" t="n">
        <v>-0.87774</v>
      </c>
      <c r="F2351" s="35" t="n">
        <v>-1.51183</v>
      </c>
      <c r="G2351" s="35" t="n">
        <v>-1.2107</v>
      </c>
      <c r="H2351" s="35" t="n">
        <v>1.75295</v>
      </c>
      <c r="I2351" s="35" t="n">
        <v>0.75533</v>
      </c>
      <c r="J2351" s="35" t="n">
        <v>2.00481</v>
      </c>
      <c r="K2351" s="35" t="n">
        <v>0.41705</v>
      </c>
      <c r="L2351" s="35" t="n">
        <v>2.97011</v>
      </c>
      <c r="M2351" s="35" t="n">
        <v>0.69033</v>
      </c>
      <c r="N2351" s="35" t="n">
        <v>1.15816</v>
      </c>
      <c r="O2351" s="35" t="n">
        <v>2.29553</v>
      </c>
      <c r="P2351" s="35" t="n">
        <v>-1.53905</v>
      </c>
      <c r="Q2351" s="35" t="n">
        <v>2.38976</v>
      </c>
      <c r="R2351" s="35" t="n">
        <v>-2.8956</v>
      </c>
    </row>
    <row r="2352" customFormat="false" ht="15" hidden="false" customHeight="false" outlineLevel="0" collapsed="false">
      <c r="A2352" s="4" t="n">
        <v>2351</v>
      </c>
      <c r="B2352" s="4" t="s">
        <v>2695</v>
      </c>
      <c r="C2352" s="35" t="n">
        <v>-0.16535</v>
      </c>
      <c r="D2352" s="35" t="n">
        <v>0.12562</v>
      </c>
      <c r="E2352" s="35" t="n">
        <v>-0.86647</v>
      </c>
      <c r="F2352" s="35" t="n">
        <v>2.08838</v>
      </c>
      <c r="G2352" s="35" t="n">
        <v>-0.77096</v>
      </c>
      <c r="H2352" s="35" t="n">
        <v>1.48439</v>
      </c>
      <c r="I2352" s="35" t="n">
        <v>2.40388</v>
      </c>
      <c r="J2352" s="35" t="n">
        <v>2.36041</v>
      </c>
      <c r="K2352" s="35" t="n">
        <v>3.29042</v>
      </c>
      <c r="L2352" s="35" t="n">
        <v>4.02566</v>
      </c>
      <c r="M2352" s="35" t="n">
        <v>0.57297</v>
      </c>
      <c r="N2352" s="35" t="n">
        <v>1.6963</v>
      </c>
      <c r="O2352" s="35" t="n">
        <v>-1.54395</v>
      </c>
      <c r="P2352" s="35" t="n">
        <v>-2.62856</v>
      </c>
      <c r="Q2352" s="35" t="n">
        <v>2.13978</v>
      </c>
      <c r="R2352" s="35" t="n">
        <v>0.15672</v>
      </c>
    </row>
    <row r="2353" customFormat="false" ht="15" hidden="false" customHeight="false" outlineLevel="0" collapsed="false">
      <c r="A2353" s="4" t="n">
        <v>2352</v>
      </c>
      <c r="B2353" s="4" t="s">
        <v>2696</v>
      </c>
      <c r="C2353" s="35" t="n">
        <v>-1.35432</v>
      </c>
      <c r="D2353" s="35" t="n">
        <v>0.68809</v>
      </c>
      <c r="E2353" s="35" t="n">
        <v>1.76051</v>
      </c>
      <c r="F2353" s="35" t="n">
        <v>0.15311</v>
      </c>
      <c r="G2353" s="35" t="n">
        <v>2.13877</v>
      </c>
      <c r="H2353" s="35" t="n">
        <v>-1.76131</v>
      </c>
      <c r="I2353" s="35" t="n">
        <v>2.13639</v>
      </c>
      <c r="J2353" s="35" t="n">
        <v>2.5681</v>
      </c>
      <c r="K2353" s="35" t="n">
        <v>0.89092</v>
      </c>
      <c r="L2353" s="35" t="n">
        <v>-0.0127</v>
      </c>
      <c r="M2353" s="35" t="n">
        <v>2.3042</v>
      </c>
      <c r="N2353" s="35" t="n">
        <v>4.03846</v>
      </c>
      <c r="O2353" s="35" t="n">
        <v>-0.30657</v>
      </c>
      <c r="P2353" s="35" t="n">
        <v>-3.55963</v>
      </c>
      <c r="Q2353" s="35" t="n">
        <v>2.8579</v>
      </c>
      <c r="R2353" s="35" t="n">
        <v>-2.6111</v>
      </c>
    </row>
    <row r="2354" customFormat="false" ht="15" hidden="false" customHeight="false" outlineLevel="0" collapsed="false">
      <c r="A2354" s="4" t="n">
        <v>2353</v>
      </c>
      <c r="B2354" s="4" t="s">
        <v>2697</v>
      </c>
      <c r="C2354" s="35" t="n">
        <v>-2.40005</v>
      </c>
      <c r="D2354" s="35" t="n">
        <v>0.14731</v>
      </c>
      <c r="E2354" s="35" t="n">
        <v>1.65805</v>
      </c>
      <c r="F2354" s="35" t="n">
        <v>0.57192</v>
      </c>
      <c r="G2354" s="35" t="n">
        <v>2.9934</v>
      </c>
      <c r="H2354" s="35" t="n">
        <v>0.61767</v>
      </c>
      <c r="I2354" s="35" t="n">
        <v>2.53143</v>
      </c>
      <c r="J2354" s="35" t="n">
        <v>2.88005</v>
      </c>
      <c r="K2354" s="35" t="n">
        <v>1.07463</v>
      </c>
      <c r="L2354" s="35" t="n">
        <v>-0.30604</v>
      </c>
      <c r="M2354" s="35" t="n">
        <v>2.18292</v>
      </c>
      <c r="N2354" s="35" t="n">
        <v>2.50529</v>
      </c>
      <c r="O2354" s="35" t="n">
        <v>-2.73444</v>
      </c>
      <c r="P2354" s="35" t="n">
        <v>-3.50478</v>
      </c>
      <c r="Q2354" s="35" t="n">
        <v>0.07428</v>
      </c>
      <c r="R2354" s="35" t="n">
        <v>-2.73806</v>
      </c>
    </row>
    <row r="2355" customFormat="false" ht="15" hidden="false" customHeight="false" outlineLevel="0" collapsed="false">
      <c r="A2355" s="4" t="n">
        <v>2354</v>
      </c>
      <c r="B2355" s="4" t="s">
        <v>2698</v>
      </c>
      <c r="C2355" s="35" t="n">
        <v>-1.59968</v>
      </c>
      <c r="D2355" s="35" t="n">
        <v>-0.396</v>
      </c>
      <c r="E2355" s="35" t="n">
        <v>-0.21471</v>
      </c>
      <c r="F2355" s="35" t="n">
        <v>4.0387</v>
      </c>
      <c r="G2355" s="35" t="n">
        <v>2.34519</v>
      </c>
      <c r="H2355" s="35" t="n">
        <v>-2.12483</v>
      </c>
      <c r="I2355" s="35" t="n">
        <v>1.5791</v>
      </c>
      <c r="J2355" s="35" t="n">
        <v>2.53772</v>
      </c>
      <c r="K2355" s="35" t="n">
        <v>0.22102</v>
      </c>
      <c r="L2355" s="35" t="n">
        <v>0.75824</v>
      </c>
      <c r="M2355" s="35" t="n">
        <v>2.15484</v>
      </c>
      <c r="N2355" s="35" t="n">
        <v>3.75727</v>
      </c>
      <c r="O2355" s="35" t="n">
        <v>-0.70617</v>
      </c>
      <c r="P2355" s="35" t="n">
        <v>0.18339</v>
      </c>
      <c r="Q2355" s="35" t="n">
        <v>0.52987</v>
      </c>
      <c r="R2355" s="35" t="n">
        <v>-2.74131</v>
      </c>
    </row>
    <row r="2356" customFormat="false" ht="15" hidden="false" customHeight="false" outlineLevel="0" collapsed="false">
      <c r="A2356" s="4" t="n">
        <v>2355</v>
      </c>
      <c r="B2356" s="4" t="s">
        <v>2699</v>
      </c>
      <c r="C2356" s="35" t="n">
        <v>0.74638</v>
      </c>
      <c r="D2356" s="35" t="n">
        <v>-1.90028</v>
      </c>
      <c r="E2356" s="35" t="n">
        <v>-0.62724</v>
      </c>
      <c r="F2356" s="35" t="n">
        <v>2.91575</v>
      </c>
      <c r="G2356" s="35" t="n">
        <v>2.01018</v>
      </c>
      <c r="H2356" s="35" t="n">
        <v>0.76483</v>
      </c>
      <c r="I2356" s="35" t="n">
        <v>-0.72905</v>
      </c>
      <c r="J2356" s="35" t="n">
        <v>1.12158</v>
      </c>
      <c r="K2356" s="35" t="n">
        <v>3.04058</v>
      </c>
      <c r="L2356" s="35" t="n">
        <v>2.6591</v>
      </c>
      <c r="M2356" s="35" t="n">
        <v>2.41602</v>
      </c>
      <c r="N2356" s="35" t="n">
        <v>2.74709</v>
      </c>
      <c r="O2356" s="35" t="n">
        <v>1.00325</v>
      </c>
      <c r="P2356" s="35" t="n">
        <v>-2.1636</v>
      </c>
      <c r="Q2356" s="35" t="n">
        <v>-0.90557</v>
      </c>
      <c r="R2356" s="35" t="n">
        <v>-0.15587</v>
      </c>
    </row>
    <row r="2357" customFormat="false" ht="15" hidden="false" customHeight="false" outlineLevel="0" collapsed="false">
      <c r="A2357" s="4" t="n">
        <v>2356</v>
      </c>
      <c r="B2357" s="4" t="s">
        <v>2700</v>
      </c>
      <c r="C2357" s="35" t="n">
        <v>-3.06441</v>
      </c>
      <c r="D2357" s="35" t="n">
        <v>-0.92326</v>
      </c>
      <c r="E2357" s="35" t="n">
        <v>2.14421</v>
      </c>
      <c r="F2357" s="35" t="n">
        <v>0.34477</v>
      </c>
      <c r="G2357" s="35" t="n">
        <v>2.95104</v>
      </c>
      <c r="H2357" s="35" t="n">
        <v>1.35735</v>
      </c>
      <c r="I2357" s="35" t="n">
        <v>-0.87983</v>
      </c>
      <c r="J2357" s="35" t="n">
        <v>4.00605</v>
      </c>
      <c r="K2357" s="35" t="n">
        <v>2.65372</v>
      </c>
      <c r="L2357" s="35" t="n">
        <v>0.4155</v>
      </c>
      <c r="M2357" s="35" t="n">
        <v>2.43032</v>
      </c>
      <c r="N2357" s="35" t="n">
        <v>1.69294</v>
      </c>
      <c r="O2357" s="35" t="n">
        <v>-1.8938</v>
      </c>
      <c r="P2357" s="35" t="n">
        <v>-1.55341</v>
      </c>
      <c r="Q2357" s="35" t="n">
        <v>0.25852</v>
      </c>
      <c r="R2357" s="35" t="n">
        <v>0.34088</v>
      </c>
    </row>
    <row r="2358" customFormat="false" ht="15" hidden="false" customHeight="false" outlineLevel="0" collapsed="false">
      <c r="A2358" s="4" t="n">
        <v>2357</v>
      </c>
      <c r="B2358" s="4" t="s">
        <v>2701</v>
      </c>
      <c r="C2358" s="35" t="n">
        <v>-2.69395</v>
      </c>
      <c r="D2358" s="35" t="n">
        <v>-0.02154</v>
      </c>
      <c r="E2358" s="35" t="n">
        <v>2.63398</v>
      </c>
      <c r="F2358" s="35" t="n">
        <v>2.09793</v>
      </c>
      <c r="G2358" s="35" t="n">
        <v>1.97582</v>
      </c>
      <c r="H2358" s="35" t="n">
        <v>2.19145</v>
      </c>
      <c r="I2358" s="35" t="n">
        <v>2.52455</v>
      </c>
      <c r="J2358" s="35" t="n">
        <v>-0.02596</v>
      </c>
      <c r="K2358" s="35" t="n">
        <v>-0.1854</v>
      </c>
      <c r="L2358" s="35" t="n">
        <v>0.10337</v>
      </c>
      <c r="M2358" s="35" t="n">
        <v>-0.00208</v>
      </c>
      <c r="N2358" s="35" t="n">
        <v>1.02682</v>
      </c>
      <c r="O2358" s="35" t="n">
        <v>-0.36146</v>
      </c>
      <c r="P2358" s="35" t="n">
        <v>-3.62355</v>
      </c>
      <c r="Q2358" s="35" t="n">
        <v>0.58048</v>
      </c>
      <c r="R2358" s="35" t="n">
        <v>-3.54245</v>
      </c>
    </row>
    <row r="2359" customFormat="false" ht="15" hidden="false" customHeight="false" outlineLevel="0" collapsed="false">
      <c r="A2359" s="4" t="n">
        <v>2358</v>
      </c>
      <c r="B2359" s="4" t="s">
        <v>2702</v>
      </c>
      <c r="C2359" s="35" t="n">
        <v>0.4583</v>
      </c>
      <c r="D2359" s="35" t="n">
        <v>0.39413</v>
      </c>
      <c r="E2359" s="35" t="n">
        <v>-1.45243</v>
      </c>
      <c r="F2359" s="35" t="n">
        <v>-1.24679</v>
      </c>
      <c r="G2359" s="35" t="n">
        <v>0.10342</v>
      </c>
      <c r="H2359" s="35" t="n">
        <v>-1.63141</v>
      </c>
      <c r="I2359" s="35" t="n">
        <v>1.93154</v>
      </c>
      <c r="J2359" s="35" t="n">
        <v>0.35527</v>
      </c>
      <c r="K2359" s="35" t="n">
        <v>1.56215</v>
      </c>
      <c r="L2359" s="35" t="n">
        <v>0.44145</v>
      </c>
      <c r="M2359" s="35" t="n">
        <v>-1.20459</v>
      </c>
      <c r="N2359" s="35" t="n">
        <v>-0.03854</v>
      </c>
      <c r="O2359" s="35" t="n">
        <v>-0.60043</v>
      </c>
      <c r="P2359" s="35" t="n">
        <v>-2.92434</v>
      </c>
      <c r="Q2359" s="35" t="n">
        <v>2.7067</v>
      </c>
      <c r="R2359" s="35" t="n">
        <v>-0.4043</v>
      </c>
    </row>
    <row r="2360" customFormat="false" ht="15" hidden="false" customHeight="false" outlineLevel="0" collapsed="false">
      <c r="A2360" s="4" t="n">
        <v>2359</v>
      </c>
      <c r="B2360" s="4" t="s">
        <v>2703</v>
      </c>
      <c r="C2360" s="35" t="n">
        <v>0.78584</v>
      </c>
      <c r="D2360" s="35" t="n">
        <v>-1.36505</v>
      </c>
      <c r="E2360" s="35" t="n">
        <v>0.34196</v>
      </c>
      <c r="F2360" s="35" t="n">
        <v>0.84297</v>
      </c>
      <c r="G2360" s="35" t="n">
        <v>0.62309</v>
      </c>
      <c r="H2360" s="35" t="n">
        <v>-2.55498</v>
      </c>
      <c r="I2360" s="35" t="n">
        <v>-0.09041</v>
      </c>
      <c r="J2360" s="35" t="n">
        <v>2.32451</v>
      </c>
      <c r="K2360" s="35" t="n">
        <v>-0.18741</v>
      </c>
      <c r="L2360" s="35" t="n">
        <v>3.04266</v>
      </c>
      <c r="M2360" s="35" t="n">
        <v>1.24725</v>
      </c>
      <c r="N2360" s="35" t="n">
        <v>0.92878</v>
      </c>
      <c r="O2360" s="35" t="n">
        <v>-1.81366</v>
      </c>
      <c r="P2360" s="35" t="n">
        <v>1.44083</v>
      </c>
      <c r="Q2360" s="35" t="n">
        <v>2.73744</v>
      </c>
      <c r="R2360" s="35" t="n">
        <v>-1.59468</v>
      </c>
    </row>
    <row r="2361" customFormat="false" ht="15" hidden="false" customHeight="false" outlineLevel="0" collapsed="false">
      <c r="A2361" s="4" t="n">
        <v>2360</v>
      </c>
      <c r="B2361" s="4" t="s">
        <v>2704</v>
      </c>
      <c r="C2361" s="35" t="n">
        <v>-1.56982</v>
      </c>
      <c r="D2361" s="35" t="n">
        <v>-0.29862</v>
      </c>
      <c r="E2361" s="35" t="n">
        <v>1.74359</v>
      </c>
      <c r="F2361" s="35" t="n">
        <v>-0.41084</v>
      </c>
      <c r="G2361" s="35" t="n">
        <v>-0.24324</v>
      </c>
      <c r="H2361" s="35" t="n">
        <v>1.87273</v>
      </c>
      <c r="I2361" s="35" t="n">
        <v>3.3224</v>
      </c>
      <c r="J2361" s="35" t="n">
        <v>3.07306</v>
      </c>
      <c r="K2361" s="35" t="n">
        <v>0.76826</v>
      </c>
      <c r="L2361" s="35" t="n">
        <v>-0.13645</v>
      </c>
      <c r="M2361" s="35" t="n">
        <v>-1.74128</v>
      </c>
      <c r="N2361" s="35" t="n">
        <v>0.94468</v>
      </c>
      <c r="O2361" s="35" t="n">
        <v>-0.7888</v>
      </c>
      <c r="P2361" s="35" t="n">
        <v>-3.56394</v>
      </c>
      <c r="Q2361" s="35" t="n">
        <v>0.97557</v>
      </c>
      <c r="R2361" s="35" t="n">
        <v>-2.88641</v>
      </c>
    </row>
    <row r="2362" customFormat="false" ht="15" hidden="false" customHeight="false" outlineLevel="0" collapsed="false">
      <c r="A2362" s="4" t="n">
        <v>2361</v>
      </c>
      <c r="B2362" s="4" t="s">
        <v>2705</v>
      </c>
      <c r="C2362" s="35" t="n">
        <v>0.77959</v>
      </c>
      <c r="D2362" s="35" t="n">
        <v>1.33221</v>
      </c>
      <c r="E2362" s="35" t="n">
        <v>0.05745</v>
      </c>
      <c r="F2362" s="35" t="n">
        <v>0.5926</v>
      </c>
      <c r="G2362" s="35" t="n">
        <v>1.3277</v>
      </c>
      <c r="H2362" s="35" t="n">
        <v>1.49185</v>
      </c>
      <c r="I2362" s="35" t="n">
        <v>2.11756</v>
      </c>
      <c r="J2362" s="35" t="n">
        <v>-0.71039</v>
      </c>
      <c r="K2362" s="35" t="n">
        <v>1.26978</v>
      </c>
      <c r="L2362" s="35" t="n">
        <v>-0.12365</v>
      </c>
      <c r="M2362" s="35" t="n">
        <v>-1.52297</v>
      </c>
      <c r="N2362" s="35" t="n">
        <v>0.1609</v>
      </c>
      <c r="O2362" s="35" t="n">
        <v>-1.21893</v>
      </c>
      <c r="P2362" s="35" t="n">
        <v>0.11487</v>
      </c>
      <c r="Q2362" s="35" t="n">
        <v>1.72838</v>
      </c>
      <c r="R2362" s="35" t="n">
        <v>-3.54477</v>
      </c>
    </row>
    <row r="2363" customFormat="false" ht="15" hidden="false" customHeight="false" outlineLevel="0" collapsed="false">
      <c r="A2363" s="4" t="n">
        <v>2362</v>
      </c>
      <c r="B2363" s="4" t="s">
        <v>2706</v>
      </c>
      <c r="C2363" s="35" t="n">
        <v>-0.19596</v>
      </c>
      <c r="D2363" s="35" t="n">
        <v>-1.98174</v>
      </c>
      <c r="E2363" s="35" t="n">
        <v>0.81608</v>
      </c>
      <c r="F2363" s="35" t="n">
        <v>0.51745</v>
      </c>
      <c r="G2363" s="35" t="n">
        <v>0.25121</v>
      </c>
      <c r="H2363" s="35" t="n">
        <v>-1.72406</v>
      </c>
      <c r="I2363" s="35" t="n">
        <v>-0.2235</v>
      </c>
      <c r="J2363" s="35" t="n">
        <v>2.11496</v>
      </c>
      <c r="K2363" s="35" t="n">
        <v>1.69841</v>
      </c>
      <c r="L2363" s="35" t="n">
        <v>2.85378</v>
      </c>
      <c r="M2363" s="35" t="n">
        <v>1.40699</v>
      </c>
      <c r="N2363" s="35" t="n">
        <v>0.62533</v>
      </c>
      <c r="O2363" s="35" t="n">
        <v>-2.01073</v>
      </c>
      <c r="P2363" s="35" t="n">
        <v>-0.12114</v>
      </c>
      <c r="Q2363" s="35" t="n">
        <v>-0.10977</v>
      </c>
      <c r="R2363" s="35" t="n">
        <v>-3.37223</v>
      </c>
    </row>
    <row r="2364" customFormat="false" ht="15" hidden="false" customHeight="false" outlineLevel="0" collapsed="false">
      <c r="A2364" s="4" t="n">
        <v>2363</v>
      </c>
      <c r="B2364" s="4" t="s">
        <v>2707</v>
      </c>
      <c r="C2364" s="35" t="n">
        <v>-0.15911</v>
      </c>
      <c r="D2364" s="35" t="n">
        <v>-1.73594</v>
      </c>
      <c r="E2364" s="35" t="n">
        <v>-0.35558</v>
      </c>
      <c r="F2364" s="35" t="n">
        <v>3.3591</v>
      </c>
      <c r="G2364" s="35" t="n">
        <v>-0.93101</v>
      </c>
      <c r="H2364" s="35" t="n">
        <v>1.58423</v>
      </c>
      <c r="I2364" s="35" t="n">
        <v>-0.13245</v>
      </c>
      <c r="J2364" s="35" t="n">
        <v>1.77298</v>
      </c>
      <c r="K2364" s="35" t="n">
        <v>0.25087</v>
      </c>
      <c r="L2364" s="35" t="n">
        <v>-0.17134</v>
      </c>
      <c r="M2364" s="35" t="n">
        <v>1.15597</v>
      </c>
      <c r="N2364" s="35" t="n">
        <v>0.75212</v>
      </c>
      <c r="O2364" s="35" t="n">
        <v>-1.31043</v>
      </c>
      <c r="P2364" s="35" t="n">
        <v>0.77434</v>
      </c>
      <c r="Q2364" s="35" t="n">
        <v>2.12159</v>
      </c>
      <c r="R2364" s="35" t="n">
        <v>-0.45231</v>
      </c>
    </row>
    <row r="2365" customFormat="false" ht="15" hidden="false" customHeight="false" outlineLevel="0" collapsed="false">
      <c r="A2365" s="4" t="n">
        <v>2364</v>
      </c>
      <c r="B2365" s="4" t="s">
        <v>2708</v>
      </c>
      <c r="C2365" s="35" t="n">
        <v>0.51454</v>
      </c>
      <c r="D2365" s="35" t="n">
        <v>-2.57754</v>
      </c>
      <c r="E2365" s="35" t="n">
        <v>-0.69618</v>
      </c>
      <c r="F2365" s="35" t="n">
        <v>-1.25459</v>
      </c>
      <c r="G2365" s="35" t="n">
        <v>1.45283</v>
      </c>
      <c r="H2365" s="35" t="n">
        <v>-2.84653</v>
      </c>
      <c r="I2365" s="35" t="n">
        <v>2.29937</v>
      </c>
      <c r="J2365" s="35" t="n">
        <v>-0.2152</v>
      </c>
      <c r="K2365" s="35" t="n">
        <v>-0.93398</v>
      </c>
      <c r="L2365" s="35" t="n">
        <v>-0.16203</v>
      </c>
      <c r="M2365" s="35" t="n">
        <v>0.36525</v>
      </c>
      <c r="N2365" s="35" t="n">
        <v>3.36487</v>
      </c>
      <c r="O2365" s="35" t="n">
        <v>0.55787</v>
      </c>
      <c r="P2365" s="35" t="n">
        <v>-2.19406</v>
      </c>
      <c r="Q2365" s="35" t="n">
        <v>0.71213</v>
      </c>
      <c r="R2365" s="35" t="n">
        <v>-1.22009</v>
      </c>
    </row>
    <row r="2366" customFormat="false" ht="15" hidden="false" customHeight="false" outlineLevel="0" collapsed="false">
      <c r="A2366" s="4" t="n">
        <v>2365</v>
      </c>
      <c r="B2366" s="4" t="s">
        <v>2709</v>
      </c>
      <c r="C2366" s="35" t="n">
        <v>-2.0759</v>
      </c>
      <c r="D2366" s="35" t="n">
        <v>-1.18342</v>
      </c>
      <c r="E2366" s="35" t="n">
        <v>-1.18605</v>
      </c>
      <c r="F2366" s="35" t="n">
        <v>-1.00276</v>
      </c>
      <c r="G2366" s="35" t="n">
        <v>-1.19757</v>
      </c>
      <c r="H2366" s="35" t="n">
        <v>-1.57794</v>
      </c>
      <c r="I2366" s="35" t="n">
        <v>-0.40636</v>
      </c>
      <c r="J2366" s="35" t="n">
        <v>1.41578</v>
      </c>
      <c r="K2366" s="35" t="n">
        <v>-0.36161</v>
      </c>
      <c r="L2366" s="35" t="n">
        <v>-1.11134</v>
      </c>
      <c r="M2366" s="35" t="n">
        <v>1.50166</v>
      </c>
      <c r="N2366" s="35" t="n">
        <v>0.97203</v>
      </c>
      <c r="O2366" s="35" t="n">
        <v>-2.08357</v>
      </c>
      <c r="P2366" s="35" t="n">
        <v>-1.06141</v>
      </c>
      <c r="Q2366" s="35" t="n">
        <v>2.1622</v>
      </c>
      <c r="R2366" s="35" t="n">
        <v>0.17175</v>
      </c>
    </row>
    <row r="2367" customFormat="false" ht="15" hidden="false" customHeight="false" outlineLevel="0" collapsed="false">
      <c r="A2367" s="4" t="n">
        <v>2366</v>
      </c>
      <c r="B2367" s="4" t="s">
        <v>2710</v>
      </c>
      <c r="C2367" s="35" t="n">
        <v>0.23894</v>
      </c>
      <c r="D2367" s="35" t="n">
        <v>-0.75526</v>
      </c>
      <c r="E2367" s="35" t="n">
        <v>-0.49105</v>
      </c>
      <c r="F2367" s="35" t="n">
        <v>4.00657</v>
      </c>
      <c r="G2367" s="35" t="n">
        <v>-0.03838</v>
      </c>
      <c r="H2367" s="35" t="n">
        <v>-0.59848</v>
      </c>
      <c r="I2367" s="35" t="n">
        <v>1.09117</v>
      </c>
      <c r="J2367" s="35" t="n">
        <v>1.79645</v>
      </c>
      <c r="K2367" s="35" t="n">
        <v>1.11686</v>
      </c>
      <c r="L2367" s="35" t="n">
        <v>3.39619</v>
      </c>
      <c r="M2367" s="35" t="n">
        <v>0.47477</v>
      </c>
      <c r="N2367" s="35" t="n">
        <v>1.15206</v>
      </c>
      <c r="O2367" s="35" t="n">
        <v>2.01543</v>
      </c>
      <c r="P2367" s="35" t="n">
        <v>-2.62083</v>
      </c>
      <c r="Q2367" s="35" t="n">
        <v>2.64923</v>
      </c>
      <c r="R2367" s="35" t="n">
        <v>-2.69388</v>
      </c>
    </row>
    <row r="2368" customFormat="false" ht="15" hidden="false" customHeight="false" outlineLevel="0" collapsed="false">
      <c r="A2368" s="4" t="n">
        <v>2367</v>
      </c>
      <c r="B2368" s="4" t="s">
        <v>2711</v>
      </c>
      <c r="C2368" s="35" t="n">
        <v>-1.94448</v>
      </c>
      <c r="D2368" s="35" t="n">
        <v>1.7022</v>
      </c>
      <c r="E2368" s="35" t="n">
        <v>-0.87946</v>
      </c>
      <c r="F2368" s="35" t="n">
        <v>1.58508</v>
      </c>
      <c r="G2368" s="35" t="n">
        <v>-0.36361</v>
      </c>
      <c r="H2368" s="35" t="n">
        <v>-0.87701</v>
      </c>
      <c r="I2368" s="35" t="n">
        <v>1.94995</v>
      </c>
      <c r="J2368" s="35" t="n">
        <v>2.87821</v>
      </c>
      <c r="K2368" s="35" t="n">
        <v>-0.2652</v>
      </c>
      <c r="L2368" s="35" t="n">
        <v>3.20983</v>
      </c>
      <c r="M2368" s="35" t="n">
        <v>1.73062</v>
      </c>
      <c r="N2368" s="35" t="n">
        <v>3.31515</v>
      </c>
      <c r="O2368" s="35" t="n">
        <v>0.81351</v>
      </c>
      <c r="P2368" s="35" t="n">
        <v>-2.48108</v>
      </c>
      <c r="Q2368" s="35" t="n">
        <v>2.92004</v>
      </c>
      <c r="R2368" s="35" t="n">
        <v>-2.21112</v>
      </c>
    </row>
    <row r="2369" customFormat="false" ht="15" hidden="false" customHeight="false" outlineLevel="0" collapsed="false">
      <c r="A2369" s="4" t="n">
        <v>2368</v>
      </c>
      <c r="B2369" s="4" t="s">
        <v>2712</v>
      </c>
      <c r="C2369" s="35" t="n">
        <v>0.29917</v>
      </c>
      <c r="D2369" s="35" t="n">
        <v>-2.14696</v>
      </c>
      <c r="E2369" s="35" t="n">
        <v>2.05143</v>
      </c>
      <c r="F2369" s="35" t="n">
        <v>0.55639</v>
      </c>
      <c r="G2369" s="35" t="n">
        <v>1.41565</v>
      </c>
      <c r="H2369" s="35" t="n">
        <v>1.19303</v>
      </c>
      <c r="I2369" s="35" t="n">
        <v>1.52339</v>
      </c>
      <c r="J2369" s="35" t="n">
        <v>3.91458</v>
      </c>
      <c r="K2369" s="35" t="n">
        <v>-0.60059</v>
      </c>
      <c r="L2369" s="35" t="n">
        <v>2.23949</v>
      </c>
      <c r="M2369" s="35" t="n">
        <v>-0.96312</v>
      </c>
      <c r="N2369" s="35" t="n">
        <v>0.56771</v>
      </c>
      <c r="O2369" s="35" t="n">
        <v>0.67029</v>
      </c>
      <c r="P2369" s="35" t="n">
        <v>-0.26746</v>
      </c>
      <c r="Q2369" s="35" t="n">
        <v>-0.22153</v>
      </c>
      <c r="R2369" s="35" t="n">
        <v>1.1332</v>
      </c>
    </row>
    <row r="2370" customFormat="false" ht="15" hidden="false" customHeight="false" outlineLevel="0" collapsed="false">
      <c r="A2370" s="4" t="n">
        <v>2369</v>
      </c>
      <c r="B2370" s="4" t="s">
        <v>2713</v>
      </c>
      <c r="C2370" s="35" t="n">
        <v>1.11938</v>
      </c>
      <c r="D2370" s="35" t="n">
        <v>-1.81633</v>
      </c>
      <c r="E2370" s="35" t="n">
        <v>-0.30797</v>
      </c>
      <c r="F2370" s="35" t="n">
        <v>3.32349</v>
      </c>
      <c r="G2370" s="35" t="n">
        <v>1.86722</v>
      </c>
      <c r="H2370" s="35" t="n">
        <v>-1.51231</v>
      </c>
      <c r="I2370" s="35" t="n">
        <v>0.91719</v>
      </c>
      <c r="J2370" s="35" t="n">
        <v>-0.41946</v>
      </c>
      <c r="K2370" s="35" t="n">
        <v>3.16005</v>
      </c>
      <c r="L2370" s="35" t="n">
        <v>0.39378</v>
      </c>
      <c r="M2370" s="35" t="n">
        <v>1.43035</v>
      </c>
      <c r="N2370" s="35" t="n">
        <v>3.67848</v>
      </c>
      <c r="O2370" s="35" t="n">
        <v>-0.73962</v>
      </c>
      <c r="P2370" s="35" t="n">
        <v>-1.74712</v>
      </c>
      <c r="Q2370" s="35" t="n">
        <v>2.39625</v>
      </c>
      <c r="R2370" s="35" t="n">
        <v>0.12213</v>
      </c>
    </row>
    <row r="2371" customFormat="false" ht="15" hidden="false" customHeight="false" outlineLevel="0" collapsed="false">
      <c r="A2371" s="4" t="n">
        <v>2370</v>
      </c>
      <c r="B2371" s="4" t="s">
        <v>2714</v>
      </c>
      <c r="C2371" s="35" t="n">
        <v>-2.86127</v>
      </c>
      <c r="D2371" s="35" t="n">
        <v>0.35587</v>
      </c>
      <c r="E2371" s="35" t="n">
        <v>1.20185</v>
      </c>
      <c r="F2371" s="35" t="n">
        <v>0.45177</v>
      </c>
      <c r="G2371" s="35" t="n">
        <v>0.02866</v>
      </c>
      <c r="H2371" s="35" t="n">
        <v>1.54149</v>
      </c>
      <c r="I2371" s="35" t="n">
        <v>-0.58352</v>
      </c>
      <c r="J2371" s="35" t="n">
        <v>0.5892</v>
      </c>
      <c r="K2371" s="35" t="n">
        <v>0.26896</v>
      </c>
      <c r="L2371" s="35" t="n">
        <v>4.06123</v>
      </c>
      <c r="M2371" s="35" t="n">
        <v>1.72596</v>
      </c>
      <c r="N2371" s="35" t="n">
        <v>0.29525</v>
      </c>
      <c r="O2371" s="35" t="n">
        <v>-0.95477</v>
      </c>
      <c r="P2371" s="35" t="n">
        <v>-3.1079</v>
      </c>
      <c r="Q2371" s="35" t="n">
        <v>0.65086</v>
      </c>
      <c r="R2371" s="35" t="n">
        <v>-2.3618</v>
      </c>
    </row>
    <row r="2372" customFormat="false" ht="15" hidden="false" customHeight="false" outlineLevel="0" collapsed="false">
      <c r="A2372" s="4" t="n">
        <v>2371</v>
      </c>
      <c r="B2372" s="4" t="s">
        <v>2715</v>
      </c>
      <c r="C2372" s="35" t="n">
        <v>0.15273</v>
      </c>
      <c r="D2372" s="35" t="n">
        <v>1.65053</v>
      </c>
      <c r="E2372" s="35" t="n">
        <v>0.25145</v>
      </c>
      <c r="F2372" s="35" t="n">
        <v>1.41143</v>
      </c>
      <c r="G2372" s="35" t="n">
        <v>3.26404</v>
      </c>
      <c r="H2372" s="35" t="n">
        <v>1.45649</v>
      </c>
      <c r="I2372" s="35" t="n">
        <v>1.6499</v>
      </c>
      <c r="J2372" s="35" t="n">
        <v>2.82484</v>
      </c>
      <c r="K2372" s="35" t="n">
        <v>-0.18904</v>
      </c>
      <c r="L2372" s="35" t="n">
        <v>1.86527</v>
      </c>
      <c r="M2372" s="35" t="n">
        <v>-0.56084</v>
      </c>
      <c r="N2372" s="35" t="n">
        <v>-0.76822</v>
      </c>
      <c r="O2372" s="35" t="n">
        <v>-2.03624</v>
      </c>
      <c r="P2372" s="35" t="n">
        <v>-2.3106</v>
      </c>
      <c r="Q2372" s="35" t="n">
        <v>2.21211</v>
      </c>
      <c r="R2372" s="35" t="n">
        <v>-2.52589</v>
      </c>
    </row>
    <row r="2373" customFormat="false" ht="15" hidden="false" customHeight="false" outlineLevel="0" collapsed="false">
      <c r="A2373" s="4" t="n">
        <v>2372</v>
      </c>
      <c r="B2373" s="4" t="s">
        <v>2716</v>
      </c>
      <c r="C2373" s="35" t="n">
        <v>0.71765</v>
      </c>
      <c r="D2373" s="35" t="n">
        <v>0.53523</v>
      </c>
      <c r="E2373" s="35" t="n">
        <v>-1.41117</v>
      </c>
      <c r="F2373" s="35" t="n">
        <v>-0.12558</v>
      </c>
      <c r="G2373" s="35" t="n">
        <v>2.85731</v>
      </c>
      <c r="H2373" s="35" t="n">
        <v>-1.46224</v>
      </c>
      <c r="I2373" s="35" t="n">
        <v>1.79062</v>
      </c>
      <c r="J2373" s="35" t="n">
        <v>-0.19517</v>
      </c>
      <c r="K2373" s="35" t="n">
        <v>1.19202</v>
      </c>
      <c r="L2373" s="35" t="n">
        <v>0.02719</v>
      </c>
      <c r="M2373" s="35" t="n">
        <v>0.45185</v>
      </c>
      <c r="N2373" s="35" t="n">
        <v>2.35314</v>
      </c>
      <c r="O2373" s="35" t="n">
        <v>-2.07468</v>
      </c>
      <c r="P2373" s="35" t="n">
        <v>0.6143</v>
      </c>
      <c r="Q2373" s="35" t="n">
        <v>1.9849</v>
      </c>
      <c r="R2373" s="35" t="n">
        <v>-2.8651</v>
      </c>
    </row>
    <row r="2374" customFormat="false" ht="15" hidden="false" customHeight="false" outlineLevel="0" collapsed="false">
      <c r="A2374" s="4" t="n">
        <v>2373</v>
      </c>
      <c r="B2374" s="4" t="s">
        <v>2717</v>
      </c>
      <c r="C2374" s="35" t="n">
        <v>0.29343</v>
      </c>
      <c r="D2374" s="35" t="n">
        <v>-0.6227</v>
      </c>
      <c r="E2374" s="35" t="n">
        <v>2.26625</v>
      </c>
      <c r="F2374" s="35" t="n">
        <v>-0.04579</v>
      </c>
      <c r="G2374" s="35" t="n">
        <v>3.38437</v>
      </c>
      <c r="H2374" s="35" t="n">
        <v>-1.51603</v>
      </c>
      <c r="I2374" s="35" t="n">
        <v>1.28118</v>
      </c>
      <c r="J2374" s="35" t="n">
        <v>0.05954</v>
      </c>
      <c r="K2374" s="35" t="n">
        <v>1.96182</v>
      </c>
      <c r="L2374" s="35" t="n">
        <v>0.12597</v>
      </c>
      <c r="M2374" s="35" t="n">
        <v>-0.00643</v>
      </c>
      <c r="N2374" s="35" t="n">
        <v>0.77467</v>
      </c>
      <c r="O2374" s="35" t="n">
        <v>-0.80761</v>
      </c>
      <c r="P2374" s="35" t="n">
        <v>-0.17827</v>
      </c>
      <c r="Q2374" s="35" t="n">
        <v>2.20119</v>
      </c>
      <c r="R2374" s="35" t="n">
        <v>0.53744</v>
      </c>
    </row>
    <row r="2375" customFormat="false" ht="15" hidden="false" customHeight="false" outlineLevel="0" collapsed="false">
      <c r="A2375" s="4" t="n">
        <v>2374</v>
      </c>
      <c r="B2375" s="4" t="s">
        <v>2718</v>
      </c>
      <c r="C2375" s="35" t="n">
        <v>0.35821</v>
      </c>
      <c r="D2375" s="35" t="n">
        <v>0.11943</v>
      </c>
      <c r="E2375" s="35" t="n">
        <v>2.29125</v>
      </c>
      <c r="F2375" s="35" t="n">
        <v>2.57391</v>
      </c>
      <c r="G2375" s="35" t="n">
        <v>0.68448</v>
      </c>
      <c r="H2375" s="35" t="n">
        <v>-1.97957</v>
      </c>
      <c r="I2375" s="35" t="n">
        <v>0.24429</v>
      </c>
      <c r="J2375" s="35" t="n">
        <v>2.83306</v>
      </c>
      <c r="K2375" s="35" t="n">
        <v>-0.54566</v>
      </c>
      <c r="L2375" s="35" t="n">
        <v>2.89166</v>
      </c>
      <c r="M2375" s="35" t="n">
        <v>1.31434</v>
      </c>
      <c r="N2375" s="35" t="n">
        <v>0.89943</v>
      </c>
      <c r="O2375" s="35" t="n">
        <v>-1.56988</v>
      </c>
      <c r="P2375" s="35" t="n">
        <v>-0.05128</v>
      </c>
      <c r="Q2375" s="35" t="n">
        <v>-0.85964</v>
      </c>
      <c r="R2375" s="35" t="n">
        <v>0.75823</v>
      </c>
    </row>
    <row r="2376" customFormat="false" ht="15" hidden="false" customHeight="false" outlineLevel="0" collapsed="false">
      <c r="A2376" s="4" t="n">
        <v>2375</v>
      </c>
      <c r="B2376" s="4" t="s">
        <v>2719</v>
      </c>
      <c r="C2376" s="35" t="n">
        <v>-0.38949</v>
      </c>
      <c r="D2376" s="35" t="n">
        <v>-1.52075</v>
      </c>
      <c r="E2376" s="35" t="n">
        <v>2.37053</v>
      </c>
      <c r="F2376" s="35" t="n">
        <v>0.91375</v>
      </c>
      <c r="G2376" s="35" t="n">
        <v>0.07614</v>
      </c>
      <c r="H2376" s="35" t="n">
        <v>-2.10877</v>
      </c>
      <c r="I2376" s="35" t="n">
        <v>-0.53494</v>
      </c>
      <c r="J2376" s="35" t="n">
        <v>3.12717</v>
      </c>
      <c r="K2376" s="35" t="n">
        <v>1.99209</v>
      </c>
      <c r="L2376" s="35" t="n">
        <v>2.78926</v>
      </c>
      <c r="M2376" s="35" t="n">
        <v>0.95224</v>
      </c>
      <c r="N2376" s="35" t="n">
        <v>1.05003</v>
      </c>
      <c r="O2376" s="35" t="n">
        <v>-0.43756</v>
      </c>
      <c r="P2376" s="35" t="n">
        <v>0.22903</v>
      </c>
      <c r="Q2376" s="35" t="n">
        <v>-0.12646</v>
      </c>
      <c r="R2376" s="35" t="n">
        <v>1.18187</v>
      </c>
    </row>
    <row r="2377" customFormat="false" ht="15" hidden="false" customHeight="false" outlineLevel="0" collapsed="false">
      <c r="A2377" s="4" t="n">
        <v>2376</v>
      </c>
      <c r="B2377" s="4" t="s">
        <v>2720</v>
      </c>
      <c r="C2377" s="35" t="n">
        <v>-3.27153</v>
      </c>
      <c r="D2377" s="35" t="n">
        <v>-3.42699</v>
      </c>
      <c r="E2377" s="35" t="n">
        <v>1.53204</v>
      </c>
      <c r="F2377" s="35" t="n">
        <v>0.41393</v>
      </c>
      <c r="G2377" s="35" t="n">
        <v>0.33185</v>
      </c>
      <c r="H2377" s="35" t="n">
        <v>-0.79931</v>
      </c>
      <c r="I2377" s="35" t="n">
        <v>2.354</v>
      </c>
      <c r="J2377" s="35" t="n">
        <v>3.68389</v>
      </c>
      <c r="K2377" s="35" t="n">
        <v>2.02771</v>
      </c>
      <c r="L2377" s="35" t="n">
        <v>3.23643</v>
      </c>
      <c r="M2377" s="35" t="n">
        <v>1.12466</v>
      </c>
      <c r="N2377" s="35" t="n">
        <v>0.86375</v>
      </c>
      <c r="O2377" s="35" t="n">
        <v>-2.45017</v>
      </c>
      <c r="P2377" s="35" t="n">
        <v>-0.46153</v>
      </c>
      <c r="Q2377" s="35" t="n">
        <v>-0.04756</v>
      </c>
      <c r="R2377" s="35" t="n">
        <v>-0.3299</v>
      </c>
    </row>
    <row r="2378" customFormat="false" ht="15" hidden="false" customHeight="false" outlineLevel="0" collapsed="false">
      <c r="A2378" s="4" t="n">
        <v>2377</v>
      </c>
      <c r="B2378" s="4" t="s">
        <v>2721</v>
      </c>
      <c r="C2378" s="35" t="n">
        <v>-3.15843</v>
      </c>
      <c r="D2378" s="35" t="n">
        <v>-3.02029</v>
      </c>
      <c r="E2378" s="35" t="n">
        <v>-1.6176</v>
      </c>
      <c r="F2378" s="35" t="n">
        <v>0.2192</v>
      </c>
      <c r="G2378" s="35" t="n">
        <v>-0.67113</v>
      </c>
      <c r="H2378" s="35" t="n">
        <v>1.6512</v>
      </c>
      <c r="I2378" s="35" t="n">
        <v>1.15626</v>
      </c>
      <c r="J2378" s="35" t="n">
        <v>-0.28263</v>
      </c>
      <c r="K2378" s="35" t="n">
        <v>1.91805</v>
      </c>
      <c r="L2378" s="35" t="n">
        <v>0.682</v>
      </c>
      <c r="M2378" s="35" t="n">
        <v>2.58418</v>
      </c>
      <c r="N2378" s="35" t="n">
        <v>1.50395</v>
      </c>
      <c r="O2378" s="35" t="n">
        <v>-2.80099</v>
      </c>
      <c r="P2378" s="35" t="n">
        <v>-0.28349</v>
      </c>
      <c r="Q2378" s="35" t="n">
        <v>-0.35147</v>
      </c>
      <c r="R2378" s="35" t="n">
        <v>0.33168</v>
      </c>
    </row>
    <row r="2379" customFormat="false" ht="15" hidden="false" customHeight="false" outlineLevel="0" collapsed="false">
      <c r="A2379" s="4" t="n">
        <v>2378</v>
      </c>
      <c r="B2379" s="4" t="s">
        <v>2722</v>
      </c>
      <c r="C2379" s="35" t="n">
        <v>-3.02551</v>
      </c>
      <c r="D2379" s="35" t="n">
        <v>-1.48875</v>
      </c>
      <c r="E2379" s="35" t="n">
        <v>-1.80671</v>
      </c>
      <c r="F2379" s="35" t="n">
        <v>1.85155</v>
      </c>
      <c r="G2379" s="35" t="n">
        <v>-0.6501</v>
      </c>
      <c r="H2379" s="35" t="n">
        <v>1.85933</v>
      </c>
      <c r="I2379" s="35" t="n">
        <v>-0.13587</v>
      </c>
      <c r="J2379" s="35" t="n">
        <v>-2.11015</v>
      </c>
      <c r="K2379" s="35" t="n">
        <v>0.2812</v>
      </c>
      <c r="L2379" s="35" t="n">
        <v>2.41798</v>
      </c>
      <c r="M2379" s="35" t="n">
        <v>0.9647</v>
      </c>
      <c r="N2379" s="35" t="n">
        <v>0.95362</v>
      </c>
      <c r="O2379" s="35" t="n">
        <v>-2.29349</v>
      </c>
      <c r="P2379" s="35" t="n">
        <v>1.21625</v>
      </c>
      <c r="Q2379" s="35" t="n">
        <v>2.69232</v>
      </c>
      <c r="R2379" s="35" t="n">
        <v>-2.24816</v>
      </c>
    </row>
    <row r="2380" customFormat="false" ht="15" hidden="false" customHeight="false" outlineLevel="0" collapsed="false">
      <c r="A2380" s="4" t="n">
        <v>2379</v>
      </c>
      <c r="B2380" s="4" t="s">
        <v>2723</v>
      </c>
      <c r="C2380" s="35" t="n">
        <v>-3.21942</v>
      </c>
      <c r="D2380" s="35" t="n">
        <v>-1.35949</v>
      </c>
      <c r="E2380" s="35" t="n">
        <v>-0.22242</v>
      </c>
      <c r="F2380" s="35" t="n">
        <v>3.03545</v>
      </c>
      <c r="G2380" s="35" t="n">
        <v>1.62876</v>
      </c>
      <c r="H2380" s="35" t="n">
        <v>1.99152</v>
      </c>
      <c r="I2380" s="35" t="n">
        <v>2.78906</v>
      </c>
      <c r="J2380" s="35" t="n">
        <v>-0.84198</v>
      </c>
      <c r="K2380" s="35" t="n">
        <v>0.08135</v>
      </c>
      <c r="L2380" s="35" t="n">
        <v>0.97415</v>
      </c>
      <c r="M2380" s="35" t="n">
        <v>1.83326</v>
      </c>
      <c r="N2380" s="35" t="n">
        <v>1.51827</v>
      </c>
      <c r="O2380" s="35" t="n">
        <v>-2.40112</v>
      </c>
      <c r="P2380" s="35" t="n">
        <v>-2.23676</v>
      </c>
      <c r="Q2380" s="35" t="n">
        <v>2.40493</v>
      </c>
      <c r="R2380" s="35" t="n">
        <v>-0.45853</v>
      </c>
    </row>
    <row r="2381" customFormat="false" ht="15" hidden="false" customHeight="false" outlineLevel="0" collapsed="false">
      <c r="A2381" s="4" t="n">
        <v>2380</v>
      </c>
      <c r="B2381" s="4" t="s">
        <v>2724</v>
      </c>
      <c r="C2381" s="35" t="n">
        <v>1.02475</v>
      </c>
      <c r="D2381" s="35" t="n">
        <v>0.28772</v>
      </c>
      <c r="E2381" s="35" t="n">
        <v>0.72449</v>
      </c>
      <c r="F2381" s="35" t="n">
        <v>-0.22392</v>
      </c>
      <c r="G2381" s="35" t="n">
        <v>2.1084</v>
      </c>
      <c r="H2381" s="35" t="n">
        <v>-0.50967</v>
      </c>
      <c r="I2381" s="35" t="n">
        <v>2.17565</v>
      </c>
      <c r="J2381" s="35" t="n">
        <v>0.83812</v>
      </c>
      <c r="K2381" s="35" t="n">
        <v>-1.88672</v>
      </c>
      <c r="L2381" s="35" t="n">
        <v>3.3272</v>
      </c>
      <c r="M2381" s="35" t="n">
        <v>2.73563</v>
      </c>
      <c r="N2381" s="35" t="n">
        <v>3.18159</v>
      </c>
      <c r="O2381" s="35" t="n">
        <v>-0.2935</v>
      </c>
      <c r="P2381" s="35" t="n">
        <v>-0.55986</v>
      </c>
      <c r="Q2381" s="35" t="n">
        <v>0.79038</v>
      </c>
      <c r="R2381" s="35" t="n">
        <v>-2.51686</v>
      </c>
    </row>
    <row r="2382" customFormat="false" ht="15" hidden="false" customHeight="false" outlineLevel="0" collapsed="false">
      <c r="A2382" s="4" t="n">
        <v>2381</v>
      </c>
      <c r="B2382" s="4" t="s">
        <v>2725</v>
      </c>
      <c r="C2382" s="35" t="n">
        <v>-2.50666</v>
      </c>
      <c r="D2382" s="35" t="n">
        <v>-0.07746</v>
      </c>
      <c r="E2382" s="35" t="n">
        <v>-1.3401</v>
      </c>
      <c r="F2382" s="35" t="n">
        <v>0.07131</v>
      </c>
      <c r="G2382" s="35" t="n">
        <v>0.1465</v>
      </c>
      <c r="H2382" s="35" t="n">
        <v>-1.72269</v>
      </c>
      <c r="I2382" s="35" t="n">
        <v>-0.83112</v>
      </c>
      <c r="J2382" s="35" t="n">
        <v>2.66835</v>
      </c>
      <c r="K2382" s="35" t="n">
        <v>-0.58043</v>
      </c>
      <c r="L2382" s="35" t="n">
        <v>1.30289</v>
      </c>
      <c r="M2382" s="35" t="n">
        <v>2.54421</v>
      </c>
      <c r="N2382" s="35" t="n">
        <v>3.78006</v>
      </c>
      <c r="O2382" s="35" t="n">
        <v>-2.5209</v>
      </c>
      <c r="P2382" s="35" t="n">
        <v>0.07509</v>
      </c>
      <c r="Q2382" s="35" t="n">
        <v>0.73081</v>
      </c>
      <c r="R2382" s="35" t="n">
        <v>-2.39984</v>
      </c>
    </row>
    <row r="2383" customFormat="false" ht="15" hidden="false" customHeight="false" outlineLevel="0" collapsed="false">
      <c r="A2383" s="4" t="n">
        <v>2382</v>
      </c>
      <c r="B2383" s="4" t="s">
        <v>2726</v>
      </c>
      <c r="C2383" s="35" t="n">
        <v>-2.8794</v>
      </c>
      <c r="D2383" s="35" t="n">
        <v>-1.58467</v>
      </c>
      <c r="E2383" s="35" t="n">
        <v>0.08216</v>
      </c>
      <c r="F2383" s="35" t="n">
        <v>2.63471</v>
      </c>
      <c r="G2383" s="35" t="n">
        <v>2.10032</v>
      </c>
      <c r="H2383" s="35" t="n">
        <v>-2.22442</v>
      </c>
      <c r="I2383" s="35" t="n">
        <v>0.23741</v>
      </c>
      <c r="J2383" s="35" t="n">
        <v>3.72098</v>
      </c>
      <c r="K2383" s="35" t="n">
        <v>0.52143</v>
      </c>
      <c r="L2383" s="35" t="n">
        <v>0.20701</v>
      </c>
      <c r="M2383" s="35" t="n">
        <v>2.1223</v>
      </c>
      <c r="N2383" s="35" t="n">
        <v>1.39675</v>
      </c>
      <c r="O2383" s="35" t="n">
        <v>-0.15803</v>
      </c>
      <c r="P2383" s="35" t="n">
        <v>1.48951</v>
      </c>
      <c r="Q2383" s="35" t="n">
        <v>1.97567</v>
      </c>
      <c r="R2383" s="35" t="n">
        <v>0.80002</v>
      </c>
    </row>
    <row r="2384" customFormat="false" ht="15" hidden="false" customHeight="false" outlineLevel="0" collapsed="false">
      <c r="A2384" s="4" t="n">
        <v>2383</v>
      </c>
      <c r="B2384" s="4" t="s">
        <v>2727</v>
      </c>
      <c r="C2384" s="35" t="n">
        <v>0.16068</v>
      </c>
      <c r="D2384" s="35" t="n">
        <v>-1.88342</v>
      </c>
      <c r="E2384" s="35" t="n">
        <v>0.72153</v>
      </c>
      <c r="F2384" s="35" t="n">
        <v>-0.70105</v>
      </c>
      <c r="G2384" s="35" t="n">
        <v>-1.03185</v>
      </c>
      <c r="H2384" s="35" t="n">
        <v>1.38731</v>
      </c>
      <c r="I2384" s="35" t="n">
        <v>-0.52783</v>
      </c>
      <c r="J2384" s="35" t="n">
        <v>2.95312</v>
      </c>
      <c r="K2384" s="35" t="n">
        <v>1.36635</v>
      </c>
      <c r="L2384" s="35" t="n">
        <v>-0.04898</v>
      </c>
      <c r="M2384" s="35" t="n">
        <v>1.00968</v>
      </c>
      <c r="N2384" s="35" t="n">
        <v>0.7632</v>
      </c>
      <c r="O2384" s="35" t="n">
        <v>0.66599</v>
      </c>
      <c r="P2384" s="35" t="n">
        <v>-0.04228</v>
      </c>
      <c r="Q2384" s="35" t="n">
        <v>-0.60661</v>
      </c>
      <c r="R2384" s="35" t="n">
        <v>1.45279</v>
      </c>
    </row>
    <row r="2385" customFormat="false" ht="15" hidden="false" customHeight="false" outlineLevel="0" collapsed="false">
      <c r="A2385" s="4" t="n">
        <v>2384</v>
      </c>
      <c r="B2385" s="4" t="s">
        <v>2728</v>
      </c>
      <c r="C2385" s="35" t="n">
        <v>-0.95677</v>
      </c>
      <c r="D2385" s="35" t="n">
        <v>-0.2889</v>
      </c>
      <c r="E2385" s="35" t="n">
        <v>-1.19613</v>
      </c>
      <c r="F2385" s="35" t="n">
        <v>0.43026</v>
      </c>
      <c r="G2385" s="35" t="n">
        <v>-0.96711</v>
      </c>
      <c r="H2385" s="35" t="n">
        <v>-1.32418</v>
      </c>
      <c r="I2385" s="35" t="n">
        <v>1.53658</v>
      </c>
      <c r="J2385" s="35" t="n">
        <v>2.7015</v>
      </c>
      <c r="K2385" s="35" t="n">
        <v>1.83918</v>
      </c>
      <c r="L2385" s="35" t="n">
        <v>-0.39145</v>
      </c>
      <c r="M2385" s="35" t="n">
        <v>-0.77207</v>
      </c>
      <c r="N2385" s="35" t="n">
        <v>0.13656</v>
      </c>
      <c r="O2385" s="35" t="n">
        <v>0.98651</v>
      </c>
      <c r="P2385" s="35" t="n">
        <v>0.04182</v>
      </c>
      <c r="Q2385" s="35" t="n">
        <v>-0.3497</v>
      </c>
      <c r="R2385" s="35" t="n">
        <v>0.89338</v>
      </c>
    </row>
    <row r="2386" customFormat="false" ht="15" hidden="false" customHeight="false" outlineLevel="0" collapsed="false">
      <c r="A2386" s="4" t="n">
        <v>2385</v>
      </c>
      <c r="B2386" s="4" t="s">
        <v>2729</v>
      </c>
      <c r="C2386" s="35" t="n">
        <v>-1.48491</v>
      </c>
      <c r="D2386" s="35" t="n">
        <v>0.16757</v>
      </c>
      <c r="E2386" s="35" t="n">
        <v>1.10181</v>
      </c>
      <c r="F2386" s="35" t="n">
        <v>1.10783</v>
      </c>
      <c r="G2386" s="35" t="n">
        <v>1.01913</v>
      </c>
      <c r="H2386" s="35" t="n">
        <v>-1.08999</v>
      </c>
      <c r="I2386" s="35" t="n">
        <v>1.36603</v>
      </c>
      <c r="J2386" s="35" t="n">
        <v>1.76839</v>
      </c>
      <c r="K2386" s="35" t="n">
        <v>-1.71725</v>
      </c>
      <c r="L2386" s="35" t="n">
        <v>-0.43111</v>
      </c>
      <c r="M2386" s="35" t="n">
        <v>2.26996</v>
      </c>
      <c r="N2386" s="35" t="n">
        <v>0.40653</v>
      </c>
      <c r="O2386" s="35" t="n">
        <v>-0.06558</v>
      </c>
      <c r="P2386" s="35" t="n">
        <v>0.10467</v>
      </c>
      <c r="Q2386" s="35" t="n">
        <v>0.62919</v>
      </c>
      <c r="R2386" s="35" t="n">
        <v>-2.10133</v>
      </c>
    </row>
    <row r="2387" customFormat="false" ht="15" hidden="false" customHeight="false" outlineLevel="0" collapsed="false">
      <c r="A2387" s="4" t="n">
        <v>2386</v>
      </c>
      <c r="B2387" s="4" t="s">
        <v>2730</v>
      </c>
      <c r="C2387" s="35" t="n">
        <v>-0.27267</v>
      </c>
      <c r="D2387" s="35" t="n">
        <v>-2.35729</v>
      </c>
      <c r="E2387" s="35" t="n">
        <v>1.62823</v>
      </c>
      <c r="F2387" s="35" t="n">
        <v>0.2547</v>
      </c>
      <c r="G2387" s="35" t="n">
        <v>1.97794</v>
      </c>
      <c r="H2387" s="35" t="n">
        <v>-2.59851</v>
      </c>
      <c r="I2387" s="35" t="n">
        <v>-0.39588</v>
      </c>
      <c r="J2387" s="35" t="n">
        <v>2.45085</v>
      </c>
      <c r="K2387" s="35" t="n">
        <v>-0.42573</v>
      </c>
      <c r="L2387" s="35" t="n">
        <v>0.72636</v>
      </c>
      <c r="M2387" s="35" t="n">
        <v>1.1886</v>
      </c>
      <c r="N2387" s="35" t="n">
        <v>0.62784</v>
      </c>
      <c r="O2387" s="35" t="n">
        <v>-2.44789</v>
      </c>
      <c r="P2387" s="35" t="n">
        <v>0.27308</v>
      </c>
      <c r="Q2387" s="35" t="n">
        <v>-0.96869</v>
      </c>
      <c r="R2387" s="35" t="n">
        <v>0.92118</v>
      </c>
    </row>
    <row r="2388" customFormat="false" ht="15" hidden="false" customHeight="false" outlineLevel="0" collapsed="false">
      <c r="A2388" s="4" t="n">
        <v>2387</v>
      </c>
      <c r="B2388" s="4" t="s">
        <v>2731</v>
      </c>
      <c r="C2388" s="35" t="n">
        <v>-2.73205</v>
      </c>
      <c r="D2388" s="35" t="n">
        <v>-1.78994</v>
      </c>
      <c r="E2388" s="35" t="n">
        <v>-1.00036</v>
      </c>
      <c r="F2388" s="35" t="n">
        <v>2.24981</v>
      </c>
      <c r="G2388" s="35" t="n">
        <v>2.73875</v>
      </c>
      <c r="H2388" s="35" t="n">
        <v>2.00142</v>
      </c>
      <c r="I2388" s="35" t="n">
        <v>1.3242</v>
      </c>
      <c r="J2388" s="35" t="n">
        <v>0.50625</v>
      </c>
      <c r="K2388" s="35" t="n">
        <v>3.25842</v>
      </c>
      <c r="L2388" s="35" t="n">
        <v>0.34083</v>
      </c>
      <c r="M2388" s="35" t="n">
        <v>0.07962</v>
      </c>
      <c r="N2388" s="35" t="n">
        <v>0.71736</v>
      </c>
      <c r="O2388" s="35" t="n">
        <v>-0.64599</v>
      </c>
      <c r="P2388" s="35" t="n">
        <v>1.13456</v>
      </c>
      <c r="Q2388" s="35" t="n">
        <v>2.0945</v>
      </c>
      <c r="R2388" s="35" t="n">
        <v>-0.2219</v>
      </c>
    </row>
    <row r="2389" customFormat="false" ht="15" hidden="false" customHeight="false" outlineLevel="0" collapsed="false">
      <c r="A2389" s="4" t="n">
        <v>2388</v>
      </c>
      <c r="B2389" s="4" t="s">
        <v>2732</v>
      </c>
      <c r="C2389" s="35" t="n">
        <v>-2.9881</v>
      </c>
      <c r="D2389" s="35" t="n">
        <v>-0.29633</v>
      </c>
      <c r="E2389" s="35" t="n">
        <v>-0.25111</v>
      </c>
      <c r="F2389" s="35" t="n">
        <v>-1.85768</v>
      </c>
      <c r="G2389" s="35" t="n">
        <v>1.93372</v>
      </c>
      <c r="H2389" s="35" t="n">
        <v>1.02939</v>
      </c>
      <c r="I2389" s="35" t="n">
        <v>-1.01926</v>
      </c>
      <c r="J2389" s="35" t="n">
        <v>2.38286</v>
      </c>
      <c r="K2389" s="35" t="n">
        <v>0.18885</v>
      </c>
      <c r="L2389" s="35" t="n">
        <v>0.22981</v>
      </c>
      <c r="M2389" s="35" t="n">
        <v>-0.79974</v>
      </c>
      <c r="N2389" s="35" t="n">
        <v>3.03072</v>
      </c>
      <c r="O2389" s="35" t="n">
        <v>-2.12694</v>
      </c>
      <c r="P2389" s="35" t="n">
        <v>-2.77273</v>
      </c>
      <c r="Q2389" s="35" t="n">
        <v>2.94175</v>
      </c>
      <c r="R2389" s="35" t="n">
        <v>-0.52324</v>
      </c>
    </row>
    <row r="2390" customFormat="false" ht="15" hidden="false" customHeight="false" outlineLevel="0" collapsed="false">
      <c r="A2390" s="4" t="n">
        <v>2389</v>
      </c>
      <c r="B2390" s="4" t="s">
        <v>2733</v>
      </c>
      <c r="C2390" s="35" t="n">
        <v>-3.15136</v>
      </c>
      <c r="D2390" s="35" t="n">
        <v>-1.35228</v>
      </c>
      <c r="E2390" s="35" t="n">
        <v>-1.04743</v>
      </c>
      <c r="F2390" s="35" t="n">
        <v>-0.87819</v>
      </c>
      <c r="G2390" s="35" t="n">
        <v>-1.2569</v>
      </c>
      <c r="H2390" s="35" t="n">
        <v>0.72087</v>
      </c>
      <c r="I2390" s="35" t="n">
        <v>-0.39432</v>
      </c>
      <c r="J2390" s="35" t="n">
        <v>1.73345</v>
      </c>
      <c r="K2390" s="35" t="n">
        <v>0.05505</v>
      </c>
      <c r="L2390" s="35" t="n">
        <v>-0.71691</v>
      </c>
      <c r="M2390" s="35" t="n">
        <v>1.41106</v>
      </c>
      <c r="N2390" s="35" t="n">
        <v>1.7425</v>
      </c>
      <c r="O2390" s="35" t="n">
        <v>-2.45511</v>
      </c>
      <c r="P2390" s="35" t="n">
        <v>1.37082</v>
      </c>
      <c r="Q2390" s="35" t="n">
        <v>2.50914</v>
      </c>
      <c r="R2390" s="35" t="n">
        <v>-1.48601</v>
      </c>
    </row>
    <row r="2391" customFormat="false" ht="15" hidden="false" customHeight="false" outlineLevel="0" collapsed="false">
      <c r="A2391" s="4" t="n">
        <v>2390</v>
      </c>
      <c r="B2391" s="4" t="s">
        <v>2734</v>
      </c>
      <c r="C2391" s="35" t="n">
        <v>0.43217</v>
      </c>
      <c r="D2391" s="35" t="n">
        <v>-0.65622</v>
      </c>
      <c r="E2391" s="35" t="n">
        <v>-1.30203</v>
      </c>
      <c r="F2391" s="35" t="n">
        <v>-0.00726</v>
      </c>
      <c r="G2391" s="35" t="n">
        <v>1.48438</v>
      </c>
      <c r="H2391" s="35" t="n">
        <v>1.56033</v>
      </c>
      <c r="I2391" s="35" t="n">
        <v>0.02047</v>
      </c>
      <c r="J2391" s="35" t="n">
        <v>-0.04427</v>
      </c>
      <c r="K2391" s="35" t="n">
        <v>1.95322</v>
      </c>
      <c r="L2391" s="35" t="n">
        <v>-0.10124</v>
      </c>
      <c r="M2391" s="35" t="n">
        <v>-1.8193</v>
      </c>
      <c r="N2391" s="35" t="n">
        <v>-0.59383</v>
      </c>
      <c r="O2391" s="35" t="n">
        <v>0.83052</v>
      </c>
      <c r="P2391" s="35" t="n">
        <v>0.00476</v>
      </c>
      <c r="Q2391" s="35" t="n">
        <v>1.6473</v>
      </c>
      <c r="R2391" s="35" t="n">
        <v>0.38303</v>
      </c>
    </row>
    <row r="2392" customFormat="false" ht="15" hidden="false" customHeight="false" outlineLevel="0" collapsed="false">
      <c r="A2392" s="4" t="n">
        <v>2391</v>
      </c>
      <c r="B2392" s="4" t="s">
        <v>2735</v>
      </c>
      <c r="C2392" s="35" t="n">
        <v>-0.73766</v>
      </c>
      <c r="D2392" s="35" t="n">
        <v>-2.20839</v>
      </c>
      <c r="E2392" s="35" t="n">
        <v>1.90824</v>
      </c>
      <c r="F2392" s="35" t="n">
        <v>0.21547</v>
      </c>
      <c r="G2392" s="35" t="n">
        <v>2.39053</v>
      </c>
      <c r="H2392" s="35" t="n">
        <v>-3.11601</v>
      </c>
      <c r="I2392" s="35" t="n">
        <v>-1.01858</v>
      </c>
      <c r="J2392" s="35" t="n">
        <v>1.13151</v>
      </c>
      <c r="K2392" s="35" t="n">
        <v>1.644</v>
      </c>
      <c r="L2392" s="35" t="n">
        <v>0.68765</v>
      </c>
      <c r="M2392" s="35" t="n">
        <v>1.98145</v>
      </c>
      <c r="N2392" s="35" t="n">
        <v>0.75619</v>
      </c>
      <c r="O2392" s="35" t="n">
        <v>-0.61321</v>
      </c>
      <c r="P2392" s="35" t="n">
        <v>-1.12979</v>
      </c>
      <c r="Q2392" s="35" t="n">
        <v>-0.49992</v>
      </c>
      <c r="R2392" s="35" t="n">
        <v>1.38728</v>
      </c>
    </row>
    <row r="2393" customFormat="false" ht="15" hidden="false" customHeight="false" outlineLevel="0" collapsed="false">
      <c r="A2393" s="4" t="n">
        <v>2392</v>
      </c>
      <c r="B2393" s="4" t="s">
        <v>2736</v>
      </c>
      <c r="C2393" s="35" t="n">
        <v>0.05405</v>
      </c>
      <c r="D2393" s="35" t="n">
        <v>-2.51773</v>
      </c>
      <c r="E2393" s="35" t="n">
        <v>0.003</v>
      </c>
      <c r="F2393" s="35" t="n">
        <v>4.21672</v>
      </c>
      <c r="G2393" s="35" t="n">
        <v>1.61382</v>
      </c>
      <c r="H2393" s="35" t="n">
        <v>-0.16359</v>
      </c>
      <c r="I2393" s="35" t="n">
        <v>0.20164</v>
      </c>
      <c r="J2393" s="35" t="n">
        <v>2.37151</v>
      </c>
      <c r="K2393" s="35" t="n">
        <v>3.96423</v>
      </c>
      <c r="L2393" s="35" t="n">
        <v>3.3856</v>
      </c>
      <c r="M2393" s="35" t="n">
        <v>1.65904</v>
      </c>
      <c r="N2393" s="35" t="n">
        <v>1.0861</v>
      </c>
      <c r="O2393" s="35" t="n">
        <v>-1.95245</v>
      </c>
      <c r="P2393" s="35" t="n">
        <v>0.17869</v>
      </c>
      <c r="Q2393" s="35" t="n">
        <v>2.27899</v>
      </c>
      <c r="R2393" s="35" t="n">
        <v>0.38668</v>
      </c>
    </row>
    <row r="2394" customFormat="false" ht="15" hidden="false" customHeight="false" outlineLevel="0" collapsed="false">
      <c r="A2394" s="4" t="n">
        <v>2393</v>
      </c>
      <c r="B2394" s="4" t="s">
        <v>2737</v>
      </c>
      <c r="C2394" s="35" t="n">
        <v>-2.26046</v>
      </c>
      <c r="D2394" s="35" t="n">
        <v>0.15497</v>
      </c>
      <c r="E2394" s="35" t="n">
        <v>-1.91722</v>
      </c>
      <c r="F2394" s="35" t="n">
        <v>0.11957</v>
      </c>
      <c r="G2394" s="35" t="n">
        <v>0.14893</v>
      </c>
      <c r="H2394" s="35" t="n">
        <v>-1.06177</v>
      </c>
      <c r="I2394" s="35" t="n">
        <v>-0.97898</v>
      </c>
      <c r="J2394" s="35" t="n">
        <v>-0.23019</v>
      </c>
      <c r="K2394" s="35" t="n">
        <v>-1.06568</v>
      </c>
      <c r="L2394" s="35" t="n">
        <v>2.38378</v>
      </c>
      <c r="M2394" s="35" t="n">
        <v>-0.94074</v>
      </c>
      <c r="N2394" s="35" t="n">
        <v>-0.30168</v>
      </c>
      <c r="O2394" s="35" t="n">
        <v>-2.82746</v>
      </c>
      <c r="P2394" s="35" t="n">
        <v>0.67728</v>
      </c>
      <c r="Q2394" s="35" t="n">
        <v>0.77819</v>
      </c>
      <c r="R2394" s="35" t="n">
        <v>-2.53322</v>
      </c>
    </row>
    <row r="2395" customFormat="false" ht="15" hidden="false" customHeight="false" outlineLevel="0" collapsed="false">
      <c r="A2395" s="4" t="n">
        <v>2394</v>
      </c>
      <c r="B2395" s="4" t="s">
        <v>2738</v>
      </c>
      <c r="C2395" s="35" t="n">
        <v>-1.90121</v>
      </c>
      <c r="D2395" s="35" t="n">
        <v>0.03149</v>
      </c>
      <c r="E2395" s="35" t="n">
        <v>1.6932</v>
      </c>
      <c r="F2395" s="35" t="n">
        <v>0.73343</v>
      </c>
      <c r="G2395" s="35" t="n">
        <v>2.47676</v>
      </c>
      <c r="H2395" s="35" t="n">
        <v>-1.16757</v>
      </c>
      <c r="I2395" s="35" t="n">
        <v>-2.69292</v>
      </c>
      <c r="J2395" s="35" t="n">
        <v>-0.22291</v>
      </c>
      <c r="K2395" s="35" t="n">
        <v>-1.31684</v>
      </c>
      <c r="L2395" s="35" t="n">
        <v>2.81437</v>
      </c>
      <c r="M2395" s="35" t="n">
        <v>-0.82445</v>
      </c>
      <c r="N2395" s="35" t="n">
        <v>0.25609</v>
      </c>
      <c r="O2395" s="35" t="n">
        <v>-0.66017</v>
      </c>
      <c r="P2395" s="35" t="n">
        <v>-0.25747</v>
      </c>
      <c r="Q2395" s="35" t="n">
        <v>0.97896</v>
      </c>
      <c r="R2395" s="35" t="n">
        <v>-2.16851</v>
      </c>
    </row>
    <row r="2396" customFormat="false" ht="15" hidden="false" customHeight="false" outlineLevel="0" collapsed="false">
      <c r="A2396" s="4" t="n">
        <v>2395</v>
      </c>
      <c r="B2396" s="4" t="s">
        <v>2739</v>
      </c>
      <c r="C2396" s="35" t="n">
        <v>-2.93314</v>
      </c>
      <c r="D2396" s="35" t="n">
        <v>-0.00223</v>
      </c>
      <c r="E2396" s="35" t="n">
        <v>1.3564</v>
      </c>
      <c r="F2396" s="35" t="n">
        <v>2.94189</v>
      </c>
      <c r="G2396" s="35" t="n">
        <v>2.83567</v>
      </c>
      <c r="H2396" s="35" t="n">
        <v>1.83614</v>
      </c>
      <c r="I2396" s="35" t="n">
        <v>1.6119</v>
      </c>
      <c r="J2396" s="35" t="n">
        <v>3.12683</v>
      </c>
      <c r="K2396" s="35" t="n">
        <v>2.49384</v>
      </c>
      <c r="L2396" s="35" t="n">
        <v>0.77436</v>
      </c>
      <c r="M2396" s="35" t="n">
        <v>-0.95667</v>
      </c>
      <c r="N2396" s="35" t="n">
        <v>0.59847</v>
      </c>
      <c r="O2396" s="35" t="n">
        <v>-0.2177</v>
      </c>
      <c r="P2396" s="35" t="n">
        <v>-0.35261</v>
      </c>
      <c r="Q2396" s="35" t="n">
        <v>0.5702</v>
      </c>
      <c r="R2396" s="35" t="n">
        <v>-2.64096</v>
      </c>
    </row>
    <row r="2397" customFormat="false" ht="15" hidden="false" customHeight="false" outlineLevel="0" collapsed="false">
      <c r="A2397" s="4" t="n">
        <v>2396</v>
      </c>
      <c r="B2397" s="4" t="s">
        <v>2740</v>
      </c>
      <c r="C2397" s="35" t="n">
        <v>-2.93611</v>
      </c>
      <c r="D2397" s="35" t="n">
        <v>0.02073</v>
      </c>
      <c r="E2397" s="35" t="n">
        <v>-1.31077</v>
      </c>
      <c r="F2397" s="35" t="n">
        <v>0.19418</v>
      </c>
      <c r="G2397" s="35" t="n">
        <v>0.77044</v>
      </c>
      <c r="H2397" s="35" t="n">
        <v>-1.63766</v>
      </c>
      <c r="I2397" s="35" t="n">
        <v>-1.51201</v>
      </c>
      <c r="J2397" s="35" t="n">
        <v>1.86428</v>
      </c>
      <c r="K2397" s="35" t="n">
        <v>2.21754</v>
      </c>
      <c r="L2397" s="35" t="n">
        <v>0.20709</v>
      </c>
      <c r="M2397" s="35" t="n">
        <v>-0.10275</v>
      </c>
      <c r="N2397" s="35" t="n">
        <v>1.40132</v>
      </c>
      <c r="O2397" s="35" t="n">
        <v>-2.82076</v>
      </c>
      <c r="P2397" s="35" t="n">
        <v>0.50948</v>
      </c>
      <c r="Q2397" s="35" t="n">
        <v>1.12318</v>
      </c>
      <c r="R2397" s="35" t="n">
        <v>0.05014</v>
      </c>
    </row>
    <row r="2398" customFormat="false" ht="15" hidden="false" customHeight="false" outlineLevel="0" collapsed="false">
      <c r="A2398" s="4" t="n">
        <v>2397</v>
      </c>
      <c r="B2398" s="4" t="s">
        <v>2741</v>
      </c>
      <c r="C2398" s="35" t="n">
        <v>-2.61406</v>
      </c>
      <c r="D2398" s="35" t="n">
        <v>0.49982</v>
      </c>
      <c r="E2398" s="35" t="n">
        <v>1.06665</v>
      </c>
      <c r="F2398" s="35" t="n">
        <v>1.89534</v>
      </c>
      <c r="G2398" s="35" t="n">
        <v>0.00743</v>
      </c>
      <c r="H2398" s="35" t="n">
        <v>-1.09516</v>
      </c>
      <c r="I2398" s="35" t="n">
        <v>1.23217</v>
      </c>
      <c r="J2398" s="35" t="n">
        <v>0.27323</v>
      </c>
      <c r="K2398" s="35" t="n">
        <v>-1.58907</v>
      </c>
      <c r="L2398" s="35" t="n">
        <v>0.19966</v>
      </c>
      <c r="M2398" s="35" t="n">
        <v>0.93681</v>
      </c>
      <c r="N2398" s="35" t="n">
        <v>-0.03919</v>
      </c>
      <c r="O2398" s="35" t="n">
        <v>0.19581</v>
      </c>
      <c r="P2398" s="35" t="n">
        <v>0.13248</v>
      </c>
      <c r="Q2398" s="35" t="n">
        <v>3.18431</v>
      </c>
      <c r="R2398" s="35" t="n">
        <v>0.10651</v>
      </c>
    </row>
    <row r="2399" customFormat="false" ht="15" hidden="false" customHeight="false" outlineLevel="0" collapsed="false">
      <c r="A2399" s="4" t="n">
        <v>2398</v>
      </c>
      <c r="B2399" s="4" t="s">
        <v>2742</v>
      </c>
      <c r="C2399" s="35" t="n">
        <v>-1.81824</v>
      </c>
      <c r="D2399" s="35" t="n">
        <v>0.32512</v>
      </c>
      <c r="E2399" s="35" t="n">
        <v>-0.86125</v>
      </c>
      <c r="F2399" s="35" t="n">
        <v>1.7873</v>
      </c>
      <c r="G2399" s="35" t="n">
        <v>2.38146</v>
      </c>
      <c r="H2399" s="35" t="n">
        <v>1.52476</v>
      </c>
      <c r="I2399" s="35" t="n">
        <v>0.87558</v>
      </c>
      <c r="J2399" s="35" t="n">
        <v>-0.49596</v>
      </c>
      <c r="K2399" s="35" t="n">
        <v>-0.29089</v>
      </c>
      <c r="L2399" s="35" t="n">
        <v>-0.17094</v>
      </c>
      <c r="M2399" s="35" t="n">
        <v>-0.57275</v>
      </c>
      <c r="N2399" s="35" t="n">
        <v>1.00952</v>
      </c>
      <c r="O2399" s="35" t="n">
        <v>0.06116</v>
      </c>
      <c r="P2399" s="35" t="n">
        <v>0.47733</v>
      </c>
      <c r="Q2399" s="35" t="n">
        <v>0.2264</v>
      </c>
      <c r="R2399" s="35" t="n">
        <v>0.19732</v>
      </c>
    </row>
    <row r="2400" customFormat="false" ht="15" hidden="false" customHeight="false" outlineLevel="0" collapsed="false">
      <c r="A2400" s="4" t="n">
        <v>2399</v>
      </c>
      <c r="B2400" s="4" t="s">
        <v>2743</v>
      </c>
      <c r="C2400" s="35" t="n">
        <v>1.02264</v>
      </c>
      <c r="D2400" s="35" t="n">
        <v>0.07141</v>
      </c>
      <c r="E2400" s="35" t="n">
        <v>2.40386</v>
      </c>
      <c r="F2400" s="35" t="n">
        <v>1.90929</v>
      </c>
      <c r="G2400" s="35" t="n">
        <v>1.448</v>
      </c>
      <c r="H2400" s="35" t="n">
        <v>-1.57552</v>
      </c>
      <c r="I2400" s="35" t="n">
        <v>2.46886</v>
      </c>
      <c r="J2400" s="35" t="n">
        <v>0.25624</v>
      </c>
      <c r="K2400" s="35" t="n">
        <v>0.27872</v>
      </c>
      <c r="L2400" s="35" t="n">
        <v>-0.74026</v>
      </c>
      <c r="M2400" s="35" t="n">
        <v>-0.64839</v>
      </c>
      <c r="N2400" s="35" t="n">
        <v>3.01343</v>
      </c>
      <c r="O2400" s="35" t="n">
        <v>0.73762</v>
      </c>
      <c r="P2400" s="35" t="n">
        <v>-0.47158</v>
      </c>
      <c r="Q2400" s="35" t="n">
        <v>0.31874</v>
      </c>
      <c r="R2400" s="35" t="n">
        <v>-1.9183</v>
      </c>
    </row>
    <row r="2401" customFormat="false" ht="15" hidden="false" customHeight="false" outlineLevel="0" collapsed="false">
      <c r="A2401" s="4" t="n">
        <v>2400</v>
      </c>
      <c r="B2401" s="4" t="s">
        <v>2744</v>
      </c>
      <c r="C2401" s="35" t="n">
        <v>-1.86262</v>
      </c>
      <c r="D2401" s="35" t="n">
        <v>0.10487</v>
      </c>
      <c r="E2401" s="35" t="n">
        <v>2.40911</v>
      </c>
      <c r="F2401" s="35" t="n">
        <v>0.31119</v>
      </c>
      <c r="G2401" s="35" t="n">
        <v>2.46136</v>
      </c>
      <c r="H2401" s="35" t="n">
        <v>1.33882</v>
      </c>
      <c r="I2401" s="35" t="n">
        <v>-0.4573</v>
      </c>
      <c r="J2401" s="35" t="n">
        <v>0.22441</v>
      </c>
      <c r="K2401" s="35" t="n">
        <v>-0.1616</v>
      </c>
      <c r="L2401" s="35" t="n">
        <v>0.3521</v>
      </c>
      <c r="M2401" s="35" t="n">
        <v>2.94823</v>
      </c>
      <c r="N2401" s="35" t="n">
        <v>2.77538</v>
      </c>
      <c r="O2401" s="35" t="n">
        <v>2.14775</v>
      </c>
      <c r="P2401" s="35" t="n">
        <v>-2.87476</v>
      </c>
      <c r="Q2401" s="35" t="n">
        <v>0.75504</v>
      </c>
      <c r="R2401" s="35" t="n">
        <v>-1.7582</v>
      </c>
    </row>
    <row r="2402" customFormat="false" ht="15" hidden="false" customHeight="false" outlineLevel="0" collapsed="false">
      <c r="A2402" s="4" t="n">
        <v>2401</v>
      </c>
      <c r="B2402" s="4" t="s">
        <v>2745</v>
      </c>
      <c r="C2402" s="35" t="n">
        <v>-3.08047</v>
      </c>
      <c r="D2402" s="35" t="n">
        <v>-2.40711</v>
      </c>
      <c r="E2402" s="35" t="n">
        <v>-0.91158</v>
      </c>
      <c r="F2402" s="35" t="n">
        <v>0.84815</v>
      </c>
      <c r="G2402" s="35" t="n">
        <v>2.12782</v>
      </c>
      <c r="H2402" s="35" t="n">
        <v>1.39907</v>
      </c>
      <c r="I2402" s="35" t="n">
        <v>-0.49616</v>
      </c>
      <c r="J2402" s="35" t="n">
        <v>1.43686</v>
      </c>
      <c r="K2402" s="35" t="n">
        <v>3.21733</v>
      </c>
      <c r="L2402" s="35" t="n">
        <v>3.23381</v>
      </c>
      <c r="M2402" s="35" t="n">
        <v>-0.70702</v>
      </c>
      <c r="N2402" s="35" t="n">
        <v>0.26015</v>
      </c>
      <c r="O2402" s="35" t="n">
        <v>-0.10836</v>
      </c>
      <c r="P2402" s="35" t="n">
        <v>-0.44363</v>
      </c>
      <c r="Q2402" s="35" t="n">
        <v>-0.1971</v>
      </c>
      <c r="R2402" s="35" t="n">
        <v>-2.35921</v>
      </c>
    </row>
    <row r="2403" customFormat="false" ht="15" hidden="false" customHeight="false" outlineLevel="0" collapsed="false">
      <c r="A2403" s="4" t="n">
        <v>2402</v>
      </c>
      <c r="B2403" s="4" t="s">
        <v>2746</v>
      </c>
      <c r="C2403" s="35" t="n">
        <v>-0.3674</v>
      </c>
      <c r="D2403" s="35" t="n">
        <v>0.83294</v>
      </c>
      <c r="E2403" s="35" t="n">
        <v>-1.08592</v>
      </c>
      <c r="F2403" s="35" t="n">
        <v>0.99963</v>
      </c>
      <c r="G2403" s="35" t="n">
        <v>2.37692</v>
      </c>
      <c r="H2403" s="35" t="n">
        <v>1.43204</v>
      </c>
      <c r="I2403" s="35" t="n">
        <v>-0.95823</v>
      </c>
      <c r="J2403" s="35" t="n">
        <v>2.90517</v>
      </c>
      <c r="K2403" s="35" t="n">
        <v>2.14292</v>
      </c>
      <c r="L2403" s="35" t="n">
        <v>2.58829</v>
      </c>
      <c r="M2403" s="35" t="n">
        <v>2.03874</v>
      </c>
      <c r="N2403" s="35" t="n">
        <v>1.81514</v>
      </c>
      <c r="O2403" s="35" t="n">
        <v>0.55998</v>
      </c>
      <c r="P2403" s="35" t="n">
        <v>-0.21737</v>
      </c>
      <c r="Q2403" s="35" t="n">
        <v>-0.49659</v>
      </c>
      <c r="R2403" s="35" t="n">
        <v>0.6971</v>
      </c>
    </row>
    <row r="2404" customFormat="false" ht="15" hidden="false" customHeight="false" outlineLevel="0" collapsed="false">
      <c r="A2404" s="4" t="n">
        <v>2403</v>
      </c>
      <c r="B2404" s="4" t="s">
        <v>2747</v>
      </c>
      <c r="C2404" s="35" t="n">
        <v>-0.20985</v>
      </c>
      <c r="D2404" s="35" t="n">
        <v>-1.74255</v>
      </c>
      <c r="E2404" s="35" t="n">
        <v>0.24373</v>
      </c>
      <c r="F2404" s="35" t="n">
        <v>0.24136</v>
      </c>
      <c r="G2404" s="35" t="n">
        <v>0.70135</v>
      </c>
      <c r="H2404" s="35" t="n">
        <v>1.62508</v>
      </c>
      <c r="I2404" s="35" t="n">
        <v>-0.73181</v>
      </c>
      <c r="J2404" s="35" t="n">
        <v>1.21845</v>
      </c>
      <c r="K2404" s="35" t="n">
        <v>3.5423</v>
      </c>
      <c r="L2404" s="35" t="n">
        <v>0.85492</v>
      </c>
      <c r="M2404" s="35" t="n">
        <v>2.31749</v>
      </c>
      <c r="N2404" s="35" t="n">
        <v>4.5801</v>
      </c>
      <c r="O2404" s="35" t="n">
        <v>0.84827</v>
      </c>
      <c r="P2404" s="35" t="n">
        <v>-1.68301</v>
      </c>
      <c r="Q2404" s="35" t="n">
        <v>2.90114</v>
      </c>
      <c r="R2404" s="35" t="n">
        <v>0.53281</v>
      </c>
    </row>
    <row r="2405" customFormat="false" ht="15" hidden="false" customHeight="false" outlineLevel="0" collapsed="false">
      <c r="A2405" s="4" t="n">
        <v>2404</v>
      </c>
      <c r="B2405" s="4" t="s">
        <v>2748</v>
      </c>
      <c r="C2405" s="35" t="n">
        <v>-1.06877</v>
      </c>
      <c r="D2405" s="35" t="n">
        <v>0.4224</v>
      </c>
      <c r="E2405" s="35" t="n">
        <v>-1.30838</v>
      </c>
      <c r="F2405" s="35" t="n">
        <v>2.69958</v>
      </c>
      <c r="G2405" s="35" t="n">
        <v>0.27988</v>
      </c>
      <c r="H2405" s="35" t="n">
        <v>-1.09285</v>
      </c>
      <c r="I2405" s="35" t="n">
        <v>-1.40228</v>
      </c>
      <c r="J2405" s="35" t="n">
        <v>-0.73584</v>
      </c>
      <c r="K2405" s="35" t="n">
        <v>2.47989</v>
      </c>
      <c r="L2405" s="35" t="n">
        <v>-0.0985</v>
      </c>
      <c r="M2405" s="35" t="n">
        <v>-0.94175</v>
      </c>
      <c r="N2405" s="35" t="n">
        <v>-0.19605</v>
      </c>
      <c r="O2405" s="35" t="n">
        <v>0.25189</v>
      </c>
      <c r="P2405" s="35" t="n">
        <v>0.30955</v>
      </c>
      <c r="Q2405" s="35" t="n">
        <v>2.24736</v>
      </c>
      <c r="R2405" s="35" t="n">
        <v>-3.02066</v>
      </c>
    </row>
    <row r="2406" customFormat="false" ht="15" hidden="false" customHeight="false" outlineLevel="0" collapsed="false">
      <c r="A2406" s="4" t="n">
        <v>2405</v>
      </c>
      <c r="B2406" s="4" t="s">
        <v>2749</v>
      </c>
      <c r="C2406" s="35" t="n">
        <v>-0.11795</v>
      </c>
      <c r="D2406" s="35" t="n">
        <v>-1.26885</v>
      </c>
      <c r="E2406" s="35" t="n">
        <v>-0.40447</v>
      </c>
      <c r="F2406" s="35" t="n">
        <v>2.84361</v>
      </c>
      <c r="G2406" s="35" t="n">
        <v>2.31563</v>
      </c>
      <c r="H2406" s="35" t="n">
        <v>0.96094</v>
      </c>
      <c r="I2406" s="35" t="n">
        <v>1.57619</v>
      </c>
      <c r="J2406" s="35" t="n">
        <v>-0.06932</v>
      </c>
      <c r="K2406" s="35" t="n">
        <v>2.29479</v>
      </c>
      <c r="L2406" s="35" t="n">
        <v>-1.08882</v>
      </c>
      <c r="M2406" s="35" t="n">
        <v>0.83055</v>
      </c>
      <c r="N2406" s="35" t="n">
        <v>-0.01167</v>
      </c>
      <c r="O2406" s="35" t="n">
        <v>-1.3837</v>
      </c>
      <c r="P2406" s="35" t="n">
        <v>-2.09155</v>
      </c>
      <c r="Q2406" s="35" t="n">
        <v>-0.69147</v>
      </c>
      <c r="R2406" s="35" t="n">
        <v>-2.54392</v>
      </c>
    </row>
    <row r="2407" customFormat="false" ht="15" hidden="false" customHeight="false" outlineLevel="0" collapsed="false">
      <c r="A2407" s="4" t="n">
        <v>2406</v>
      </c>
      <c r="B2407" s="4" t="s">
        <v>2750</v>
      </c>
      <c r="C2407" s="35" t="n">
        <v>0.69473</v>
      </c>
      <c r="D2407" s="35" t="n">
        <v>-0.03875</v>
      </c>
      <c r="E2407" s="35" t="n">
        <v>2.65198</v>
      </c>
      <c r="F2407" s="35" t="n">
        <v>2.44539</v>
      </c>
      <c r="G2407" s="35" t="n">
        <v>2.86784</v>
      </c>
      <c r="H2407" s="35" t="n">
        <v>-1.43529</v>
      </c>
      <c r="I2407" s="35" t="n">
        <v>2.3699</v>
      </c>
      <c r="J2407" s="35" t="n">
        <v>0.82307</v>
      </c>
      <c r="K2407" s="35" t="n">
        <v>2.27025</v>
      </c>
      <c r="L2407" s="35" t="n">
        <v>3.25315</v>
      </c>
      <c r="M2407" s="35" t="n">
        <v>-0.93849</v>
      </c>
      <c r="N2407" s="35" t="n">
        <v>0.57879</v>
      </c>
      <c r="O2407" s="35" t="n">
        <v>-0.04454</v>
      </c>
      <c r="P2407" s="35" t="n">
        <v>-3.39333</v>
      </c>
      <c r="Q2407" s="35" t="n">
        <v>0.6393</v>
      </c>
      <c r="R2407" s="35" t="n">
        <v>-2.22865</v>
      </c>
    </row>
    <row r="2408" customFormat="false" ht="15" hidden="false" customHeight="false" outlineLevel="0" collapsed="false">
      <c r="A2408" s="4" t="n">
        <v>2407</v>
      </c>
      <c r="B2408" s="4" t="s">
        <v>2751</v>
      </c>
      <c r="C2408" s="35" t="n">
        <v>-0.26234</v>
      </c>
      <c r="D2408" s="35" t="n">
        <v>-2.02065</v>
      </c>
      <c r="E2408" s="35" t="n">
        <v>1.61666</v>
      </c>
      <c r="F2408" s="35" t="n">
        <v>0.55817</v>
      </c>
      <c r="G2408" s="35" t="n">
        <v>2.33193</v>
      </c>
      <c r="H2408" s="35" t="n">
        <v>0.78812</v>
      </c>
      <c r="I2408" s="35" t="n">
        <v>3.51706</v>
      </c>
      <c r="J2408" s="35" t="n">
        <v>0.65543</v>
      </c>
      <c r="K2408" s="35" t="n">
        <v>2.23313</v>
      </c>
      <c r="L2408" s="35" t="n">
        <v>3.32175</v>
      </c>
      <c r="M2408" s="35" t="n">
        <v>-1.50948</v>
      </c>
      <c r="N2408" s="35" t="n">
        <v>0.95976</v>
      </c>
      <c r="O2408" s="35" t="n">
        <v>-3.14461</v>
      </c>
      <c r="P2408" s="35" t="n">
        <v>-0.45254</v>
      </c>
      <c r="Q2408" s="35" t="n">
        <v>0.16114</v>
      </c>
      <c r="R2408" s="35" t="n">
        <v>-0.35056</v>
      </c>
    </row>
    <row r="2409" customFormat="false" ht="15" hidden="false" customHeight="false" outlineLevel="0" collapsed="false">
      <c r="A2409" s="4" t="n">
        <v>2408</v>
      </c>
      <c r="B2409" s="4" t="s">
        <v>2752</v>
      </c>
      <c r="C2409" s="35" t="n">
        <v>0.28704</v>
      </c>
      <c r="D2409" s="35" t="n">
        <v>0.37941</v>
      </c>
      <c r="E2409" s="35" t="n">
        <v>1.18071</v>
      </c>
      <c r="F2409" s="35" t="n">
        <v>1.68901</v>
      </c>
      <c r="G2409" s="35" t="n">
        <v>-0.83229</v>
      </c>
      <c r="H2409" s="35" t="n">
        <v>1.44131</v>
      </c>
      <c r="I2409" s="35" t="n">
        <v>0.94694</v>
      </c>
      <c r="J2409" s="35" t="n">
        <v>2.60085</v>
      </c>
      <c r="K2409" s="35" t="n">
        <v>-0.39974</v>
      </c>
      <c r="L2409" s="35" t="n">
        <v>-0.19796</v>
      </c>
      <c r="M2409" s="35" t="n">
        <v>-1.3337</v>
      </c>
      <c r="N2409" s="35" t="n">
        <v>0.88756</v>
      </c>
      <c r="O2409" s="35" t="n">
        <v>-1.39382</v>
      </c>
      <c r="P2409" s="35" t="n">
        <v>-2.07244</v>
      </c>
      <c r="Q2409" s="35" t="n">
        <v>2.53205</v>
      </c>
      <c r="R2409" s="35" t="n">
        <v>-0.18599</v>
      </c>
    </row>
    <row r="2410" customFormat="false" ht="15" hidden="false" customHeight="false" outlineLevel="0" collapsed="false">
      <c r="A2410" s="4" t="n">
        <v>2409</v>
      </c>
      <c r="B2410" s="4" t="s">
        <v>2753</v>
      </c>
      <c r="C2410" s="35" t="n">
        <v>-0.56606</v>
      </c>
      <c r="D2410" s="35" t="n">
        <v>-0.8191</v>
      </c>
      <c r="E2410" s="35" t="n">
        <v>-0.77475</v>
      </c>
      <c r="F2410" s="35" t="n">
        <v>3.67027</v>
      </c>
      <c r="G2410" s="35" t="n">
        <v>2.30356</v>
      </c>
      <c r="H2410" s="35" t="n">
        <v>-2.0651</v>
      </c>
      <c r="I2410" s="35" t="n">
        <v>-0.02073</v>
      </c>
      <c r="J2410" s="35" t="n">
        <v>2.21707</v>
      </c>
      <c r="K2410" s="35" t="n">
        <v>0.363</v>
      </c>
      <c r="L2410" s="35" t="n">
        <v>-0.04349</v>
      </c>
      <c r="M2410" s="35" t="n">
        <v>0.62648</v>
      </c>
      <c r="N2410" s="35" t="n">
        <v>0.56706</v>
      </c>
      <c r="O2410" s="35" t="n">
        <v>-2.29915</v>
      </c>
      <c r="P2410" s="35" t="n">
        <v>-2.51897</v>
      </c>
      <c r="Q2410" s="35" t="n">
        <v>1.80396</v>
      </c>
      <c r="R2410" s="35" t="n">
        <v>-1.92137</v>
      </c>
    </row>
    <row r="2411" customFormat="false" ht="15" hidden="false" customHeight="false" outlineLevel="0" collapsed="false">
      <c r="A2411" s="4" t="n">
        <v>2410</v>
      </c>
      <c r="B2411" s="4" t="s">
        <v>2754</v>
      </c>
      <c r="C2411" s="35" t="n">
        <v>0.82316</v>
      </c>
      <c r="D2411" s="35" t="n">
        <v>-0.63168</v>
      </c>
      <c r="E2411" s="35" t="n">
        <v>-0.82381</v>
      </c>
      <c r="F2411" s="35" t="n">
        <v>1.81588</v>
      </c>
      <c r="G2411" s="35" t="n">
        <v>-0.23422</v>
      </c>
      <c r="H2411" s="35" t="n">
        <v>-1.17242</v>
      </c>
      <c r="I2411" s="35" t="n">
        <v>1.41007</v>
      </c>
      <c r="J2411" s="35" t="n">
        <v>-0.02902</v>
      </c>
      <c r="K2411" s="35" t="n">
        <v>1.73339</v>
      </c>
      <c r="L2411" s="35" t="n">
        <v>0.49666</v>
      </c>
      <c r="M2411" s="35" t="n">
        <v>-1.37365</v>
      </c>
      <c r="N2411" s="35" t="n">
        <v>2.17022</v>
      </c>
      <c r="O2411" s="35" t="n">
        <v>-1.70358</v>
      </c>
      <c r="P2411" s="35" t="n">
        <v>0.90066</v>
      </c>
      <c r="Q2411" s="35" t="n">
        <v>0.1292</v>
      </c>
      <c r="R2411" s="35" t="n">
        <v>-1.69771</v>
      </c>
    </row>
    <row r="2412" customFormat="false" ht="15" hidden="false" customHeight="false" outlineLevel="0" collapsed="false">
      <c r="A2412" s="4" t="n">
        <v>2411</v>
      </c>
      <c r="B2412" s="4" t="s">
        <v>2755</v>
      </c>
      <c r="C2412" s="35" t="n">
        <v>-0.12696</v>
      </c>
      <c r="D2412" s="35" t="n">
        <v>-1.74813</v>
      </c>
      <c r="E2412" s="35" t="n">
        <v>-0.87959</v>
      </c>
      <c r="F2412" s="35" t="n">
        <v>2.64557</v>
      </c>
      <c r="G2412" s="35" t="n">
        <v>1.80046</v>
      </c>
      <c r="H2412" s="35" t="n">
        <v>0.34467</v>
      </c>
      <c r="I2412" s="35" t="n">
        <v>1.91439</v>
      </c>
      <c r="J2412" s="35" t="n">
        <v>-1.32243</v>
      </c>
      <c r="K2412" s="35" t="n">
        <v>-0.04728</v>
      </c>
      <c r="L2412" s="35" t="n">
        <v>0.41485</v>
      </c>
      <c r="M2412" s="35" t="n">
        <v>2.32326</v>
      </c>
      <c r="N2412" s="35" t="n">
        <v>1.77336</v>
      </c>
      <c r="O2412" s="35" t="n">
        <v>-2.30545</v>
      </c>
      <c r="P2412" s="35" t="n">
        <v>0.40701</v>
      </c>
      <c r="Q2412" s="35" t="n">
        <v>-0.96107</v>
      </c>
      <c r="R2412" s="35" t="n">
        <v>-0.31117</v>
      </c>
    </row>
    <row r="2413" customFormat="false" ht="15" hidden="false" customHeight="false" outlineLevel="0" collapsed="false">
      <c r="A2413" s="4" t="n">
        <v>2412</v>
      </c>
      <c r="B2413" s="4" t="s">
        <v>2756</v>
      </c>
      <c r="C2413" s="35" t="n">
        <v>-2.09903</v>
      </c>
      <c r="D2413" s="35" t="n">
        <v>0.25865</v>
      </c>
      <c r="E2413" s="35" t="n">
        <v>-1.30287</v>
      </c>
      <c r="F2413" s="35" t="n">
        <v>-0.80021</v>
      </c>
      <c r="G2413" s="35" t="n">
        <v>-0.11117</v>
      </c>
      <c r="H2413" s="35" t="n">
        <v>-1.79441</v>
      </c>
      <c r="I2413" s="35" t="n">
        <v>1.47398</v>
      </c>
      <c r="J2413" s="35" t="n">
        <v>-0.69051</v>
      </c>
      <c r="K2413" s="35" t="n">
        <v>-2.34458</v>
      </c>
      <c r="L2413" s="35" t="n">
        <v>0.01814</v>
      </c>
      <c r="M2413" s="35" t="n">
        <v>-0.25909</v>
      </c>
      <c r="N2413" s="35" t="n">
        <v>0.70315</v>
      </c>
      <c r="O2413" s="35" t="n">
        <v>-1.92612</v>
      </c>
      <c r="P2413" s="35" t="n">
        <v>-0.01786</v>
      </c>
      <c r="Q2413" s="35" t="n">
        <v>2.35526</v>
      </c>
      <c r="R2413" s="35" t="n">
        <v>-0.93802</v>
      </c>
    </row>
    <row r="2414" customFormat="false" ht="15" hidden="false" customHeight="false" outlineLevel="0" collapsed="false">
      <c r="A2414" s="4" t="n">
        <v>2413</v>
      </c>
      <c r="B2414" s="4" t="s">
        <v>2757</v>
      </c>
      <c r="C2414" s="35" t="n">
        <v>-0.17587</v>
      </c>
      <c r="D2414" s="35" t="n">
        <v>0.59636</v>
      </c>
      <c r="E2414" s="35" t="n">
        <v>-0.89335</v>
      </c>
      <c r="F2414" s="35" t="n">
        <v>2.30067</v>
      </c>
      <c r="G2414" s="35" t="n">
        <v>-0.73475</v>
      </c>
      <c r="H2414" s="35" t="n">
        <v>-1.95223</v>
      </c>
      <c r="I2414" s="35" t="n">
        <v>1.8988</v>
      </c>
      <c r="J2414" s="35" t="n">
        <v>2.9949</v>
      </c>
      <c r="K2414" s="35" t="n">
        <v>3.32454</v>
      </c>
      <c r="L2414" s="35" t="n">
        <v>3.36737</v>
      </c>
      <c r="M2414" s="35" t="n">
        <v>1.76272</v>
      </c>
      <c r="N2414" s="35" t="n">
        <v>2.3805</v>
      </c>
      <c r="O2414" s="35" t="n">
        <v>-1.44803</v>
      </c>
      <c r="P2414" s="35" t="n">
        <v>-2.0928</v>
      </c>
      <c r="Q2414" s="35" t="n">
        <v>2.42994</v>
      </c>
      <c r="R2414" s="35" t="n">
        <v>-1.86849</v>
      </c>
    </row>
    <row r="2415" customFormat="false" ht="15" hidden="false" customHeight="false" outlineLevel="0" collapsed="false">
      <c r="A2415" s="4" t="n">
        <v>2414</v>
      </c>
      <c r="B2415" s="4" t="s">
        <v>2758</v>
      </c>
      <c r="C2415" s="35" t="n">
        <v>-0.31232</v>
      </c>
      <c r="D2415" s="35" t="n">
        <v>0.88277</v>
      </c>
      <c r="E2415" s="35" t="n">
        <v>-0.72587</v>
      </c>
      <c r="F2415" s="35" t="n">
        <v>1.79453</v>
      </c>
      <c r="G2415" s="35" t="n">
        <v>2.5476</v>
      </c>
      <c r="H2415" s="35" t="n">
        <v>0.68668</v>
      </c>
      <c r="I2415" s="35" t="n">
        <v>2.08312</v>
      </c>
      <c r="J2415" s="35" t="n">
        <v>2.4979</v>
      </c>
      <c r="K2415" s="35" t="n">
        <v>3.93431</v>
      </c>
      <c r="L2415" s="35" t="n">
        <v>2.84396</v>
      </c>
      <c r="M2415" s="35" t="n">
        <v>2.47679</v>
      </c>
      <c r="N2415" s="35" t="n">
        <v>2.15404</v>
      </c>
      <c r="O2415" s="35" t="n">
        <v>-1.51397</v>
      </c>
      <c r="P2415" s="35" t="n">
        <v>-2.99925</v>
      </c>
      <c r="Q2415" s="35" t="n">
        <v>2.36068</v>
      </c>
      <c r="R2415" s="35" t="n">
        <v>-0.16587</v>
      </c>
    </row>
    <row r="2416" customFormat="false" ht="15" hidden="false" customHeight="false" outlineLevel="0" collapsed="false">
      <c r="A2416" s="4" t="n">
        <v>2415</v>
      </c>
      <c r="B2416" s="4" t="s">
        <v>2759</v>
      </c>
      <c r="C2416" s="35" t="n">
        <v>-2.16099</v>
      </c>
      <c r="D2416" s="35" t="n">
        <v>-1.73787</v>
      </c>
      <c r="E2416" s="35" t="n">
        <v>3.33444</v>
      </c>
      <c r="F2416" s="35" t="n">
        <v>2.37596</v>
      </c>
      <c r="G2416" s="35" t="n">
        <v>0.53046</v>
      </c>
      <c r="H2416" s="35" t="n">
        <v>0.46517</v>
      </c>
      <c r="I2416" s="35" t="n">
        <v>0.57495</v>
      </c>
      <c r="J2416" s="35" t="n">
        <v>0.96466</v>
      </c>
      <c r="K2416" s="35" t="n">
        <v>-0.20871</v>
      </c>
      <c r="L2416" s="35" t="n">
        <v>-0.69653</v>
      </c>
      <c r="M2416" s="35" t="n">
        <v>1.3711</v>
      </c>
      <c r="N2416" s="35" t="n">
        <v>0.61762</v>
      </c>
      <c r="O2416" s="35" t="n">
        <v>-2.3155</v>
      </c>
      <c r="P2416" s="35" t="n">
        <v>-1.47482</v>
      </c>
      <c r="Q2416" s="35" t="n">
        <v>2.46583</v>
      </c>
      <c r="R2416" s="35" t="n">
        <v>-3.58131</v>
      </c>
    </row>
    <row r="2417" customFormat="false" ht="15" hidden="false" customHeight="false" outlineLevel="0" collapsed="false">
      <c r="A2417" s="4" t="n">
        <v>2416</v>
      </c>
      <c r="B2417" s="4" t="s">
        <v>2760</v>
      </c>
      <c r="C2417" s="35" t="n">
        <v>0.34561</v>
      </c>
      <c r="D2417" s="35" t="n">
        <v>0.81489</v>
      </c>
      <c r="E2417" s="35" t="n">
        <v>-1.29653</v>
      </c>
      <c r="F2417" s="35" t="n">
        <v>-0.00871</v>
      </c>
      <c r="G2417" s="35" t="n">
        <v>0.43267</v>
      </c>
      <c r="H2417" s="35" t="n">
        <v>-1.04912</v>
      </c>
      <c r="I2417" s="35" t="n">
        <v>-0.89322</v>
      </c>
      <c r="J2417" s="35" t="n">
        <v>-0.33043</v>
      </c>
      <c r="K2417" s="35" t="n">
        <v>1.7137</v>
      </c>
      <c r="L2417" s="35" t="n">
        <v>2.36576</v>
      </c>
      <c r="M2417" s="35" t="n">
        <v>1.98179</v>
      </c>
      <c r="N2417" s="35" t="n">
        <v>0.48595</v>
      </c>
      <c r="O2417" s="35" t="n">
        <v>0.73561</v>
      </c>
      <c r="P2417" s="35" t="n">
        <v>-2.76311</v>
      </c>
      <c r="Q2417" s="35" t="n">
        <v>-0.25765</v>
      </c>
      <c r="R2417" s="35" t="n">
        <v>-2.36812</v>
      </c>
    </row>
    <row r="2418" customFormat="false" ht="15" hidden="false" customHeight="false" outlineLevel="0" collapsed="false">
      <c r="A2418" s="4" t="n">
        <v>2417</v>
      </c>
      <c r="B2418" s="4" t="s">
        <v>2761</v>
      </c>
      <c r="C2418" s="35" t="n">
        <v>-1.41302</v>
      </c>
      <c r="D2418" s="35" t="n">
        <v>-1.5181</v>
      </c>
      <c r="E2418" s="35" t="n">
        <v>-0.25685</v>
      </c>
      <c r="F2418" s="35" t="n">
        <v>2.90604</v>
      </c>
      <c r="G2418" s="35" t="n">
        <v>1.53445</v>
      </c>
      <c r="H2418" s="35" t="n">
        <v>-0.39612</v>
      </c>
      <c r="I2418" s="35" t="n">
        <v>0.9957</v>
      </c>
      <c r="J2418" s="35" t="n">
        <v>-1.07175</v>
      </c>
      <c r="K2418" s="35" t="n">
        <v>0.81906</v>
      </c>
      <c r="L2418" s="35" t="n">
        <v>0.83651</v>
      </c>
      <c r="M2418" s="35" t="n">
        <v>1.61393</v>
      </c>
      <c r="N2418" s="35" t="n">
        <v>0.58474</v>
      </c>
      <c r="O2418" s="35" t="n">
        <v>-0.63012</v>
      </c>
      <c r="P2418" s="35" t="n">
        <v>-2.09498</v>
      </c>
      <c r="Q2418" s="35" t="n">
        <v>-2.15029</v>
      </c>
      <c r="R2418" s="35" t="n">
        <v>0.55052</v>
      </c>
    </row>
    <row r="2419" customFormat="false" ht="15" hidden="false" customHeight="false" outlineLevel="0" collapsed="false">
      <c r="A2419" s="4" t="n">
        <v>2418</v>
      </c>
      <c r="B2419" s="4" t="s">
        <v>2762</v>
      </c>
      <c r="C2419" s="35" t="n">
        <v>-2.07575</v>
      </c>
      <c r="D2419" s="35" t="n">
        <v>0.04522</v>
      </c>
      <c r="E2419" s="35" t="n">
        <v>-1.12635</v>
      </c>
      <c r="F2419" s="35" t="n">
        <v>1.81988</v>
      </c>
      <c r="G2419" s="35" t="n">
        <v>2.61883</v>
      </c>
      <c r="H2419" s="35" t="n">
        <v>-1.51315</v>
      </c>
      <c r="I2419" s="35" t="n">
        <v>2.14534</v>
      </c>
      <c r="J2419" s="35" t="n">
        <v>-0.93865</v>
      </c>
      <c r="K2419" s="35" t="n">
        <v>2.63043</v>
      </c>
      <c r="L2419" s="35" t="n">
        <v>0.21882</v>
      </c>
      <c r="M2419" s="35" t="n">
        <v>-1.32558</v>
      </c>
      <c r="N2419" s="35" t="n">
        <v>0.60469</v>
      </c>
      <c r="O2419" s="35" t="n">
        <v>-0.46497</v>
      </c>
      <c r="P2419" s="35" t="n">
        <v>-3.29185</v>
      </c>
      <c r="Q2419" s="35" t="n">
        <v>1.15475</v>
      </c>
      <c r="R2419" s="35" t="n">
        <v>-2.69216</v>
      </c>
    </row>
    <row r="2420" customFormat="false" ht="15" hidden="false" customHeight="false" outlineLevel="0" collapsed="false">
      <c r="A2420" s="4" t="n">
        <v>2419</v>
      </c>
      <c r="B2420" s="4" t="s">
        <v>2763</v>
      </c>
      <c r="C2420" s="35" t="n">
        <v>-1.07396</v>
      </c>
      <c r="D2420" s="35" t="n">
        <v>-1.16195</v>
      </c>
      <c r="E2420" s="35" t="n">
        <v>-0.39278</v>
      </c>
      <c r="F2420" s="35" t="n">
        <v>-0.61021</v>
      </c>
      <c r="G2420" s="35" t="n">
        <v>2.75541</v>
      </c>
      <c r="H2420" s="35" t="n">
        <v>-1.03057</v>
      </c>
      <c r="I2420" s="35" t="n">
        <v>3.93283</v>
      </c>
      <c r="J2420" s="35" t="n">
        <v>2.25149</v>
      </c>
      <c r="K2420" s="35" t="n">
        <v>0.0755</v>
      </c>
      <c r="L2420" s="35" t="n">
        <v>3.40281</v>
      </c>
      <c r="M2420" s="35" t="n">
        <v>1.12559</v>
      </c>
      <c r="N2420" s="35" t="n">
        <v>0.99499</v>
      </c>
      <c r="O2420" s="35" t="n">
        <v>0.79798</v>
      </c>
      <c r="P2420" s="35" t="n">
        <v>-2.82854</v>
      </c>
      <c r="Q2420" s="35" t="n">
        <v>2.92437</v>
      </c>
      <c r="R2420" s="35" t="n">
        <v>-2.43449</v>
      </c>
    </row>
    <row r="2421" customFormat="false" ht="15" hidden="false" customHeight="false" outlineLevel="0" collapsed="false">
      <c r="A2421" s="4" t="n">
        <v>2420</v>
      </c>
      <c r="B2421" s="4" t="s">
        <v>2764</v>
      </c>
      <c r="C2421" s="35" t="n">
        <v>0.05027</v>
      </c>
      <c r="D2421" s="35" t="n">
        <v>-2.18547</v>
      </c>
      <c r="E2421" s="35" t="n">
        <v>2.72331</v>
      </c>
      <c r="F2421" s="35" t="n">
        <v>-0.72905</v>
      </c>
      <c r="G2421" s="35" t="n">
        <v>2.01781</v>
      </c>
      <c r="H2421" s="35" t="n">
        <v>-1.7617</v>
      </c>
      <c r="I2421" s="35" t="n">
        <v>3.5294</v>
      </c>
      <c r="J2421" s="35" t="n">
        <v>2.58905</v>
      </c>
      <c r="K2421" s="35" t="n">
        <v>-0.93811</v>
      </c>
      <c r="L2421" s="35" t="n">
        <v>0.3446</v>
      </c>
      <c r="M2421" s="35" t="n">
        <v>1.5085</v>
      </c>
      <c r="N2421" s="35" t="n">
        <v>1.07073</v>
      </c>
      <c r="O2421" s="35" t="n">
        <v>-1.96953</v>
      </c>
      <c r="P2421" s="35" t="n">
        <v>-3.04766</v>
      </c>
      <c r="Q2421" s="35" t="n">
        <v>1.06608</v>
      </c>
      <c r="R2421" s="35" t="n">
        <v>-0.75859</v>
      </c>
    </row>
    <row r="2422" customFormat="false" ht="15" hidden="false" customHeight="false" outlineLevel="0" collapsed="false">
      <c r="A2422" s="4" t="n">
        <v>2421</v>
      </c>
      <c r="B2422" s="4" t="s">
        <v>2765</v>
      </c>
      <c r="C2422" s="35" t="n">
        <v>0.86442</v>
      </c>
      <c r="D2422" s="35" t="n">
        <v>-1.98859</v>
      </c>
      <c r="E2422" s="35" t="n">
        <v>2.53635</v>
      </c>
      <c r="F2422" s="35" t="n">
        <v>1.33049</v>
      </c>
      <c r="G2422" s="35" t="n">
        <v>2.7537</v>
      </c>
      <c r="H2422" s="35" t="n">
        <v>-2.03063</v>
      </c>
      <c r="I2422" s="35" t="n">
        <v>2.84498</v>
      </c>
      <c r="J2422" s="35" t="n">
        <v>2.33842</v>
      </c>
      <c r="K2422" s="35" t="n">
        <v>-0.61114</v>
      </c>
      <c r="L2422" s="35" t="n">
        <v>2.5669</v>
      </c>
      <c r="M2422" s="35" t="n">
        <v>1.40479</v>
      </c>
      <c r="N2422" s="35" t="n">
        <v>3.83765</v>
      </c>
      <c r="O2422" s="35" t="n">
        <v>-2.44659</v>
      </c>
      <c r="P2422" s="35" t="n">
        <v>-2.03787</v>
      </c>
      <c r="Q2422" s="35" t="n">
        <v>0.06824</v>
      </c>
      <c r="R2422" s="35" t="n">
        <v>-2.68412</v>
      </c>
    </row>
    <row r="2423" customFormat="false" ht="15" hidden="false" customHeight="false" outlineLevel="0" collapsed="false">
      <c r="A2423" s="4" t="n">
        <v>2422</v>
      </c>
      <c r="B2423" s="4" t="s">
        <v>2766</v>
      </c>
      <c r="C2423" s="35" t="n">
        <v>0.57626</v>
      </c>
      <c r="D2423" s="35" t="n">
        <v>0.48165</v>
      </c>
      <c r="E2423" s="35" t="n">
        <v>2.30078</v>
      </c>
      <c r="F2423" s="35" t="n">
        <v>-0.32728</v>
      </c>
      <c r="G2423" s="35" t="n">
        <v>0.09319</v>
      </c>
      <c r="H2423" s="35" t="n">
        <v>0.31915</v>
      </c>
      <c r="I2423" s="35" t="n">
        <v>3.50855</v>
      </c>
      <c r="J2423" s="35" t="n">
        <v>2.98942</v>
      </c>
      <c r="K2423" s="35" t="n">
        <v>-0.49124</v>
      </c>
      <c r="L2423" s="35" t="n">
        <v>3.36113</v>
      </c>
      <c r="M2423" s="35" t="n">
        <v>1.35764</v>
      </c>
      <c r="N2423" s="35" t="n">
        <v>1.31825</v>
      </c>
      <c r="O2423" s="35" t="n">
        <v>-1.94904</v>
      </c>
      <c r="P2423" s="35" t="n">
        <v>-3.54216</v>
      </c>
      <c r="Q2423" s="35" t="n">
        <v>0.20691</v>
      </c>
      <c r="R2423" s="35" t="n">
        <v>-3.19029</v>
      </c>
    </row>
    <row r="2424" customFormat="false" ht="15" hidden="false" customHeight="false" outlineLevel="0" collapsed="false">
      <c r="A2424" s="4" t="n">
        <v>2423</v>
      </c>
      <c r="B2424" s="4" t="s">
        <v>2767</v>
      </c>
      <c r="C2424" s="35" t="n">
        <v>-3.09241</v>
      </c>
      <c r="D2424" s="35" t="n">
        <v>0.65209</v>
      </c>
      <c r="E2424" s="35" t="n">
        <v>-1.35083</v>
      </c>
      <c r="F2424" s="35" t="n">
        <v>0.25691</v>
      </c>
      <c r="G2424" s="35" t="n">
        <v>3.3084</v>
      </c>
      <c r="H2424" s="35" t="n">
        <v>-1.68835</v>
      </c>
      <c r="I2424" s="35" t="n">
        <v>1.30665</v>
      </c>
      <c r="J2424" s="35" t="n">
        <v>-0.60851</v>
      </c>
      <c r="K2424" s="35" t="n">
        <v>1.83639</v>
      </c>
      <c r="L2424" s="35" t="n">
        <v>0.72605</v>
      </c>
      <c r="M2424" s="35" t="n">
        <v>1.69903</v>
      </c>
      <c r="N2424" s="35" t="n">
        <v>-0.15539</v>
      </c>
      <c r="O2424" s="35" t="n">
        <v>-3.61944</v>
      </c>
      <c r="P2424" s="35" t="n">
        <v>-1.40973</v>
      </c>
      <c r="Q2424" s="35" t="n">
        <v>0.96004</v>
      </c>
      <c r="R2424" s="35" t="n">
        <v>-0.45623</v>
      </c>
    </row>
    <row r="2425" customFormat="false" ht="15" hidden="false" customHeight="false" outlineLevel="0" collapsed="false">
      <c r="A2425" s="4" t="n">
        <v>2424</v>
      </c>
      <c r="B2425" s="4" t="s">
        <v>2768</v>
      </c>
      <c r="C2425" s="35" t="n">
        <v>-0.09804</v>
      </c>
      <c r="D2425" s="35" t="n">
        <v>1.88812</v>
      </c>
      <c r="E2425" s="35" t="n">
        <v>2.17428</v>
      </c>
      <c r="F2425" s="35" t="n">
        <v>0.18674</v>
      </c>
      <c r="G2425" s="35" t="n">
        <v>2.73411</v>
      </c>
      <c r="H2425" s="35" t="n">
        <v>1.88845</v>
      </c>
      <c r="I2425" s="35" t="n">
        <v>-0.38205</v>
      </c>
      <c r="J2425" s="35" t="n">
        <v>-0.34832</v>
      </c>
      <c r="K2425" s="35" t="n">
        <v>1.90812</v>
      </c>
      <c r="L2425" s="35" t="n">
        <v>0.42182</v>
      </c>
      <c r="M2425" s="35" t="n">
        <v>1.22255</v>
      </c>
      <c r="N2425" s="35" t="n">
        <v>0.51048</v>
      </c>
      <c r="O2425" s="35" t="n">
        <v>-1.34876</v>
      </c>
      <c r="P2425" s="35" t="n">
        <v>-0.6286</v>
      </c>
      <c r="Q2425" s="35" t="n">
        <v>3.53523</v>
      </c>
      <c r="R2425" s="35" t="n">
        <v>-3.18448</v>
      </c>
    </row>
    <row r="2426" customFormat="false" ht="15" hidden="false" customHeight="false" outlineLevel="0" collapsed="false">
      <c r="A2426" s="4" t="n">
        <v>2425</v>
      </c>
      <c r="B2426" s="4" t="s">
        <v>2769</v>
      </c>
      <c r="C2426" s="35" t="n">
        <v>0.08898</v>
      </c>
      <c r="D2426" s="35" t="n">
        <v>-2.28607</v>
      </c>
      <c r="E2426" s="35" t="n">
        <v>-1.14308</v>
      </c>
      <c r="F2426" s="35" t="n">
        <v>0.35124</v>
      </c>
      <c r="G2426" s="35" t="n">
        <v>-0.56449</v>
      </c>
      <c r="H2426" s="35" t="n">
        <v>-1.83992</v>
      </c>
      <c r="I2426" s="35" t="n">
        <v>-0.79402</v>
      </c>
      <c r="J2426" s="35" t="n">
        <v>1.16934</v>
      </c>
      <c r="K2426" s="35" t="n">
        <v>1.50717</v>
      </c>
      <c r="L2426" s="35" t="n">
        <v>0.05917</v>
      </c>
      <c r="M2426" s="35" t="n">
        <v>-0.38038</v>
      </c>
      <c r="N2426" s="35" t="n">
        <v>3.26076</v>
      </c>
      <c r="O2426" s="35" t="n">
        <v>-2.35594</v>
      </c>
      <c r="P2426" s="35" t="n">
        <v>0.62893</v>
      </c>
      <c r="Q2426" s="35" t="n">
        <v>0.1745</v>
      </c>
      <c r="R2426" s="35" t="n">
        <v>-3.04734</v>
      </c>
    </row>
    <row r="2427" customFormat="false" ht="15" hidden="false" customHeight="false" outlineLevel="0" collapsed="false">
      <c r="A2427" s="4" t="n">
        <v>2426</v>
      </c>
      <c r="B2427" s="4" t="s">
        <v>2770</v>
      </c>
      <c r="C2427" s="35" t="n">
        <v>-2.27767</v>
      </c>
      <c r="D2427" s="35" t="n">
        <v>-0.10812</v>
      </c>
      <c r="E2427" s="35" t="n">
        <v>1.22148</v>
      </c>
      <c r="F2427" s="35" t="n">
        <v>0.77831</v>
      </c>
      <c r="G2427" s="35" t="n">
        <v>2.67805</v>
      </c>
      <c r="H2427" s="35" t="n">
        <v>-1.12522</v>
      </c>
      <c r="I2427" s="35" t="n">
        <v>-2.35539</v>
      </c>
      <c r="J2427" s="35" t="n">
        <v>0.31851</v>
      </c>
      <c r="K2427" s="35" t="n">
        <v>3.011</v>
      </c>
      <c r="L2427" s="35" t="n">
        <v>3.10827</v>
      </c>
      <c r="M2427" s="35" t="n">
        <v>2.20715</v>
      </c>
      <c r="N2427" s="35" t="n">
        <v>-0.46631</v>
      </c>
      <c r="O2427" s="35" t="n">
        <v>-0.36907</v>
      </c>
      <c r="P2427" s="35" t="n">
        <v>-0.91952</v>
      </c>
      <c r="Q2427" s="35" t="n">
        <v>1.06273</v>
      </c>
      <c r="R2427" s="35" t="n">
        <v>-1.76406</v>
      </c>
    </row>
    <row r="2428" customFormat="false" ht="15" hidden="false" customHeight="false" outlineLevel="0" collapsed="false">
      <c r="A2428" s="4" t="n">
        <v>2427</v>
      </c>
      <c r="B2428" s="4" t="s">
        <v>2771</v>
      </c>
      <c r="C2428" s="35" t="n">
        <v>0.1357</v>
      </c>
      <c r="D2428" s="35" t="n">
        <v>0.85193</v>
      </c>
      <c r="E2428" s="35" t="n">
        <v>-0.52226</v>
      </c>
      <c r="F2428" s="35" t="n">
        <v>2.40831</v>
      </c>
      <c r="G2428" s="35" t="n">
        <v>-0.17427</v>
      </c>
      <c r="H2428" s="35" t="n">
        <v>1.58618</v>
      </c>
      <c r="I2428" s="35" t="n">
        <v>2.16635</v>
      </c>
      <c r="J2428" s="35" t="n">
        <v>0.50742</v>
      </c>
      <c r="K2428" s="35" t="n">
        <v>0.01044</v>
      </c>
      <c r="L2428" s="35" t="n">
        <v>3.19638</v>
      </c>
      <c r="M2428" s="35" t="n">
        <v>2.73923</v>
      </c>
      <c r="N2428" s="35" t="n">
        <v>2.9069</v>
      </c>
      <c r="O2428" s="35" t="n">
        <v>1.60647</v>
      </c>
      <c r="P2428" s="35" t="n">
        <v>-2.3403</v>
      </c>
      <c r="Q2428" s="35" t="n">
        <v>2.56864</v>
      </c>
      <c r="R2428" s="35" t="n">
        <v>0.4021</v>
      </c>
    </row>
    <row r="2429" customFormat="false" ht="15" hidden="false" customHeight="false" outlineLevel="0" collapsed="false">
      <c r="A2429" s="4" t="n">
        <v>2428</v>
      </c>
      <c r="B2429" s="4" t="s">
        <v>2772</v>
      </c>
      <c r="C2429" s="35" t="n">
        <v>-3.0614</v>
      </c>
      <c r="D2429" s="35" t="n">
        <v>-0.24763</v>
      </c>
      <c r="E2429" s="35" t="n">
        <v>2.60712</v>
      </c>
      <c r="F2429" s="35" t="n">
        <v>1.89691</v>
      </c>
      <c r="G2429" s="35" t="n">
        <v>-0.21805</v>
      </c>
      <c r="H2429" s="35" t="n">
        <v>1.2049</v>
      </c>
      <c r="I2429" s="35" t="n">
        <v>2.00558</v>
      </c>
      <c r="J2429" s="35" t="n">
        <v>3.60066</v>
      </c>
      <c r="K2429" s="35" t="n">
        <v>-0.88449</v>
      </c>
      <c r="L2429" s="35" t="n">
        <v>0.88029</v>
      </c>
      <c r="M2429" s="35" t="n">
        <v>1.73096</v>
      </c>
      <c r="N2429" s="35" t="n">
        <v>4.09139</v>
      </c>
      <c r="O2429" s="35" t="n">
        <v>-2.274</v>
      </c>
      <c r="P2429" s="35" t="n">
        <v>-0.04612</v>
      </c>
      <c r="Q2429" s="35" t="n">
        <v>0.35963</v>
      </c>
      <c r="R2429" s="35" t="n">
        <v>-2.57785</v>
      </c>
    </row>
    <row r="2430" customFormat="false" ht="15" hidden="false" customHeight="false" outlineLevel="0" collapsed="false">
      <c r="A2430" s="4" t="n">
        <v>2429</v>
      </c>
      <c r="B2430" s="4" t="s">
        <v>2773</v>
      </c>
      <c r="C2430" s="35" t="n">
        <v>-2.43132</v>
      </c>
      <c r="D2430" s="35" t="n">
        <v>0.09542</v>
      </c>
      <c r="E2430" s="35" t="n">
        <v>1.7985</v>
      </c>
      <c r="F2430" s="35" t="n">
        <v>0.44532</v>
      </c>
      <c r="G2430" s="35" t="n">
        <v>-0.35538</v>
      </c>
      <c r="H2430" s="35" t="n">
        <v>1.31317</v>
      </c>
      <c r="I2430" s="35" t="n">
        <v>3.34767</v>
      </c>
      <c r="J2430" s="35" t="n">
        <v>3.44974</v>
      </c>
      <c r="K2430" s="35" t="n">
        <v>-0.13196</v>
      </c>
      <c r="L2430" s="35" t="n">
        <v>0.60776</v>
      </c>
      <c r="M2430" s="35" t="n">
        <v>2.031</v>
      </c>
      <c r="N2430" s="35" t="n">
        <v>1.22664</v>
      </c>
      <c r="O2430" s="35" t="n">
        <v>-1.60675</v>
      </c>
      <c r="P2430" s="35" t="n">
        <v>-3.55826</v>
      </c>
      <c r="Q2430" s="35" t="n">
        <v>0.95974</v>
      </c>
      <c r="R2430" s="35" t="n">
        <v>-2.64264</v>
      </c>
    </row>
    <row r="2431" customFormat="false" ht="15" hidden="false" customHeight="false" outlineLevel="0" collapsed="false">
      <c r="A2431" s="4" t="n">
        <v>2430</v>
      </c>
      <c r="B2431" s="4" t="s">
        <v>2774</v>
      </c>
      <c r="C2431" s="35" t="n">
        <v>-2.11309</v>
      </c>
      <c r="D2431" s="35" t="n">
        <v>-0.74013</v>
      </c>
      <c r="E2431" s="35" t="n">
        <v>1.67149</v>
      </c>
      <c r="F2431" s="35" t="n">
        <v>0.15794</v>
      </c>
      <c r="G2431" s="35" t="n">
        <v>0.0994</v>
      </c>
      <c r="H2431" s="35" t="n">
        <v>1.70776</v>
      </c>
      <c r="I2431" s="35" t="n">
        <v>4.09934</v>
      </c>
      <c r="J2431" s="35" t="n">
        <v>0.28668</v>
      </c>
      <c r="K2431" s="35" t="n">
        <v>-0.48729</v>
      </c>
      <c r="L2431" s="35" t="n">
        <v>3.68021</v>
      </c>
      <c r="M2431" s="35" t="n">
        <v>2.31224</v>
      </c>
      <c r="N2431" s="35" t="n">
        <v>1.33425</v>
      </c>
      <c r="O2431" s="35" t="n">
        <v>-2.25082</v>
      </c>
      <c r="P2431" s="35" t="n">
        <v>-2.85474</v>
      </c>
      <c r="Q2431" s="35" t="n">
        <v>1.25504</v>
      </c>
      <c r="R2431" s="35" t="n">
        <v>-2.93331</v>
      </c>
    </row>
    <row r="2432" customFormat="false" ht="15" hidden="false" customHeight="false" outlineLevel="0" collapsed="false">
      <c r="A2432" s="4" t="n">
        <v>2431</v>
      </c>
      <c r="B2432" s="4" t="s">
        <v>2775</v>
      </c>
      <c r="C2432" s="35" t="n">
        <v>-0.13376</v>
      </c>
      <c r="D2432" s="35" t="n">
        <v>-2.48816</v>
      </c>
      <c r="E2432" s="35" t="n">
        <v>-1.62383</v>
      </c>
      <c r="F2432" s="35" t="n">
        <v>2.34326</v>
      </c>
      <c r="G2432" s="35" t="n">
        <v>-1.12349</v>
      </c>
      <c r="H2432" s="35" t="n">
        <v>0.99293</v>
      </c>
      <c r="I2432" s="35" t="n">
        <v>1.70673</v>
      </c>
      <c r="J2432" s="35" t="n">
        <v>-0.6939</v>
      </c>
      <c r="K2432" s="35" t="n">
        <v>-0.07719</v>
      </c>
      <c r="L2432" s="35" t="n">
        <v>0.55671</v>
      </c>
      <c r="M2432" s="35" t="n">
        <v>1.96334</v>
      </c>
      <c r="N2432" s="35" t="n">
        <v>1.03686</v>
      </c>
      <c r="O2432" s="35" t="n">
        <v>-2.03162</v>
      </c>
      <c r="P2432" s="35" t="n">
        <v>0.46132</v>
      </c>
      <c r="Q2432" s="35" t="n">
        <v>-0.27308</v>
      </c>
      <c r="R2432" s="35" t="n">
        <v>0.44593</v>
      </c>
    </row>
    <row r="2433" customFormat="false" ht="15" hidden="false" customHeight="false" outlineLevel="0" collapsed="false">
      <c r="A2433" s="4" t="n">
        <v>2432</v>
      </c>
      <c r="B2433" s="4" t="s">
        <v>2776</v>
      </c>
      <c r="C2433" s="35" t="n">
        <v>-0.76255</v>
      </c>
      <c r="D2433" s="35" t="n">
        <v>-0.35121</v>
      </c>
      <c r="E2433" s="35" t="n">
        <v>-0.60596</v>
      </c>
      <c r="F2433" s="35" t="n">
        <v>-0.86981</v>
      </c>
      <c r="G2433" s="35" t="n">
        <v>3.43078</v>
      </c>
      <c r="H2433" s="35" t="n">
        <v>-2.32554</v>
      </c>
      <c r="I2433" s="35" t="n">
        <v>0.11774</v>
      </c>
      <c r="J2433" s="35" t="n">
        <v>1.18587</v>
      </c>
      <c r="K2433" s="35" t="n">
        <v>0.00553</v>
      </c>
      <c r="L2433" s="35" t="n">
        <v>-0.88113</v>
      </c>
      <c r="M2433" s="35" t="n">
        <v>0.63685</v>
      </c>
      <c r="N2433" s="35" t="n">
        <v>1.26283</v>
      </c>
      <c r="O2433" s="35" t="n">
        <v>-3.55525</v>
      </c>
      <c r="P2433" s="35" t="n">
        <v>-2.58731</v>
      </c>
      <c r="Q2433" s="35" t="n">
        <v>1.77871</v>
      </c>
      <c r="R2433" s="35" t="n">
        <v>-2.95625</v>
      </c>
    </row>
    <row r="2434" customFormat="false" ht="15" hidden="false" customHeight="false" outlineLevel="0" collapsed="false">
      <c r="A2434" s="4" t="n">
        <v>2433</v>
      </c>
      <c r="B2434" s="4" t="s">
        <v>2777</v>
      </c>
      <c r="C2434" s="35" t="n">
        <v>-3.99904</v>
      </c>
      <c r="D2434" s="35" t="n">
        <v>-1.11148</v>
      </c>
      <c r="E2434" s="35" t="n">
        <v>-0.63875</v>
      </c>
      <c r="F2434" s="35" t="n">
        <v>2.67748</v>
      </c>
      <c r="G2434" s="35" t="n">
        <v>2.16961</v>
      </c>
      <c r="H2434" s="35" t="n">
        <v>1.0433</v>
      </c>
      <c r="I2434" s="35" t="n">
        <v>-0.13305</v>
      </c>
      <c r="J2434" s="35" t="n">
        <v>-1.03515</v>
      </c>
      <c r="K2434" s="35" t="n">
        <v>0.45075</v>
      </c>
      <c r="L2434" s="35" t="n">
        <v>0.68714</v>
      </c>
      <c r="M2434" s="35" t="n">
        <v>1.89795</v>
      </c>
      <c r="N2434" s="35" t="n">
        <v>0.22423</v>
      </c>
      <c r="O2434" s="35" t="n">
        <v>-4.26539</v>
      </c>
      <c r="P2434" s="35" t="n">
        <v>-1.85937</v>
      </c>
      <c r="Q2434" s="35" t="n">
        <v>1.35539</v>
      </c>
      <c r="R2434" s="35" t="n">
        <v>-0.29108</v>
      </c>
    </row>
    <row r="2435" customFormat="false" ht="15" hidden="false" customHeight="false" outlineLevel="0" collapsed="false">
      <c r="A2435" s="4" t="n">
        <v>2434</v>
      </c>
      <c r="B2435" s="4" t="s">
        <v>2778</v>
      </c>
      <c r="C2435" s="35" t="n">
        <v>-0.04885</v>
      </c>
      <c r="D2435" s="35" t="n">
        <v>0.16474</v>
      </c>
      <c r="E2435" s="35" t="n">
        <v>2.42337</v>
      </c>
      <c r="F2435" s="35" t="n">
        <v>0.52774</v>
      </c>
      <c r="G2435" s="35" t="n">
        <v>2.91689</v>
      </c>
      <c r="H2435" s="35" t="n">
        <v>-1.46282</v>
      </c>
      <c r="I2435" s="35" t="n">
        <v>0.505</v>
      </c>
      <c r="J2435" s="35" t="n">
        <v>3.16514</v>
      </c>
      <c r="K2435" s="35" t="n">
        <v>2.03688</v>
      </c>
      <c r="L2435" s="35" t="n">
        <v>0.72011</v>
      </c>
      <c r="M2435" s="35" t="n">
        <v>-0.64001</v>
      </c>
      <c r="N2435" s="35" t="n">
        <v>3.34318</v>
      </c>
      <c r="O2435" s="35" t="n">
        <v>-2.86531</v>
      </c>
      <c r="P2435" s="35" t="n">
        <v>-2.82547</v>
      </c>
      <c r="Q2435" s="35" t="n">
        <v>0.0587</v>
      </c>
      <c r="R2435" s="35" t="n">
        <v>-2.95349</v>
      </c>
    </row>
    <row r="2436" customFormat="false" ht="15" hidden="false" customHeight="false" outlineLevel="0" collapsed="false">
      <c r="A2436" s="4" t="n">
        <v>2435</v>
      </c>
      <c r="B2436" s="4" t="s">
        <v>2779</v>
      </c>
      <c r="C2436" s="35" t="n">
        <v>-0.8204</v>
      </c>
      <c r="D2436" s="35" t="n">
        <v>-2.51732</v>
      </c>
      <c r="E2436" s="35" t="n">
        <v>1.54025</v>
      </c>
      <c r="F2436" s="35" t="n">
        <v>2.5205</v>
      </c>
      <c r="G2436" s="35" t="n">
        <v>-0.20874</v>
      </c>
      <c r="H2436" s="35" t="n">
        <v>1.26325</v>
      </c>
      <c r="I2436" s="35" t="n">
        <v>2.72723</v>
      </c>
      <c r="J2436" s="35" t="n">
        <v>3.23381</v>
      </c>
      <c r="K2436" s="35" t="n">
        <v>-0.05996</v>
      </c>
      <c r="L2436" s="35" t="n">
        <v>2.81338</v>
      </c>
      <c r="M2436" s="35" t="n">
        <v>1.72974</v>
      </c>
      <c r="N2436" s="35" t="n">
        <v>0.90379</v>
      </c>
      <c r="O2436" s="35" t="n">
        <v>0.66996</v>
      </c>
      <c r="P2436" s="35" t="n">
        <v>0.38734</v>
      </c>
      <c r="Q2436" s="35" t="n">
        <v>0.12476</v>
      </c>
      <c r="R2436" s="35" t="n">
        <v>-2.04393</v>
      </c>
    </row>
    <row r="2437" customFormat="false" ht="15" hidden="false" customHeight="false" outlineLevel="0" collapsed="false">
      <c r="A2437" s="4" t="n">
        <v>2436</v>
      </c>
      <c r="B2437" s="4" t="s">
        <v>2780</v>
      </c>
      <c r="C2437" s="35" t="n">
        <v>-2.01866</v>
      </c>
      <c r="D2437" s="35" t="n">
        <v>0.15361</v>
      </c>
      <c r="E2437" s="35" t="n">
        <v>1.63337</v>
      </c>
      <c r="F2437" s="35" t="n">
        <v>-0.11596</v>
      </c>
      <c r="G2437" s="35" t="n">
        <v>1.38181</v>
      </c>
      <c r="H2437" s="35" t="n">
        <v>-2.09969</v>
      </c>
      <c r="I2437" s="35" t="n">
        <v>2.50685</v>
      </c>
      <c r="J2437" s="35" t="n">
        <v>2.68161</v>
      </c>
      <c r="K2437" s="35" t="n">
        <v>-1.02416</v>
      </c>
      <c r="L2437" s="35" t="n">
        <v>0.3092</v>
      </c>
      <c r="M2437" s="35" t="n">
        <v>1.98577</v>
      </c>
      <c r="N2437" s="35" t="n">
        <v>0.73887</v>
      </c>
      <c r="O2437" s="35" t="n">
        <v>-2.41892</v>
      </c>
      <c r="P2437" s="35" t="n">
        <v>-3.76065</v>
      </c>
      <c r="Q2437" s="35" t="n">
        <v>0.2162</v>
      </c>
      <c r="R2437" s="35" t="n">
        <v>-1.87331</v>
      </c>
    </row>
    <row r="2438" customFormat="false" ht="15" hidden="false" customHeight="false" outlineLevel="0" collapsed="false">
      <c r="A2438" s="4" t="n">
        <v>2437</v>
      </c>
      <c r="B2438" s="4" t="s">
        <v>2781</v>
      </c>
      <c r="C2438" s="35" t="n">
        <v>-0.98243</v>
      </c>
      <c r="D2438" s="35" t="n">
        <v>-1.7487</v>
      </c>
      <c r="E2438" s="35" t="n">
        <v>-0.46917</v>
      </c>
      <c r="F2438" s="35" t="n">
        <v>1.53582</v>
      </c>
      <c r="G2438" s="35" t="n">
        <v>-0.22032</v>
      </c>
      <c r="H2438" s="35" t="n">
        <v>-1.05764</v>
      </c>
      <c r="I2438" s="35" t="n">
        <v>-0.2967</v>
      </c>
      <c r="J2438" s="35" t="n">
        <v>2.09302</v>
      </c>
      <c r="K2438" s="35" t="n">
        <v>0.05771</v>
      </c>
      <c r="L2438" s="35" t="n">
        <v>-0.67937</v>
      </c>
      <c r="M2438" s="35" t="n">
        <v>1.83187</v>
      </c>
      <c r="N2438" s="35" t="n">
        <v>1.16694</v>
      </c>
      <c r="O2438" s="35" t="n">
        <v>-2.51006</v>
      </c>
      <c r="P2438" s="35" t="n">
        <v>-2.40002</v>
      </c>
      <c r="Q2438" s="35" t="n">
        <v>-1.90903</v>
      </c>
      <c r="R2438" s="35" t="n">
        <v>1.64401</v>
      </c>
    </row>
    <row r="2439" customFormat="false" ht="15" hidden="false" customHeight="false" outlineLevel="0" collapsed="false">
      <c r="A2439" s="4" t="n">
        <v>2438</v>
      </c>
      <c r="B2439" s="4" t="s">
        <v>2782</v>
      </c>
      <c r="C2439" s="35" t="n">
        <v>0.65169</v>
      </c>
      <c r="D2439" s="35" t="n">
        <v>0.7194</v>
      </c>
      <c r="E2439" s="35" t="n">
        <v>1.1912</v>
      </c>
      <c r="F2439" s="35" t="n">
        <v>-1.30488</v>
      </c>
      <c r="G2439" s="35" t="n">
        <v>-1.02654</v>
      </c>
      <c r="H2439" s="35" t="n">
        <v>-0.20144</v>
      </c>
      <c r="I2439" s="35" t="n">
        <v>-0.01821</v>
      </c>
      <c r="J2439" s="35" t="n">
        <v>0.35719</v>
      </c>
      <c r="K2439" s="35" t="n">
        <v>-1.67149</v>
      </c>
      <c r="L2439" s="35" t="n">
        <v>-0.93738</v>
      </c>
      <c r="M2439" s="35" t="n">
        <v>-1.18494</v>
      </c>
      <c r="N2439" s="35" t="n">
        <v>0.00134</v>
      </c>
      <c r="O2439" s="35" t="n">
        <v>1.43705</v>
      </c>
      <c r="P2439" s="35" t="n">
        <v>0.11956</v>
      </c>
      <c r="Q2439" s="35" t="n">
        <v>0.48282</v>
      </c>
      <c r="R2439" s="35" t="n">
        <v>-1.54329</v>
      </c>
    </row>
    <row r="2440" customFormat="false" ht="15" hidden="false" customHeight="false" outlineLevel="0" collapsed="false">
      <c r="A2440" s="4" t="n">
        <v>2439</v>
      </c>
      <c r="B2440" s="4" t="s">
        <v>2783</v>
      </c>
      <c r="C2440" s="35" t="n">
        <v>0.44831</v>
      </c>
      <c r="D2440" s="35" t="n">
        <v>-2.81774</v>
      </c>
      <c r="E2440" s="35" t="n">
        <v>1.50118</v>
      </c>
      <c r="F2440" s="35" t="n">
        <v>3.62329</v>
      </c>
      <c r="G2440" s="35" t="n">
        <v>-0.73718</v>
      </c>
      <c r="H2440" s="35" t="n">
        <v>-1.04823</v>
      </c>
      <c r="I2440" s="35" t="n">
        <v>-0.43933</v>
      </c>
      <c r="J2440" s="35" t="n">
        <v>0.98516</v>
      </c>
      <c r="K2440" s="35" t="n">
        <v>3.37477</v>
      </c>
      <c r="L2440" s="35" t="n">
        <v>0.29571</v>
      </c>
      <c r="M2440" s="35" t="n">
        <v>-0.89376</v>
      </c>
      <c r="N2440" s="35" t="n">
        <v>2.57235</v>
      </c>
      <c r="O2440" s="35" t="n">
        <v>0.55249</v>
      </c>
      <c r="P2440" s="35" t="n">
        <v>-0.99675</v>
      </c>
      <c r="Q2440" s="35" t="n">
        <v>0.4653</v>
      </c>
      <c r="R2440" s="35" t="n">
        <v>-2.5234</v>
      </c>
    </row>
    <row r="2441" customFormat="false" ht="15" hidden="false" customHeight="false" outlineLevel="0" collapsed="false">
      <c r="A2441" s="4" t="n">
        <v>2440</v>
      </c>
      <c r="B2441" s="4" t="s">
        <v>2784</v>
      </c>
      <c r="C2441" s="35" t="n">
        <v>-2.04869</v>
      </c>
      <c r="D2441" s="35" t="n">
        <v>-3.68624</v>
      </c>
      <c r="E2441" s="35" t="n">
        <v>-0.87071</v>
      </c>
      <c r="F2441" s="35" t="n">
        <v>2.62789</v>
      </c>
      <c r="G2441" s="35" t="n">
        <v>-1.06884</v>
      </c>
      <c r="H2441" s="35" t="n">
        <v>0.58205</v>
      </c>
      <c r="I2441" s="35" t="n">
        <v>1.93708</v>
      </c>
      <c r="J2441" s="35" t="n">
        <v>3.44424</v>
      </c>
      <c r="K2441" s="35" t="n">
        <v>2.53372</v>
      </c>
      <c r="L2441" s="35" t="n">
        <v>0.76775</v>
      </c>
      <c r="M2441" s="35" t="n">
        <v>-0.48451</v>
      </c>
      <c r="N2441" s="35" t="n">
        <v>4.32829</v>
      </c>
      <c r="O2441" s="35" t="n">
        <v>0.46712</v>
      </c>
      <c r="P2441" s="35" t="n">
        <v>-0.22246</v>
      </c>
      <c r="Q2441" s="35" t="n">
        <v>0.04075</v>
      </c>
      <c r="R2441" s="35" t="n">
        <v>-0.62187</v>
      </c>
    </row>
    <row r="2442" customFormat="false" ht="15" hidden="false" customHeight="false" outlineLevel="0" collapsed="false">
      <c r="A2442" s="4" t="n">
        <v>2441</v>
      </c>
      <c r="B2442" s="4" t="s">
        <v>2785</v>
      </c>
      <c r="C2442" s="35" t="n">
        <v>-1.33711</v>
      </c>
      <c r="D2442" s="35" t="n">
        <v>0.40137</v>
      </c>
      <c r="E2442" s="35" t="n">
        <v>1.78748</v>
      </c>
      <c r="F2442" s="35" t="n">
        <v>1.65866</v>
      </c>
      <c r="G2442" s="35" t="n">
        <v>-0.40222</v>
      </c>
      <c r="H2442" s="35" t="n">
        <v>0.65807</v>
      </c>
      <c r="I2442" s="35" t="n">
        <v>-1.83812</v>
      </c>
      <c r="J2442" s="35" t="n">
        <v>-0.4857</v>
      </c>
      <c r="K2442" s="35" t="n">
        <v>-0.93118</v>
      </c>
      <c r="L2442" s="35" t="n">
        <v>1.98414</v>
      </c>
      <c r="M2442" s="35" t="n">
        <v>-0.7929</v>
      </c>
      <c r="N2442" s="35" t="n">
        <v>1.8283</v>
      </c>
      <c r="O2442" s="35" t="n">
        <v>1.11279</v>
      </c>
      <c r="P2442" s="35" t="n">
        <v>0.34034</v>
      </c>
      <c r="Q2442" s="35" t="n">
        <v>2.63087</v>
      </c>
      <c r="R2442" s="35" t="n">
        <v>0.56119</v>
      </c>
    </row>
    <row r="2443" customFormat="false" ht="15" hidden="false" customHeight="false" outlineLevel="0" collapsed="false">
      <c r="A2443" s="4" t="n">
        <v>2442</v>
      </c>
      <c r="B2443" s="4" t="s">
        <v>2786</v>
      </c>
      <c r="C2443" s="35" t="n">
        <v>-2.94212</v>
      </c>
      <c r="D2443" s="35" t="n">
        <v>-2.46401</v>
      </c>
      <c r="E2443" s="35" t="n">
        <v>1.38241</v>
      </c>
      <c r="F2443" s="35" t="n">
        <v>1.90965</v>
      </c>
      <c r="G2443" s="35" t="n">
        <v>2.43296</v>
      </c>
      <c r="H2443" s="35" t="n">
        <v>1.42217</v>
      </c>
      <c r="I2443" s="35" t="n">
        <v>-0.09076</v>
      </c>
      <c r="J2443" s="35" t="n">
        <v>-0.33021</v>
      </c>
      <c r="K2443" s="35" t="n">
        <v>-0.16537</v>
      </c>
      <c r="L2443" s="35" t="n">
        <v>0.4547</v>
      </c>
      <c r="M2443" s="35" t="n">
        <v>2.16853</v>
      </c>
      <c r="N2443" s="35" t="n">
        <v>3.22188</v>
      </c>
      <c r="O2443" s="35" t="n">
        <v>-2.98972</v>
      </c>
      <c r="P2443" s="35" t="n">
        <v>-2.72167</v>
      </c>
      <c r="Q2443" s="35" t="n">
        <v>-1.10734</v>
      </c>
      <c r="R2443" s="35" t="n">
        <v>-0.96762</v>
      </c>
    </row>
    <row r="2444" customFormat="false" ht="15" hidden="false" customHeight="false" outlineLevel="0" collapsed="false">
      <c r="A2444" s="4" t="n">
        <v>2443</v>
      </c>
      <c r="B2444" s="4" t="s">
        <v>2787</v>
      </c>
      <c r="C2444" s="35" t="n">
        <v>0.6665</v>
      </c>
      <c r="D2444" s="35" t="n">
        <v>-3.23804</v>
      </c>
      <c r="E2444" s="35" t="n">
        <v>-0.90338</v>
      </c>
      <c r="F2444" s="35" t="n">
        <v>1.70537</v>
      </c>
      <c r="G2444" s="35" t="n">
        <v>-0.85207</v>
      </c>
      <c r="H2444" s="35" t="n">
        <v>0.97953</v>
      </c>
      <c r="I2444" s="35" t="n">
        <v>2.25097</v>
      </c>
      <c r="J2444" s="35" t="n">
        <v>-0.39635</v>
      </c>
      <c r="K2444" s="35" t="n">
        <v>0.04922</v>
      </c>
      <c r="L2444" s="35" t="n">
        <v>3.08766</v>
      </c>
      <c r="M2444" s="35" t="n">
        <v>-1.10036</v>
      </c>
      <c r="N2444" s="35" t="n">
        <v>0.81847</v>
      </c>
      <c r="O2444" s="35" t="n">
        <v>-0.89006</v>
      </c>
      <c r="P2444" s="35" t="n">
        <v>-2.49031</v>
      </c>
      <c r="Q2444" s="35" t="n">
        <v>-0.6343</v>
      </c>
      <c r="R2444" s="35" t="n">
        <v>-0.20054</v>
      </c>
    </row>
    <row r="2445" customFormat="false" ht="15" hidden="false" customHeight="false" outlineLevel="0" collapsed="false">
      <c r="A2445" s="4" t="n">
        <v>2444</v>
      </c>
      <c r="B2445" s="4" t="s">
        <v>2788</v>
      </c>
      <c r="C2445" s="35" t="n">
        <v>-2.14514</v>
      </c>
      <c r="D2445" s="35" t="n">
        <v>-2.15424</v>
      </c>
      <c r="E2445" s="35" t="n">
        <v>1.55797</v>
      </c>
      <c r="F2445" s="35" t="n">
        <v>-0.41814</v>
      </c>
      <c r="G2445" s="35" t="n">
        <v>-0.61304</v>
      </c>
      <c r="H2445" s="35" t="n">
        <v>-1.02137</v>
      </c>
      <c r="I2445" s="35" t="n">
        <v>0.0156</v>
      </c>
      <c r="J2445" s="35" t="n">
        <v>1.61139</v>
      </c>
      <c r="K2445" s="35" t="n">
        <v>-0.48261</v>
      </c>
      <c r="L2445" s="35" t="n">
        <v>2.04506</v>
      </c>
      <c r="M2445" s="35" t="n">
        <v>-0.65404</v>
      </c>
      <c r="N2445" s="35" t="n">
        <v>3.61801</v>
      </c>
      <c r="O2445" s="35" t="n">
        <v>0.15314</v>
      </c>
      <c r="P2445" s="35" t="n">
        <v>-1.81585</v>
      </c>
      <c r="Q2445" s="35" t="n">
        <v>-0.10121</v>
      </c>
      <c r="R2445" s="35" t="n">
        <v>-2.05646</v>
      </c>
    </row>
    <row r="2446" customFormat="false" ht="15" hidden="false" customHeight="false" outlineLevel="0" collapsed="false">
      <c r="A2446" s="4" t="n">
        <v>2445</v>
      </c>
      <c r="B2446" s="4" t="s">
        <v>2789</v>
      </c>
      <c r="C2446" s="35" t="n">
        <v>-0.72371</v>
      </c>
      <c r="D2446" s="35" t="n">
        <v>0.64748</v>
      </c>
      <c r="E2446" s="35" t="n">
        <v>3.38935</v>
      </c>
      <c r="F2446" s="35" t="n">
        <v>1.60059</v>
      </c>
      <c r="G2446" s="35" t="n">
        <v>3.3345</v>
      </c>
      <c r="H2446" s="35" t="n">
        <v>-1.80434</v>
      </c>
      <c r="I2446" s="35" t="n">
        <v>-0.48727</v>
      </c>
      <c r="J2446" s="35" t="n">
        <v>3.08192</v>
      </c>
      <c r="K2446" s="35" t="n">
        <v>0.04202</v>
      </c>
      <c r="L2446" s="35" t="n">
        <v>2.7845</v>
      </c>
      <c r="M2446" s="35" t="n">
        <v>-0.1622</v>
      </c>
      <c r="N2446" s="35" t="n">
        <v>3.3414</v>
      </c>
      <c r="O2446" s="35" t="n">
        <v>0.59614</v>
      </c>
      <c r="P2446" s="35" t="n">
        <v>-2.70152</v>
      </c>
      <c r="Q2446" s="35" t="n">
        <v>3.09807</v>
      </c>
      <c r="R2446" s="35" t="n">
        <v>0.19294</v>
      </c>
    </row>
    <row r="2447" customFormat="false" ht="15" hidden="false" customHeight="false" outlineLevel="0" collapsed="false">
      <c r="A2447" s="4" t="n">
        <v>2446</v>
      </c>
      <c r="B2447" s="4" t="s">
        <v>2790</v>
      </c>
      <c r="C2447" s="35" t="n">
        <v>-0.1962</v>
      </c>
      <c r="D2447" s="35" t="n">
        <v>-1.03863</v>
      </c>
      <c r="E2447" s="35" t="n">
        <v>1.41311</v>
      </c>
      <c r="F2447" s="35" t="n">
        <v>2.94728</v>
      </c>
      <c r="G2447" s="35" t="n">
        <v>-0.51991</v>
      </c>
      <c r="H2447" s="35" t="n">
        <v>1.52528</v>
      </c>
      <c r="I2447" s="35" t="n">
        <v>-1.44489</v>
      </c>
      <c r="J2447" s="35" t="n">
        <v>-0.4874</v>
      </c>
      <c r="K2447" s="35" t="n">
        <v>2.61256</v>
      </c>
      <c r="L2447" s="35" t="n">
        <v>2.39687</v>
      </c>
      <c r="M2447" s="35" t="n">
        <v>2.07467</v>
      </c>
      <c r="N2447" s="35" t="n">
        <v>0.5635</v>
      </c>
      <c r="O2447" s="35" t="n">
        <v>-0.29026</v>
      </c>
      <c r="P2447" s="35" t="n">
        <v>-0.12675</v>
      </c>
      <c r="Q2447" s="35" t="n">
        <v>-0.11726</v>
      </c>
      <c r="R2447" s="35" t="n">
        <v>0.54688</v>
      </c>
    </row>
    <row r="2448" customFormat="false" ht="15" hidden="false" customHeight="false" outlineLevel="0" collapsed="false">
      <c r="A2448" s="4" t="n">
        <v>2447</v>
      </c>
      <c r="B2448" s="4" t="s">
        <v>2791</v>
      </c>
      <c r="C2448" s="35" t="n">
        <v>-2.04143</v>
      </c>
      <c r="D2448" s="35" t="n">
        <v>0.27934</v>
      </c>
      <c r="E2448" s="35" t="n">
        <v>2.36178</v>
      </c>
      <c r="F2448" s="35" t="n">
        <v>0.2034</v>
      </c>
      <c r="G2448" s="35" t="n">
        <v>-1.02877</v>
      </c>
      <c r="H2448" s="35" t="n">
        <v>-0.67348</v>
      </c>
      <c r="I2448" s="35" t="n">
        <v>0.12889</v>
      </c>
      <c r="J2448" s="35" t="n">
        <v>3.06584</v>
      </c>
      <c r="K2448" s="35" t="n">
        <v>1.17374</v>
      </c>
      <c r="L2448" s="35" t="n">
        <v>-0.4935</v>
      </c>
      <c r="M2448" s="35" t="n">
        <v>-0.80465</v>
      </c>
      <c r="N2448" s="35" t="n">
        <v>3.94257</v>
      </c>
      <c r="O2448" s="35" t="n">
        <v>0.47317</v>
      </c>
      <c r="P2448" s="35" t="n">
        <v>-2.97488</v>
      </c>
      <c r="Q2448" s="35" t="n">
        <v>1.36319</v>
      </c>
      <c r="R2448" s="35" t="n">
        <v>-2.06904</v>
      </c>
    </row>
    <row r="2449" customFormat="false" ht="15" hidden="false" customHeight="false" outlineLevel="0" collapsed="false">
      <c r="A2449" s="4" t="n">
        <v>2448</v>
      </c>
      <c r="B2449" s="4" t="s">
        <v>2792</v>
      </c>
      <c r="C2449" s="35" t="n">
        <v>-2.92956</v>
      </c>
      <c r="D2449" s="35" t="n">
        <v>-1.98141</v>
      </c>
      <c r="E2449" s="35" t="n">
        <v>0.28076</v>
      </c>
      <c r="F2449" s="35" t="n">
        <v>-0.96884</v>
      </c>
      <c r="G2449" s="35" t="n">
        <v>0.98203</v>
      </c>
      <c r="H2449" s="35" t="n">
        <v>-1.6981</v>
      </c>
      <c r="I2449" s="35" t="n">
        <v>-0.53367</v>
      </c>
      <c r="J2449" s="35" t="n">
        <v>2.45647</v>
      </c>
      <c r="K2449" s="35" t="n">
        <v>0.42939</v>
      </c>
      <c r="L2449" s="35" t="n">
        <v>1.33104</v>
      </c>
      <c r="M2449" s="35" t="n">
        <v>1.85142</v>
      </c>
      <c r="N2449" s="35" t="n">
        <v>1.03751</v>
      </c>
      <c r="O2449" s="35" t="n">
        <v>0.86182</v>
      </c>
      <c r="P2449" s="35" t="n">
        <v>-2.65772</v>
      </c>
      <c r="Q2449" s="35" t="n">
        <v>-0.477</v>
      </c>
      <c r="R2449" s="35" t="n">
        <v>0.76516</v>
      </c>
    </row>
    <row r="2450" customFormat="false" ht="15" hidden="false" customHeight="false" outlineLevel="0" collapsed="false">
      <c r="A2450" s="4" t="n">
        <v>2449</v>
      </c>
      <c r="B2450" s="4" t="s">
        <v>2793</v>
      </c>
      <c r="C2450" s="35" t="n">
        <v>-2.88797</v>
      </c>
      <c r="D2450" s="35" t="n">
        <v>-2.1499</v>
      </c>
      <c r="E2450" s="35" t="n">
        <v>-0.84622</v>
      </c>
      <c r="F2450" s="35" t="n">
        <v>3.38644</v>
      </c>
      <c r="G2450" s="35" t="n">
        <v>-0.32579</v>
      </c>
      <c r="H2450" s="35" t="n">
        <v>-0.98473</v>
      </c>
      <c r="I2450" s="35" t="n">
        <v>-1.09405</v>
      </c>
      <c r="J2450" s="35" t="n">
        <v>1.96412</v>
      </c>
      <c r="K2450" s="35" t="n">
        <v>-0.23494</v>
      </c>
      <c r="L2450" s="35" t="n">
        <v>2.85429</v>
      </c>
      <c r="M2450" s="35" t="n">
        <v>-1.31311</v>
      </c>
      <c r="N2450" s="35" t="n">
        <v>3.8004</v>
      </c>
      <c r="O2450" s="35" t="n">
        <v>-1.39366</v>
      </c>
      <c r="P2450" s="35" t="n">
        <v>-1.52218</v>
      </c>
      <c r="Q2450" s="35" t="n">
        <v>1.39341</v>
      </c>
      <c r="R2450" s="35" t="n">
        <v>-3.28216</v>
      </c>
    </row>
    <row r="2451" customFormat="false" ht="15" hidden="false" customHeight="false" outlineLevel="0" collapsed="false">
      <c r="A2451" s="4" t="n">
        <v>2450</v>
      </c>
      <c r="B2451" s="4" t="s">
        <v>2794</v>
      </c>
      <c r="C2451" s="35" t="n">
        <v>0.62484</v>
      </c>
      <c r="D2451" s="35" t="n">
        <v>1.06384</v>
      </c>
      <c r="E2451" s="35" t="n">
        <v>-0.66272</v>
      </c>
      <c r="F2451" s="35" t="n">
        <v>-0.11593</v>
      </c>
      <c r="G2451" s="35" t="n">
        <v>2.11249</v>
      </c>
      <c r="H2451" s="35" t="n">
        <v>-2.07043</v>
      </c>
      <c r="I2451" s="35" t="n">
        <v>1.31212</v>
      </c>
      <c r="J2451" s="35" t="n">
        <v>2.53177</v>
      </c>
      <c r="K2451" s="35" t="n">
        <v>-0.73983</v>
      </c>
      <c r="L2451" s="35" t="n">
        <v>2.43901</v>
      </c>
      <c r="M2451" s="35" t="n">
        <v>2.57963</v>
      </c>
      <c r="N2451" s="35" t="n">
        <v>1.1123</v>
      </c>
      <c r="O2451" s="35" t="n">
        <v>0.24428</v>
      </c>
      <c r="P2451" s="35" t="n">
        <v>-1.76269</v>
      </c>
      <c r="Q2451" s="35" t="n">
        <v>-0.52267</v>
      </c>
      <c r="R2451" s="35" t="n">
        <v>0.5059</v>
      </c>
    </row>
    <row r="2452" customFormat="false" ht="15" hidden="false" customHeight="false" outlineLevel="0" collapsed="false">
      <c r="A2452" s="4" t="n">
        <v>2451</v>
      </c>
      <c r="B2452" s="4" t="s">
        <v>2795</v>
      </c>
      <c r="C2452" s="35" t="n">
        <v>-2.46384</v>
      </c>
      <c r="D2452" s="35" t="n">
        <v>0.10348</v>
      </c>
      <c r="E2452" s="35" t="n">
        <v>-0.68998</v>
      </c>
      <c r="F2452" s="35" t="n">
        <v>1.41852</v>
      </c>
      <c r="G2452" s="35" t="n">
        <v>1.73258</v>
      </c>
      <c r="H2452" s="35" t="n">
        <v>0.82462</v>
      </c>
      <c r="I2452" s="35" t="n">
        <v>2.13159</v>
      </c>
      <c r="J2452" s="35" t="n">
        <v>1.7498</v>
      </c>
      <c r="K2452" s="35" t="n">
        <v>0.11184</v>
      </c>
      <c r="L2452" s="35" t="n">
        <v>0.16591</v>
      </c>
      <c r="M2452" s="35" t="n">
        <v>-0.32681</v>
      </c>
      <c r="N2452" s="35" t="n">
        <v>2.39124</v>
      </c>
      <c r="O2452" s="35" t="n">
        <v>-3.03297</v>
      </c>
      <c r="P2452" s="35" t="n">
        <v>-2.63295</v>
      </c>
      <c r="Q2452" s="35" t="n">
        <v>2.11432</v>
      </c>
      <c r="R2452" s="35" t="n">
        <v>-0.05999</v>
      </c>
    </row>
    <row r="2453" customFormat="false" ht="15" hidden="false" customHeight="false" outlineLevel="0" collapsed="false">
      <c r="A2453" s="4" t="n">
        <v>2452</v>
      </c>
      <c r="B2453" s="4" t="s">
        <v>2796</v>
      </c>
      <c r="C2453" s="35" t="n">
        <v>-0.19239</v>
      </c>
      <c r="D2453" s="35" t="n">
        <v>0.06971</v>
      </c>
      <c r="E2453" s="35" t="n">
        <v>0.86816</v>
      </c>
      <c r="F2453" s="35" t="n">
        <v>0.22166</v>
      </c>
      <c r="G2453" s="35" t="n">
        <v>0.04654</v>
      </c>
      <c r="H2453" s="35" t="n">
        <v>-0.69574</v>
      </c>
      <c r="I2453" s="35" t="n">
        <v>3.52551</v>
      </c>
      <c r="J2453" s="35" t="n">
        <v>3.28469</v>
      </c>
      <c r="K2453" s="35" t="n">
        <v>1.9182</v>
      </c>
      <c r="L2453" s="35" t="n">
        <v>3.78933</v>
      </c>
      <c r="M2453" s="35" t="n">
        <v>1.70701</v>
      </c>
      <c r="N2453" s="35" t="n">
        <v>1.13501</v>
      </c>
      <c r="O2453" s="35" t="n">
        <v>-2.33284</v>
      </c>
      <c r="P2453" s="35" t="n">
        <v>-0.56246</v>
      </c>
      <c r="Q2453" s="35" t="n">
        <v>-0.03091</v>
      </c>
      <c r="R2453" s="35" t="n">
        <v>-2.40334</v>
      </c>
    </row>
    <row r="2454" customFormat="false" ht="15" hidden="false" customHeight="false" outlineLevel="0" collapsed="false">
      <c r="A2454" s="4" t="n">
        <v>2453</v>
      </c>
      <c r="B2454" s="4" t="s">
        <v>2797</v>
      </c>
      <c r="C2454" s="35" t="n">
        <v>0.23068</v>
      </c>
      <c r="D2454" s="35" t="n">
        <v>0.53932</v>
      </c>
      <c r="E2454" s="35" t="n">
        <v>-0.98593</v>
      </c>
      <c r="F2454" s="35" t="n">
        <v>2.82979</v>
      </c>
      <c r="G2454" s="35" t="n">
        <v>1.92069</v>
      </c>
      <c r="H2454" s="35" t="n">
        <v>-1.31041</v>
      </c>
      <c r="I2454" s="35" t="n">
        <v>-1.55303</v>
      </c>
      <c r="J2454" s="35" t="n">
        <v>-0.47334</v>
      </c>
      <c r="K2454" s="35" t="n">
        <v>2.71232</v>
      </c>
      <c r="L2454" s="35" t="n">
        <v>0.07848</v>
      </c>
      <c r="M2454" s="35" t="n">
        <v>0.48039</v>
      </c>
      <c r="N2454" s="35" t="n">
        <v>2.03043</v>
      </c>
      <c r="O2454" s="35" t="n">
        <v>1.12623</v>
      </c>
      <c r="P2454" s="35" t="n">
        <v>-2.64762</v>
      </c>
      <c r="Q2454" s="35" t="n">
        <v>-0.36354</v>
      </c>
      <c r="R2454" s="35" t="n">
        <v>-0.62705</v>
      </c>
    </row>
    <row r="2455" customFormat="false" ht="15" hidden="false" customHeight="false" outlineLevel="0" collapsed="false">
      <c r="A2455" s="4" t="n">
        <v>2454</v>
      </c>
      <c r="B2455" s="4" t="s">
        <v>2798</v>
      </c>
      <c r="C2455" s="35" t="n">
        <v>-1.7604</v>
      </c>
      <c r="D2455" s="35" t="n">
        <v>-0.21474</v>
      </c>
      <c r="E2455" s="35" t="n">
        <v>-1.00074</v>
      </c>
      <c r="F2455" s="35" t="n">
        <v>2.08013</v>
      </c>
      <c r="G2455" s="35" t="n">
        <v>-0.65191</v>
      </c>
      <c r="H2455" s="35" t="n">
        <v>1.56541</v>
      </c>
      <c r="I2455" s="35" t="n">
        <v>1.76011</v>
      </c>
      <c r="J2455" s="35" t="n">
        <v>-0.42021</v>
      </c>
      <c r="K2455" s="35" t="n">
        <v>0.37139</v>
      </c>
      <c r="L2455" s="35" t="n">
        <v>0.0814</v>
      </c>
      <c r="M2455" s="35" t="n">
        <v>0.57674</v>
      </c>
      <c r="N2455" s="35" t="n">
        <v>-0.11719</v>
      </c>
      <c r="O2455" s="35" t="n">
        <v>0.25803</v>
      </c>
      <c r="P2455" s="35" t="n">
        <v>-2.80755</v>
      </c>
      <c r="Q2455" s="35" t="n">
        <v>0.46804</v>
      </c>
      <c r="R2455" s="35" t="n">
        <v>-3.03052</v>
      </c>
    </row>
    <row r="2456" customFormat="false" ht="15" hidden="false" customHeight="false" outlineLevel="0" collapsed="false">
      <c r="A2456" s="4" t="n">
        <v>2455</v>
      </c>
      <c r="B2456" s="4" t="s">
        <v>2799</v>
      </c>
      <c r="C2456" s="35" t="n">
        <v>-2.85882</v>
      </c>
      <c r="D2456" s="35" t="n">
        <v>-1.90238</v>
      </c>
      <c r="E2456" s="35" t="n">
        <v>-0.0107</v>
      </c>
      <c r="F2456" s="35" t="n">
        <v>2.74112</v>
      </c>
      <c r="G2456" s="35" t="n">
        <v>1.26876</v>
      </c>
      <c r="H2456" s="35" t="n">
        <v>0.42747</v>
      </c>
      <c r="I2456" s="35" t="n">
        <v>2.30671</v>
      </c>
      <c r="J2456" s="35" t="n">
        <v>0.07353</v>
      </c>
      <c r="K2456" s="35" t="n">
        <v>0.10681</v>
      </c>
      <c r="L2456" s="35" t="n">
        <v>1.07305</v>
      </c>
      <c r="M2456" s="35" t="n">
        <v>1.91765</v>
      </c>
      <c r="N2456" s="35" t="n">
        <v>2.74343</v>
      </c>
      <c r="O2456" s="35" t="n">
        <v>-0.26148</v>
      </c>
      <c r="P2456" s="35" t="n">
        <v>1.91085</v>
      </c>
      <c r="Q2456" s="35" t="n">
        <v>2.6467</v>
      </c>
      <c r="R2456" s="35" t="n">
        <v>0.28634</v>
      </c>
    </row>
    <row r="2457" customFormat="false" ht="15" hidden="false" customHeight="false" outlineLevel="0" collapsed="false">
      <c r="A2457" s="4" t="n">
        <v>2456</v>
      </c>
      <c r="B2457" s="4" t="s">
        <v>2800</v>
      </c>
      <c r="C2457" s="35" t="n">
        <v>-1.21671</v>
      </c>
      <c r="D2457" s="35" t="n">
        <v>-0.00537</v>
      </c>
      <c r="E2457" s="35" t="n">
        <v>1.17732</v>
      </c>
      <c r="F2457" s="35" t="n">
        <v>-0.66307</v>
      </c>
      <c r="G2457" s="35" t="n">
        <v>2.08049</v>
      </c>
      <c r="H2457" s="35" t="n">
        <v>1.16191</v>
      </c>
      <c r="I2457" s="35" t="n">
        <v>1.83712</v>
      </c>
      <c r="J2457" s="35" t="n">
        <v>-0.03503</v>
      </c>
      <c r="K2457" s="35" t="n">
        <v>-0.7697</v>
      </c>
      <c r="L2457" s="35" t="n">
        <v>-1.10217</v>
      </c>
      <c r="M2457" s="35" t="n">
        <v>-2.27586</v>
      </c>
      <c r="N2457" s="35" t="n">
        <v>0.2028</v>
      </c>
      <c r="O2457" s="35" t="n">
        <v>0.23452</v>
      </c>
      <c r="P2457" s="35" t="n">
        <v>-0.29025</v>
      </c>
      <c r="Q2457" s="35" t="n">
        <v>0.86337</v>
      </c>
      <c r="R2457" s="35" t="n">
        <v>-2.47809</v>
      </c>
    </row>
    <row r="2458" customFormat="false" ht="15" hidden="false" customHeight="false" outlineLevel="0" collapsed="false">
      <c r="A2458" s="4" t="n">
        <v>2457</v>
      </c>
      <c r="B2458" s="4" t="s">
        <v>2801</v>
      </c>
      <c r="C2458" s="35" t="n">
        <v>-0.02824</v>
      </c>
      <c r="D2458" s="35" t="n">
        <v>-1.08684</v>
      </c>
      <c r="E2458" s="35" t="n">
        <v>-1.41699</v>
      </c>
      <c r="F2458" s="35" t="n">
        <v>0.37373</v>
      </c>
      <c r="G2458" s="35" t="n">
        <v>1.7979</v>
      </c>
      <c r="H2458" s="35" t="n">
        <v>1.57638</v>
      </c>
      <c r="I2458" s="35" t="n">
        <v>-0.47101</v>
      </c>
      <c r="J2458" s="35" t="n">
        <v>-1.39551</v>
      </c>
      <c r="K2458" s="35" t="n">
        <v>-0.22321</v>
      </c>
      <c r="L2458" s="35" t="n">
        <v>2.44169</v>
      </c>
      <c r="M2458" s="35" t="n">
        <v>0.7166</v>
      </c>
      <c r="N2458" s="35" t="n">
        <v>0.4556</v>
      </c>
      <c r="O2458" s="35" t="n">
        <v>-2.51361</v>
      </c>
      <c r="P2458" s="35" t="n">
        <v>-1.69771</v>
      </c>
      <c r="Q2458" s="35" t="n">
        <v>1.97202</v>
      </c>
      <c r="R2458" s="35" t="n">
        <v>-0.5044</v>
      </c>
    </row>
    <row r="2459" customFormat="false" ht="15" hidden="false" customHeight="false" outlineLevel="0" collapsed="false">
      <c r="A2459" s="4" t="n">
        <v>2458</v>
      </c>
      <c r="B2459" s="4" t="s">
        <v>2802</v>
      </c>
      <c r="C2459" s="35" t="n">
        <v>-2.0753</v>
      </c>
      <c r="D2459" s="35" t="n">
        <v>0.29816</v>
      </c>
      <c r="E2459" s="35" t="n">
        <v>1.71058</v>
      </c>
      <c r="F2459" s="35" t="n">
        <v>3.00898</v>
      </c>
      <c r="G2459" s="35" t="n">
        <v>2.8196</v>
      </c>
      <c r="H2459" s="35" t="n">
        <v>2.34165</v>
      </c>
      <c r="I2459" s="35" t="n">
        <v>1.02834</v>
      </c>
      <c r="J2459" s="35" t="n">
        <v>0.4567</v>
      </c>
      <c r="K2459" s="35" t="n">
        <v>-0.49485</v>
      </c>
      <c r="L2459" s="35" t="n">
        <v>-0.06103</v>
      </c>
      <c r="M2459" s="35" t="n">
        <v>0.65478</v>
      </c>
      <c r="N2459" s="35" t="n">
        <v>0.16039</v>
      </c>
      <c r="O2459" s="35" t="n">
        <v>0.14268</v>
      </c>
      <c r="P2459" s="35" t="n">
        <v>-0.38225</v>
      </c>
      <c r="Q2459" s="35" t="n">
        <v>0.17887</v>
      </c>
      <c r="R2459" s="35" t="n">
        <v>-2.64867</v>
      </c>
    </row>
    <row r="2460" customFormat="false" ht="15" hidden="false" customHeight="false" outlineLevel="0" collapsed="false">
      <c r="A2460" s="4" t="n">
        <v>2459</v>
      </c>
      <c r="B2460" s="4" t="s">
        <v>2803</v>
      </c>
      <c r="C2460" s="35" t="n">
        <v>1.71686</v>
      </c>
      <c r="D2460" s="35" t="n">
        <v>0.2369</v>
      </c>
      <c r="E2460" s="35" t="n">
        <v>-0.415</v>
      </c>
      <c r="F2460" s="35" t="n">
        <v>2.20879</v>
      </c>
      <c r="G2460" s="35" t="n">
        <v>2.19196</v>
      </c>
      <c r="H2460" s="35" t="n">
        <v>-1.90818</v>
      </c>
      <c r="I2460" s="35" t="n">
        <v>2.648</v>
      </c>
      <c r="J2460" s="35" t="n">
        <v>2.21362</v>
      </c>
      <c r="K2460" s="35" t="n">
        <v>-0.17815</v>
      </c>
      <c r="L2460" s="35" t="n">
        <v>0.01312</v>
      </c>
      <c r="M2460" s="35" t="n">
        <v>-0.42644</v>
      </c>
      <c r="N2460" s="35" t="n">
        <v>0.77761</v>
      </c>
      <c r="O2460" s="35" t="n">
        <v>-0.44623</v>
      </c>
      <c r="P2460" s="35" t="n">
        <v>-2.76653</v>
      </c>
      <c r="Q2460" s="35" t="n">
        <v>-0.21862</v>
      </c>
      <c r="R2460" s="35" t="n">
        <v>-0.40557</v>
      </c>
    </row>
    <row r="2461" customFormat="false" ht="15" hidden="false" customHeight="false" outlineLevel="0" collapsed="false">
      <c r="A2461" s="4" t="n">
        <v>2460</v>
      </c>
      <c r="B2461" s="4" t="s">
        <v>2804</v>
      </c>
      <c r="C2461" s="35" t="n">
        <v>-0.23962</v>
      </c>
      <c r="D2461" s="35" t="n">
        <v>-2.40516</v>
      </c>
      <c r="E2461" s="35" t="n">
        <v>1.87743</v>
      </c>
      <c r="F2461" s="35" t="n">
        <v>2.43057</v>
      </c>
      <c r="G2461" s="35" t="n">
        <v>-0.88343</v>
      </c>
      <c r="H2461" s="35" t="n">
        <v>1.60685</v>
      </c>
      <c r="I2461" s="35" t="n">
        <v>-0.07856</v>
      </c>
      <c r="J2461" s="35" t="n">
        <v>-0.00196</v>
      </c>
      <c r="K2461" s="35" t="n">
        <v>2.58667</v>
      </c>
      <c r="L2461" s="35" t="n">
        <v>-0.40492</v>
      </c>
      <c r="M2461" s="35" t="n">
        <v>1.7033</v>
      </c>
      <c r="N2461" s="35" t="n">
        <v>1.49677</v>
      </c>
      <c r="O2461" s="35" t="n">
        <v>0.3763</v>
      </c>
      <c r="P2461" s="35" t="n">
        <v>-3.43462</v>
      </c>
      <c r="Q2461" s="35" t="n">
        <v>-0.42951</v>
      </c>
      <c r="R2461" s="35" t="n">
        <v>0.7983</v>
      </c>
    </row>
    <row r="2462" customFormat="false" ht="15" hidden="false" customHeight="false" outlineLevel="0" collapsed="false">
      <c r="A2462" s="4" t="n">
        <v>2461</v>
      </c>
      <c r="B2462" s="4" t="s">
        <v>2805</v>
      </c>
      <c r="C2462" s="35" t="n">
        <v>-0.95541</v>
      </c>
      <c r="D2462" s="35" t="n">
        <v>-1.4847</v>
      </c>
      <c r="E2462" s="35" t="n">
        <v>-0.91514</v>
      </c>
      <c r="F2462" s="35" t="n">
        <v>-0.40214</v>
      </c>
      <c r="G2462" s="35" t="n">
        <v>-1.319</v>
      </c>
      <c r="H2462" s="35" t="n">
        <v>2.02052</v>
      </c>
      <c r="I2462" s="35" t="n">
        <v>0.42588</v>
      </c>
      <c r="J2462" s="35" t="n">
        <v>1.9187</v>
      </c>
      <c r="K2462" s="35" t="n">
        <v>0.20696</v>
      </c>
      <c r="L2462" s="35" t="n">
        <v>3.40289</v>
      </c>
      <c r="M2462" s="35" t="n">
        <v>0.76024</v>
      </c>
      <c r="N2462" s="35" t="n">
        <v>1.15579</v>
      </c>
      <c r="O2462" s="35" t="n">
        <v>1.47781</v>
      </c>
      <c r="P2462" s="35" t="n">
        <v>1.85994</v>
      </c>
      <c r="Q2462" s="35" t="n">
        <v>2.57039</v>
      </c>
      <c r="R2462" s="35" t="n">
        <v>-2.05011</v>
      </c>
    </row>
    <row r="2463" customFormat="false" ht="15" hidden="false" customHeight="false" outlineLevel="0" collapsed="false">
      <c r="A2463" s="4" t="n">
        <v>2462</v>
      </c>
      <c r="B2463" s="4" t="s">
        <v>2806</v>
      </c>
      <c r="C2463" s="35" t="n">
        <v>0.0465</v>
      </c>
      <c r="D2463" s="35" t="n">
        <v>-0.26638</v>
      </c>
      <c r="E2463" s="35" t="n">
        <v>1.33831</v>
      </c>
      <c r="F2463" s="35" t="n">
        <v>-0.15913</v>
      </c>
      <c r="G2463" s="35" t="n">
        <v>2.05279</v>
      </c>
      <c r="H2463" s="35" t="n">
        <v>0.95353</v>
      </c>
      <c r="I2463" s="35" t="n">
        <v>0.51214</v>
      </c>
      <c r="J2463" s="35" t="n">
        <v>2.11753</v>
      </c>
      <c r="K2463" s="35" t="n">
        <v>2.77979</v>
      </c>
      <c r="L2463" s="35" t="n">
        <v>-0.55532</v>
      </c>
      <c r="M2463" s="35" t="n">
        <v>-1.53324</v>
      </c>
      <c r="N2463" s="35" t="n">
        <v>0.37429</v>
      </c>
      <c r="O2463" s="35" t="n">
        <v>1.02631</v>
      </c>
      <c r="P2463" s="35" t="n">
        <v>0.28187</v>
      </c>
      <c r="Q2463" s="35" t="n">
        <v>-0.48683</v>
      </c>
      <c r="R2463" s="35" t="n">
        <v>-0.28305</v>
      </c>
    </row>
    <row r="2464" customFormat="false" ht="15" hidden="false" customHeight="false" outlineLevel="0" collapsed="false">
      <c r="A2464" s="4" t="n">
        <v>2463</v>
      </c>
      <c r="B2464" s="4" t="s">
        <v>2807</v>
      </c>
      <c r="C2464" s="35" t="n">
        <v>-1.01703</v>
      </c>
      <c r="D2464" s="35" t="n">
        <v>-0.35504</v>
      </c>
      <c r="E2464" s="35" t="n">
        <v>-1.3163</v>
      </c>
      <c r="F2464" s="35" t="n">
        <v>0.24433</v>
      </c>
      <c r="G2464" s="35" t="n">
        <v>-1.26512</v>
      </c>
      <c r="H2464" s="35" t="n">
        <v>1.78914</v>
      </c>
      <c r="I2464" s="35" t="n">
        <v>-1.65962</v>
      </c>
      <c r="J2464" s="35" t="n">
        <v>-0.12385</v>
      </c>
      <c r="K2464" s="35" t="n">
        <v>1.88206</v>
      </c>
      <c r="L2464" s="35" t="n">
        <v>-0.7479</v>
      </c>
      <c r="M2464" s="35" t="n">
        <v>0.92896</v>
      </c>
      <c r="N2464" s="35" t="n">
        <v>2.41072</v>
      </c>
      <c r="O2464" s="35" t="n">
        <v>1.08764</v>
      </c>
      <c r="P2464" s="35" t="n">
        <v>0.75162</v>
      </c>
      <c r="Q2464" s="35" t="n">
        <v>0.80659</v>
      </c>
      <c r="R2464" s="35" t="n">
        <v>-1.4436</v>
      </c>
    </row>
    <row r="2465" customFormat="false" ht="15" hidden="false" customHeight="false" outlineLevel="0" collapsed="false">
      <c r="A2465" s="4" t="n">
        <v>2464</v>
      </c>
      <c r="B2465" s="4" t="s">
        <v>2808</v>
      </c>
      <c r="C2465" s="35" t="n">
        <v>-2.40293</v>
      </c>
      <c r="D2465" s="35" t="n">
        <v>-0.82003</v>
      </c>
      <c r="E2465" s="35" t="n">
        <v>2.12209</v>
      </c>
      <c r="F2465" s="35" t="n">
        <v>0.15006</v>
      </c>
      <c r="G2465" s="35" t="n">
        <v>0.14305</v>
      </c>
      <c r="H2465" s="35" t="n">
        <v>1.55808</v>
      </c>
      <c r="I2465" s="35" t="n">
        <v>-1.55553</v>
      </c>
      <c r="J2465" s="35" t="n">
        <v>0.02775</v>
      </c>
      <c r="K2465" s="35" t="n">
        <v>-0.03704</v>
      </c>
      <c r="L2465" s="35" t="n">
        <v>1.87448</v>
      </c>
      <c r="M2465" s="35" t="n">
        <v>-1.9843</v>
      </c>
      <c r="N2465" s="35" t="n">
        <v>2.86701</v>
      </c>
      <c r="O2465" s="35" t="n">
        <v>-0.99071</v>
      </c>
      <c r="P2465" s="35" t="n">
        <v>-0.72121</v>
      </c>
      <c r="Q2465" s="35" t="n">
        <v>0.53109</v>
      </c>
      <c r="R2465" s="35" t="n">
        <v>0.7573</v>
      </c>
    </row>
    <row r="2466" customFormat="false" ht="15" hidden="false" customHeight="false" outlineLevel="0" collapsed="false">
      <c r="A2466" s="4" t="n">
        <v>2465</v>
      </c>
      <c r="B2466" s="4" t="s">
        <v>2809</v>
      </c>
      <c r="C2466" s="35" t="n">
        <v>-1.47135</v>
      </c>
      <c r="D2466" s="35" t="n">
        <v>0.30048</v>
      </c>
      <c r="E2466" s="35" t="n">
        <v>2.07945</v>
      </c>
      <c r="F2466" s="35" t="n">
        <v>1.43825</v>
      </c>
      <c r="G2466" s="35" t="n">
        <v>-0.36345</v>
      </c>
      <c r="H2466" s="35" t="n">
        <v>1.80099</v>
      </c>
      <c r="I2466" s="35" t="n">
        <v>1.433</v>
      </c>
      <c r="J2466" s="35" t="n">
        <v>0.07061</v>
      </c>
      <c r="K2466" s="35" t="n">
        <v>-0.95907</v>
      </c>
      <c r="L2466" s="35" t="n">
        <v>2.69659</v>
      </c>
      <c r="M2466" s="35" t="n">
        <v>3.03374</v>
      </c>
      <c r="N2466" s="35" t="n">
        <v>0.60204</v>
      </c>
      <c r="O2466" s="35" t="n">
        <v>0.37828</v>
      </c>
      <c r="P2466" s="35" t="n">
        <v>-1.21454</v>
      </c>
      <c r="Q2466" s="35" t="n">
        <v>0.47737</v>
      </c>
      <c r="R2466" s="35" t="n">
        <v>0.78392</v>
      </c>
    </row>
    <row r="2467" customFormat="false" ht="15" hidden="false" customHeight="false" outlineLevel="0" collapsed="false">
      <c r="A2467" s="4" t="n">
        <v>2466</v>
      </c>
      <c r="B2467" s="4" t="s">
        <v>2810</v>
      </c>
      <c r="C2467" s="35" t="n">
        <v>-0.05782</v>
      </c>
      <c r="D2467" s="35" t="n">
        <v>0.95696</v>
      </c>
      <c r="E2467" s="35" t="n">
        <v>-1.05729</v>
      </c>
      <c r="F2467" s="35" t="n">
        <v>2.82009</v>
      </c>
      <c r="G2467" s="35" t="n">
        <v>2.30336</v>
      </c>
      <c r="H2467" s="35" t="n">
        <v>0.05397</v>
      </c>
      <c r="I2467" s="35" t="n">
        <v>1.74964</v>
      </c>
      <c r="J2467" s="35" t="n">
        <v>2.2044</v>
      </c>
      <c r="K2467" s="35" t="n">
        <v>2.40661</v>
      </c>
      <c r="L2467" s="35" t="n">
        <v>0.75296</v>
      </c>
      <c r="M2467" s="35" t="n">
        <v>2.49233</v>
      </c>
      <c r="N2467" s="35" t="n">
        <v>1.45734</v>
      </c>
      <c r="O2467" s="35" t="n">
        <v>0.25925</v>
      </c>
      <c r="P2467" s="35" t="n">
        <v>0.19382</v>
      </c>
      <c r="Q2467" s="35" t="n">
        <v>2.81991</v>
      </c>
      <c r="R2467" s="35" t="n">
        <v>1.16209</v>
      </c>
    </row>
    <row r="2468" customFormat="false" ht="15" hidden="false" customHeight="false" outlineLevel="0" collapsed="false">
      <c r="A2468" s="4" t="n">
        <v>2467</v>
      </c>
      <c r="B2468" s="4" t="s">
        <v>2811</v>
      </c>
      <c r="C2468" s="35" t="n">
        <v>-1.50109</v>
      </c>
      <c r="D2468" s="35" t="n">
        <v>-0.03405</v>
      </c>
      <c r="E2468" s="35" t="n">
        <v>1.99214</v>
      </c>
      <c r="F2468" s="35" t="n">
        <v>3.25891</v>
      </c>
      <c r="G2468" s="35" t="n">
        <v>2.33938</v>
      </c>
      <c r="H2468" s="35" t="n">
        <v>-1.01441</v>
      </c>
      <c r="I2468" s="35" t="n">
        <v>1.43172</v>
      </c>
      <c r="J2468" s="35" t="n">
        <v>-0.3051</v>
      </c>
      <c r="K2468" s="35" t="n">
        <v>0.21062</v>
      </c>
      <c r="L2468" s="35" t="n">
        <v>-0.84246</v>
      </c>
      <c r="M2468" s="35" t="n">
        <v>1.93175</v>
      </c>
      <c r="N2468" s="35" t="n">
        <v>0.47327</v>
      </c>
      <c r="O2468" s="35" t="n">
        <v>-0.3096</v>
      </c>
      <c r="P2468" s="35" t="n">
        <v>-0.35415</v>
      </c>
      <c r="Q2468" s="35" t="n">
        <v>0.7123</v>
      </c>
      <c r="R2468" s="35" t="n">
        <v>-1.66287</v>
      </c>
    </row>
    <row r="2469" customFormat="false" ht="15" hidden="false" customHeight="false" outlineLevel="0" collapsed="false">
      <c r="A2469" s="4" t="n">
        <v>2468</v>
      </c>
      <c r="B2469" s="4" t="s">
        <v>2812</v>
      </c>
      <c r="C2469" s="35" t="n">
        <v>0.18661</v>
      </c>
      <c r="D2469" s="35" t="n">
        <v>-0.20349</v>
      </c>
      <c r="E2469" s="35" t="n">
        <v>1.14058</v>
      </c>
      <c r="F2469" s="35" t="n">
        <v>3.19518</v>
      </c>
      <c r="G2469" s="35" t="n">
        <v>2.96083</v>
      </c>
      <c r="H2469" s="35" t="n">
        <v>0.68225</v>
      </c>
      <c r="I2469" s="35" t="n">
        <v>-1.45525</v>
      </c>
      <c r="J2469" s="35" t="n">
        <v>-0.90792</v>
      </c>
      <c r="K2469" s="35" t="n">
        <v>1.73066</v>
      </c>
      <c r="L2469" s="35" t="n">
        <v>2.18996</v>
      </c>
      <c r="M2469" s="35" t="n">
        <v>-1.09461</v>
      </c>
      <c r="N2469" s="35" t="n">
        <v>3.24514</v>
      </c>
      <c r="O2469" s="35" t="n">
        <v>0.55472</v>
      </c>
      <c r="P2469" s="35" t="n">
        <v>-2.9785</v>
      </c>
      <c r="Q2469" s="35" t="n">
        <v>2.4206</v>
      </c>
      <c r="R2469" s="35" t="n">
        <v>-0.58979</v>
      </c>
    </row>
    <row r="2470" customFormat="false" ht="15" hidden="false" customHeight="false" outlineLevel="0" collapsed="false">
      <c r="A2470" s="4" t="n">
        <v>2469</v>
      </c>
      <c r="B2470" s="4" t="s">
        <v>2813</v>
      </c>
      <c r="C2470" s="35" t="n">
        <v>-2.16702</v>
      </c>
      <c r="D2470" s="35" t="n">
        <v>-3.43935</v>
      </c>
      <c r="E2470" s="35" t="n">
        <v>-0.51315</v>
      </c>
      <c r="F2470" s="35" t="n">
        <v>-0.10557</v>
      </c>
      <c r="G2470" s="35" t="n">
        <v>2.06752</v>
      </c>
      <c r="H2470" s="35" t="n">
        <v>-1.49969</v>
      </c>
      <c r="I2470" s="35" t="n">
        <v>1.46392</v>
      </c>
      <c r="J2470" s="35" t="n">
        <v>0.24018</v>
      </c>
      <c r="K2470" s="35" t="n">
        <v>-0.59481</v>
      </c>
      <c r="L2470" s="35" t="n">
        <v>2.95687</v>
      </c>
      <c r="M2470" s="35" t="n">
        <v>-0.60232</v>
      </c>
      <c r="N2470" s="35" t="n">
        <v>3.44743</v>
      </c>
      <c r="O2470" s="35" t="n">
        <v>-0.13142</v>
      </c>
      <c r="P2470" s="35" t="n">
        <v>0.63283</v>
      </c>
      <c r="Q2470" s="35" t="n">
        <v>0.56805</v>
      </c>
      <c r="R2470" s="35" t="n">
        <v>-0.0521</v>
      </c>
    </row>
    <row r="2471" customFormat="false" ht="15" hidden="false" customHeight="false" outlineLevel="0" collapsed="false">
      <c r="A2471" s="4" t="n">
        <v>2470</v>
      </c>
      <c r="B2471" s="4" t="s">
        <v>2814</v>
      </c>
      <c r="C2471" s="35" t="n">
        <v>-1.63203</v>
      </c>
      <c r="D2471" s="35" t="n">
        <v>0.33888</v>
      </c>
      <c r="E2471" s="35" t="n">
        <v>0.09894</v>
      </c>
      <c r="F2471" s="35" t="n">
        <v>1.68948</v>
      </c>
      <c r="G2471" s="35" t="n">
        <v>1.61273</v>
      </c>
      <c r="H2471" s="35" t="n">
        <v>-3.13816</v>
      </c>
      <c r="I2471" s="35" t="n">
        <v>2.1325</v>
      </c>
      <c r="J2471" s="35" t="n">
        <v>2.5399</v>
      </c>
      <c r="K2471" s="35" t="n">
        <v>0.57313</v>
      </c>
      <c r="L2471" s="35" t="n">
        <v>0.71763</v>
      </c>
      <c r="M2471" s="35" t="n">
        <v>-0.29869</v>
      </c>
      <c r="N2471" s="35" t="n">
        <v>3.03139</v>
      </c>
      <c r="O2471" s="35" t="n">
        <v>0.8616</v>
      </c>
      <c r="P2471" s="35" t="n">
        <v>-2.84317</v>
      </c>
      <c r="Q2471" s="35" t="n">
        <v>3.82607</v>
      </c>
      <c r="R2471" s="35" t="n">
        <v>-0.21781</v>
      </c>
    </row>
    <row r="2472" customFormat="false" ht="15" hidden="false" customHeight="false" outlineLevel="0" collapsed="false">
      <c r="A2472" s="4" t="n">
        <v>2471</v>
      </c>
      <c r="B2472" s="4" t="s">
        <v>2815</v>
      </c>
      <c r="C2472" s="35" t="n">
        <v>-1.80589</v>
      </c>
      <c r="D2472" s="35" t="n">
        <v>-2.98374</v>
      </c>
      <c r="E2472" s="35" t="n">
        <v>1.45434</v>
      </c>
      <c r="F2472" s="35" t="n">
        <v>1.81553</v>
      </c>
      <c r="G2472" s="35" t="n">
        <v>-0.62792</v>
      </c>
      <c r="H2472" s="35" t="n">
        <v>2.88915</v>
      </c>
      <c r="I2472" s="35" t="n">
        <v>1.97363</v>
      </c>
      <c r="J2472" s="35" t="n">
        <v>-0.1422</v>
      </c>
      <c r="K2472" s="35" t="n">
        <v>0.08122</v>
      </c>
      <c r="L2472" s="35" t="n">
        <v>0.19277</v>
      </c>
      <c r="M2472" s="35" t="n">
        <v>2.36058</v>
      </c>
      <c r="N2472" s="35" t="n">
        <v>1.6049</v>
      </c>
      <c r="O2472" s="35" t="n">
        <v>0.96861</v>
      </c>
      <c r="P2472" s="35" t="n">
        <v>-0.35879</v>
      </c>
      <c r="Q2472" s="35" t="n">
        <v>0.25857</v>
      </c>
      <c r="R2472" s="35" t="n">
        <v>-2.17697</v>
      </c>
    </row>
    <row r="2473" customFormat="false" ht="15" hidden="false" customHeight="false" outlineLevel="0" collapsed="false">
      <c r="A2473" s="4" t="n">
        <v>2472</v>
      </c>
      <c r="B2473" s="4" t="s">
        <v>2816</v>
      </c>
      <c r="C2473" s="35" t="n">
        <v>-0.54259</v>
      </c>
      <c r="D2473" s="35" t="n">
        <v>-1.96685</v>
      </c>
      <c r="E2473" s="35" t="n">
        <v>1.3445</v>
      </c>
      <c r="F2473" s="35" t="n">
        <v>-0.20429</v>
      </c>
      <c r="G2473" s="35" t="n">
        <v>1.85533</v>
      </c>
      <c r="H2473" s="35" t="n">
        <v>1.77836</v>
      </c>
      <c r="I2473" s="35" t="n">
        <v>-0.9964</v>
      </c>
      <c r="J2473" s="35" t="n">
        <v>2.4344</v>
      </c>
      <c r="K2473" s="35" t="n">
        <v>2.34746</v>
      </c>
      <c r="L2473" s="35" t="n">
        <v>0.189</v>
      </c>
      <c r="M2473" s="35" t="n">
        <v>-1.53984</v>
      </c>
      <c r="N2473" s="35" t="n">
        <v>0.49487</v>
      </c>
      <c r="O2473" s="35" t="n">
        <v>-0.41987</v>
      </c>
      <c r="P2473" s="35" t="n">
        <v>0.06979</v>
      </c>
      <c r="Q2473" s="35" t="n">
        <v>2.31462</v>
      </c>
      <c r="R2473" s="35" t="n">
        <v>0.93335</v>
      </c>
    </row>
    <row r="2474" customFormat="false" ht="15" hidden="false" customHeight="false" outlineLevel="0" collapsed="false">
      <c r="A2474" s="4" t="n">
        <v>2473</v>
      </c>
      <c r="B2474" s="4" t="s">
        <v>2817</v>
      </c>
      <c r="C2474" s="35" t="n">
        <v>-2.76778</v>
      </c>
      <c r="D2474" s="35" t="n">
        <v>-3.43985</v>
      </c>
      <c r="E2474" s="35" t="n">
        <v>0.03325</v>
      </c>
      <c r="F2474" s="35" t="n">
        <v>0.20146</v>
      </c>
      <c r="G2474" s="35" t="n">
        <v>-0.2904</v>
      </c>
      <c r="H2474" s="35" t="n">
        <v>1.81551</v>
      </c>
      <c r="I2474" s="35" t="n">
        <v>3.25462</v>
      </c>
      <c r="J2474" s="35" t="n">
        <v>2.52434</v>
      </c>
      <c r="K2474" s="35" t="n">
        <v>2.0112</v>
      </c>
      <c r="L2474" s="35" t="n">
        <v>0.37301</v>
      </c>
      <c r="M2474" s="35" t="n">
        <v>-0.13378</v>
      </c>
      <c r="N2474" s="35" t="n">
        <v>1.35676</v>
      </c>
      <c r="O2474" s="35" t="n">
        <v>-1.92474</v>
      </c>
      <c r="P2474" s="35" t="n">
        <v>-0.95564</v>
      </c>
      <c r="Q2474" s="35" t="n">
        <v>-0.33452</v>
      </c>
      <c r="R2474" s="35" t="n">
        <v>-3.05391</v>
      </c>
    </row>
    <row r="2475" customFormat="false" ht="15" hidden="false" customHeight="false" outlineLevel="0" collapsed="false">
      <c r="A2475" s="4" t="n">
        <v>2474</v>
      </c>
      <c r="B2475" s="4" t="s">
        <v>2818</v>
      </c>
      <c r="C2475" s="35" t="n">
        <v>-1.56699</v>
      </c>
      <c r="D2475" s="35" t="n">
        <v>-1.68531</v>
      </c>
      <c r="E2475" s="35" t="n">
        <v>-0.47768</v>
      </c>
      <c r="F2475" s="35" t="n">
        <v>-0.79119</v>
      </c>
      <c r="G2475" s="35" t="n">
        <v>1.73513</v>
      </c>
      <c r="H2475" s="35" t="n">
        <v>-0.64383</v>
      </c>
      <c r="I2475" s="35" t="n">
        <v>-0.04031</v>
      </c>
      <c r="J2475" s="35" t="n">
        <v>2.48718</v>
      </c>
      <c r="K2475" s="35" t="n">
        <v>0.22739</v>
      </c>
      <c r="L2475" s="35" t="n">
        <v>-0.19212</v>
      </c>
      <c r="M2475" s="35" t="n">
        <v>1.43942</v>
      </c>
      <c r="N2475" s="35" t="n">
        <v>1.20027</v>
      </c>
      <c r="O2475" s="35" t="n">
        <v>-2.49048</v>
      </c>
      <c r="P2475" s="35" t="n">
        <v>-2.4687</v>
      </c>
      <c r="Q2475" s="35" t="n">
        <v>-1.68447</v>
      </c>
      <c r="R2475" s="35" t="n">
        <v>1.71179</v>
      </c>
    </row>
    <row r="2476" customFormat="false" ht="15" hidden="false" customHeight="false" outlineLevel="0" collapsed="false">
      <c r="A2476" s="4" t="n">
        <v>2475</v>
      </c>
      <c r="B2476" s="4" t="s">
        <v>2819</v>
      </c>
      <c r="C2476" s="35" t="n">
        <v>0.66983</v>
      </c>
      <c r="D2476" s="35" t="n">
        <v>-0.46046</v>
      </c>
      <c r="E2476" s="35" t="n">
        <v>0.23519</v>
      </c>
      <c r="F2476" s="35" t="n">
        <v>-0.13863</v>
      </c>
      <c r="G2476" s="35" t="n">
        <v>-1.31425</v>
      </c>
      <c r="H2476" s="35" t="n">
        <v>1.53968</v>
      </c>
      <c r="I2476" s="35" t="n">
        <v>0.65157</v>
      </c>
      <c r="J2476" s="35" t="n">
        <v>-1.2068</v>
      </c>
      <c r="K2476" s="35" t="n">
        <v>-1.33582</v>
      </c>
      <c r="L2476" s="35" t="n">
        <v>0.9723</v>
      </c>
      <c r="M2476" s="35" t="n">
        <v>2.19305</v>
      </c>
      <c r="N2476" s="35" t="n">
        <v>0.6559</v>
      </c>
      <c r="O2476" s="35" t="n">
        <v>1.54062</v>
      </c>
      <c r="P2476" s="35" t="n">
        <v>-0.62744</v>
      </c>
      <c r="Q2476" s="35" t="n">
        <v>-0.44822</v>
      </c>
      <c r="R2476" s="35" t="n">
        <v>0.27529</v>
      </c>
    </row>
    <row r="2477" customFormat="false" ht="15" hidden="false" customHeight="false" outlineLevel="0" collapsed="false">
      <c r="A2477" s="4" t="n">
        <v>2476</v>
      </c>
      <c r="B2477" s="4" t="s">
        <v>2820</v>
      </c>
      <c r="C2477" s="35" t="n">
        <v>1.29523</v>
      </c>
      <c r="D2477" s="35" t="n">
        <v>0.74506</v>
      </c>
      <c r="E2477" s="35" t="n">
        <v>1.03203</v>
      </c>
      <c r="F2477" s="35" t="n">
        <v>-1.0262</v>
      </c>
      <c r="G2477" s="35" t="n">
        <v>-0.7903</v>
      </c>
      <c r="H2477" s="35" t="n">
        <v>-1.50942</v>
      </c>
      <c r="I2477" s="35" t="n">
        <v>-0.26968</v>
      </c>
      <c r="J2477" s="35" t="n">
        <v>2.30517</v>
      </c>
      <c r="K2477" s="35" t="n">
        <v>-1.03771</v>
      </c>
      <c r="L2477" s="35" t="n">
        <v>0.02526</v>
      </c>
      <c r="M2477" s="35" t="n">
        <v>-0.87945</v>
      </c>
      <c r="N2477" s="35" t="n">
        <v>-0.06575</v>
      </c>
      <c r="O2477" s="35" t="n">
        <v>0.34329</v>
      </c>
      <c r="P2477" s="35" t="n">
        <v>-1.6674</v>
      </c>
      <c r="Q2477" s="35" t="n">
        <v>-0.00986</v>
      </c>
      <c r="R2477" s="35" t="n">
        <v>0.77818</v>
      </c>
    </row>
    <row r="2478" customFormat="false" ht="15" hidden="false" customHeight="false" outlineLevel="0" collapsed="false">
      <c r="A2478" s="4" t="n">
        <v>2477</v>
      </c>
      <c r="B2478" s="4" t="s">
        <v>2821</v>
      </c>
      <c r="C2478" s="35" t="n">
        <v>0.10304</v>
      </c>
      <c r="D2478" s="35" t="n">
        <v>-1.81144</v>
      </c>
      <c r="E2478" s="35" t="n">
        <v>1.75073</v>
      </c>
      <c r="F2478" s="35" t="n">
        <v>-0.2536</v>
      </c>
      <c r="G2478" s="35" t="n">
        <v>-0.98688</v>
      </c>
      <c r="H2478" s="35" t="n">
        <v>-1.77802</v>
      </c>
      <c r="I2478" s="35" t="n">
        <v>-0.67464</v>
      </c>
      <c r="J2478" s="35" t="n">
        <v>1.89168</v>
      </c>
      <c r="K2478" s="35" t="n">
        <v>-0.43172</v>
      </c>
      <c r="L2478" s="35" t="n">
        <v>-1.32774</v>
      </c>
      <c r="M2478" s="35" t="n">
        <v>2.01031</v>
      </c>
      <c r="N2478" s="35" t="n">
        <v>1.5493</v>
      </c>
      <c r="O2478" s="35" t="n">
        <v>1.40277</v>
      </c>
      <c r="P2478" s="35" t="n">
        <v>0.00947</v>
      </c>
      <c r="Q2478" s="35" t="n">
        <v>-0.11013</v>
      </c>
      <c r="R2478" s="35" t="n">
        <v>1.17734</v>
      </c>
    </row>
    <row r="2479" customFormat="false" ht="15" hidden="false" customHeight="false" outlineLevel="0" collapsed="false">
      <c r="A2479" s="4" t="n">
        <v>2478</v>
      </c>
      <c r="B2479" s="4" t="s">
        <v>2822</v>
      </c>
      <c r="C2479" s="35" t="n">
        <v>0.30662</v>
      </c>
      <c r="D2479" s="35" t="n">
        <v>0.74883</v>
      </c>
      <c r="E2479" s="35" t="n">
        <v>2.43111</v>
      </c>
      <c r="F2479" s="35" t="n">
        <v>0.22857</v>
      </c>
      <c r="G2479" s="35" t="n">
        <v>2.39364</v>
      </c>
      <c r="H2479" s="35" t="n">
        <v>-0.71254</v>
      </c>
      <c r="I2479" s="35" t="n">
        <v>-0.55815</v>
      </c>
      <c r="J2479" s="35" t="n">
        <v>2.90375</v>
      </c>
      <c r="K2479" s="35" t="n">
        <v>0.22581</v>
      </c>
      <c r="L2479" s="35" t="n">
        <v>2.70243</v>
      </c>
      <c r="M2479" s="35" t="n">
        <v>-1.2078</v>
      </c>
      <c r="N2479" s="35" t="n">
        <v>0.14039</v>
      </c>
      <c r="O2479" s="35" t="n">
        <v>0.76515</v>
      </c>
      <c r="P2479" s="35" t="n">
        <v>-0.35125</v>
      </c>
      <c r="Q2479" s="35" t="n">
        <v>0.91875</v>
      </c>
      <c r="R2479" s="35" t="n">
        <v>0.31386</v>
      </c>
    </row>
    <row r="2480" customFormat="false" ht="15" hidden="false" customHeight="false" outlineLevel="0" collapsed="false">
      <c r="A2480" s="4" t="n">
        <v>2479</v>
      </c>
      <c r="B2480" s="4" t="s">
        <v>2823</v>
      </c>
      <c r="C2480" s="35" t="n">
        <v>-1.4948</v>
      </c>
      <c r="D2480" s="35" t="n">
        <v>-0.26265</v>
      </c>
      <c r="E2480" s="35" t="n">
        <v>1.04414</v>
      </c>
      <c r="F2480" s="35" t="n">
        <v>-0.94776</v>
      </c>
      <c r="G2480" s="35" t="n">
        <v>0.43069</v>
      </c>
      <c r="H2480" s="35" t="n">
        <v>-2.05171</v>
      </c>
      <c r="I2480" s="35" t="n">
        <v>0.17036</v>
      </c>
      <c r="J2480" s="35" t="n">
        <v>0.19422</v>
      </c>
      <c r="K2480" s="35" t="n">
        <v>-1.4426</v>
      </c>
      <c r="L2480" s="35" t="n">
        <v>-0.62132</v>
      </c>
      <c r="M2480" s="35" t="n">
        <v>1.87634</v>
      </c>
      <c r="N2480" s="35" t="n">
        <v>3.87319</v>
      </c>
      <c r="O2480" s="35" t="n">
        <v>-1.95313</v>
      </c>
      <c r="P2480" s="35" t="n">
        <v>-2.53972</v>
      </c>
      <c r="Q2480" s="35" t="n">
        <v>0.14905</v>
      </c>
      <c r="R2480" s="35" t="n">
        <v>0.64368</v>
      </c>
    </row>
    <row r="2481" customFormat="false" ht="15" hidden="false" customHeight="false" outlineLevel="0" collapsed="false">
      <c r="A2481" s="4" t="n">
        <v>2480</v>
      </c>
      <c r="B2481" s="4" t="s">
        <v>2824</v>
      </c>
      <c r="C2481" s="35" t="n">
        <v>-1.85071</v>
      </c>
      <c r="D2481" s="35" t="n">
        <v>-0.08971</v>
      </c>
      <c r="E2481" s="35" t="n">
        <v>1.72241</v>
      </c>
      <c r="F2481" s="35" t="n">
        <v>0.04375</v>
      </c>
      <c r="G2481" s="35" t="n">
        <v>1.34918</v>
      </c>
      <c r="H2481" s="35" t="n">
        <v>-1.21719</v>
      </c>
      <c r="I2481" s="35" t="n">
        <v>-2.36419</v>
      </c>
      <c r="J2481" s="35" t="n">
        <v>-0.45028</v>
      </c>
      <c r="K2481" s="35" t="n">
        <v>-1.45644</v>
      </c>
      <c r="L2481" s="35" t="n">
        <v>0.70464</v>
      </c>
      <c r="M2481" s="35" t="n">
        <v>1.83923</v>
      </c>
      <c r="N2481" s="35" t="n">
        <v>0.08731</v>
      </c>
      <c r="O2481" s="35" t="n">
        <v>0.28245</v>
      </c>
      <c r="P2481" s="35" t="n">
        <v>0.04075</v>
      </c>
      <c r="Q2481" s="35" t="n">
        <v>0.83661</v>
      </c>
      <c r="R2481" s="35" t="n">
        <v>-1.19302</v>
      </c>
    </row>
    <row r="2482" customFormat="false" ht="15" hidden="false" customHeight="false" outlineLevel="0" collapsed="false">
      <c r="A2482" s="4" t="n">
        <v>2481</v>
      </c>
      <c r="B2482" s="4" t="s">
        <v>2825</v>
      </c>
      <c r="C2482" s="35" t="n">
        <v>-2.56721</v>
      </c>
      <c r="D2482" s="35" t="n">
        <v>0.38111</v>
      </c>
      <c r="E2482" s="35" t="n">
        <v>1.68034</v>
      </c>
      <c r="F2482" s="35" t="n">
        <v>0.30875</v>
      </c>
      <c r="G2482" s="35" t="n">
        <v>3.22798</v>
      </c>
      <c r="H2482" s="35" t="n">
        <v>0.48318</v>
      </c>
      <c r="I2482" s="35" t="n">
        <v>2.22751</v>
      </c>
      <c r="J2482" s="35" t="n">
        <v>3.03432</v>
      </c>
      <c r="K2482" s="35" t="n">
        <v>2.85531</v>
      </c>
      <c r="L2482" s="35" t="n">
        <v>1.53869</v>
      </c>
      <c r="M2482" s="35" t="n">
        <v>-1.21267</v>
      </c>
      <c r="N2482" s="35" t="n">
        <v>0.08037</v>
      </c>
      <c r="O2482" s="35" t="n">
        <v>-2.8229</v>
      </c>
      <c r="P2482" s="35" t="n">
        <v>-2.7082</v>
      </c>
      <c r="Q2482" s="35" t="n">
        <v>0.29937</v>
      </c>
      <c r="R2482" s="35" t="n">
        <v>-2.62704</v>
      </c>
    </row>
    <row r="2483" customFormat="false" ht="15" hidden="false" customHeight="false" outlineLevel="0" collapsed="false">
      <c r="A2483" s="4" t="n">
        <v>2482</v>
      </c>
      <c r="B2483" s="4" t="s">
        <v>2826</v>
      </c>
      <c r="C2483" s="35" t="n">
        <v>-2.9313</v>
      </c>
      <c r="D2483" s="35" t="n">
        <v>-2.80711</v>
      </c>
      <c r="E2483" s="35" t="n">
        <v>1.14884</v>
      </c>
      <c r="F2483" s="35" t="n">
        <v>1.63666</v>
      </c>
      <c r="G2483" s="35" t="n">
        <v>-0.2103</v>
      </c>
      <c r="H2483" s="35" t="n">
        <v>-0.8929</v>
      </c>
      <c r="I2483" s="35" t="n">
        <v>-1.4187</v>
      </c>
      <c r="J2483" s="35" t="n">
        <v>-0.5816</v>
      </c>
      <c r="K2483" s="35" t="n">
        <v>0.43906</v>
      </c>
      <c r="L2483" s="35" t="n">
        <v>0.3415</v>
      </c>
      <c r="M2483" s="35" t="n">
        <v>2.48845</v>
      </c>
      <c r="N2483" s="35" t="n">
        <v>4.05314</v>
      </c>
      <c r="O2483" s="35" t="n">
        <v>-2.82307</v>
      </c>
      <c r="P2483" s="35" t="n">
        <v>-1.56657</v>
      </c>
      <c r="Q2483" s="35" t="n">
        <v>1.29948</v>
      </c>
      <c r="R2483" s="35" t="n">
        <v>-0.73977</v>
      </c>
    </row>
    <row r="2484" customFormat="false" ht="15" hidden="false" customHeight="false" outlineLevel="0" collapsed="false">
      <c r="A2484" s="4" t="n">
        <v>2483</v>
      </c>
      <c r="B2484" s="4" t="s">
        <v>2827</v>
      </c>
      <c r="C2484" s="35" t="n">
        <v>0.58824</v>
      </c>
      <c r="D2484" s="35" t="n">
        <v>0.48414</v>
      </c>
      <c r="E2484" s="35" t="n">
        <v>1.52571</v>
      </c>
      <c r="F2484" s="35" t="n">
        <v>0.67305</v>
      </c>
      <c r="G2484" s="35" t="n">
        <v>-0.34605</v>
      </c>
      <c r="H2484" s="35" t="n">
        <v>-1.2963</v>
      </c>
      <c r="I2484" s="35" t="n">
        <v>1.56765</v>
      </c>
      <c r="J2484" s="35" t="n">
        <v>1.20307</v>
      </c>
      <c r="K2484" s="35" t="n">
        <v>-1.21485</v>
      </c>
      <c r="L2484" s="35" t="n">
        <v>-0.37801</v>
      </c>
      <c r="M2484" s="35" t="n">
        <v>1.20527</v>
      </c>
      <c r="N2484" s="35" t="n">
        <v>0.82121</v>
      </c>
      <c r="O2484" s="35" t="n">
        <v>-1.40743</v>
      </c>
      <c r="P2484" s="35" t="n">
        <v>0.07344</v>
      </c>
      <c r="Q2484" s="35" t="n">
        <v>-0.75049</v>
      </c>
      <c r="R2484" s="35" t="n">
        <v>0.73894</v>
      </c>
    </row>
    <row r="2485" customFormat="false" ht="15" hidden="false" customHeight="false" outlineLevel="0" collapsed="false">
      <c r="A2485" s="4" t="n">
        <v>2484</v>
      </c>
      <c r="B2485" s="4" t="s">
        <v>2828</v>
      </c>
      <c r="C2485" s="35" t="n">
        <v>-3.2057</v>
      </c>
      <c r="D2485" s="35" t="n">
        <v>-2.30161</v>
      </c>
      <c r="E2485" s="35" t="n">
        <v>-0.02716</v>
      </c>
      <c r="F2485" s="35" t="n">
        <v>-1.17236</v>
      </c>
      <c r="G2485" s="35" t="n">
        <v>0.60861</v>
      </c>
      <c r="H2485" s="35" t="n">
        <v>0.94711</v>
      </c>
      <c r="I2485" s="35" t="n">
        <v>1.1166</v>
      </c>
      <c r="J2485" s="35" t="n">
        <v>-0.38614</v>
      </c>
      <c r="K2485" s="35" t="n">
        <v>-0.63654</v>
      </c>
      <c r="L2485" s="35" t="n">
        <v>0.161</v>
      </c>
      <c r="M2485" s="35" t="n">
        <v>1.46752</v>
      </c>
      <c r="N2485" s="35" t="n">
        <v>3.319</v>
      </c>
      <c r="O2485" s="35" t="n">
        <v>-0.05915</v>
      </c>
      <c r="P2485" s="35" t="n">
        <v>1.79137</v>
      </c>
      <c r="Q2485" s="35" t="n">
        <v>2.29811</v>
      </c>
      <c r="R2485" s="35" t="n">
        <v>-0.20642</v>
      </c>
    </row>
    <row r="2486" customFormat="false" ht="15" hidden="false" customHeight="false" outlineLevel="0" collapsed="false">
      <c r="A2486" s="4" t="n">
        <v>2485</v>
      </c>
      <c r="B2486" s="4" t="s">
        <v>2829</v>
      </c>
      <c r="C2486" s="35" t="n">
        <v>-1.49247</v>
      </c>
      <c r="D2486" s="35" t="n">
        <v>1.29085</v>
      </c>
      <c r="E2486" s="35" t="n">
        <v>1.69297</v>
      </c>
      <c r="F2486" s="35" t="n">
        <v>-0.08986</v>
      </c>
      <c r="G2486" s="35" t="n">
        <v>3.06182</v>
      </c>
      <c r="H2486" s="35" t="n">
        <v>1.94449</v>
      </c>
      <c r="I2486" s="35" t="n">
        <v>-0.86414</v>
      </c>
      <c r="J2486" s="35" t="n">
        <v>3.47442</v>
      </c>
      <c r="K2486" s="35" t="n">
        <v>0.21556</v>
      </c>
      <c r="L2486" s="35" t="n">
        <v>-0.06143</v>
      </c>
      <c r="M2486" s="35" t="n">
        <v>1.74499</v>
      </c>
      <c r="N2486" s="35" t="n">
        <v>0.33609</v>
      </c>
      <c r="O2486" s="35" t="n">
        <v>-0.38652</v>
      </c>
      <c r="P2486" s="35" t="n">
        <v>-1.98703</v>
      </c>
      <c r="Q2486" s="35" t="n">
        <v>0.14233</v>
      </c>
      <c r="R2486" s="35" t="n">
        <v>-1.41967</v>
      </c>
    </row>
    <row r="2487" customFormat="false" ht="15" hidden="false" customHeight="false" outlineLevel="0" collapsed="false">
      <c r="A2487" s="4" t="n">
        <v>2486</v>
      </c>
      <c r="B2487" s="4" t="s">
        <v>2830</v>
      </c>
      <c r="C2487" s="35" t="n">
        <v>-0.10171</v>
      </c>
      <c r="D2487" s="35" t="n">
        <v>-0.93032</v>
      </c>
      <c r="E2487" s="35" t="n">
        <v>-1.03388</v>
      </c>
      <c r="F2487" s="35" t="n">
        <v>2.58028</v>
      </c>
      <c r="G2487" s="35" t="n">
        <v>-1.21785</v>
      </c>
      <c r="H2487" s="35" t="n">
        <v>-0.38295</v>
      </c>
      <c r="I2487" s="35" t="n">
        <v>0.21367</v>
      </c>
      <c r="J2487" s="35" t="n">
        <v>2.08683</v>
      </c>
      <c r="K2487" s="35" t="n">
        <v>0.45236</v>
      </c>
      <c r="L2487" s="35" t="n">
        <v>3.51081</v>
      </c>
      <c r="M2487" s="35" t="n">
        <v>0.85221</v>
      </c>
      <c r="N2487" s="35" t="n">
        <v>0.42033</v>
      </c>
      <c r="O2487" s="35" t="n">
        <v>1.11786</v>
      </c>
      <c r="P2487" s="35" t="n">
        <v>0.62654</v>
      </c>
      <c r="Q2487" s="35" t="n">
        <v>2.52901</v>
      </c>
      <c r="R2487" s="35" t="n">
        <v>-1.90582</v>
      </c>
    </row>
    <row r="2488" customFormat="false" ht="15" hidden="false" customHeight="false" outlineLevel="0" collapsed="false">
      <c r="A2488" s="4" t="n">
        <v>2487</v>
      </c>
      <c r="B2488" s="4" t="s">
        <v>2831</v>
      </c>
      <c r="C2488" s="35" t="n">
        <v>-2.58321</v>
      </c>
      <c r="D2488" s="35" t="n">
        <v>-0.59681</v>
      </c>
      <c r="E2488" s="35" t="n">
        <v>-1.94704</v>
      </c>
      <c r="F2488" s="35" t="n">
        <v>0.29049</v>
      </c>
      <c r="G2488" s="35" t="n">
        <v>2.10003</v>
      </c>
      <c r="H2488" s="35" t="n">
        <v>-1.69824</v>
      </c>
      <c r="I2488" s="35" t="n">
        <v>-0.68381</v>
      </c>
      <c r="J2488" s="35" t="n">
        <v>0.05211</v>
      </c>
      <c r="K2488" s="35" t="n">
        <v>2.47077</v>
      </c>
      <c r="L2488" s="35" t="n">
        <v>2.38151</v>
      </c>
      <c r="M2488" s="35" t="n">
        <v>-0.92642</v>
      </c>
      <c r="N2488" s="35" t="n">
        <v>3.13263</v>
      </c>
      <c r="O2488" s="35" t="n">
        <v>0.04414</v>
      </c>
      <c r="P2488" s="35" t="n">
        <v>0.05766</v>
      </c>
      <c r="Q2488" s="35" t="n">
        <v>0.50756</v>
      </c>
      <c r="R2488" s="35" t="n">
        <v>-1.52549</v>
      </c>
    </row>
    <row r="2489" customFormat="false" ht="15" hidden="false" customHeight="false" outlineLevel="0" collapsed="false">
      <c r="A2489" s="4" t="n">
        <v>2488</v>
      </c>
      <c r="B2489" s="4" t="s">
        <v>2832</v>
      </c>
      <c r="C2489" s="35" t="n">
        <v>-2.31398</v>
      </c>
      <c r="D2489" s="35" t="n">
        <v>-0.52278</v>
      </c>
      <c r="E2489" s="35" t="n">
        <v>-1.2045</v>
      </c>
      <c r="F2489" s="35" t="n">
        <v>0.91951</v>
      </c>
      <c r="G2489" s="35" t="n">
        <v>-0.28245</v>
      </c>
      <c r="H2489" s="35" t="n">
        <v>1.44291</v>
      </c>
      <c r="I2489" s="35" t="n">
        <v>1.89264</v>
      </c>
      <c r="J2489" s="35" t="n">
        <v>3.12298</v>
      </c>
      <c r="K2489" s="35" t="n">
        <v>-0.20787</v>
      </c>
      <c r="L2489" s="35" t="n">
        <v>3.00504</v>
      </c>
      <c r="M2489" s="35" t="n">
        <v>-0.5181</v>
      </c>
      <c r="N2489" s="35" t="n">
        <v>-0.09087</v>
      </c>
      <c r="O2489" s="35" t="n">
        <v>-1.07227</v>
      </c>
      <c r="P2489" s="35" t="n">
        <v>0.2142</v>
      </c>
      <c r="Q2489" s="35" t="n">
        <v>1.54926</v>
      </c>
      <c r="R2489" s="35" t="n">
        <v>-0.17066</v>
      </c>
    </row>
    <row r="2490" customFormat="false" ht="15" hidden="false" customHeight="false" outlineLevel="0" collapsed="false">
      <c r="A2490" s="4" t="n">
        <v>2489</v>
      </c>
      <c r="B2490" s="4" t="s">
        <v>2833</v>
      </c>
      <c r="C2490" s="35" t="n">
        <v>1.49842</v>
      </c>
      <c r="D2490" s="35" t="n">
        <v>0.3074</v>
      </c>
      <c r="E2490" s="35" t="n">
        <v>0.69339</v>
      </c>
      <c r="F2490" s="35" t="n">
        <v>0.30135</v>
      </c>
      <c r="G2490" s="35" t="n">
        <v>2.35934</v>
      </c>
      <c r="H2490" s="35" t="n">
        <v>-1.19065</v>
      </c>
      <c r="I2490" s="35" t="n">
        <v>1.87129</v>
      </c>
      <c r="J2490" s="35" t="n">
        <v>-0.19925</v>
      </c>
      <c r="K2490" s="35" t="n">
        <v>2.50296</v>
      </c>
      <c r="L2490" s="35" t="n">
        <v>1.96449</v>
      </c>
      <c r="M2490" s="35" t="n">
        <v>-0.65228</v>
      </c>
      <c r="N2490" s="35" t="n">
        <v>-0.27886</v>
      </c>
      <c r="O2490" s="35" t="n">
        <v>0.08194</v>
      </c>
      <c r="P2490" s="35" t="n">
        <v>-0.67918</v>
      </c>
      <c r="Q2490" s="35" t="n">
        <v>0.29701</v>
      </c>
      <c r="R2490" s="35" t="n">
        <v>-2.16295</v>
      </c>
    </row>
    <row r="2491" customFormat="false" ht="15" hidden="false" customHeight="false" outlineLevel="0" collapsed="false">
      <c r="A2491" s="4" t="n">
        <v>2490</v>
      </c>
      <c r="B2491" s="4" t="s">
        <v>2834</v>
      </c>
      <c r="C2491" s="35" t="n">
        <v>-1.77291</v>
      </c>
      <c r="D2491" s="35" t="n">
        <v>-0.13064</v>
      </c>
      <c r="E2491" s="35" t="n">
        <v>2.15135</v>
      </c>
      <c r="F2491" s="35" t="n">
        <v>2.57206</v>
      </c>
      <c r="G2491" s="35" t="n">
        <v>0.54761</v>
      </c>
      <c r="H2491" s="35" t="n">
        <v>-1.287</v>
      </c>
      <c r="I2491" s="35" t="n">
        <v>1.7613</v>
      </c>
      <c r="J2491" s="35" t="n">
        <v>0.56149</v>
      </c>
      <c r="K2491" s="35" t="n">
        <v>2.60629</v>
      </c>
      <c r="L2491" s="35" t="n">
        <v>3.19516</v>
      </c>
      <c r="M2491" s="35" t="n">
        <v>-0.28107</v>
      </c>
      <c r="N2491" s="35" t="n">
        <v>0.70052</v>
      </c>
      <c r="O2491" s="35" t="n">
        <v>0.25012</v>
      </c>
      <c r="P2491" s="35" t="n">
        <v>-0.83142</v>
      </c>
      <c r="Q2491" s="35" t="n">
        <v>-0.04921</v>
      </c>
      <c r="R2491" s="35" t="n">
        <v>0.74157</v>
      </c>
    </row>
    <row r="2492" customFormat="false" ht="15" hidden="false" customHeight="false" outlineLevel="0" collapsed="false">
      <c r="A2492" s="4" t="n">
        <v>2491</v>
      </c>
      <c r="B2492" s="4" t="s">
        <v>2835</v>
      </c>
      <c r="C2492" s="35" t="n">
        <v>0.68181</v>
      </c>
      <c r="D2492" s="35" t="n">
        <v>0.57718</v>
      </c>
      <c r="E2492" s="35" t="n">
        <v>2.05427</v>
      </c>
      <c r="F2492" s="35" t="n">
        <v>0.00175</v>
      </c>
      <c r="G2492" s="35" t="n">
        <v>-0.6544</v>
      </c>
      <c r="H2492" s="35" t="n">
        <v>-1.06744</v>
      </c>
      <c r="I2492" s="35" t="n">
        <v>-0.92263</v>
      </c>
      <c r="J2492" s="35" t="n">
        <v>1.1273</v>
      </c>
      <c r="K2492" s="35" t="n">
        <v>-0.69093</v>
      </c>
      <c r="L2492" s="35" t="n">
        <v>-0.46046</v>
      </c>
      <c r="M2492" s="35" t="n">
        <v>-0.65121</v>
      </c>
      <c r="N2492" s="35" t="n">
        <v>1.20345</v>
      </c>
      <c r="O2492" s="35" t="n">
        <v>1.96325</v>
      </c>
      <c r="P2492" s="35" t="n">
        <v>-2.53704</v>
      </c>
      <c r="Q2492" s="35" t="n">
        <v>2.81196</v>
      </c>
      <c r="R2492" s="35" t="n">
        <v>0.52328</v>
      </c>
    </row>
    <row r="2493" customFormat="false" ht="15" hidden="false" customHeight="false" outlineLevel="0" collapsed="false">
      <c r="A2493" s="4" t="n">
        <v>2492</v>
      </c>
      <c r="B2493" s="4" t="s">
        <v>2836</v>
      </c>
      <c r="C2493" s="35" t="n">
        <v>-2.84116</v>
      </c>
      <c r="D2493" s="35" t="n">
        <v>-1.64147</v>
      </c>
      <c r="E2493" s="35" t="n">
        <v>-0.49052</v>
      </c>
      <c r="F2493" s="35" t="n">
        <v>2.24268</v>
      </c>
      <c r="G2493" s="35" t="n">
        <v>1.75272</v>
      </c>
      <c r="H2493" s="35" t="n">
        <v>1.76238</v>
      </c>
      <c r="I2493" s="35" t="n">
        <v>-1.6036</v>
      </c>
      <c r="J2493" s="35" t="n">
        <v>-0.82548</v>
      </c>
      <c r="K2493" s="35" t="n">
        <v>1.46825</v>
      </c>
      <c r="L2493" s="35" t="n">
        <v>0.84882</v>
      </c>
      <c r="M2493" s="35" t="n">
        <v>-2.73726</v>
      </c>
      <c r="N2493" s="35" t="n">
        <v>-0.0855</v>
      </c>
      <c r="O2493" s="35" t="n">
        <v>-0.05534</v>
      </c>
      <c r="P2493" s="35" t="n">
        <v>-2.27474</v>
      </c>
      <c r="Q2493" s="35" t="n">
        <v>2.41404</v>
      </c>
      <c r="R2493" s="35" t="n">
        <v>-0.66345</v>
      </c>
    </row>
    <row r="2494" customFormat="false" ht="15" hidden="false" customHeight="false" outlineLevel="0" collapsed="false">
      <c r="A2494" s="4" t="n">
        <v>2493</v>
      </c>
      <c r="B2494" s="4" t="s">
        <v>2837</v>
      </c>
      <c r="C2494" s="35" t="n">
        <v>-0.70769</v>
      </c>
      <c r="D2494" s="35" t="n">
        <v>0.04947</v>
      </c>
      <c r="E2494" s="35" t="n">
        <v>1.55245</v>
      </c>
      <c r="F2494" s="35" t="n">
        <v>3.79439</v>
      </c>
      <c r="G2494" s="35" t="n">
        <v>3.53833</v>
      </c>
      <c r="H2494" s="35" t="n">
        <v>-1.49536</v>
      </c>
      <c r="I2494" s="35" t="n">
        <v>-0.75997</v>
      </c>
      <c r="J2494" s="35" t="n">
        <v>0.14227</v>
      </c>
      <c r="K2494" s="35" t="n">
        <v>2.58519</v>
      </c>
      <c r="L2494" s="35" t="n">
        <v>3.15289</v>
      </c>
      <c r="M2494" s="35" t="n">
        <v>1.88905</v>
      </c>
      <c r="N2494" s="35" t="n">
        <v>3.31953</v>
      </c>
      <c r="O2494" s="35" t="n">
        <v>-2.57269</v>
      </c>
      <c r="P2494" s="35" t="n">
        <v>-2.32955</v>
      </c>
      <c r="Q2494" s="35" t="n">
        <v>-0.32338</v>
      </c>
      <c r="R2494" s="35" t="n">
        <v>-2.13635</v>
      </c>
    </row>
    <row r="2495" customFormat="false" ht="15" hidden="false" customHeight="false" outlineLevel="0" collapsed="false">
      <c r="A2495" s="4" t="n">
        <v>2494</v>
      </c>
      <c r="B2495" s="4" t="s">
        <v>2838</v>
      </c>
      <c r="C2495" s="35" t="n">
        <v>-2.16195</v>
      </c>
      <c r="D2495" s="35" t="n">
        <v>-3.00068</v>
      </c>
      <c r="E2495" s="35" t="n">
        <v>-0.69622</v>
      </c>
      <c r="F2495" s="35" t="n">
        <v>2.78848</v>
      </c>
      <c r="G2495" s="35" t="n">
        <v>-0.16652</v>
      </c>
      <c r="H2495" s="35" t="n">
        <v>-0.63485</v>
      </c>
      <c r="I2495" s="35" t="n">
        <v>1.3819</v>
      </c>
      <c r="J2495" s="35" t="n">
        <v>0.08746</v>
      </c>
      <c r="K2495" s="35" t="n">
        <v>3.03535</v>
      </c>
      <c r="L2495" s="35" t="n">
        <v>0.03167</v>
      </c>
      <c r="M2495" s="35" t="n">
        <v>2.77441</v>
      </c>
      <c r="N2495" s="35" t="n">
        <v>1.13785</v>
      </c>
      <c r="O2495" s="35" t="n">
        <v>0.38155</v>
      </c>
      <c r="P2495" s="35" t="n">
        <v>0.21195</v>
      </c>
      <c r="Q2495" s="35" t="n">
        <v>-0.05455</v>
      </c>
      <c r="R2495" s="35" t="n">
        <v>-2.39627</v>
      </c>
    </row>
    <row r="2496" customFormat="false" ht="15" hidden="false" customHeight="false" outlineLevel="0" collapsed="false">
      <c r="A2496" s="4" t="n">
        <v>2495</v>
      </c>
      <c r="B2496" s="4" t="s">
        <v>2839</v>
      </c>
      <c r="C2496" s="35" t="n">
        <v>-3.17628</v>
      </c>
      <c r="D2496" s="35" t="n">
        <v>0.35578</v>
      </c>
      <c r="E2496" s="35" t="n">
        <v>1.13771</v>
      </c>
      <c r="F2496" s="35" t="n">
        <v>2.06436</v>
      </c>
      <c r="G2496" s="35" t="n">
        <v>0.25593</v>
      </c>
      <c r="H2496" s="35" t="n">
        <v>2.40262</v>
      </c>
      <c r="I2496" s="35" t="n">
        <v>1.23508</v>
      </c>
      <c r="J2496" s="35" t="n">
        <v>0.15773</v>
      </c>
      <c r="K2496" s="35" t="n">
        <v>1.34852</v>
      </c>
      <c r="L2496" s="35" t="n">
        <v>0.45394</v>
      </c>
      <c r="M2496" s="35" t="n">
        <v>1.90808</v>
      </c>
      <c r="N2496" s="35" t="n">
        <v>-0.18843</v>
      </c>
      <c r="O2496" s="35" t="n">
        <v>-1.99165</v>
      </c>
      <c r="P2496" s="35" t="n">
        <v>-0.33544</v>
      </c>
      <c r="Q2496" s="35" t="n">
        <v>2.01172</v>
      </c>
      <c r="R2496" s="35" t="n">
        <v>-0.31967</v>
      </c>
    </row>
    <row r="2497" customFormat="false" ht="15" hidden="false" customHeight="false" outlineLevel="0" collapsed="false">
      <c r="A2497" s="4" t="n">
        <v>2496</v>
      </c>
      <c r="B2497" s="4" t="s">
        <v>2840</v>
      </c>
      <c r="C2497" s="35" t="n">
        <v>-2.07833</v>
      </c>
      <c r="D2497" s="35" t="n">
        <v>-3.50225</v>
      </c>
      <c r="E2497" s="35" t="n">
        <v>-0.05944</v>
      </c>
      <c r="F2497" s="35" t="n">
        <v>2.46128</v>
      </c>
      <c r="G2497" s="35" t="n">
        <v>1.82536</v>
      </c>
      <c r="H2497" s="35" t="n">
        <v>-1.49928</v>
      </c>
      <c r="I2497" s="35" t="n">
        <v>0.14919</v>
      </c>
      <c r="J2497" s="35" t="n">
        <v>-0.76481</v>
      </c>
      <c r="K2497" s="35" t="n">
        <v>0.0813</v>
      </c>
      <c r="L2497" s="35" t="n">
        <v>0.68422</v>
      </c>
      <c r="M2497" s="35" t="n">
        <v>2.12981</v>
      </c>
      <c r="N2497" s="35" t="n">
        <v>3.13278</v>
      </c>
      <c r="O2497" s="35" t="n">
        <v>-0.66345</v>
      </c>
      <c r="P2497" s="35" t="n">
        <v>1.98959</v>
      </c>
      <c r="Q2497" s="35" t="n">
        <v>-0.965</v>
      </c>
      <c r="R2497" s="35" t="n">
        <v>0.38605</v>
      </c>
    </row>
    <row r="2498" customFormat="false" ht="15" hidden="false" customHeight="false" outlineLevel="0" collapsed="false">
      <c r="A2498" s="4" t="n">
        <v>2497</v>
      </c>
      <c r="B2498" s="4" t="s">
        <v>2841</v>
      </c>
      <c r="C2498" s="35" t="n">
        <v>-2.76608</v>
      </c>
      <c r="D2498" s="35" t="n">
        <v>-1.48483</v>
      </c>
      <c r="E2498" s="35" t="n">
        <v>-0.32681</v>
      </c>
      <c r="F2498" s="35" t="n">
        <v>2.83351</v>
      </c>
      <c r="G2498" s="35" t="n">
        <v>1.49489</v>
      </c>
      <c r="H2498" s="35" t="n">
        <v>-1.40716</v>
      </c>
      <c r="I2498" s="35" t="n">
        <v>0.83169</v>
      </c>
      <c r="J2498" s="35" t="n">
        <v>-0.73746</v>
      </c>
      <c r="K2498" s="35" t="n">
        <v>0.03211</v>
      </c>
      <c r="L2498" s="35" t="n">
        <v>0.58019</v>
      </c>
      <c r="M2498" s="35" t="n">
        <v>-1.72118</v>
      </c>
      <c r="N2498" s="35" t="n">
        <v>0.39539</v>
      </c>
      <c r="O2498" s="35" t="n">
        <v>0.21714</v>
      </c>
      <c r="P2498" s="35" t="n">
        <v>-1.64004</v>
      </c>
      <c r="Q2498" s="35" t="n">
        <v>2.66763</v>
      </c>
      <c r="R2498" s="35" t="n">
        <v>-0.20239</v>
      </c>
    </row>
    <row r="2499" customFormat="false" ht="15" hidden="false" customHeight="false" outlineLevel="0" collapsed="false">
      <c r="A2499" s="4" t="n">
        <v>2498</v>
      </c>
      <c r="B2499" s="4" t="s">
        <v>2842</v>
      </c>
      <c r="C2499" s="35" t="n">
        <v>1.48064</v>
      </c>
      <c r="D2499" s="35" t="n">
        <v>0.68377</v>
      </c>
      <c r="E2499" s="35" t="n">
        <v>1.0636</v>
      </c>
      <c r="F2499" s="35" t="n">
        <v>3.02797</v>
      </c>
      <c r="G2499" s="35" t="n">
        <v>-0.33447</v>
      </c>
      <c r="H2499" s="35" t="n">
        <v>0.80325</v>
      </c>
      <c r="I2499" s="35" t="n">
        <v>2.23124</v>
      </c>
      <c r="J2499" s="35" t="n">
        <v>-0.29561</v>
      </c>
      <c r="K2499" s="35" t="n">
        <v>1.48966</v>
      </c>
      <c r="L2499" s="35" t="n">
        <v>2.66594</v>
      </c>
      <c r="M2499" s="35" t="n">
        <v>0.23302</v>
      </c>
      <c r="N2499" s="35" t="n">
        <v>0.56486</v>
      </c>
      <c r="O2499" s="35" t="n">
        <v>-0.12049</v>
      </c>
      <c r="P2499" s="35" t="n">
        <v>-0.10378</v>
      </c>
      <c r="Q2499" s="35" t="n">
        <v>0.35991</v>
      </c>
      <c r="R2499" s="35" t="n">
        <v>-2.47541</v>
      </c>
    </row>
    <row r="2500" customFormat="false" ht="15" hidden="false" customHeight="false" outlineLevel="0" collapsed="false">
      <c r="A2500" s="4" t="n">
        <v>2499</v>
      </c>
      <c r="B2500" s="4" t="s">
        <v>2843</v>
      </c>
      <c r="C2500" s="35" t="n">
        <v>-0.2827</v>
      </c>
      <c r="D2500" s="35" t="n">
        <v>-2.44252</v>
      </c>
      <c r="E2500" s="35" t="n">
        <v>2.06952</v>
      </c>
      <c r="F2500" s="35" t="n">
        <v>-0.02018</v>
      </c>
      <c r="G2500" s="35" t="n">
        <v>2.07088</v>
      </c>
      <c r="H2500" s="35" t="n">
        <v>-1.41918</v>
      </c>
      <c r="I2500" s="35" t="n">
        <v>-1.22461</v>
      </c>
      <c r="J2500" s="35" t="n">
        <v>2.34755</v>
      </c>
      <c r="K2500" s="35" t="n">
        <v>2.47049</v>
      </c>
      <c r="L2500" s="35" t="n">
        <v>0.80985</v>
      </c>
      <c r="M2500" s="35" t="n">
        <v>2.16813</v>
      </c>
      <c r="N2500" s="35" t="n">
        <v>0.71355</v>
      </c>
      <c r="O2500" s="35" t="n">
        <v>-0.249</v>
      </c>
      <c r="P2500" s="35" t="n">
        <v>-0.11868</v>
      </c>
      <c r="Q2500" s="35" t="n">
        <v>0.43613</v>
      </c>
      <c r="R2500" s="35" t="n">
        <v>1.13563</v>
      </c>
    </row>
    <row r="2501" customFormat="false" ht="15" hidden="false" customHeight="false" outlineLevel="0" collapsed="false">
      <c r="A2501" s="4" t="n">
        <v>2500</v>
      </c>
      <c r="B2501" s="4" t="s">
        <v>2844</v>
      </c>
      <c r="C2501" s="35" t="n">
        <v>-2.50646</v>
      </c>
      <c r="D2501" s="35" t="n">
        <v>-2.26396</v>
      </c>
      <c r="E2501" s="35" t="n">
        <v>-0.6711</v>
      </c>
      <c r="F2501" s="35" t="n">
        <v>-0.16735</v>
      </c>
      <c r="G2501" s="35" t="n">
        <v>2.7129</v>
      </c>
      <c r="H2501" s="35" t="n">
        <v>-1.97209</v>
      </c>
      <c r="I2501" s="35" t="n">
        <v>2.61541</v>
      </c>
      <c r="J2501" s="35" t="n">
        <v>2.31605</v>
      </c>
      <c r="K2501" s="35" t="n">
        <v>-0.41268</v>
      </c>
      <c r="L2501" s="35" t="n">
        <v>1.0933</v>
      </c>
      <c r="M2501" s="35" t="n">
        <v>-0.69419</v>
      </c>
      <c r="N2501" s="35" t="n">
        <v>0.93647</v>
      </c>
      <c r="O2501" s="35" t="n">
        <v>-2.7109</v>
      </c>
      <c r="P2501" s="35" t="n">
        <v>0.36861</v>
      </c>
      <c r="Q2501" s="35" t="n">
        <v>2.64221</v>
      </c>
      <c r="R2501" s="35" t="n">
        <v>-0.4639</v>
      </c>
    </row>
    <row r="2502" customFormat="false" ht="15" hidden="false" customHeight="false" outlineLevel="0" collapsed="false">
      <c r="A2502" s="4" t="n">
        <v>2501</v>
      </c>
      <c r="B2502" s="4" t="s">
        <v>2845</v>
      </c>
      <c r="C2502" s="35" t="n">
        <v>-0.146</v>
      </c>
      <c r="D2502" s="35" t="n">
        <v>-2.06433</v>
      </c>
      <c r="E2502" s="35" t="n">
        <v>-0.74166</v>
      </c>
      <c r="F2502" s="35" t="n">
        <v>-0.97216</v>
      </c>
      <c r="G2502" s="35" t="n">
        <v>1.67937</v>
      </c>
      <c r="H2502" s="35" t="n">
        <v>0.9545</v>
      </c>
      <c r="I2502" s="35" t="n">
        <v>1.80971</v>
      </c>
      <c r="J2502" s="35" t="n">
        <v>1.6303</v>
      </c>
      <c r="K2502" s="35" t="n">
        <v>1.81554</v>
      </c>
      <c r="L2502" s="35" t="n">
        <v>0.29991</v>
      </c>
      <c r="M2502" s="35" t="n">
        <v>1.86374</v>
      </c>
      <c r="N2502" s="35" t="n">
        <v>4.18517</v>
      </c>
      <c r="O2502" s="35" t="n">
        <v>-2.96624</v>
      </c>
      <c r="P2502" s="35" t="n">
        <v>0.18036</v>
      </c>
      <c r="Q2502" s="35" t="n">
        <v>2.44214</v>
      </c>
      <c r="R2502" s="35" t="n">
        <v>-3.14149</v>
      </c>
    </row>
    <row r="2503" customFormat="false" ht="15" hidden="false" customHeight="false" outlineLevel="0" collapsed="false">
      <c r="A2503" s="4" t="n">
        <v>2502</v>
      </c>
      <c r="B2503" s="4" t="s">
        <v>2846</v>
      </c>
      <c r="C2503" s="35" t="n">
        <v>-0.33426</v>
      </c>
      <c r="D2503" s="35" t="n">
        <v>-2.25205</v>
      </c>
      <c r="E2503" s="35" t="n">
        <v>2.9121</v>
      </c>
      <c r="F2503" s="35" t="n">
        <v>2.62847</v>
      </c>
      <c r="G2503" s="35" t="n">
        <v>1.81708</v>
      </c>
      <c r="H2503" s="35" t="n">
        <v>0.75151</v>
      </c>
      <c r="I2503" s="35" t="n">
        <v>2.36935</v>
      </c>
      <c r="J2503" s="35" t="n">
        <v>0.82254</v>
      </c>
      <c r="K2503" s="35" t="n">
        <v>2.44986</v>
      </c>
      <c r="L2503" s="35" t="n">
        <v>0.95556</v>
      </c>
      <c r="M2503" s="35" t="n">
        <v>1.32812</v>
      </c>
      <c r="N2503" s="35" t="n">
        <v>4.0085</v>
      </c>
      <c r="O2503" s="35" t="n">
        <v>-2.53247</v>
      </c>
      <c r="P2503" s="35" t="n">
        <v>0.38581</v>
      </c>
      <c r="Q2503" s="35" t="n">
        <v>2.05157</v>
      </c>
      <c r="R2503" s="35" t="n">
        <v>-2.51769</v>
      </c>
    </row>
    <row r="2504" customFormat="false" ht="15" hidden="false" customHeight="false" outlineLevel="0" collapsed="false">
      <c r="A2504" s="4" t="n">
        <v>2503</v>
      </c>
      <c r="B2504" s="4" t="s">
        <v>2847</v>
      </c>
      <c r="C2504" s="35" t="n">
        <v>-0.24633</v>
      </c>
      <c r="D2504" s="35" t="n">
        <v>-2.26434</v>
      </c>
      <c r="E2504" s="35" t="n">
        <v>1.52096</v>
      </c>
      <c r="F2504" s="35" t="n">
        <v>2.40933</v>
      </c>
      <c r="G2504" s="35" t="n">
        <v>-0.23904</v>
      </c>
      <c r="H2504" s="35" t="n">
        <v>1.75837</v>
      </c>
      <c r="I2504" s="35" t="n">
        <v>3.18114</v>
      </c>
      <c r="J2504" s="35" t="n">
        <v>0.69444</v>
      </c>
      <c r="K2504" s="35" t="n">
        <v>-0.79876</v>
      </c>
      <c r="L2504" s="35" t="n">
        <v>0.62791</v>
      </c>
      <c r="M2504" s="35" t="n">
        <v>1.54839</v>
      </c>
      <c r="N2504" s="35" t="n">
        <v>1.63367</v>
      </c>
      <c r="O2504" s="35" t="n">
        <v>-1.59509</v>
      </c>
      <c r="P2504" s="35" t="n">
        <v>0.3287</v>
      </c>
      <c r="Q2504" s="35" t="n">
        <v>2.25573</v>
      </c>
      <c r="R2504" s="35" t="n">
        <v>-3.65829</v>
      </c>
    </row>
    <row r="2505" customFormat="false" ht="15" hidden="false" customHeight="false" outlineLevel="0" collapsed="false">
      <c r="A2505" s="4" t="n">
        <v>2504</v>
      </c>
      <c r="B2505" s="4" t="s">
        <v>2848</v>
      </c>
      <c r="C2505" s="35" t="n">
        <v>-2.03073</v>
      </c>
      <c r="D2505" s="35" t="n">
        <v>0.30643</v>
      </c>
      <c r="E2505" s="35" t="n">
        <v>-1.27037</v>
      </c>
      <c r="F2505" s="35" t="n">
        <v>3.42764</v>
      </c>
      <c r="G2505" s="35" t="n">
        <v>2.54866</v>
      </c>
      <c r="H2505" s="35" t="n">
        <v>1.15688</v>
      </c>
      <c r="I2505" s="35" t="n">
        <v>1.03548</v>
      </c>
      <c r="J2505" s="35" t="n">
        <v>-0.2978</v>
      </c>
      <c r="K2505" s="35" t="n">
        <v>-0.20381</v>
      </c>
      <c r="L2505" s="35" t="n">
        <v>0.59487</v>
      </c>
      <c r="M2505" s="35" t="n">
        <v>1.61193</v>
      </c>
      <c r="N2505" s="35" t="n">
        <v>-0.46841</v>
      </c>
      <c r="O2505" s="35" t="n">
        <v>-0.82965</v>
      </c>
      <c r="P2505" s="35" t="n">
        <v>0.36872</v>
      </c>
      <c r="Q2505" s="35" t="n">
        <v>0.42815</v>
      </c>
      <c r="R2505" s="35" t="n">
        <v>-2.99558</v>
      </c>
    </row>
    <row r="2506" customFormat="false" ht="15" hidden="false" customHeight="false" outlineLevel="0" collapsed="false">
      <c r="A2506" s="4" t="n">
        <v>2505</v>
      </c>
      <c r="B2506" s="4" t="s">
        <v>2849</v>
      </c>
      <c r="C2506" s="35" t="n">
        <v>-0.17866</v>
      </c>
      <c r="D2506" s="35" t="n">
        <v>-1.43548</v>
      </c>
      <c r="E2506" s="35" t="n">
        <v>-0.56383</v>
      </c>
      <c r="F2506" s="35" t="n">
        <v>2.98056</v>
      </c>
      <c r="G2506" s="35" t="n">
        <v>1.90559</v>
      </c>
      <c r="H2506" s="35" t="n">
        <v>1.04575</v>
      </c>
      <c r="I2506" s="35" t="n">
        <v>-1.33531</v>
      </c>
      <c r="J2506" s="35" t="n">
        <v>-0.57643</v>
      </c>
      <c r="K2506" s="35" t="n">
        <v>0.19659</v>
      </c>
      <c r="L2506" s="35" t="n">
        <v>0.43681</v>
      </c>
      <c r="M2506" s="35" t="n">
        <v>1.3599</v>
      </c>
      <c r="N2506" s="35" t="n">
        <v>0.68881</v>
      </c>
      <c r="O2506" s="35" t="n">
        <v>-1.7516</v>
      </c>
      <c r="P2506" s="35" t="n">
        <v>-1.84401</v>
      </c>
      <c r="Q2506" s="35" t="n">
        <v>-2.0337</v>
      </c>
      <c r="R2506" s="35" t="n">
        <v>-0.49798</v>
      </c>
    </row>
    <row r="2507" customFormat="false" ht="15" hidden="false" customHeight="false" outlineLevel="0" collapsed="false">
      <c r="A2507" s="4" t="n">
        <v>2506</v>
      </c>
      <c r="B2507" s="4" t="s">
        <v>2850</v>
      </c>
      <c r="C2507" s="35" t="n">
        <v>-2.15686</v>
      </c>
      <c r="D2507" s="35" t="n">
        <v>0.85638</v>
      </c>
      <c r="E2507" s="35" t="n">
        <v>-1.31223</v>
      </c>
      <c r="F2507" s="35" t="n">
        <v>2.33808</v>
      </c>
      <c r="G2507" s="35" t="n">
        <v>-0.64936</v>
      </c>
      <c r="H2507" s="35" t="n">
        <v>-1.11807</v>
      </c>
      <c r="I2507" s="35" t="n">
        <v>-1.57803</v>
      </c>
      <c r="J2507" s="35" t="n">
        <v>2.49885</v>
      </c>
      <c r="K2507" s="35" t="n">
        <v>0.37261</v>
      </c>
      <c r="L2507" s="35" t="n">
        <v>-0.076</v>
      </c>
      <c r="M2507" s="35" t="n">
        <v>2.13567</v>
      </c>
      <c r="N2507" s="35" t="n">
        <v>0.60055</v>
      </c>
      <c r="O2507" s="35" t="n">
        <v>-0.21736</v>
      </c>
      <c r="P2507" s="35" t="n">
        <v>-0.07497</v>
      </c>
      <c r="Q2507" s="35" t="n">
        <v>-0.13313</v>
      </c>
      <c r="R2507" s="35" t="n">
        <v>-2.52499</v>
      </c>
    </row>
    <row r="2508" customFormat="false" ht="15" hidden="false" customHeight="false" outlineLevel="0" collapsed="false">
      <c r="A2508" s="4" t="n">
        <v>2507</v>
      </c>
      <c r="B2508" s="4" t="s">
        <v>2851</v>
      </c>
      <c r="C2508" s="35" t="n">
        <v>0.83175</v>
      </c>
      <c r="D2508" s="35" t="n">
        <v>-1.67576</v>
      </c>
      <c r="E2508" s="35" t="n">
        <v>-0.67687</v>
      </c>
      <c r="F2508" s="35" t="n">
        <v>1.20533</v>
      </c>
      <c r="G2508" s="35" t="n">
        <v>0.56294</v>
      </c>
      <c r="H2508" s="35" t="n">
        <v>0.82562</v>
      </c>
      <c r="I2508" s="35" t="n">
        <v>-0.00773</v>
      </c>
      <c r="J2508" s="35" t="n">
        <v>1.81428</v>
      </c>
      <c r="K2508" s="35" t="n">
        <v>-0.31838</v>
      </c>
      <c r="L2508" s="35" t="n">
        <v>0.046</v>
      </c>
      <c r="M2508" s="35" t="n">
        <v>2.55675</v>
      </c>
      <c r="N2508" s="35" t="n">
        <v>2.86811</v>
      </c>
      <c r="O2508" s="35" t="n">
        <v>0.70631</v>
      </c>
      <c r="P2508" s="35" t="n">
        <v>-0.02289</v>
      </c>
      <c r="Q2508" s="35" t="n">
        <v>-0.84105</v>
      </c>
      <c r="R2508" s="35" t="n">
        <v>-1.72362</v>
      </c>
    </row>
    <row r="2509" customFormat="false" ht="15" hidden="false" customHeight="false" outlineLevel="0" collapsed="false">
      <c r="A2509" s="4" t="n">
        <v>2508</v>
      </c>
      <c r="B2509" s="4" t="s">
        <v>2852</v>
      </c>
      <c r="C2509" s="35" t="n">
        <v>-2.73713</v>
      </c>
      <c r="D2509" s="35" t="n">
        <v>0.49704</v>
      </c>
      <c r="E2509" s="35" t="n">
        <v>-0.57746</v>
      </c>
      <c r="F2509" s="35" t="n">
        <v>2.73681</v>
      </c>
      <c r="G2509" s="35" t="n">
        <v>0.08231</v>
      </c>
      <c r="H2509" s="35" t="n">
        <v>1.82339</v>
      </c>
      <c r="I2509" s="35" t="n">
        <v>-0.95012</v>
      </c>
      <c r="J2509" s="35" t="n">
        <v>2.45624</v>
      </c>
      <c r="K2509" s="35" t="n">
        <v>0.01849</v>
      </c>
      <c r="L2509" s="35" t="n">
        <v>3.04888</v>
      </c>
      <c r="M2509" s="35" t="n">
        <v>-0.52268</v>
      </c>
      <c r="N2509" s="35" t="n">
        <v>0.68924</v>
      </c>
      <c r="O2509" s="35" t="n">
        <v>-0.04787</v>
      </c>
      <c r="P2509" s="35" t="n">
        <v>-1.05573</v>
      </c>
      <c r="Q2509" s="35" t="n">
        <v>0.75407</v>
      </c>
      <c r="R2509" s="35" t="n">
        <v>-4.12838</v>
      </c>
    </row>
    <row r="2510" customFormat="false" ht="15" hidden="false" customHeight="false" outlineLevel="0" collapsed="false">
      <c r="A2510" s="4" t="n">
        <v>2509</v>
      </c>
      <c r="B2510" s="4" t="s">
        <v>2853</v>
      </c>
      <c r="C2510" s="35" t="n">
        <v>-0.0151</v>
      </c>
      <c r="D2510" s="35" t="n">
        <v>0.82766</v>
      </c>
      <c r="E2510" s="35" t="n">
        <v>1.84422</v>
      </c>
      <c r="F2510" s="35" t="n">
        <v>0.54458</v>
      </c>
      <c r="G2510" s="35" t="n">
        <v>3.00666</v>
      </c>
      <c r="H2510" s="35" t="n">
        <v>-2.43488</v>
      </c>
      <c r="I2510" s="35" t="n">
        <v>1.48729</v>
      </c>
      <c r="J2510" s="35" t="n">
        <v>0.39766</v>
      </c>
      <c r="K2510" s="35" t="n">
        <v>1.48627</v>
      </c>
      <c r="L2510" s="35" t="n">
        <v>0.11128</v>
      </c>
      <c r="M2510" s="35" t="n">
        <v>1.96677</v>
      </c>
      <c r="N2510" s="35" t="n">
        <v>0.13325</v>
      </c>
      <c r="O2510" s="35" t="n">
        <v>-2.21563</v>
      </c>
      <c r="P2510" s="35" t="n">
        <v>-1.78277</v>
      </c>
      <c r="Q2510" s="35" t="n">
        <v>-0.41317</v>
      </c>
      <c r="R2510" s="35" t="n">
        <v>0.34962</v>
      </c>
    </row>
    <row r="2511" customFormat="false" ht="15" hidden="false" customHeight="false" outlineLevel="0" collapsed="false">
      <c r="A2511" s="4" t="n">
        <v>2510</v>
      </c>
      <c r="B2511" s="4" t="s">
        <v>2854</v>
      </c>
      <c r="C2511" s="35" t="n">
        <v>-0.00845</v>
      </c>
      <c r="D2511" s="35" t="n">
        <v>-1.96048</v>
      </c>
      <c r="E2511" s="35" t="n">
        <v>1.84962</v>
      </c>
      <c r="F2511" s="35" t="n">
        <v>0.02988</v>
      </c>
      <c r="G2511" s="35" t="n">
        <v>2.20866</v>
      </c>
      <c r="H2511" s="35" t="n">
        <v>-1.26886</v>
      </c>
      <c r="I2511" s="35" t="n">
        <v>-0.1001</v>
      </c>
      <c r="J2511" s="35" t="n">
        <v>3.27624</v>
      </c>
      <c r="K2511" s="35" t="n">
        <v>2.67303</v>
      </c>
      <c r="L2511" s="35" t="n">
        <v>0.32242</v>
      </c>
      <c r="M2511" s="35" t="n">
        <v>-1.11499</v>
      </c>
      <c r="N2511" s="35" t="n">
        <v>-0.29891</v>
      </c>
      <c r="O2511" s="35" t="n">
        <v>-0.10826</v>
      </c>
      <c r="P2511" s="35" t="n">
        <v>-1.95172</v>
      </c>
      <c r="Q2511" s="35" t="n">
        <v>0.05627</v>
      </c>
      <c r="R2511" s="35" t="n">
        <v>-2.6682</v>
      </c>
    </row>
    <row r="2512" customFormat="false" ht="15" hidden="false" customHeight="false" outlineLevel="0" collapsed="false">
      <c r="A2512" s="4" t="n">
        <v>2511</v>
      </c>
      <c r="B2512" s="4" t="s">
        <v>2855</v>
      </c>
      <c r="C2512" s="35" t="n">
        <v>0.23066</v>
      </c>
      <c r="D2512" s="35" t="n">
        <v>-1.74813</v>
      </c>
      <c r="E2512" s="35" t="n">
        <v>2.86045</v>
      </c>
      <c r="F2512" s="35" t="n">
        <v>0.5442</v>
      </c>
      <c r="G2512" s="35" t="n">
        <v>-0.80134</v>
      </c>
      <c r="H2512" s="35" t="n">
        <v>1.38207</v>
      </c>
      <c r="I2512" s="35" t="n">
        <v>0.51985</v>
      </c>
      <c r="J2512" s="35" t="n">
        <v>-0.30349</v>
      </c>
      <c r="K2512" s="35" t="n">
        <v>-0.27138</v>
      </c>
      <c r="L2512" s="35" t="n">
        <v>-0.58374</v>
      </c>
      <c r="M2512" s="35" t="n">
        <v>1.31499</v>
      </c>
      <c r="N2512" s="35" t="n">
        <v>0.77008</v>
      </c>
      <c r="O2512" s="35" t="n">
        <v>2.07947</v>
      </c>
      <c r="P2512" s="35" t="n">
        <v>-2.83109</v>
      </c>
      <c r="Q2512" s="35" t="n">
        <v>1.42501</v>
      </c>
      <c r="R2512" s="35" t="n">
        <v>-2.01861</v>
      </c>
    </row>
    <row r="2513" customFormat="false" ht="15" hidden="false" customHeight="false" outlineLevel="0" collapsed="false">
      <c r="A2513" s="4" t="n">
        <v>2512</v>
      </c>
      <c r="B2513" s="4" t="s">
        <v>2856</v>
      </c>
      <c r="C2513" s="35" t="n">
        <v>-1.57935</v>
      </c>
      <c r="D2513" s="35" t="n">
        <v>-0.36253</v>
      </c>
      <c r="E2513" s="35" t="n">
        <v>-1.19963</v>
      </c>
      <c r="F2513" s="35" t="n">
        <v>1.78138</v>
      </c>
      <c r="G2513" s="35" t="n">
        <v>-0.45945</v>
      </c>
      <c r="H2513" s="35" t="n">
        <v>1.51459</v>
      </c>
      <c r="I2513" s="35" t="n">
        <v>1.52476</v>
      </c>
      <c r="J2513" s="35" t="n">
        <v>-0.46035</v>
      </c>
      <c r="K2513" s="35" t="n">
        <v>-0.95662</v>
      </c>
      <c r="L2513" s="35" t="n">
        <v>2.85226</v>
      </c>
      <c r="M2513" s="35" t="n">
        <v>-0.83685</v>
      </c>
      <c r="N2513" s="35" t="n">
        <v>-0.28848</v>
      </c>
      <c r="O2513" s="35" t="n">
        <v>0.00168</v>
      </c>
      <c r="P2513" s="35" t="n">
        <v>-0.24944</v>
      </c>
      <c r="Q2513" s="35" t="n">
        <v>0.92564</v>
      </c>
      <c r="R2513" s="35" t="n">
        <v>-1.96099</v>
      </c>
    </row>
    <row r="2514" customFormat="false" ht="15" hidden="false" customHeight="false" outlineLevel="0" collapsed="false">
      <c r="A2514" s="4" t="n">
        <v>2513</v>
      </c>
      <c r="B2514" s="4" t="s">
        <v>2857</v>
      </c>
      <c r="C2514" s="35" t="n">
        <v>0.31083</v>
      </c>
      <c r="D2514" s="35" t="n">
        <v>-1.38304</v>
      </c>
      <c r="E2514" s="35" t="n">
        <v>2.82597</v>
      </c>
      <c r="F2514" s="35" t="n">
        <v>-0.40941</v>
      </c>
      <c r="G2514" s="35" t="n">
        <v>-0.23161</v>
      </c>
      <c r="H2514" s="35" t="n">
        <v>0.68971</v>
      </c>
      <c r="I2514" s="35" t="n">
        <v>3.17913</v>
      </c>
      <c r="J2514" s="35" t="n">
        <v>3.1172</v>
      </c>
      <c r="K2514" s="35" t="n">
        <v>-0.40643</v>
      </c>
      <c r="L2514" s="35" t="n">
        <v>3.40961</v>
      </c>
      <c r="M2514" s="35" t="n">
        <v>-1.28962</v>
      </c>
      <c r="N2514" s="35" t="n">
        <v>0.58041</v>
      </c>
      <c r="O2514" s="35" t="n">
        <v>-1.61017</v>
      </c>
      <c r="P2514" s="35" t="n">
        <v>-3.01855</v>
      </c>
      <c r="Q2514" s="35" t="n">
        <v>1.34065</v>
      </c>
      <c r="R2514" s="35" t="n">
        <v>-0.24159</v>
      </c>
    </row>
    <row r="2515" customFormat="false" ht="15" hidden="false" customHeight="false" outlineLevel="0" collapsed="false">
      <c r="A2515" s="4" t="n">
        <v>2514</v>
      </c>
      <c r="B2515" s="4" t="s">
        <v>2858</v>
      </c>
      <c r="C2515" s="35" t="n">
        <v>0.09231</v>
      </c>
      <c r="D2515" s="35" t="n">
        <v>-1.82062</v>
      </c>
      <c r="E2515" s="35" t="n">
        <v>2.53141</v>
      </c>
      <c r="F2515" s="35" t="n">
        <v>0.21705</v>
      </c>
      <c r="G2515" s="35" t="n">
        <v>0.53489</v>
      </c>
      <c r="H2515" s="35" t="n">
        <v>1.16059</v>
      </c>
      <c r="I2515" s="35" t="n">
        <v>-0.81138</v>
      </c>
      <c r="J2515" s="35" t="n">
        <v>2.44611</v>
      </c>
      <c r="K2515" s="35" t="n">
        <v>-0.22034</v>
      </c>
      <c r="L2515" s="35" t="n">
        <v>1.5595</v>
      </c>
      <c r="M2515" s="35" t="n">
        <v>1.92174</v>
      </c>
      <c r="N2515" s="35" t="n">
        <v>1.09951</v>
      </c>
      <c r="O2515" s="35" t="n">
        <v>1.32023</v>
      </c>
      <c r="P2515" s="35" t="n">
        <v>0.39623</v>
      </c>
      <c r="Q2515" s="35" t="n">
        <v>0.22875</v>
      </c>
      <c r="R2515" s="35" t="n">
        <v>1.16086</v>
      </c>
    </row>
    <row r="2516" customFormat="false" ht="15" hidden="false" customHeight="false" outlineLevel="0" collapsed="false">
      <c r="A2516" s="4" t="n">
        <v>2515</v>
      </c>
      <c r="B2516" s="4" t="s">
        <v>2859</v>
      </c>
      <c r="C2516" s="35" t="n">
        <v>-3.21375</v>
      </c>
      <c r="D2516" s="35" t="n">
        <v>-2.83283</v>
      </c>
      <c r="E2516" s="35" t="n">
        <v>2.97675</v>
      </c>
      <c r="F2516" s="35" t="n">
        <v>1.99528</v>
      </c>
      <c r="G2516" s="35" t="n">
        <v>1.66262</v>
      </c>
      <c r="H2516" s="35" t="n">
        <v>1.09185</v>
      </c>
      <c r="I2516" s="35" t="n">
        <v>-0.70716</v>
      </c>
      <c r="J2516" s="35" t="n">
        <v>2.63496</v>
      </c>
      <c r="K2516" s="35" t="n">
        <v>-0.55415</v>
      </c>
      <c r="L2516" s="35" t="n">
        <v>0.49023</v>
      </c>
      <c r="M2516" s="35" t="n">
        <v>-0.42188</v>
      </c>
      <c r="N2516" s="35" t="n">
        <v>3.78153</v>
      </c>
      <c r="O2516" s="35" t="n">
        <v>0.33043</v>
      </c>
      <c r="P2516" s="35" t="n">
        <v>-0.213</v>
      </c>
      <c r="Q2516" s="35" t="n">
        <v>0.07879</v>
      </c>
      <c r="R2516" s="35" t="n">
        <v>-2.41085</v>
      </c>
    </row>
    <row r="2517" customFormat="false" ht="15" hidden="false" customHeight="false" outlineLevel="0" collapsed="false">
      <c r="A2517" s="4" t="n">
        <v>2516</v>
      </c>
      <c r="B2517" s="4" t="s">
        <v>2860</v>
      </c>
      <c r="C2517" s="35" t="n">
        <v>0.91446</v>
      </c>
      <c r="D2517" s="35" t="n">
        <v>0.37673</v>
      </c>
      <c r="E2517" s="35" t="n">
        <v>0.85327</v>
      </c>
      <c r="F2517" s="35" t="n">
        <v>1.94648</v>
      </c>
      <c r="G2517" s="35" t="n">
        <v>0.16339</v>
      </c>
      <c r="H2517" s="35" t="n">
        <v>-1.04937</v>
      </c>
      <c r="I2517" s="35" t="n">
        <v>1.86195</v>
      </c>
      <c r="J2517" s="35" t="n">
        <v>0.21963</v>
      </c>
      <c r="K2517" s="35" t="n">
        <v>-0.83087</v>
      </c>
      <c r="L2517" s="35" t="n">
        <v>0.44347</v>
      </c>
      <c r="M2517" s="35" t="n">
        <v>-1.4758</v>
      </c>
      <c r="N2517" s="35" t="n">
        <v>0.55981</v>
      </c>
      <c r="O2517" s="35" t="n">
        <v>-2.21415</v>
      </c>
      <c r="P2517" s="35" t="n">
        <v>0.13616</v>
      </c>
      <c r="Q2517" s="35" t="n">
        <v>-0.05698</v>
      </c>
      <c r="R2517" s="35" t="n">
        <v>-2.72302</v>
      </c>
    </row>
    <row r="2518" customFormat="false" ht="15" hidden="false" customHeight="false" outlineLevel="0" collapsed="false">
      <c r="A2518" s="4" t="n">
        <v>2517</v>
      </c>
      <c r="B2518" s="4" t="s">
        <v>2861</v>
      </c>
      <c r="C2518" s="35" t="n">
        <v>-2.84801</v>
      </c>
      <c r="D2518" s="35" t="n">
        <v>1.17515</v>
      </c>
      <c r="E2518" s="35" t="n">
        <v>1.65831</v>
      </c>
      <c r="F2518" s="35" t="n">
        <v>2.14492</v>
      </c>
      <c r="G2518" s="35" t="n">
        <v>-0.02275</v>
      </c>
      <c r="H2518" s="35" t="n">
        <v>-0.94077</v>
      </c>
      <c r="I2518" s="35" t="n">
        <v>-1.4798</v>
      </c>
      <c r="J2518" s="35" t="n">
        <v>3.10516</v>
      </c>
      <c r="K2518" s="35" t="n">
        <v>1.05612</v>
      </c>
      <c r="L2518" s="35" t="n">
        <v>0.05057</v>
      </c>
      <c r="M2518" s="35" t="n">
        <v>2.79781</v>
      </c>
      <c r="N2518" s="35" t="n">
        <v>0.86844</v>
      </c>
      <c r="O2518" s="35" t="n">
        <v>0.3246</v>
      </c>
      <c r="P2518" s="35" t="n">
        <v>0.04364</v>
      </c>
      <c r="Q2518" s="35" t="n">
        <v>2.92681</v>
      </c>
      <c r="R2518" s="35" t="n">
        <v>0.44858</v>
      </c>
    </row>
    <row r="2519" customFormat="false" ht="15" hidden="false" customHeight="false" outlineLevel="0" collapsed="false">
      <c r="A2519" s="4" t="n">
        <v>2518</v>
      </c>
      <c r="B2519" s="4" t="s">
        <v>2862</v>
      </c>
      <c r="C2519" s="35" t="n">
        <v>-0.43665</v>
      </c>
      <c r="D2519" s="35" t="n">
        <v>-3.13335</v>
      </c>
      <c r="E2519" s="35" t="n">
        <v>1.21465</v>
      </c>
      <c r="F2519" s="35" t="n">
        <v>3.11705</v>
      </c>
      <c r="G2519" s="35" t="n">
        <v>-0.51145</v>
      </c>
      <c r="H2519" s="35" t="n">
        <v>1.51862</v>
      </c>
      <c r="I2519" s="35" t="n">
        <v>1.23778</v>
      </c>
      <c r="J2519" s="35" t="n">
        <v>1.65595</v>
      </c>
      <c r="K2519" s="35" t="n">
        <v>1.90172</v>
      </c>
      <c r="L2519" s="35" t="n">
        <v>0.07966</v>
      </c>
      <c r="M2519" s="35" t="n">
        <v>2.16092</v>
      </c>
      <c r="N2519" s="35" t="n">
        <v>1.69714</v>
      </c>
      <c r="O2519" s="35" t="n">
        <v>-1.67713</v>
      </c>
      <c r="P2519" s="35" t="n">
        <v>-1.31945</v>
      </c>
      <c r="Q2519" s="35" t="n">
        <v>-0.93984</v>
      </c>
      <c r="R2519" s="35" t="n">
        <v>1.16933</v>
      </c>
    </row>
    <row r="2520" customFormat="false" ht="15" hidden="false" customHeight="false" outlineLevel="0" collapsed="false">
      <c r="A2520" s="4" t="n">
        <v>2519</v>
      </c>
      <c r="B2520" s="4" t="s">
        <v>2863</v>
      </c>
      <c r="C2520" s="35" t="n">
        <v>0.75011</v>
      </c>
      <c r="D2520" s="35" t="n">
        <v>-2.16971</v>
      </c>
      <c r="E2520" s="35" t="n">
        <v>-0.56054</v>
      </c>
      <c r="F2520" s="35" t="n">
        <v>2.05168</v>
      </c>
      <c r="G2520" s="35" t="n">
        <v>-0.17752</v>
      </c>
      <c r="H2520" s="35" t="n">
        <v>-1.78719</v>
      </c>
      <c r="I2520" s="35" t="n">
        <v>3.24024</v>
      </c>
      <c r="J2520" s="35" t="n">
        <v>1.13291</v>
      </c>
      <c r="K2520" s="35" t="n">
        <v>-0.21666</v>
      </c>
      <c r="L2520" s="35" t="n">
        <v>2.05634</v>
      </c>
      <c r="M2520" s="35" t="n">
        <v>1.85507</v>
      </c>
      <c r="N2520" s="35" t="n">
        <v>3.93646</v>
      </c>
      <c r="O2520" s="35" t="n">
        <v>-1.72755</v>
      </c>
      <c r="P2520" s="35" t="n">
        <v>-2.01569</v>
      </c>
      <c r="Q2520" s="35" t="n">
        <v>2.04252</v>
      </c>
      <c r="R2520" s="35" t="n">
        <v>-2.86884</v>
      </c>
    </row>
    <row r="2521" customFormat="false" ht="15" hidden="false" customHeight="false" outlineLevel="0" collapsed="false">
      <c r="A2521" s="4" t="n">
        <v>2520</v>
      </c>
      <c r="B2521" s="4" t="s">
        <v>2864</v>
      </c>
      <c r="C2521" s="35" t="n">
        <v>-0.60861</v>
      </c>
      <c r="D2521" s="35" t="n">
        <v>-1.85992</v>
      </c>
      <c r="E2521" s="35" t="n">
        <v>-1.37996</v>
      </c>
      <c r="F2521" s="35" t="n">
        <v>-0.82446</v>
      </c>
      <c r="G2521" s="35" t="n">
        <v>0.55623</v>
      </c>
      <c r="H2521" s="35" t="n">
        <v>1.19566</v>
      </c>
      <c r="I2521" s="35" t="n">
        <v>-0.26772</v>
      </c>
      <c r="J2521" s="35" t="n">
        <v>-1.17727</v>
      </c>
      <c r="K2521" s="35" t="n">
        <v>-0.27465</v>
      </c>
      <c r="L2521" s="35" t="n">
        <v>-0.18141</v>
      </c>
      <c r="M2521" s="35" t="n">
        <v>0.88751</v>
      </c>
      <c r="N2521" s="35" t="n">
        <v>0.45753</v>
      </c>
      <c r="O2521" s="35" t="n">
        <v>-2.05451</v>
      </c>
      <c r="P2521" s="35" t="n">
        <v>-1.83563</v>
      </c>
      <c r="Q2521" s="35" t="n">
        <v>-0.28927</v>
      </c>
      <c r="R2521" s="35" t="n">
        <v>1.19022</v>
      </c>
    </row>
    <row r="2522" customFormat="false" ht="15" hidden="false" customHeight="false" outlineLevel="0" collapsed="false">
      <c r="A2522" s="4" t="n">
        <v>2521</v>
      </c>
      <c r="B2522" s="4" t="s">
        <v>2865</v>
      </c>
      <c r="C2522" s="35" t="n">
        <v>-0.55162</v>
      </c>
      <c r="D2522" s="35" t="n">
        <v>-2.86381</v>
      </c>
      <c r="E2522" s="35" t="n">
        <v>0.98938</v>
      </c>
      <c r="F2522" s="35" t="n">
        <v>0.66645</v>
      </c>
      <c r="G2522" s="35" t="n">
        <v>2.10565</v>
      </c>
      <c r="H2522" s="35" t="n">
        <v>0.76109</v>
      </c>
      <c r="I2522" s="35" t="n">
        <v>-0.20581</v>
      </c>
      <c r="J2522" s="35" t="n">
        <v>-0.02202</v>
      </c>
      <c r="K2522" s="35" t="n">
        <v>1.94755</v>
      </c>
      <c r="L2522" s="35" t="n">
        <v>0.63534</v>
      </c>
      <c r="M2522" s="35" t="n">
        <v>1.29918</v>
      </c>
      <c r="N2522" s="35" t="n">
        <v>0.02073</v>
      </c>
      <c r="O2522" s="35" t="n">
        <v>-1.90216</v>
      </c>
      <c r="P2522" s="35" t="n">
        <v>0.04334</v>
      </c>
      <c r="Q2522" s="35" t="n">
        <v>-0.02103</v>
      </c>
      <c r="R2522" s="35" t="n">
        <v>0.11779</v>
      </c>
    </row>
    <row r="2523" customFormat="false" ht="15" hidden="false" customHeight="false" outlineLevel="0" collapsed="false">
      <c r="A2523" s="4" t="n">
        <v>2522</v>
      </c>
      <c r="B2523" s="4" t="s">
        <v>2866</v>
      </c>
      <c r="C2523" s="35" t="n">
        <v>0.35935</v>
      </c>
      <c r="D2523" s="35" t="n">
        <v>1.58709</v>
      </c>
      <c r="E2523" s="35" t="n">
        <v>-0.5</v>
      </c>
      <c r="F2523" s="35" t="n">
        <v>1.70952</v>
      </c>
      <c r="G2523" s="35" t="n">
        <v>2.13862</v>
      </c>
      <c r="H2523" s="35" t="n">
        <v>1.12147</v>
      </c>
      <c r="I2523" s="35" t="n">
        <v>1.75348</v>
      </c>
      <c r="J2523" s="35" t="n">
        <v>3.21836</v>
      </c>
      <c r="K2523" s="35" t="n">
        <v>0.11919</v>
      </c>
      <c r="L2523" s="35" t="n">
        <v>-0.17166</v>
      </c>
      <c r="M2523" s="35" t="n">
        <v>1.91913</v>
      </c>
      <c r="N2523" s="35" t="n">
        <v>-0.23935</v>
      </c>
      <c r="O2523" s="35" t="n">
        <v>0.60039</v>
      </c>
      <c r="P2523" s="35" t="n">
        <v>-2.24507</v>
      </c>
      <c r="Q2523" s="35" t="n">
        <v>1.86744</v>
      </c>
      <c r="R2523" s="35" t="n">
        <v>0.26937</v>
      </c>
    </row>
    <row r="2524" customFormat="false" ht="15" hidden="false" customHeight="false" outlineLevel="0" collapsed="false">
      <c r="A2524" s="4" t="n">
        <v>2523</v>
      </c>
      <c r="B2524" s="4" t="s">
        <v>2867</v>
      </c>
      <c r="C2524" s="35" t="n">
        <v>-2.90229</v>
      </c>
      <c r="D2524" s="35" t="n">
        <v>1.09009</v>
      </c>
      <c r="E2524" s="35" t="n">
        <v>-0.17305</v>
      </c>
      <c r="F2524" s="35" t="n">
        <v>-1.00587</v>
      </c>
      <c r="G2524" s="35" t="n">
        <v>1.21516</v>
      </c>
      <c r="H2524" s="35" t="n">
        <v>-0.63057</v>
      </c>
      <c r="I2524" s="35" t="n">
        <v>-0.84779</v>
      </c>
      <c r="J2524" s="35" t="n">
        <v>2.70288</v>
      </c>
      <c r="K2524" s="35" t="n">
        <v>0.21889</v>
      </c>
      <c r="L2524" s="35" t="n">
        <v>3.38801</v>
      </c>
      <c r="M2524" s="35" t="n">
        <v>-0.56073</v>
      </c>
      <c r="N2524" s="35" t="n">
        <v>3.25951</v>
      </c>
      <c r="O2524" s="35" t="n">
        <v>-1.51455</v>
      </c>
      <c r="P2524" s="35" t="n">
        <v>-2.94659</v>
      </c>
      <c r="Q2524" s="35" t="n">
        <v>3.65846</v>
      </c>
      <c r="R2524" s="35" t="n">
        <v>-0.41541</v>
      </c>
    </row>
    <row r="2525" customFormat="false" ht="15" hidden="false" customHeight="false" outlineLevel="0" collapsed="false">
      <c r="A2525" s="4" t="n">
        <v>2524</v>
      </c>
      <c r="B2525" s="4" t="s">
        <v>2868</v>
      </c>
      <c r="C2525" s="35" t="n">
        <v>-2.19003</v>
      </c>
      <c r="D2525" s="35" t="n">
        <v>0.2044</v>
      </c>
      <c r="E2525" s="35" t="n">
        <v>-0.85326</v>
      </c>
      <c r="F2525" s="35" t="n">
        <v>-0.44474</v>
      </c>
      <c r="G2525" s="35" t="n">
        <v>-0.69558</v>
      </c>
      <c r="H2525" s="35" t="n">
        <v>1.01482</v>
      </c>
      <c r="I2525" s="35" t="n">
        <v>1.89997</v>
      </c>
      <c r="J2525" s="35" t="n">
        <v>3.10749</v>
      </c>
      <c r="K2525" s="35" t="n">
        <v>2.15154</v>
      </c>
      <c r="L2525" s="35" t="n">
        <v>3.29028</v>
      </c>
      <c r="M2525" s="35" t="n">
        <v>1.97548</v>
      </c>
      <c r="N2525" s="35" t="n">
        <v>0.40016</v>
      </c>
      <c r="O2525" s="35" t="n">
        <v>-1.38681</v>
      </c>
      <c r="P2525" s="35" t="n">
        <v>-3.25233</v>
      </c>
      <c r="Q2525" s="35" t="n">
        <v>0.29519</v>
      </c>
      <c r="R2525" s="35" t="n">
        <v>-0.76567</v>
      </c>
    </row>
    <row r="2526" customFormat="false" ht="15" hidden="false" customHeight="false" outlineLevel="0" collapsed="false">
      <c r="A2526" s="4" t="n">
        <v>2525</v>
      </c>
      <c r="B2526" s="4" t="s">
        <v>2869</v>
      </c>
      <c r="C2526" s="35" t="n">
        <v>-2.30484</v>
      </c>
      <c r="D2526" s="35" t="n">
        <v>0.00139</v>
      </c>
      <c r="E2526" s="35" t="n">
        <v>-0.58312</v>
      </c>
      <c r="F2526" s="35" t="n">
        <v>2.83462</v>
      </c>
      <c r="G2526" s="35" t="n">
        <v>-0.10661</v>
      </c>
      <c r="H2526" s="35" t="n">
        <v>1.53236</v>
      </c>
      <c r="I2526" s="35" t="n">
        <v>1.38849</v>
      </c>
      <c r="J2526" s="35" t="n">
        <v>3.11366</v>
      </c>
      <c r="K2526" s="35" t="n">
        <v>3.00577</v>
      </c>
      <c r="L2526" s="35" t="n">
        <v>3.51201</v>
      </c>
      <c r="M2526" s="35" t="n">
        <v>-0.41096</v>
      </c>
      <c r="N2526" s="35" t="n">
        <v>0.37042</v>
      </c>
      <c r="O2526" s="35" t="n">
        <v>0.19188</v>
      </c>
      <c r="P2526" s="35" t="n">
        <v>-2.85214</v>
      </c>
      <c r="Q2526" s="35" t="n">
        <v>0.62925</v>
      </c>
      <c r="R2526" s="35" t="n">
        <v>-3.26413</v>
      </c>
    </row>
    <row r="2527" customFormat="false" ht="15" hidden="false" customHeight="false" outlineLevel="0" collapsed="false">
      <c r="A2527" s="4" t="n">
        <v>2526</v>
      </c>
      <c r="B2527" s="4" t="s">
        <v>2870</v>
      </c>
      <c r="C2527" s="35" t="n">
        <v>-3.9905</v>
      </c>
      <c r="D2527" s="35" t="n">
        <v>-0.6445</v>
      </c>
      <c r="E2527" s="35" t="n">
        <v>0.03591</v>
      </c>
      <c r="F2527" s="35" t="n">
        <v>2.09849</v>
      </c>
      <c r="G2527" s="35" t="n">
        <v>1.49386</v>
      </c>
      <c r="H2527" s="35" t="n">
        <v>-1.123</v>
      </c>
      <c r="I2527" s="35" t="n">
        <v>-1.77541</v>
      </c>
      <c r="J2527" s="35" t="n">
        <v>-0.32104</v>
      </c>
      <c r="K2527" s="35" t="n">
        <v>0.41904</v>
      </c>
      <c r="L2527" s="35" t="n">
        <v>0.66755</v>
      </c>
      <c r="M2527" s="35" t="n">
        <v>1.18004</v>
      </c>
      <c r="N2527" s="35" t="n">
        <v>1.22785</v>
      </c>
      <c r="O2527" s="35" t="n">
        <v>0.29063</v>
      </c>
      <c r="P2527" s="35" t="n">
        <v>-2.23184</v>
      </c>
      <c r="Q2527" s="35" t="n">
        <v>2.5814</v>
      </c>
      <c r="R2527" s="35" t="n">
        <v>-0.1257</v>
      </c>
    </row>
    <row r="2528" customFormat="false" ht="15" hidden="false" customHeight="false" outlineLevel="0" collapsed="false">
      <c r="A2528" s="4" t="n">
        <v>2527</v>
      </c>
      <c r="B2528" s="4" t="s">
        <v>2871</v>
      </c>
      <c r="C2528" s="35" t="n">
        <v>0.02787</v>
      </c>
      <c r="D2528" s="35" t="n">
        <v>0.30641</v>
      </c>
      <c r="E2528" s="35" t="n">
        <v>-0.46658</v>
      </c>
      <c r="F2528" s="35" t="n">
        <v>-0.18577</v>
      </c>
      <c r="G2528" s="35" t="n">
        <v>2.89536</v>
      </c>
      <c r="H2528" s="35" t="n">
        <v>1.25079</v>
      </c>
      <c r="I2528" s="35" t="n">
        <v>2.04909</v>
      </c>
      <c r="J2528" s="35" t="n">
        <v>0.55513</v>
      </c>
      <c r="K2528" s="35" t="n">
        <v>1.58563</v>
      </c>
      <c r="L2528" s="35" t="n">
        <v>0.34161</v>
      </c>
      <c r="M2528" s="35" t="n">
        <v>2.33401</v>
      </c>
      <c r="N2528" s="35" t="n">
        <v>3.41927</v>
      </c>
      <c r="O2528" s="35" t="n">
        <v>-1.93996</v>
      </c>
      <c r="P2528" s="35" t="n">
        <v>-3.42639</v>
      </c>
      <c r="Q2528" s="35" t="n">
        <v>0.47928</v>
      </c>
      <c r="R2528" s="35" t="n">
        <v>-3.80494</v>
      </c>
    </row>
    <row r="2529" customFormat="false" ht="15" hidden="false" customHeight="false" outlineLevel="0" collapsed="false">
      <c r="A2529" s="4" t="n">
        <v>2528</v>
      </c>
      <c r="B2529" s="4" t="s">
        <v>2872</v>
      </c>
      <c r="C2529" s="35" t="n">
        <v>-0.29453</v>
      </c>
      <c r="D2529" s="35" t="n">
        <v>1.0237</v>
      </c>
      <c r="E2529" s="35" t="n">
        <v>-0.61487</v>
      </c>
      <c r="F2529" s="35" t="n">
        <v>2.6954</v>
      </c>
      <c r="G2529" s="35" t="n">
        <v>1.59593</v>
      </c>
      <c r="H2529" s="35" t="n">
        <v>0.94827</v>
      </c>
      <c r="I2529" s="35" t="n">
        <v>0.75546</v>
      </c>
      <c r="J2529" s="35" t="n">
        <v>1.76865</v>
      </c>
      <c r="K2529" s="35" t="n">
        <v>1.07377</v>
      </c>
      <c r="L2529" s="35" t="n">
        <v>0.15956</v>
      </c>
      <c r="M2529" s="35" t="n">
        <v>2.50544</v>
      </c>
      <c r="N2529" s="35" t="n">
        <v>2.94596</v>
      </c>
      <c r="O2529" s="35" t="n">
        <v>0.26394</v>
      </c>
      <c r="P2529" s="35" t="n">
        <v>-0.04873</v>
      </c>
      <c r="Q2529" s="35" t="n">
        <v>-0.82875</v>
      </c>
      <c r="R2529" s="35" t="n">
        <v>-2.46791</v>
      </c>
    </row>
    <row r="2530" customFormat="false" ht="15" hidden="false" customHeight="false" outlineLevel="0" collapsed="false">
      <c r="A2530" s="4" t="n">
        <v>2529</v>
      </c>
      <c r="B2530" s="4" t="s">
        <v>2873</v>
      </c>
      <c r="C2530" s="35" t="n">
        <v>-1.14293</v>
      </c>
      <c r="D2530" s="35" t="n">
        <v>-2.66675</v>
      </c>
      <c r="E2530" s="35" t="n">
        <v>-0.2994</v>
      </c>
      <c r="F2530" s="35" t="n">
        <v>-1.1615</v>
      </c>
      <c r="G2530" s="35" t="n">
        <v>1.04887</v>
      </c>
      <c r="H2530" s="35" t="n">
        <v>1.81705</v>
      </c>
      <c r="I2530" s="35" t="n">
        <v>0.14875</v>
      </c>
      <c r="J2530" s="35" t="n">
        <v>0.32062</v>
      </c>
      <c r="K2530" s="35" t="n">
        <v>1.97452</v>
      </c>
      <c r="L2530" s="35" t="n">
        <v>0.41229</v>
      </c>
      <c r="M2530" s="35" t="n">
        <v>1.79139</v>
      </c>
      <c r="N2530" s="35" t="n">
        <v>4.53864</v>
      </c>
      <c r="O2530" s="35" t="n">
        <v>-2.64762</v>
      </c>
      <c r="P2530" s="35" t="n">
        <v>-2.79053</v>
      </c>
      <c r="Q2530" s="35" t="n">
        <v>1.66818</v>
      </c>
      <c r="R2530" s="35" t="n">
        <v>-0.06753</v>
      </c>
    </row>
    <row r="2531" customFormat="false" ht="15" hidden="false" customHeight="false" outlineLevel="0" collapsed="false">
      <c r="A2531" s="4" t="n">
        <v>2530</v>
      </c>
      <c r="B2531" s="4" t="s">
        <v>2874</v>
      </c>
      <c r="C2531" s="35" t="n">
        <v>-2.02342</v>
      </c>
      <c r="D2531" s="35" t="n">
        <v>0.6279</v>
      </c>
      <c r="E2531" s="35" t="n">
        <v>-1.88219</v>
      </c>
      <c r="F2531" s="35" t="n">
        <v>-0.53865</v>
      </c>
      <c r="G2531" s="35" t="n">
        <v>-0.4995</v>
      </c>
      <c r="H2531" s="35" t="n">
        <v>-1.14088</v>
      </c>
      <c r="I2531" s="35" t="n">
        <v>-1.24355</v>
      </c>
      <c r="J2531" s="35" t="n">
        <v>-0.6825</v>
      </c>
      <c r="K2531" s="35" t="n">
        <v>-0.87598</v>
      </c>
      <c r="L2531" s="35" t="n">
        <v>1.99358</v>
      </c>
      <c r="M2531" s="35" t="n">
        <v>2.06909</v>
      </c>
      <c r="N2531" s="35" t="n">
        <v>-0.09617</v>
      </c>
      <c r="O2531" s="35" t="n">
        <v>0.03904</v>
      </c>
      <c r="P2531" s="35" t="n">
        <v>0.22952</v>
      </c>
      <c r="Q2531" s="35" t="n">
        <v>0.33429</v>
      </c>
      <c r="R2531" s="35" t="n">
        <v>-0.24584</v>
      </c>
    </row>
    <row r="2532" customFormat="false" ht="15" hidden="false" customHeight="false" outlineLevel="0" collapsed="false">
      <c r="A2532" s="4" t="n">
        <v>2531</v>
      </c>
      <c r="B2532" s="4" t="s">
        <v>2875</v>
      </c>
      <c r="C2532" s="35" t="n">
        <v>-2.38107</v>
      </c>
      <c r="D2532" s="35" t="n">
        <v>-2.87556</v>
      </c>
      <c r="E2532" s="35" t="n">
        <v>1.89698</v>
      </c>
      <c r="F2532" s="35" t="n">
        <v>1.73519</v>
      </c>
      <c r="G2532" s="35" t="n">
        <v>-0.17138</v>
      </c>
      <c r="H2532" s="35" t="n">
        <v>-2.12664</v>
      </c>
      <c r="I2532" s="35" t="n">
        <v>-0.61765</v>
      </c>
      <c r="J2532" s="35" t="n">
        <v>1.00598</v>
      </c>
      <c r="K2532" s="35" t="n">
        <v>-0.46378</v>
      </c>
      <c r="L2532" s="35" t="n">
        <v>1.93243</v>
      </c>
      <c r="M2532" s="35" t="n">
        <v>-1.17043</v>
      </c>
      <c r="N2532" s="35" t="n">
        <v>0.8729</v>
      </c>
      <c r="O2532" s="35" t="n">
        <v>-1.74612</v>
      </c>
      <c r="P2532" s="35" t="n">
        <v>-2.89852</v>
      </c>
      <c r="Q2532" s="35" t="n">
        <v>-0.54793</v>
      </c>
      <c r="R2532" s="35" t="n">
        <v>0.4975</v>
      </c>
    </row>
    <row r="2533" customFormat="false" ht="15" hidden="false" customHeight="false" outlineLevel="0" collapsed="false">
      <c r="A2533" s="4" t="n">
        <v>2532</v>
      </c>
      <c r="B2533" s="4" t="s">
        <v>2876</v>
      </c>
      <c r="C2533" s="35" t="n">
        <v>-1.15661</v>
      </c>
      <c r="D2533" s="35" t="n">
        <v>0.65107</v>
      </c>
      <c r="E2533" s="35" t="n">
        <v>-0.27107</v>
      </c>
      <c r="F2533" s="35" t="n">
        <v>2.39103</v>
      </c>
      <c r="G2533" s="35" t="n">
        <v>1.66939</v>
      </c>
      <c r="H2533" s="35" t="n">
        <v>1.84706</v>
      </c>
      <c r="I2533" s="35" t="n">
        <v>1.46893</v>
      </c>
      <c r="J2533" s="35" t="n">
        <v>0.38701</v>
      </c>
      <c r="K2533" s="35" t="n">
        <v>-1.79705</v>
      </c>
      <c r="L2533" s="35" t="n">
        <v>0.51766</v>
      </c>
      <c r="M2533" s="35" t="n">
        <v>2.31337</v>
      </c>
      <c r="N2533" s="35" t="n">
        <v>3.13072</v>
      </c>
      <c r="O2533" s="35" t="n">
        <v>0.11429</v>
      </c>
      <c r="P2533" s="35" t="n">
        <v>-0.17725</v>
      </c>
      <c r="Q2533" s="35" t="n">
        <v>0.84718</v>
      </c>
      <c r="R2533" s="35" t="n">
        <v>-2.51956</v>
      </c>
    </row>
    <row r="2534" customFormat="false" ht="15" hidden="false" customHeight="false" outlineLevel="0" collapsed="false">
      <c r="A2534" s="4" t="n">
        <v>2533</v>
      </c>
      <c r="B2534" s="4" t="s">
        <v>2877</v>
      </c>
      <c r="C2534" s="35" t="n">
        <v>0.18351</v>
      </c>
      <c r="D2534" s="35" t="n">
        <v>0.90809</v>
      </c>
      <c r="E2534" s="35" t="n">
        <v>-0.17569</v>
      </c>
      <c r="F2534" s="35" t="n">
        <v>2.44314</v>
      </c>
      <c r="G2534" s="35" t="n">
        <v>0.42558</v>
      </c>
      <c r="H2534" s="35" t="n">
        <v>1.15689</v>
      </c>
      <c r="I2534" s="35" t="n">
        <v>1.86039</v>
      </c>
      <c r="J2534" s="35" t="n">
        <v>1.31845</v>
      </c>
      <c r="K2534" s="35" t="n">
        <v>-0.18081</v>
      </c>
      <c r="L2534" s="35" t="n">
        <v>-0.10993</v>
      </c>
      <c r="M2534" s="35" t="n">
        <v>2.13708</v>
      </c>
      <c r="N2534" s="35" t="n">
        <v>0.40546</v>
      </c>
      <c r="O2534" s="35" t="n">
        <v>-1.74878</v>
      </c>
      <c r="P2534" s="35" t="n">
        <v>-3.01268</v>
      </c>
      <c r="Q2534" s="35" t="n">
        <v>-1.07831</v>
      </c>
      <c r="R2534" s="35" t="n">
        <v>0.14195</v>
      </c>
    </row>
    <row r="2535" customFormat="false" ht="15" hidden="false" customHeight="false" outlineLevel="0" collapsed="false">
      <c r="A2535" s="4" t="n">
        <v>2534</v>
      </c>
      <c r="B2535" s="4" t="s">
        <v>2878</v>
      </c>
      <c r="C2535" s="35" t="n">
        <v>-2.64845</v>
      </c>
      <c r="D2535" s="35" t="n">
        <v>0.21808</v>
      </c>
      <c r="E2535" s="35" t="n">
        <v>1.34051</v>
      </c>
      <c r="F2535" s="35" t="n">
        <v>0.42133</v>
      </c>
      <c r="G2535" s="35" t="n">
        <v>-0.11753</v>
      </c>
      <c r="H2535" s="35" t="n">
        <v>1.61962</v>
      </c>
      <c r="I2535" s="35" t="n">
        <v>-1.05261</v>
      </c>
      <c r="J2535" s="35" t="n">
        <v>0.11243</v>
      </c>
      <c r="K2535" s="35" t="n">
        <v>2.02323</v>
      </c>
      <c r="L2535" s="35" t="n">
        <v>2.6441</v>
      </c>
      <c r="M2535" s="35" t="n">
        <v>0.95151</v>
      </c>
      <c r="N2535" s="35" t="n">
        <v>0.6952</v>
      </c>
      <c r="O2535" s="35" t="n">
        <v>-1.70183</v>
      </c>
      <c r="P2535" s="35" t="n">
        <v>0.515</v>
      </c>
      <c r="Q2535" s="35" t="n">
        <v>0.72145</v>
      </c>
      <c r="R2535" s="35" t="n">
        <v>1.12068</v>
      </c>
    </row>
    <row r="2536" customFormat="false" ht="15" hidden="false" customHeight="false" outlineLevel="0" collapsed="false">
      <c r="A2536" s="4" t="n">
        <v>2535</v>
      </c>
      <c r="B2536" s="4" t="s">
        <v>2879</v>
      </c>
      <c r="C2536" s="35" t="n">
        <v>0.51375</v>
      </c>
      <c r="D2536" s="35" t="n">
        <v>-0.15077</v>
      </c>
      <c r="E2536" s="35" t="n">
        <v>-1.37872</v>
      </c>
      <c r="F2536" s="35" t="n">
        <v>-0.12363</v>
      </c>
      <c r="G2536" s="35" t="n">
        <v>3.18895</v>
      </c>
      <c r="H2536" s="35" t="n">
        <v>0.03237</v>
      </c>
      <c r="I2536" s="35" t="n">
        <v>1.83866</v>
      </c>
      <c r="J2536" s="35" t="n">
        <v>0.15193</v>
      </c>
      <c r="K2536" s="35" t="n">
        <v>-0.53536</v>
      </c>
      <c r="L2536" s="35" t="n">
        <v>3.39315</v>
      </c>
      <c r="M2536" s="35" t="n">
        <v>-1.04403</v>
      </c>
      <c r="N2536" s="35" t="n">
        <v>2.36461</v>
      </c>
      <c r="O2536" s="35" t="n">
        <v>-2.89608</v>
      </c>
      <c r="P2536" s="35" t="n">
        <v>0.29465</v>
      </c>
      <c r="Q2536" s="35" t="n">
        <v>2.60826</v>
      </c>
      <c r="R2536" s="35" t="n">
        <v>-2.03445</v>
      </c>
    </row>
    <row r="2537" customFormat="false" ht="15" hidden="false" customHeight="false" outlineLevel="0" collapsed="false">
      <c r="A2537" s="4" t="n">
        <v>2536</v>
      </c>
      <c r="B2537" s="4" t="s">
        <v>2880</v>
      </c>
      <c r="C2537" s="35" t="n">
        <v>-0.56831</v>
      </c>
      <c r="D2537" s="35" t="n">
        <v>-2.72776</v>
      </c>
      <c r="E2537" s="35" t="n">
        <v>1.21735</v>
      </c>
      <c r="F2537" s="35" t="n">
        <v>-0.18253</v>
      </c>
      <c r="G2537" s="35" t="n">
        <v>-0.37619</v>
      </c>
      <c r="H2537" s="35" t="n">
        <v>1.74887</v>
      </c>
      <c r="I2537" s="35" t="n">
        <v>-0.4345</v>
      </c>
      <c r="J2537" s="35" t="n">
        <v>-0.56674</v>
      </c>
      <c r="K2537" s="35" t="n">
        <v>1.85689</v>
      </c>
      <c r="L2537" s="35" t="n">
        <v>0.126</v>
      </c>
      <c r="M2537" s="35" t="n">
        <v>0.92741</v>
      </c>
      <c r="N2537" s="35" t="n">
        <v>1.58398</v>
      </c>
      <c r="O2537" s="35" t="n">
        <v>-1.78378</v>
      </c>
      <c r="P2537" s="35" t="n">
        <v>0.58245</v>
      </c>
      <c r="Q2537" s="35" t="n">
        <v>0.35444</v>
      </c>
      <c r="R2537" s="35" t="n">
        <v>-2.93411</v>
      </c>
    </row>
    <row r="2538" customFormat="false" ht="15" hidden="false" customHeight="false" outlineLevel="0" collapsed="false">
      <c r="A2538" s="4" t="n">
        <v>2537</v>
      </c>
      <c r="B2538" s="4" t="s">
        <v>2881</v>
      </c>
      <c r="C2538" s="35" t="n">
        <v>0.24386</v>
      </c>
      <c r="D2538" s="35" t="n">
        <v>-1.74778</v>
      </c>
      <c r="E2538" s="35" t="n">
        <v>-1.02701</v>
      </c>
      <c r="F2538" s="35" t="n">
        <v>-0.05138</v>
      </c>
      <c r="G2538" s="35" t="n">
        <v>2.59346</v>
      </c>
      <c r="H2538" s="35" t="n">
        <v>-2.74436</v>
      </c>
      <c r="I2538" s="35" t="n">
        <v>1.83</v>
      </c>
      <c r="J2538" s="35" t="n">
        <v>2.28374</v>
      </c>
      <c r="K2538" s="35" t="n">
        <v>-0.79956</v>
      </c>
      <c r="L2538" s="35" t="n">
        <v>0.07699</v>
      </c>
      <c r="M2538" s="35" t="n">
        <v>1.31409</v>
      </c>
      <c r="N2538" s="35" t="n">
        <v>1.16653</v>
      </c>
      <c r="O2538" s="35" t="n">
        <v>-2.19445</v>
      </c>
      <c r="P2538" s="35" t="n">
        <v>0.82672</v>
      </c>
      <c r="Q2538" s="35" t="n">
        <v>0.73357</v>
      </c>
      <c r="R2538" s="35" t="n">
        <v>-2.38838</v>
      </c>
    </row>
    <row r="2539" customFormat="false" ht="15" hidden="false" customHeight="false" outlineLevel="0" collapsed="false">
      <c r="A2539" s="4" t="n">
        <v>2538</v>
      </c>
      <c r="B2539" s="4" t="s">
        <v>2882</v>
      </c>
      <c r="C2539" s="35" t="n">
        <v>-2.01637</v>
      </c>
      <c r="D2539" s="35" t="n">
        <v>-0.40083</v>
      </c>
      <c r="E2539" s="35" t="n">
        <v>1.85899</v>
      </c>
      <c r="F2539" s="35" t="n">
        <v>0.34219</v>
      </c>
      <c r="G2539" s="35" t="n">
        <v>3.21736</v>
      </c>
      <c r="H2539" s="35" t="n">
        <v>-1.19724</v>
      </c>
      <c r="I2539" s="35" t="n">
        <v>-1.12879</v>
      </c>
      <c r="J2539" s="35" t="n">
        <v>-0.08244</v>
      </c>
      <c r="K2539" s="35" t="n">
        <v>-1.17404</v>
      </c>
      <c r="L2539" s="35" t="n">
        <v>-0.23093</v>
      </c>
      <c r="M2539" s="35" t="n">
        <v>1.19327</v>
      </c>
      <c r="N2539" s="35" t="n">
        <v>3.91236</v>
      </c>
      <c r="O2539" s="35" t="n">
        <v>-3.29956</v>
      </c>
      <c r="P2539" s="35" t="n">
        <v>-0.0497</v>
      </c>
      <c r="Q2539" s="35" t="n">
        <v>1.06475</v>
      </c>
      <c r="R2539" s="35" t="n">
        <v>-2.87985</v>
      </c>
    </row>
    <row r="2540" customFormat="false" ht="15" hidden="false" customHeight="false" outlineLevel="0" collapsed="false">
      <c r="A2540" s="4" t="n">
        <v>2539</v>
      </c>
      <c r="B2540" s="4" t="s">
        <v>2883</v>
      </c>
      <c r="C2540" s="35" t="n">
        <v>-2.46813</v>
      </c>
      <c r="D2540" s="35" t="n">
        <v>-2.63606</v>
      </c>
      <c r="E2540" s="35" t="n">
        <v>-0.47829</v>
      </c>
      <c r="F2540" s="35" t="n">
        <v>-0.12221</v>
      </c>
      <c r="G2540" s="35" t="n">
        <v>-0.25</v>
      </c>
      <c r="H2540" s="35" t="n">
        <v>0.86359</v>
      </c>
      <c r="I2540" s="35" t="n">
        <v>2.09962</v>
      </c>
      <c r="J2540" s="35" t="n">
        <v>3.28515</v>
      </c>
      <c r="K2540" s="35" t="n">
        <v>2.21802</v>
      </c>
      <c r="L2540" s="35" t="n">
        <v>0.38459</v>
      </c>
      <c r="M2540" s="35" t="n">
        <v>-0.81964</v>
      </c>
      <c r="N2540" s="35" t="n">
        <v>1.06693</v>
      </c>
      <c r="O2540" s="35" t="n">
        <v>2.17774</v>
      </c>
      <c r="P2540" s="35" t="n">
        <v>-0.64184</v>
      </c>
      <c r="Q2540" s="35" t="n">
        <v>2.43638</v>
      </c>
      <c r="R2540" s="35" t="n">
        <v>0.17339</v>
      </c>
    </row>
    <row r="2541" customFormat="false" ht="15" hidden="false" customHeight="false" outlineLevel="0" collapsed="false">
      <c r="A2541" s="4" t="n">
        <v>2540</v>
      </c>
      <c r="B2541" s="4" t="s">
        <v>2884</v>
      </c>
      <c r="C2541" s="35" t="n">
        <v>0.68476</v>
      </c>
      <c r="D2541" s="35" t="n">
        <v>-0.46096</v>
      </c>
      <c r="E2541" s="35" t="n">
        <v>-1.06194</v>
      </c>
      <c r="F2541" s="35" t="n">
        <v>0.00579</v>
      </c>
      <c r="G2541" s="35" t="n">
        <v>0.16363</v>
      </c>
      <c r="H2541" s="35" t="n">
        <v>-0.18302</v>
      </c>
      <c r="I2541" s="35" t="n">
        <v>-1.3317</v>
      </c>
      <c r="J2541" s="35" t="n">
        <v>-0.27716</v>
      </c>
      <c r="K2541" s="35" t="n">
        <v>1.11387</v>
      </c>
      <c r="L2541" s="35" t="n">
        <v>0.16172</v>
      </c>
      <c r="M2541" s="35" t="n">
        <v>-1.7951</v>
      </c>
      <c r="N2541" s="35" t="n">
        <v>2.48405</v>
      </c>
      <c r="O2541" s="35" t="n">
        <v>-2.72609</v>
      </c>
      <c r="P2541" s="35" t="n">
        <v>-2.64042</v>
      </c>
      <c r="Q2541" s="35" t="n">
        <v>1.59116</v>
      </c>
      <c r="R2541" s="35" t="n">
        <v>-3.10443</v>
      </c>
    </row>
    <row r="2542" customFormat="false" ht="15" hidden="false" customHeight="false" outlineLevel="0" collapsed="false">
      <c r="A2542" s="4" t="n">
        <v>2541</v>
      </c>
      <c r="B2542" s="4" t="s">
        <v>2885</v>
      </c>
      <c r="C2542" s="35" t="n">
        <v>0.88646</v>
      </c>
      <c r="D2542" s="35" t="n">
        <v>0.67526</v>
      </c>
      <c r="E2542" s="35" t="n">
        <v>-0.54733</v>
      </c>
      <c r="F2542" s="35" t="n">
        <v>3.05465</v>
      </c>
      <c r="G2542" s="35" t="n">
        <v>2.81527</v>
      </c>
      <c r="H2542" s="35" t="n">
        <v>0.5336</v>
      </c>
      <c r="I2542" s="35" t="n">
        <v>-1.31263</v>
      </c>
      <c r="J2542" s="35" t="n">
        <v>2.14872</v>
      </c>
      <c r="K2542" s="35" t="n">
        <v>-0.08011</v>
      </c>
      <c r="L2542" s="35" t="n">
        <v>2.29172</v>
      </c>
      <c r="M2542" s="35" t="n">
        <v>-0.621</v>
      </c>
      <c r="N2542" s="35" t="n">
        <v>-0.0238</v>
      </c>
      <c r="O2542" s="35" t="n">
        <v>0.2951</v>
      </c>
      <c r="P2542" s="35" t="n">
        <v>-0.69176</v>
      </c>
      <c r="Q2542" s="35" t="n">
        <v>-0.59909</v>
      </c>
      <c r="R2542" s="35" t="n">
        <v>-1.5914</v>
      </c>
    </row>
    <row r="2543" customFormat="false" ht="15" hidden="false" customHeight="false" outlineLevel="0" collapsed="false">
      <c r="A2543" s="4" t="n">
        <v>2542</v>
      </c>
      <c r="B2543" s="4" t="s">
        <v>2886</v>
      </c>
      <c r="C2543" s="35" t="n">
        <v>-2.56549</v>
      </c>
      <c r="D2543" s="35" t="n">
        <v>-1.80958</v>
      </c>
      <c r="E2543" s="35" t="n">
        <v>-0.51633</v>
      </c>
      <c r="F2543" s="35" t="n">
        <v>0.20343</v>
      </c>
      <c r="G2543" s="35" t="n">
        <v>2.91056</v>
      </c>
      <c r="H2543" s="35" t="n">
        <v>-2.81037</v>
      </c>
      <c r="I2543" s="35" t="n">
        <v>1.75297</v>
      </c>
      <c r="J2543" s="35" t="n">
        <v>0.0956</v>
      </c>
      <c r="K2543" s="35" t="n">
        <v>-0.20305</v>
      </c>
      <c r="L2543" s="35" t="n">
        <v>0.68221</v>
      </c>
      <c r="M2543" s="35" t="n">
        <v>-1.85723</v>
      </c>
      <c r="N2543" s="35" t="n">
        <v>0.56685</v>
      </c>
      <c r="O2543" s="35" t="n">
        <v>-2.58214</v>
      </c>
      <c r="P2543" s="35" t="n">
        <v>-2.79219</v>
      </c>
      <c r="Q2543" s="35" t="n">
        <v>1.84865</v>
      </c>
      <c r="R2543" s="35" t="n">
        <v>-0.61704</v>
      </c>
    </row>
    <row r="2544" customFormat="false" ht="15" hidden="false" customHeight="false" outlineLevel="0" collapsed="false">
      <c r="A2544" s="4" t="n">
        <v>2543</v>
      </c>
      <c r="B2544" s="4" t="s">
        <v>2887</v>
      </c>
      <c r="C2544" s="35" t="n">
        <v>-1.03009</v>
      </c>
      <c r="D2544" s="35" t="n">
        <v>0.58222</v>
      </c>
      <c r="E2544" s="35" t="n">
        <v>2.16452</v>
      </c>
      <c r="F2544" s="35" t="n">
        <v>3.10338</v>
      </c>
      <c r="G2544" s="35" t="n">
        <v>0.37652</v>
      </c>
      <c r="H2544" s="35" t="n">
        <v>1.7301</v>
      </c>
      <c r="I2544" s="35" t="n">
        <v>-1.07599</v>
      </c>
      <c r="J2544" s="35" t="n">
        <v>2.80599</v>
      </c>
      <c r="K2544" s="35" t="n">
        <v>3.07055</v>
      </c>
      <c r="L2544" s="35" t="n">
        <v>2.40818</v>
      </c>
      <c r="M2544" s="35" t="n">
        <v>-0.64491</v>
      </c>
      <c r="N2544" s="35" t="n">
        <v>3.01349</v>
      </c>
      <c r="O2544" s="35" t="n">
        <v>1.3143</v>
      </c>
      <c r="P2544" s="35" t="n">
        <v>-3.15185</v>
      </c>
      <c r="Q2544" s="35" t="n">
        <v>1.03972</v>
      </c>
      <c r="R2544" s="35" t="n">
        <v>-0.35943</v>
      </c>
    </row>
    <row r="2545" customFormat="false" ht="15" hidden="false" customHeight="false" outlineLevel="0" collapsed="false">
      <c r="A2545" s="4" t="n">
        <v>2544</v>
      </c>
      <c r="B2545" s="4" t="s">
        <v>2888</v>
      </c>
      <c r="C2545" s="35" t="n">
        <v>-0.16888</v>
      </c>
      <c r="D2545" s="35" t="n">
        <v>0.75955</v>
      </c>
      <c r="E2545" s="35" t="n">
        <v>2.10983</v>
      </c>
      <c r="F2545" s="35" t="n">
        <v>1.64304</v>
      </c>
      <c r="G2545" s="35" t="n">
        <v>0.7431</v>
      </c>
      <c r="H2545" s="35" t="n">
        <v>-1.58864</v>
      </c>
      <c r="I2545" s="35" t="n">
        <v>-0.63548</v>
      </c>
      <c r="J2545" s="35" t="n">
        <v>3.54035</v>
      </c>
      <c r="K2545" s="35" t="n">
        <v>2.78702</v>
      </c>
      <c r="L2545" s="35" t="n">
        <v>3.27407</v>
      </c>
      <c r="M2545" s="35" t="n">
        <v>-1.3384</v>
      </c>
      <c r="N2545" s="35" t="n">
        <v>0.58115</v>
      </c>
      <c r="O2545" s="35" t="n">
        <v>-2.51519</v>
      </c>
      <c r="P2545" s="35" t="n">
        <v>-0.21733</v>
      </c>
      <c r="Q2545" s="35" t="n">
        <v>0.65385</v>
      </c>
      <c r="R2545" s="35" t="n">
        <v>-2.65018</v>
      </c>
    </row>
    <row r="2546" customFormat="false" ht="15" hidden="false" customHeight="false" outlineLevel="0" collapsed="false">
      <c r="A2546" s="4" t="n">
        <v>2545</v>
      </c>
      <c r="B2546" s="4" t="s">
        <v>2889</v>
      </c>
      <c r="C2546" s="35" t="n">
        <v>1.07855</v>
      </c>
      <c r="D2546" s="35" t="n">
        <v>-2.09943</v>
      </c>
      <c r="E2546" s="35" t="n">
        <v>1.39794</v>
      </c>
      <c r="F2546" s="35" t="n">
        <v>-0.37707</v>
      </c>
      <c r="G2546" s="35" t="n">
        <v>2.18055</v>
      </c>
      <c r="H2546" s="35" t="n">
        <v>-0.98341</v>
      </c>
      <c r="I2546" s="35" t="n">
        <v>-0.32688</v>
      </c>
      <c r="J2546" s="35" t="n">
        <v>2.75503</v>
      </c>
      <c r="K2546" s="35" t="n">
        <v>-0.58093</v>
      </c>
      <c r="L2546" s="35" t="n">
        <v>3.31189</v>
      </c>
      <c r="M2546" s="35" t="n">
        <v>0.61977</v>
      </c>
      <c r="N2546" s="35" t="n">
        <v>3.75374</v>
      </c>
      <c r="O2546" s="35" t="n">
        <v>-1.92432</v>
      </c>
      <c r="P2546" s="35" t="n">
        <v>-0.09392</v>
      </c>
      <c r="Q2546" s="35" t="n">
        <v>-1.09944</v>
      </c>
      <c r="R2546" s="35" t="n">
        <v>-1.06287</v>
      </c>
    </row>
    <row r="2547" customFormat="false" ht="15" hidden="false" customHeight="false" outlineLevel="0" collapsed="false">
      <c r="A2547" s="4" t="n">
        <v>2546</v>
      </c>
      <c r="B2547" s="4" t="s">
        <v>2890</v>
      </c>
      <c r="C2547" s="35" t="n">
        <v>0.03084</v>
      </c>
      <c r="D2547" s="35" t="n">
        <v>1.33386</v>
      </c>
      <c r="E2547" s="35" t="n">
        <v>0.93087</v>
      </c>
      <c r="F2547" s="35" t="n">
        <v>0.2993</v>
      </c>
      <c r="G2547" s="35" t="n">
        <v>-0.32269</v>
      </c>
      <c r="H2547" s="35" t="n">
        <v>-0.76211</v>
      </c>
      <c r="I2547" s="35" t="n">
        <v>1.63944</v>
      </c>
      <c r="J2547" s="35" t="n">
        <v>4.26261</v>
      </c>
      <c r="K2547" s="35" t="n">
        <v>1.38389</v>
      </c>
      <c r="L2547" s="35" t="n">
        <v>0.84116</v>
      </c>
      <c r="M2547" s="35" t="n">
        <v>1.84965</v>
      </c>
      <c r="N2547" s="35" t="n">
        <v>1.4084</v>
      </c>
      <c r="O2547" s="35" t="n">
        <v>-1.15311</v>
      </c>
      <c r="P2547" s="35" t="n">
        <v>-0.56046</v>
      </c>
      <c r="Q2547" s="35" t="n">
        <v>3.38857</v>
      </c>
      <c r="R2547" s="35" t="n">
        <v>-3.25415</v>
      </c>
    </row>
    <row r="2548" customFormat="false" ht="15" hidden="false" customHeight="false" outlineLevel="0" collapsed="false">
      <c r="A2548" s="4" t="n">
        <v>2547</v>
      </c>
      <c r="B2548" s="4" t="s">
        <v>2891</v>
      </c>
      <c r="C2548" s="35" t="n">
        <v>0.3537</v>
      </c>
      <c r="D2548" s="35" t="n">
        <v>-1.02131</v>
      </c>
      <c r="E2548" s="35" t="n">
        <v>-1.06695</v>
      </c>
      <c r="F2548" s="35" t="n">
        <v>1.75019</v>
      </c>
      <c r="G2548" s="35" t="n">
        <v>-1.2536</v>
      </c>
      <c r="H2548" s="35" t="n">
        <v>-1.11922</v>
      </c>
      <c r="I2548" s="35" t="n">
        <v>0.2702</v>
      </c>
      <c r="J2548" s="35" t="n">
        <v>1.98922</v>
      </c>
      <c r="K2548" s="35" t="n">
        <v>0.6803</v>
      </c>
      <c r="L2548" s="35" t="n">
        <v>-0.32659</v>
      </c>
      <c r="M2548" s="35" t="n">
        <v>0.41823</v>
      </c>
      <c r="N2548" s="35" t="n">
        <v>0.93793</v>
      </c>
      <c r="O2548" s="35" t="n">
        <v>-2.15818</v>
      </c>
      <c r="P2548" s="35" t="n">
        <v>-2.60552</v>
      </c>
      <c r="Q2548" s="35" t="n">
        <v>1.09178</v>
      </c>
      <c r="R2548" s="35" t="n">
        <v>-2.01646</v>
      </c>
    </row>
    <row r="2549" customFormat="false" ht="15" hidden="false" customHeight="false" outlineLevel="0" collapsed="false">
      <c r="A2549" s="4" t="n">
        <v>2548</v>
      </c>
      <c r="B2549" s="4" t="s">
        <v>2892</v>
      </c>
      <c r="C2549" s="35" t="n">
        <v>0.44397</v>
      </c>
      <c r="D2549" s="35" t="n">
        <v>-1.66599</v>
      </c>
      <c r="E2549" s="35" t="n">
        <v>-1.0307</v>
      </c>
      <c r="F2549" s="35" t="n">
        <v>-1.16566</v>
      </c>
      <c r="G2549" s="35" t="n">
        <v>-1.07407</v>
      </c>
      <c r="H2549" s="35" t="n">
        <v>1.60369</v>
      </c>
      <c r="I2549" s="35" t="n">
        <v>-0.16809</v>
      </c>
      <c r="J2549" s="35" t="n">
        <v>0.42926</v>
      </c>
      <c r="K2549" s="35" t="n">
        <v>0.03159</v>
      </c>
      <c r="L2549" s="35" t="n">
        <v>1.80044</v>
      </c>
      <c r="M2549" s="35" t="n">
        <v>-2.71868</v>
      </c>
      <c r="N2549" s="35" t="n">
        <v>0.3433</v>
      </c>
      <c r="O2549" s="35" t="n">
        <v>1.45058</v>
      </c>
      <c r="P2549" s="35" t="n">
        <v>-2.3836</v>
      </c>
      <c r="Q2549" s="35" t="n">
        <v>2.83315</v>
      </c>
      <c r="R2549" s="35" t="n">
        <v>-0.92701</v>
      </c>
    </row>
    <row r="2550" customFormat="false" ht="15" hidden="false" customHeight="false" outlineLevel="0" collapsed="false">
      <c r="A2550" s="4" t="n">
        <v>2549</v>
      </c>
      <c r="B2550" s="4" t="s">
        <v>2893</v>
      </c>
      <c r="C2550" s="35" t="n">
        <v>-0.36136</v>
      </c>
      <c r="D2550" s="35" t="n">
        <v>-1.53862</v>
      </c>
      <c r="E2550" s="35" t="n">
        <v>-1.06197</v>
      </c>
      <c r="F2550" s="35" t="n">
        <v>0.15225</v>
      </c>
      <c r="G2550" s="35" t="n">
        <v>1.09016</v>
      </c>
      <c r="H2550" s="35" t="n">
        <v>-2.1868</v>
      </c>
      <c r="I2550" s="35" t="n">
        <v>0.30932</v>
      </c>
      <c r="J2550" s="35" t="n">
        <v>1.4709</v>
      </c>
      <c r="K2550" s="35" t="n">
        <v>-0.04462</v>
      </c>
      <c r="L2550" s="35" t="n">
        <v>-0.57867</v>
      </c>
      <c r="M2550" s="35" t="n">
        <v>0.97222</v>
      </c>
      <c r="N2550" s="35" t="n">
        <v>1.12306</v>
      </c>
      <c r="O2550" s="35" t="n">
        <v>-3.17872</v>
      </c>
      <c r="P2550" s="35" t="n">
        <v>-2.37145</v>
      </c>
      <c r="Q2550" s="35" t="n">
        <v>-1.64546</v>
      </c>
      <c r="R2550" s="35" t="n">
        <v>-2.27147</v>
      </c>
    </row>
    <row r="2551" customFormat="false" ht="15" hidden="false" customHeight="false" outlineLevel="0" collapsed="false">
      <c r="A2551" s="4" t="n">
        <v>2550</v>
      </c>
      <c r="B2551" s="4" t="s">
        <v>2894</v>
      </c>
      <c r="C2551" s="35" t="n">
        <v>-2.69216</v>
      </c>
      <c r="D2551" s="35" t="n">
        <v>-2.69876</v>
      </c>
      <c r="E2551" s="35" t="n">
        <v>-0.42463</v>
      </c>
      <c r="F2551" s="35" t="n">
        <v>2.57199</v>
      </c>
      <c r="G2551" s="35" t="n">
        <v>-0.04019</v>
      </c>
      <c r="H2551" s="35" t="n">
        <v>1.64682</v>
      </c>
      <c r="I2551" s="35" t="n">
        <v>1.96002</v>
      </c>
      <c r="J2551" s="35" t="n">
        <v>-0.76302</v>
      </c>
      <c r="K2551" s="35" t="n">
        <v>1.47382</v>
      </c>
      <c r="L2551" s="35" t="n">
        <v>3.55748</v>
      </c>
      <c r="M2551" s="35" t="n">
        <v>-0.9105</v>
      </c>
      <c r="N2551" s="35" t="n">
        <v>3.43528</v>
      </c>
      <c r="O2551" s="35" t="n">
        <v>0.45034</v>
      </c>
      <c r="P2551" s="35" t="n">
        <v>-3.05095</v>
      </c>
      <c r="Q2551" s="35" t="n">
        <v>2.7221</v>
      </c>
      <c r="R2551" s="35" t="n">
        <v>-0.05786</v>
      </c>
    </row>
    <row r="2552" customFormat="false" ht="15" hidden="false" customHeight="false" outlineLevel="0" collapsed="false">
      <c r="A2552" s="4" t="n">
        <v>2551</v>
      </c>
      <c r="B2552" s="4" t="s">
        <v>2895</v>
      </c>
      <c r="C2552" s="35" t="n">
        <v>0.39745</v>
      </c>
      <c r="D2552" s="35" t="n">
        <v>-1.30415</v>
      </c>
      <c r="E2552" s="35" t="n">
        <v>-0.90078</v>
      </c>
      <c r="F2552" s="35" t="n">
        <v>-1.45246</v>
      </c>
      <c r="G2552" s="35" t="n">
        <v>-1.57914</v>
      </c>
      <c r="H2552" s="35" t="n">
        <v>1.43576</v>
      </c>
      <c r="I2552" s="35" t="n">
        <v>0.46231</v>
      </c>
      <c r="J2552" s="35" t="n">
        <v>-0.238</v>
      </c>
      <c r="K2552" s="35" t="n">
        <v>0.29824</v>
      </c>
      <c r="L2552" s="35" t="n">
        <v>2.04746</v>
      </c>
      <c r="M2552" s="35" t="n">
        <v>0.97164</v>
      </c>
      <c r="N2552" s="35" t="n">
        <v>1.04477</v>
      </c>
      <c r="O2552" s="35" t="n">
        <v>-0.09831</v>
      </c>
      <c r="P2552" s="35" t="n">
        <v>-2.3868</v>
      </c>
      <c r="Q2552" s="35" t="n">
        <v>2.03364</v>
      </c>
      <c r="R2552" s="35" t="n">
        <v>1.69228</v>
      </c>
    </row>
    <row r="2553" customFormat="false" ht="15" hidden="false" customHeight="false" outlineLevel="0" collapsed="false">
      <c r="A2553" s="4" t="n">
        <v>2552</v>
      </c>
      <c r="B2553" s="4" t="s">
        <v>2896</v>
      </c>
      <c r="C2553" s="35" t="n">
        <v>0.38875</v>
      </c>
      <c r="D2553" s="35" t="n">
        <v>-0.03459</v>
      </c>
      <c r="E2553" s="35" t="n">
        <v>-1.09403</v>
      </c>
      <c r="F2553" s="35" t="n">
        <v>0.90293</v>
      </c>
      <c r="G2553" s="35" t="n">
        <v>-0.21079</v>
      </c>
      <c r="H2553" s="35" t="n">
        <v>-1.51055</v>
      </c>
      <c r="I2553" s="35" t="n">
        <v>2.2049</v>
      </c>
      <c r="J2553" s="35" t="n">
        <v>0.47655</v>
      </c>
      <c r="K2553" s="35" t="n">
        <v>1.35212</v>
      </c>
      <c r="L2553" s="35" t="n">
        <v>0.44122</v>
      </c>
      <c r="M2553" s="35" t="n">
        <v>2.7604</v>
      </c>
      <c r="N2553" s="35" t="n">
        <v>2.26545</v>
      </c>
      <c r="O2553" s="35" t="n">
        <v>-1.55782</v>
      </c>
      <c r="P2553" s="35" t="n">
        <v>-0.93084</v>
      </c>
      <c r="Q2553" s="35" t="n">
        <v>-0.07472</v>
      </c>
      <c r="R2553" s="35" t="n">
        <v>-3.38418</v>
      </c>
    </row>
    <row r="2554" customFormat="false" ht="15" hidden="false" customHeight="false" outlineLevel="0" collapsed="false">
      <c r="A2554" s="4" t="n">
        <v>2553</v>
      </c>
      <c r="B2554" s="4" t="s">
        <v>2897</v>
      </c>
      <c r="C2554" s="35" t="n">
        <v>-2.48557</v>
      </c>
      <c r="D2554" s="35" t="n">
        <v>-3.06078</v>
      </c>
      <c r="E2554" s="35" t="n">
        <v>1.75679</v>
      </c>
      <c r="F2554" s="35" t="n">
        <v>0.12816</v>
      </c>
      <c r="G2554" s="35" t="n">
        <v>2.60901</v>
      </c>
      <c r="H2554" s="35" t="n">
        <v>-0.7156</v>
      </c>
      <c r="I2554" s="35" t="n">
        <v>2.05074</v>
      </c>
      <c r="J2554" s="35" t="n">
        <v>0.37531</v>
      </c>
      <c r="K2554" s="35" t="n">
        <v>2.08785</v>
      </c>
      <c r="L2554" s="35" t="n">
        <v>3.14236</v>
      </c>
      <c r="M2554" s="35" t="n">
        <v>-1.30075</v>
      </c>
      <c r="N2554" s="35" t="n">
        <v>1.22933</v>
      </c>
      <c r="O2554" s="35" t="n">
        <v>-0.6939</v>
      </c>
      <c r="P2554" s="35" t="n">
        <v>-3.54693</v>
      </c>
      <c r="Q2554" s="35" t="n">
        <v>-0.19229</v>
      </c>
      <c r="R2554" s="35" t="n">
        <v>0.56111</v>
      </c>
    </row>
    <row r="2555" customFormat="false" ht="15" hidden="false" customHeight="false" outlineLevel="0" collapsed="false">
      <c r="A2555" s="4" t="n">
        <v>2554</v>
      </c>
      <c r="B2555" s="4" t="s">
        <v>2898</v>
      </c>
      <c r="C2555" s="35" t="n">
        <v>-1.97597</v>
      </c>
      <c r="D2555" s="35" t="n">
        <v>-0.11427</v>
      </c>
      <c r="E2555" s="35" t="n">
        <v>1.19815</v>
      </c>
      <c r="F2555" s="35" t="n">
        <v>0.42186</v>
      </c>
      <c r="G2555" s="35" t="n">
        <v>0.49012</v>
      </c>
      <c r="H2555" s="35" t="n">
        <v>-0.21992</v>
      </c>
      <c r="I2555" s="35" t="n">
        <v>2.57797</v>
      </c>
      <c r="J2555" s="35" t="n">
        <v>0.50383</v>
      </c>
      <c r="K2555" s="35" t="n">
        <v>1.64851</v>
      </c>
      <c r="L2555" s="35" t="n">
        <v>3.10043</v>
      </c>
      <c r="M2555" s="35" t="n">
        <v>3.22318</v>
      </c>
      <c r="N2555" s="35" t="n">
        <v>1.06751</v>
      </c>
      <c r="O2555" s="35" t="n">
        <v>-2.28797</v>
      </c>
      <c r="P2555" s="35" t="n">
        <v>-3.65077</v>
      </c>
      <c r="Q2555" s="35" t="n">
        <v>0.23983</v>
      </c>
      <c r="R2555" s="35" t="n">
        <v>-2.4832</v>
      </c>
    </row>
    <row r="2556" customFormat="false" ht="15" hidden="false" customHeight="false" outlineLevel="0" collapsed="false">
      <c r="A2556" s="4" t="n">
        <v>2555</v>
      </c>
      <c r="B2556" s="4" t="s">
        <v>2899</v>
      </c>
      <c r="C2556" s="35" t="n">
        <v>-1.12479</v>
      </c>
      <c r="D2556" s="35" t="n">
        <v>-1.96883</v>
      </c>
      <c r="E2556" s="35" t="n">
        <v>-1.87687</v>
      </c>
      <c r="F2556" s="35" t="n">
        <v>0.77642</v>
      </c>
      <c r="G2556" s="35" t="n">
        <v>-1.63778</v>
      </c>
      <c r="H2556" s="35" t="n">
        <v>-1.06107</v>
      </c>
      <c r="I2556" s="35" t="n">
        <v>-0.30455</v>
      </c>
      <c r="J2556" s="35" t="n">
        <v>-0.20584</v>
      </c>
      <c r="K2556" s="35" t="n">
        <v>2.17194</v>
      </c>
      <c r="L2556" s="35" t="n">
        <v>-0.0665</v>
      </c>
      <c r="M2556" s="35" t="n">
        <v>1.52792</v>
      </c>
      <c r="N2556" s="35" t="n">
        <v>1.11572</v>
      </c>
      <c r="O2556" s="35" t="n">
        <v>1.40146</v>
      </c>
      <c r="P2556" s="35" t="n">
        <v>0.93168</v>
      </c>
      <c r="Q2556" s="35" t="n">
        <v>2.35402</v>
      </c>
      <c r="R2556" s="35" t="n">
        <v>-0.1818</v>
      </c>
    </row>
    <row r="2557" customFormat="false" ht="15" hidden="false" customHeight="false" outlineLevel="0" collapsed="false">
      <c r="A2557" s="4" t="n">
        <v>2556</v>
      </c>
      <c r="B2557" s="4" t="s">
        <v>2900</v>
      </c>
      <c r="C2557" s="35" t="n">
        <v>0.18304</v>
      </c>
      <c r="D2557" s="35" t="n">
        <v>-2.3902</v>
      </c>
      <c r="E2557" s="35" t="n">
        <v>-1.27407</v>
      </c>
      <c r="F2557" s="35" t="n">
        <v>1.63385</v>
      </c>
      <c r="G2557" s="35" t="n">
        <v>1.16228</v>
      </c>
      <c r="H2557" s="35" t="n">
        <v>1.2017</v>
      </c>
      <c r="I2557" s="35" t="n">
        <v>-0.02944</v>
      </c>
      <c r="J2557" s="35" t="n">
        <v>2.47533</v>
      </c>
      <c r="K2557" s="35" t="n">
        <v>3.44573</v>
      </c>
      <c r="L2557" s="35" t="n">
        <v>0.61939</v>
      </c>
      <c r="M2557" s="35" t="n">
        <v>-1.07239</v>
      </c>
      <c r="N2557" s="35" t="n">
        <v>3.55464</v>
      </c>
      <c r="O2557" s="35" t="n">
        <v>0.20508</v>
      </c>
      <c r="P2557" s="35" t="n">
        <v>-0.22586</v>
      </c>
      <c r="Q2557" s="35" t="n">
        <v>-0.41763</v>
      </c>
      <c r="R2557" s="35" t="n">
        <v>-2.45733</v>
      </c>
    </row>
    <row r="2558" customFormat="false" ht="15" hidden="false" customHeight="false" outlineLevel="0" collapsed="false">
      <c r="A2558" s="4" t="n">
        <v>2557</v>
      </c>
      <c r="B2558" s="4" t="s">
        <v>2901</v>
      </c>
      <c r="C2558" s="35" t="n">
        <v>-0.44109</v>
      </c>
      <c r="D2558" s="35" t="n">
        <v>-1.08354</v>
      </c>
      <c r="E2558" s="35" t="n">
        <v>-0.23603</v>
      </c>
      <c r="F2558" s="35" t="n">
        <v>2.30636</v>
      </c>
      <c r="G2558" s="35" t="n">
        <v>2.08655</v>
      </c>
      <c r="H2558" s="35" t="n">
        <v>-2.47962</v>
      </c>
      <c r="I2558" s="35" t="n">
        <v>-0.44196</v>
      </c>
      <c r="J2558" s="35" t="n">
        <v>-0.59064</v>
      </c>
      <c r="K2558" s="35" t="n">
        <v>2.78817</v>
      </c>
      <c r="L2558" s="35" t="n">
        <v>2.70117</v>
      </c>
      <c r="M2558" s="35" t="n">
        <v>-1.2726</v>
      </c>
      <c r="N2558" s="35" t="n">
        <v>0.48264</v>
      </c>
      <c r="O2558" s="35" t="n">
        <v>-0.08011</v>
      </c>
      <c r="P2558" s="35" t="n">
        <v>-2.60789</v>
      </c>
      <c r="Q2558" s="35" t="n">
        <v>2.7886</v>
      </c>
      <c r="R2558" s="35" t="n">
        <v>-3.57742</v>
      </c>
    </row>
    <row r="2559" customFormat="false" ht="15" hidden="false" customHeight="false" outlineLevel="0" collapsed="false">
      <c r="A2559" s="4" t="n">
        <v>2558</v>
      </c>
      <c r="B2559" s="4" t="s">
        <v>2902</v>
      </c>
      <c r="C2559" s="35" t="n">
        <v>0.53147</v>
      </c>
      <c r="D2559" s="35" t="n">
        <v>-1.78255</v>
      </c>
      <c r="E2559" s="35" t="n">
        <v>3.15368</v>
      </c>
      <c r="F2559" s="35" t="n">
        <v>0.30865</v>
      </c>
      <c r="G2559" s="35" t="n">
        <v>2.0128</v>
      </c>
      <c r="H2559" s="35" t="n">
        <v>0.91315</v>
      </c>
      <c r="I2559" s="35" t="n">
        <v>-0.39192</v>
      </c>
      <c r="J2559" s="35" t="n">
        <v>-0.427</v>
      </c>
      <c r="K2559" s="35" t="n">
        <v>0.02345</v>
      </c>
      <c r="L2559" s="35" t="n">
        <v>3.21091</v>
      </c>
      <c r="M2559" s="35" t="n">
        <v>1.85928</v>
      </c>
      <c r="N2559" s="35" t="n">
        <v>4.45772</v>
      </c>
      <c r="O2559" s="35" t="n">
        <v>0.77823</v>
      </c>
      <c r="P2559" s="35" t="n">
        <v>-2.93731</v>
      </c>
      <c r="Q2559" s="35" t="n">
        <v>2.53935</v>
      </c>
      <c r="R2559" s="35" t="n">
        <v>-1.61361</v>
      </c>
    </row>
    <row r="2560" customFormat="false" ht="15" hidden="false" customHeight="false" outlineLevel="0" collapsed="false">
      <c r="A2560" s="4" t="n">
        <v>2559</v>
      </c>
      <c r="B2560" s="4" t="s">
        <v>2903</v>
      </c>
      <c r="C2560" s="35" t="n">
        <v>-0.12121</v>
      </c>
      <c r="D2560" s="35" t="n">
        <v>0.75195</v>
      </c>
      <c r="E2560" s="35" t="n">
        <v>-0.07933</v>
      </c>
      <c r="F2560" s="35" t="n">
        <v>2.52606</v>
      </c>
      <c r="G2560" s="35" t="n">
        <v>3.07373</v>
      </c>
      <c r="H2560" s="35" t="n">
        <v>-2.26965</v>
      </c>
      <c r="I2560" s="35" t="n">
        <v>1.30749</v>
      </c>
      <c r="J2560" s="35" t="n">
        <v>-0.43923</v>
      </c>
      <c r="K2560" s="35" t="n">
        <v>0.24672</v>
      </c>
      <c r="L2560" s="35" t="n">
        <v>3.4024</v>
      </c>
      <c r="M2560" s="35" t="n">
        <v>-1.13854</v>
      </c>
      <c r="N2560" s="35" t="n">
        <v>0.03116</v>
      </c>
      <c r="O2560" s="35" t="n">
        <v>-2.01445</v>
      </c>
      <c r="P2560" s="35" t="n">
        <v>0.18972</v>
      </c>
      <c r="Q2560" s="35" t="n">
        <v>2.51257</v>
      </c>
      <c r="R2560" s="35" t="n">
        <v>-0.25895</v>
      </c>
    </row>
    <row r="2561" customFormat="false" ht="15" hidden="false" customHeight="false" outlineLevel="0" collapsed="false">
      <c r="A2561" s="4" t="n">
        <v>2560</v>
      </c>
      <c r="B2561" s="4" t="s">
        <v>2904</v>
      </c>
      <c r="C2561" s="35" t="n">
        <v>-0.12913</v>
      </c>
      <c r="D2561" s="35" t="n">
        <v>-1.59066</v>
      </c>
      <c r="E2561" s="35" t="n">
        <v>-1.33794</v>
      </c>
      <c r="F2561" s="35" t="n">
        <v>-0.0923</v>
      </c>
      <c r="G2561" s="35" t="n">
        <v>1.47813</v>
      </c>
      <c r="H2561" s="35" t="n">
        <v>-1.84602</v>
      </c>
      <c r="I2561" s="35" t="n">
        <v>-0.04923</v>
      </c>
      <c r="J2561" s="35" t="n">
        <v>-0.54039</v>
      </c>
      <c r="K2561" s="35" t="n">
        <v>1.7386</v>
      </c>
      <c r="L2561" s="35" t="n">
        <v>0.7093</v>
      </c>
      <c r="M2561" s="35" t="n">
        <v>-1.12617</v>
      </c>
      <c r="N2561" s="35" t="n">
        <v>1.95502</v>
      </c>
      <c r="O2561" s="35" t="n">
        <v>0.24372</v>
      </c>
      <c r="P2561" s="35" t="n">
        <v>-2.66184</v>
      </c>
      <c r="Q2561" s="35" t="n">
        <v>3.13266</v>
      </c>
      <c r="R2561" s="35" t="n">
        <v>-3.06859</v>
      </c>
    </row>
    <row r="2562" customFormat="false" ht="15" hidden="false" customHeight="false" outlineLevel="0" collapsed="false">
      <c r="A2562" s="4" t="n">
        <v>2561</v>
      </c>
      <c r="B2562" s="4" t="s">
        <v>2905</v>
      </c>
      <c r="C2562" s="35" t="n">
        <v>1.43682</v>
      </c>
      <c r="D2562" s="35" t="n">
        <v>0.80294</v>
      </c>
      <c r="E2562" s="35" t="n">
        <v>2.43808</v>
      </c>
      <c r="F2562" s="35" t="n">
        <v>1.08785</v>
      </c>
      <c r="G2562" s="35" t="n">
        <v>2.01469</v>
      </c>
      <c r="H2562" s="35" t="n">
        <v>-1.32356</v>
      </c>
      <c r="I2562" s="35" t="n">
        <v>-0.4882</v>
      </c>
      <c r="J2562" s="35" t="n">
        <v>0.12166</v>
      </c>
      <c r="K2562" s="35" t="n">
        <v>2.30742</v>
      </c>
      <c r="L2562" s="35" t="n">
        <v>2.8815</v>
      </c>
      <c r="M2562" s="35" t="n">
        <v>2.35438</v>
      </c>
      <c r="N2562" s="35" t="n">
        <v>1.9361</v>
      </c>
      <c r="O2562" s="35" t="n">
        <v>0.41458</v>
      </c>
      <c r="P2562" s="35" t="n">
        <v>-0.62318</v>
      </c>
      <c r="Q2562" s="35" t="n">
        <v>0.5462</v>
      </c>
      <c r="R2562" s="35" t="n">
        <v>-1.85829</v>
      </c>
    </row>
    <row r="2563" customFormat="false" ht="15" hidden="false" customHeight="false" outlineLevel="0" collapsed="false">
      <c r="A2563" s="4" t="n">
        <v>2562</v>
      </c>
      <c r="B2563" s="4" t="s">
        <v>2906</v>
      </c>
      <c r="C2563" s="35" t="n">
        <v>0.81833</v>
      </c>
      <c r="D2563" s="35" t="n">
        <v>1.04757</v>
      </c>
      <c r="E2563" s="35" t="n">
        <v>-1.40802</v>
      </c>
      <c r="F2563" s="35" t="n">
        <v>0.0714</v>
      </c>
      <c r="G2563" s="35" t="n">
        <v>2.07573</v>
      </c>
      <c r="H2563" s="35" t="n">
        <v>1.67191</v>
      </c>
      <c r="I2563" s="35" t="n">
        <v>1.53029</v>
      </c>
      <c r="J2563" s="35" t="n">
        <v>0.07383</v>
      </c>
      <c r="K2563" s="35" t="n">
        <v>1.43219</v>
      </c>
      <c r="L2563" s="35" t="n">
        <v>2.4162</v>
      </c>
      <c r="M2563" s="35" t="n">
        <v>-0.65062</v>
      </c>
      <c r="N2563" s="35" t="n">
        <v>-1.07172</v>
      </c>
      <c r="O2563" s="35" t="n">
        <v>0.25148</v>
      </c>
      <c r="P2563" s="35" t="n">
        <v>-0.70769</v>
      </c>
      <c r="Q2563" s="35" t="n">
        <v>0.59611</v>
      </c>
      <c r="R2563" s="35" t="n">
        <v>-0.25498</v>
      </c>
    </row>
    <row r="2564" customFormat="false" ht="15" hidden="false" customHeight="false" outlineLevel="0" collapsed="false">
      <c r="A2564" s="4" t="n">
        <v>2563</v>
      </c>
      <c r="B2564" s="4" t="s">
        <v>2907</v>
      </c>
      <c r="C2564" s="35" t="n">
        <v>-0.37939</v>
      </c>
      <c r="D2564" s="35" t="n">
        <v>-3.22227</v>
      </c>
      <c r="E2564" s="35" t="n">
        <v>-1.36463</v>
      </c>
      <c r="F2564" s="35" t="n">
        <v>0.43488</v>
      </c>
      <c r="G2564" s="35" t="n">
        <v>2.15928</v>
      </c>
      <c r="H2564" s="35" t="n">
        <v>0.61967</v>
      </c>
      <c r="I2564" s="35" t="n">
        <v>-0.5603</v>
      </c>
      <c r="J2564" s="35" t="n">
        <v>-0.74066</v>
      </c>
      <c r="K2564" s="35" t="n">
        <v>-0.70417</v>
      </c>
      <c r="L2564" s="35" t="n">
        <v>0.60434</v>
      </c>
      <c r="M2564" s="35" t="n">
        <v>-1.96924</v>
      </c>
      <c r="N2564" s="35" t="n">
        <v>2.78872</v>
      </c>
      <c r="O2564" s="35" t="n">
        <v>-2.85974</v>
      </c>
      <c r="P2564" s="35" t="n">
        <v>-0.37097</v>
      </c>
      <c r="Q2564" s="35" t="n">
        <v>-0.31041</v>
      </c>
      <c r="R2564" s="35" t="n">
        <v>-2.1408</v>
      </c>
    </row>
    <row r="2565" customFormat="false" ht="15" hidden="false" customHeight="false" outlineLevel="0" collapsed="false">
      <c r="A2565" s="4" t="n">
        <v>2564</v>
      </c>
      <c r="B2565" s="4" t="s">
        <v>2908</v>
      </c>
      <c r="C2565" s="35" t="n">
        <v>-0.0343</v>
      </c>
      <c r="D2565" s="35" t="n">
        <v>-2.23509</v>
      </c>
      <c r="E2565" s="35" t="n">
        <v>2.64866</v>
      </c>
      <c r="F2565" s="35" t="n">
        <v>2.94271</v>
      </c>
      <c r="G2565" s="35" t="n">
        <v>2.75708</v>
      </c>
      <c r="H2565" s="35" t="n">
        <v>1.59211</v>
      </c>
      <c r="I2565" s="35" t="n">
        <v>2.24454</v>
      </c>
      <c r="J2565" s="35" t="n">
        <v>0.07615</v>
      </c>
      <c r="K2565" s="35" t="n">
        <v>2.39337</v>
      </c>
      <c r="L2565" s="35" t="n">
        <v>0.55017</v>
      </c>
      <c r="M2565" s="35" t="n">
        <v>1.66868</v>
      </c>
      <c r="N2565" s="35" t="n">
        <v>1.00306</v>
      </c>
      <c r="O2565" s="35" t="n">
        <v>1.15379</v>
      </c>
      <c r="P2565" s="35" t="n">
        <v>-1.67332</v>
      </c>
      <c r="Q2565" s="35" t="n">
        <v>-0.0191</v>
      </c>
      <c r="R2565" s="35" t="n">
        <v>-2.30869</v>
      </c>
    </row>
    <row r="2566" customFormat="false" ht="15" hidden="false" customHeight="false" outlineLevel="0" collapsed="false">
      <c r="A2566" s="4" t="n">
        <v>2565</v>
      </c>
      <c r="B2566" s="4" t="s">
        <v>2909</v>
      </c>
      <c r="C2566" s="35" t="n">
        <v>-0.17559</v>
      </c>
      <c r="D2566" s="35" t="n">
        <v>-1.99068</v>
      </c>
      <c r="E2566" s="35" t="n">
        <v>-0.66642</v>
      </c>
      <c r="F2566" s="35" t="n">
        <v>2.09156</v>
      </c>
      <c r="G2566" s="35" t="n">
        <v>2.5794</v>
      </c>
      <c r="H2566" s="35" t="n">
        <v>-2.79152</v>
      </c>
      <c r="I2566" s="35" t="n">
        <v>2.20036</v>
      </c>
      <c r="J2566" s="35" t="n">
        <v>0.73095</v>
      </c>
      <c r="K2566" s="35" t="n">
        <v>3.12093</v>
      </c>
      <c r="L2566" s="35" t="n">
        <v>3.35285</v>
      </c>
      <c r="M2566" s="35" t="n">
        <v>1.41903</v>
      </c>
      <c r="N2566" s="35" t="n">
        <v>1.2621</v>
      </c>
      <c r="O2566" s="35" t="n">
        <v>-1.84311</v>
      </c>
      <c r="P2566" s="35" t="n">
        <v>-2.10357</v>
      </c>
      <c r="Q2566" s="35" t="n">
        <v>-1.48421</v>
      </c>
      <c r="R2566" s="35" t="n">
        <v>-1.88549</v>
      </c>
    </row>
    <row r="2567" customFormat="false" ht="15" hidden="false" customHeight="false" outlineLevel="0" collapsed="false">
      <c r="A2567" s="4" t="n">
        <v>2566</v>
      </c>
      <c r="B2567" s="4" t="s">
        <v>2910</v>
      </c>
      <c r="C2567" s="35" t="n">
        <v>-2.79707</v>
      </c>
      <c r="D2567" s="35" t="n">
        <v>0.1957</v>
      </c>
      <c r="E2567" s="35" t="n">
        <v>-0.24033</v>
      </c>
      <c r="F2567" s="35" t="n">
        <v>0.03179</v>
      </c>
      <c r="G2567" s="35" t="n">
        <v>-0.15153</v>
      </c>
      <c r="H2567" s="35" t="n">
        <v>-1.7051</v>
      </c>
      <c r="I2567" s="35" t="n">
        <v>-0.28985</v>
      </c>
      <c r="J2567" s="35" t="n">
        <v>2.17274</v>
      </c>
      <c r="K2567" s="35" t="n">
        <v>-0.78198</v>
      </c>
      <c r="L2567" s="35" t="n">
        <v>1.42788</v>
      </c>
      <c r="M2567" s="35" t="n">
        <v>-1.25397</v>
      </c>
      <c r="N2567" s="35" t="n">
        <v>0.36383</v>
      </c>
      <c r="O2567" s="35" t="n">
        <v>-2.65946</v>
      </c>
      <c r="P2567" s="35" t="n">
        <v>-2.83609</v>
      </c>
      <c r="Q2567" s="35" t="n">
        <v>0.55779</v>
      </c>
      <c r="R2567" s="35" t="n">
        <v>-1.95129</v>
      </c>
    </row>
    <row r="2568" customFormat="false" ht="15" hidden="false" customHeight="false" outlineLevel="0" collapsed="false">
      <c r="A2568" s="4" t="n">
        <v>2567</v>
      </c>
      <c r="B2568" s="4" t="s">
        <v>2911</v>
      </c>
      <c r="C2568" s="35" t="n">
        <v>-1.46548</v>
      </c>
      <c r="D2568" s="35" t="n">
        <v>-1.33495</v>
      </c>
      <c r="E2568" s="35" t="n">
        <v>-0.23298</v>
      </c>
      <c r="F2568" s="35" t="n">
        <v>1.39475</v>
      </c>
      <c r="G2568" s="35" t="n">
        <v>1.25122</v>
      </c>
      <c r="H2568" s="35" t="n">
        <v>1.84934</v>
      </c>
      <c r="I2568" s="35" t="n">
        <v>0.60915</v>
      </c>
      <c r="J2568" s="35" t="n">
        <v>-1.13669</v>
      </c>
      <c r="K2568" s="35" t="n">
        <v>-0.34167</v>
      </c>
      <c r="L2568" s="35" t="n">
        <v>0.55222</v>
      </c>
      <c r="M2568" s="35" t="n">
        <v>1.8079</v>
      </c>
      <c r="N2568" s="35" t="n">
        <v>0.87165</v>
      </c>
      <c r="O2568" s="35" t="n">
        <v>0.45342</v>
      </c>
      <c r="P2568" s="35" t="n">
        <v>1.7211</v>
      </c>
      <c r="Q2568" s="35" t="n">
        <v>2.47102</v>
      </c>
      <c r="R2568" s="35" t="n">
        <v>0.18337</v>
      </c>
    </row>
    <row r="2569" customFormat="false" ht="15" hidden="false" customHeight="false" outlineLevel="0" collapsed="false">
      <c r="A2569" s="4" t="n">
        <v>2568</v>
      </c>
      <c r="B2569" s="4" t="s">
        <v>2912</v>
      </c>
      <c r="C2569" s="35" t="n">
        <v>-1.59374</v>
      </c>
      <c r="D2569" s="35" t="n">
        <v>-0.14329</v>
      </c>
      <c r="E2569" s="35" t="n">
        <v>-0.96913</v>
      </c>
      <c r="F2569" s="35" t="n">
        <v>2.98146</v>
      </c>
      <c r="G2569" s="35" t="n">
        <v>-0.25825</v>
      </c>
      <c r="H2569" s="35" t="n">
        <v>-0.0268</v>
      </c>
      <c r="I2569" s="35" t="n">
        <v>2.24807</v>
      </c>
      <c r="J2569" s="35" t="n">
        <v>3.1061</v>
      </c>
      <c r="K2569" s="35" t="n">
        <v>-0.25823</v>
      </c>
      <c r="L2569" s="35" t="n">
        <v>3.2552</v>
      </c>
      <c r="M2569" s="35" t="n">
        <v>-0.15224</v>
      </c>
      <c r="N2569" s="35" t="n">
        <v>0.34927</v>
      </c>
      <c r="O2569" s="35" t="n">
        <v>0.17164</v>
      </c>
      <c r="P2569" s="35" t="n">
        <v>0.38495</v>
      </c>
      <c r="Q2569" s="35" t="n">
        <v>0.39149</v>
      </c>
      <c r="R2569" s="35" t="n">
        <v>-2.86273</v>
      </c>
    </row>
    <row r="2570" customFormat="false" ht="15" hidden="false" customHeight="false" outlineLevel="0" collapsed="false">
      <c r="A2570" s="4" t="n">
        <v>2569</v>
      </c>
      <c r="B2570" s="4" t="s">
        <v>2913</v>
      </c>
      <c r="C2570" s="35" t="n">
        <v>1.10195</v>
      </c>
      <c r="D2570" s="35" t="n">
        <v>-0.72636</v>
      </c>
      <c r="E2570" s="35" t="n">
        <v>1.6646</v>
      </c>
      <c r="F2570" s="35" t="n">
        <v>1.66742</v>
      </c>
      <c r="G2570" s="35" t="n">
        <v>1.72398</v>
      </c>
      <c r="H2570" s="35" t="n">
        <v>1.14139</v>
      </c>
      <c r="I2570" s="35" t="n">
        <v>1.28058</v>
      </c>
      <c r="J2570" s="35" t="n">
        <v>0.63267</v>
      </c>
      <c r="K2570" s="35" t="n">
        <v>-0.60833</v>
      </c>
      <c r="L2570" s="35" t="n">
        <v>-0.31223</v>
      </c>
      <c r="M2570" s="35" t="n">
        <v>-0.93751</v>
      </c>
      <c r="N2570" s="35" t="n">
        <v>0.39957</v>
      </c>
      <c r="O2570" s="35" t="n">
        <v>1.445</v>
      </c>
      <c r="P2570" s="35" t="n">
        <v>-0.23662</v>
      </c>
      <c r="Q2570" s="35" t="n">
        <v>-0.29918</v>
      </c>
      <c r="R2570" s="35" t="n">
        <v>0.36991</v>
      </c>
    </row>
    <row r="2571" customFormat="false" ht="15" hidden="false" customHeight="false" outlineLevel="0" collapsed="false">
      <c r="A2571" s="4" t="n">
        <v>2570</v>
      </c>
      <c r="B2571" s="4" t="s">
        <v>2914</v>
      </c>
      <c r="C2571" s="35" t="n">
        <v>0.08558</v>
      </c>
      <c r="D2571" s="35" t="n">
        <v>-2.50156</v>
      </c>
      <c r="E2571" s="35" t="n">
        <v>2.09963</v>
      </c>
      <c r="F2571" s="35" t="n">
        <v>2.91249</v>
      </c>
      <c r="G2571" s="35" t="n">
        <v>-0.52449</v>
      </c>
      <c r="H2571" s="35" t="n">
        <v>-1.44584</v>
      </c>
      <c r="I2571" s="35" t="n">
        <v>-0.51461</v>
      </c>
      <c r="J2571" s="35" t="n">
        <v>1.34479</v>
      </c>
      <c r="K2571" s="35" t="n">
        <v>0.76682</v>
      </c>
      <c r="L2571" s="35" t="n">
        <v>-0.41258</v>
      </c>
      <c r="M2571" s="35" t="n">
        <v>1.66218</v>
      </c>
      <c r="N2571" s="35" t="n">
        <v>0.9213</v>
      </c>
      <c r="O2571" s="35" t="n">
        <v>1.0107</v>
      </c>
      <c r="P2571" s="35" t="n">
        <v>0.71131</v>
      </c>
      <c r="Q2571" s="35" t="n">
        <v>1.04779</v>
      </c>
      <c r="R2571" s="35" t="n">
        <v>1.16684</v>
      </c>
    </row>
    <row r="2572" customFormat="false" ht="15" hidden="false" customHeight="false" outlineLevel="0" collapsed="false">
      <c r="A2572" s="4" t="n">
        <v>2571</v>
      </c>
      <c r="B2572" s="4" t="s">
        <v>2915</v>
      </c>
      <c r="C2572" s="35" t="n">
        <v>0.56947</v>
      </c>
      <c r="D2572" s="35" t="n">
        <v>0.32479</v>
      </c>
      <c r="E2572" s="35" t="n">
        <v>-1.17631</v>
      </c>
      <c r="F2572" s="35" t="n">
        <v>2.64717</v>
      </c>
      <c r="G2572" s="35" t="n">
        <v>-0.97808</v>
      </c>
      <c r="H2572" s="35" t="n">
        <v>-0.65766</v>
      </c>
      <c r="I2572" s="35" t="n">
        <v>-0.66267</v>
      </c>
      <c r="J2572" s="35" t="n">
        <v>1.63836</v>
      </c>
      <c r="K2572" s="35" t="n">
        <v>1.76019</v>
      </c>
      <c r="L2572" s="35" t="n">
        <v>-0.12622</v>
      </c>
      <c r="M2572" s="35" t="n">
        <v>-0.60213</v>
      </c>
      <c r="N2572" s="35" t="n">
        <v>2.12814</v>
      </c>
      <c r="O2572" s="35" t="n">
        <v>1.60203</v>
      </c>
      <c r="P2572" s="35" t="n">
        <v>-0.13123</v>
      </c>
      <c r="Q2572" s="35" t="n">
        <v>0.7004</v>
      </c>
      <c r="R2572" s="35" t="n">
        <v>-0.57517</v>
      </c>
    </row>
    <row r="2573" customFormat="false" ht="15" hidden="false" customHeight="false" outlineLevel="0" collapsed="false">
      <c r="A2573" s="4" t="n">
        <v>2572</v>
      </c>
      <c r="B2573" s="4" t="s">
        <v>2916</v>
      </c>
      <c r="C2573" s="35" t="n">
        <v>-2.4041</v>
      </c>
      <c r="D2573" s="35" t="n">
        <v>0.16609</v>
      </c>
      <c r="E2573" s="35" t="n">
        <v>-0.81093</v>
      </c>
      <c r="F2573" s="35" t="n">
        <v>-1.00432</v>
      </c>
      <c r="G2573" s="35" t="n">
        <v>2.39278</v>
      </c>
      <c r="H2573" s="35" t="n">
        <v>-1.10585</v>
      </c>
      <c r="I2573" s="35" t="n">
        <v>1.08543</v>
      </c>
      <c r="J2573" s="35" t="n">
        <v>1.82344</v>
      </c>
      <c r="K2573" s="35" t="n">
        <v>-0.94893</v>
      </c>
      <c r="L2573" s="35" t="n">
        <v>2.97778</v>
      </c>
      <c r="M2573" s="35" t="n">
        <v>-0.6272</v>
      </c>
      <c r="N2573" s="35" t="n">
        <v>3.87302</v>
      </c>
      <c r="O2573" s="35" t="n">
        <v>-0.66927</v>
      </c>
      <c r="P2573" s="35" t="n">
        <v>-2.90395</v>
      </c>
      <c r="Q2573" s="35" t="n">
        <v>0.85093</v>
      </c>
      <c r="R2573" s="35" t="n">
        <v>-2.99323</v>
      </c>
    </row>
    <row r="2574" customFormat="false" ht="15" hidden="false" customHeight="false" outlineLevel="0" collapsed="false">
      <c r="A2574" s="4" t="n">
        <v>2573</v>
      </c>
      <c r="B2574" s="4" t="s">
        <v>2917</v>
      </c>
      <c r="C2574" s="35" t="n">
        <v>-2.75706</v>
      </c>
      <c r="D2574" s="35" t="n">
        <v>-2.86421</v>
      </c>
      <c r="E2574" s="35" t="n">
        <v>-0.7145</v>
      </c>
      <c r="F2574" s="35" t="n">
        <v>0.46836</v>
      </c>
      <c r="G2574" s="35" t="n">
        <v>2.19065</v>
      </c>
      <c r="H2574" s="35" t="n">
        <v>1.29002</v>
      </c>
      <c r="I2574" s="35" t="n">
        <v>0.88318</v>
      </c>
      <c r="J2574" s="35" t="n">
        <v>0.18504</v>
      </c>
      <c r="K2574" s="35" t="n">
        <v>1.7699</v>
      </c>
      <c r="L2574" s="35" t="n">
        <v>2.78729</v>
      </c>
      <c r="M2574" s="35" t="n">
        <v>-1.18193</v>
      </c>
      <c r="N2574" s="35" t="n">
        <v>-0.39085</v>
      </c>
      <c r="O2574" s="35" t="n">
        <v>-0.36141</v>
      </c>
      <c r="P2574" s="35" t="n">
        <v>-0.59977</v>
      </c>
      <c r="Q2574" s="35" t="n">
        <v>0.0752</v>
      </c>
      <c r="R2574" s="35" t="n">
        <v>-0.09825</v>
      </c>
    </row>
    <row r="2575" customFormat="false" ht="15" hidden="false" customHeight="false" outlineLevel="0" collapsed="false">
      <c r="A2575" s="4" t="n">
        <v>2574</v>
      </c>
      <c r="B2575" s="4" t="s">
        <v>2918</v>
      </c>
      <c r="C2575" s="35" t="n">
        <v>0.01736</v>
      </c>
      <c r="D2575" s="35" t="n">
        <v>-0.65238</v>
      </c>
      <c r="E2575" s="35" t="n">
        <v>-0.22438</v>
      </c>
      <c r="F2575" s="35" t="n">
        <v>-0.41609</v>
      </c>
      <c r="G2575" s="35" t="n">
        <v>0.13129</v>
      </c>
      <c r="H2575" s="35" t="n">
        <v>-1.94497</v>
      </c>
      <c r="I2575" s="35" t="n">
        <v>2.69816</v>
      </c>
      <c r="J2575" s="35" t="n">
        <v>0.47808</v>
      </c>
      <c r="K2575" s="35" t="n">
        <v>0.87196</v>
      </c>
      <c r="L2575" s="35" t="n">
        <v>0.71056</v>
      </c>
      <c r="M2575" s="35" t="n">
        <v>2.65326</v>
      </c>
      <c r="N2575" s="35" t="n">
        <v>2.81636</v>
      </c>
      <c r="O2575" s="35" t="n">
        <v>-1.20173</v>
      </c>
      <c r="P2575" s="35" t="n">
        <v>-2.76566</v>
      </c>
      <c r="Q2575" s="35" t="n">
        <v>-0.11855</v>
      </c>
      <c r="R2575" s="35" t="n">
        <v>1.06394</v>
      </c>
    </row>
    <row r="2576" customFormat="false" ht="15" hidden="false" customHeight="false" outlineLevel="0" collapsed="false">
      <c r="A2576" s="4" t="n">
        <v>2575</v>
      </c>
      <c r="B2576" s="4" t="s">
        <v>2919</v>
      </c>
      <c r="C2576" s="35" t="n">
        <v>0.29114</v>
      </c>
      <c r="D2576" s="35" t="n">
        <v>-1.34194</v>
      </c>
      <c r="E2576" s="35" t="n">
        <v>2.07145</v>
      </c>
      <c r="F2576" s="35" t="n">
        <v>-0.06275</v>
      </c>
      <c r="G2576" s="35" t="n">
        <v>1.49273</v>
      </c>
      <c r="H2576" s="35" t="n">
        <v>-2.24987</v>
      </c>
      <c r="I2576" s="35" t="n">
        <v>-0.57259</v>
      </c>
      <c r="J2576" s="35" t="n">
        <v>1.26292</v>
      </c>
      <c r="K2576" s="35" t="n">
        <v>-0.94234</v>
      </c>
      <c r="L2576" s="35" t="n">
        <v>2.46337</v>
      </c>
      <c r="M2576" s="35" t="n">
        <v>0.58386</v>
      </c>
      <c r="N2576" s="35" t="n">
        <v>1.23114</v>
      </c>
      <c r="O2576" s="35" t="n">
        <v>0.46173</v>
      </c>
      <c r="P2576" s="35" t="n">
        <v>-0.0233</v>
      </c>
      <c r="Q2576" s="35" t="n">
        <v>-0.45037</v>
      </c>
      <c r="R2576" s="35" t="n">
        <v>1.03695</v>
      </c>
    </row>
    <row r="2577" customFormat="false" ht="15" hidden="false" customHeight="false" outlineLevel="0" collapsed="false">
      <c r="A2577" s="4" t="n">
        <v>2576</v>
      </c>
      <c r="B2577" s="4" t="s">
        <v>2920</v>
      </c>
      <c r="C2577" s="35" t="n">
        <v>-0.96937</v>
      </c>
      <c r="D2577" s="35" t="n">
        <v>-1.89889</v>
      </c>
      <c r="E2577" s="35" t="n">
        <v>-0.95288</v>
      </c>
      <c r="F2577" s="35" t="n">
        <v>2.70465</v>
      </c>
      <c r="G2577" s="35" t="n">
        <v>2.05272</v>
      </c>
      <c r="H2577" s="35" t="n">
        <v>0.51263</v>
      </c>
      <c r="I2577" s="35" t="n">
        <v>0.54543</v>
      </c>
      <c r="J2577" s="35" t="n">
        <v>-1.02861</v>
      </c>
      <c r="K2577" s="35" t="n">
        <v>0.83406</v>
      </c>
      <c r="L2577" s="35" t="n">
        <v>4.13526</v>
      </c>
      <c r="M2577" s="35" t="n">
        <v>1.49696</v>
      </c>
      <c r="N2577" s="35" t="n">
        <v>0.64752</v>
      </c>
      <c r="O2577" s="35" t="n">
        <v>-2.62149</v>
      </c>
      <c r="P2577" s="35" t="n">
        <v>-2.14352</v>
      </c>
      <c r="Q2577" s="35" t="n">
        <v>-0.55684</v>
      </c>
      <c r="R2577" s="35" t="n">
        <v>1.01484</v>
      </c>
    </row>
    <row r="2578" customFormat="false" ht="15" hidden="false" customHeight="false" outlineLevel="0" collapsed="false">
      <c r="A2578" s="4" t="n">
        <v>2577</v>
      </c>
      <c r="B2578" s="4" t="s">
        <v>2921</v>
      </c>
      <c r="C2578" s="35" t="n">
        <v>0.72147</v>
      </c>
      <c r="D2578" s="35" t="n">
        <v>-1.93641</v>
      </c>
      <c r="E2578" s="35" t="n">
        <v>-1.06574</v>
      </c>
      <c r="F2578" s="35" t="n">
        <v>1.72558</v>
      </c>
      <c r="G2578" s="35" t="n">
        <v>-0.9853</v>
      </c>
      <c r="H2578" s="35" t="n">
        <v>-0.71688</v>
      </c>
      <c r="I2578" s="35" t="n">
        <v>-0.33558</v>
      </c>
      <c r="J2578" s="35" t="n">
        <v>-1.14477</v>
      </c>
      <c r="K2578" s="35" t="n">
        <v>-0.08819</v>
      </c>
      <c r="L2578" s="35" t="n">
        <v>2.05323</v>
      </c>
      <c r="M2578" s="35" t="n">
        <v>0.35555</v>
      </c>
      <c r="N2578" s="35" t="n">
        <v>0.65741</v>
      </c>
      <c r="O2578" s="35" t="n">
        <v>0.44637</v>
      </c>
      <c r="P2578" s="35" t="n">
        <v>-2.07493</v>
      </c>
      <c r="Q2578" s="35" t="n">
        <v>-1.03138</v>
      </c>
      <c r="R2578" s="35" t="n">
        <v>0.55642</v>
      </c>
    </row>
    <row r="2579" customFormat="false" ht="15" hidden="false" customHeight="false" outlineLevel="0" collapsed="false">
      <c r="A2579" s="4" t="n">
        <v>2578</v>
      </c>
      <c r="B2579" s="4" t="s">
        <v>2922</v>
      </c>
      <c r="C2579" s="35" t="n">
        <v>-0.32072</v>
      </c>
      <c r="D2579" s="35" t="n">
        <v>-0.43775</v>
      </c>
      <c r="E2579" s="35" t="n">
        <v>-1.01856</v>
      </c>
      <c r="F2579" s="35" t="n">
        <v>3.48626</v>
      </c>
      <c r="G2579" s="35" t="n">
        <v>-0.19993</v>
      </c>
      <c r="H2579" s="35" t="n">
        <v>2.33479</v>
      </c>
      <c r="I2579" s="35" t="n">
        <v>-0.62346</v>
      </c>
      <c r="J2579" s="35" t="n">
        <v>-0.60061</v>
      </c>
      <c r="K2579" s="35" t="n">
        <v>2.18993</v>
      </c>
      <c r="L2579" s="35" t="n">
        <v>-0.15081</v>
      </c>
      <c r="M2579" s="35" t="n">
        <v>0.10231</v>
      </c>
      <c r="N2579" s="35" t="n">
        <v>2.06166</v>
      </c>
      <c r="O2579" s="35" t="n">
        <v>-1.40194</v>
      </c>
      <c r="P2579" s="35" t="n">
        <v>-2.13721</v>
      </c>
      <c r="Q2579" s="35" t="n">
        <v>-0.11415</v>
      </c>
      <c r="R2579" s="35" t="n">
        <v>-0.15759</v>
      </c>
    </row>
    <row r="2580" customFormat="false" ht="15" hidden="false" customHeight="false" outlineLevel="0" collapsed="false">
      <c r="A2580" s="4" t="n">
        <v>2579</v>
      </c>
      <c r="B2580" s="4" t="s">
        <v>2923</v>
      </c>
      <c r="C2580" s="35" t="n">
        <v>-2.18254</v>
      </c>
      <c r="D2580" s="35" t="n">
        <v>-0.36646</v>
      </c>
      <c r="E2580" s="35" t="n">
        <v>0.05569</v>
      </c>
      <c r="F2580" s="35" t="n">
        <v>3.2638</v>
      </c>
      <c r="G2580" s="35" t="n">
        <v>1.87396</v>
      </c>
      <c r="H2580" s="35" t="n">
        <v>0.2542</v>
      </c>
      <c r="I2580" s="35" t="n">
        <v>-2.18126</v>
      </c>
      <c r="J2580" s="35" t="n">
        <v>-0.83871</v>
      </c>
      <c r="K2580" s="35" t="n">
        <v>0.24493</v>
      </c>
      <c r="L2580" s="35" t="n">
        <v>0.29655</v>
      </c>
      <c r="M2580" s="35" t="n">
        <v>1.22197</v>
      </c>
      <c r="N2580" s="35" t="n">
        <v>-0.24164</v>
      </c>
      <c r="O2580" s="35" t="n">
        <v>-0.01969</v>
      </c>
      <c r="P2580" s="35" t="n">
        <v>-2.02325</v>
      </c>
      <c r="Q2580" s="35" t="n">
        <v>2.04408</v>
      </c>
      <c r="R2580" s="35" t="n">
        <v>-1.07638</v>
      </c>
    </row>
    <row r="2581" customFormat="false" ht="15" hidden="false" customHeight="false" outlineLevel="0" collapsed="false">
      <c r="A2581" s="4" t="n">
        <v>2580</v>
      </c>
      <c r="B2581" s="4" t="s">
        <v>2924</v>
      </c>
      <c r="C2581" s="35" t="n">
        <v>-1.57229</v>
      </c>
      <c r="D2581" s="35" t="n">
        <v>-1.6222</v>
      </c>
      <c r="E2581" s="35" t="n">
        <v>-0.69705</v>
      </c>
      <c r="F2581" s="35" t="n">
        <v>3.9019</v>
      </c>
      <c r="G2581" s="35" t="n">
        <v>-1.48396</v>
      </c>
      <c r="H2581" s="35" t="n">
        <v>-1.46316</v>
      </c>
      <c r="I2581" s="35" t="n">
        <v>-0.10636</v>
      </c>
      <c r="J2581" s="35" t="n">
        <v>2.36333</v>
      </c>
      <c r="K2581" s="35" t="n">
        <v>0.75347</v>
      </c>
      <c r="L2581" s="35" t="n">
        <v>0.66458</v>
      </c>
      <c r="M2581" s="35" t="n">
        <v>1.12051</v>
      </c>
      <c r="N2581" s="35" t="n">
        <v>0.82658</v>
      </c>
      <c r="O2581" s="35" t="n">
        <v>0.72207</v>
      </c>
      <c r="P2581" s="35" t="n">
        <v>-2.11765</v>
      </c>
      <c r="Q2581" s="35" t="n">
        <v>0.49054</v>
      </c>
      <c r="R2581" s="35" t="n">
        <v>-1.4334</v>
      </c>
    </row>
    <row r="2582" customFormat="false" ht="15" hidden="false" customHeight="false" outlineLevel="0" collapsed="false">
      <c r="A2582" s="4" t="n">
        <v>2581</v>
      </c>
      <c r="B2582" s="4" t="s">
        <v>2925</v>
      </c>
      <c r="C2582" s="35" t="n">
        <v>-0.10621</v>
      </c>
      <c r="D2582" s="35" t="n">
        <v>-2.89062</v>
      </c>
      <c r="E2582" s="35" t="n">
        <v>1.08397</v>
      </c>
      <c r="F2582" s="35" t="n">
        <v>-0.67256</v>
      </c>
      <c r="G2582" s="35" t="n">
        <v>-1.13998</v>
      </c>
      <c r="H2582" s="35" t="n">
        <v>-1.81439</v>
      </c>
      <c r="I2582" s="35" t="n">
        <v>-0.37977</v>
      </c>
      <c r="J2582" s="35" t="n">
        <v>1.84093</v>
      </c>
      <c r="K2582" s="35" t="n">
        <v>-0.54924</v>
      </c>
      <c r="L2582" s="35" t="n">
        <v>1.79343</v>
      </c>
      <c r="M2582" s="35" t="n">
        <v>-1.03843</v>
      </c>
      <c r="N2582" s="35" t="n">
        <v>3.72349</v>
      </c>
      <c r="O2582" s="35" t="n">
        <v>-1.85356</v>
      </c>
      <c r="P2582" s="35" t="n">
        <v>0.74815</v>
      </c>
      <c r="Q2582" s="35" t="n">
        <v>3.01139</v>
      </c>
      <c r="R2582" s="35" t="n">
        <v>-0.17117</v>
      </c>
    </row>
    <row r="2583" customFormat="false" ht="15" hidden="false" customHeight="false" outlineLevel="0" collapsed="false">
      <c r="A2583" s="4" t="n">
        <v>2582</v>
      </c>
      <c r="B2583" s="4" t="s">
        <v>2926</v>
      </c>
      <c r="C2583" s="35" t="n">
        <v>-1.62042</v>
      </c>
      <c r="D2583" s="35" t="n">
        <v>0.21081</v>
      </c>
      <c r="E2583" s="35" t="n">
        <v>-0.57176</v>
      </c>
      <c r="F2583" s="35" t="n">
        <v>-0.89576</v>
      </c>
      <c r="G2583" s="35" t="n">
        <v>1.51404</v>
      </c>
      <c r="H2583" s="35" t="n">
        <v>-0.92424</v>
      </c>
      <c r="I2583" s="35" t="n">
        <v>2.38747</v>
      </c>
      <c r="J2583" s="35" t="n">
        <v>1.20366</v>
      </c>
      <c r="K2583" s="35" t="n">
        <v>-1.08702</v>
      </c>
      <c r="L2583" s="35" t="n">
        <v>3.35962</v>
      </c>
      <c r="M2583" s="35" t="n">
        <v>-0.40633</v>
      </c>
      <c r="N2583" s="35" t="n">
        <v>2.06246</v>
      </c>
      <c r="O2583" s="35" t="n">
        <v>0.07561</v>
      </c>
      <c r="P2583" s="35" t="n">
        <v>-3.76599</v>
      </c>
      <c r="Q2583" s="35" t="n">
        <v>0.45531</v>
      </c>
      <c r="R2583" s="35" t="n">
        <v>0.36428</v>
      </c>
    </row>
    <row r="2584" customFormat="false" ht="15" hidden="false" customHeight="false" outlineLevel="0" collapsed="false">
      <c r="A2584" s="4" t="n">
        <v>2583</v>
      </c>
      <c r="B2584" s="4" t="s">
        <v>2927</v>
      </c>
      <c r="C2584" s="35" t="n">
        <v>-0.38779</v>
      </c>
      <c r="D2584" s="35" t="n">
        <v>2.16864</v>
      </c>
      <c r="E2584" s="35" t="n">
        <v>-1.88707</v>
      </c>
      <c r="F2584" s="35" t="n">
        <v>2.53164</v>
      </c>
      <c r="G2584" s="35" t="n">
        <v>1.93838</v>
      </c>
      <c r="H2584" s="35" t="n">
        <v>1.37073</v>
      </c>
      <c r="I2584" s="35" t="n">
        <v>-0.86661</v>
      </c>
      <c r="J2584" s="35" t="n">
        <v>1.376</v>
      </c>
      <c r="K2584" s="35" t="n">
        <v>2.88731</v>
      </c>
      <c r="L2584" s="35" t="n">
        <v>3.26091</v>
      </c>
      <c r="M2584" s="35" t="n">
        <v>1.50051</v>
      </c>
      <c r="N2584" s="35" t="n">
        <v>1.25129</v>
      </c>
      <c r="O2584" s="35" t="n">
        <v>0.62063</v>
      </c>
      <c r="P2584" s="35" t="n">
        <v>-2.65818</v>
      </c>
      <c r="Q2584" s="35" t="n">
        <v>2.67895</v>
      </c>
      <c r="R2584" s="35" t="n">
        <v>-1.60174</v>
      </c>
    </row>
    <row r="2585" customFormat="false" ht="15" hidden="false" customHeight="false" outlineLevel="0" collapsed="false">
      <c r="A2585" s="4" t="n">
        <v>2584</v>
      </c>
      <c r="B2585" s="4" t="s">
        <v>2928</v>
      </c>
      <c r="C2585" s="35" t="n">
        <v>-0.35909</v>
      </c>
      <c r="D2585" s="35" t="n">
        <v>-0.02571</v>
      </c>
      <c r="E2585" s="35" t="n">
        <v>-1.42991</v>
      </c>
      <c r="F2585" s="35" t="n">
        <v>3.47395</v>
      </c>
      <c r="G2585" s="35" t="n">
        <v>-0.29015</v>
      </c>
      <c r="H2585" s="35" t="n">
        <v>0.83556</v>
      </c>
      <c r="I2585" s="35" t="n">
        <v>-1.71434</v>
      </c>
      <c r="J2585" s="35" t="n">
        <v>-0.57506</v>
      </c>
      <c r="K2585" s="35" t="n">
        <v>2.71536</v>
      </c>
      <c r="L2585" s="35" t="n">
        <v>0.26157</v>
      </c>
      <c r="M2585" s="35" t="n">
        <v>1.40788</v>
      </c>
      <c r="N2585" s="35" t="n">
        <v>3.33576</v>
      </c>
      <c r="O2585" s="35" t="n">
        <v>-1.5523</v>
      </c>
      <c r="P2585" s="35" t="n">
        <v>-1.11122</v>
      </c>
      <c r="Q2585" s="35" t="n">
        <v>0.13546</v>
      </c>
      <c r="R2585" s="35" t="n">
        <v>-2.87834</v>
      </c>
    </row>
    <row r="2586" customFormat="false" ht="15" hidden="false" customHeight="false" outlineLevel="0" collapsed="false">
      <c r="A2586" s="4" t="n">
        <v>2585</v>
      </c>
      <c r="B2586" s="4" t="s">
        <v>2929</v>
      </c>
      <c r="C2586" s="35" t="n">
        <v>-0.79931</v>
      </c>
      <c r="D2586" s="35" t="n">
        <v>-2.48171</v>
      </c>
      <c r="E2586" s="35" t="n">
        <v>1.36866</v>
      </c>
      <c r="F2586" s="35" t="n">
        <v>0.71657</v>
      </c>
      <c r="G2586" s="35" t="n">
        <v>2.19957</v>
      </c>
      <c r="H2586" s="35" t="n">
        <v>1.03009</v>
      </c>
      <c r="I2586" s="35" t="n">
        <v>-0.83776</v>
      </c>
      <c r="J2586" s="35" t="n">
        <v>-0.53301</v>
      </c>
      <c r="K2586" s="35" t="n">
        <v>1.29461</v>
      </c>
      <c r="L2586" s="35" t="n">
        <v>2.99112</v>
      </c>
      <c r="M2586" s="35" t="n">
        <v>-2.29956</v>
      </c>
      <c r="N2586" s="35" t="n">
        <v>0.49347</v>
      </c>
      <c r="O2586" s="35" t="n">
        <v>-3.38232</v>
      </c>
      <c r="P2586" s="35" t="n">
        <v>-0.80623</v>
      </c>
      <c r="Q2586" s="35" t="n">
        <v>0.26477</v>
      </c>
      <c r="R2586" s="35" t="n">
        <v>-0.26448</v>
      </c>
    </row>
    <row r="2587" customFormat="false" ht="15" hidden="false" customHeight="false" outlineLevel="0" collapsed="false">
      <c r="A2587" s="4" t="n">
        <v>2586</v>
      </c>
      <c r="B2587" s="4" t="s">
        <v>2930</v>
      </c>
      <c r="C2587" s="35" t="n">
        <v>-3.14072</v>
      </c>
      <c r="D2587" s="35" t="n">
        <v>-1.88426</v>
      </c>
      <c r="E2587" s="35" t="n">
        <v>-0.2235</v>
      </c>
      <c r="F2587" s="35" t="n">
        <v>1.69031</v>
      </c>
      <c r="G2587" s="35" t="n">
        <v>0.3349</v>
      </c>
      <c r="H2587" s="35" t="n">
        <v>1.4321</v>
      </c>
      <c r="I2587" s="35" t="n">
        <v>-0.23497</v>
      </c>
      <c r="J2587" s="35" t="n">
        <v>2.169</v>
      </c>
      <c r="K2587" s="35" t="n">
        <v>0.79777</v>
      </c>
      <c r="L2587" s="35" t="n">
        <v>3.56435</v>
      </c>
      <c r="M2587" s="35" t="n">
        <v>1.72229</v>
      </c>
      <c r="N2587" s="35" t="n">
        <v>1.25082</v>
      </c>
      <c r="O2587" s="35" t="n">
        <v>1.24731</v>
      </c>
      <c r="P2587" s="35" t="n">
        <v>-2.18141</v>
      </c>
      <c r="Q2587" s="35" t="n">
        <v>-0.00898</v>
      </c>
      <c r="R2587" s="35" t="n">
        <v>1.51978</v>
      </c>
    </row>
    <row r="2588" customFormat="false" ht="15" hidden="false" customHeight="false" outlineLevel="0" collapsed="false">
      <c r="A2588" s="4" t="n">
        <v>2587</v>
      </c>
      <c r="B2588" s="4" t="s">
        <v>2931</v>
      </c>
      <c r="C2588" s="35" t="n">
        <v>0.21985</v>
      </c>
      <c r="D2588" s="35" t="n">
        <v>0.08271</v>
      </c>
      <c r="E2588" s="35" t="n">
        <v>-0.33906</v>
      </c>
      <c r="F2588" s="35" t="n">
        <v>2.85501</v>
      </c>
      <c r="G2588" s="35" t="n">
        <v>-0.58117</v>
      </c>
      <c r="H2588" s="35" t="n">
        <v>1.70253</v>
      </c>
      <c r="I2588" s="35" t="n">
        <v>2.04097</v>
      </c>
      <c r="J2588" s="35" t="n">
        <v>2.48469</v>
      </c>
      <c r="K2588" s="35" t="n">
        <v>2.75021</v>
      </c>
      <c r="L2588" s="35" t="n">
        <v>0.23741</v>
      </c>
      <c r="M2588" s="35" t="n">
        <v>-0.52123</v>
      </c>
      <c r="N2588" s="35" t="n">
        <v>3.01766</v>
      </c>
      <c r="O2588" s="35" t="n">
        <v>-1.22833</v>
      </c>
      <c r="P2588" s="35" t="n">
        <v>0.10359</v>
      </c>
      <c r="Q2588" s="35" t="n">
        <v>2.53397</v>
      </c>
      <c r="R2588" s="35" t="n">
        <v>-0.30675</v>
      </c>
    </row>
    <row r="2589" customFormat="false" ht="15" hidden="false" customHeight="false" outlineLevel="0" collapsed="false">
      <c r="A2589" s="4" t="n">
        <v>2588</v>
      </c>
      <c r="B2589" s="4" t="s">
        <v>2932</v>
      </c>
      <c r="C2589" s="35" t="n">
        <v>-0.48606</v>
      </c>
      <c r="D2589" s="35" t="n">
        <v>-2.15226</v>
      </c>
      <c r="E2589" s="35" t="n">
        <v>1.40038</v>
      </c>
      <c r="F2589" s="35" t="n">
        <v>0.63917</v>
      </c>
      <c r="G2589" s="35" t="n">
        <v>2.30869</v>
      </c>
      <c r="H2589" s="35" t="n">
        <v>0.94195</v>
      </c>
      <c r="I2589" s="35" t="n">
        <v>-1.03444</v>
      </c>
      <c r="J2589" s="35" t="n">
        <v>-0.15543</v>
      </c>
      <c r="K2589" s="35" t="n">
        <v>1.87702</v>
      </c>
      <c r="L2589" s="35" t="n">
        <v>-1.3933</v>
      </c>
      <c r="M2589" s="35" t="n">
        <v>-0.40223</v>
      </c>
      <c r="N2589" s="35" t="n">
        <v>0.1608</v>
      </c>
      <c r="O2589" s="35" t="n">
        <v>-1.52659</v>
      </c>
      <c r="P2589" s="35" t="n">
        <v>-1.33822</v>
      </c>
      <c r="Q2589" s="35" t="n">
        <v>-0.10452</v>
      </c>
      <c r="R2589" s="35" t="n">
        <v>0.4998</v>
      </c>
    </row>
    <row r="2590" customFormat="false" ht="15" hidden="false" customHeight="false" outlineLevel="0" collapsed="false">
      <c r="A2590" s="4" t="n">
        <v>2589</v>
      </c>
      <c r="B2590" s="4" t="s">
        <v>2933</v>
      </c>
      <c r="C2590" s="35" t="n">
        <v>1.19994</v>
      </c>
      <c r="D2590" s="35" t="n">
        <v>1.59425</v>
      </c>
      <c r="E2590" s="35" t="n">
        <v>-0.67006</v>
      </c>
      <c r="F2590" s="35" t="n">
        <v>-0.737</v>
      </c>
      <c r="G2590" s="35" t="n">
        <v>1.60565</v>
      </c>
      <c r="H2590" s="35" t="n">
        <v>1.25716</v>
      </c>
      <c r="I2590" s="35" t="n">
        <v>1.97928</v>
      </c>
      <c r="J2590" s="35" t="n">
        <v>1.44526</v>
      </c>
      <c r="K2590" s="35" t="n">
        <v>0.65445</v>
      </c>
      <c r="L2590" s="35" t="n">
        <v>0.04731</v>
      </c>
      <c r="M2590" s="35" t="n">
        <v>1.75258</v>
      </c>
      <c r="N2590" s="35" t="n">
        <v>-0.03868</v>
      </c>
      <c r="O2590" s="35" t="n">
        <v>1.18531</v>
      </c>
      <c r="P2590" s="35" t="n">
        <v>-0.06375</v>
      </c>
      <c r="Q2590" s="35" t="n">
        <v>2.61018</v>
      </c>
      <c r="R2590" s="35" t="n">
        <v>-0.12621</v>
      </c>
    </row>
    <row r="2591" customFormat="false" ht="15" hidden="false" customHeight="false" outlineLevel="0" collapsed="false">
      <c r="A2591" s="4" t="n">
        <v>2590</v>
      </c>
      <c r="B2591" s="4" t="s">
        <v>2934</v>
      </c>
      <c r="C2591" s="35" t="n">
        <v>0.38302</v>
      </c>
      <c r="D2591" s="35" t="n">
        <v>-0.83617</v>
      </c>
      <c r="E2591" s="35" t="n">
        <v>-1.68477</v>
      </c>
      <c r="F2591" s="35" t="n">
        <v>0.64699</v>
      </c>
      <c r="G2591" s="35" t="n">
        <v>2.49391</v>
      </c>
      <c r="H2591" s="35" t="n">
        <v>-0.06721</v>
      </c>
      <c r="I2591" s="35" t="n">
        <v>-0.29263</v>
      </c>
      <c r="J2591" s="35" t="n">
        <v>2.8717</v>
      </c>
      <c r="K2591" s="35" t="n">
        <v>2.50112</v>
      </c>
      <c r="L2591" s="35" t="n">
        <v>3.77542</v>
      </c>
      <c r="M2591" s="35" t="n">
        <v>-0.91123</v>
      </c>
      <c r="N2591" s="35" t="n">
        <v>0.73291</v>
      </c>
      <c r="O2591" s="35" t="n">
        <v>0.17432</v>
      </c>
      <c r="P2591" s="35" t="n">
        <v>-0.34653</v>
      </c>
      <c r="Q2591" s="35" t="n">
        <v>-0.35965</v>
      </c>
      <c r="R2591" s="35" t="n">
        <v>-2.48934</v>
      </c>
    </row>
    <row r="2592" customFormat="false" ht="15" hidden="false" customHeight="false" outlineLevel="0" collapsed="false">
      <c r="A2592" s="4" t="n">
        <v>2591</v>
      </c>
      <c r="B2592" s="4" t="s">
        <v>2935</v>
      </c>
      <c r="C2592" s="35" t="n">
        <v>-0.60054</v>
      </c>
      <c r="D2592" s="35" t="n">
        <v>-2.42933</v>
      </c>
      <c r="E2592" s="35" t="n">
        <v>1.805</v>
      </c>
      <c r="F2592" s="35" t="n">
        <v>0.10857</v>
      </c>
      <c r="G2592" s="35" t="n">
        <v>2.0807</v>
      </c>
      <c r="H2592" s="35" t="n">
        <v>1.02944</v>
      </c>
      <c r="I2592" s="35" t="n">
        <v>1.11864</v>
      </c>
      <c r="J2592" s="35" t="n">
        <v>0.06207</v>
      </c>
      <c r="K2592" s="35" t="n">
        <v>1.58924</v>
      </c>
      <c r="L2592" s="35" t="n">
        <v>-0.12518</v>
      </c>
      <c r="M2592" s="35" t="n">
        <v>1.34599</v>
      </c>
      <c r="N2592" s="35" t="n">
        <v>0.58052</v>
      </c>
      <c r="O2592" s="35" t="n">
        <v>-1.47492</v>
      </c>
      <c r="P2592" s="35" t="n">
        <v>-2.98335</v>
      </c>
      <c r="Q2592" s="35" t="n">
        <v>-0.08698</v>
      </c>
      <c r="R2592" s="35" t="n">
        <v>0.34974</v>
      </c>
    </row>
    <row r="2593" customFormat="false" ht="15" hidden="false" customHeight="false" outlineLevel="0" collapsed="false">
      <c r="A2593" s="4" t="n">
        <v>2592</v>
      </c>
      <c r="B2593" s="4" t="s">
        <v>2936</v>
      </c>
      <c r="C2593" s="35" t="n">
        <v>0.03938</v>
      </c>
      <c r="D2593" s="35" t="n">
        <v>-1.24026</v>
      </c>
      <c r="E2593" s="35" t="n">
        <v>0.93699</v>
      </c>
      <c r="F2593" s="35" t="n">
        <v>-0.02618</v>
      </c>
      <c r="G2593" s="35" t="n">
        <v>2.5123</v>
      </c>
      <c r="H2593" s="35" t="n">
        <v>1.5452</v>
      </c>
      <c r="I2593" s="35" t="n">
        <v>1.57942</v>
      </c>
      <c r="J2593" s="35" t="n">
        <v>3.17497</v>
      </c>
      <c r="K2593" s="35" t="n">
        <v>1.9063</v>
      </c>
      <c r="L2593" s="35" t="n">
        <v>-0.43405</v>
      </c>
      <c r="M2593" s="35" t="n">
        <v>1.68174</v>
      </c>
      <c r="N2593" s="35" t="n">
        <v>0.35405</v>
      </c>
      <c r="O2593" s="35" t="n">
        <v>-1.19526</v>
      </c>
      <c r="P2593" s="35" t="n">
        <v>0.61213</v>
      </c>
      <c r="Q2593" s="35" t="n">
        <v>1.41015</v>
      </c>
      <c r="R2593" s="35" t="n">
        <v>-0.12521</v>
      </c>
    </row>
    <row r="2594" customFormat="false" ht="15" hidden="false" customHeight="false" outlineLevel="0" collapsed="false">
      <c r="A2594" s="4" t="n">
        <v>2593</v>
      </c>
      <c r="B2594" s="4" t="s">
        <v>2937</v>
      </c>
      <c r="C2594" s="35" t="n">
        <v>-0.69881</v>
      </c>
      <c r="D2594" s="35" t="n">
        <v>-0.03268</v>
      </c>
      <c r="E2594" s="35" t="n">
        <v>2.09863</v>
      </c>
      <c r="F2594" s="35" t="n">
        <v>2.78787</v>
      </c>
      <c r="G2594" s="35" t="n">
        <v>3.18513</v>
      </c>
      <c r="H2594" s="35" t="n">
        <v>-0.04814</v>
      </c>
      <c r="I2594" s="35" t="n">
        <v>-0.34385</v>
      </c>
      <c r="J2594" s="35" t="n">
        <v>2.81394</v>
      </c>
      <c r="K2594" s="35" t="n">
        <v>3.17539</v>
      </c>
      <c r="L2594" s="35" t="n">
        <v>0.41746</v>
      </c>
      <c r="M2594" s="35" t="n">
        <v>2.12955</v>
      </c>
      <c r="N2594" s="35" t="n">
        <v>0.27912</v>
      </c>
      <c r="O2594" s="35" t="n">
        <v>-1.69921</v>
      </c>
      <c r="P2594" s="35" t="n">
        <v>0.15621</v>
      </c>
      <c r="Q2594" s="35" t="n">
        <v>2.47948</v>
      </c>
      <c r="R2594" s="35" t="n">
        <v>0.6945</v>
      </c>
    </row>
    <row r="2595" customFormat="false" ht="15" hidden="false" customHeight="false" outlineLevel="0" collapsed="false">
      <c r="A2595" s="4" t="n">
        <v>2594</v>
      </c>
      <c r="B2595" s="4" t="s">
        <v>2938</v>
      </c>
      <c r="C2595" s="35" t="n">
        <v>0.70607</v>
      </c>
      <c r="D2595" s="35" t="n">
        <v>0.62522</v>
      </c>
      <c r="E2595" s="35" t="n">
        <v>0.4066</v>
      </c>
      <c r="F2595" s="35" t="n">
        <v>-0.62288</v>
      </c>
      <c r="G2595" s="35" t="n">
        <v>-0.60194</v>
      </c>
      <c r="H2595" s="35" t="n">
        <v>0.6852</v>
      </c>
      <c r="I2595" s="35" t="n">
        <v>-1.05285</v>
      </c>
      <c r="J2595" s="35" t="n">
        <v>-0.38419</v>
      </c>
      <c r="K2595" s="35" t="n">
        <v>-1.22915</v>
      </c>
      <c r="L2595" s="35" t="n">
        <v>-0.80657</v>
      </c>
      <c r="M2595" s="35" t="n">
        <v>1.22154</v>
      </c>
      <c r="N2595" s="35" t="n">
        <v>-0.06472</v>
      </c>
      <c r="O2595" s="35" t="n">
        <v>-0.418</v>
      </c>
      <c r="P2595" s="35" t="n">
        <v>0.84795</v>
      </c>
      <c r="Q2595" s="35" t="n">
        <v>-0.15005</v>
      </c>
      <c r="R2595" s="35" t="n">
        <v>0.7366</v>
      </c>
    </row>
    <row r="2596" customFormat="false" ht="15" hidden="false" customHeight="false" outlineLevel="0" collapsed="false">
      <c r="A2596" s="4" t="n">
        <v>2595</v>
      </c>
      <c r="B2596" s="4" t="s">
        <v>2939</v>
      </c>
      <c r="C2596" s="35" t="n">
        <v>0.55502</v>
      </c>
      <c r="D2596" s="35" t="n">
        <v>-0.92242</v>
      </c>
      <c r="E2596" s="35" t="n">
        <v>2.77764</v>
      </c>
      <c r="F2596" s="35" t="n">
        <v>-0.0749</v>
      </c>
      <c r="G2596" s="35" t="n">
        <v>2.41812</v>
      </c>
      <c r="H2596" s="35" t="n">
        <v>-0.69015</v>
      </c>
      <c r="I2596" s="35" t="n">
        <v>0.09741</v>
      </c>
      <c r="J2596" s="35" t="n">
        <v>2.3702</v>
      </c>
      <c r="K2596" s="35" t="n">
        <v>-0.40607</v>
      </c>
      <c r="L2596" s="35" t="n">
        <v>-1.00194</v>
      </c>
      <c r="M2596" s="35" t="n">
        <v>1.05568</v>
      </c>
      <c r="N2596" s="35" t="n">
        <v>0.88973</v>
      </c>
      <c r="O2596" s="35" t="n">
        <v>1.78758</v>
      </c>
      <c r="P2596" s="35" t="n">
        <v>-2.51005</v>
      </c>
      <c r="Q2596" s="35" t="n">
        <v>2.06209</v>
      </c>
      <c r="R2596" s="35" t="n">
        <v>-1.30192</v>
      </c>
    </row>
    <row r="2597" customFormat="false" ht="15" hidden="false" customHeight="false" outlineLevel="0" collapsed="false">
      <c r="A2597" s="4" t="n">
        <v>2596</v>
      </c>
      <c r="B2597" s="4" t="s">
        <v>2940</v>
      </c>
      <c r="C2597" s="35" t="n">
        <v>0.14966</v>
      </c>
      <c r="D2597" s="35" t="n">
        <v>-2.13378</v>
      </c>
      <c r="E2597" s="35" t="n">
        <v>-1.15641</v>
      </c>
      <c r="F2597" s="35" t="n">
        <v>1.81507</v>
      </c>
      <c r="G2597" s="35" t="n">
        <v>-0.59662</v>
      </c>
      <c r="H2597" s="35" t="n">
        <v>-2.01207</v>
      </c>
      <c r="I2597" s="35" t="n">
        <v>0.29386</v>
      </c>
      <c r="J2597" s="35" t="n">
        <v>2.09298</v>
      </c>
      <c r="K2597" s="35" t="n">
        <v>-0.74956</v>
      </c>
      <c r="L2597" s="35" t="n">
        <v>2.68296</v>
      </c>
      <c r="M2597" s="35" t="n">
        <v>1.48752</v>
      </c>
      <c r="N2597" s="35" t="n">
        <v>1.24197</v>
      </c>
      <c r="O2597" s="35" t="n">
        <v>-2.15828</v>
      </c>
      <c r="P2597" s="35" t="n">
        <v>1.19403</v>
      </c>
      <c r="Q2597" s="35" t="n">
        <v>-0.65119</v>
      </c>
      <c r="R2597" s="35" t="n">
        <v>-1.30767</v>
      </c>
    </row>
    <row r="2598" customFormat="false" ht="15" hidden="false" customHeight="false" outlineLevel="0" collapsed="false">
      <c r="A2598" s="4" t="n">
        <v>2597</v>
      </c>
      <c r="B2598" s="4" t="s">
        <v>2941</v>
      </c>
      <c r="C2598" s="35" t="n">
        <v>-0.07927</v>
      </c>
      <c r="D2598" s="35" t="n">
        <v>0.90831</v>
      </c>
      <c r="E2598" s="35" t="n">
        <v>2.25452</v>
      </c>
      <c r="F2598" s="35" t="n">
        <v>3.06194</v>
      </c>
      <c r="G2598" s="35" t="n">
        <v>-0.02104</v>
      </c>
      <c r="H2598" s="35" t="n">
        <v>1.78327</v>
      </c>
      <c r="I2598" s="35" t="n">
        <v>2.41812</v>
      </c>
      <c r="J2598" s="35" t="n">
        <v>0.35303</v>
      </c>
      <c r="K2598" s="35" t="n">
        <v>2.88894</v>
      </c>
      <c r="L2598" s="35" t="n">
        <v>0.5722</v>
      </c>
      <c r="M2598" s="35" t="n">
        <v>1.96592</v>
      </c>
      <c r="N2598" s="35" t="n">
        <v>1.66082</v>
      </c>
      <c r="O2598" s="35" t="n">
        <v>-2.05451</v>
      </c>
      <c r="P2598" s="35" t="n">
        <v>-3.36133</v>
      </c>
      <c r="Q2598" s="35" t="n">
        <v>1.50396</v>
      </c>
      <c r="R2598" s="35" t="n">
        <v>-3.59884</v>
      </c>
    </row>
    <row r="2599" customFormat="false" ht="15" hidden="false" customHeight="false" outlineLevel="0" collapsed="false">
      <c r="A2599" s="4" t="n">
        <v>2598</v>
      </c>
      <c r="B2599" s="4" t="s">
        <v>2942</v>
      </c>
      <c r="C2599" s="35" t="n">
        <v>-3.29753</v>
      </c>
      <c r="D2599" s="35" t="n">
        <v>0.82954</v>
      </c>
      <c r="E2599" s="35" t="n">
        <v>-0.90529</v>
      </c>
      <c r="F2599" s="35" t="n">
        <v>3.16602</v>
      </c>
      <c r="G2599" s="35" t="n">
        <v>2.84417</v>
      </c>
      <c r="H2599" s="35" t="n">
        <v>-0.60828</v>
      </c>
      <c r="I2599" s="35" t="n">
        <v>1.62099</v>
      </c>
      <c r="J2599" s="35" t="n">
        <v>2.11801</v>
      </c>
      <c r="K2599" s="35" t="n">
        <v>0.18576</v>
      </c>
      <c r="L2599" s="35" t="n">
        <v>1.27377</v>
      </c>
      <c r="M2599" s="35" t="n">
        <v>-0.40217</v>
      </c>
      <c r="N2599" s="35" t="n">
        <v>-1.03885</v>
      </c>
      <c r="O2599" s="35" t="n">
        <v>-2.4114</v>
      </c>
      <c r="P2599" s="35" t="n">
        <v>0.44287</v>
      </c>
      <c r="Q2599" s="35" t="n">
        <v>2.74756</v>
      </c>
      <c r="R2599" s="35" t="n">
        <v>-0.81891</v>
      </c>
    </row>
    <row r="2600" customFormat="false" ht="15" hidden="false" customHeight="false" outlineLevel="0" collapsed="false">
      <c r="A2600" s="4" t="n">
        <v>2599</v>
      </c>
      <c r="B2600" s="4" t="s">
        <v>2943</v>
      </c>
      <c r="C2600" s="35" t="n">
        <v>-2.03966</v>
      </c>
      <c r="D2600" s="35" t="n">
        <v>0.38938</v>
      </c>
      <c r="E2600" s="35" t="n">
        <v>1.20722</v>
      </c>
      <c r="F2600" s="35" t="n">
        <v>1.07418</v>
      </c>
      <c r="G2600" s="35" t="n">
        <v>-0.31161</v>
      </c>
      <c r="H2600" s="35" t="n">
        <v>-1.68792</v>
      </c>
      <c r="I2600" s="35" t="n">
        <v>0.75825</v>
      </c>
      <c r="J2600" s="35" t="n">
        <v>2.21371</v>
      </c>
      <c r="K2600" s="35" t="n">
        <v>-1.07646</v>
      </c>
      <c r="L2600" s="35" t="n">
        <v>3.28072</v>
      </c>
      <c r="M2600" s="35" t="n">
        <v>-0.251</v>
      </c>
      <c r="N2600" s="35" t="n">
        <v>0.5739</v>
      </c>
      <c r="O2600" s="35" t="n">
        <v>-2.55239</v>
      </c>
      <c r="P2600" s="35" t="n">
        <v>0.52959</v>
      </c>
      <c r="Q2600" s="35" t="n">
        <v>0.80594</v>
      </c>
      <c r="R2600" s="35" t="n">
        <v>-3.23448</v>
      </c>
    </row>
    <row r="2601" customFormat="false" ht="15" hidden="false" customHeight="false" outlineLevel="0" collapsed="false">
      <c r="A2601" s="4" t="n">
        <v>2600</v>
      </c>
      <c r="B2601" s="4" t="s">
        <v>2944</v>
      </c>
      <c r="C2601" s="35" t="n">
        <v>0.2868</v>
      </c>
      <c r="D2601" s="35" t="n">
        <v>-0.71305</v>
      </c>
      <c r="E2601" s="35" t="n">
        <v>-0.68826</v>
      </c>
      <c r="F2601" s="35" t="n">
        <v>2.18327</v>
      </c>
      <c r="G2601" s="35" t="n">
        <v>3.23027</v>
      </c>
      <c r="H2601" s="35" t="n">
        <v>-3.16609</v>
      </c>
      <c r="I2601" s="35" t="n">
        <v>0.13371</v>
      </c>
      <c r="J2601" s="35" t="n">
        <v>2.07304</v>
      </c>
      <c r="K2601" s="35" t="n">
        <v>0.59198</v>
      </c>
      <c r="L2601" s="35" t="n">
        <v>-0.82157</v>
      </c>
      <c r="M2601" s="35" t="n">
        <v>0.54966</v>
      </c>
      <c r="N2601" s="35" t="n">
        <v>1.34926</v>
      </c>
      <c r="O2601" s="35" t="n">
        <v>-1.90546</v>
      </c>
      <c r="P2601" s="35" t="n">
        <v>-2.05458</v>
      </c>
      <c r="Q2601" s="35" t="n">
        <v>1.78753</v>
      </c>
      <c r="R2601" s="35" t="n">
        <v>-2.92958</v>
      </c>
    </row>
    <row r="2602" customFormat="false" ht="15" hidden="false" customHeight="false" outlineLevel="0" collapsed="false">
      <c r="A2602" s="4" t="n">
        <v>2601</v>
      </c>
      <c r="B2602" s="4" t="s">
        <v>2945</v>
      </c>
      <c r="C2602" s="35" t="n">
        <v>-0.19348</v>
      </c>
      <c r="D2602" s="35" t="n">
        <v>-0.85592</v>
      </c>
      <c r="E2602" s="35" t="n">
        <v>0.62123</v>
      </c>
      <c r="F2602" s="35" t="n">
        <v>1.90139</v>
      </c>
      <c r="G2602" s="35" t="n">
        <v>2.9494</v>
      </c>
      <c r="H2602" s="35" t="n">
        <v>2.52711</v>
      </c>
      <c r="I2602" s="35" t="n">
        <v>0.26939</v>
      </c>
      <c r="J2602" s="35" t="n">
        <v>2.32588</v>
      </c>
      <c r="K2602" s="35" t="n">
        <v>-0.05993</v>
      </c>
      <c r="L2602" s="35" t="n">
        <v>0.32075</v>
      </c>
      <c r="M2602" s="35" t="n">
        <v>0.55457</v>
      </c>
      <c r="N2602" s="35" t="n">
        <v>0.80885</v>
      </c>
      <c r="O2602" s="35" t="n">
        <v>-1.59668</v>
      </c>
      <c r="P2602" s="35" t="n">
        <v>-2.56512</v>
      </c>
      <c r="Q2602" s="35" t="n">
        <v>1.75493</v>
      </c>
      <c r="R2602" s="35" t="n">
        <v>-3.67617</v>
      </c>
    </row>
    <row r="2603" customFormat="false" ht="15" hidden="false" customHeight="false" outlineLevel="0" collapsed="false">
      <c r="A2603" s="4" t="n">
        <v>2602</v>
      </c>
      <c r="B2603" s="4" t="s">
        <v>2946</v>
      </c>
      <c r="C2603" s="35" t="n">
        <v>-1.0084</v>
      </c>
      <c r="D2603" s="35" t="n">
        <v>-0.03552</v>
      </c>
      <c r="E2603" s="35" t="n">
        <v>1.96321</v>
      </c>
      <c r="F2603" s="35" t="n">
        <v>0.28146</v>
      </c>
      <c r="G2603" s="35" t="n">
        <v>3.63243</v>
      </c>
      <c r="H2603" s="35" t="n">
        <v>1.10975</v>
      </c>
      <c r="I2603" s="35" t="n">
        <v>-1.12483</v>
      </c>
      <c r="J2603" s="35" t="n">
        <v>0.77369</v>
      </c>
      <c r="K2603" s="35" t="n">
        <v>-0.86758</v>
      </c>
      <c r="L2603" s="35" t="n">
        <v>3.76272</v>
      </c>
      <c r="M2603" s="35" t="n">
        <v>-0.9933</v>
      </c>
      <c r="N2603" s="35" t="n">
        <v>3.09758</v>
      </c>
      <c r="O2603" s="35" t="n">
        <v>-2.79388</v>
      </c>
      <c r="P2603" s="35" t="n">
        <v>-2.70855</v>
      </c>
      <c r="Q2603" s="35" t="n">
        <v>0.2856</v>
      </c>
      <c r="R2603" s="35" t="n">
        <v>-2.4659</v>
      </c>
    </row>
    <row r="2604" customFormat="false" ht="15" hidden="false" customHeight="false" outlineLevel="0" collapsed="false">
      <c r="A2604" s="4" t="n">
        <v>2603</v>
      </c>
      <c r="B2604" s="4" t="s">
        <v>2947</v>
      </c>
      <c r="C2604" s="35" t="n">
        <v>-1.53807</v>
      </c>
      <c r="D2604" s="35" t="n">
        <v>-0.4337</v>
      </c>
      <c r="E2604" s="35" t="n">
        <v>2.25465</v>
      </c>
      <c r="F2604" s="35" t="n">
        <v>3.46884</v>
      </c>
      <c r="G2604" s="35" t="n">
        <v>2.546</v>
      </c>
      <c r="H2604" s="35" t="n">
        <v>-1.33805</v>
      </c>
      <c r="I2604" s="35" t="n">
        <v>1.65965</v>
      </c>
      <c r="J2604" s="35" t="n">
        <v>3.97849</v>
      </c>
      <c r="K2604" s="35" t="n">
        <v>-0.33144</v>
      </c>
      <c r="L2604" s="35" t="n">
        <v>3.68733</v>
      </c>
      <c r="M2604" s="35" t="n">
        <v>-1.37303</v>
      </c>
      <c r="N2604" s="35" t="n">
        <v>0.79346</v>
      </c>
      <c r="O2604" s="35" t="n">
        <v>-0.41589</v>
      </c>
      <c r="P2604" s="35" t="n">
        <v>-0.26861</v>
      </c>
      <c r="Q2604" s="35" t="n">
        <v>0.84687</v>
      </c>
      <c r="R2604" s="35" t="n">
        <v>-1.84963</v>
      </c>
    </row>
    <row r="2605" customFormat="false" ht="15" hidden="false" customHeight="false" outlineLevel="0" collapsed="false">
      <c r="A2605" s="4" t="n">
        <v>2604</v>
      </c>
      <c r="B2605" s="4" t="s">
        <v>2948</v>
      </c>
      <c r="C2605" s="35" t="n">
        <v>-1.90014</v>
      </c>
      <c r="D2605" s="35" t="n">
        <v>-3.5175</v>
      </c>
      <c r="E2605" s="35" t="n">
        <v>-0.52927</v>
      </c>
      <c r="F2605" s="35" t="n">
        <v>-0.10474</v>
      </c>
      <c r="G2605" s="35" t="n">
        <v>0.31749</v>
      </c>
      <c r="H2605" s="35" t="n">
        <v>-0.75091</v>
      </c>
      <c r="I2605" s="35" t="n">
        <v>2.35355</v>
      </c>
      <c r="J2605" s="35" t="n">
        <v>-0.56007</v>
      </c>
      <c r="K2605" s="35" t="n">
        <v>-1.80486</v>
      </c>
      <c r="L2605" s="35" t="n">
        <v>3.10265</v>
      </c>
      <c r="M2605" s="35" t="n">
        <v>2.05825</v>
      </c>
      <c r="N2605" s="35" t="n">
        <v>1.1112</v>
      </c>
      <c r="O2605" s="35" t="n">
        <v>-0.09146</v>
      </c>
      <c r="P2605" s="35" t="n">
        <v>0.11702</v>
      </c>
      <c r="Q2605" s="35" t="n">
        <v>-0.09359</v>
      </c>
      <c r="R2605" s="35" t="n">
        <v>-2.43941</v>
      </c>
    </row>
    <row r="2606" customFormat="false" ht="15" hidden="false" customHeight="false" outlineLevel="0" collapsed="false">
      <c r="A2606" s="4" t="n">
        <v>2605</v>
      </c>
      <c r="B2606" s="4" t="s">
        <v>2949</v>
      </c>
      <c r="C2606" s="35" t="n">
        <v>0.99041</v>
      </c>
      <c r="D2606" s="35" t="n">
        <v>1.01886</v>
      </c>
      <c r="E2606" s="35" t="n">
        <v>0.98159</v>
      </c>
      <c r="F2606" s="35" t="n">
        <v>1.92882</v>
      </c>
      <c r="G2606" s="35" t="n">
        <v>-0.55469</v>
      </c>
      <c r="H2606" s="35" t="n">
        <v>1.26123</v>
      </c>
      <c r="I2606" s="35" t="n">
        <v>0.28466</v>
      </c>
      <c r="J2606" s="35" t="n">
        <v>2.03778</v>
      </c>
      <c r="K2606" s="35" t="n">
        <v>-0.85139</v>
      </c>
      <c r="L2606" s="35" t="n">
        <v>-0.48352</v>
      </c>
      <c r="M2606" s="35" t="n">
        <v>2.12376</v>
      </c>
      <c r="N2606" s="35" t="n">
        <v>0.81802</v>
      </c>
      <c r="O2606" s="35" t="n">
        <v>1.50626</v>
      </c>
      <c r="P2606" s="35" t="n">
        <v>0.01985</v>
      </c>
      <c r="Q2606" s="35" t="n">
        <v>0.11901</v>
      </c>
      <c r="R2606" s="35" t="n">
        <v>-1.93786</v>
      </c>
    </row>
    <row r="2607" customFormat="false" ht="15" hidden="false" customHeight="false" outlineLevel="0" collapsed="false">
      <c r="A2607" s="4" t="n">
        <v>2606</v>
      </c>
      <c r="B2607" s="4" t="s">
        <v>2950</v>
      </c>
      <c r="C2607" s="35" t="n">
        <v>0.10143</v>
      </c>
      <c r="D2607" s="35" t="n">
        <v>-0.91809</v>
      </c>
      <c r="E2607" s="35" t="n">
        <v>-0.48511</v>
      </c>
      <c r="F2607" s="35" t="n">
        <v>-1.12395</v>
      </c>
      <c r="G2607" s="35" t="n">
        <v>3.31511</v>
      </c>
      <c r="H2607" s="35" t="n">
        <v>-2.33083</v>
      </c>
      <c r="I2607" s="35" t="n">
        <v>0.35204</v>
      </c>
      <c r="J2607" s="35" t="n">
        <v>2.38481</v>
      </c>
      <c r="K2607" s="35" t="n">
        <v>0.25728</v>
      </c>
      <c r="L2607" s="35" t="n">
        <v>-0.2138</v>
      </c>
      <c r="M2607" s="35" t="n">
        <v>0.92017</v>
      </c>
      <c r="N2607" s="35" t="n">
        <v>0.96315</v>
      </c>
      <c r="O2607" s="35" t="n">
        <v>-2.53505</v>
      </c>
      <c r="P2607" s="35" t="n">
        <v>-2.68613</v>
      </c>
      <c r="Q2607" s="35" t="n">
        <v>-0.22487</v>
      </c>
      <c r="R2607" s="35" t="n">
        <v>-2.15508</v>
      </c>
    </row>
    <row r="2608" customFormat="false" ht="15" hidden="false" customHeight="false" outlineLevel="0" collapsed="false">
      <c r="A2608" s="4" t="n">
        <v>2607</v>
      </c>
      <c r="B2608" s="4" t="s">
        <v>2951</v>
      </c>
      <c r="C2608" s="35" t="n">
        <v>-1.9313</v>
      </c>
      <c r="D2608" s="35" t="n">
        <v>0.71734</v>
      </c>
      <c r="E2608" s="35" t="n">
        <v>-1.59614</v>
      </c>
      <c r="F2608" s="35" t="n">
        <v>0.33374</v>
      </c>
      <c r="G2608" s="35" t="n">
        <v>2.25964</v>
      </c>
      <c r="H2608" s="35" t="n">
        <v>-1.0021</v>
      </c>
      <c r="I2608" s="35" t="n">
        <v>-2.41541</v>
      </c>
      <c r="J2608" s="35" t="n">
        <v>-0.34465</v>
      </c>
      <c r="K2608" s="35" t="n">
        <v>-1.30008</v>
      </c>
      <c r="L2608" s="35" t="n">
        <v>2.89086</v>
      </c>
      <c r="M2608" s="35" t="n">
        <v>1.62658</v>
      </c>
      <c r="N2608" s="35" t="n">
        <v>0.58103</v>
      </c>
      <c r="O2608" s="35" t="n">
        <v>-0.71251</v>
      </c>
      <c r="P2608" s="35" t="n">
        <v>-0.13674</v>
      </c>
      <c r="Q2608" s="35" t="n">
        <v>0.29254</v>
      </c>
      <c r="R2608" s="35" t="n">
        <v>-1.97106</v>
      </c>
    </row>
    <row r="2609" customFormat="false" ht="15" hidden="false" customHeight="false" outlineLevel="0" collapsed="false">
      <c r="A2609" s="4" t="n">
        <v>2608</v>
      </c>
      <c r="B2609" s="4" t="s">
        <v>2952</v>
      </c>
      <c r="C2609" s="35" t="n">
        <v>-2.18771</v>
      </c>
      <c r="D2609" s="35" t="n">
        <v>1.25204</v>
      </c>
      <c r="E2609" s="35" t="n">
        <v>-0.4402</v>
      </c>
      <c r="F2609" s="35" t="n">
        <v>3.10294</v>
      </c>
      <c r="G2609" s="35" t="n">
        <v>2.29074</v>
      </c>
      <c r="H2609" s="35" t="n">
        <v>-1.31655</v>
      </c>
      <c r="I2609" s="35" t="n">
        <v>-1.26495</v>
      </c>
      <c r="J2609" s="35" t="n">
        <v>2.55869</v>
      </c>
      <c r="K2609" s="35" t="n">
        <v>0.32275</v>
      </c>
      <c r="L2609" s="35" t="n">
        <v>2.95345</v>
      </c>
      <c r="M2609" s="35" t="n">
        <v>1.99876</v>
      </c>
      <c r="N2609" s="35" t="n">
        <v>3.69402</v>
      </c>
      <c r="O2609" s="35" t="n">
        <v>-0.75413</v>
      </c>
      <c r="P2609" s="35" t="n">
        <v>-0.09508</v>
      </c>
      <c r="Q2609" s="35" t="n">
        <v>3.32678</v>
      </c>
      <c r="R2609" s="35" t="n">
        <v>-2.62562</v>
      </c>
    </row>
    <row r="2610" customFormat="false" ht="15" hidden="false" customHeight="false" outlineLevel="0" collapsed="false">
      <c r="A2610" s="4" t="n">
        <v>2609</v>
      </c>
      <c r="B2610" s="4" t="s">
        <v>2953</v>
      </c>
      <c r="C2610" s="35" t="n">
        <v>-1.88181</v>
      </c>
      <c r="D2610" s="35" t="n">
        <v>0.41407</v>
      </c>
      <c r="E2610" s="35" t="n">
        <v>-0.25075</v>
      </c>
      <c r="F2610" s="35" t="n">
        <v>2.86441</v>
      </c>
      <c r="G2610" s="35" t="n">
        <v>1.9461</v>
      </c>
      <c r="H2610" s="35" t="n">
        <v>-2.13313</v>
      </c>
      <c r="I2610" s="35" t="n">
        <v>2.05465</v>
      </c>
      <c r="J2610" s="35" t="n">
        <v>2.76435</v>
      </c>
      <c r="K2610" s="35" t="n">
        <v>-0.13036</v>
      </c>
      <c r="L2610" s="35" t="n">
        <v>3.67525</v>
      </c>
      <c r="M2610" s="35" t="n">
        <v>-0.23902</v>
      </c>
      <c r="N2610" s="35" t="n">
        <v>3.12916</v>
      </c>
      <c r="O2610" s="35" t="n">
        <v>0.04685</v>
      </c>
      <c r="P2610" s="35" t="n">
        <v>0.5094</v>
      </c>
      <c r="Q2610" s="35" t="n">
        <v>3.43292</v>
      </c>
      <c r="R2610" s="35" t="n">
        <v>-1.7871</v>
      </c>
    </row>
    <row r="2611" customFormat="false" ht="15" hidden="false" customHeight="false" outlineLevel="0" collapsed="false">
      <c r="A2611" s="4" t="n">
        <v>2610</v>
      </c>
      <c r="B2611" s="4" t="s">
        <v>2954</v>
      </c>
      <c r="C2611" s="35" t="n">
        <v>0.49032</v>
      </c>
      <c r="D2611" s="35" t="n">
        <v>-2.25222</v>
      </c>
      <c r="E2611" s="35" t="n">
        <v>-0.63382</v>
      </c>
      <c r="F2611" s="35" t="n">
        <v>-0.59452</v>
      </c>
      <c r="G2611" s="35" t="n">
        <v>0.38279</v>
      </c>
      <c r="H2611" s="35" t="n">
        <v>-1.75325</v>
      </c>
      <c r="I2611" s="35" t="n">
        <v>3.55017</v>
      </c>
      <c r="J2611" s="35" t="n">
        <v>2.78503</v>
      </c>
      <c r="K2611" s="35" t="n">
        <v>-0.54694</v>
      </c>
      <c r="L2611" s="35" t="n">
        <v>2.92723</v>
      </c>
      <c r="M2611" s="35" t="n">
        <v>-1.51996</v>
      </c>
      <c r="N2611" s="35" t="n">
        <v>0.88675</v>
      </c>
      <c r="O2611" s="35" t="n">
        <v>0.43168</v>
      </c>
      <c r="P2611" s="35" t="n">
        <v>-2.04272</v>
      </c>
      <c r="Q2611" s="35" t="n">
        <v>2.65589</v>
      </c>
      <c r="R2611" s="35" t="n">
        <v>-0.23678</v>
      </c>
    </row>
    <row r="2612" customFormat="false" ht="15" hidden="false" customHeight="false" outlineLevel="0" collapsed="false">
      <c r="A2612" s="4" t="n">
        <v>2611</v>
      </c>
      <c r="B2612" s="4" t="s">
        <v>2955</v>
      </c>
      <c r="C2612" s="35" t="n">
        <v>-0.89654</v>
      </c>
      <c r="D2612" s="35" t="n">
        <v>-0.50178</v>
      </c>
      <c r="E2612" s="35" t="n">
        <v>-1.14265</v>
      </c>
      <c r="F2612" s="35" t="n">
        <v>3.626</v>
      </c>
      <c r="G2612" s="35" t="n">
        <v>0.16057</v>
      </c>
      <c r="H2612" s="35" t="n">
        <v>-2.3171</v>
      </c>
      <c r="I2612" s="35" t="n">
        <v>0.00472</v>
      </c>
      <c r="J2612" s="35" t="n">
        <v>1.80083</v>
      </c>
      <c r="K2612" s="35" t="n">
        <v>0.86212</v>
      </c>
      <c r="L2612" s="35" t="n">
        <v>3.77532</v>
      </c>
      <c r="M2612" s="35" t="n">
        <v>0.75688</v>
      </c>
      <c r="N2612" s="35" t="n">
        <v>1.25081</v>
      </c>
      <c r="O2612" s="35" t="n">
        <v>-3.25561</v>
      </c>
      <c r="P2612" s="35" t="n">
        <v>-1.84705</v>
      </c>
      <c r="Q2612" s="35" t="n">
        <v>1.86803</v>
      </c>
      <c r="R2612" s="35" t="n">
        <v>-2.55557</v>
      </c>
    </row>
    <row r="2613" customFormat="false" ht="15" hidden="false" customHeight="false" outlineLevel="0" collapsed="false">
      <c r="A2613" s="4" t="n">
        <v>2612</v>
      </c>
      <c r="B2613" s="4" t="s">
        <v>2956</v>
      </c>
      <c r="C2613" s="35" t="n">
        <v>0.34185</v>
      </c>
      <c r="D2613" s="35" t="n">
        <v>-1.21588</v>
      </c>
      <c r="E2613" s="35" t="n">
        <v>-1.02745</v>
      </c>
      <c r="F2613" s="35" t="n">
        <v>0.43108</v>
      </c>
      <c r="G2613" s="35" t="n">
        <v>2.24399</v>
      </c>
      <c r="H2613" s="35" t="n">
        <v>-1.85474</v>
      </c>
      <c r="I2613" s="35" t="n">
        <v>-0.3038</v>
      </c>
      <c r="J2613" s="35" t="n">
        <v>2.13867</v>
      </c>
      <c r="K2613" s="35" t="n">
        <v>-0.25678</v>
      </c>
      <c r="L2613" s="35" t="n">
        <v>2.37009</v>
      </c>
      <c r="M2613" s="35" t="n">
        <v>1.60425</v>
      </c>
      <c r="N2613" s="35" t="n">
        <v>0.31625</v>
      </c>
      <c r="O2613" s="35" t="n">
        <v>0.0476</v>
      </c>
      <c r="P2613" s="35" t="n">
        <v>0.63569</v>
      </c>
      <c r="Q2613" s="35" t="n">
        <v>-0.65152</v>
      </c>
      <c r="R2613" s="35" t="n">
        <v>0.73817</v>
      </c>
    </row>
    <row r="2614" customFormat="false" ht="15" hidden="false" customHeight="false" outlineLevel="0" collapsed="false">
      <c r="A2614" s="4" t="n">
        <v>2613</v>
      </c>
      <c r="B2614" s="4" t="s">
        <v>2957</v>
      </c>
      <c r="C2614" s="35" t="n">
        <v>-0.07373</v>
      </c>
      <c r="D2614" s="35" t="n">
        <v>0.61338</v>
      </c>
      <c r="E2614" s="35" t="n">
        <v>2.92982</v>
      </c>
      <c r="F2614" s="35" t="n">
        <v>2.85889</v>
      </c>
      <c r="G2614" s="35" t="n">
        <v>0.45323</v>
      </c>
      <c r="H2614" s="35" t="n">
        <v>0.92146</v>
      </c>
      <c r="I2614" s="35" t="n">
        <v>-0.42884</v>
      </c>
      <c r="J2614" s="35" t="n">
        <v>1.5151</v>
      </c>
      <c r="K2614" s="35" t="n">
        <v>0.0531</v>
      </c>
      <c r="L2614" s="35" t="n">
        <v>2.45699</v>
      </c>
      <c r="M2614" s="35" t="n">
        <v>1.99354</v>
      </c>
      <c r="N2614" s="35" t="n">
        <v>0.95922</v>
      </c>
      <c r="O2614" s="35" t="n">
        <v>1.39348</v>
      </c>
      <c r="P2614" s="35" t="n">
        <v>-3.42463</v>
      </c>
      <c r="Q2614" s="35" t="n">
        <v>-0.26524</v>
      </c>
      <c r="R2614" s="35" t="n">
        <v>-2.01801</v>
      </c>
    </row>
    <row r="2615" customFormat="false" ht="15" hidden="false" customHeight="false" outlineLevel="0" collapsed="false">
      <c r="A2615" s="4" t="n">
        <v>2614</v>
      </c>
      <c r="B2615" s="4" t="s">
        <v>2958</v>
      </c>
      <c r="C2615" s="35" t="n">
        <v>-2.69452</v>
      </c>
      <c r="D2615" s="35" t="n">
        <v>-1.6586</v>
      </c>
      <c r="E2615" s="35" t="n">
        <v>2.69997</v>
      </c>
      <c r="F2615" s="35" t="n">
        <v>3.01857</v>
      </c>
      <c r="G2615" s="35" t="n">
        <v>1.71051</v>
      </c>
      <c r="H2615" s="35" t="n">
        <v>1.53472</v>
      </c>
      <c r="I2615" s="35" t="n">
        <v>-0.68926</v>
      </c>
      <c r="J2615" s="35" t="n">
        <v>2.21974</v>
      </c>
      <c r="K2615" s="35" t="n">
        <v>0.13416</v>
      </c>
      <c r="L2615" s="35" t="n">
        <v>3.07597</v>
      </c>
      <c r="M2615" s="35" t="n">
        <v>1.88451</v>
      </c>
      <c r="N2615" s="35" t="n">
        <v>4.18466</v>
      </c>
      <c r="O2615" s="35" t="n">
        <v>0.64231</v>
      </c>
      <c r="P2615" s="35" t="n">
        <v>-3.24677</v>
      </c>
      <c r="Q2615" s="35" t="n">
        <v>0.70663</v>
      </c>
      <c r="R2615" s="35" t="n">
        <v>-0.76184</v>
      </c>
    </row>
    <row r="2616" customFormat="false" ht="15" hidden="false" customHeight="false" outlineLevel="0" collapsed="false">
      <c r="A2616" s="4" t="n">
        <v>2615</v>
      </c>
      <c r="B2616" s="4" t="s">
        <v>2959</v>
      </c>
      <c r="C2616" s="35" t="n">
        <v>-2.70308</v>
      </c>
      <c r="D2616" s="35" t="n">
        <v>-1.44893</v>
      </c>
      <c r="E2616" s="35" t="n">
        <v>2.64553</v>
      </c>
      <c r="F2616" s="35" t="n">
        <v>-0.5932</v>
      </c>
      <c r="G2616" s="35" t="n">
        <v>1.61352</v>
      </c>
      <c r="H2616" s="35" t="n">
        <v>1.31376</v>
      </c>
      <c r="I2616" s="35" t="n">
        <v>-0.3937</v>
      </c>
      <c r="J2616" s="35" t="n">
        <v>2.28782</v>
      </c>
      <c r="K2616" s="35" t="n">
        <v>-0.06516</v>
      </c>
      <c r="L2616" s="35" t="n">
        <v>-0.06087</v>
      </c>
      <c r="M2616" s="35" t="n">
        <v>1.82946</v>
      </c>
      <c r="N2616" s="35" t="n">
        <v>4.45333</v>
      </c>
      <c r="O2616" s="35" t="n">
        <v>0.73917</v>
      </c>
      <c r="P2616" s="35" t="n">
        <v>-2.3905</v>
      </c>
      <c r="Q2616" s="35" t="n">
        <v>2.32149</v>
      </c>
      <c r="R2616" s="35" t="n">
        <v>-1.88645</v>
      </c>
    </row>
    <row r="2617" customFormat="false" ht="15" hidden="false" customHeight="false" outlineLevel="0" collapsed="false">
      <c r="A2617" s="4" t="n">
        <v>2616</v>
      </c>
      <c r="B2617" s="4" t="s">
        <v>2960</v>
      </c>
      <c r="C2617" s="35" t="n">
        <v>-2.95773</v>
      </c>
      <c r="D2617" s="35" t="n">
        <v>-1.44341</v>
      </c>
      <c r="E2617" s="35" t="n">
        <v>2.95904</v>
      </c>
      <c r="F2617" s="35" t="n">
        <v>-1.01129</v>
      </c>
      <c r="G2617" s="35" t="n">
        <v>-1.11649</v>
      </c>
      <c r="H2617" s="35" t="n">
        <v>1.97163</v>
      </c>
      <c r="I2617" s="35" t="n">
        <v>0.42885</v>
      </c>
      <c r="J2617" s="35" t="n">
        <v>2.00969</v>
      </c>
      <c r="K2617" s="35" t="n">
        <v>0.18867</v>
      </c>
      <c r="L2617" s="35" t="n">
        <v>1.32975</v>
      </c>
      <c r="M2617" s="35" t="n">
        <v>0.74796</v>
      </c>
      <c r="N2617" s="35" t="n">
        <v>1.3994</v>
      </c>
      <c r="O2617" s="35" t="n">
        <v>1.84908</v>
      </c>
      <c r="P2617" s="35" t="n">
        <v>-2.52349</v>
      </c>
      <c r="Q2617" s="35" t="n">
        <v>2.88798</v>
      </c>
      <c r="R2617" s="35" t="n">
        <v>-2.23485</v>
      </c>
    </row>
    <row r="2618" customFormat="false" ht="15" hidden="false" customHeight="false" outlineLevel="0" collapsed="false">
      <c r="A2618" s="4" t="n">
        <v>2617</v>
      </c>
      <c r="B2618" s="4" t="s">
        <v>2961</v>
      </c>
      <c r="C2618" s="35" t="n">
        <v>-3.53225</v>
      </c>
      <c r="D2618" s="35" t="n">
        <v>-1.6102</v>
      </c>
      <c r="E2618" s="35" t="n">
        <v>1.4885</v>
      </c>
      <c r="F2618" s="35" t="n">
        <v>1.94715</v>
      </c>
      <c r="G2618" s="35" t="n">
        <v>-0.85702</v>
      </c>
      <c r="H2618" s="35" t="n">
        <v>1.82141</v>
      </c>
      <c r="I2618" s="35" t="n">
        <v>-0.05068</v>
      </c>
      <c r="J2618" s="35" t="n">
        <v>2.28103</v>
      </c>
      <c r="K2618" s="35" t="n">
        <v>0.52757</v>
      </c>
      <c r="L2618" s="35" t="n">
        <v>3.55211</v>
      </c>
      <c r="M2618" s="35" t="n">
        <v>1.08062</v>
      </c>
      <c r="N2618" s="35" t="n">
        <v>1.15682</v>
      </c>
      <c r="O2618" s="35" t="n">
        <v>0.66182</v>
      </c>
      <c r="P2618" s="35" t="n">
        <v>-2.57724</v>
      </c>
      <c r="Q2618" s="35" t="n">
        <v>-0.42547</v>
      </c>
      <c r="R2618" s="35" t="n">
        <v>-3.10112</v>
      </c>
    </row>
    <row r="2619" customFormat="false" ht="15" hidden="false" customHeight="false" outlineLevel="0" collapsed="false">
      <c r="A2619" s="4" t="n">
        <v>2618</v>
      </c>
      <c r="B2619" s="4" t="s">
        <v>2962</v>
      </c>
      <c r="C2619" s="35" t="n">
        <v>0.30818</v>
      </c>
      <c r="D2619" s="35" t="n">
        <v>-2.90472</v>
      </c>
      <c r="E2619" s="35" t="n">
        <v>0.09914</v>
      </c>
      <c r="F2619" s="35" t="n">
        <v>-0.07324</v>
      </c>
      <c r="G2619" s="35" t="n">
        <v>1.93498</v>
      </c>
      <c r="H2619" s="35" t="n">
        <v>-2.04635</v>
      </c>
      <c r="I2619" s="35" t="n">
        <v>0.49498</v>
      </c>
      <c r="J2619" s="35" t="n">
        <v>-0.69765</v>
      </c>
      <c r="K2619" s="35" t="n">
        <v>-0.53829</v>
      </c>
      <c r="L2619" s="35" t="n">
        <v>3.49605</v>
      </c>
      <c r="M2619" s="35" t="n">
        <v>-0.39865</v>
      </c>
      <c r="N2619" s="35" t="n">
        <v>3.92144</v>
      </c>
      <c r="O2619" s="35" t="n">
        <v>-0.12888</v>
      </c>
      <c r="P2619" s="35" t="n">
        <v>0.16733</v>
      </c>
      <c r="Q2619" s="35" t="n">
        <v>3.22793</v>
      </c>
      <c r="R2619" s="35" t="n">
        <v>-0.65224</v>
      </c>
    </row>
    <row r="2620" customFormat="false" ht="15" hidden="false" customHeight="false" outlineLevel="0" collapsed="false">
      <c r="A2620" s="4" t="n">
        <v>2619</v>
      </c>
      <c r="B2620" s="4" t="s">
        <v>2963</v>
      </c>
      <c r="C2620" s="35" t="n">
        <v>-0.61855</v>
      </c>
      <c r="D2620" s="35" t="n">
        <v>-2.79521</v>
      </c>
      <c r="E2620" s="35" t="n">
        <v>1.48486</v>
      </c>
      <c r="F2620" s="35" t="n">
        <v>-0.51269</v>
      </c>
      <c r="G2620" s="35" t="n">
        <v>1.99953</v>
      </c>
      <c r="H2620" s="35" t="n">
        <v>0.41858</v>
      </c>
      <c r="I2620" s="35" t="n">
        <v>3.11622</v>
      </c>
      <c r="J2620" s="35" t="n">
        <v>0.12718</v>
      </c>
      <c r="K2620" s="35" t="n">
        <v>-1.79781</v>
      </c>
      <c r="L2620" s="35" t="n">
        <v>3.39202</v>
      </c>
      <c r="M2620" s="35" t="n">
        <v>1.7497</v>
      </c>
      <c r="N2620" s="35" t="n">
        <v>1.36945</v>
      </c>
      <c r="O2620" s="35" t="n">
        <v>-2.82338</v>
      </c>
      <c r="P2620" s="35" t="n">
        <v>-0.56822</v>
      </c>
      <c r="Q2620" s="35" t="n">
        <v>0.12447</v>
      </c>
      <c r="R2620" s="35" t="n">
        <v>-0.96623</v>
      </c>
    </row>
    <row r="2621" customFormat="false" ht="15" hidden="false" customHeight="false" outlineLevel="0" collapsed="false">
      <c r="A2621" s="4" t="n">
        <v>2620</v>
      </c>
      <c r="B2621" s="4" t="s">
        <v>2964</v>
      </c>
      <c r="C2621" s="35" t="n">
        <v>-0.04101</v>
      </c>
      <c r="D2621" s="35" t="n">
        <v>0.7637</v>
      </c>
      <c r="E2621" s="35" t="n">
        <v>1.95201</v>
      </c>
      <c r="F2621" s="35" t="n">
        <v>2.72315</v>
      </c>
      <c r="G2621" s="35" t="n">
        <v>2.42908</v>
      </c>
      <c r="H2621" s="35" t="n">
        <v>0.50525</v>
      </c>
      <c r="I2621" s="35" t="n">
        <v>-1.26014</v>
      </c>
      <c r="J2621" s="35" t="n">
        <v>-0.45753</v>
      </c>
      <c r="K2621" s="35" t="n">
        <v>-0.26769</v>
      </c>
      <c r="L2621" s="35" t="n">
        <v>0.22799</v>
      </c>
      <c r="M2621" s="35" t="n">
        <v>2.08629</v>
      </c>
      <c r="N2621" s="35" t="n">
        <v>0.91068</v>
      </c>
      <c r="O2621" s="35" t="n">
        <v>-1.40933</v>
      </c>
      <c r="P2621" s="35" t="n">
        <v>-2.35703</v>
      </c>
      <c r="Q2621" s="35" t="n">
        <v>-1.02717</v>
      </c>
      <c r="R2621" s="35" t="n">
        <v>0.02642</v>
      </c>
    </row>
    <row r="2622" customFormat="false" ht="15" hidden="false" customHeight="false" outlineLevel="0" collapsed="false">
      <c r="A2622" s="4" t="n">
        <v>2621</v>
      </c>
      <c r="B2622" s="4" t="s">
        <v>2965</v>
      </c>
      <c r="C2622" s="35" t="n">
        <v>-2.32834</v>
      </c>
      <c r="D2622" s="35" t="n">
        <v>-2.30913</v>
      </c>
      <c r="E2622" s="35" t="n">
        <v>2.59791</v>
      </c>
      <c r="F2622" s="35" t="n">
        <v>-0.61841</v>
      </c>
      <c r="G2622" s="35" t="n">
        <v>1.23872</v>
      </c>
      <c r="H2622" s="35" t="n">
        <v>0.35255</v>
      </c>
      <c r="I2622" s="35" t="n">
        <v>2.10717</v>
      </c>
      <c r="J2622" s="35" t="n">
        <v>2.60739</v>
      </c>
      <c r="K2622" s="35" t="n">
        <v>0.08901</v>
      </c>
      <c r="L2622" s="35" t="n">
        <v>3.17568</v>
      </c>
      <c r="M2622" s="35" t="n">
        <v>-0.22059</v>
      </c>
      <c r="N2622" s="35" t="n">
        <v>3.56907</v>
      </c>
      <c r="O2622" s="35" t="n">
        <v>0.6694</v>
      </c>
      <c r="P2622" s="35" t="n">
        <v>-3.28899</v>
      </c>
      <c r="Q2622" s="35" t="n">
        <v>2.5505</v>
      </c>
      <c r="R2622" s="35" t="n">
        <v>0.71027</v>
      </c>
    </row>
    <row r="2623" customFormat="false" ht="15" hidden="false" customHeight="false" outlineLevel="0" collapsed="false">
      <c r="A2623" s="4" t="n">
        <v>2622</v>
      </c>
      <c r="B2623" s="4" t="s">
        <v>2966</v>
      </c>
      <c r="C2623" s="35" t="n">
        <v>-2.77235</v>
      </c>
      <c r="D2623" s="35" t="n">
        <v>0.33969</v>
      </c>
      <c r="E2623" s="35" t="n">
        <v>1.57324</v>
      </c>
      <c r="F2623" s="35" t="n">
        <v>0.00294</v>
      </c>
      <c r="G2623" s="35" t="n">
        <v>3.62538</v>
      </c>
      <c r="H2623" s="35" t="n">
        <v>0.12689</v>
      </c>
      <c r="I2623" s="35" t="n">
        <v>-0.90428</v>
      </c>
      <c r="J2623" s="35" t="n">
        <v>3.26792</v>
      </c>
      <c r="K2623" s="35" t="n">
        <v>-0.64578</v>
      </c>
      <c r="L2623" s="35" t="n">
        <v>0.48717</v>
      </c>
      <c r="M2623" s="35" t="n">
        <v>0.09697</v>
      </c>
      <c r="N2623" s="35" t="n">
        <v>1.82618</v>
      </c>
      <c r="O2623" s="35" t="n">
        <v>-2.22657</v>
      </c>
      <c r="P2623" s="35" t="n">
        <v>-2.3972</v>
      </c>
      <c r="Q2623" s="35" t="n">
        <v>0.44766</v>
      </c>
      <c r="R2623" s="35" t="n">
        <v>-3.32658</v>
      </c>
    </row>
    <row r="2624" customFormat="false" ht="15" hidden="false" customHeight="false" outlineLevel="0" collapsed="false">
      <c r="A2624" s="4" t="n">
        <v>2623</v>
      </c>
      <c r="B2624" s="4" t="s">
        <v>2967</v>
      </c>
      <c r="C2624" s="35" t="n">
        <v>0.08935</v>
      </c>
      <c r="D2624" s="35" t="n">
        <v>-1.29288</v>
      </c>
      <c r="E2624" s="35" t="n">
        <v>3.16493</v>
      </c>
      <c r="F2624" s="35" t="n">
        <v>1.80424</v>
      </c>
      <c r="G2624" s="35" t="n">
        <v>2.20714</v>
      </c>
      <c r="H2624" s="35" t="n">
        <v>1.13461</v>
      </c>
      <c r="I2624" s="35" t="n">
        <v>2.22781</v>
      </c>
      <c r="J2624" s="35" t="n">
        <v>2.61961</v>
      </c>
      <c r="K2624" s="35" t="n">
        <v>-0.78825</v>
      </c>
      <c r="L2624" s="35" t="n">
        <v>0.84256</v>
      </c>
      <c r="M2624" s="35" t="n">
        <v>1.57625</v>
      </c>
      <c r="N2624" s="35" t="n">
        <v>4.46928</v>
      </c>
      <c r="O2624" s="35" t="n">
        <v>-1.87945</v>
      </c>
      <c r="P2624" s="35" t="n">
        <v>-2.24654</v>
      </c>
      <c r="Q2624" s="35" t="n">
        <v>-0.62075</v>
      </c>
      <c r="R2624" s="35" t="n">
        <v>0.13709</v>
      </c>
    </row>
    <row r="2625" customFormat="false" ht="15" hidden="false" customHeight="false" outlineLevel="0" collapsed="false">
      <c r="A2625" s="4" t="n">
        <v>2624</v>
      </c>
      <c r="B2625" s="4" t="s">
        <v>2968</v>
      </c>
      <c r="C2625" s="35" t="n">
        <v>-2.06933</v>
      </c>
      <c r="D2625" s="35" t="n">
        <v>-0.31839</v>
      </c>
      <c r="E2625" s="35" t="n">
        <v>2.74776</v>
      </c>
      <c r="F2625" s="35" t="n">
        <v>0.30129</v>
      </c>
      <c r="G2625" s="35" t="n">
        <v>0.72925</v>
      </c>
      <c r="H2625" s="35" t="n">
        <v>1.53641</v>
      </c>
      <c r="I2625" s="35" t="n">
        <v>1.7645</v>
      </c>
      <c r="J2625" s="35" t="n">
        <v>0.46447</v>
      </c>
      <c r="K2625" s="35" t="n">
        <v>-0.35011</v>
      </c>
      <c r="L2625" s="35" t="n">
        <v>2.40179</v>
      </c>
      <c r="M2625" s="35" t="n">
        <v>3.46191</v>
      </c>
      <c r="N2625" s="35" t="n">
        <v>3.94017</v>
      </c>
      <c r="O2625" s="35" t="n">
        <v>0.66662</v>
      </c>
      <c r="P2625" s="35" t="n">
        <v>-0.65733</v>
      </c>
      <c r="Q2625" s="35" t="n">
        <v>0.75664</v>
      </c>
      <c r="R2625" s="35" t="n">
        <v>0.94314</v>
      </c>
    </row>
    <row r="2626" customFormat="false" ht="15" hidden="false" customHeight="false" outlineLevel="0" collapsed="false">
      <c r="A2626" s="4" t="n">
        <v>2625</v>
      </c>
      <c r="B2626" s="4" t="s">
        <v>2969</v>
      </c>
      <c r="C2626" s="35" t="n">
        <v>-2.58451</v>
      </c>
      <c r="D2626" s="35" t="n">
        <v>-0.10575</v>
      </c>
      <c r="E2626" s="35" t="n">
        <v>2.62507</v>
      </c>
      <c r="F2626" s="35" t="n">
        <v>2.72617</v>
      </c>
      <c r="G2626" s="35" t="n">
        <v>2.12084</v>
      </c>
      <c r="H2626" s="35" t="n">
        <v>0.45636</v>
      </c>
      <c r="I2626" s="35" t="n">
        <v>1.83107</v>
      </c>
      <c r="J2626" s="35" t="n">
        <v>1.73209</v>
      </c>
      <c r="K2626" s="35" t="n">
        <v>-0.26713</v>
      </c>
      <c r="L2626" s="35" t="n">
        <v>0.03423</v>
      </c>
      <c r="M2626" s="35" t="n">
        <v>-0.86462</v>
      </c>
      <c r="N2626" s="35" t="n">
        <v>3.58593</v>
      </c>
      <c r="O2626" s="35" t="n">
        <v>-0.01113</v>
      </c>
      <c r="P2626" s="35" t="n">
        <v>0.02106</v>
      </c>
      <c r="Q2626" s="35" t="n">
        <v>-0.04479</v>
      </c>
      <c r="R2626" s="35" t="n">
        <v>-2.17302</v>
      </c>
    </row>
    <row r="2627" customFormat="false" ht="15" hidden="false" customHeight="false" outlineLevel="0" collapsed="false">
      <c r="A2627" s="4" t="n">
        <v>2626</v>
      </c>
      <c r="B2627" s="4" t="s">
        <v>2970</v>
      </c>
      <c r="C2627" s="35" t="n">
        <v>-0.5662</v>
      </c>
      <c r="D2627" s="35" t="n">
        <v>0.03763</v>
      </c>
      <c r="E2627" s="35" t="n">
        <v>2.07839</v>
      </c>
      <c r="F2627" s="35" t="n">
        <v>2.52431</v>
      </c>
      <c r="G2627" s="35" t="n">
        <v>1.54974</v>
      </c>
      <c r="H2627" s="35" t="n">
        <v>1.18484</v>
      </c>
      <c r="I2627" s="35" t="n">
        <v>2.11683</v>
      </c>
      <c r="J2627" s="35" t="n">
        <v>3.46403</v>
      </c>
      <c r="K2627" s="35" t="n">
        <v>-0.29345</v>
      </c>
      <c r="L2627" s="35" t="n">
        <v>-0.18025</v>
      </c>
      <c r="M2627" s="35" t="n">
        <v>-0.77378</v>
      </c>
      <c r="N2627" s="35" t="n">
        <v>3.25659</v>
      </c>
      <c r="O2627" s="35" t="n">
        <v>0.00702</v>
      </c>
      <c r="P2627" s="35" t="n">
        <v>-0.3607</v>
      </c>
      <c r="Q2627" s="35" t="n">
        <v>-0.59904</v>
      </c>
      <c r="R2627" s="35" t="n">
        <v>-2.92239</v>
      </c>
    </row>
    <row r="2628" customFormat="false" ht="15" hidden="false" customHeight="false" outlineLevel="0" collapsed="false">
      <c r="A2628" s="4" t="n">
        <v>2627</v>
      </c>
      <c r="B2628" s="4" t="s">
        <v>2971</v>
      </c>
      <c r="C2628" s="35" t="n">
        <v>-2.22453</v>
      </c>
      <c r="D2628" s="35" t="n">
        <v>0.18504</v>
      </c>
      <c r="E2628" s="35" t="n">
        <v>1.76101</v>
      </c>
      <c r="F2628" s="35" t="n">
        <v>2.2455</v>
      </c>
      <c r="G2628" s="35" t="n">
        <v>3.75345</v>
      </c>
      <c r="H2628" s="35" t="n">
        <v>-1.12063</v>
      </c>
      <c r="I2628" s="35" t="n">
        <v>1.57198</v>
      </c>
      <c r="J2628" s="35" t="n">
        <v>-0.05951</v>
      </c>
      <c r="K2628" s="35" t="n">
        <v>-0.18266</v>
      </c>
      <c r="L2628" s="35" t="n">
        <v>3.23489</v>
      </c>
      <c r="M2628" s="35" t="n">
        <v>1.63654</v>
      </c>
      <c r="N2628" s="35" t="n">
        <v>3.93073</v>
      </c>
      <c r="O2628" s="35" t="n">
        <v>-0.20167</v>
      </c>
      <c r="P2628" s="35" t="n">
        <v>-2.70451</v>
      </c>
      <c r="Q2628" s="35" t="n">
        <v>2.95376</v>
      </c>
      <c r="R2628" s="35" t="n">
        <v>-2.03495</v>
      </c>
    </row>
    <row r="2629" customFormat="false" ht="15" hidden="false" customHeight="false" outlineLevel="0" collapsed="false">
      <c r="A2629" s="4" t="n">
        <v>2628</v>
      </c>
      <c r="B2629" s="4" t="s">
        <v>2972</v>
      </c>
      <c r="C2629" s="35" t="n">
        <v>0.20572</v>
      </c>
      <c r="D2629" s="35" t="n">
        <v>-1.82729</v>
      </c>
      <c r="E2629" s="35" t="n">
        <v>2.77823</v>
      </c>
      <c r="F2629" s="35" t="n">
        <v>1.10205</v>
      </c>
      <c r="G2629" s="35" t="n">
        <v>-0.08192</v>
      </c>
      <c r="H2629" s="35" t="n">
        <v>-0.08623</v>
      </c>
      <c r="I2629" s="35" t="n">
        <v>0.16743</v>
      </c>
      <c r="J2629" s="35" t="n">
        <v>-1.38771</v>
      </c>
      <c r="K2629" s="35" t="n">
        <v>-0.43515</v>
      </c>
      <c r="L2629" s="35" t="n">
        <v>0.55349</v>
      </c>
      <c r="M2629" s="35" t="n">
        <v>1.11667</v>
      </c>
      <c r="N2629" s="35" t="n">
        <v>1.00793</v>
      </c>
      <c r="O2629" s="35" t="n">
        <v>-2.45881</v>
      </c>
      <c r="P2629" s="35" t="n">
        <v>-2.32115</v>
      </c>
      <c r="Q2629" s="35" t="n">
        <v>1.15067</v>
      </c>
      <c r="R2629" s="35" t="n">
        <v>-2.6878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B1:R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18" min="3" style="0" width="8.5"/>
  </cols>
  <sheetData>
    <row r="1" customFormat="false" ht="19.7" hidden="false" customHeight="false" outlineLevel="0" collapsed="false">
      <c r="B1" s="1" t="s">
        <v>2975</v>
      </c>
    </row>
    <row r="2" customFormat="false" ht="15" hidden="false" customHeight="false" outlineLevel="0" collapsed="false">
      <c r="C2" s="20" t="s">
        <v>156</v>
      </c>
      <c r="D2" s="20" t="s">
        <v>157</v>
      </c>
      <c r="E2" s="20" t="s">
        <v>158</v>
      </c>
      <c r="F2" s="20" t="s">
        <v>159</v>
      </c>
      <c r="G2" s="20" t="s">
        <v>160</v>
      </c>
      <c r="H2" s="20" t="s">
        <v>161</v>
      </c>
      <c r="I2" s="20" t="s">
        <v>162</v>
      </c>
      <c r="J2" s="20" t="s">
        <v>163</v>
      </c>
      <c r="K2" s="20" t="s">
        <v>164</v>
      </c>
      <c r="L2" s="20" t="s">
        <v>165</v>
      </c>
      <c r="M2" s="20" t="s">
        <v>166</v>
      </c>
      <c r="N2" s="20" t="s">
        <v>167</v>
      </c>
      <c r="O2" s="20" t="s">
        <v>168</v>
      </c>
      <c r="P2" s="20" t="s">
        <v>169</v>
      </c>
      <c r="Q2" s="20" t="s">
        <v>170</v>
      </c>
      <c r="R2" s="20" t="s">
        <v>171</v>
      </c>
    </row>
    <row r="3" customFormat="false" ht="15" hidden="false" customHeight="false" outlineLevel="0" collapsed="false">
      <c r="B3" s="20" t="s">
        <v>172</v>
      </c>
      <c r="C3" s="35" t="n">
        <v>1.07289</v>
      </c>
      <c r="D3" s="35" t="n">
        <v>-2.09808</v>
      </c>
      <c r="E3" s="35" t="n">
        <v>-5.83852</v>
      </c>
      <c r="F3" s="35" t="n">
        <v>1.82566</v>
      </c>
      <c r="G3" s="35" t="n">
        <v>1.40433</v>
      </c>
      <c r="H3" s="35" t="n">
        <v>4.43431</v>
      </c>
      <c r="I3" s="35" t="n">
        <v>-1.03159</v>
      </c>
      <c r="J3" s="35" t="n">
        <v>1.7074</v>
      </c>
      <c r="K3" s="35" t="n">
        <v>5.79736</v>
      </c>
      <c r="L3" s="35" t="n">
        <v>-0.14628</v>
      </c>
      <c r="M3" s="35" t="n">
        <v>-0.31046</v>
      </c>
      <c r="N3" s="35" t="n">
        <v>3.50823</v>
      </c>
      <c r="O3" s="35" t="n">
        <v>-2.98793</v>
      </c>
      <c r="P3" s="35" t="n">
        <v>-0.0501</v>
      </c>
      <c r="Q3" s="35" t="n">
        <v>-1.67329</v>
      </c>
      <c r="R3" s="35" t="n">
        <v>-0.53109</v>
      </c>
    </row>
    <row r="4" customFormat="false" ht="15" hidden="false" customHeight="false" outlineLevel="0" collapsed="false">
      <c r="B4" s="20" t="s">
        <v>173</v>
      </c>
      <c r="C4" s="35" t="n">
        <v>-1.4472</v>
      </c>
      <c r="D4" s="35" t="n">
        <v>2.29555</v>
      </c>
      <c r="E4" s="35" t="n">
        <v>-0.77826</v>
      </c>
      <c r="F4" s="35" t="n">
        <v>-2.86611</v>
      </c>
      <c r="G4" s="35" t="n">
        <v>4.24427</v>
      </c>
      <c r="H4" s="35" t="n">
        <v>6.19936</v>
      </c>
      <c r="I4" s="35" t="n">
        <v>2.46313</v>
      </c>
      <c r="J4" s="35" t="n">
        <v>-0.0468</v>
      </c>
      <c r="K4" s="35" t="n">
        <v>-2.10011</v>
      </c>
      <c r="L4" s="35" t="n">
        <v>0.75591</v>
      </c>
      <c r="M4" s="35" t="n">
        <v>-2.5851</v>
      </c>
      <c r="N4" s="35" t="n">
        <v>4.08459</v>
      </c>
      <c r="O4" s="35" t="n">
        <v>1.65206</v>
      </c>
      <c r="P4" s="35" t="n">
        <v>6.03241</v>
      </c>
      <c r="Q4" s="35" t="n">
        <v>3.78836</v>
      </c>
      <c r="R4" s="35" t="n">
        <v>5.75445</v>
      </c>
    </row>
    <row r="5" customFormat="false" ht="15" hidden="false" customHeight="false" outlineLevel="0" collapsed="false">
      <c r="B5" s="20" t="s">
        <v>174</v>
      </c>
      <c r="C5" s="35" t="n">
        <v>1.53883</v>
      </c>
      <c r="D5" s="35" t="n">
        <v>3.54409</v>
      </c>
      <c r="E5" s="35" t="n">
        <v>0.38661</v>
      </c>
      <c r="F5" s="35" t="n">
        <v>-6.20401</v>
      </c>
      <c r="G5" s="35" t="n">
        <v>2.49055</v>
      </c>
      <c r="H5" s="35" t="n">
        <v>1.00243</v>
      </c>
      <c r="I5" s="35" t="n">
        <v>-0.32612</v>
      </c>
      <c r="J5" s="35" t="n">
        <v>-6.89666</v>
      </c>
      <c r="K5" s="35" t="n">
        <v>3.30634</v>
      </c>
      <c r="L5" s="35" t="n">
        <v>-0.66792</v>
      </c>
      <c r="M5" s="35" t="n">
        <v>-0.5134</v>
      </c>
      <c r="N5" s="35" t="n">
        <v>0.0672</v>
      </c>
      <c r="O5" s="35" t="n">
        <v>2.01802</v>
      </c>
      <c r="P5" s="35" t="n">
        <v>-2.4369</v>
      </c>
      <c r="Q5" s="35" t="n">
        <v>-4.57646</v>
      </c>
      <c r="R5" s="35" t="n">
        <v>-0.00379</v>
      </c>
    </row>
    <row r="6" customFormat="false" ht="15" hidden="false" customHeight="false" outlineLevel="0" collapsed="false">
      <c r="B6" s="20" t="s">
        <v>175</v>
      </c>
      <c r="C6" s="35" t="n">
        <v>-0.2441</v>
      </c>
      <c r="D6" s="35" t="n">
        <v>1.04644</v>
      </c>
      <c r="E6" s="35" t="n">
        <v>-4.88693</v>
      </c>
      <c r="F6" s="35" t="n">
        <v>1.2068</v>
      </c>
      <c r="G6" s="35" t="n">
        <v>2.60758</v>
      </c>
      <c r="H6" s="35" t="n">
        <v>-8.15346</v>
      </c>
      <c r="I6" s="35" t="n">
        <v>0.44654</v>
      </c>
      <c r="J6" s="35" t="n">
        <v>-0.57242</v>
      </c>
      <c r="K6" s="35" t="n">
        <v>0.55912</v>
      </c>
      <c r="L6" s="35" t="n">
        <v>2.08604</v>
      </c>
      <c r="M6" s="35" t="n">
        <v>-4.17616</v>
      </c>
      <c r="N6" s="35" t="n">
        <v>1.78265</v>
      </c>
      <c r="O6" s="35" t="n">
        <v>1.13404</v>
      </c>
      <c r="P6" s="35" t="n">
        <v>-2.48665</v>
      </c>
      <c r="Q6" s="35" t="n">
        <v>2.87792</v>
      </c>
      <c r="R6" s="35" t="n">
        <v>4.79837</v>
      </c>
    </row>
    <row r="7" customFormat="false" ht="15" hidden="false" customHeight="false" outlineLevel="0" collapsed="false">
      <c r="B7" s="20" t="s">
        <v>176</v>
      </c>
      <c r="C7" s="35" t="n">
        <v>-2.58399</v>
      </c>
      <c r="D7" s="35" t="n">
        <v>-1.23619</v>
      </c>
      <c r="E7" s="35" t="n">
        <v>0.84188</v>
      </c>
      <c r="F7" s="35" t="n">
        <v>-1.81476</v>
      </c>
      <c r="G7" s="35" t="n">
        <v>-4.29783</v>
      </c>
      <c r="H7" s="35" t="n">
        <v>-0.99335</v>
      </c>
      <c r="I7" s="35" t="n">
        <v>1.59847</v>
      </c>
      <c r="J7" s="35" t="n">
        <v>2.57971</v>
      </c>
      <c r="K7" s="35" t="n">
        <v>2.88032</v>
      </c>
      <c r="L7" s="35" t="n">
        <v>0.29041</v>
      </c>
      <c r="M7" s="35" t="n">
        <v>1.00189</v>
      </c>
      <c r="N7" s="35" t="n">
        <v>4.4007</v>
      </c>
      <c r="O7" s="35" t="n">
        <v>1.75222</v>
      </c>
      <c r="P7" s="35" t="n">
        <v>-4.46382</v>
      </c>
      <c r="Q7" s="35" t="n">
        <v>1.59852</v>
      </c>
      <c r="R7" s="35" t="n">
        <v>0.88555</v>
      </c>
    </row>
    <row r="8" customFormat="false" ht="15" hidden="false" customHeight="false" outlineLevel="0" collapsed="false">
      <c r="B8" s="20" t="s">
        <v>177</v>
      </c>
      <c r="C8" s="35" t="n">
        <v>-2.03423</v>
      </c>
      <c r="D8" s="35" t="n">
        <v>-1.55476</v>
      </c>
      <c r="E8" s="35" t="n">
        <v>-1.39198</v>
      </c>
      <c r="F8" s="35" t="n">
        <v>-4.14951</v>
      </c>
      <c r="G8" s="35" t="n">
        <v>0.18042</v>
      </c>
      <c r="H8" s="35" t="n">
        <v>-1.14</v>
      </c>
      <c r="I8" s="35" t="n">
        <v>5.31149</v>
      </c>
      <c r="J8" s="35" t="n">
        <v>-0.96556</v>
      </c>
      <c r="K8" s="35" t="n">
        <v>-1.817</v>
      </c>
      <c r="L8" s="35" t="n">
        <v>2.18225</v>
      </c>
      <c r="M8" s="35" t="n">
        <v>0.59143</v>
      </c>
      <c r="N8" s="35" t="n">
        <v>1.03485</v>
      </c>
      <c r="O8" s="35" t="n">
        <v>-8.57342</v>
      </c>
      <c r="P8" s="35" t="n">
        <v>-1.06119</v>
      </c>
      <c r="Q8" s="35" t="n">
        <v>1.65597</v>
      </c>
      <c r="R8" s="35" t="n">
        <v>-3.83048</v>
      </c>
    </row>
    <row r="9" customFormat="false" ht="15" hidden="false" customHeight="false" outlineLevel="0" collapsed="false">
      <c r="B9" s="20" t="s">
        <v>178</v>
      </c>
      <c r="C9" s="35" t="n">
        <v>-1.8309</v>
      </c>
      <c r="D9" s="35" t="n">
        <v>8.05822</v>
      </c>
      <c r="E9" s="35" t="n">
        <v>-0.993</v>
      </c>
      <c r="F9" s="35" t="n">
        <v>2.35329</v>
      </c>
      <c r="G9" s="35" t="n">
        <v>-3.44262</v>
      </c>
      <c r="H9" s="35" t="n">
        <v>-0.98219</v>
      </c>
      <c r="I9" s="35" t="n">
        <v>0.81853</v>
      </c>
      <c r="J9" s="35" t="n">
        <v>0.37327</v>
      </c>
      <c r="K9" s="35" t="n">
        <v>-3.23353</v>
      </c>
      <c r="L9" s="35" t="n">
        <v>0.56856</v>
      </c>
      <c r="M9" s="35" t="n">
        <v>-1.65632</v>
      </c>
      <c r="N9" s="35" t="n">
        <v>5.72789</v>
      </c>
      <c r="O9" s="35" t="n">
        <v>1.1378</v>
      </c>
      <c r="P9" s="35" t="n">
        <v>1.25123</v>
      </c>
      <c r="Q9" s="35" t="n">
        <v>-7.33024</v>
      </c>
      <c r="R9" s="35" t="n">
        <v>-1.87788</v>
      </c>
    </row>
    <row r="10" customFormat="false" ht="15" hidden="false" customHeight="false" outlineLevel="0" collapsed="false">
      <c r="B10" s="20" t="s">
        <v>179</v>
      </c>
      <c r="C10" s="35" t="n">
        <v>4.99286</v>
      </c>
      <c r="D10" s="35" t="n">
        <v>2.63416</v>
      </c>
      <c r="E10" s="35" t="n">
        <v>1.51638</v>
      </c>
      <c r="F10" s="35" t="n">
        <v>-5.02697</v>
      </c>
      <c r="G10" s="35" t="n">
        <v>-0.86417</v>
      </c>
      <c r="H10" s="35" t="n">
        <v>-1.79043</v>
      </c>
      <c r="I10" s="35" t="n">
        <v>-0.41075</v>
      </c>
      <c r="J10" s="35" t="n">
        <v>5.49359</v>
      </c>
      <c r="K10" s="35" t="n">
        <v>2.85591</v>
      </c>
      <c r="L10" s="35" t="n">
        <v>3.05129</v>
      </c>
      <c r="M10" s="35" t="n">
        <v>-4.51986</v>
      </c>
      <c r="N10" s="35" t="n">
        <v>-2.1208</v>
      </c>
      <c r="O10" s="35" t="n">
        <v>1.09086</v>
      </c>
      <c r="P10" s="35" t="n">
        <v>4.23072</v>
      </c>
      <c r="Q10" s="35" t="n">
        <v>-0.86034</v>
      </c>
      <c r="R10" s="35" t="n">
        <v>-3.01601</v>
      </c>
    </row>
    <row r="11" customFormat="false" ht="15" hidden="false" customHeight="false" outlineLevel="0" collapsed="false">
      <c r="B11" s="20" t="s">
        <v>180</v>
      </c>
      <c r="C11" s="35" t="n">
        <v>5.09246</v>
      </c>
      <c r="D11" s="35" t="n">
        <v>-4.4387</v>
      </c>
      <c r="E11" s="35" t="n">
        <v>1.40701</v>
      </c>
      <c r="F11" s="35" t="n">
        <v>2.48615</v>
      </c>
      <c r="G11" s="35" t="n">
        <v>-0.11053</v>
      </c>
      <c r="H11" s="35" t="n">
        <v>2.37393</v>
      </c>
      <c r="I11" s="35" t="n">
        <v>1.48761</v>
      </c>
      <c r="J11" s="35" t="n">
        <v>-1.83987</v>
      </c>
      <c r="K11" s="35" t="n">
        <v>-2.36189</v>
      </c>
      <c r="L11" s="35" t="n">
        <v>9.12894</v>
      </c>
      <c r="M11" s="35" t="n">
        <v>0.62908</v>
      </c>
      <c r="N11" s="35" t="n">
        <v>1.58038</v>
      </c>
      <c r="O11" s="35" t="n">
        <v>1.73122</v>
      </c>
      <c r="P11" s="35" t="n">
        <v>-2.86938</v>
      </c>
      <c r="Q11" s="35" t="n">
        <v>-1.93621</v>
      </c>
      <c r="R11" s="35" t="n">
        <v>0.77478</v>
      </c>
    </row>
    <row r="12" customFormat="false" ht="15" hidden="false" customHeight="false" outlineLevel="0" collapsed="false">
      <c r="B12" s="20" t="s">
        <v>181</v>
      </c>
      <c r="C12" s="35" t="n">
        <v>4.6015</v>
      </c>
      <c r="D12" s="35" t="n">
        <v>4.29734</v>
      </c>
      <c r="E12" s="35" t="n">
        <v>-1.71472</v>
      </c>
      <c r="F12" s="35" t="n">
        <v>0.36357</v>
      </c>
      <c r="G12" s="35" t="n">
        <v>0.55119</v>
      </c>
      <c r="H12" s="35" t="n">
        <v>-0.44407</v>
      </c>
      <c r="I12" s="35" t="n">
        <v>-2.14423</v>
      </c>
      <c r="J12" s="35" t="n">
        <v>-0.57202</v>
      </c>
      <c r="K12" s="35" t="n">
        <v>0.18424</v>
      </c>
      <c r="L12" s="35" t="n">
        <v>0.45271</v>
      </c>
      <c r="M12" s="35" t="n">
        <v>5.88673</v>
      </c>
      <c r="N12" s="35" t="n">
        <v>2.92571</v>
      </c>
      <c r="O12" s="35" t="n">
        <v>0.41684</v>
      </c>
      <c r="P12" s="35" t="n">
        <v>-0.74226</v>
      </c>
      <c r="Q12" s="35" t="n">
        <v>6.48799</v>
      </c>
      <c r="R12" s="35" t="n">
        <v>-3.79501</v>
      </c>
    </row>
    <row r="13" customFormat="false" ht="15" hidden="false" customHeight="false" outlineLevel="0" collapsed="false">
      <c r="B13" s="20" t="s">
        <v>182</v>
      </c>
      <c r="C13" s="35" t="n">
        <v>-1.59133</v>
      </c>
      <c r="D13" s="35" t="n">
        <v>-4.54558</v>
      </c>
      <c r="E13" s="35" t="n">
        <v>1.87556</v>
      </c>
      <c r="F13" s="35" t="n">
        <v>1.63291</v>
      </c>
      <c r="G13" s="35" t="n">
        <v>3.34454</v>
      </c>
      <c r="H13" s="35" t="n">
        <v>-3.45451</v>
      </c>
      <c r="I13" s="35" t="n">
        <v>2.76023</v>
      </c>
      <c r="J13" s="35" t="n">
        <v>-3.13733</v>
      </c>
      <c r="K13" s="35" t="n">
        <v>2.35223</v>
      </c>
      <c r="L13" s="35" t="n">
        <v>-0.94828</v>
      </c>
      <c r="M13" s="35" t="n">
        <v>0.62288</v>
      </c>
      <c r="N13" s="35" t="n">
        <v>3.44557</v>
      </c>
      <c r="O13" s="35" t="n">
        <v>4.53551</v>
      </c>
      <c r="P13" s="35" t="n">
        <v>5.3086</v>
      </c>
      <c r="Q13" s="35" t="n">
        <v>0.47136</v>
      </c>
      <c r="R13" s="35" t="n">
        <v>-5.08299</v>
      </c>
    </row>
    <row r="14" customFormat="false" ht="15" hidden="false" customHeight="false" outlineLevel="0" collapsed="false">
      <c r="B14" s="20" t="s">
        <v>183</v>
      </c>
      <c r="C14" s="35" t="n">
        <v>1.87289</v>
      </c>
      <c r="D14" s="35" t="n">
        <v>4.73905</v>
      </c>
      <c r="E14" s="35" t="n">
        <v>1.92177</v>
      </c>
      <c r="F14" s="35" t="n">
        <v>3.35981</v>
      </c>
      <c r="G14" s="35" t="n">
        <v>-0.33764</v>
      </c>
      <c r="H14" s="35" t="n">
        <v>0.18193</v>
      </c>
      <c r="I14" s="35" t="n">
        <v>9.83508</v>
      </c>
      <c r="J14" s="35" t="n">
        <v>-0.12645</v>
      </c>
      <c r="K14" s="35" t="n">
        <v>3.82759</v>
      </c>
      <c r="L14" s="35" t="n">
        <v>-0.92452</v>
      </c>
      <c r="M14" s="35" t="n">
        <v>2.48136</v>
      </c>
      <c r="N14" s="35" t="n">
        <v>-3.02713</v>
      </c>
      <c r="O14" s="35" t="n">
        <v>-1.37254</v>
      </c>
      <c r="P14" s="35" t="n">
        <v>1.00516</v>
      </c>
      <c r="Q14" s="35" t="n">
        <v>-0.1071</v>
      </c>
      <c r="R14" s="35" t="n">
        <v>2.91563</v>
      </c>
    </row>
    <row r="15" customFormat="false" ht="15" hidden="false" customHeight="false" outlineLevel="0" collapsed="false">
      <c r="B15" s="20" t="s">
        <v>184</v>
      </c>
      <c r="C15" s="35" t="n">
        <v>-5.17234</v>
      </c>
      <c r="D15" s="35" t="n">
        <v>2.39236</v>
      </c>
      <c r="E15" s="35" t="n">
        <v>0.21199</v>
      </c>
      <c r="F15" s="35" t="n">
        <v>2.6024</v>
      </c>
      <c r="G15" s="35" t="n">
        <v>2.27521</v>
      </c>
      <c r="H15" s="35" t="n">
        <v>3.25413</v>
      </c>
      <c r="I15" s="35" t="n">
        <v>1.30634</v>
      </c>
      <c r="J15" s="35" t="n">
        <v>-0.04878</v>
      </c>
      <c r="K15" s="35" t="n">
        <v>0.44879</v>
      </c>
      <c r="L15" s="35" t="n">
        <v>2.07569</v>
      </c>
      <c r="M15" s="35" t="n">
        <v>-3.17448</v>
      </c>
      <c r="N15" s="35" t="n">
        <v>-1.72709</v>
      </c>
      <c r="O15" s="35" t="n">
        <v>3.71844</v>
      </c>
      <c r="P15" s="35" t="n">
        <v>-4.45022</v>
      </c>
      <c r="Q15" s="35" t="n">
        <v>2.27734</v>
      </c>
      <c r="R15" s="35" t="n">
        <v>-4.54082</v>
      </c>
    </row>
    <row r="16" customFormat="false" ht="15" hidden="false" customHeight="false" outlineLevel="0" collapsed="false">
      <c r="B16" s="20" t="s">
        <v>185</v>
      </c>
      <c r="C16" s="35" t="n">
        <v>-4.23822</v>
      </c>
      <c r="D16" s="35" t="n">
        <v>-0.71639</v>
      </c>
      <c r="E16" s="35" t="n">
        <v>-5.14717</v>
      </c>
      <c r="F16" s="35" t="n">
        <v>-3.25047</v>
      </c>
      <c r="G16" s="35" t="n">
        <v>1.43327</v>
      </c>
      <c r="H16" s="35" t="n">
        <v>-1.18331</v>
      </c>
      <c r="I16" s="35" t="n">
        <v>2.11192</v>
      </c>
      <c r="J16" s="35" t="n">
        <v>2.14154</v>
      </c>
      <c r="K16" s="35" t="n">
        <v>-0.83046</v>
      </c>
      <c r="L16" s="35" t="n">
        <v>3.68001</v>
      </c>
      <c r="M16" s="35" t="n">
        <v>5.37113</v>
      </c>
      <c r="N16" s="35" t="n">
        <v>-3.68316</v>
      </c>
      <c r="O16" s="35" t="n">
        <v>5.88112</v>
      </c>
      <c r="P16" s="35" t="n">
        <v>1.75094</v>
      </c>
      <c r="Q16" s="35" t="n">
        <v>-3.10634</v>
      </c>
      <c r="R16" s="35" t="n">
        <v>-0.16501</v>
      </c>
    </row>
    <row r="17" customFormat="false" ht="15" hidden="false" customHeight="false" outlineLevel="0" collapsed="false">
      <c r="B17" s="20" t="s">
        <v>186</v>
      </c>
      <c r="C17" s="35" t="n">
        <v>-3.16545</v>
      </c>
      <c r="D17" s="35" t="n">
        <v>1.81611</v>
      </c>
      <c r="E17" s="35" t="n">
        <v>4.49425</v>
      </c>
      <c r="F17" s="35" t="n">
        <v>-1.13233</v>
      </c>
      <c r="G17" s="35" t="n">
        <v>3.85726</v>
      </c>
      <c r="H17" s="35" t="n">
        <v>-1.14908</v>
      </c>
      <c r="I17" s="35" t="n">
        <v>-3.27074</v>
      </c>
      <c r="J17" s="35" t="n">
        <v>0.83447</v>
      </c>
      <c r="K17" s="35" t="n">
        <v>2.07844</v>
      </c>
      <c r="L17" s="35" t="n">
        <v>4.93849</v>
      </c>
      <c r="M17" s="35" t="n">
        <v>2.52436</v>
      </c>
      <c r="N17" s="35" t="n">
        <v>1.84317</v>
      </c>
      <c r="O17" s="35" t="n">
        <v>-2.51096</v>
      </c>
      <c r="P17" s="35" t="n">
        <v>0.52991</v>
      </c>
      <c r="Q17" s="35" t="n">
        <v>-0.90707</v>
      </c>
      <c r="R17" s="35" t="n">
        <v>2.05974</v>
      </c>
    </row>
    <row r="18" customFormat="false" ht="15" hidden="false" customHeight="false" outlineLevel="0" collapsed="false">
      <c r="B18" s="20" t="s">
        <v>187</v>
      </c>
      <c r="C18" s="35" t="n">
        <v>1.87189</v>
      </c>
      <c r="D18" s="35" t="n">
        <v>-2.02839</v>
      </c>
      <c r="E18" s="35" t="n">
        <v>0.07234</v>
      </c>
      <c r="F18" s="35" t="n">
        <v>-0.42807</v>
      </c>
      <c r="G18" s="35" t="n">
        <v>10.57579</v>
      </c>
      <c r="H18" s="35" t="n">
        <v>-0.78499</v>
      </c>
      <c r="I18" s="35" t="n">
        <v>1.29261</v>
      </c>
      <c r="J18" s="35" t="n">
        <v>4.6935</v>
      </c>
      <c r="K18" s="35" t="n">
        <v>-2.40376</v>
      </c>
      <c r="L18" s="35" t="n">
        <v>-3.91553</v>
      </c>
      <c r="M18" s="35" t="n">
        <v>0.8004</v>
      </c>
      <c r="N18" s="35" t="n">
        <v>1.96768</v>
      </c>
      <c r="O18" s="35" t="n">
        <v>0.43488</v>
      </c>
      <c r="P18" s="35" t="n">
        <v>-4.07296</v>
      </c>
      <c r="Q18" s="35" t="n">
        <v>-1.15469</v>
      </c>
      <c r="R18" s="35" t="n">
        <v>-0.68543</v>
      </c>
    </row>
    <row r="21" customFormat="false" ht="15" hidden="false" customHeight="false" outlineLevel="0" collapsed="false">
      <c r="B21" s="4" t="s">
        <v>2976</v>
      </c>
    </row>
    <row r="22" customFormat="false" ht="15" hidden="false" customHeight="false" outlineLevel="0" collapsed="false">
      <c r="B22" s="4" t="s">
        <v>2977</v>
      </c>
    </row>
    <row r="23" customFormat="false" ht="15" hidden="false" customHeight="false" outlineLevel="0" collapsed="false">
      <c r="B23" s="4" t="s">
        <v>2978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26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3"/>
    <col collapsed="false" customWidth="true" hidden="false" outlineLevel="0" max="6" min="6" style="0" width="14"/>
    <col collapsed="false" customWidth="true" hidden="false" outlineLevel="0" max="8" min="8" style="0" width="70"/>
  </cols>
  <sheetData>
    <row r="1" customFormat="false" ht="19.7" hidden="false" customHeight="false" outlineLevel="0" collapsed="false">
      <c r="A1" s="1" t="s">
        <v>2979</v>
      </c>
    </row>
    <row r="2" customFormat="false" ht="15" hidden="false" customHeight="false" outlineLevel="0" collapsed="false">
      <c r="A2" s="2" t="s">
        <v>2980</v>
      </c>
    </row>
    <row r="3" customFormat="false" ht="15" hidden="false" customHeight="false" outlineLevel="0" collapsed="false">
      <c r="A3" s="3" t="s">
        <v>121</v>
      </c>
      <c r="B3" s="24" t="n">
        <f aca="false">MAX(C6:C2633)</f>
        <v>18.3960111444961</v>
      </c>
      <c r="C3" s="3" t="s">
        <v>122</v>
      </c>
      <c r="D3" s="24" t="n">
        <f aca="false">SUM(D6:D2633)</f>
        <v>1.26656883137483</v>
      </c>
      <c r="E3" s="3" t="s">
        <v>91</v>
      </c>
      <c r="F3" s="46" t="n">
        <f aca="false">Prompt!$C$45</f>
        <v>1</v>
      </c>
    </row>
    <row r="5" customFormat="false" ht="15" hidden="false" customHeight="false" outlineLevel="0" collapsed="false">
      <c r="A5" s="20" t="s">
        <v>371</v>
      </c>
      <c r="B5" s="20" t="s">
        <v>124</v>
      </c>
      <c r="C5" s="20" t="s">
        <v>2981</v>
      </c>
      <c r="D5" s="20" t="s">
        <v>2982</v>
      </c>
      <c r="E5" s="20" t="s">
        <v>2983</v>
      </c>
      <c r="F5" s="20" t="s">
        <v>2984</v>
      </c>
      <c r="H5" s="10" t="s">
        <v>2985</v>
      </c>
    </row>
    <row r="6" customFormat="false" ht="15" hidden="false" customHeight="false" outlineLevel="0" collapsed="false">
      <c r="A6" s="4" t="n">
        <v>1</v>
      </c>
      <c r="B6" s="4" t="str">
        <f aca="false">Vocabulary!B2</f>
        <v>&lt;unk&gt;</v>
      </c>
      <c r="C6" s="24" t="n">
        <f aca="false" t="array" ref="C6:C2633">MMULT('Output Weights'!$C$2:$R$2629,TRANSPOSE(Prompt!$C$39:$R$39))</f>
        <v>0</v>
      </c>
      <c r="D6" s="25" t="n">
        <f aca="false">EXP((C6-$B$3)/$F$3)</f>
        <v>1.024976411809E-008</v>
      </c>
      <c r="E6" s="26" t="n">
        <f aca="false">D6/$D$3</f>
        <v>8.09254409566055E-009</v>
      </c>
      <c r="F6" s="47" t="n">
        <f aca="false">IF(A6=1,-1,E6+A6*0.0000000001)</f>
        <v>-1</v>
      </c>
    </row>
    <row r="7" customFormat="false" ht="15" hidden="false" customHeight="false" outlineLevel="0" collapsed="false">
      <c r="A7" s="4" t="n">
        <v>2</v>
      </c>
      <c r="B7" s="4" t="str">
        <f aca="false">Vocabulary!B3</f>
        <v>the</v>
      </c>
      <c r="C7" s="24" t="n">
        <v>3.32644437133912</v>
      </c>
      <c r="D7" s="25" t="n">
        <f aca="false">EXP((C7-$B$3)/$F$3)</f>
        <v>2.85345025481667E-007</v>
      </c>
      <c r="E7" s="26" t="n">
        <f aca="false">D7/$D$3</f>
        <v>2.25289789558403E-007</v>
      </c>
      <c r="F7" s="47" t="n">
        <f aca="false">IF(A7=1,-1,E7+A7*0.0000000001)</f>
        <v>2.25489789558403E-007</v>
      </c>
    </row>
    <row r="8" customFormat="false" ht="15" hidden="false" customHeight="false" outlineLevel="0" collapsed="false">
      <c r="A8" s="4" t="n">
        <v>3</v>
      </c>
      <c r="B8" s="4" t="str">
        <f aca="false">Vocabulary!B4</f>
        <v>and</v>
      </c>
      <c r="C8" s="24" t="n">
        <v>-1.76269557329395</v>
      </c>
      <c r="D8" s="25" t="n">
        <f aca="false">EXP((C8-$B$3)/$F$3)</f>
        <v>1.75867224687112E-009</v>
      </c>
      <c r="E8" s="26" t="n">
        <f aca="false">D8/$D$3</f>
        <v>1.38853270608446E-009</v>
      </c>
      <c r="F8" s="47" t="n">
        <f aca="false">IF(A8=1,-1,E8+A8*0.0000000001)</f>
        <v>1.68853270608446E-009</v>
      </c>
    </row>
    <row r="9" customFormat="false" ht="15" hidden="false" customHeight="false" outlineLevel="0" collapsed="false">
      <c r="A9" s="4" t="n">
        <v>4</v>
      </c>
      <c r="B9" s="4" t="str">
        <f aca="false">Vocabulary!B5</f>
        <v>to</v>
      </c>
      <c r="C9" s="24" t="n">
        <v>-1.50588536339453</v>
      </c>
      <c r="D9" s="25" t="n">
        <f aca="false">EXP((C9-$B$3)/$F$3)</f>
        <v>2.27361102856718E-009</v>
      </c>
      <c r="E9" s="26" t="n">
        <f aca="false">D9/$D$3</f>
        <v>1.79509472540805E-009</v>
      </c>
      <c r="F9" s="47" t="n">
        <f aca="false">IF(A9=1,-1,E9+A9*0.0000000001)</f>
        <v>2.19509472540805E-009</v>
      </c>
    </row>
    <row r="10" customFormat="false" ht="15" hidden="false" customHeight="false" outlineLevel="0" collapsed="false">
      <c r="A10" s="4" t="n">
        <v>5</v>
      </c>
      <c r="B10" s="4" t="str">
        <f aca="false">Vocabulary!B6</f>
        <v>a</v>
      </c>
      <c r="C10" s="24" t="n">
        <v>2.5302109653649</v>
      </c>
      <c r="D10" s="25" t="n">
        <f aca="false">EXP((C10-$B$3)/$F$3)</f>
        <v>1.28697624633456E-007</v>
      </c>
      <c r="E10" s="26" t="n">
        <f aca="false">D10/$D$3</f>
        <v>1.01611236156632E-007</v>
      </c>
      <c r="F10" s="47" t="n">
        <f aca="false">IF(A10=1,-1,E10+A10*0.0000000001)</f>
        <v>1.02111236156632E-007</v>
      </c>
    </row>
    <row r="11" customFormat="false" ht="15" hidden="false" customHeight="false" outlineLevel="0" collapsed="false">
      <c r="A11" s="4" t="n">
        <v>6</v>
      </c>
      <c r="B11" s="4" t="str">
        <f aca="false">Vocabulary!B7</f>
        <v>she</v>
      </c>
      <c r="C11" s="24" t="n">
        <v>4.40115337512698</v>
      </c>
      <c r="D11" s="25" t="n">
        <f aca="false">EXP((C11-$B$3)/$F$3)</f>
        <v>8.35815644285992E-007</v>
      </c>
      <c r="E11" s="26" t="n">
        <f aca="false">D11/$D$3</f>
        <v>6.59905426046792E-007</v>
      </c>
      <c r="F11" s="47" t="n">
        <f aca="false">IF(A11=1,-1,E11+A11*0.0000000001)</f>
        <v>6.60505426046793E-007</v>
      </c>
    </row>
    <row r="12" customFormat="false" ht="15" hidden="false" customHeight="false" outlineLevel="0" collapsed="false">
      <c r="A12" s="4" t="n">
        <v>7</v>
      </c>
      <c r="B12" s="4" t="str">
        <f aca="false">Vocabulary!B8</f>
        <v>it</v>
      </c>
      <c r="C12" s="24" t="n">
        <v>4.87219383299897</v>
      </c>
      <c r="D12" s="25" t="n">
        <f aca="false">EXP((C12-$B$3)/$F$3)</f>
        <v>1.33869230605466E-006</v>
      </c>
      <c r="E12" s="26" t="n">
        <f aca="false">D12/$D$3</f>
        <v>1.05694398353506E-006</v>
      </c>
      <c r="F12" s="47" t="n">
        <f aca="false">IF(A12=1,-1,E12+A12*0.0000000001)</f>
        <v>1.05764398353506E-006</v>
      </c>
    </row>
    <row r="13" customFormat="false" ht="15" hidden="false" customHeight="false" outlineLevel="0" collapsed="false">
      <c r="A13" s="4" t="n">
        <v>8</v>
      </c>
      <c r="B13" s="4" t="str">
        <f aca="false">Vocabulary!B9</f>
        <v>of</v>
      </c>
      <c r="C13" s="24" t="n">
        <v>2.19000878388923</v>
      </c>
      <c r="D13" s="25" t="n">
        <f aca="false">EXP((C13-$B$3)/$F$3)</f>
        <v>9.1584631236249E-008</v>
      </c>
      <c r="E13" s="26" t="n">
        <f aca="false">D13/$D$3</f>
        <v>7.23092412884E-008</v>
      </c>
      <c r="F13" s="47" t="n">
        <f aca="false">IF(A13=1,-1,E13+A13*0.0000000001)</f>
        <v>7.31092412884E-008</v>
      </c>
    </row>
    <row r="14" customFormat="false" ht="15" hidden="false" customHeight="false" outlineLevel="0" collapsed="false">
      <c r="A14" s="4" t="n">
        <v>9</v>
      </c>
      <c r="B14" s="4" t="str">
        <f aca="false">Vocabulary!B10</f>
        <v>said</v>
      </c>
      <c r="C14" s="24" t="n">
        <v>8.02204089931318</v>
      </c>
      <c r="D14" s="25" t="n">
        <f aca="false">EXP((C14-$B$3)/$F$3)</f>
        <v>3.12350328541105E-005</v>
      </c>
      <c r="E14" s="26" t="n">
        <f aca="false">D14/$D$3</f>
        <v>2.46611412505752E-005</v>
      </c>
      <c r="F14" s="47" t="n">
        <f aca="false">IF(A14=1,-1,E14+A14*0.0000000001)</f>
        <v>2.46620412505752E-005</v>
      </c>
    </row>
    <row r="15" customFormat="false" ht="15" hidden="false" customHeight="false" outlineLevel="0" collapsed="false">
      <c r="A15" s="4" t="n">
        <v>10</v>
      </c>
      <c r="B15" s="4" t="str">
        <f aca="false">Vocabulary!B11</f>
        <v>i</v>
      </c>
      <c r="C15" s="24" t="n">
        <v>8.60277466997179</v>
      </c>
      <c r="D15" s="25" t="n">
        <f aca="false">EXP((C15-$B$3)/$F$3)</f>
        <v>5.58279189262801E-005</v>
      </c>
      <c r="E15" s="26" t="n">
        <f aca="false">D15/$D$3</f>
        <v>4.40780773561911E-005</v>
      </c>
      <c r="F15" s="47" t="n">
        <f aca="false">IF(A15=1,-1,E15+A15*0.0000000001)</f>
        <v>4.40790773561911E-005</v>
      </c>
    </row>
    <row r="16" customFormat="false" ht="15" hidden="false" customHeight="false" outlineLevel="0" collapsed="false">
      <c r="A16" s="4" t="n">
        <v>11</v>
      </c>
      <c r="B16" s="4" t="str">
        <f aca="false">Vocabulary!B12</f>
        <v>alice</v>
      </c>
      <c r="C16" s="24" t="n">
        <v>3.08807812519099</v>
      </c>
      <c r="D16" s="25" t="n">
        <f aca="false">EXP((C16-$B$3)/$F$3)</f>
        <v>2.24827359739783E-007</v>
      </c>
      <c r="E16" s="26" t="n">
        <f aca="false">D16/$D$3</f>
        <v>1.77508994513736E-007</v>
      </c>
      <c r="F16" s="47" t="n">
        <f aca="false">IF(A16=1,-1,E16+A16*0.0000000001)</f>
        <v>1.78608994513736E-007</v>
      </c>
    </row>
    <row r="17" customFormat="false" ht="15" hidden="false" customHeight="false" outlineLevel="0" collapsed="false">
      <c r="A17" s="4" t="n">
        <v>12</v>
      </c>
      <c r="B17" s="4" t="str">
        <f aca="false">Vocabulary!B13</f>
        <v>in</v>
      </c>
      <c r="C17" s="24" t="n">
        <v>-0.674993192355525</v>
      </c>
      <c r="D17" s="25" t="n">
        <f aca="false">EXP((C17-$B$3)/$F$3)</f>
        <v>5.21876873783964E-009</v>
      </c>
      <c r="E17" s="26" t="n">
        <f aca="false">D17/$D$3</f>
        <v>4.12039883547016E-009</v>
      </c>
      <c r="F17" s="47" t="n">
        <f aca="false">IF(A17=1,-1,E17+A17*0.0000000001)</f>
        <v>5.32039883547016E-009</v>
      </c>
    </row>
    <row r="18" customFormat="false" ht="15" hidden="false" customHeight="false" outlineLevel="0" collapsed="false">
      <c r="A18" s="4" t="n">
        <v>13</v>
      </c>
      <c r="B18" s="4" t="str">
        <f aca="false">Vocabulary!B14</f>
        <v>you</v>
      </c>
      <c r="C18" s="24" t="n">
        <v>9.80266736153683</v>
      </c>
      <c r="D18" s="25" t="n">
        <f aca="false">EXP((C18-$B$3)/$F$3)</f>
        <v>0.000185335329277064</v>
      </c>
      <c r="E18" s="26" t="n">
        <f aca="false">D18/$D$3</f>
        <v>0.000146328667409167</v>
      </c>
      <c r="F18" s="47" t="n">
        <f aca="false">IF(A18=1,-1,E18+A18*0.0000000001)</f>
        <v>0.000146329967409167</v>
      </c>
    </row>
    <row r="19" customFormat="false" ht="15" hidden="false" customHeight="false" outlineLevel="0" collapsed="false">
      <c r="A19" s="4" t="n">
        <v>14</v>
      </c>
      <c r="B19" s="4" t="str">
        <f aca="false">Vocabulary!B15</f>
        <v>was</v>
      </c>
      <c r="C19" s="24" t="n">
        <v>6.56378646232368</v>
      </c>
      <c r="D19" s="25" t="n">
        <f aca="false">EXP((C19-$B$3)/$F$3)</f>
        <v>7.2665808817384E-006</v>
      </c>
      <c r="E19" s="26" t="n">
        <f aca="false">D19/$D$3</f>
        <v>5.73721751375386E-006</v>
      </c>
      <c r="F19" s="47" t="n">
        <f aca="false">IF(A19=1,-1,E19+A19*0.0000000001)</f>
        <v>5.73861751375386E-006</v>
      </c>
    </row>
    <row r="20" customFormat="false" ht="15" hidden="false" customHeight="false" outlineLevel="0" collapsed="false">
      <c r="A20" s="4" t="n">
        <v>15</v>
      </c>
      <c r="B20" s="4" t="str">
        <f aca="false">Vocabulary!B16</f>
        <v>that</v>
      </c>
      <c r="C20" s="24" t="n">
        <v>0.440088512074791</v>
      </c>
      <c r="D20" s="25" t="n">
        <f aca="false">EXP((C20-$B$3)/$F$3)</f>
        <v>1.59162914558312E-008</v>
      </c>
      <c r="E20" s="26" t="n">
        <f aca="false">D20/$D$3</f>
        <v>1.25664638680193E-008</v>
      </c>
      <c r="F20" s="47" t="n">
        <f aca="false">IF(A20=1,-1,E20+A20*0.0000000001)</f>
        <v>1.40664638680193E-008</v>
      </c>
    </row>
    <row r="21" customFormat="false" ht="15" hidden="false" customHeight="false" outlineLevel="0" collapsed="false">
      <c r="A21" s="4" t="n">
        <v>16</v>
      </c>
      <c r="B21" s="4" t="str">
        <f aca="false">Vocabulary!B17</f>
        <v>as</v>
      </c>
      <c r="C21" s="24" t="n">
        <v>-1.75768916531042</v>
      </c>
      <c r="D21" s="25" t="n">
        <f aca="false">EXP((C21-$B$3)/$F$3)</f>
        <v>1.76749895426131E-009</v>
      </c>
      <c r="E21" s="26" t="n">
        <f aca="false">D21/$D$3</f>
        <v>1.39550169756092E-009</v>
      </c>
      <c r="F21" s="47" t="n">
        <f aca="false">IF(A21=1,-1,E21+A21*0.0000000001)</f>
        <v>2.99550169756092E-009</v>
      </c>
    </row>
    <row r="22" customFormat="false" ht="15" hidden="false" customHeight="false" outlineLevel="0" collapsed="false">
      <c r="A22" s="4" t="n">
        <v>17</v>
      </c>
      <c r="B22" s="4" t="str">
        <f aca="false">Vocabulary!B18</f>
        <v>her</v>
      </c>
      <c r="C22" s="24" t="n">
        <v>1.67627983267247</v>
      </c>
      <c r="D22" s="25" t="n">
        <f aca="false">EXP((C22-$B$3)/$F$3)</f>
        <v>5.47914700119971E-008</v>
      </c>
      <c r="E22" s="26" t="n">
        <f aca="false">D22/$D$3</f>
        <v>4.32597650082092E-008</v>
      </c>
      <c r="F22" s="47" t="n">
        <f aca="false">IF(A22=1,-1,E22+A22*0.0000000001)</f>
        <v>4.49597650082092E-008</v>
      </c>
    </row>
    <row r="23" customFormat="false" ht="15" hidden="false" customHeight="false" outlineLevel="0" collapsed="false">
      <c r="A23" s="4" t="n">
        <v>18</v>
      </c>
      <c r="B23" s="4" t="str">
        <f aca="false">Vocabulary!B19</f>
        <v>at</v>
      </c>
      <c r="C23" s="24" t="n">
        <v>3.87326487329349</v>
      </c>
      <c r="D23" s="25" t="n">
        <f aca="false">EXP((C23-$B$3)/$F$3)</f>
        <v>4.93005123135288E-007</v>
      </c>
      <c r="E23" s="26" t="n">
        <f aca="false">D23/$D$3</f>
        <v>3.89244635524581E-007</v>
      </c>
      <c r="F23" s="47" t="n">
        <f aca="false">IF(A23=1,-1,E23+A23*0.0000000001)</f>
        <v>3.91044635524581E-007</v>
      </c>
    </row>
    <row r="24" customFormat="false" ht="15" hidden="false" customHeight="false" outlineLevel="0" collapsed="false">
      <c r="A24" s="4" t="n">
        <v>19</v>
      </c>
      <c r="B24" s="4" t="str">
        <f aca="false">Vocabulary!B20</f>
        <v>on</v>
      </c>
      <c r="C24" s="24" t="n">
        <v>-5.67675845056537</v>
      </c>
      <c r="D24" s="25" t="n">
        <f aca="false">EXP((C24-$B$3)/$F$3)</f>
        <v>3.51017687474385E-011</v>
      </c>
      <c r="E24" s="26" t="n">
        <f aca="false">D24/$D$3</f>
        <v>2.77140632849275E-011</v>
      </c>
      <c r="F24" s="47" t="n">
        <f aca="false">IF(A24=1,-1,E24+A24*0.0000000001)</f>
        <v>1.92771406328493E-009</v>
      </c>
    </row>
    <row r="25" customFormat="false" ht="15" hidden="false" customHeight="false" outlineLevel="0" collapsed="false">
      <c r="A25" s="4" t="n">
        <v>20</v>
      </c>
      <c r="B25" s="4" t="str">
        <f aca="false">Vocabulary!B21</f>
        <v>all</v>
      </c>
      <c r="C25" s="24" t="n">
        <v>6.58716083869495</v>
      </c>
      <c r="D25" s="25" t="n">
        <f aca="false">EXP((C25-$B$3)/$F$3)</f>
        <v>7.43843332566112E-006</v>
      </c>
      <c r="E25" s="26" t="n">
        <f aca="false">D25/$D$3</f>
        <v>5.87290097577003E-006</v>
      </c>
      <c r="F25" s="47" t="n">
        <f aca="false">IF(A25=1,-1,E25+A25*0.0000000001)</f>
        <v>5.87490097577003E-006</v>
      </c>
    </row>
    <row r="26" customFormat="false" ht="15" hidden="false" customHeight="false" outlineLevel="0" collapsed="false">
      <c r="A26" s="4" t="n">
        <v>21</v>
      </c>
      <c r="B26" s="4" t="str">
        <f aca="false">Vocabulary!B22</f>
        <v>with</v>
      </c>
      <c r="C26" s="24" t="n">
        <v>0.144590085934454</v>
      </c>
      <c r="D26" s="25" t="n">
        <f aca="false">EXP((C26-$B$3)/$F$3)</f>
        <v>1.18442767755487E-008</v>
      </c>
      <c r="E26" s="26" t="n">
        <f aca="false">D26/$D$3</f>
        <v>9.35146711504975E-009</v>
      </c>
      <c r="F26" s="47" t="n">
        <f aca="false">IF(A26=1,-1,E26+A26*0.0000000001)</f>
        <v>1.14514671150498E-008</v>
      </c>
    </row>
    <row r="27" customFormat="false" ht="15" hidden="false" customHeight="false" outlineLevel="0" collapsed="false">
      <c r="A27" s="4" t="n">
        <v>22</v>
      </c>
      <c r="B27" s="4" t="str">
        <f aca="false">Vocabulary!B23</f>
        <v>had</v>
      </c>
      <c r="C27" s="24" t="n">
        <v>7.06445347368385</v>
      </c>
      <c r="D27" s="25" t="n">
        <f aca="false">EXP((C27-$B$3)/$F$3)</f>
        <v>1.19885603046129E-005</v>
      </c>
      <c r="E27" s="26" t="n">
        <f aca="false">D27/$D$3</f>
        <v>9.46538396306474E-006</v>
      </c>
      <c r="F27" s="47" t="n">
        <f aca="false">IF(A27=1,-1,E27+A27*0.0000000001)</f>
        <v>9.46758396306474E-006</v>
      </c>
    </row>
    <row r="28" customFormat="false" ht="15" hidden="false" customHeight="false" outlineLevel="0" collapsed="false">
      <c r="A28" s="4" t="n">
        <v>23</v>
      </c>
      <c r="B28" s="4" t="str">
        <f aca="false">Vocabulary!B24</f>
        <v>but</v>
      </c>
      <c r="C28" s="24" t="n">
        <v>-0.800071396407161</v>
      </c>
      <c r="D28" s="25" t="n">
        <f aca="false">EXP((C28-$B$3)/$F$3)</f>
        <v>4.60518708807723E-009</v>
      </c>
      <c r="E28" s="26" t="n">
        <f aca="false">D28/$D$3</f>
        <v>3.63595485219578E-009</v>
      </c>
      <c r="F28" s="47" t="n">
        <f aca="false">IF(A28=1,-1,E28+A28*0.0000000001)</f>
        <v>5.93595485219578E-009</v>
      </c>
    </row>
    <row r="29" customFormat="false" ht="15" hidden="false" customHeight="false" outlineLevel="0" collapsed="false">
      <c r="A29" s="4" t="n">
        <v>24</v>
      </c>
      <c r="B29" s="4" t="str">
        <f aca="false">Vocabulary!B25</f>
        <v>for</v>
      </c>
      <c r="C29" s="24" t="n">
        <v>-0.445602553561207</v>
      </c>
      <c r="D29" s="25" t="n">
        <f aca="false">EXP((C29-$B$3)/$F$3)</f>
        <v>6.56434111146372E-009</v>
      </c>
      <c r="E29" s="26" t="n">
        <f aca="false">D29/$D$3</f>
        <v>5.18277487085981E-009</v>
      </c>
      <c r="F29" s="47" t="n">
        <f aca="false">IF(A29=1,-1,E29+A29*0.0000000001)</f>
        <v>7.58277487085981E-009</v>
      </c>
    </row>
    <row r="30" customFormat="false" ht="15" hidden="false" customHeight="false" outlineLevel="0" collapsed="false">
      <c r="A30" s="4" t="n">
        <v>25</v>
      </c>
      <c r="B30" s="4" t="str">
        <f aca="false">Vocabulary!B26</f>
        <v>so</v>
      </c>
      <c r="C30" s="24" t="n">
        <v>0.941435927903164</v>
      </c>
      <c r="D30" s="25" t="n">
        <f aca="false">EXP((C30-$B$3)/$F$3)</f>
        <v>2.62769103562844E-008</v>
      </c>
      <c r="E30" s="26" t="n">
        <f aca="false">D30/$D$3</f>
        <v>2.07465316573135E-008</v>
      </c>
      <c r="F30" s="47" t="n">
        <f aca="false">IF(A30=1,-1,E30+A30*0.0000000001)</f>
        <v>2.32465316573135E-008</v>
      </c>
    </row>
    <row r="31" customFormat="false" ht="15" hidden="false" customHeight="false" outlineLevel="0" collapsed="false">
      <c r="A31" s="4" t="n">
        <v>26</v>
      </c>
      <c r="B31" s="4" t="str">
        <f aca="false">Vocabulary!B27</f>
        <v>be</v>
      </c>
      <c r="C31" s="24" t="n">
        <v>18.3960111444961</v>
      </c>
      <c r="D31" s="25" t="n">
        <f aca="false">EXP((C31-$B$3)/$F$3)</f>
        <v>1</v>
      </c>
      <c r="E31" s="26" t="n">
        <f aca="false">D31/$D$3</f>
        <v>0.789534666595678</v>
      </c>
      <c r="F31" s="47" t="n">
        <f aca="false">IF(A31=1,-1,E31+A31*0.0000000001)</f>
        <v>0.789534669195678</v>
      </c>
    </row>
    <row r="32" customFormat="false" ht="15" hidden="false" customHeight="false" outlineLevel="0" collapsed="false">
      <c r="A32" s="4" t="n">
        <v>27</v>
      </c>
      <c r="B32" s="4" t="str">
        <f aca="false">Vocabulary!B28</f>
        <v>not</v>
      </c>
      <c r="C32" s="24" t="n">
        <v>6.65380613003741</v>
      </c>
      <c r="D32" s="25" t="n">
        <f aca="false">EXP((C32-$B$3)/$F$3)</f>
        <v>7.95106230894166E-006</v>
      </c>
      <c r="E32" s="26" t="n">
        <f aca="false">D32/$D$3</f>
        <v>6.27763932917171E-006</v>
      </c>
      <c r="F32" s="47" t="n">
        <f aca="false">IF(A32=1,-1,E32+A32*0.0000000001)</f>
        <v>6.28033932917171E-006</v>
      </c>
    </row>
    <row r="33" customFormat="false" ht="15" hidden="false" customHeight="false" outlineLevel="0" collapsed="false">
      <c r="A33" s="4" t="n">
        <v>28</v>
      </c>
      <c r="B33" s="4" t="str">
        <f aca="false">Vocabulary!B29</f>
        <v>very</v>
      </c>
      <c r="C33" s="24" t="n">
        <v>-2.23332739870901</v>
      </c>
      <c r="D33" s="25" t="n">
        <f aca="false">EXP((C33-$B$3)/$F$3)</f>
        <v>1.09847987665166E-009</v>
      </c>
      <c r="E33" s="26" t="n">
        <f aca="false">D33/$D$3</f>
        <v>8.67287943174231E-010</v>
      </c>
      <c r="F33" s="47" t="n">
        <f aca="false">IF(A33=1,-1,E33+A33*0.0000000001)</f>
        <v>3.66728794317423E-009</v>
      </c>
    </row>
    <row r="34" customFormat="false" ht="15" hidden="false" customHeight="false" outlineLevel="0" collapsed="false">
      <c r="A34" s="4" t="n">
        <v>29</v>
      </c>
      <c r="B34" s="4" t="str">
        <f aca="false">Vocabulary!B30</f>
        <v>what</v>
      </c>
      <c r="C34" s="24" t="n">
        <v>3.72793752714759</v>
      </c>
      <c r="D34" s="25" t="n">
        <f aca="false">EXP((C34-$B$3)/$F$3)</f>
        <v>4.26320844800564E-007</v>
      </c>
      <c r="E34" s="26" t="n">
        <f aca="false">D34/$D$3</f>
        <v>3.36595086062401E-007</v>
      </c>
      <c r="F34" s="47" t="n">
        <f aca="false">IF(A34=1,-1,E34+A34*0.0000000001)</f>
        <v>3.39495086062401E-007</v>
      </c>
    </row>
    <row r="35" customFormat="false" ht="15" hidden="false" customHeight="false" outlineLevel="0" collapsed="false">
      <c r="A35" s="4" t="n">
        <v>30</v>
      </c>
      <c r="B35" s="4" t="str">
        <f aca="false">Vocabulary!B31</f>
        <v>this</v>
      </c>
      <c r="C35" s="24" t="n">
        <v>0.388971784754188</v>
      </c>
      <c r="D35" s="25" t="n">
        <f aca="false">EXP((C35-$B$3)/$F$3)</f>
        <v>1.51231468970051E-008</v>
      </c>
      <c r="E35" s="26" t="n">
        <f aca="false">D35/$D$3</f>
        <v>1.19402487432044E-008</v>
      </c>
      <c r="F35" s="47" t="n">
        <f aca="false">IF(A35=1,-1,E35+A35*0.0000000001)</f>
        <v>1.49402487432044E-008</v>
      </c>
    </row>
    <row r="36" customFormat="false" ht="15" hidden="false" customHeight="false" outlineLevel="0" collapsed="false">
      <c r="A36" s="4" t="n">
        <v>31</v>
      </c>
      <c r="B36" s="4" t="str">
        <f aca="false">Vocabulary!B32</f>
        <v>they</v>
      </c>
      <c r="C36" s="24" t="n">
        <v>8.40799807475619</v>
      </c>
      <c r="D36" s="25" t="n">
        <f aca="false">EXP((C36-$B$3)/$F$3)</f>
        <v>4.59474103044526E-005</v>
      </c>
      <c r="E36" s="26" t="n">
        <f aca="false">D36/$D$3</f>
        <v>3.62770732756608E-005</v>
      </c>
      <c r="F36" s="47" t="n">
        <f aca="false">IF(A36=1,-1,E36+A36*0.0000000001)</f>
        <v>3.62801732756608E-005</v>
      </c>
    </row>
    <row r="37" customFormat="false" ht="15" hidden="false" customHeight="false" outlineLevel="0" collapsed="false">
      <c r="A37" s="4" t="n">
        <v>32</v>
      </c>
      <c r="B37" s="4" t="str">
        <f aca="false">Vocabulary!B33</f>
        <v>little</v>
      </c>
      <c r="C37" s="24" t="n">
        <v>-11.646675569863</v>
      </c>
      <c r="D37" s="25" t="n">
        <f aca="false">EXP((C37-$B$3)/$F$3)</f>
        <v>8.96658228730399E-014</v>
      </c>
      <c r="E37" s="26" t="n">
        <f aca="false">D37/$D$3</f>
        <v>7.07942755670927E-014</v>
      </c>
      <c r="F37" s="47" t="n">
        <f aca="false">IF(A37=1,-1,E37+A37*0.0000000001)</f>
        <v>3.20007079427557E-009</v>
      </c>
    </row>
    <row r="38" customFormat="false" ht="15" hidden="false" customHeight="false" outlineLevel="0" collapsed="false">
      <c r="A38" s="4" t="n">
        <v>33</v>
      </c>
      <c r="B38" s="4" t="str">
        <f aca="false">Vocabulary!B34</f>
        <v>he</v>
      </c>
      <c r="C38" s="24" t="n">
        <v>7.22262625980037</v>
      </c>
      <c r="D38" s="25" t="n">
        <f aca="false">EXP((C38-$B$3)/$F$3)</f>
        <v>1.40430227817321E-005</v>
      </c>
      <c r="E38" s="26" t="n">
        <f aca="false">D38/$D$3</f>
        <v>1.10874533099704E-005</v>
      </c>
      <c r="F38" s="47" t="n">
        <f aca="false">IF(A38=1,-1,E38+A38*0.0000000001)</f>
        <v>1.10907533099704E-005</v>
      </c>
    </row>
    <row r="39" customFormat="false" ht="15" hidden="false" customHeight="false" outlineLevel="0" collapsed="false">
      <c r="A39" s="4" t="n">
        <v>34</v>
      </c>
      <c r="B39" s="4" t="str">
        <f aca="false">Vocabulary!B35</f>
        <v>out</v>
      </c>
      <c r="C39" s="24" t="n">
        <v>-10.4643467550963</v>
      </c>
      <c r="D39" s="25" t="n">
        <f aca="false">EXP((C39-$B$3)/$F$3)</f>
        <v>2.92486495190853E-013</v>
      </c>
      <c r="E39" s="26" t="n">
        <f aca="false">D39/$D$3</f>
        <v>2.30928227464248E-013</v>
      </c>
      <c r="F39" s="47" t="n">
        <f aca="false">IF(A39=1,-1,E39+A39*0.0000000001)</f>
        <v>3.40023092822746E-009</v>
      </c>
    </row>
    <row r="40" customFormat="false" ht="15" hidden="false" customHeight="false" outlineLevel="0" collapsed="false">
      <c r="A40" s="4" t="n">
        <v>35</v>
      </c>
      <c r="B40" s="4" t="str">
        <f aca="false">Vocabulary!B36</f>
        <v>is</v>
      </c>
      <c r="C40" s="24" t="n">
        <v>6.27269792044258</v>
      </c>
      <c r="D40" s="25" t="n">
        <f aca="false">EXP((C40-$B$3)/$F$3)</f>
        <v>5.43140220682674E-006</v>
      </c>
      <c r="E40" s="26" t="n">
        <f aca="false">D40/$D$3</f>
        <v>4.28828033051398E-006</v>
      </c>
      <c r="F40" s="47" t="n">
        <f aca="false">IF(A40=1,-1,E40+A40*0.0000000001)</f>
        <v>4.29178033051398E-006</v>
      </c>
    </row>
    <row r="41" customFormat="false" ht="15" hidden="false" customHeight="false" outlineLevel="0" collapsed="false">
      <c r="A41" s="4" t="n">
        <v>36</v>
      </c>
      <c r="B41" s="4" t="str">
        <f aca="false">Vocabulary!B37</f>
        <v>one</v>
      </c>
      <c r="C41" s="24" t="n">
        <v>2.94635170757258</v>
      </c>
      <c r="D41" s="25" t="n">
        <f aca="false">EXP((C41-$B$3)/$F$3)</f>
        <v>1.9511836999682E-007</v>
      </c>
      <c r="E41" s="26" t="n">
        <f aca="false">D41/$D$3</f>
        <v>1.54052717202131E-007</v>
      </c>
      <c r="F41" s="47" t="n">
        <f aca="false">IF(A41=1,-1,E41+A41*0.0000000001)</f>
        <v>1.57652717202131E-007</v>
      </c>
    </row>
    <row r="42" customFormat="false" ht="15" hidden="false" customHeight="false" outlineLevel="0" collapsed="false">
      <c r="A42" s="4" t="n">
        <v>37</v>
      </c>
      <c r="B42" s="4" t="str">
        <f aca="false">Vocabulary!B38</f>
        <v>down</v>
      </c>
      <c r="C42" s="24" t="n">
        <v>-9.30463569517508</v>
      </c>
      <c r="D42" s="25" t="n">
        <f aca="false">EXP((C42-$B$3)/$F$3)</f>
        <v>9.32742858089574E-013</v>
      </c>
      <c r="E42" s="26" t="n">
        <f aca="false">D42/$D$3</f>
        <v>7.36432821481252E-013</v>
      </c>
      <c r="F42" s="47" t="n">
        <f aca="false">IF(A42=1,-1,E42+A42*0.0000000001)</f>
        <v>3.70073643282148E-009</v>
      </c>
    </row>
    <row r="43" customFormat="false" ht="15" hidden="false" customHeight="false" outlineLevel="0" collapsed="false">
      <c r="A43" s="4" t="n">
        <v>38</v>
      </c>
      <c r="B43" s="4" t="str">
        <f aca="false">Vocabulary!B39</f>
        <v>up</v>
      </c>
      <c r="C43" s="24" t="n">
        <v>-3.49027020088677</v>
      </c>
      <c r="D43" s="25" t="n">
        <f aca="false">EXP((C43-$B$3)/$F$3)</f>
        <v>3.12542284538409E-010</v>
      </c>
      <c r="E43" s="26" t="n">
        <f aca="false">D43/$D$3</f>
        <v>2.46762968420084E-010</v>
      </c>
      <c r="F43" s="47" t="n">
        <f aca="false">IF(A43=1,-1,E43+A43*0.0000000001)</f>
        <v>4.04676296842008E-009</v>
      </c>
    </row>
    <row r="44" customFormat="false" ht="15" hidden="false" customHeight="false" outlineLevel="0" collapsed="false">
      <c r="A44" s="4" t="n">
        <v>39</v>
      </c>
      <c r="B44" s="4" t="str">
        <f aca="false">Vocabulary!B40</f>
        <v>if</v>
      </c>
      <c r="C44" s="24" t="n">
        <v>6.36951469566707</v>
      </c>
      <c r="D44" s="25" t="n">
        <f aca="false">EXP((C44-$B$3)/$F$3)</f>
        <v>5.98355042977191E-006</v>
      </c>
      <c r="E44" s="26" t="n">
        <f aca="false">D44/$D$3</f>
        <v>4.72422049362839E-006</v>
      </c>
      <c r="F44" s="47" t="n">
        <f aca="false">IF(A44=1,-1,E44+A44*0.0000000001)</f>
        <v>4.72812049362839E-006</v>
      </c>
    </row>
    <row r="45" customFormat="false" ht="15" hidden="false" customHeight="false" outlineLevel="0" collapsed="false">
      <c r="A45" s="4" t="n">
        <v>40</v>
      </c>
      <c r="B45" s="4" t="str">
        <f aca="false">Vocabulary!B41</f>
        <v>his</v>
      </c>
      <c r="C45" s="24" t="n">
        <v>1.93271700168299</v>
      </c>
      <c r="D45" s="25" t="n">
        <f aca="false">EXP((C45-$B$3)/$F$3)</f>
        <v>7.08079791446936E-008</v>
      </c>
      <c r="E45" s="26" t="n">
        <f aca="false">D45/$D$3</f>
        <v>5.59053542063194E-008</v>
      </c>
      <c r="F45" s="47" t="n">
        <f aca="false">IF(A45=1,-1,E45+A45*0.0000000001)</f>
        <v>5.99053542063194E-008</v>
      </c>
    </row>
    <row r="46" customFormat="false" ht="15" hidden="false" customHeight="false" outlineLevel="0" collapsed="false">
      <c r="A46" s="4" t="n">
        <v>41</v>
      </c>
      <c r="B46" s="4" t="str">
        <f aca="false">Vocabulary!B42</f>
        <v>then</v>
      </c>
      <c r="C46" s="24" t="n">
        <v>6.42794208207743</v>
      </c>
      <c r="D46" s="25" t="n">
        <f aca="false">EXP((C46-$B$3)/$F$3)</f>
        <v>6.34356869379805E-006</v>
      </c>
      <c r="E46" s="26" t="n">
        <f aca="false">D46/$D$3</f>
        <v>5.00846739368462E-006</v>
      </c>
      <c r="F46" s="47" t="n">
        <f aca="false">IF(A46=1,-1,E46+A46*0.0000000001)</f>
        <v>5.01256739368462E-006</v>
      </c>
    </row>
    <row r="47" customFormat="false" ht="15" hidden="false" customHeight="false" outlineLevel="0" collapsed="false">
      <c r="A47" s="4" t="n">
        <v>42</v>
      </c>
      <c r="B47" s="4" t="str">
        <f aca="false">Vocabulary!B43</f>
        <v>about</v>
      </c>
      <c r="C47" s="24" t="n">
        <v>0.773798541033832</v>
      </c>
      <c r="D47" s="25" t="n">
        <f aca="false">EXP((C47-$B$3)/$F$3)</f>
        <v>2.22213432234374E-008</v>
      </c>
      <c r="E47" s="26" t="n">
        <f aca="false">D47/$D$3</f>
        <v>1.75445208132247E-008</v>
      </c>
      <c r="F47" s="47" t="n">
        <f aca="false">IF(A47=1,-1,E47+A47*0.0000000001)</f>
        <v>2.17445208132247E-008</v>
      </c>
    </row>
    <row r="48" customFormat="false" ht="15" hidden="false" customHeight="false" outlineLevel="0" collapsed="false">
      <c r="A48" s="4" t="n">
        <v>43</v>
      </c>
      <c r="B48" s="4" t="str">
        <f aca="false">Vocabulary!B44</f>
        <v>no</v>
      </c>
      <c r="C48" s="24" t="n">
        <v>5.36172814763449</v>
      </c>
      <c r="D48" s="25" t="n">
        <f aca="false">EXP((C48-$B$3)/$F$3)</f>
        <v>2.18415180030782E-006</v>
      </c>
      <c r="E48" s="26" t="n">
        <f aca="false">D48/$D$3</f>
        <v>1.72446356345038E-006</v>
      </c>
      <c r="F48" s="47" t="n">
        <f aca="false">IF(A48=1,-1,E48+A48*0.0000000001)</f>
        <v>1.72876356345038E-006</v>
      </c>
    </row>
    <row r="49" customFormat="false" ht="15" hidden="false" customHeight="false" outlineLevel="0" collapsed="false">
      <c r="A49" s="4" t="n">
        <v>44</v>
      </c>
      <c r="B49" s="4" t="str">
        <f aca="false">Vocabulary!B45</f>
        <v>them</v>
      </c>
      <c r="C49" s="24" t="n">
        <v>6.63801246743522</v>
      </c>
      <c r="D49" s="25" t="n">
        <f aca="false">EXP((C49-$B$3)/$F$3)</f>
        <v>7.82647236903893E-006</v>
      </c>
      <c r="E49" s="26" t="n">
        <f aca="false">D49/$D$3</f>
        <v>6.17927125250944E-006</v>
      </c>
      <c r="F49" s="47" t="n">
        <f aca="false">IF(A49=1,-1,E49+A49*0.0000000001)</f>
        <v>6.18367125250944E-006</v>
      </c>
    </row>
    <row r="50" customFormat="false" ht="15" hidden="false" customHeight="false" outlineLevel="0" collapsed="false">
      <c r="A50" s="4" t="n">
        <v>45</v>
      </c>
      <c r="B50" s="4" t="str">
        <f aca="false">Vocabulary!B46</f>
        <v>know</v>
      </c>
      <c r="C50" s="24" t="n">
        <v>9.52448689609494</v>
      </c>
      <c r="D50" s="25" t="n">
        <f aca="false">EXP((C50-$B$3)/$F$3)</f>
        <v>0.000140328529040598</v>
      </c>
      <c r="E50" s="26" t="n">
        <f aca="false">D50/$D$3</f>
        <v>0.00011079423838993</v>
      </c>
      <c r="F50" s="47" t="n">
        <f aca="false">IF(A50=1,-1,E50+A50*0.0000000001)</f>
        <v>0.00011079873838993</v>
      </c>
    </row>
    <row r="51" customFormat="false" ht="15" hidden="false" customHeight="false" outlineLevel="0" collapsed="false">
      <c r="A51" s="4" t="n">
        <v>46</v>
      </c>
      <c r="B51" s="4" t="str">
        <f aca="false">Vocabulary!B47</f>
        <v>like</v>
      </c>
      <c r="C51" s="24" t="n">
        <v>7.31201535835193</v>
      </c>
      <c r="D51" s="25" t="n">
        <f aca="false">EXP((C51-$B$3)/$F$3)</f>
        <v>1.53561304448846E-005</v>
      </c>
      <c r="E51" s="26" t="n">
        <f aca="false">D51/$D$3</f>
        <v>1.21241973310017E-005</v>
      </c>
      <c r="F51" s="47" t="n">
        <f aca="false">IF(A51=1,-1,E51+A51*0.0000000001)</f>
        <v>1.21287973310017E-005</v>
      </c>
    </row>
    <row r="52" customFormat="false" ht="15" hidden="false" customHeight="false" outlineLevel="0" collapsed="false">
      <c r="A52" s="4" t="n">
        <v>47</v>
      </c>
      <c r="B52" s="4" t="str">
        <f aca="false">Vocabulary!B48</f>
        <v>were</v>
      </c>
      <c r="C52" s="24" t="n">
        <v>7.79825894254886</v>
      </c>
      <c r="D52" s="25" t="n">
        <f aca="false">EXP((C52-$B$3)/$F$3)</f>
        <v>2.49720788821171E-005</v>
      </c>
      <c r="E52" s="26" t="n">
        <f aca="false">D52/$D$3</f>
        <v>1.97163219743933E-005</v>
      </c>
      <c r="F52" s="47" t="n">
        <f aca="false">IF(A52=1,-1,E52+A52*0.0000000001)</f>
        <v>1.97210219743933E-005</v>
      </c>
    </row>
    <row r="53" customFormat="false" ht="15" hidden="false" customHeight="false" outlineLevel="0" collapsed="false">
      <c r="A53" s="4" t="n">
        <v>48</v>
      </c>
      <c r="B53" s="4" t="str">
        <f aca="false">Vocabulary!B49</f>
        <v>would</v>
      </c>
      <c r="C53" s="24" t="n">
        <v>8.81948106993428</v>
      </c>
      <c r="D53" s="25" t="n">
        <f aca="false">EXP((C53-$B$3)/$F$3)</f>
        <v>6.93371254413024E-005</v>
      </c>
      <c r="E53" s="26" t="n">
        <f aca="false">D53/$D$3</f>
        <v>5.47440642180014E-005</v>
      </c>
      <c r="F53" s="47" t="n">
        <f aca="false">IF(A53=1,-1,E53+A53*0.0000000001)</f>
        <v>5.47488642180014E-005</v>
      </c>
    </row>
    <row r="54" customFormat="false" ht="15" hidden="false" customHeight="false" outlineLevel="0" collapsed="false">
      <c r="A54" s="4" t="n">
        <v>49</v>
      </c>
      <c r="B54" s="4" t="str">
        <f aca="false">Vocabulary!B50</f>
        <v>went</v>
      </c>
      <c r="C54" s="24" t="n">
        <v>8.31477823708812</v>
      </c>
      <c r="D54" s="25" t="n">
        <f aca="false">EXP((C54-$B$3)/$F$3)</f>
        <v>4.18577786968596E-005</v>
      </c>
      <c r="E54" s="26" t="n">
        <f aca="false">D54/$D$3</f>
        <v>3.30481673478607E-005</v>
      </c>
      <c r="F54" s="47" t="n">
        <f aca="false">IF(A54=1,-1,E54+A54*0.0000000001)</f>
        <v>3.30530673478607E-005</v>
      </c>
    </row>
    <row r="55" customFormat="false" ht="15" hidden="false" customHeight="false" outlineLevel="0" collapsed="false">
      <c r="A55" s="4" t="n">
        <v>50</v>
      </c>
      <c r="B55" s="4" t="str">
        <f aca="false">Vocabulary!B51</f>
        <v>again</v>
      </c>
      <c r="C55" s="24" t="n">
        <v>-0.0248033970505792</v>
      </c>
      <c r="D55" s="25" t="n">
        <f aca="false">EXP((C55-$B$3)/$F$3)</f>
        <v>9.99866211356224E-009</v>
      </c>
      <c r="E55" s="26" t="n">
        <f aca="false">D55/$D$3</f>
        <v>7.8942903582342E-009</v>
      </c>
      <c r="F55" s="47" t="n">
        <f aca="false">IF(A55=1,-1,E55+A55*0.0000000001)</f>
        <v>1.28942903582342E-008</v>
      </c>
    </row>
    <row r="56" customFormat="false" ht="15" hidden="false" customHeight="false" outlineLevel="0" collapsed="false">
      <c r="A56" s="4" t="n">
        <v>51</v>
      </c>
      <c r="B56" s="4" t="str">
        <f aca="false">Vocabulary!B52</f>
        <v>herself</v>
      </c>
      <c r="C56" s="24" t="n">
        <v>-0.633705856920588</v>
      </c>
      <c r="D56" s="25" t="n">
        <f aca="false">EXP((C56-$B$3)/$F$3)</f>
        <v>5.43874771831981E-009</v>
      </c>
      <c r="E56" s="26" t="n">
        <f aca="false">D56/$D$3</f>
        <v>4.29407986648164E-009</v>
      </c>
      <c r="F56" s="47" t="n">
        <f aca="false">IF(A56=1,-1,E56+A56*0.0000000001)</f>
        <v>9.39407986648164E-009</v>
      </c>
    </row>
    <row r="57" customFormat="false" ht="15" hidden="false" customHeight="false" outlineLevel="0" collapsed="false">
      <c r="A57" s="4" t="n">
        <v>52</v>
      </c>
      <c r="B57" s="4" t="str">
        <f aca="false">Vocabulary!B53</f>
        <v>do</v>
      </c>
      <c r="C57" s="24" t="n">
        <v>13.2883172916797</v>
      </c>
      <c r="D57" s="25" t="n">
        <f aca="false">EXP((C57-$B$3)/$F$3)</f>
        <v>0.00605001908247467</v>
      </c>
      <c r="E57" s="26" t="n">
        <f aca="false">D57/$D$3</f>
        <v>0.00477669979917913</v>
      </c>
      <c r="F57" s="47" t="n">
        <f aca="false">IF(A57=1,-1,E57+A57*0.0000000001)</f>
        <v>0.00477670499917913</v>
      </c>
    </row>
    <row r="58" customFormat="false" ht="15" hidden="false" customHeight="false" outlineLevel="0" collapsed="false">
      <c r="A58" s="4" t="n">
        <v>53</v>
      </c>
      <c r="B58" s="4" t="str">
        <f aca="false">Vocabulary!B54</f>
        <v>have</v>
      </c>
      <c r="C58" s="24" t="n">
        <v>14.745666709492</v>
      </c>
      <c r="D58" s="25" t="n">
        <f aca="false">EXP((C58-$B$3)/$F$3)</f>
        <v>0.0259821780657656</v>
      </c>
      <c r="E58" s="26" t="n">
        <f aca="false">D58/$D$3</f>
        <v>0.0205138302965838</v>
      </c>
      <c r="F58" s="47" t="n">
        <f aca="false">IF(A58=1,-1,E58+A58*0.0000000001)</f>
        <v>0.0205138355965838</v>
      </c>
    </row>
    <row r="59" customFormat="false" ht="15" hidden="false" customHeight="false" outlineLevel="0" collapsed="false">
      <c r="A59" s="4" t="n">
        <v>54</v>
      </c>
      <c r="B59" s="4" t="str">
        <f aca="false">Vocabulary!B55</f>
        <v>when</v>
      </c>
      <c r="C59" s="24" t="n">
        <v>-3.24378227385128</v>
      </c>
      <c r="D59" s="25" t="n">
        <f aca="false">EXP((C59-$B$3)/$F$3)</f>
        <v>3.99905271407944E-010</v>
      </c>
      <c r="E59" s="26" t="n">
        <f aca="false">D59/$D$3</f>
        <v>3.15739075130925E-010</v>
      </c>
      <c r="F59" s="47" t="n">
        <f aca="false">IF(A59=1,-1,E59+A59*0.0000000001)</f>
        <v>5.71573907513093E-009</v>
      </c>
    </row>
    <row r="60" customFormat="false" ht="15" hidden="false" customHeight="false" outlineLevel="0" collapsed="false">
      <c r="A60" s="4" t="n">
        <v>55</v>
      </c>
      <c r="B60" s="4" t="str">
        <f aca="false">Vocabulary!B56</f>
        <v>or</v>
      </c>
      <c r="C60" s="24" t="n">
        <v>2.30714995213095</v>
      </c>
      <c r="D60" s="25" t="n">
        <f aca="false">EXP((C60-$B$3)/$F$3)</f>
        <v>1.02966598021374E-007</v>
      </c>
      <c r="E60" s="26" t="n">
        <f aca="false">D60/$D$3</f>
        <v>8.1295698639297E-008</v>
      </c>
      <c r="F60" s="47" t="n">
        <f aca="false">IF(A60=1,-1,E60+A60*0.0000000001)</f>
        <v>8.6795698639297E-008</v>
      </c>
    </row>
    <row r="61" customFormat="false" ht="15" hidden="false" customHeight="false" outlineLevel="0" collapsed="false">
      <c r="A61" s="4" t="n">
        <v>56</v>
      </c>
      <c r="B61" s="4" t="str">
        <f aca="false">Vocabulary!B57</f>
        <v>could</v>
      </c>
      <c r="C61" s="24" t="n">
        <v>8.27866305519623</v>
      </c>
      <c r="D61" s="25" t="n">
        <f aca="false">EXP((C61-$B$3)/$F$3)</f>
        <v>4.03730494146549E-005</v>
      </c>
      <c r="E61" s="26" t="n">
        <f aca="false">D61/$D$3</f>
        <v>3.18759221090504E-005</v>
      </c>
      <c r="F61" s="47" t="n">
        <f aca="false">IF(A61=1,-1,E61+A61*0.0000000001)</f>
        <v>3.18815221090504E-005</v>
      </c>
    </row>
    <row r="62" customFormat="false" ht="15" hidden="false" customHeight="false" outlineLevel="0" collapsed="false">
      <c r="A62" s="4" t="n">
        <v>57</v>
      </c>
      <c r="B62" s="4" t="str">
        <f aca="false">Vocabulary!B58</f>
        <v>there</v>
      </c>
      <c r="C62" s="24" t="n">
        <v>4.88781718446736</v>
      </c>
      <c r="D62" s="25" t="n">
        <f aca="false">EXP((C62-$B$3)/$F$3)</f>
        <v>1.35977140074966E-006</v>
      </c>
      <c r="E62" s="26" t="n">
        <f aca="false">D62/$D$3</f>
        <v>1.07358665953722E-006</v>
      </c>
      <c r="F62" s="47" t="n">
        <f aca="false">IF(A62=1,-1,E62+A62*0.0000000001)</f>
        <v>1.07928665953722E-006</v>
      </c>
    </row>
    <row r="63" customFormat="false" ht="15" hidden="false" customHeight="false" outlineLevel="0" collapsed="false">
      <c r="A63" s="4" t="n">
        <v>58</v>
      </c>
      <c r="B63" s="4" t="str">
        <f aca="false">Vocabulary!B59</f>
        <v>thought</v>
      </c>
      <c r="C63" s="24" t="n">
        <v>3.0625894163356</v>
      </c>
      <c r="D63" s="25" t="n">
        <f aca="false">EXP((C63-$B$3)/$F$3)</f>
        <v>2.19169216335468E-007</v>
      </c>
      <c r="E63" s="26" t="n">
        <f aca="false">D63/$D$3</f>
        <v>1.73041694147459E-007</v>
      </c>
      <c r="F63" s="47" t="n">
        <f aca="false">IF(A63=1,-1,E63+A63*0.0000000001)</f>
        <v>1.78841694147459E-007</v>
      </c>
    </row>
    <row r="64" customFormat="false" ht="15" hidden="false" customHeight="false" outlineLevel="0" collapsed="false">
      <c r="A64" s="4" t="n">
        <v>59</v>
      </c>
      <c r="B64" s="4" t="str">
        <f aca="false">Vocabulary!B60</f>
        <v>off</v>
      </c>
      <c r="C64" s="24" t="n">
        <v>-4.98854861105549</v>
      </c>
      <c r="D64" s="25" t="n">
        <f aca="false">EXP((C64-$B$3)/$F$3)</f>
        <v>6.98577729684401E-011</v>
      </c>
      <c r="E64" s="26" t="n">
        <f aca="false">D64/$D$3</f>
        <v>5.51551334897539E-011</v>
      </c>
      <c r="F64" s="47" t="n">
        <f aca="false">IF(A64=1,-1,E64+A64*0.0000000001)</f>
        <v>5.95515513348975E-009</v>
      </c>
    </row>
    <row r="65" customFormat="false" ht="15" hidden="false" customHeight="false" outlineLevel="0" collapsed="false">
      <c r="A65" s="4" t="n">
        <v>60</v>
      </c>
      <c r="B65" s="4" t="str">
        <f aca="false">Vocabulary!B61</f>
        <v>time</v>
      </c>
      <c r="C65" s="24" t="n">
        <v>-8.94354862827225</v>
      </c>
      <c r="D65" s="25" t="n">
        <f aca="false">EXP((C65-$B$3)/$F$3)</f>
        <v>1.33838189487599E-012</v>
      </c>
      <c r="E65" s="26" t="n">
        <f aca="false">D65/$D$3</f>
        <v>1.0566989031486E-012</v>
      </c>
      <c r="F65" s="47" t="n">
        <f aca="false">IF(A65=1,-1,E65+A65*0.0000000001)</f>
        <v>6.00105669890315E-009</v>
      </c>
    </row>
    <row r="66" customFormat="false" ht="15" hidden="false" customHeight="false" outlineLevel="0" collapsed="false">
      <c r="A66" s="4" t="n">
        <v>61</v>
      </c>
      <c r="B66" s="4" t="str">
        <f aca="false">Vocabulary!B62</f>
        <v>how</v>
      </c>
      <c r="C66" s="24" t="n">
        <v>0.777941375636104</v>
      </c>
      <c r="D66" s="25" t="n">
        <f aca="false">EXP((C66-$B$3)/$F$3)</f>
        <v>2.23135935299919E-008</v>
      </c>
      <c r="E66" s="26" t="n">
        <f aca="false">D66/$D$3</f>
        <v>1.76173556282536E-008</v>
      </c>
      <c r="F66" s="47" t="n">
        <f aca="false">IF(A66=1,-1,E66+A66*0.0000000001)</f>
        <v>2.37173556282536E-008</v>
      </c>
    </row>
    <row r="67" customFormat="false" ht="15" hidden="false" customHeight="false" outlineLevel="0" collapsed="false">
      <c r="A67" s="4" t="n">
        <v>62</v>
      </c>
      <c r="B67" s="4" t="str">
        <f aca="false">Vocabulary!B63</f>
        <v>me</v>
      </c>
      <c r="C67" s="24" t="n">
        <v>5.51230643238821</v>
      </c>
      <c r="D67" s="25" t="n">
        <f aca="false">EXP((C67-$B$3)/$F$3)</f>
        <v>2.53909024562072E-006</v>
      </c>
      <c r="E67" s="26" t="n">
        <f aca="false">D67/$D$3</f>
        <v>2.00469977053249E-006</v>
      </c>
      <c r="F67" s="47" t="n">
        <f aca="false">IF(A67=1,-1,E67+A67*0.0000000001)</f>
        <v>2.01089977053249E-006</v>
      </c>
    </row>
    <row r="68" customFormat="false" ht="15" hidden="false" customHeight="false" outlineLevel="0" collapsed="false">
      <c r="A68" s="4" t="n">
        <v>63</v>
      </c>
      <c r="B68" s="4" t="str">
        <f aca="false">Vocabulary!B64</f>
        <v>queen</v>
      </c>
      <c r="C68" s="24" t="n">
        <v>-3.25380255449907</v>
      </c>
      <c r="D68" s="25" t="n">
        <f aca="false">EXP((C68-$B$3)/$F$3)</f>
        <v>3.95918117915528E-010</v>
      </c>
      <c r="E68" s="26" t="n">
        <f aca="false">D68/$D$3</f>
        <v>3.12591079227625E-010</v>
      </c>
      <c r="F68" s="47" t="n">
        <f aca="false">IF(A68=1,-1,E68+A68*0.0000000001)</f>
        <v>6.61259107922763E-009</v>
      </c>
    </row>
    <row r="69" customFormat="false" ht="15" hidden="false" customHeight="false" outlineLevel="0" collapsed="false">
      <c r="A69" s="4" t="n">
        <v>64</v>
      </c>
      <c r="B69" s="4" t="str">
        <f aca="false">Vocabulary!B65</f>
        <v>into</v>
      </c>
      <c r="C69" s="24" t="n">
        <v>-3.09239503826326</v>
      </c>
      <c r="D69" s="25" t="n">
        <f aca="false">EXP((C69-$B$3)/$F$3)</f>
        <v>4.65268627888108E-010</v>
      </c>
      <c r="E69" s="26" t="n">
        <f aca="false">D69/$D$3</f>
        <v>3.67345710997066E-010</v>
      </c>
      <c r="F69" s="47" t="n">
        <f aca="false">IF(A69=1,-1,E69+A69*0.0000000001)</f>
        <v>6.76734571099707E-009</v>
      </c>
    </row>
    <row r="70" customFormat="false" ht="15" hidden="false" customHeight="false" outlineLevel="0" collapsed="false">
      <c r="A70" s="4" t="n">
        <v>65</v>
      </c>
      <c r="B70" s="4" t="str">
        <f aca="false">Vocabulary!B66</f>
        <v>see</v>
      </c>
      <c r="C70" s="24" t="n">
        <v>9.50272501992956</v>
      </c>
      <c r="D70" s="25" t="n">
        <f aca="false">EXP((C70-$B$3)/$F$3)</f>
        <v>0.000137307705577873</v>
      </c>
      <c r="E70" s="26" t="n">
        <f aca="false">D70/$D$3</f>
        <v>0.000108409193544444</v>
      </c>
      <c r="F70" s="47" t="n">
        <f aca="false">IF(A70=1,-1,E70+A70*0.0000000001)</f>
        <v>0.000108415693544444</v>
      </c>
    </row>
    <row r="71" customFormat="false" ht="15" hidden="false" customHeight="false" outlineLevel="0" collapsed="false">
      <c r="A71" s="4" t="n">
        <v>66</v>
      </c>
      <c r="B71" s="4" t="str">
        <f aca="false">Vocabulary!B67</f>
        <v>well</v>
      </c>
      <c r="C71" s="24" t="n">
        <v>1.0779546194669</v>
      </c>
      <c r="D71" s="25" t="n">
        <f aca="false">EXP((C71-$B$3)/$F$3)</f>
        <v>3.01205996646144E-008</v>
      </c>
      <c r="E71" s="26" t="n">
        <f aca="false">D71/$D$3</f>
        <v>2.37812576138632E-008</v>
      </c>
      <c r="F71" s="47" t="n">
        <f aca="false">IF(A71=1,-1,E71+A71*0.0000000001)</f>
        <v>3.03812576138632E-008</v>
      </c>
    </row>
    <row r="72" customFormat="false" ht="15" hidden="false" customHeight="false" outlineLevel="0" collapsed="false">
      <c r="A72" s="4" t="n">
        <v>67</v>
      </c>
      <c r="B72" s="4" t="str">
        <f aca="false">Vocabulary!B68</f>
        <v>did</v>
      </c>
      <c r="C72" s="24" t="n">
        <v>6.04090287837983</v>
      </c>
      <c r="D72" s="25" t="n">
        <f aca="false">EXP((C72-$B$3)/$F$3)</f>
        <v>4.30769212924371E-006</v>
      </c>
      <c r="E72" s="26" t="n">
        <f aca="false">D72/$D$3</f>
        <v>3.40107226905926E-006</v>
      </c>
      <c r="F72" s="47" t="n">
        <f aca="false">IF(A72=1,-1,E72+A72*0.0000000001)</f>
        <v>3.40777226905926E-006</v>
      </c>
    </row>
    <row r="73" customFormat="false" ht="15" hidden="false" customHeight="false" outlineLevel="0" collapsed="false">
      <c r="A73" s="4" t="n">
        <v>68</v>
      </c>
      <c r="B73" s="4" t="str">
        <f aca="false">Vocabulary!B69</f>
        <v>your</v>
      </c>
      <c r="C73" s="24" t="n">
        <v>4.48697830985369</v>
      </c>
      <c r="D73" s="25" t="n">
        <f aca="false">EXP((C73-$B$3)/$F$3)</f>
        <v>9.1071772943453E-007</v>
      </c>
      <c r="E73" s="26" t="n">
        <f aca="false">D73/$D$3</f>
        <v>7.19043218871864E-007</v>
      </c>
      <c r="F73" s="47" t="n">
        <f aca="false">IF(A73=1,-1,E73+A73*0.0000000001)</f>
        <v>7.25843218871864E-007</v>
      </c>
    </row>
    <row r="74" customFormat="false" ht="15" hidden="false" customHeight="false" outlineLevel="0" collapsed="false">
      <c r="A74" s="4" t="n">
        <v>69</v>
      </c>
      <c r="B74" s="4" t="str">
        <f aca="false">Vocabulary!B70</f>
        <v>who</v>
      </c>
      <c r="C74" s="24" t="n">
        <v>-1.71186095340147</v>
      </c>
      <c r="D74" s="25" t="n">
        <f aca="false">EXP((C74-$B$3)/$F$3)</f>
        <v>1.85038502498395E-009</v>
      </c>
      <c r="E74" s="26" t="n">
        <f aca="false">D74/$D$3</f>
        <v>1.46094312377434E-009</v>
      </c>
      <c r="F74" s="47" t="n">
        <f aca="false">IF(A74=1,-1,E74+A74*0.0000000001)</f>
        <v>8.36094312377434E-009</v>
      </c>
    </row>
    <row r="75" customFormat="false" ht="15" hidden="false" customHeight="false" outlineLevel="0" collapsed="false">
      <c r="A75" s="4" t="n">
        <v>70</v>
      </c>
      <c r="B75" s="4" t="str">
        <f aca="false">Vocabulary!B71</f>
        <v>don't</v>
      </c>
      <c r="C75" s="24" t="n">
        <v>10.946408678987</v>
      </c>
      <c r="D75" s="25" t="n">
        <f aca="false">EXP((C75-$B$3)/$F$3)</f>
        <v>0.000581672801238817</v>
      </c>
      <c r="E75" s="26" t="n">
        <f aca="false">D75/$D$3</f>
        <v>0.000459250841193864</v>
      </c>
      <c r="F75" s="47" t="n">
        <f aca="false">IF(A75=1,-1,E75+A75*0.0000000001)</f>
        <v>0.000459257841193864</v>
      </c>
    </row>
    <row r="76" customFormat="false" ht="15" hidden="false" customHeight="false" outlineLevel="0" collapsed="false">
      <c r="A76" s="4" t="n">
        <v>71</v>
      </c>
      <c r="B76" s="4" t="str">
        <f aca="false">Vocabulary!B72</f>
        <v>king</v>
      </c>
      <c r="C76" s="24" t="n">
        <v>-4.22197610994568</v>
      </c>
      <c r="D76" s="25" t="n">
        <f aca="false">EXP((C76-$B$3)/$F$3)</f>
        <v>1.50360216938186E-010</v>
      </c>
      <c r="E76" s="26" t="n">
        <f aca="false">D76/$D$3</f>
        <v>1.18714603749544E-010</v>
      </c>
      <c r="F76" s="47" t="n">
        <f aca="false">IF(A76=1,-1,E76+A76*0.0000000001)</f>
        <v>7.21871460374954E-009</v>
      </c>
    </row>
    <row r="77" customFormat="false" ht="15" hidden="false" customHeight="false" outlineLevel="0" collapsed="false">
      <c r="A77" s="4" t="n">
        <v>72</v>
      </c>
      <c r="B77" s="4" t="str">
        <f aca="false">Vocabulary!B73</f>
        <v>now</v>
      </c>
      <c r="C77" s="24" t="n">
        <v>2.66954384163855</v>
      </c>
      <c r="D77" s="25" t="n">
        <f aca="false">EXP((C77-$B$3)/$F$3)</f>
        <v>1.4793877919368E-007</v>
      </c>
      <c r="E77" s="26" t="n">
        <f aca="false">D77/$D$3</f>
        <v>1.16802794707254E-007</v>
      </c>
      <c r="F77" s="47" t="n">
        <f aca="false">IF(A77=1,-1,E77+A77*0.0000000001)</f>
        <v>1.24002794707254E-007</v>
      </c>
    </row>
    <row r="78" customFormat="false" ht="15" hidden="false" customHeight="false" outlineLevel="0" collapsed="false">
      <c r="A78" s="4" t="n">
        <v>73</v>
      </c>
      <c r="B78" s="4" t="str">
        <f aca="false">Vocabulary!B74</f>
        <v>i'm</v>
      </c>
      <c r="C78" s="24" t="n">
        <v>8.03456632955767</v>
      </c>
      <c r="D78" s="25" t="n">
        <f aca="false">EXP((C78-$B$3)/$F$3)</f>
        <v>3.16287255172318E-005</v>
      </c>
      <c r="E78" s="26" t="n">
        <f aca="false">D78/$D$3</f>
        <v>2.49719752560938E-005</v>
      </c>
      <c r="F78" s="47" t="n">
        <f aca="false">IF(A78=1,-1,E78+A78*0.0000000001)</f>
        <v>2.49792752560938E-005</v>
      </c>
    </row>
    <row r="79" customFormat="false" ht="15" hidden="false" customHeight="false" outlineLevel="0" collapsed="false">
      <c r="A79" s="4" t="n">
        <v>74</v>
      </c>
      <c r="B79" s="4" t="str">
        <f aca="false">Vocabulary!B75</f>
        <v>by</v>
      </c>
      <c r="C79" s="24" t="n">
        <v>0.608203204545557</v>
      </c>
      <c r="D79" s="25" t="n">
        <f aca="false">EXP((C79-$B$3)/$F$3)</f>
        <v>1.8830123418379E-008</v>
      </c>
      <c r="E79" s="26" t="n">
        <f aca="false">D79/$D$3</f>
        <v>1.48670352150853E-008</v>
      </c>
      <c r="F79" s="47" t="n">
        <f aca="false">IF(A79=1,-1,E79+A79*0.0000000001)</f>
        <v>2.22670352150853E-008</v>
      </c>
    </row>
    <row r="80" customFormat="false" ht="15" hidden="false" customHeight="false" outlineLevel="0" collapsed="false">
      <c r="A80" s="4" t="n">
        <v>75</v>
      </c>
      <c r="B80" s="4" t="str">
        <f aca="false">Vocabulary!B76</f>
        <v>began</v>
      </c>
      <c r="C80" s="24" t="n">
        <v>1.48822874826286</v>
      </c>
      <c r="D80" s="25" t="n">
        <f aca="false">EXP((C80-$B$3)/$F$3)</f>
        <v>4.53986986578835E-008</v>
      </c>
      <c r="E80" s="26" t="n">
        <f aca="false">D80/$D$3</f>
        <v>3.58438464087297E-008</v>
      </c>
      <c r="F80" s="47" t="n">
        <f aca="false">IF(A80=1,-1,E80+A80*0.0000000001)</f>
        <v>4.33438464087297E-008</v>
      </c>
    </row>
    <row r="81" customFormat="false" ht="15" hidden="false" customHeight="false" outlineLevel="0" collapsed="false">
      <c r="A81" s="4" t="n">
        <v>76</v>
      </c>
      <c r="B81" s="4" t="str">
        <f aca="false">Vocabulary!B77</f>
        <v>my</v>
      </c>
      <c r="C81" s="24" t="n">
        <v>3.76482788379303</v>
      </c>
      <c r="D81" s="25" t="n">
        <f aca="false">EXP((C81-$B$3)/$F$3)</f>
        <v>4.42341662804659E-007</v>
      </c>
      <c r="E81" s="26" t="n">
        <f aca="false">D81/$D$3</f>
        <v>3.49244077263855E-007</v>
      </c>
      <c r="F81" s="47" t="n">
        <f aca="false">IF(A81=1,-1,E81+A81*0.0000000001)</f>
        <v>3.56844077263855E-007</v>
      </c>
    </row>
    <row r="82" customFormat="false" ht="15" hidden="false" customHeight="false" outlineLevel="0" collapsed="false">
      <c r="A82" s="4" t="n">
        <v>77</v>
      </c>
      <c r="B82" s="4" t="str">
        <f aca="false">Vocabulary!B78</f>
        <v>its</v>
      </c>
      <c r="C82" s="24" t="n">
        <v>-5.32364506184166</v>
      </c>
      <c r="D82" s="25" t="n">
        <f aca="false">EXP((C82-$B$3)/$F$3)</f>
        <v>4.99671060330128E-011</v>
      </c>
      <c r="E82" s="26" t="n">
        <f aca="false">D82/$D$3</f>
        <v>3.94507624025257E-011</v>
      </c>
      <c r="F82" s="47" t="n">
        <f aca="false">IF(A82=1,-1,E82+A82*0.0000000001)</f>
        <v>7.73945076240253E-009</v>
      </c>
    </row>
    <row r="83" customFormat="false" ht="15" hidden="false" customHeight="false" outlineLevel="0" collapsed="false">
      <c r="A83" s="4" t="n">
        <v>78</v>
      </c>
      <c r="B83" s="4" t="str">
        <f aca="false">Vocabulary!B79</f>
        <v>an</v>
      </c>
      <c r="C83" s="24" t="n">
        <v>3.25423935746851</v>
      </c>
      <c r="D83" s="25" t="n">
        <f aca="false">EXP((C83-$B$3)/$F$3)</f>
        <v>2.65467931989187E-007</v>
      </c>
      <c r="E83" s="26" t="n">
        <f aca="false">D83/$D$3</f>
        <v>2.09596135174927E-007</v>
      </c>
      <c r="F83" s="47" t="n">
        <f aca="false">IF(A83=1,-1,E83+A83*0.0000000001)</f>
        <v>2.17396135174927E-007</v>
      </c>
    </row>
    <row r="84" customFormat="false" ht="15" hidden="false" customHeight="false" outlineLevel="0" collapsed="false">
      <c r="A84" s="4" t="n">
        <v>79</v>
      </c>
      <c r="B84" s="4" t="str">
        <f aca="false">Vocabulary!B80</f>
        <v>it's</v>
      </c>
      <c r="C84" s="24" t="n">
        <v>2.90725486744466</v>
      </c>
      <c r="D84" s="25" t="n">
        <f aca="false">EXP((C84-$B$3)/$F$3)</f>
        <v>1.87637059035265E-007</v>
      </c>
      <c r="E84" s="26" t="n">
        <f aca="false">D84/$D$3</f>
        <v>1.48145962846402E-007</v>
      </c>
      <c r="F84" s="47" t="n">
        <f aca="false">IF(A84=1,-1,E84+A84*0.0000000001)</f>
        <v>1.56045962846402E-007</v>
      </c>
    </row>
    <row r="85" customFormat="false" ht="15" hidden="false" customHeight="false" outlineLevel="0" collapsed="false">
      <c r="A85" s="4" t="n">
        <v>80</v>
      </c>
      <c r="B85" s="4" t="str">
        <f aca="false">Vocabulary!B81</f>
        <v>turtle</v>
      </c>
      <c r="C85" s="24" t="n">
        <v>3.93837814348201</v>
      </c>
      <c r="D85" s="25" t="n">
        <f aca="false">EXP((C85-$B$3)/$F$3)</f>
        <v>5.2617446272673E-007</v>
      </c>
      <c r="E85" s="26" t="n">
        <f aca="false">D85/$D$3</f>
        <v>4.15432979000109E-007</v>
      </c>
      <c r="F85" s="47" t="n">
        <f aca="false">IF(A85=1,-1,E85+A85*0.0000000001)</f>
        <v>4.23432979000109E-007</v>
      </c>
    </row>
    <row r="86" customFormat="false" ht="15" hidden="false" customHeight="false" outlineLevel="0" collapsed="false">
      <c r="A86" s="4" t="n">
        <v>81</v>
      </c>
      <c r="B86" s="4" t="str">
        <f aca="false">Vocabulary!B82</f>
        <v>way</v>
      </c>
      <c r="C86" s="24" t="n">
        <v>-7.21666338770337</v>
      </c>
      <c r="D86" s="25" t="n">
        <f aca="false">EXP((C86-$B$3)/$F$3)</f>
        <v>7.52587124296596E-012</v>
      </c>
      <c r="E86" s="26" t="n">
        <f aca="false">D86/$D$3</f>
        <v>5.94193624265713E-012</v>
      </c>
      <c r="F86" s="47" t="n">
        <f aca="false">IF(A86=1,-1,E86+A86*0.0000000001)</f>
        <v>8.10594193624266E-009</v>
      </c>
    </row>
    <row r="87" customFormat="false" ht="15" hidden="false" customHeight="false" outlineLevel="0" collapsed="false">
      <c r="A87" s="4" t="n">
        <v>82</v>
      </c>
      <c r="B87" s="4" t="str">
        <f aca="false">Vocabulary!B83</f>
        <v>mock</v>
      </c>
      <c r="C87" s="24" t="n">
        <v>-1.32403462905582</v>
      </c>
      <c r="D87" s="25" t="n">
        <f aca="false">EXP((C87-$B$3)/$F$3)</f>
        <v>2.72704897608104E-009</v>
      </c>
      <c r="E87" s="26" t="n">
        <f aca="false">D87/$D$3</f>
        <v>2.15309970412023E-009</v>
      </c>
      <c r="F87" s="47" t="n">
        <f aca="false">IF(A87=1,-1,E87+A87*0.0000000001)</f>
        <v>1.03530997041202E-008</v>
      </c>
    </row>
    <row r="88" customFormat="false" ht="15" hidden="false" customHeight="false" outlineLevel="0" collapsed="false">
      <c r="A88" s="4" t="n">
        <v>83</v>
      </c>
      <c r="B88" s="4" t="str">
        <f aca="false">Vocabulary!B84</f>
        <v>quite</v>
      </c>
      <c r="C88" s="24" t="n">
        <v>2.77705589735557</v>
      </c>
      <c r="D88" s="25" t="n">
        <f aca="false">EXP((C88-$B$3)/$F$3)</f>
        <v>1.64730464514056E-007</v>
      </c>
      <c r="E88" s="26" t="n">
        <f aca="false">D88/$D$3</f>
        <v>1.30060412378256E-007</v>
      </c>
      <c r="F88" s="47" t="n">
        <f aca="false">IF(A88=1,-1,E88+A88*0.0000000001)</f>
        <v>1.38360412378256E-007</v>
      </c>
    </row>
    <row r="89" customFormat="false" ht="15" hidden="false" customHeight="false" outlineLevel="0" collapsed="false">
      <c r="A89" s="4" t="n">
        <v>84</v>
      </c>
      <c r="B89" s="4" t="str">
        <f aca="false">Vocabulary!B85</f>
        <v>hatter</v>
      </c>
      <c r="C89" s="24" t="n">
        <v>-4.9245605779647</v>
      </c>
      <c r="D89" s="25" t="n">
        <f aca="false">EXP((C89-$B$3)/$F$3)</f>
        <v>7.44739495277359E-011</v>
      </c>
      <c r="E89" s="26" t="n">
        <f aca="false">D89/$D$3</f>
        <v>5.87997649104443E-011</v>
      </c>
      <c r="F89" s="47" t="n">
        <f aca="false">IF(A89=1,-1,E89+A89*0.0000000001)</f>
        <v>8.45879976491045E-009</v>
      </c>
    </row>
    <row r="90" customFormat="false" ht="15" hidden="false" customHeight="false" outlineLevel="0" collapsed="false">
      <c r="A90" s="4" t="n">
        <v>85</v>
      </c>
      <c r="B90" s="4" t="str">
        <f aca="false">Vocabulary!B86</f>
        <v>gryphon</v>
      </c>
      <c r="C90" s="24" t="n">
        <v>-7.63126336649079</v>
      </c>
      <c r="D90" s="25" t="n">
        <f aca="false">EXP((C90-$B$3)/$F$3)</f>
        <v>4.97162428658623E-012</v>
      </c>
      <c r="E90" s="26" t="n">
        <f aca="false">D90/$D$3</f>
        <v>3.92526972354883E-012</v>
      </c>
      <c r="F90" s="47" t="n">
        <f aca="false">IF(A90=1,-1,E90+A90*0.0000000001)</f>
        <v>8.50392526972355E-009</v>
      </c>
    </row>
    <row r="91" customFormat="false" ht="15" hidden="false" customHeight="false" outlineLevel="0" collapsed="false">
      <c r="A91" s="4" t="n">
        <v>86</v>
      </c>
      <c r="B91" s="4" t="str">
        <f aca="false">Vocabulary!B87</f>
        <v>are</v>
      </c>
      <c r="C91" s="24" t="n">
        <v>8.43426432415302</v>
      </c>
      <c r="D91" s="25" t="n">
        <f aca="false">EXP((C91-$B$3)/$F$3)</f>
        <v>4.71702660548835E-005</v>
      </c>
      <c r="E91" s="26" t="n">
        <f aca="false">D91/$D$3</f>
        <v>3.72425602828719E-005</v>
      </c>
      <c r="F91" s="47" t="n">
        <f aca="false">IF(A91=1,-1,E91+A91*0.0000000001)</f>
        <v>3.72511602828719E-005</v>
      </c>
    </row>
    <row r="92" customFormat="false" ht="15" hidden="false" customHeight="false" outlineLevel="0" collapsed="false">
      <c r="A92" s="4" t="n">
        <v>87</v>
      </c>
      <c r="B92" s="4" t="str">
        <f aca="false">Vocabulary!B88</f>
        <v>think</v>
      </c>
      <c r="C92" s="24" t="n">
        <v>7.34198553579624</v>
      </c>
      <c r="D92" s="25" t="n">
        <f aca="false">EXP((C92-$B$3)/$F$3)</f>
        <v>1.58233223419646E-005</v>
      </c>
      <c r="E92" s="26" t="n">
        <f aca="false">D92/$D$3</f>
        <v>1.2493061529699E-005</v>
      </c>
      <c r="F92" s="47" t="n">
        <f aca="false">IF(A92=1,-1,E92+A92*0.0000000001)</f>
        <v>1.2501761529699E-005</v>
      </c>
    </row>
    <row r="93" customFormat="false" ht="15" hidden="false" customHeight="false" outlineLevel="0" collapsed="false">
      <c r="A93" s="4" t="n">
        <v>88</v>
      </c>
      <c r="B93" s="4" t="str">
        <f aca="false">Vocabulary!B89</f>
        <v>just</v>
      </c>
      <c r="C93" s="24" t="n">
        <v>3.69919209207096</v>
      </c>
      <c r="D93" s="25" t="n">
        <f aca="false">EXP((C93-$B$3)/$F$3)</f>
        <v>4.14240525471264E-007</v>
      </c>
      <c r="E93" s="26" t="n">
        <f aca="false">D93/$D$3</f>
        <v>3.27057255168373E-007</v>
      </c>
      <c r="F93" s="47" t="n">
        <f aca="false">IF(A93=1,-1,E93+A93*0.0000000001)</f>
        <v>3.35857255168373E-007</v>
      </c>
    </row>
    <row r="94" customFormat="false" ht="15" hidden="false" customHeight="false" outlineLevel="0" collapsed="false">
      <c r="A94" s="4" t="n">
        <v>89</v>
      </c>
      <c r="B94" s="4" t="str">
        <f aca="false">Vocabulary!B90</f>
        <v>their</v>
      </c>
      <c r="C94" s="24" t="n">
        <v>-2.67240851356187</v>
      </c>
      <c r="D94" s="25" t="n">
        <f aca="false">EXP((C94-$B$3)/$F$3)</f>
        <v>7.08111422603977E-010</v>
      </c>
      <c r="E94" s="26" t="n">
        <f aca="false">D94/$D$3</f>
        <v>5.59078515958222E-010</v>
      </c>
      <c r="F94" s="47" t="n">
        <f aca="false">IF(A94=1,-1,E94+A94*0.0000000001)</f>
        <v>9.45907851595822E-009</v>
      </c>
    </row>
    <row r="95" customFormat="false" ht="15" hidden="false" customHeight="false" outlineLevel="0" collapsed="false">
      <c r="A95" s="4" t="n">
        <v>90</v>
      </c>
      <c r="B95" s="4" t="str">
        <f aca="false">Vocabulary!B91</f>
        <v>much</v>
      </c>
      <c r="C95" s="24" t="n">
        <v>0.913505835422129</v>
      </c>
      <c r="D95" s="25" t="n">
        <f aca="false">EXP((C95-$B$3)/$F$3)</f>
        <v>2.5553148240687E-008</v>
      </c>
      <c r="E95" s="26" t="n">
        <f aca="false">D95/$D$3</f>
        <v>2.01750963766807E-008</v>
      </c>
      <c r="F95" s="47" t="n">
        <f aca="false">IF(A95=1,-1,E95+A95*0.0000000001)</f>
        <v>2.91750963766807E-008</v>
      </c>
    </row>
    <row r="96" customFormat="false" ht="15" hidden="false" customHeight="false" outlineLevel="0" collapsed="false">
      <c r="A96" s="4" t="n">
        <v>91</v>
      </c>
      <c r="B96" s="4" t="str">
        <f aca="false">Vocabulary!B92</f>
        <v>say</v>
      </c>
      <c r="C96" s="24" t="n">
        <v>10.9563953675534</v>
      </c>
      <c r="D96" s="25" t="n">
        <f aca="false">EXP((C96-$B$3)/$F$3)</f>
        <v>0.00058751088941534</v>
      </c>
      <c r="E96" s="26" t="n">
        <f aca="false">D96/$D$3</f>
        <v>0.000463860214195871</v>
      </c>
      <c r="F96" s="47" t="n">
        <f aca="false">IF(A96=1,-1,E96+A96*0.0000000001)</f>
        <v>0.000463869314195871</v>
      </c>
    </row>
    <row r="97" customFormat="false" ht="15" hidden="false" customHeight="false" outlineLevel="0" collapsed="false">
      <c r="A97" s="4" t="n">
        <v>92</v>
      </c>
      <c r="B97" s="4" t="str">
        <f aca="false">Vocabulary!B93</f>
        <v>some</v>
      </c>
      <c r="C97" s="24" t="n">
        <v>2.5447277819897</v>
      </c>
      <c r="D97" s="25" t="n">
        <f aca="false">EXP((C97-$B$3)/$F$3)</f>
        <v>1.3057953104648E-007</v>
      </c>
      <c r="E97" s="26" t="n">
        <f aca="false">D97/$D$3</f>
        <v>1.03097066509003E-007</v>
      </c>
      <c r="F97" s="47" t="n">
        <f aca="false">IF(A97=1,-1,E97+A97*0.0000000001)</f>
        <v>1.12297066509003E-007</v>
      </c>
    </row>
    <row r="98" customFormat="false" ht="15" hidden="false" customHeight="false" outlineLevel="0" collapsed="false">
      <c r="A98" s="4" t="n">
        <v>93</v>
      </c>
      <c r="B98" s="4" t="str">
        <f aca="false">Vocabulary!B94</f>
        <v>first</v>
      </c>
      <c r="C98" s="24" t="n">
        <v>-2.71951919500557</v>
      </c>
      <c r="D98" s="25" t="n">
        <f aca="false">EXP((C98-$B$3)/$F$3)</f>
        <v>6.75525412130498E-010</v>
      </c>
      <c r="E98" s="26" t="n">
        <f aca="false">D98/$D$3</f>
        <v>5.3335073104336E-010</v>
      </c>
      <c r="F98" s="47" t="n">
        <f aca="false">IF(A98=1,-1,E98+A98*0.0000000001)</f>
        <v>9.83335073104336E-009</v>
      </c>
    </row>
    <row r="99" customFormat="false" ht="15" hidden="false" customHeight="false" outlineLevel="0" collapsed="false">
      <c r="A99" s="4" t="n">
        <v>94</v>
      </c>
      <c r="B99" s="4" t="str">
        <f aca="false">Vocabulary!B95</f>
        <v>here</v>
      </c>
      <c r="C99" s="24" t="n">
        <v>5.6449840006818</v>
      </c>
      <c r="D99" s="25" t="n">
        <f aca="false">EXP((C99-$B$3)/$F$3)</f>
        <v>2.89934083868105E-006</v>
      </c>
      <c r="E99" s="26" t="n">
        <f aca="false">D99/$D$3</f>
        <v>2.28913010241528E-006</v>
      </c>
      <c r="F99" s="47" t="n">
        <f aca="false">IF(A99=1,-1,E99+A99*0.0000000001)</f>
        <v>2.29853010241528E-006</v>
      </c>
    </row>
    <row r="100" customFormat="false" ht="15" hidden="false" customHeight="false" outlineLevel="0" collapsed="false">
      <c r="A100" s="4" t="n">
        <v>95</v>
      </c>
      <c r="B100" s="4" t="str">
        <f aca="false">Vocabulary!B96</f>
        <v>go</v>
      </c>
      <c r="C100" s="24" t="n">
        <v>14.272819191127</v>
      </c>
      <c r="D100" s="25" t="n">
        <f aca="false">EXP((C100-$B$3)/$F$3)</f>
        <v>0.0161927453755262</v>
      </c>
      <c r="E100" s="26" t="n">
        <f aca="false">D100/$D$3</f>
        <v>0.0127847338213348</v>
      </c>
      <c r="F100" s="47" t="n">
        <f aca="false">IF(A100=1,-1,E100+A100*0.0000000001)</f>
        <v>0.0127847433213348</v>
      </c>
    </row>
    <row r="101" customFormat="false" ht="15" hidden="false" customHeight="false" outlineLevel="0" collapsed="false">
      <c r="A101" s="4" t="n">
        <v>96</v>
      </c>
      <c r="B101" s="4" t="str">
        <f aca="false">Vocabulary!B97</f>
        <v>only</v>
      </c>
      <c r="C101" s="24" t="n">
        <v>5.27088337833898</v>
      </c>
      <c r="D101" s="25" t="n">
        <f aca="false">EXP((C101-$B$3)/$F$3)</f>
        <v>1.99447885730286E-006</v>
      </c>
      <c r="E101" s="26" t="n">
        <f aca="false">D101/$D$3</f>
        <v>1.57471019963274E-006</v>
      </c>
      <c r="F101" s="47" t="n">
        <f aca="false">IF(A101=1,-1,E101+A101*0.0000000001)</f>
        <v>1.58431019963274E-006</v>
      </c>
    </row>
    <row r="102" customFormat="false" ht="15" hidden="false" customHeight="false" outlineLevel="0" collapsed="false">
      <c r="A102" s="4" t="n">
        <v>97</v>
      </c>
      <c r="B102" s="4" t="str">
        <f aca="false">Vocabulary!B98</f>
        <v>which</v>
      </c>
      <c r="C102" s="24" t="n">
        <v>2.55050230008627</v>
      </c>
      <c r="D102" s="25" t="n">
        <f aca="false">EXP((C102-$B$3)/$F$3)</f>
        <v>1.31335746199257E-007</v>
      </c>
      <c r="E102" s="26" t="n">
        <f aca="false">D102/$D$3</f>
        <v>1.03694124587525E-007</v>
      </c>
      <c r="F102" s="47" t="n">
        <f aca="false">IF(A102=1,-1,E102+A102*0.0000000001)</f>
        <v>1.13394124587525E-007</v>
      </c>
    </row>
    <row r="103" customFormat="false" ht="15" hidden="false" customHeight="false" outlineLevel="0" collapsed="false">
      <c r="A103" s="4" t="n">
        <v>98</v>
      </c>
      <c r="B103" s="4" t="str">
        <f aca="false">Vocabulary!B99</f>
        <v>head</v>
      </c>
      <c r="C103" s="24" t="n">
        <v>-8.40019735638867</v>
      </c>
      <c r="D103" s="25" t="n">
        <f aca="false">EXP((C103-$B$3)/$F$3)</f>
        <v>2.30438220126964E-012</v>
      </c>
      <c r="E103" s="26" t="n">
        <f aca="false">D103/$D$3</f>
        <v>1.81938963298844E-012</v>
      </c>
      <c r="F103" s="47" t="n">
        <f aca="false">IF(A103=1,-1,E103+A103*0.0000000001)</f>
        <v>9.80181938963299E-009</v>
      </c>
    </row>
    <row r="104" customFormat="false" ht="15" hidden="false" customHeight="false" outlineLevel="0" collapsed="false">
      <c r="A104" s="4" t="n">
        <v>99</v>
      </c>
      <c r="B104" s="4" t="str">
        <f aca="false">Vocabulary!B100</f>
        <v>thing</v>
      </c>
      <c r="C104" s="24" t="n">
        <v>-8.07191002604606</v>
      </c>
      <c r="D104" s="25" t="n">
        <f aca="false">EXP((C104-$B$3)/$F$3)</f>
        <v>3.19983723799784E-012</v>
      </c>
      <c r="E104" s="26" t="n">
        <f aca="false">D104/$D$3</f>
        <v>2.52638242686306E-012</v>
      </c>
      <c r="F104" s="47" t="n">
        <f aca="false">IF(A104=1,-1,E104+A104*0.0000000001)</f>
        <v>9.90252638242687E-009</v>
      </c>
    </row>
    <row r="105" customFormat="false" ht="15" hidden="false" customHeight="false" outlineLevel="0" collapsed="false">
      <c r="A105" s="4" t="n">
        <v>100</v>
      </c>
      <c r="B105" s="4" t="str">
        <f aca="false">Vocabulary!B101</f>
        <v>more</v>
      </c>
      <c r="C105" s="24" t="n">
        <v>2.2054552373295</v>
      </c>
      <c r="D105" s="25" t="n">
        <f aca="false">EXP((C105-$B$3)/$F$3)</f>
        <v>9.30102711734199E-008</v>
      </c>
      <c r="E105" s="26" t="n">
        <f aca="false">D105/$D$3</f>
        <v>7.34348334408797E-008</v>
      </c>
      <c r="F105" s="47" t="n">
        <f aca="false">IF(A105=1,-1,E105+A105*0.0000000001)</f>
        <v>8.34348334408797E-008</v>
      </c>
    </row>
    <row r="106" customFormat="false" ht="15" hidden="false" customHeight="false" outlineLevel="0" collapsed="false">
      <c r="A106" s="4" t="n">
        <v>101</v>
      </c>
      <c r="B106" s="4" t="str">
        <f aca="false">Vocabulary!B102</f>
        <v>never</v>
      </c>
      <c r="C106" s="24" t="n">
        <v>4.25706349258126</v>
      </c>
      <c r="D106" s="25" t="n">
        <f aca="false">EXP((C106-$B$3)/$F$3)</f>
        <v>7.23657478923762E-007</v>
      </c>
      <c r="E106" s="26" t="n">
        <f aca="false">D106/$D$3</f>
        <v>5.71352666351542E-007</v>
      </c>
      <c r="F106" s="47" t="n">
        <f aca="false">IF(A106=1,-1,E106+A106*0.0000000001)</f>
        <v>5.81452666351542E-007</v>
      </c>
    </row>
    <row r="107" customFormat="false" ht="15" hidden="false" customHeight="false" outlineLevel="0" collapsed="false">
      <c r="A107" s="4" t="n">
        <v>102</v>
      </c>
      <c r="B107" s="4" t="str">
        <f aca="false">Vocabulary!B103</f>
        <v>voice</v>
      </c>
      <c r="C107" s="24" t="n">
        <v>-10.1981366348409</v>
      </c>
      <c r="D107" s="25" t="n">
        <f aca="false">EXP((C107-$B$3)/$F$3)</f>
        <v>3.81697578435141E-013</v>
      </c>
      <c r="E107" s="26" t="n">
        <f aca="false">D107/$D$3</f>
        <v>3.01363470330167E-013</v>
      </c>
      <c r="F107" s="47" t="n">
        <f aca="false">IF(A107=1,-1,E107+A107*0.0000000001)</f>
        <v>1.02003013634703E-008</v>
      </c>
    </row>
    <row r="108" customFormat="false" ht="15" hidden="false" customHeight="false" outlineLevel="0" collapsed="false">
      <c r="A108" s="4" t="n">
        <v>103</v>
      </c>
      <c r="B108" s="4" t="str">
        <f aca="false">Vocabulary!B104</f>
        <v>rabbit</v>
      </c>
      <c r="C108" s="24" t="n">
        <v>-3.46010509855451</v>
      </c>
      <c r="D108" s="25" t="n">
        <f aca="false">EXP((C108-$B$3)/$F$3)</f>
        <v>3.2211379150305E-010</v>
      </c>
      <c r="E108" s="26" t="n">
        <f aca="false">D108/$D$3</f>
        <v>2.54320004980231E-010</v>
      </c>
      <c r="F108" s="47" t="n">
        <f aca="false">IF(A108=1,-1,E108+A108*0.0000000001)</f>
        <v>1.05543200049802E-008</v>
      </c>
    </row>
    <row r="109" customFormat="false" ht="15" hidden="false" customHeight="false" outlineLevel="0" collapsed="false">
      <c r="A109" s="4" t="n">
        <v>104</v>
      </c>
      <c r="B109" s="4" t="str">
        <f aca="false">Vocabulary!B105</f>
        <v>get</v>
      </c>
      <c r="C109" s="24" t="n">
        <v>11.0125607934447</v>
      </c>
      <c r="D109" s="25" t="n">
        <f aca="false">EXP((C109-$B$3)/$F$3)</f>
        <v>0.000621452951721359</v>
      </c>
      <c r="E109" s="26" t="n">
        <f aca="false">D109/$D$3</f>
        <v>0.000490658649042223</v>
      </c>
      <c r="F109" s="47" t="n">
        <f aca="false">IF(A109=1,-1,E109+A109*0.0000000001)</f>
        <v>0.000490669049042223</v>
      </c>
    </row>
    <row r="110" customFormat="false" ht="15" hidden="false" customHeight="false" outlineLevel="0" collapsed="false">
      <c r="A110" s="4" t="n">
        <v>105</v>
      </c>
      <c r="B110" s="4" t="str">
        <f aca="false">Vocabulary!B106</f>
        <v>come</v>
      </c>
      <c r="C110" s="24" t="n">
        <v>6.07416807501706</v>
      </c>
      <c r="D110" s="25" t="n">
        <f aca="false">EXP((C110-$B$3)/$F$3)</f>
        <v>4.45339839275512E-006</v>
      </c>
      <c r="E110" s="26" t="n">
        <f aca="false">D110/$D$3</f>
        <v>3.51611241524164E-006</v>
      </c>
      <c r="F110" s="47" t="n">
        <f aca="false">IF(A110=1,-1,E110+A110*0.0000000001)</f>
        <v>3.52661241524164E-006</v>
      </c>
    </row>
    <row r="111" customFormat="false" ht="15" hidden="false" customHeight="false" outlineLevel="0" collapsed="false">
      <c r="A111" s="4" t="n">
        <v>106</v>
      </c>
      <c r="B111" s="4" t="str">
        <f aca="false">Vocabulary!B107</f>
        <v>oh</v>
      </c>
      <c r="C111" s="24" t="n">
        <v>9.59665551159245</v>
      </c>
      <c r="D111" s="25" t="n">
        <f aca="false">EXP((C111-$B$3)/$F$3)</f>
        <v>0.00015083023382899</v>
      </c>
      <c r="E111" s="26" t="n">
        <f aca="false">D111/$D$3</f>
        <v>0.00011908569837872</v>
      </c>
      <c r="F111" s="47" t="n">
        <f aca="false">IF(A111=1,-1,E111+A111*0.0000000001)</f>
        <v>0.00011909629837872</v>
      </c>
    </row>
    <row r="112" customFormat="false" ht="15" hidden="false" customHeight="false" outlineLevel="0" collapsed="false">
      <c r="A112" s="4" t="n">
        <v>107</v>
      </c>
      <c r="B112" s="4" t="str">
        <f aca="false">Vocabulary!B108</f>
        <v>looked</v>
      </c>
      <c r="C112" s="24" t="n">
        <v>4.6896058612722</v>
      </c>
      <c r="D112" s="25" t="n">
        <f aca="false">EXP((C112-$B$3)/$F$3)</f>
        <v>1.11527975494816E-006</v>
      </c>
      <c r="E112" s="26" t="n">
        <f aca="false">D112/$D$3</f>
        <v>8.80552029483907E-007</v>
      </c>
      <c r="F112" s="47" t="n">
        <f aca="false">IF(A112=1,-1,E112+A112*0.0000000001)</f>
        <v>8.91252029483907E-007</v>
      </c>
    </row>
    <row r="113" customFormat="false" ht="15" hidden="false" customHeight="false" outlineLevel="0" collapsed="false">
      <c r="A113" s="4" t="n">
        <v>108</v>
      </c>
      <c r="B113" s="4" t="str">
        <f aca="false">Vocabulary!B109</f>
        <v>got</v>
      </c>
      <c r="C113" s="24" t="n">
        <v>1.74645307931756</v>
      </c>
      <c r="D113" s="25" t="n">
        <f aca="false">EXP((C113-$B$3)/$F$3)</f>
        <v>5.87744814505505E-008</v>
      </c>
      <c r="E113" s="26" t="n">
        <f aca="false">D113/$D$3</f>
        <v>4.64044906163943E-008</v>
      </c>
      <c r="F113" s="47" t="n">
        <f aca="false">IF(A113=1,-1,E113+A113*0.0000000001)</f>
        <v>5.72044906163943E-008</v>
      </c>
    </row>
    <row r="114" customFormat="false" ht="15" hidden="false" customHeight="false" outlineLevel="0" collapsed="false">
      <c r="A114" s="4" t="n">
        <v>109</v>
      </c>
      <c r="B114" s="4" t="str">
        <f aca="false">Vocabulary!B110</f>
        <v>must</v>
      </c>
      <c r="C114" s="24" t="n">
        <v>9.23704512909304</v>
      </c>
      <c r="D114" s="25" t="n">
        <f aca="false">EXP((C114-$B$3)/$F$3)</f>
        <v>0.000105271691102236</v>
      </c>
      <c r="E114" s="26" t="n">
        <f aca="false">D114/$D$3</f>
        <v>8.3115649536367E-005</v>
      </c>
      <c r="F114" s="47" t="n">
        <f aca="false">IF(A114=1,-1,E114+A114*0.0000000001)</f>
        <v>8.3126549536367E-005</v>
      </c>
    </row>
    <row r="115" customFormat="false" ht="15" hidden="false" customHeight="false" outlineLevel="0" collapsed="false">
      <c r="A115" s="4" t="n">
        <v>110</v>
      </c>
      <c r="B115" s="4" t="str">
        <f aca="false">Vocabulary!B111</f>
        <v>after</v>
      </c>
      <c r="C115" s="24" t="n">
        <v>0.294479397082322</v>
      </c>
      <c r="D115" s="25" t="n">
        <f aca="false">EXP((C115-$B$3)/$F$3)</f>
        <v>1.37595632236303E-008</v>
      </c>
      <c r="E115" s="26" t="n">
        <f aca="false">D115/$D$3</f>
        <v>1.08636521622711E-008</v>
      </c>
      <c r="F115" s="47" t="n">
        <f aca="false">IF(A115=1,-1,E115+A115*0.0000000001)</f>
        <v>2.18636521622711E-008</v>
      </c>
    </row>
    <row r="116" customFormat="false" ht="15" hidden="false" customHeight="false" outlineLevel="0" collapsed="false">
      <c r="A116" s="4" t="n">
        <v>111</v>
      </c>
      <c r="B116" s="4" t="str">
        <f aca="false">Vocabulary!B112</f>
        <v>mouse</v>
      </c>
      <c r="C116" s="24" t="n">
        <v>-4.75048829853193</v>
      </c>
      <c r="D116" s="25" t="n">
        <f aca="false">EXP((C116-$B$3)/$F$3)</f>
        <v>8.86345443671754E-011</v>
      </c>
      <c r="E116" s="26" t="n">
        <f aca="false">D116/$D$3</f>
        <v>6.99800454357977E-011</v>
      </c>
      <c r="F116" s="47" t="n">
        <f aca="false">IF(A116=1,-1,E116+A116*0.0000000001)</f>
        <v>1.11699800454358E-008</v>
      </c>
    </row>
    <row r="117" customFormat="false" ht="15" hidden="false" customHeight="false" outlineLevel="0" collapsed="false">
      <c r="A117" s="4" t="n">
        <v>112</v>
      </c>
      <c r="B117" s="4" t="str">
        <f aca="false">Vocabulary!B113</f>
        <v>him</v>
      </c>
      <c r="C117" s="24" t="n">
        <v>0.957815284891956</v>
      </c>
      <c r="D117" s="25" t="n">
        <f aca="false">EXP((C117-$B$3)/$F$3)</f>
        <v>2.6710853404021E-008</v>
      </c>
      <c r="E117" s="26" t="n">
        <f aca="false">D117/$D$3</f>
        <v>2.10891447368298E-008</v>
      </c>
      <c r="F117" s="47" t="n">
        <f aca="false">IF(A117=1,-1,E117+A117*0.0000000001)</f>
        <v>3.22891447368298E-008</v>
      </c>
    </row>
    <row r="118" customFormat="false" ht="15" hidden="false" customHeight="false" outlineLevel="0" collapsed="false">
      <c r="A118" s="4" t="n">
        <v>113</v>
      </c>
      <c r="B118" s="4" t="str">
        <f aca="false">Vocabulary!B114</f>
        <v>such</v>
      </c>
      <c r="C118" s="24" t="n">
        <v>5.2578790720074</v>
      </c>
      <c r="D118" s="25" t="n">
        <f aca="false">EXP((C118-$B$3)/$F$3)</f>
        <v>1.96870995974091E-006</v>
      </c>
      <c r="E118" s="26" t="n">
        <f aca="false">D118/$D$3</f>
        <v>1.55436476168763E-006</v>
      </c>
      <c r="F118" s="47" t="n">
        <f aca="false">IF(A118=1,-1,E118+A118*0.0000000001)</f>
        <v>1.56566476168763E-006</v>
      </c>
    </row>
    <row r="119" customFormat="false" ht="15" hidden="false" customHeight="false" outlineLevel="0" collapsed="false">
      <c r="A119" s="4" t="n">
        <v>114</v>
      </c>
      <c r="B119" s="4" t="str">
        <f aca="false">Vocabulary!B115</f>
        <v>round</v>
      </c>
      <c r="C119" s="24" t="n">
        <v>-3.10180617895708</v>
      </c>
      <c r="D119" s="25" t="n">
        <f aca="false">EXP((C119-$B$3)/$F$3)</f>
        <v>4.60910459206664E-010</v>
      </c>
      <c r="E119" s="26" t="n">
        <f aca="false">D119/$D$3</f>
        <v>3.63904785740194E-010</v>
      </c>
      <c r="F119" s="47" t="n">
        <f aca="false">IF(A119=1,-1,E119+A119*0.0000000001)</f>
        <v>1.17639047857402E-008</v>
      </c>
    </row>
    <row r="120" customFormat="false" ht="15" hidden="false" customHeight="false" outlineLevel="0" collapsed="false">
      <c r="A120" s="4" t="n">
        <v>115</v>
      </c>
      <c r="B120" s="4" t="str">
        <f aca="false">Vocabulary!B116</f>
        <v>over</v>
      </c>
      <c r="C120" s="24" t="n">
        <v>-6.81811611235427</v>
      </c>
      <c r="D120" s="25" t="n">
        <f aca="false">EXP((C120-$B$3)/$F$3)</f>
        <v>1.12109822855886E-011</v>
      </c>
      <c r="E120" s="26" t="n">
        <f aca="false">D120/$D$3</f>
        <v>8.85145916106227E-012</v>
      </c>
      <c r="F120" s="47" t="n">
        <f aca="false">IF(A120=1,-1,E120+A120*0.0000000001)</f>
        <v>1.15088514591611E-008</v>
      </c>
    </row>
    <row r="121" customFormat="false" ht="15" hidden="false" customHeight="false" outlineLevel="0" collapsed="false">
      <c r="A121" s="4" t="n">
        <v>116</v>
      </c>
      <c r="B121" s="4" t="str">
        <f aca="false">Vocabulary!B117</f>
        <v>why</v>
      </c>
      <c r="C121" s="24" t="n">
        <v>0.450670018770412</v>
      </c>
      <c r="D121" s="25" t="n">
        <f aca="false">EXP((C121-$B$3)/$F$3)</f>
        <v>1.60856040116118E-008</v>
      </c>
      <c r="E121" s="26" t="n">
        <f aca="false">D121/$D$3</f>
        <v>1.2700142000298E-008</v>
      </c>
      <c r="F121" s="47" t="n">
        <f aca="false">IF(A121=1,-1,E121+A121*0.0000000001)</f>
        <v>2.4300142000298E-008</v>
      </c>
    </row>
    <row r="122" customFormat="false" ht="15" hidden="false" customHeight="false" outlineLevel="0" collapsed="false">
      <c r="A122" s="4" t="n">
        <v>117</v>
      </c>
      <c r="B122" s="4" t="str">
        <f aca="false">Vocabulary!B118</f>
        <v>came</v>
      </c>
      <c r="C122" s="24" t="n">
        <v>-1.71109286259726</v>
      </c>
      <c r="D122" s="25" t="n">
        <f aca="false">EXP((C122-$B$3)/$F$3)</f>
        <v>1.85180683467546E-009</v>
      </c>
      <c r="E122" s="26" t="n">
        <f aca="false">D122/$D$3</f>
        <v>1.46206569181508E-009</v>
      </c>
      <c r="F122" s="47" t="n">
        <f aca="false">IF(A122=1,-1,E122+A122*0.0000000001)</f>
        <v>1.31620656918151E-008</v>
      </c>
    </row>
    <row r="123" customFormat="false" ht="15" hidden="false" customHeight="false" outlineLevel="0" collapsed="false">
      <c r="A123" s="4" t="n">
        <v>118</v>
      </c>
      <c r="B123" s="4" t="str">
        <f aca="false">Vocabulary!B119</f>
        <v>other</v>
      </c>
      <c r="C123" s="24" t="n">
        <v>-2.79914436476232</v>
      </c>
      <c r="D123" s="25" t="n">
        <f aca="false">EXP((C123-$B$3)/$F$3)</f>
        <v>6.23822333997101E-010</v>
      </c>
      <c r="E123" s="26" t="n">
        <f aca="false">D123/$D$3</f>
        <v>4.92529358487339E-010</v>
      </c>
      <c r="F123" s="47" t="n">
        <f aca="false">IF(A123=1,-1,E123+A123*0.0000000001)</f>
        <v>1.22925293584873E-008</v>
      </c>
    </row>
    <row r="124" customFormat="false" ht="15" hidden="false" customHeight="false" outlineLevel="0" collapsed="false">
      <c r="A124" s="4" t="n">
        <v>119</v>
      </c>
      <c r="B124" s="4" t="str">
        <f aca="false">Vocabulary!B120</f>
        <v>two</v>
      </c>
      <c r="C124" s="24" t="n">
        <v>-1.87977176797089</v>
      </c>
      <c r="D124" s="25" t="n">
        <f aca="false">EXP((C124-$B$3)/$F$3)</f>
        <v>1.56436958926731E-009</v>
      </c>
      <c r="E124" s="26" t="n">
        <f aca="false">D124/$D$3</f>
        <v>1.23512402209459E-009</v>
      </c>
      <c r="F124" s="47" t="n">
        <f aca="false">IF(A124=1,-1,E124+A124*0.0000000001)</f>
        <v>1.31351240220946E-008</v>
      </c>
    </row>
    <row r="125" customFormat="false" ht="15" hidden="false" customHeight="false" outlineLevel="0" collapsed="false">
      <c r="A125" s="4" t="n">
        <v>120</v>
      </c>
      <c r="B125" s="4" t="str">
        <f aca="false">Vocabulary!B121</f>
        <v>tone</v>
      </c>
      <c r="C125" s="24" t="n">
        <v>-7.37115692069738</v>
      </c>
      <c r="D125" s="25" t="n">
        <f aca="false">EXP((C125-$B$3)/$F$3)</f>
        <v>6.44853549981757E-012</v>
      </c>
      <c r="E125" s="26" t="n">
        <f aca="false">D125/$D$3</f>
        <v>5.09134232587886E-012</v>
      </c>
      <c r="F125" s="47" t="n">
        <f aca="false">IF(A125=1,-1,E125+A125*0.0000000001)</f>
        <v>1.20050913423259E-008</v>
      </c>
    </row>
    <row r="126" customFormat="false" ht="15" hidden="false" customHeight="false" outlineLevel="0" collapsed="false">
      <c r="A126" s="4" t="n">
        <v>121</v>
      </c>
      <c r="B126" s="4" t="str">
        <f aca="false">Vocabulary!B122</f>
        <v>great</v>
      </c>
      <c r="C126" s="24" t="n">
        <v>-7.74691358490183</v>
      </c>
      <c r="D126" s="25" t="n">
        <f aca="false">EXP((C126-$B$3)/$F$3)</f>
        <v>4.42865703855969E-012</v>
      </c>
      <c r="E126" s="26" t="n">
        <f aca="false">D126/$D$3</f>
        <v>3.49657825840583E-012</v>
      </c>
      <c r="F126" s="47" t="n">
        <f aca="false">IF(A126=1,-1,E126+A126*0.0000000001)</f>
        <v>1.21034965782584E-008</v>
      </c>
    </row>
    <row r="127" customFormat="false" ht="15" hidden="false" customHeight="false" outlineLevel="0" collapsed="false">
      <c r="A127" s="4" t="n">
        <v>122</v>
      </c>
      <c r="B127" s="4" t="str">
        <f aca="false">Vocabulary!B123</f>
        <v>any</v>
      </c>
      <c r="C127" s="24" t="n">
        <v>6.72690075444261</v>
      </c>
      <c r="D127" s="25" t="n">
        <f aca="false">EXP((C127-$B$3)/$F$3)</f>
        <v>8.5540099064454E-006</v>
      </c>
      <c r="E127" s="26" t="n">
        <f aca="false">D127/$D$3</f>
        <v>6.7536873595415E-006</v>
      </c>
      <c r="F127" s="47" t="n">
        <f aca="false">IF(A127=1,-1,E127+A127*0.0000000001)</f>
        <v>6.7658873595415E-006</v>
      </c>
    </row>
    <row r="128" customFormat="false" ht="15" hidden="false" customHeight="false" outlineLevel="0" collapsed="false">
      <c r="A128" s="4" t="n">
        <v>123</v>
      </c>
      <c r="B128" s="4" t="str">
        <f aca="false">Vocabulary!B124</f>
        <v>back</v>
      </c>
      <c r="C128" s="24" t="n">
        <v>-7.71367352560876</v>
      </c>
      <c r="D128" s="25" t="n">
        <f aca="false">EXP((C128-$B$3)/$F$3)</f>
        <v>4.57833981142595E-012</v>
      </c>
      <c r="E128" s="26" t="n">
        <f aca="false">D128/$D$3</f>
        <v>3.61475799657591E-012</v>
      </c>
      <c r="F128" s="47" t="n">
        <f aca="false">IF(A128=1,-1,E128+A128*0.0000000001)</f>
        <v>1.23036147579966E-008</v>
      </c>
    </row>
    <row r="129" customFormat="false" ht="15" hidden="false" customHeight="false" outlineLevel="0" collapsed="false">
      <c r="A129" s="4" t="n">
        <v>124</v>
      </c>
      <c r="B129" s="4" t="str">
        <f aca="false">Vocabulary!B125</f>
        <v>duchess</v>
      </c>
      <c r="C129" s="24" t="n">
        <v>-4.03240991114442</v>
      </c>
      <c r="D129" s="25" t="n">
        <f aca="false">EXP((C129-$B$3)/$F$3)</f>
        <v>1.8174417389256E-010</v>
      </c>
      <c r="E129" s="26" t="n">
        <f aca="false">D129/$D$3</f>
        <v>1.4349332573997E-010</v>
      </c>
      <c r="F129" s="47" t="n">
        <f aca="false">IF(A129=1,-1,E129+A129*0.0000000001)</f>
        <v>1.254349332574E-008</v>
      </c>
    </row>
    <row r="130" customFormat="false" ht="15" hidden="false" customHeight="false" outlineLevel="0" collapsed="false">
      <c r="A130" s="4" t="n">
        <v>125</v>
      </c>
      <c r="B130" s="4" t="str">
        <f aca="false">Vocabulary!B126</f>
        <v>dormouse</v>
      </c>
      <c r="C130" s="24" t="n">
        <v>-3.82018162593704</v>
      </c>
      <c r="D130" s="25" t="n">
        <f aca="false">EXP((C130-$B$3)/$F$3)</f>
        <v>2.24713969202749E-010</v>
      </c>
      <c r="E130" s="26" t="n">
        <f aca="false">D130/$D$3</f>
        <v>1.77419468753884E-010</v>
      </c>
      <c r="F130" s="47" t="n">
        <f aca="false">IF(A130=1,-1,E130+A130*0.0000000001)</f>
        <v>1.26774194687539E-008</v>
      </c>
    </row>
    <row r="131" customFormat="false" ht="15" hidden="false" customHeight="false" outlineLevel="0" collapsed="false">
      <c r="A131" s="4" t="n">
        <v>126</v>
      </c>
      <c r="B131" s="4" t="str">
        <f aca="false">Vocabulary!B127</f>
        <v>before</v>
      </c>
      <c r="C131" s="24" t="n">
        <v>2.84640705878417</v>
      </c>
      <c r="D131" s="25" t="n">
        <f aca="false">EXP((C131-$B$3)/$F$3)</f>
        <v>1.76560174668429E-007</v>
      </c>
      <c r="E131" s="26" t="n">
        <f aca="false">D131/$D$3</f>
        <v>1.39400378640913E-007</v>
      </c>
      <c r="F131" s="47" t="n">
        <f aca="false">IF(A131=1,-1,E131+A131*0.0000000001)</f>
        <v>1.52000378640913E-007</v>
      </c>
    </row>
    <row r="132" customFormat="false" ht="15" hidden="false" customHeight="false" outlineLevel="0" collapsed="false">
      <c r="A132" s="4" t="n">
        <v>127</v>
      </c>
      <c r="B132" s="4" t="str">
        <f aca="false">Vocabulary!B128</f>
        <v>been</v>
      </c>
      <c r="C132" s="24" t="n">
        <v>0.33807799244828</v>
      </c>
      <c r="D132" s="25" t="n">
        <f aca="false">EXP((C132-$B$3)/$F$3)</f>
        <v>1.437273034104E-008</v>
      </c>
      <c r="E132" s="26" t="n">
        <f aca="false">D132/$D$3</f>
        <v>1.13477688578826E-008</v>
      </c>
      <c r="F132" s="47" t="n">
        <f aca="false">IF(A132=1,-1,E132+A132*0.0000000001)</f>
        <v>2.40477688578826E-008</v>
      </c>
    </row>
    <row r="133" customFormat="false" ht="15" hidden="false" customHeight="false" outlineLevel="0" collapsed="false">
      <c r="A133" s="4" t="n">
        <v>128</v>
      </c>
      <c r="B133" s="4" t="str">
        <f aca="false">Vocabulary!B129</f>
        <v>from</v>
      </c>
      <c r="C133" s="24" t="n">
        <v>-5.03809757138096</v>
      </c>
      <c r="D133" s="25" t="n">
        <f aca="false">EXP((C133-$B$3)/$F$3)</f>
        <v>6.6480747871255E-011</v>
      </c>
      <c r="E133" s="26" t="n">
        <f aca="false">D133/$D$3</f>
        <v>5.24888551055627E-011</v>
      </c>
      <c r="F133" s="47" t="n">
        <f aca="false">IF(A133=1,-1,E133+A133*0.0000000001)</f>
        <v>1.28524888551056E-008</v>
      </c>
    </row>
    <row r="134" customFormat="false" ht="15" hidden="false" customHeight="false" outlineLevel="0" collapsed="false">
      <c r="A134" s="4" t="n">
        <v>129</v>
      </c>
      <c r="B134" s="4" t="str">
        <f aca="false">Vocabulary!B130</f>
        <v>cat</v>
      </c>
      <c r="C134" s="24" t="n">
        <v>-7.26661701953225</v>
      </c>
      <c r="D134" s="25" t="n">
        <f aca="false">EXP((C134-$B$3)/$F$3)</f>
        <v>7.15916212087129E-012</v>
      </c>
      <c r="E134" s="26" t="n">
        <f aca="false">D134/$D$3</f>
        <v>5.65240667820652E-012</v>
      </c>
      <c r="F134" s="47" t="n">
        <f aca="false">IF(A134=1,-1,E134+A134*0.0000000001)</f>
        <v>1.29056524066782E-008</v>
      </c>
    </row>
    <row r="135" customFormat="false" ht="15" hidden="false" customHeight="false" outlineLevel="0" collapsed="false">
      <c r="A135" s="4" t="n">
        <v>130</v>
      </c>
      <c r="B135" s="4" t="str">
        <f aca="false">Vocabulary!B131</f>
        <v>can</v>
      </c>
      <c r="C135" s="24" t="n">
        <v>9.21930288841467</v>
      </c>
      <c r="D135" s="25" t="n">
        <f aca="false">EXP((C135-$B$3)/$F$3)</f>
        <v>0.00010342040694969</v>
      </c>
      <c r="E135" s="26" t="n">
        <f aca="false">D135/$D$3</f>
        <v>8.16539965202131E-005</v>
      </c>
      <c r="F135" s="47" t="n">
        <f aca="false">IF(A135=1,-1,E135+A135*0.0000000001)</f>
        <v>8.16669965202131E-005</v>
      </c>
    </row>
    <row r="136" customFormat="false" ht="15" hidden="false" customHeight="false" outlineLevel="0" collapsed="false">
      <c r="A136" s="4" t="n">
        <v>131</v>
      </c>
      <c r="B136" s="4" t="str">
        <f aca="false">Vocabulary!B132</f>
        <v>nothing</v>
      </c>
      <c r="C136" s="24" t="n">
        <v>-0.612192019509158</v>
      </c>
      <c r="D136" s="25" t="n">
        <f aca="false">EXP((C136-$B$3)/$F$3)</f>
        <v>5.55702377647228E-009</v>
      </c>
      <c r="E136" s="26" t="n">
        <f aca="false">D136/$D$3</f>
        <v>4.3874629146213E-009</v>
      </c>
      <c r="F136" s="47" t="n">
        <f aca="false">IF(A136=1,-1,E136+A136*0.0000000001)</f>
        <v>1.74874629146213E-008</v>
      </c>
    </row>
    <row r="137" customFormat="false" ht="15" hidden="false" customHeight="false" outlineLevel="0" collapsed="false">
      <c r="A137" s="4" t="n">
        <v>132</v>
      </c>
      <c r="B137" s="4" t="str">
        <f aca="false">Vocabulary!B133</f>
        <v>once</v>
      </c>
      <c r="C137" s="24" t="n">
        <v>-4.11410499326284</v>
      </c>
      <c r="D137" s="25" t="n">
        <f aca="false">EXP((C137-$B$3)/$F$3)</f>
        <v>1.67486873020916E-010</v>
      </c>
      <c r="E137" s="26" t="n">
        <f aca="false">D137/$D$3</f>
        <v>1.32236692449721E-010</v>
      </c>
      <c r="F137" s="47" t="n">
        <f aca="false">IF(A137=1,-1,E137+A137*0.0000000001)</f>
        <v>1.33322366924497E-008</v>
      </c>
    </row>
    <row r="138" customFormat="false" ht="15" hidden="false" customHeight="false" outlineLevel="0" collapsed="false">
      <c r="A138" s="4" t="n">
        <v>133</v>
      </c>
      <c r="B138" s="4" t="str">
        <f aca="false">Vocabulary!B134</f>
        <v>i've</v>
      </c>
      <c r="C138" s="24" t="n">
        <v>2.17873688097438</v>
      </c>
      <c r="D138" s="25" t="n">
        <f aca="false">EXP((C138-$B$3)/$F$3)</f>
        <v>9.05580945443561E-008</v>
      </c>
      <c r="E138" s="26" t="n">
        <f aca="false">D138/$D$3</f>
        <v>7.14987549836181E-008</v>
      </c>
      <c r="F138" s="47" t="n">
        <f aca="false">IF(A138=1,-1,E138+A138*0.0000000001)</f>
        <v>8.47987549836181E-008</v>
      </c>
    </row>
    <row r="139" customFormat="false" ht="15" hidden="false" customHeight="false" outlineLevel="0" collapsed="false">
      <c r="A139" s="4" t="n">
        <v>134</v>
      </c>
      <c r="B139" s="4" t="str">
        <f aca="false">Vocabulary!B135</f>
        <v>that's</v>
      </c>
      <c r="C139" s="24" t="n">
        <v>4.50556605831503</v>
      </c>
      <c r="D139" s="25" t="n">
        <f aca="false">EXP((C139-$B$3)/$F$3)</f>
        <v>9.27804229337446E-007</v>
      </c>
      <c r="E139" s="26" t="n">
        <f aca="false">D139/$D$3</f>
        <v>7.32533602876E-007</v>
      </c>
      <c r="F139" s="47" t="n">
        <f aca="false">IF(A139=1,-1,E139+A139*0.0000000001)</f>
        <v>7.45933602876E-007</v>
      </c>
    </row>
    <row r="140" customFormat="false" ht="15" hidden="false" customHeight="false" outlineLevel="0" collapsed="false">
      <c r="A140" s="4" t="n">
        <v>135</v>
      </c>
      <c r="B140" s="4" t="str">
        <f aca="false">Vocabulary!B136</f>
        <v>march</v>
      </c>
      <c r="C140" s="24" t="n">
        <v>-2.80725913166714</v>
      </c>
      <c r="D140" s="25" t="n">
        <f aca="false">EXP((C140-$B$3)/$F$3)</f>
        <v>6.18780644898615E-010</v>
      </c>
      <c r="E140" s="26" t="n">
        <f aca="false">D140/$D$3</f>
        <v>4.88548770165887E-010</v>
      </c>
      <c r="F140" s="47" t="n">
        <f aca="false">IF(A140=1,-1,E140+A140*0.0000000001)</f>
        <v>1.39885487701659E-008</v>
      </c>
    </row>
    <row r="141" customFormat="false" ht="15" hidden="false" customHeight="false" outlineLevel="0" collapsed="false">
      <c r="A141" s="4" t="n">
        <v>136</v>
      </c>
      <c r="B141" s="4" t="str">
        <f aca="false">Vocabulary!B137</f>
        <v>large</v>
      </c>
      <c r="C141" s="24" t="n">
        <v>-6.49907185745227</v>
      </c>
      <c r="D141" s="25" t="n">
        <f aca="false">EXP((C141-$B$3)/$F$3)</f>
        <v>1.54242063145317E-011</v>
      </c>
      <c r="E141" s="26" t="n">
        <f aca="false">D141/$D$3</f>
        <v>1.21779455900468E-011</v>
      </c>
      <c r="F141" s="47" t="n">
        <f aca="false">IF(A141=1,-1,E141+A141*0.0000000001)</f>
        <v>1.361217794559E-008</v>
      </c>
    </row>
    <row r="142" customFormat="false" ht="15" hidden="false" customHeight="false" outlineLevel="0" collapsed="false">
      <c r="A142" s="4" t="n">
        <v>137</v>
      </c>
      <c r="B142" s="4" t="str">
        <f aca="false">Vocabulary!B138</f>
        <v>will</v>
      </c>
      <c r="C142" s="24" t="n">
        <v>5.31002285952541</v>
      </c>
      <c r="D142" s="25" t="n">
        <f aca="false">EXP((C142-$B$3)/$F$3)</f>
        <v>2.07408952238039E-006</v>
      </c>
      <c r="E142" s="26" t="n">
        <f aca="false">D142/$D$3</f>
        <v>1.63756557954219E-006</v>
      </c>
      <c r="F142" s="47" t="n">
        <f aca="false">IF(A142=1,-1,E142+A142*0.0000000001)</f>
        <v>1.65126557954219E-006</v>
      </c>
    </row>
    <row r="143" customFormat="false" ht="15" hidden="false" customHeight="false" outlineLevel="0" collapsed="false">
      <c r="A143" s="4" t="n">
        <v>138</v>
      </c>
      <c r="B143" s="4" t="str">
        <f aca="false">Vocabulary!B139</f>
        <v>last</v>
      </c>
      <c r="C143" s="24" t="n">
        <v>-3.70075959418513</v>
      </c>
      <c r="D143" s="25" t="n">
        <f aca="false">EXP((C143-$B$3)/$F$3)</f>
        <v>2.53217898575251E-010</v>
      </c>
      <c r="E143" s="26" t="n">
        <f aca="false">D143/$D$3</f>
        <v>1.99924309127669E-010</v>
      </c>
      <c r="F143" s="47" t="n">
        <f aca="false">IF(A143=1,-1,E143+A143*0.0000000001)</f>
        <v>1.39999243091277E-008</v>
      </c>
    </row>
    <row r="144" customFormat="false" ht="15" hidden="false" customHeight="false" outlineLevel="0" collapsed="false">
      <c r="A144" s="4" t="n">
        <v>139</v>
      </c>
      <c r="B144" s="4" t="str">
        <f aca="false">Vocabulary!B140</f>
        <v>found</v>
      </c>
      <c r="C144" s="24" t="n">
        <v>1.02925089589762</v>
      </c>
      <c r="D144" s="25" t="n">
        <f aca="false">EXP((C144-$B$3)/$F$3)</f>
        <v>2.86887651617711E-008</v>
      </c>
      <c r="E144" s="26" t="n">
        <f aca="false">D144/$D$3</f>
        <v>2.26507746370407E-008</v>
      </c>
      <c r="F144" s="47" t="n">
        <f aca="false">IF(A144=1,-1,E144+A144*0.0000000001)</f>
        <v>3.65507746370407E-008</v>
      </c>
    </row>
    <row r="145" customFormat="false" ht="15" hidden="false" customHeight="false" outlineLevel="0" collapsed="false">
      <c r="A145" s="4" t="n">
        <v>140</v>
      </c>
      <c r="B145" s="4" t="str">
        <f aca="false">Vocabulary!B141</f>
        <v>right</v>
      </c>
      <c r="C145" s="24" t="n">
        <v>-6.06211625745035</v>
      </c>
      <c r="D145" s="25" t="n">
        <f aca="false">EXP((C145-$B$3)/$F$3)</f>
        <v>2.38764761799502E-011</v>
      </c>
      <c r="E145" s="26" t="n">
        <f aca="false">D145/$D$3</f>
        <v>1.88513056602167E-011</v>
      </c>
      <c r="F145" s="47" t="n">
        <f aca="false">IF(A145=1,-1,E145+A145*0.0000000001)</f>
        <v>1.40188513056602E-008</v>
      </c>
    </row>
    <row r="146" customFormat="false" ht="15" hidden="false" customHeight="false" outlineLevel="0" collapsed="false">
      <c r="A146" s="4" t="n">
        <v>141</v>
      </c>
      <c r="B146" s="4" t="str">
        <f aca="false">Vocabulary!B142</f>
        <v>tell</v>
      </c>
      <c r="C146" s="24" t="n">
        <v>10.1252144431938</v>
      </c>
      <c r="D146" s="25" t="n">
        <f aca="false">EXP((C146-$B$3)/$F$3)</f>
        <v>0.000255881349023416</v>
      </c>
      <c r="E146" s="26" t="n">
        <f aca="false">D146/$D$3</f>
        <v>0.000202027195589255</v>
      </c>
      <c r="F146" s="47" t="n">
        <f aca="false">IF(A146=1,-1,E146+A146*0.0000000001)</f>
        <v>0.000202041295589255</v>
      </c>
    </row>
    <row r="147" customFormat="false" ht="15" hidden="false" customHeight="false" outlineLevel="0" collapsed="false">
      <c r="A147" s="4" t="n">
        <v>142</v>
      </c>
      <c r="B147" s="4" t="str">
        <f aca="false">Vocabulary!B143</f>
        <v>long</v>
      </c>
      <c r="C147" s="24" t="n">
        <v>-7.10547212184184</v>
      </c>
      <c r="D147" s="25" t="n">
        <f aca="false">EXP((C147-$B$3)/$F$3)</f>
        <v>8.41097877579645E-012</v>
      </c>
      <c r="E147" s="26" t="n">
        <f aca="false">D147/$D$3</f>
        <v>6.64075932349177E-012</v>
      </c>
      <c r="F147" s="47" t="n">
        <f aca="false">IF(A147=1,-1,E147+A147*0.0000000001)</f>
        <v>1.42066407593235E-008</v>
      </c>
    </row>
    <row r="148" customFormat="false" ht="15" hidden="false" customHeight="false" outlineLevel="0" collapsed="false">
      <c r="A148" s="4" t="n">
        <v>143</v>
      </c>
      <c r="B148" s="4" t="str">
        <f aca="false">Vocabulary!B144</f>
        <v>looking</v>
      </c>
      <c r="C148" s="24" t="n">
        <v>-2.26071271541915</v>
      </c>
      <c r="D148" s="25" t="n">
        <f aca="false">EXP((C148-$B$3)/$F$3)</f>
        <v>1.06880582842913E-009</v>
      </c>
      <c r="E148" s="26" t="n">
        <f aca="false">D148/$D$3</f>
        <v>8.43859253404314E-010</v>
      </c>
      <c r="F148" s="47" t="n">
        <f aca="false">IF(A148=1,-1,E148+A148*0.0000000001)</f>
        <v>1.51438592534043E-008</v>
      </c>
    </row>
    <row r="149" customFormat="false" ht="15" hidden="false" customHeight="false" outlineLevel="0" collapsed="false">
      <c r="A149" s="4" t="n">
        <v>144</v>
      </c>
      <c r="B149" s="4" t="str">
        <f aca="false">Vocabulary!B145</f>
        <v>put</v>
      </c>
      <c r="C149" s="24" t="n">
        <v>12.173722482015</v>
      </c>
      <c r="D149" s="25" t="n">
        <f aca="false">EXP((C149-$B$3)/$F$3)</f>
        <v>0.0019846977122078</v>
      </c>
      <c r="E149" s="26" t="n">
        <f aca="false">D149/$D$3</f>
        <v>0.00156698764650119</v>
      </c>
      <c r="F149" s="47" t="n">
        <f aca="false">IF(A149=1,-1,E149+A149*0.0000000001)</f>
        <v>0.00156700204650119</v>
      </c>
    </row>
    <row r="150" customFormat="false" ht="15" hidden="false" customHeight="false" outlineLevel="0" collapsed="false">
      <c r="A150" s="4" t="n">
        <v>145</v>
      </c>
      <c r="B150" s="4" t="str">
        <f aca="false">Vocabulary!B146</f>
        <v>things</v>
      </c>
      <c r="C150" s="24" t="n">
        <v>-1.46347518971501</v>
      </c>
      <c r="D150" s="25" t="n">
        <f aca="false">EXP((C150-$B$3)/$F$3)</f>
        <v>2.37210916574684E-009</v>
      </c>
      <c r="E150" s="26" t="n">
        <f aca="false">D150/$D$3</f>
        <v>1.87286241930648E-009</v>
      </c>
      <c r="F150" s="47" t="n">
        <f aca="false">IF(A150=1,-1,E150+A150*0.0000000001)</f>
        <v>1.63728624193065E-008</v>
      </c>
    </row>
    <row r="151" customFormat="false" ht="15" hidden="false" customHeight="false" outlineLevel="0" collapsed="false">
      <c r="A151" s="4" t="n">
        <v>146</v>
      </c>
      <c r="B151" s="4" t="str">
        <f aca="false">Vocabulary!B147</f>
        <v>i'll</v>
      </c>
      <c r="C151" s="24" t="n">
        <v>7.08325828271351</v>
      </c>
      <c r="D151" s="25" t="n">
        <f aca="false">EXP((C151-$B$3)/$F$3)</f>
        <v>1.22161359436464E-005</v>
      </c>
      <c r="E151" s="26" t="n">
        <f aca="false">D151/$D$3</f>
        <v>9.64506281935435E-006</v>
      </c>
      <c r="F151" s="47" t="n">
        <f aca="false">IF(A151=1,-1,E151+A151*0.0000000001)</f>
        <v>9.65966281935435E-006</v>
      </c>
    </row>
    <row r="152" customFormat="false" ht="15" hidden="false" customHeight="false" outlineLevel="0" collapsed="false">
      <c r="A152" s="4" t="n">
        <v>147</v>
      </c>
      <c r="B152" s="4" t="str">
        <f aca="false">Vocabulary!B148</f>
        <v>hare</v>
      </c>
      <c r="C152" s="24" t="n">
        <v>9.84108481205348</v>
      </c>
      <c r="D152" s="25" t="n">
        <f aca="false">EXP((C152-$B$3)/$F$3)</f>
        <v>0.000192593976752153</v>
      </c>
      <c r="E152" s="26" t="n">
        <f aca="false">D152/$D$3</f>
        <v>0.000152059621223347</v>
      </c>
      <c r="F152" s="47" t="n">
        <f aca="false">IF(A152=1,-1,E152+A152*0.0000000001)</f>
        <v>0.000152074321223347</v>
      </c>
    </row>
    <row r="153" customFormat="false" ht="15" hidden="false" customHeight="false" outlineLevel="0" collapsed="false">
      <c r="A153" s="4" t="n">
        <v>148</v>
      </c>
      <c r="B153" s="4" t="str">
        <f aca="false">Vocabulary!B149</f>
        <v>made</v>
      </c>
      <c r="C153" s="24" t="n">
        <v>3.95762583152136</v>
      </c>
      <c r="D153" s="25" t="n">
        <f aca="false">EXP((C153-$B$3)/$F$3)</f>
        <v>5.36400199843464E-007</v>
      </c>
      <c r="E153" s="26" t="n">
        <f aca="false">D153/$D$3</f>
        <v>4.23506552945265E-007</v>
      </c>
      <c r="F153" s="47" t="n">
        <f aca="false">IF(A153=1,-1,E153+A153*0.0000000001)</f>
        <v>4.38306552945265E-007</v>
      </c>
    </row>
    <row r="154" customFormat="false" ht="15" hidden="false" customHeight="false" outlineLevel="0" collapsed="false">
      <c r="A154" s="4" t="n">
        <v>149</v>
      </c>
      <c r="B154" s="4" t="str">
        <f aca="false">Vocabulary!B150</f>
        <v>white</v>
      </c>
      <c r="C154" s="24" t="n">
        <v>-11.4912234143797</v>
      </c>
      <c r="D154" s="25" t="n">
        <f aca="false">EXP((C154-$B$3)/$F$3)</f>
        <v>1.04746362853264E-013</v>
      </c>
      <c r="E154" s="26" t="n">
        <f aca="false">D154/$D$3</f>
        <v>8.27008846724617E-014</v>
      </c>
      <c r="F154" s="47" t="n">
        <f aca="false">IF(A154=1,-1,E154+A154*0.0000000001)</f>
        <v>1.49000827008847E-008</v>
      </c>
    </row>
    <row r="155" customFormat="false" ht="15" hidden="false" customHeight="false" outlineLevel="0" collapsed="false">
      <c r="A155" s="4" t="n">
        <v>150</v>
      </c>
      <c r="B155" s="4" t="str">
        <f aca="false">Vocabulary!B151</f>
        <v>next</v>
      </c>
      <c r="C155" s="24" t="n">
        <v>-3.27434276888875</v>
      </c>
      <c r="D155" s="25" t="n">
        <f aca="false">EXP((C155-$B$3)/$F$3)</f>
        <v>3.87868824991957E-010</v>
      </c>
      <c r="E155" s="26" t="n">
        <f aca="false">D155/$D$3</f>
        <v>3.06235883422882E-010</v>
      </c>
      <c r="F155" s="47" t="n">
        <f aca="false">IF(A155=1,-1,E155+A155*0.0000000001)</f>
        <v>1.53062358834229E-008</v>
      </c>
    </row>
    <row r="156" customFormat="false" ht="15" hidden="false" customHeight="false" outlineLevel="0" collapsed="false">
      <c r="A156" s="4" t="n">
        <v>151</v>
      </c>
      <c r="B156" s="4" t="str">
        <f aca="false">Vocabulary!B152</f>
        <v>door</v>
      </c>
      <c r="C156" s="24" t="n">
        <v>-0.284373009796382</v>
      </c>
      <c r="D156" s="25" t="n">
        <f aca="false">EXP((C156-$B$3)/$F$3)</f>
        <v>7.71280305647476E-009</v>
      </c>
      <c r="E156" s="26" t="n">
        <f aca="false">D156/$D$3</f>
        <v>6.08952538971192E-009</v>
      </c>
      <c r="F156" s="47" t="n">
        <f aca="false">IF(A156=1,-1,E156+A156*0.0000000001)</f>
        <v>2.11895253897119E-008</v>
      </c>
    </row>
    <row r="157" customFormat="false" ht="15" hidden="false" customHeight="false" outlineLevel="0" collapsed="false">
      <c r="A157" s="4" t="n">
        <v>152</v>
      </c>
      <c r="B157" s="4" t="str">
        <f aca="false">Vocabulary!B153</f>
        <v>heard</v>
      </c>
      <c r="C157" s="24" t="n">
        <v>1.6738178181473</v>
      </c>
      <c r="D157" s="25" t="n">
        <f aca="false">EXP((C157-$B$3)/$F$3)</f>
        <v>5.46567385404482E-008</v>
      </c>
      <c r="E157" s="26" t="n">
        <f aca="false">D157/$D$3</f>
        <v>4.31533898407399E-008</v>
      </c>
      <c r="F157" s="47" t="n">
        <f aca="false">IF(A157=1,-1,E157+A157*0.0000000001)</f>
        <v>5.83533898407399E-008</v>
      </c>
    </row>
    <row r="158" customFormat="false" ht="15" hidden="false" customHeight="false" outlineLevel="0" collapsed="false">
      <c r="A158" s="4" t="n">
        <v>153</v>
      </c>
      <c r="B158" s="4" t="str">
        <f aca="false">Vocabulary!B154</f>
        <v>we</v>
      </c>
      <c r="C158" s="24" t="n">
        <v>6.39857466196282</v>
      </c>
      <c r="D158" s="25" t="n">
        <f aca="false">EXP((C158-$B$3)/$F$3)</f>
        <v>6.15998335499782E-006</v>
      </c>
      <c r="E158" s="26" t="n">
        <f aca="false">D158/$D$3</f>
        <v>4.86352040442313E-006</v>
      </c>
      <c r="F158" s="47" t="n">
        <f aca="false">IF(A158=1,-1,E158+A158*0.0000000001)</f>
        <v>4.87882040442313E-006</v>
      </c>
    </row>
    <row r="159" customFormat="false" ht="15" hidden="false" customHeight="false" outlineLevel="0" collapsed="false">
      <c r="A159" s="4" t="n">
        <v>154</v>
      </c>
      <c r="B159" s="4" t="str">
        <f aca="false">Vocabulary!B155</f>
        <v>day</v>
      </c>
      <c r="C159" s="24" t="n">
        <v>4.36320012370894</v>
      </c>
      <c r="D159" s="25" t="n">
        <f aca="false">EXP((C159-$B$3)/$F$3)</f>
        <v>8.04688154104285E-007</v>
      </c>
      <c r="E159" s="26" t="n">
        <f aca="false">D159/$D$3</f>
        <v>6.35329193464218E-007</v>
      </c>
      <c r="F159" s="47" t="n">
        <f aca="false">IF(A159=1,-1,E159+A159*0.0000000001)</f>
        <v>6.50729193464218E-007</v>
      </c>
    </row>
    <row r="160" customFormat="false" ht="15" hidden="false" customHeight="false" outlineLevel="0" collapsed="false">
      <c r="A160" s="4" t="n">
        <v>155</v>
      </c>
      <c r="B160" s="4" t="str">
        <f aca="false">Vocabulary!B156</f>
        <v>eyes</v>
      </c>
      <c r="C160" s="24" t="n">
        <v>-9.38399727407179</v>
      </c>
      <c r="D160" s="25" t="n">
        <f aca="false">EXP((C160-$B$3)/$F$3)</f>
        <v>8.61580054622227E-013</v>
      </c>
      <c r="E160" s="26" t="n">
        <f aca="false">D160/$D$3</f>
        <v>6.80247321171646E-013</v>
      </c>
      <c r="F160" s="47" t="n">
        <f aca="false">IF(A160=1,-1,E160+A160*0.0000000001)</f>
        <v>1.55006802473212E-008</v>
      </c>
    </row>
    <row r="161" customFormat="false" ht="15" hidden="false" customHeight="false" outlineLevel="0" collapsed="false">
      <c r="A161" s="4" t="n">
        <v>156</v>
      </c>
      <c r="B161" s="4" t="str">
        <f aca="false">Vocabulary!B157</f>
        <v>dear</v>
      </c>
      <c r="C161" s="24" t="n">
        <v>-8.11716880717939</v>
      </c>
      <c r="D161" s="25" t="n">
        <f aca="false">EXP((C161-$B$3)/$F$3)</f>
        <v>3.0582448233297E-012</v>
      </c>
      <c r="E161" s="26" t="n">
        <f aca="false">D161/$D$3</f>
        <v>2.41459030695557E-012</v>
      </c>
      <c r="F161" s="47" t="n">
        <f aca="false">IF(A161=1,-1,E161+A161*0.0000000001)</f>
        <v>1.5602414590307E-008</v>
      </c>
    </row>
    <row r="162" customFormat="false" ht="15" hidden="false" customHeight="false" outlineLevel="0" collapsed="false">
      <c r="A162" s="4" t="n">
        <v>157</v>
      </c>
      <c r="B162" s="4" t="str">
        <f aca="false">Vocabulary!B158</f>
        <v>moment</v>
      </c>
      <c r="C162" s="24" t="n">
        <v>-12.2505962899248</v>
      </c>
      <c r="D162" s="25" t="n">
        <f aca="false">EXP((C162-$B$3)/$F$3)</f>
        <v>4.90170874352796E-014</v>
      </c>
      <c r="E162" s="26" t="n">
        <f aca="false">D162/$D$3</f>
        <v>3.87006897857047E-014</v>
      </c>
      <c r="F162" s="47" t="n">
        <f aca="false">IF(A162=1,-1,E162+A162*0.0000000001)</f>
        <v>1.57000387006898E-008</v>
      </c>
    </row>
    <row r="163" customFormat="false" ht="15" hidden="false" customHeight="false" outlineLevel="0" collapsed="false">
      <c r="A163" s="4" t="n">
        <v>158</v>
      </c>
      <c r="B163" s="4" t="str">
        <f aca="false">Vocabulary!B159</f>
        <v>look</v>
      </c>
      <c r="C163" s="24" t="n">
        <v>9.99719301262749</v>
      </c>
      <c r="D163" s="25" t="n">
        <f aca="false">EXP((C163-$B$3)/$F$3)</f>
        <v>0.000225133244813704</v>
      </c>
      <c r="E163" s="26" t="n">
        <f aca="false">D163/$D$3</f>
        <v>0.000177750501383591</v>
      </c>
      <c r="F163" s="47" t="n">
        <f aca="false">IF(A163=1,-1,E163+A163*0.0000000001)</f>
        <v>0.000177766301383591</v>
      </c>
    </row>
    <row r="164" customFormat="false" ht="15" hidden="false" customHeight="false" outlineLevel="0" collapsed="false">
      <c r="A164" s="4" t="n">
        <v>159</v>
      </c>
      <c r="B164" s="4" t="str">
        <f aca="false">Vocabulary!B160</f>
        <v>replied</v>
      </c>
      <c r="C164" s="24" t="n">
        <v>7.55224479474202</v>
      </c>
      <c r="D164" s="25" t="n">
        <f aca="false">EXP((C164-$B$3)/$F$3)</f>
        <v>1.95259472292356E-005</v>
      </c>
      <c r="E164" s="26" t="n">
        <f aca="false">D164/$D$3</f>
        <v>1.54164122355994E-005</v>
      </c>
      <c r="F164" s="47" t="n">
        <f aca="false">IF(A164=1,-1,E164+A164*0.0000000001)</f>
        <v>1.54323122355994E-005</v>
      </c>
    </row>
    <row r="165" customFormat="false" ht="15" hidden="false" customHeight="false" outlineLevel="0" collapsed="false">
      <c r="A165" s="4" t="n">
        <v>160</v>
      </c>
      <c r="B165" s="4" t="str">
        <f aca="false">Vocabulary!B161</f>
        <v>might</v>
      </c>
      <c r="C165" s="24" t="n">
        <v>7.03087877207044</v>
      </c>
      <c r="D165" s="25" t="n">
        <f aca="false">EXP((C165-$B$3)/$F$3)</f>
        <v>1.15927300931816E-005</v>
      </c>
      <c r="E165" s="26" t="n">
        <f aca="false">D165/$D$3</f>
        <v>9.15286228905384E-006</v>
      </c>
      <c r="F165" s="47" t="n">
        <f aca="false">IF(A165=1,-1,E165+A165*0.0000000001)</f>
        <v>9.16886228905384E-006</v>
      </c>
    </row>
    <row r="166" customFormat="false" ht="15" hidden="false" customHeight="false" outlineLevel="0" collapsed="false">
      <c r="A166" s="4" t="n">
        <v>161</v>
      </c>
      <c r="B166" s="4" t="str">
        <f aca="false">Vocabulary!B162</f>
        <v>three</v>
      </c>
      <c r="C166" s="24" t="n">
        <v>-0.369521309029138</v>
      </c>
      <c r="D166" s="25" t="n">
        <f aca="false">EXP((C166-$B$3)/$F$3)</f>
        <v>7.08325383553829E-009</v>
      </c>
      <c r="E166" s="26" t="n">
        <f aca="false">D166/$D$3</f>
        <v>5.59247445545428E-009</v>
      </c>
      <c r="F166" s="47" t="n">
        <f aca="false">IF(A166=1,-1,E166+A166*0.0000000001)</f>
        <v>2.16924744554543E-008</v>
      </c>
    </row>
    <row r="167" customFormat="false" ht="15" hidden="false" customHeight="false" outlineLevel="0" collapsed="false">
      <c r="A167" s="4" t="n">
        <v>162</v>
      </c>
      <c r="B167" s="4" t="str">
        <f aca="false">Vocabulary!B163</f>
        <v>can't</v>
      </c>
      <c r="C167" s="24" t="n">
        <v>4.38885025465513</v>
      </c>
      <c r="D167" s="25" t="n">
        <f aca="false">EXP((C167-$B$3)/$F$3)</f>
        <v>8.25595502455679E-007</v>
      </c>
      <c r="E167" s="26" t="n">
        <f aca="false">D167/$D$3</f>
        <v>6.51836269774236E-007</v>
      </c>
      <c r="F167" s="47" t="n">
        <f aca="false">IF(A167=1,-1,E167+A167*0.0000000001)</f>
        <v>6.68036269774236E-007</v>
      </c>
    </row>
    <row r="168" customFormat="false" ht="15" hidden="false" customHeight="false" outlineLevel="0" collapsed="false">
      <c r="A168" s="4" t="n">
        <v>163</v>
      </c>
      <c r="B168" s="4" t="str">
        <f aca="false">Vocabulary!B164</f>
        <v>seemed</v>
      </c>
      <c r="C168" s="24" t="n">
        <v>4.1960832696281</v>
      </c>
      <c r="D168" s="25" t="n">
        <f aca="false">EXP((C168-$B$3)/$F$3)</f>
        <v>6.80847238823779E-007</v>
      </c>
      <c r="E168" s="26" t="n">
        <f aca="false">D168/$D$3</f>
        <v>5.3755249770732E-007</v>
      </c>
      <c r="F168" s="47" t="n">
        <f aca="false">IF(A168=1,-1,E168+A168*0.0000000001)</f>
        <v>5.5385249770732E-007</v>
      </c>
    </row>
    <row r="169" customFormat="false" ht="15" hidden="false" customHeight="false" outlineLevel="0" collapsed="false">
      <c r="A169" s="4" t="n">
        <v>164</v>
      </c>
      <c r="B169" s="4" t="str">
        <f aca="false">Vocabulary!B165</f>
        <v>going</v>
      </c>
      <c r="C169" s="24" t="n">
        <v>-2.13563090418021</v>
      </c>
      <c r="D169" s="25" t="n">
        <f aca="false">EXP((C169-$B$3)/$F$3)</f>
        <v>1.21121475803999E-009</v>
      </c>
      <c r="E169" s="26" t="n">
        <f aca="false">D169/$D$3</f>
        <v>9.56296040164872E-010</v>
      </c>
      <c r="F169" s="47" t="n">
        <f aca="false">IF(A169=1,-1,E169+A169*0.0000000001)</f>
        <v>1.73562960401649E-008</v>
      </c>
    </row>
    <row r="170" customFormat="false" ht="15" hidden="false" customHeight="false" outlineLevel="0" collapsed="false">
      <c r="A170" s="4" t="n">
        <v>165</v>
      </c>
      <c r="B170" s="4" t="str">
        <f aca="false">Vocabulary!B166</f>
        <v>make</v>
      </c>
      <c r="C170" s="24" t="n">
        <v>14.0967055953358</v>
      </c>
      <c r="D170" s="25" t="n">
        <f aca="false">EXP((C170-$B$3)/$F$3)</f>
        <v>0.013577984981959</v>
      </c>
      <c r="E170" s="26" t="n">
        <f aca="false">D170/$D$3</f>
        <v>0.0107202898457721</v>
      </c>
      <c r="F170" s="47" t="n">
        <f aca="false">IF(A170=1,-1,E170+A170*0.0000000001)</f>
        <v>0.0107203063457721</v>
      </c>
    </row>
    <row r="171" customFormat="false" ht="15" hidden="false" customHeight="false" outlineLevel="0" collapsed="false">
      <c r="A171" s="4" t="n">
        <v>166</v>
      </c>
      <c r="B171" s="4" t="str">
        <f aca="false">Vocabulary!B167</f>
        <v>good</v>
      </c>
      <c r="C171" s="24" t="n">
        <v>-8.0348588359594</v>
      </c>
      <c r="D171" s="25" t="n">
        <f aca="false">EXP((C171-$B$3)/$F$3)</f>
        <v>3.32061874809923E-012</v>
      </c>
      <c r="E171" s="26" t="n">
        <f aca="false">D171/$D$3</f>
        <v>2.62174361617188E-012</v>
      </c>
      <c r="F171" s="47" t="n">
        <f aca="false">IF(A171=1,-1,E171+A171*0.0000000001)</f>
        <v>1.66026217436162E-008</v>
      </c>
    </row>
    <row r="172" customFormat="false" ht="15" hidden="false" customHeight="false" outlineLevel="0" collapsed="false">
      <c r="A172" s="4" t="n">
        <v>167</v>
      </c>
      <c r="B172" s="4" t="str">
        <f aca="false">Vocabulary!B168</f>
        <v>should</v>
      </c>
      <c r="C172" s="24" t="n">
        <v>8.52989030418792</v>
      </c>
      <c r="D172" s="25" t="n">
        <f aca="false">EXP((C172-$B$3)/$F$3)</f>
        <v>5.19036812669844E-005</v>
      </c>
      <c r="E172" s="26" t="n">
        <f aca="false">D172/$D$3</f>
        <v>4.09797556842169E-005</v>
      </c>
      <c r="F172" s="47" t="n">
        <f aca="false">IF(A172=1,-1,E172+A172*0.0000000001)</f>
        <v>4.09964556842169E-005</v>
      </c>
    </row>
    <row r="173" customFormat="false" ht="15" hidden="false" customHeight="false" outlineLevel="0" collapsed="false">
      <c r="A173" s="4" t="n">
        <v>168</v>
      </c>
      <c r="B173" s="4" t="str">
        <f aca="false">Vocabulary!B169</f>
        <v>poor</v>
      </c>
      <c r="C173" s="24" t="n">
        <v>-0.260058906247561</v>
      </c>
      <c r="D173" s="25" t="n">
        <f aca="false">EXP((C173-$B$3)/$F$3)</f>
        <v>7.90263134929603E-009</v>
      </c>
      <c r="E173" s="26" t="n">
        <f aca="false">D173/$D$3</f>
        <v>6.23940140759499E-009</v>
      </c>
      <c r="F173" s="47" t="n">
        <f aca="false">IF(A173=1,-1,E173+A173*0.0000000001)</f>
        <v>2.3039401407595E-008</v>
      </c>
    </row>
    <row r="174" customFormat="false" ht="15" hidden="false" customHeight="false" outlineLevel="0" collapsed="false">
      <c r="A174" s="4" t="n">
        <v>169</v>
      </c>
      <c r="B174" s="4" t="str">
        <f aca="false">Vocabulary!B170</f>
        <v>caterpillar</v>
      </c>
      <c r="C174" s="24" t="n">
        <v>-5.99632950081933</v>
      </c>
      <c r="D174" s="25" t="n">
        <f aca="false">EXP((C174-$B$3)/$F$3)</f>
        <v>2.55000514704959E-011</v>
      </c>
      <c r="E174" s="26" t="n">
        <f aca="false">D174/$D$3</f>
        <v>2.01331746359306E-011</v>
      </c>
      <c r="F174" s="47" t="n">
        <f aca="false">IF(A174=1,-1,E174+A174*0.0000000001)</f>
        <v>1.69201331746359E-008</v>
      </c>
    </row>
    <row r="175" customFormat="false" ht="15" hidden="false" customHeight="false" outlineLevel="0" collapsed="false">
      <c r="A175" s="4" t="n">
        <v>170</v>
      </c>
      <c r="B175" s="4" t="str">
        <f aca="false">Vocabulary!B171</f>
        <v>without</v>
      </c>
      <c r="C175" s="24" t="n">
        <v>-0.484638155268989</v>
      </c>
      <c r="D175" s="25" t="n">
        <f aca="false">EXP((C175-$B$3)/$F$3)</f>
        <v>6.31303496020214E-009</v>
      </c>
      <c r="E175" s="26" t="n">
        <f aca="false">D175/$D$3</f>
        <v>4.98435995251006E-009</v>
      </c>
      <c r="F175" s="47" t="n">
        <f aca="false">IF(A175=1,-1,E175+A175*0.0000000001)</f>
        <v>2.19843599525101E-008</v>
      </c>
    </row>
    <row r="176" customFormat="false" ht="15" hidden="false" customHeight="false" outlineLevel="0" collapsed="false">
      <c r="A176" s="4" t="n">
        <v>171</v>
      </c>
      <c r="B176" s="4" t="str">
        <f aca="false">Vocabulary!B172</f>
        <v>too</v>
      </c>
      <c r="C176" s="24" t="n">
        <v>-1.885767447388</v>
      </c>
      <c r="D176" s="25" t="n">
        <f aca="false">EXP((C176-$B$3)/$F$3)</f>
        <v>1.55501819272187E-009</v>
      </c>
      <c r="E176" s="26" t="n">
        <f aca="false">D176/$D$3</f>
        <v>1.22774077034087E-009</v>
      </c>
      <c r="F176" s="47" t="n">
        <f aca="false">IF(A176=1,-1,E176+A176*0.0000000001)</f>
        <v>1.83277407703409E-008</v>
      </c>
    </row>
    <row r="177" customFormat="false" ht="15" hidden="false" customHeight="false" outlineLevel="0" collapsed="false">
      <c r="A177" s="4" t="n">
        <v>172</v>
      </c>
      <c r="B177" s="4" t="str">
        <f aca="false">Vocabulary!B173</f>
        <v>upon</v>
      </c>
      <c r="C177" s="24" t="n">
        <v>-9.09079597960025</v>
      </c>
      <c r="D177" s="25" t="n">
        <f aca="false">EXP((C177-$B$3)/$F$3)</f>
        <v>1.15513127073572E-012</v>
      </c>
      <c r="E177" s="26" t="n">
        <f aca="false">D177/$D$3</f>
        <v>9.12016182714573E-013</v>
      </c>
      <c r="F177" s="47" t="n">
        <f aca="false">IF(A177=1,-1,E177+A177*0.0000000001)</f>
        <v>1.72009120161827E-008</v>
      </c>
    </row>
    <row r="178" customFormat="false" ht="15" hidden="false" customHeight="false" outlineLevel="0" collapsed="false">
      <c r="A178" s="4" t="n">
        <v>173</v>
      </c>
      <c r="B178" s="4" t="str">
        <f aca="false">Vocabulary!B174</f>
        <v>course</v>
      </c>
      <c r="C178" s="24" t="n">
        <v>-0.709284318663415</v>
      </c>
      <c r="D178" s="25" t="n">
        <f aca="false">EXP((C178-$B$3)/$F$3)</f>
        <v>5.04284483276872E-009</v>
      </c>
      <c r="E178" s="26" t="n">
        <f aca="false">D178/$D$3</f>
        <v>3.98150081373379E-009</v>
      </c>
      <c r="F178" s="47" t="n">
        <f aca="false">IF(A178=1,-1,E178+A178*0.0000000001)</f>
        <v>2.12815008137338E-008</v>
      </c>
    </row>
    <row r="179" customFormat="false" ht="15" hidden="false" customHeight="false" outlineLevel="0" collapsed="false">
      <c r="A179" s="4" t="n">
        <v>174</v>
      </c>
      <c r="B179" s="4" t="str">
        <f aca="false">Vocabulary!B175</f>
        <v>shall</v>
      </c>
      <c r="C179" s="24" t="n">
        <v>10.6432388857924</v>
      </c>
      <c r="D179" s="25" t="n">
        <f aca="false">EXP((C179-$B$3)/$F$3)</f>
        <v>0.000429550064508338</v>
      </c>
      <c r="E179" s="26" t="n">
        <f aca="false">D179/$D$3</f>
        <v>0.000339144666967743</v>
      </c>
      <c r="F179" s="47" t="n">
        <f aca="false">IF(A179=1,-1,E179+A179*0.0000000001)</f>
        <v>0.000339162066967743</v>
      </c>
    </row>
    <row r="180" customFormat="false" ht="15" hidden="false" customHeight="false" outlineLevel="0" collapsed="false">
      <c r="A180" s="4" t="n">
        <v>175</v>
      </c>
      <c r="B180" s="4" t="str">
        <f aca="false">Vocabulary!B176</f>
        <v>rather</v>
      </c>
      <c r="C180" s="24" t="n">
        <v>1.37578630777739</v>
      </c>
      <c r="D180" s="25" t="n">
        <f aca="false">EXP((C180-$B$3)/$F$3)</f>
        <v>4.05704918334718E-008</v>
      </c>
      <c r="E180" s="26" t="n">
        <f aca="false">D180/$D$3</f>
        <v>3.20318097433628E-008</v>
      </c>
      <c r="F180" s="47" t="n">
        <f aca="false">IF(A180=1,-1,E180+A180*0.0000000001)</f>
        <v>4.95318097433628E-008</v>
      </c>
    </row>
    <row r="181" customFormat="false" ht="15" hidden="false" customHeight="false" outlineLevel="0" collapsed="false">
      <c r="A181" s="4" t="n">
        <v>176</v>
      </c>
      <c r="B181" s="4" t="str">
        <f aca="false">Vocabulary!B177</f>
        <v>soon</v>
      </c>
      <c r="C181" s="24" t="n">
        <v>1.35758400306409</v>
      </c>
      <c r="D181" s="25" t="n">
        <f aca="false">EXP((C181-$B$3)/$F$3)</f>
        <v>3.98386957712226E-008</v>
      </c>
      <c r="E181" s="26" t="n">
        <f aca="false">D181/$D$3</f>
        <v>3.14540313833389E-008</v>
      </c>
      <c r="F181" s="47" t="n">
        <f aca="false">IF(A181=1,-1,E181+A181*0.0000000001)</f>
        <v>4.90540313833388E-008</v>
      </c>
    </row>
    <row r="182" customFormat="false" ht="15" hidden="false" customHeight="false" outlineLevel="0" collapsed="false">
      <c r="A182" s="4" t="n">
        <v>177</v>
      </c>
      <c r="B182" s="4" t="str">
        <f aca="false">Vocabulary!B178</f>
        <v>away</v>
      </c>
      <c r="C182" s="24" t="n">
        <v>-9.31035387038472</v>
      </c>
      <c r="D182" s="25" t="n">
        <f aca="false">EXP((C182-$B$3)/$F$3)</f>
        <v>9.27424491169861E-013</v>
      </c>
      <c r="E182" s="26" t="n">
        <f aca="false">D182/$D$3</f>
        <v>7.32233786428463E-013</v>
      </c>
      <c r="F182" s="47" t="n">
        <f aca="false">IF(A182=1,-1,E182+A182*0.0000000001)</f>
        <v>1.77007322337864E-008</v>
      </c>
    </row>
    <row r="183" customFormat="false" ht="15" hidden="false" customHeight="false" outlineLevel="0" collapsed="false">
      <c r="A183" s="4" t="n">
        <v>178</v>
      </c>
      <c r="B183" s="4" t="str">
        <f aca="false">Vocabulary!B179</f>
        <v>while</v>
      </c>
      <c r="C183" s="24" t="n">
        <v>3.0599826522434</v>
      </c>
      <c r="D183" s="25" t="n">
        <f aca="false">EXP((C183-$B$3)/$F$3)</f>
        <v>2.18598637897001E-007</v>
      </c>
      <c r="E183" s="26" t="n">
        <f aca="false">D183/$D$3</f>
        <v>1.72591202690278E-007</v>
      </c>
      <c r="F183" s="47" t="n">
        <f aca="false">IF(A183=1,-1,E183+A183*0.0000000001)</f>
        <v>1.90391202690278E-007</v>
      </c>
    </row>
    <row r="184" customFormat="false" ht="15" hidden="false" customHeight="false" outlineLevel="0" collapsed="false">
      <c r="A184" s="4" t="n">
        <v>179</v>
      </c>
      <c r="B184" s="4" t="str">
        <f aca="false">Vocabulary!B180</f>
        <v>yet</v>
      </c>
      <c r="C184" s="24" t="n">
        <v>6.76545928904513</v>
      </c>
      <c r="D184" s="25" t="n">
        <f aca="false">EXP((C184-$B$3)/$F$3)</f>
        <v>8.89028139951264E-006</v>
      </c>
      <c r="E184" s="26" t="n">
        <f aca="false">D184/$D$3</f>
        <v>7.01918536070597E-006</v>
      </c>
      <c r="F184" s="47" t="n">
        <f aca="false">IF(A184=1,-1,E184+A184*0.0000000001)</f>
        <v>7.03708536070597E-006</v>
      </c>
    </row>
    <row r="185" customFormat="false" ht="15" hidden="false" customHeight="false" outlineLevel="0" collapsed="false">
      <c r="A185" s="4" t="n">
        <v>180</v>
      </c>
      <c r="B185" s="4" t="str">
        <f aca="false">Vocabulary!B181</f>
        <v>took</v>
      </c>
      <c r="C185" s="24" t="n">
        <v>7.38455133422426</v>
      </c>
      <c r="D185" s="25" t="n">
        <f aca="false">EXP((C185-$B$3)/$F$3)</f>
        <v>1.6511394984875E-005</v>
      </c>
      <c r="E185" s="26" t="n">
        <f aca="false">D185/$D$3</f>
        <v>1.30363187344128E-005</v>
      </c>
      <c r="F185" s="47" t="n">
        <f aca="false">IF(A185=1,-1,E185+A185*0.0000000001)</f>
        <v>1.30543187344128E-005</v>
      </c>
    </row>
    <row r="186" customFormat="false" ht="15" hidden="false" customHeight="false" outlineLevel="0" collapsed="false">
      <c r="A186" s="4" t="n">
        <v>181</v>
      </c>
      <c r="B186" s="4" t="str">
        <f aca="false">Vocabulary!B182</f>
        <v>than</v>
      </c>
      <c r="C186" s="24" t="n">
        <v>3.76084643371448</v>
      </c>
      <c r="D186" s="25" t="n">
        <f aca="false">EXP((C186-$B$3)/$F$3)</f>
        <v>4.4058400289599E-007</v>
      </c>
      <c r="E186" s="26" t="n">
        <f aca="false">D186/$D$3</f>
        <v>3.47856343833875E-007</v>
      </c>
      <c r="F186" s="47" t="n">
        <f aca="false">IF(A186=1,-1,E186+A186*0.0000000001)</f>
        <v>3.65956343833875E-007</v>
      </c>
    </row>
    <row r="187" customFormat="false" ht="15" hidden="false" customHeight="false" outlineLevel="0" collapsed="false">
      <c r="A187" s="4" t="n">
        <v>182</v>
      </c>
      <c r="B187" s="4" t="str">
        <f aca="false">Vocabulary!B183</f>
        <v>there's</v>
      </c>
      <c r="C187" s="24" t="n">
        <v>8.33252611648543</v>
      </c>
      <c r="D187" s="25" t="n">
        <f aca="false">EXP((C187-$B$3)/$F$3)</f>
        <v>4.26072970113823E-005</v>
      </c>
      <c r="E187" s="26" t="n">
        <f aca="false">D187/$D$3</f>
        <v>3.36399380404248E-005</v>
      </c>
      <c r="F187" s="47" t="n">
        <f aca="false">IF(A187=1,-1,E187+A187*0.0000000001)</f>
        <v>3.36581380404248E-005</v>
      </c>
    </row>
    <row r="188" customFormat="false" ht="15" hidden="false" customHeight="false" outlineLevel="0" collapsed="false">
      <c r="A188" s="4" t="n">
        <v>183</v>
      </c>
      <c r="B188" s="4" t="str">
        <f aca="false">Vocabulary!B184</f>
        <v>same</v>
      </c>
      <c r="C188" s="24" t="n">
        <v>-3.15050537636215</v>
      </c>
      <c r="D188" s="25" t="n">
        <f aca="false">EXP((C188-$B$3)/$F$3)</f>
        <v>4.39002274901773E-010</v>
      </c>
      <c r="E188" s="26" t="n">
        <f aca="false">D188/$D$3</f>
        <v>3.46607514749316E-010</v>
      </c>
      <c r="F188" s="47" t="n">
        <f aca="false">IF(A188=1,-1,E188+A188*0.0000000001)</f>
        <v>1.86466075147493E-008</v>
      </c>
    </row>
    <row r="189" customFormat="false" ht="15" hidden="false" customHeight="false" outlineLevel="0" collapsed="false">
      <c r="A189" s="4" t="n">
        <v>184</v>
      </c>
      <c r="B189" s="4" t="str">
        <f aca="false">Vocabulary!B185</f>
        <v>sure</v>
      </c>
      <c r="C189" s="24" t="n">
        <v>1.14541901010942</v>
      </c>
      <c r="D189" s="25" t="n">
        <f aca="false">EXP((C189-$B$3)/$F$3)</f>
        <v>3.22227815054633E-008</v>
      </c>
      <c r="E189" s="26" t="n">
        <f aca="false">D189/$D$3</f>
        <v>2.54410030527014E-008</v>
      </c>
      <c r="F189" s="47" t="n">
        <f aca="false">IF(A189=1,-1,E189+A189*0.0000000001)</f>
        <v>4.38410030527014E-008</v>
      </c>
    </row>
    <row r="190" customFormat="false" ht="15" hidden="false" customHeight="false" outlineLevel="0" collapsed="false">
      <c r="A190" s="4" t="n">
        <v>185</v>
      </c>
      <c r="B190" s="4" t="str">
        <f aca="false">Vocabulary!B186</f>
        <v>won't</v>
      </c>
      <c r="C190" s="24" t="n">
        <v>7.24422080276991</v>
      </c>
      <c r="D190" s="25" t="n">
        <f aca="false">EXP((C190-$B$3)/$F$3)</f>
        <v>1.43495734387063E-005</v>
      </c>
      <c r="E190" s="26" t="n">
        <f aca="false">D190/$D$3</f>
        <v>1.13294856807192E-005</v>
      </c>
      <c r="F190" s="47" t="n">
        <f aca="false">IF(A190=1,-1,E190+A190*0.0000000001)</f>
        <v>1.13479856807192E-005</v>
      </c>
    </row>
    <row r="191" customFormat="false" ht="15" hidden="false" customHeight="false" outlineLevel="0" collapsed="false">
      <c r="A191" s="4" t="n">
        <v>186</v>
      </c>
      <c r="B191" s="4" t="str">
        <f aca="false">Vocabulary!B187</f>
        <v>you're</v>
      </c>
      <c r="C191" s="24" t="n">
        <v>3.30279015937808</v>
      </c>
      <c r="D191" s="25" t="n">
        <f aca="false">EXP((C191-$B$3)/$F$3)</f>
        <v>2.78674616418825E-007</v>
      </c>
      <c r="E191" s="26" t="n">
        <f aca="false">D191/$D$3</f>
        <v>2.20023270362915E-007</v>
      </c>
      <c r="F191" s="47" t="n">
        <f aca="false">IF(A191=1,-1,E191+A191*0.0000000001)</f>
        <v>2.38623270362915E-007</v>
      </c>
    </row>
    <row r="192" customFormat="false" ht="15" hidden="false" customHeight="false" outlineLevel="0" collapsed="false">
      <c r="A192" s="4" t="n">
        <v>187</v>
      </c>
      <c r="B192" s="4" t="str">
        <f aca="false">Vocabulary!B188</f>
        <v>felt</v>
      </c>
      <c r="C192" s="24" t="n">
        <v>0.304054886913661</v>
      </c>
      <c r="D192" s="25" t="n">
        <f aca="false">EXP((C192-$B$3)/$F$3)</f>
        <v>1.38919506068343E-008</v>
      </c>
      <c r="E192" s="26" t="n">
        <f aca="false">D192/$D$3</f>
        <v>1.09681765907306E-008</v>
      </c>
      <c r="F192" s="47" t="n">
        <f aca="false">IF(A192=1,-1,E192+A192*0.0000000001)</f>
        <v>2.96681765907306E-008</v>
      </c>
    </row>
    <row r="193" customFormat="false" ht="15" hidden="false" customHeight="false" outlineLevel="0" collapsed="false">
      <c r="A193" s="4" t="n">
        <v>188</v>
      </c>
      <c r="B193" s="4" t="str">
        <f aca="false">Vocabulary!B189</f>
        <v>half</v>
      </c>
      <c r="C193" s="24" t="n">
        <v>0.732048155994554</v>
      </c>
      <c r="D193" s="25" t="n">
        <f aca="false">EXP((C193-$B$3)/$F$3)</f>
        <v>2.13126938039936E-008</v>
      </c>
      <c r="E193" s="26" t="n">
        <f aca="false">D193/$D$3</f>
        <v>1.68271105967919E-008</v>
      </c>
      <c r="F193" s="47" t="n">
        <f aca="false">IF(A193=1,-1,E193+A193*0.0000000001)</f>
        <v>3.56271105967919E-008</v>
      </c>
    </row>
    <row r="194" customFormat="false" ht="15" hidden="false" customHeight="false" outlineLevel="0" collapsed="false">
      <c r="A194" s="4" t="n">
        <v>189</v>
      </c>
      <c r="B194" s="4" t="str">
        <f aca="false">Vocabulary!B190</f>
        <v>added</v>
      </c>
      <c r="C194" s="24" t="n">
        <v>4.99381889053562</v>
      </c>
      <c r="D194" s="25" t="n">
        <f aca="false">EXP((C194-$B$3)/$F$3)</f>
        <v>1.51182616967785E-006</v>
      </c>
      <c r="E194" s="26" t="n">
        <f aca="false">D194/$D$3</f>
        <v>1.19363917082722E-006</v>
      </c>
      <c r="F194" s="47" t="n">
        <f aca="false">IF(A194=1,-1,E194+A194*0.0000000001)</f>
        <v>1.21253917082722E-006</v>
      </c>
    </row>
    <row r="195" customFormat="false" ht="15" hidden="false" customHeight="false" outlineLevel="0" collapsed="false">
      <c r="A195" s="4" t="n">
        <v>190</v>
      </c>
      <c r="B195" s="4" t="str">
        <f aca="false">Vocabulary!B191</f>
        <v>getting</v>
      </c>
      <c r="C195" s="24" t="n">
        <v>1.31994056258743</v>
      </c>
      <c r="D195" s="25" t="n">
        <f aca="false">EXP((C195-$B$3)/$F$3)</f>
        <v>3.83669056141687E-008</v>
      </c>
      <c r="E195" s="26" t="n">
        <f aca="false">D195/$D$3</f>
        <v>3.02920020323905E-008</v>
      </c>
      <c r="F195" s="47" t="n">
        <f aca="false">IF(A195=1,-1,E195+A195*0.0000000001)</f>
        <v>4.92920020323905E-008</v>
      </c>
    </row>
    <row r="196" customFormat="false" ht="15" hidden="false" customHeight="false" outlineLevel="0" collapsed="false">
      <c r="A196" s="4" t="n">
        <v>191</v>
      </c>
      <c r="B196" s="4" t="str">
        <f aca="false">Vocabulary!B192</f>
        <v>take</v>
      </c>
      <c r="C196" s="24" t="n">
        <v>9.81190303835687</v>
      </c>
      <c r="D196" s="25" t="n">
        <f aca="false">EXP((C196-$B$3)/$F$3)</f>
        <v>0.00018705495521297</v>
      </c>
      <c r="E196" s="26" t="n">
        <f aca="false">D196/$D$3</f>
        <v>0.000147686371699142</v>
      </c>
      <c r="F196" s="47" t="n">
        <f aca="false">IF(A196=1,-1,E196+A196*0.0000000001)</f>
        <v>0.000147705471699142</v>
      </c>
    </row>
    <row r="197" customFormat="false" ht="15" hidden="false" customHeight="false" outlineLevel="0" collapsed="false">
      <c r="A197" s="4" t="n">
        <v>192</v>
      </c>
      <c r="B197" s="4" t="str">
        <f aca="false">Vocabulary!B193</f>
        <v>another</v>
      </c>
      <c r="C197" s="24" t="n">
        <v>3.2937162595493</v>
      </c>
      <c r="D197" s="25" t="n">
        <f aca="false">EXP((C197-$B$3)/$F$3)</f>
        <v>2.76157388672269E-007</v>
      </c>
      <c r="E197" s="26" t="n">
        <f aca="false">D197/$D$3</f>
        <v>2.18035831793293E-007</v>
      </c>
      <c r="F197" s="47" t="n">
        <f aca="false">IF(A197=1,-1,E197+A197*0.0000000001)</f>
        <v>2.37235831793293E-007</v>
      </c>
    </row>
    <row r="198" customFormat="false" ht="15" hidden="false" customHeight="false" outlineLevel="0" collapsed="false">
      <c r="A198" s="4" t="n">
        <v>193</v>
      </c>
      <c r="B198" s="4" t="str">
        <f aca="false">Vocabulary!B194</f>
        <v>jury</v>
      </c>
      <c r="C198" s="24" t="n">
        <v>-0.100566232679108</v>
      </c>
      <c r="D198" s="25" t="n">
        <f aca="false">EXP((C198-$B$3)/$F$3)</f>
        <v>9.26912013515252E-009</v>
      </c>
      <c r="E198" s="26" t="n">
        <f aca="false">D198/$D$3</f>
        <v>7.31829167554293E-009</v>
      </c>
      <c r="F198" s="47" t="n">
        <f aca="false">IF(A198=1,-1,E198+A198*0.0000000001)</f>
        <v>2.66182916755429E-008</v>
      </c>
    </row>
    <row r="199" customFormat="false" ht="15" hidden="false" customHeight="false" outlineLevel="0" collapsed="false">
      <c r="A199" s="4" t="n">
        <v>194</v>
      </c>
      <c r="B199" s="4" t="str">
        <f aca="false">Vocabulary!B195</f>
        <v>words</v>
      </c>
      <c r="C199" s="24" t="n">
        <v>-6.21184253890985</v>
      </c>
      <c r="D199" s="25" t="n">
        <f aca="false">EXP((C199-$B$3)/$F$3)</f>
        <v>2.05562993672794E-011</v>
      </c>
      <c r="E199" s="26" t="n">
        <f aca="false">D199/$D$3</f>
        <v>1.62299109673859E-011</v>
      </c>
      <c r="F199" s="47" t="n">
        <f aca="false">IF(A199=1,-1,E199+A199*0.0000000001)</f>
        <v>1.94162299109674E-008</v>
      </c>
    </row>
    <row r="200" customFormat="false" ht="15" hidden="false" customHeight="false" outlineLevel="0" collapsed="false">
      <c r="A200" s="4" t="n">
        <v>195</v>
      </c>
      <c r="B200" s="4" t="str">
        <f aca="false">Vocabulary!B196</f>
        <v>wish</v>
      </c>
      <c r="C200" s="24" t="n">
        <v>8.48960471592646</v>
      </c>
      <c r="D200" s="25" t="n">
        <f aca="false">EXP((C200-$B$3)/$F$3)</f>
        <v>4.98542689871737E-005</v>
      </c>
      <c r="E200" s="26" t="n">
        <f aca="false">D200/$D$3</f>
        <v>3.93616736431594E-005</v>
      </c>
      <c r="F200" s="47" t="n">
        <f aca="false">IF(A200=1,-1,E200+A200*0.0000000001)</f>
        <v>3.93811736431594E-005</v>
      </c>
    </row>
    <row r="201" customFormat="false" ht="15" hidden="false" customHeight="false" outlineLevel="0" collapsed="false">
      <c r="A201" s="4" t="n">
        <v>196</v>
      </c>
      <c r="B201" s="4" t="str">
        <f aca="false">Vocabulary!B197</f>
        <v>hand</v>
      </c>
      <c r="C201" s="24" t="n">
        <v>-8.98087743112574</v>
      </c>
      <c r="D201" s="25" t="n">
        <f aca="false">EXP((C201-$B$3)/$F$3)</f>
        <v>1.28934268281808E-012</v>
      </c>
      <c r="E201" s="26" t="n">
        <f aca="false">D201/$D$3</f>
        <v>1.01798074520635E-012</v>
      </c>
      <c r="F201" s="47" t="n">
        <f aca="false">IF(A201=1,-1,E201+A201*0.0000000001)</f>
        <v>1.96010179807452E-008</v>
      </c>
    </row>
    <row r="202" customFormat="false" ht="15" hidden="false" customHeight="false" outlineLevel="0" collapsed="false">
      <c r="A202" s="4" t="n">
        <v>197</v>
      </c>
      <c r="B202" s="4" t="str">
        <f aca="false">Vocabulary!B198</f>
        <v>ever</v>
      </c>
      <c r="C202" s="24" t="n">
        <v>9.19175893419963</v>
      </c>
      <c r="D202" s="25" t="n">
        <f aca="false">EXP((C202-$B$3)/$F$3)</f>
        <v>0.000100610673220373</v>
      </c>
      <c r="E202" s="26" t="n">
        <f aca="false">D202/$D$3</f>
        <v>7.94356143370137E-005</v>
      </c>
      <c r="F202" s="47" t="n">
        <f aca="false">IF(A202=1,-1,E202+A202*0.0000000001)</f>
        <v>7.94553143370137E-005</v>
      </c>
    </row>
    <row r="203" customFormat="false" ht="15" hidden="false" customHeight="false" outlineLevel="0" collapsed="false">
      <c r="A203" s="4" t="n">
        <v>198</v>
      </c>
      <c r="B203" s="4" t="str">
        <f aca="false">Vocabulary!B199</f>
        <v>find</v>
      </c>
      <c r="C203" s="24" t="n">
        <v>12.9694199811952</v>
      </c>
      <c r="D203" s="25" t="n">
        <f aca="false">EXP((C203-$B$3)/$F$3)</f>
        <v>0.00439806255561197</v>
      </c>
      <c r="E203" s="26" t="n">
        <f aca="false">D203/$D$3</f>
        <v>0.00347242285351203</v>
      </c>
      <c r="F203" s="47" t="n">
        <f aca="false">IF(A203=1,-1,E203+A203*0.0000000001)</f>
        <v>0.00347244265351203</v>
      </c>
    </row>
    <row r="204" customFormat="false" ht="15" hidden="false" customHeight="false" outlineLevel="0" collapsed="false">
      <c r="A204" s="4" t="n">
        <v>199</v>
      </c>
      <c r="B204" s="4" t="str">
        <f aca="false">Vocabulary!B200</f>
        <v>minute</v>
      </c>
      <c r="C204" s="24" t="n">
        <v>-6.17033690131799</v>
      </c>
      <c r="D204" s="25" t="n">
        <f aca="false">EXP((C204-$B$3)/$F$3)</f>
        <v>2.14274555663451E-011</v>
      </c>
      <c r="E204" s="26" t="n">
        <f aca="false">D204/$D$3</f>
        <v>1.69177189865679E-011</v>
      </c>
      <c r="F204" s="47" t="n">
        <f aca="false">IF(A204=1,-1,E204+A204*0.0000000001)</f>
        <v>1.99169177189866E-008</v>
      </c>
    </row>
    <row r="205" customFormat="false" ht="15" hidden="false" customHeight="false" outlineLevel="0" collapsed="false">
      <c r="A205" s="4" t="n">
        <v>200</v>
      </c>
      <c r="B205" s="4" t="str">
        <f aca="false">Vocabulary!B201</f>
        <v>till</v>
      </c>
      <c r="C205" s="24" t="n">
        <v>-3.93462354371379</v>
      </c>
      <c r="D205" s="25" t="n">
        <f aca="false">EXP((C205-$B$3)/$F$3)</f>
        <v>2.00414240630953E-010</v>
      </c>
      <c r="E205" s="26" t="n">
        <f aca="false">D205/$D$3</f>
        <v>1.58233990657585E-010</v>
      </c>
      <c r="F205" s="47" t="n">
        <f aca="false">IF(A205=1,-1,E205+A205*0.0000000001)</f>
        <v>2.01582339906576E-008</v>
      </c>
    </row>
    <row r="206" customFormat="false" ht="15" hidden="false" customHeight="false" outlineLevel="0" collapsed="false">
      <c r="A206" s="4" t="n">
        <v>201</v>
      </c>
      <c r="B206" s="4" t="str">
        <f aca="false">Vocabulary!B202</f>
        <v>anything</v>
      </c>
      <c r="C206" s="24" t="n">
        <v>0.840774028634103</v>
      </c>
      <c r="D206" s="25" t="n">
        <f aca="false">EXP((C206-$B$3)/$F$3)</f>
        <v>2.37605993913389E-008</v>
      </c>
      <c r="E206" s="26" t="n">
        <f aca="false">D206/$D$3</f>
        <v>1.87598169185542E-008</v>
      </c>
      <c r="F206" s="47" t="n">
        <f aca="false">IF(A206=1,-1,E206+A206*0.0000000001)</f>
        <v>3.88598169185542E-008</v>
      </c>
    </row>
    <row r="207" customFormat="false" ht="15" hidden="false" customHeight="false" outlineLevel="0" collapsed="false">
      <c r="A207" s="4" t="n">
        <v>202</v>
      </c>
      <c r="B207" s="4" t="str">
        <f aca="false">Vocabulary!B203</f>
        <v>sort</v>
      </c>
      <c r="C207" s="24" t="n">
        <v>-4.32797463201526</v>
      </c>
      <c r="D207" s="25" t="n">
        <f aca="false">EXP((C207-$B$3)/$F$3)</f>
        <v>1.35237885076284E-010</v>
      </c>
      <c r="E207" s="26" t="n">
        <f aca="false">D207/$D$3</f>
        <v>1.06774998504808E-010</v>
      </c>
      <c r="F207" s="47" t="n">
        <f aca="false">IF(A207=1,-1,E207+A207*0.0000000001)</f>
        <v>2.03067749985048E-008</v>
      </c>
    </row>
    <row r="208" customFormat="false" ht="15" hidden="false" customHeight="false" outlineLevel="0" collapsed="false">
      <c r="A208" s="4" t="n">
        <v>203</v>
      </c>
      <c r="B208" s="4" t="str">
        <f aca="false">Vocabulary!B204</f>
        <v>however</v>
      </c>
      <c r="C208" s="24" t="n">
        <v>-4.20658405869559</v>
      </c>
      <c r="D208" s="25" t="n">
        <f aca="false">EXP((C208-$B$3)/$F$3)</f>
        <v>1.5269247215379E-010</v>
      </c>
      <c r="E208" s="26" t="n">
        <f aca="false">D208/$D$3</f>
        <v>1.20556000093613E-010</v>
      </c>
      <c r="F208" s="47" t="n">
        <f aca="false">IF(A208=1,-1,E208+A208*0.0000000001)</f>
        <v>2.04205560000936E-008</v>
      </c>
    </row>
    <row r="209" customFormat="false" ht="15" hidden="false" customHeight="false" outlineLevel="0" collapsed="false">
      <c r="A209" s="4" t="n">
        <v>204</v>
      </c>
      <c r="B209" s="4" t="str">
        <f aca="false">Vocabulary!B205</f>
        <v>cried</v>
      </c>
      <c r="C209" s="24" t="n">
        <v>7.10460512254608</v>
      </c>
      <c r="D209" s="25" t="n">
        <f aca="false">EXP((C209-$B$3)/$F$3)</f>
        <v>1.24797151232026E-005</v>
      </c>
      <c r="E209" s="26" t="n">
        <f aca="false">D209/$D$3</f>
        <v>9.85316771900682E-006</v>
      </c>
      <c r="F209" s="47" t="n">
        <f aca="false">IF(A209=1,-1,E209+A209*0.0000000001)</f>
        <v>9.87356771900682E-006</v>
      </c>
    </row>
    <row r="210" customFormat="false" ht="15" hidden="false" customHeight="false" outlineLevel="0" collapsed="false">
      <c r="A210" s="4" t="n">
        <v>205</v>
      </c>
      <c r="B210" s="4" t="str">
        <f aca="false">Vocabulary!B206</f>
        <v>feet</v>
      </c>
      <c r="C210" s="24" t="n">
        <v>-5.591493323117</v>
      </c>
      <c r="D210" s="25" t="n">
        <f aca="false">EXP((C210-$B$3)/$F$3)</f>
        <v>3.8226028132553E-011</v>
      </c>
      <c r="E210" s="26" t="n">
        <f aca="false">D210/$D$3</f>
        <v>3.01807743769122E-011</v>
      </c>
      <c r="F210" s="47" t="n">
        <f aca="false">IF(A210=1,-1,E210+A210*0.0000000001)</f>
        <v>2.05301807743769E-008</v>
      </c>
    </row>
    <row r="211" customFormat="false" ht="15" hidden="false" customHeight="false" outlineLevel="0" collapsed="false">
      <c r="A211" s="4" t="n">
        <v>206</v>
      </c>
      <c r="B211" s="4" t="str">
        <f aca="false">Vocabulary!B207</f>
        <v>tried</v>
      </c>
      <c r="C211" s="24" t="n">
        <v>1.67730494635954</v>
      </c>
      <c r="D211" s="25" t="n">
        <f aca="false">EXP((C211-$B$3)/$F$3)</f>
        <v>5.48476662967096E-008</v>
      </c>
      <c r="E211" s="26" t="n">
        <f aca="false">D211/$D$3</f>
        <v>4.33041339231237E-008</v>
      </c>
      <c r="F211" s="47" t="n">
        <f aca="false">IF(A211=1,-1,E211+A211*0.0000000001)</f>
        <v>6.39041339231237E-008</v>
      </c>
    </row>
    <row r="212" customFormat="false" ht="15" hidden="false" customHeight="false" outlineLevel="0" collapsed="false">
      <c r="A212" s="4" t="n">
        <v>207</v>
      </c>
      <c r="B212" s="4" t="str">
        <f aca="false">Vocabulary!B208</f>
        <v>even</v>
      </c>
      <c r="C212" s="24" t="n">
        <v>9.1843331539072</v>
      </c>
      <c r="D212" s="25" t="n">
        <f aca="false">EXP((C212-$B$3)/$F$3)</f>
        <v>9.98663275600352E-005</v>
      </c>
      <c r="E212" s="26" t="n">
        <f aca="false">D212/$D$3</f>
        <v>7.88479276342472E-005</v>
      </c>
      <c r="F212" s="47" t="n">
        <f aca="false">IF(A212=1,-1,E212+A212*0.0000000001)</f>
        <v>7.88686276342472E-005</v>
      </c>
    </row>
    <row r="213" customFormat="false" ht="15" hidden="false" customHeight="false" outlineLevel="0" collapsed="false">
      <c r="A213" s="4" t="n">
        <v>208</v>
      </c>
      <c r="B213" s="4" t="str">
        <f aca="false">Vocabulary!B209</f>
        <v>please</v>
      </c>
      <c r="C213" s="24" t="n">
        <v>2.65725026910633</v>
      </c>
      <c r="D213" s="25" t="n">
        <f aca="false">EXP((C213-$B$3)/$F$3)</f>
        <v>1.46131216547561E-007</v>
      </c>
      <c r="E213" s="26" t="n">
        <f aca="false">D213/$D$3</f>
        <v>1.15375661336099E-007</v>
      </c>
      <c r="F213" s="47" t="n">
        <f aca="false">IF(A213=1,-1,E213+A213*0.0000000001)</f>
        <v>1.36175661336099E-007</v>
      </c>
    </row>
    <row r="214" customFormat="false" ht="15" hidden="false" customHeight="false" outlineLevel="0" collapsed="false">
      <c r="A214" s="4" t="n">
        <v>209</v>
      </c>
      <c r="B214" s="4" t="str">
        <f aca="false">Vocabulary!B210</f>
        <v>tea</v>
      </c>
      <c r="C214" s="24" t="n">
        <v>-8.17096921704813</v>
      </c>
      <c r="D214" s="25" t="n">
        <f aca="false">EXP((C214-$B$3)/$F$3)</f>
        <v>2.89805770116245E-012</v>
      </c>
      <c r="E214" s="26" t="n">
        <f aca="false">D214/$D$3</f>
        <v>2.28811702086233E-012</v>
      </c>
      <c r="F214" s="47" t="n">
        <f aca="false">IF(A214=1,-1,E214+A214*0.0000000001)</f>
        <v>2.09022881170209E-008</v>
      </c>
    </row>
    <row r="215" customFormat="false" ht="15" hidden="false" customHeight="false" outlineLevel="0" collapsed="false">
      <c r="A215" s="4" t="n">
        <v>210</v>
      </c>
      <c r="B215" s="4" t="str">
        <f aca="false">Vocabulary!B211</f>
        <v>curious</v>
      </c>
      <c r="C215" s="24" t="n">
        <v>-4.72100373616254</v>
      </c>
      <c r="D215" s="25" t="n">
        <f aca="false">EXP((C215-$B$3)/$F$3)</f>
        <v>9.12868033260099E-011</v>
      </c>
      <c r="E215" s="26" t="n">
        <f aca="false">D215/$D$3</f>
        <v>7.20740958285864E-011</v>
      </c>
      <c r="F215" s="47" t="n">
        <f aca="false">IF(A215=1,-1,E215+A215*0.0000000001)</f>
        <v>2.10720740958286E-008</v>
      </c>
    </row>
    <row r="216" customFormat="false" ht="15" hidden="false" customHeight="false" outlineLevel="0" collapsed="false">
      <c r="A216" s="4" t="n">
        <v>211</v>
      </c>
      <c r="B216" s="4" t="str">
        <f aca="false">Vocabulary!B212</f>
        <v>being</v>
      </c>
      <c r="C216" s="24" t="n">
        <v>5.42087443434231</v>
      </c>
      <c r="D216" s="25" t="n">
        <f aca="false">EXP((C216-$B$3)/$F$3)</f>
        <v>2.31723310739415E-006</v>
      </c>
      <c r="E216" s="26" t="n">
        <f aca="false">D216/$D$3</f>
        <v>1.82953586887091E-006</v>
      </c>
      <c r="F216" s="47" t="n">
        <f aca="false">IF(A216=1,-1,E216+A216*0.0000000001)</f>
        <v>1.85063586887091E-006</v>
      </c>
    </row>
    <row r="217" customFormat="false" ht="15" hidden="false" customHeight="false" outlineLevel="0" collapsed="false">
      <c r="A217" s="4" t="n">
        <v>212</v>
      </c>
      <c r="B217" s="4" t="str">
        <f aca="false">Vocabulary!B213</f>
        <v>old</v>
      </c>
      <c r="C217" s="24" t="n">
        <v>10.2411622102066</v>
      </c>
      <c r="D217" s="25" t="n">
        <f aca="false">EXP((C217-$B$3)/$F$3)</f>
        <v>0.000287338689759104</v>
      </c>
      <c r="E217" s="26" t="n">
        <f aca="false">D217/$D$3</f>
        <v>0.000226863856618993</v>
      </c>
      <c r="F217" s="47" t="n">
        <f aca="false">IF(A217=1,-1,E217+A217*0.0000000001)</f>
        <v>0.000226885056618993</v>
      </c>
    </row>
    <row r="218" customFormat="false" ht="15" hidden="false" customHeight="false" outlineLevel="0" collapsed="false">
      <c r="A218" s="4" t="n">
        <v>213</v>
      </c>
      <c r="B218" s="4" t="str">
        <f aca="false">Vocabulary!B214</f>
        <v>use</v>
      </c>
      <c r="C218" s="24" t="n">
        <v>-4.15119429948886</v>
      </c>
      <c r="D218" s="25" t="n">
        <f aca="false">EXP((C218-$B$3)/$F$3)</f>
        <v>1.61388688856165E-010</v>
      </c>
      <c r="E218" s="26" t="n">
        <f aca="false">D218/$D$3</f>
        <v>1.27421964648365E-010</v>
      </c>
      <c r="F218" s="47" t="n">
        <f aca="false">IF(A218=1,-1,E218+A218*0.0000000001)</f>
        <v>2.14274219646484E-008</v>
      </c>
    </row>
    <row r="219" customFormat="false" ht="15" hidden="false" customHeight="false" outlineLevel="0" collapsed="false">
      <c r="A219" s="4" t="n">
        <v>214</v>
      </c>
      <c r="B219" s="4" t="str">
        <f aca="false">Vocabulary!B215</f>
        <v>wonder</v>
      </c>
      <c r="C219" s="24" t="n">
        <v>6.62156750587762</v>
      </c>
      <c r="D219" s="25" t="n">
        <f aca="false">EXP((C219-$B$3)/$F$3)</f>
        <v>7.69881883734682E-006</v>
      </c>
      <c r="E219" s="26" t="n">
        <f aca="false">D219/$D$3</f>
        <v>6.07848436392515E-006</v>
      </c>
      <c r="F219" s="47" t="n">
        <f aca="false">IF(A219=1,-1,E219+A219*0.0000000001)</f>
        <v>6.09988436392515E-006</v>
      </c>
    </row>
    <row r="220" customFormat="false" ht="15" hidden="false" customHeight="false" outlineLevel="0" collapsed="false">
      <c r="A220" s="4" t="n">
        <v>215</v>
      </c>
      <c r="B220" s="4" t="str">
        <f aca="false">Vocabulary!B216</f>
        <v>house</v>
      </c>
      <c r="C220" s="24" t="n">
        <v>-7.55945332878404</v>
      </c>
      <c r="D220" s="25" t="n">
        <f aca="false">EXP((C220-$B$3)/$F$3)</f>
        <v>5.3417677774136E-012</v>
      </c>
      <c r="E220" s="26" t="n">
        <f aca="false">D220/$D$3</f>
        <v>4.21751084117179E-012</v>
      </c>
      <c r="F220" s="47" t="n">
        <f aca="false">IF(A220=1,-1,E220+A220*0.0000000001)</f>
        <v>2.15042175108412E-008</v>
      </c>
    </row>
    <row r="221" customFormat="false" ht="15" hidden="false" customHeight="false" outlineLevel="0" collapsed="false">
      <c r="A221" s="4" t="n">
        <v>216</v>
      </c>
      <c r="B221" s="4" t="str">
        <f aca="false">Vocabulary!B217</f>
        <v>end</v>
      </c>
      <c r="C221" s="24" t="n">
        <v>2.66689558524339</v>
      </c>
      <c r="D221" s="25" t="n">
        <f aca="false">EXP((C221-$B$3)/$F$3)</f>
        <v>1.47547517684653E-007</v>
      </c>
      <c r="E221" s="26" t="n">
        <f aca="false">D221/$D$3</f>
        <v>1.16493880182173E-007</v>
      </c>
      <c r="F221" s="47" t="n">
        <f aca="false">IF(A221=1,-1,E221+A221*0.0000000001)</f>
        <v>1.38093880182173E-007</v>
      </c>
    </row>
    <row r="222" customFormat="false" ht="15" hidden="false" customHeight="false" outlineLevel="0" collapsed="false">
      <c r="A222" s="4" t="n">
        <v>217</v>
      </c>
      <c r="B222" s="4" t="str">
        <f aca="false">Vocabulary!B218</f>
        <v>eat</v>
      </c>
      <c r="C222" s="24" t="n">
        <v>7.60425362922384</v>
      </c>
      <c r="D222" s="25" t="n">
        <f aca="false">EXP((C222-$B$3)/$F$3)</f>
        <v>2.05683408707036E-005</v>
      </c>
      <c r="E222" s="26" t="n">
        <f aca="false">D222/$D$3</f>
        <v>1.62394181517772E-005</v>
      </c>
      <c r="F222" s="47" t="n">
        <f aca="false">IF(A222=1,-1,E222+A222*0.0000000001)</f>
        <v>1.62611181517772E-005</v>
      </c>
    </row>
    <row r="223" customFormat="false" ht="15" hidden="false" customHeight="false" outlineLevel="0" collapsed="false">
      <c r="A223" s="4" t="n">
        <v>218</v>
      </c>
      <c r="B223" s="4" t="str">
        <f aca="false">Vocabulary!B219</f>
        <v>table</v>
      </c>
      <c r="C223" s="24" t="n">
        <v>-3.70613453231886</v>
      </c>
      <c r="D223" s="25" t="n">
        <f aca="false">EXP((C223-$B$3)/$F$3)</f>
        <v>2.51860519218973E-010</v>
      </c>
      <c r="E223" s="26" t="n">
        <f aca="false">D223/$D$3</f>
        <v>1.98852611070166E-010</v>
      </c>
      <c r="F223" s="47" t="n">
        <f aca="false">IF(A223=1,-1,E223+A223*0.0000000001)</f>
        <v>2.19988526110702E-008</v>
      </c>
    </row>
    <row r="224" customFormat="false" ht="15" hidden="false" customHeight="false" outlineLevel="0" collapsed="false">
      <c r="A224" s="4" t="n">
        <v>219</v>
      </c>
      <c r="B224" s="4" t="str">
        <f aca="false">Vocabulary!B220</f>
        <v>enough</v>
      </c>
      <c r="C224" s="24" t="n">
        <v>1.98013056026022</v>
      </c>
      <c r="D224" s="25" t="n">
        <f aca="false">EXP((C224-$B$3)/$F$3)</f>
        <v>7.42461001232322E-008</v>
      </c>
      <c r="E224" s="26" t="n">
        <f aca="false">D224/$D$3</f>
        <v>5.86198699068255E-008</v>
      </c>
      <c r="F224" s="47" t="n">
        <f aca="false">IF(A224=1,-1,E224+A224*0.0000000001)</f>
        <v>8.05198699068255E-008</v>
      </c>
    </row>
    <row r="225" customFormat="false" ht="15" hidden="false" customHeight="false" outlineLevel="0" collapsed="false">
      <c r="A225" s="4" t="n">
        <v>220</v>
      </c>
      <c r="B225" s="4" t="str">
        <f aca="false">Vocabulary!B221</f>
        <v>something</v>
      </c>
      <c r="C225" s="24" t="n">
        <v>2.05125532216744</v>
      </c>
      <c r="D225" s="25" t="n">
        <f aca="false">EXP((C225-$B$3)/$F$3)</f>
        <v>7.97191644808375E-008</v>
      </c>
      <c r="E225" s="26" t="n">
        <f aca="false">D225/$D$3</f>
        <v>6.29410439496641E-008</v>
      </c>
      <c r="F225" s="47" t="n">
        <f aca="false">IF(A225=1,-1,E225+A225*0.0000000001)</f>
        <v>8.49410439496641E-008</v>
      </c>
    </row>
    <row r="226" customFormat="false" ht="15" hidden="false" customHeight="false" outlineLevel="0" collapsed="false">
      <c r="A226" s="4" t="n">
        <v>221</v>
      </c>
      <c r="B226" s="4" t="str">
        <f aca="false">Vocabulary!B222</f>
        <v>soup</v>
      </c>
      <c r="C226" s="24" t="n">
        <v>-1.48140565446129</v>
      </c>
      <c r="D226" s="25" t="n">
        <f aca="false">EXP((C226-$B$3)/$F$3)</f>
        <v>2.32995519548947E-009</v>
      </c>
      <c r="E226" s="26" t="n">
        <f aca="false">D226/$D$3</f>
        <v>1.83958039845364E-009</v>
      </c>
      <c r="F226" s="47" t="n">
        <f aca="false">IF(A226=1,-1,E226+A226*0.0000000001)</f>
        <v>2.39395803984536E-008</v>
      </c>
    </row>
    <row r="227" customFormat="false" ht="15" hidden="false" customHeight="false" outlineLevel="0" collapsed="false">
      <c r="A227" s="4" t="n">
        <v>222</v>
      </c>
      <c r="B227" s="4" t="str">
        <f aca="false">Vocabulary!B223</f>
        <v>court</v>
      </c>
      <c r="C227" s="24" t="n">
        <v>-13.8492244895456</v>
      </c>
      <c r="D227" s="25" t="n">
        <f aca="false">EXP((C227-$B$3)/$F$3)</f>
        <v>9.90996444820716E-015</v>
      </c>
      <c r="E227" s="26" t="n">
        <f aca="false">D227/$D$3</f>
        <v>7.82426047659027E-015</v>
      </c>
      <c r="F227" s="47" t="n">
        <f aca="false">IF(A227=1,-1,E227+A227*0.0000000001)</f>
        <v>2.22000078242605E-008</v>
      </c>
    </row>
    <row r="228" customFormat="false" ht="15" hidden="false" customHeight="false" outlineLevel="0" collapsed="false">
      <c r="A228" s="4" t="n">
        <v>223</v>
      </c>
      <c r="B228" s="4" t="str">
        <f aca="false">Vocabulary!B224</f>
        <v>let</v>
      </c>
      <c r="C228" s="24" t="n">
        <v>6.77805087965485</v>
      </c>
      <c r="D228" s="25" t="n">
        <f aca="false">EXP((C228-$B$3)/$F$3)</f>
        <v>9.00293191954194E-006</v>
      </c>
      <c r="E228" s="26" t="n">
        <f aca="false">D228/$D$3</f>
        <v>7.10812685147913E-006</v>
      </c>
      <c r="F228" s="47" t="n">
        <f aca="false">IF(A228=1,-1,E228+A228*0.0000000001)</f>
        <v>7.13042685147913E-006</v>
      </c>
    </row>
    <row r="229" customFormat="false" ht="15" hidden="false" customHeight="false" outlineLevel="0" collapsed="false">
      <c r="A229" s="4" t="n">
        <v>224</v>
      </c>
      <c r="B229" s="4" t="str">
        <f aca="false">Vocabulary!B225</f>
        <v>spoke</v>
      </c>
      <c r="C229" s="24" t="n">
        <v>-2.52900099826881</v>
      </c>
      <c r="D229" s="25" t="n">
        <f aca="false">EXP((C229-$B$3)/$F$3)</f>
        <v>8.17302246467865E-010</v>
      </c>
      <c r="E229" s="26" t="n">
        <f aca="false">D229/$D$3</f>
        <v>6.45288456672904E-010</v>
      </c>
      <c r="F229" s="47" t="n">
        <f aca="false">IF(A229=1,-1,E229+A229*0.0000000001)</f>
        <v>2.30452884566729E-008</v>
      </c>
    </row>
    <row r="230" customFormat="false" ht="15" hidden="false" customHeight="false" outlineLevel="0" collapsed="false">
      <c r="A230" s="4" t="n">
        <v>225</v>
      </c>
      <c r="B230" s="4" t="str">
        <f aca="false">Vocabulary!B226</f>
        <v>perhaps</v>
      </c>
      <c r="C230" s="24" t="n">
        <v>8.64104406205236</v>
      </c>
      <c r="D230" s="25" t="n">
        <f aca="false">EXP((C230-$B$3)/$F$3)</f>
        <v>5.80058272612137E-005</v>
      </c>
      <c r="E230" s="26" t="n">
        <f aca="false">D230/$D$3</f>
        <v>4.57976114872888E-005</v>
      </c>
      <c r="F230" s="47" t="n">
        <f aca="false">IF(A230=1,-1,E230+A230*0.0000000001)</f>
        <v>4.58201114872888E-005</v>
      </c>
    </row>
    <row r="231" customFormat="false" ht="15" hidden="false" customHeight="false" outlineLevel="0" collapsed="false">
      <c r="A231" s="4" t="n">
        <v>226</v>
      </c>
      <c r="B231" s="4" t="str">
        <f aca="false">Vocabulary!B227</f>
        <v>talking</v>
      </c>
      <c r="C231" s="24" t="n">
        <v>1.56485951824447</v>
      </c>
      <c r="D231" s="25" t="n">
        <f aca="false">EXP((C231-$B$3)/$F$3)</f>
        <v>4.90144038332558E-008</v>
      </c>
      <c r="E231" s="26" t="n">
        <f aca="false">D231/$D$3</f>
        <v>3.86985709888755E-008</v>
      </c>
      <c r="F231" s="47" t="n">
        <f aca="false">IF(A231=1,-1,E231+A231*0.0000000001)</f>
        <v>6.12985709888755E-008</v>
      </c>
    </row>
    <row r="232" customFormat="false" ht="15" hidden="false" customHeight="false" outlineLevel="0" collapsed="false">
      <c r="A232" s="4" t="n">
        <v>227</v>
      </c>
      <c r="B232" s="4" t="str">
        <f aca="false">Vocabulary!B228</f>
        <v>question</v>
      </c>
      <c r="C232" s="24" t="n">
        <v>-4.84276015296339</v>
      </c>
      <c r="D232" s="25" t="n">
        <f aca="false">EXP((C232-$B$3)/$F$3)</f>
        <v>8.08220495257199E-011</v>
      </c>
      <c r="E232" s="26" t="n">
        <f aca="false">D232/$D$3</f>
        <v>6.38118099258687E-011</v>
      </c>
      <c r="F232" s="47" t="n">
        <f aca="false">IF(A232=1,-1,E232+A232*0.0000000001)</f>
        <v>2.27638118099259E-008</v>
      </c>
    </row>
    <row r="233" customFormat="false" ht="15" hidden="false" customHeight="false" outlineLevel="0" collapsed="false">
      <c r="A233" s="4" t="n">
        <v>228</v>
      </c>
      <c r="B233" s="4" t="str">
        <f aca="false">Vocabulary!B229</f>
        <v>side</v>
      </c>
      <c r="C233" s="24" t="n">
        <v>-8.21157012041301</v>
      </c>
      <c r="D233" s="25" t="n">
        <f aca="false">EXP((C233-$B$3)/$F$3)</f>
        <v>2.78275056664667E-012</v>
      </c>
      <c r="E233" s="26" t="n">
        <f aca="false">D233/$D$3</f>
        <v>2.19707804085631E-012</v>
      </c>
      <c r="F233" s="47" t="n">
        <f aca="false">IF(A233=1,-1,E233+A233*0.0000000001)</f>
        <v>2.28021970780409E-008</v>
      </c>
    </row>
    <row r="234" customFormat="false" ht="15" hidden="false" customHeight="false" outlineLevel="0" collapsed="false">
      <c r="A234" s="4" t="n">
        <v>229</v>
      </c>
      <c r="B234" s="4" t="str">
        <f aca="false">Vocabulary!B230</f>
        <v>sat</v>
      </c>
      <c r="C234" s="24" t="n">
        <v>3.49884297140419</v>
      </c>
      <c r="D234" s="25" t="n">
        <f aca="false">EXP((C234-$B$3)/$F$3)</f>
        <v>3.39033073257944E-007</v>
      </c>
      <c r="E234" s="26" t="n">
        <f aca="false">D234/$D$3</f>
        <v>2.67678364459619E-007</v>
      </c>
      <c r="F234" s="47" t="n">
        <f aca="false">IF(A234=1,-1,E234+A234*0.0000000001)</f>
        <v>2.90578364459619E-007</v>
      </c>
    </row>
    <row r="235" customFormat="false" ht="15" hidden="false" customHeight="false" outlineLevel="0" collapsed="false">
      <c r="A235" s="4" t="n">
        <v>230</v>
      </c>
      <c r="B235" s="4" t="str">
        <f aca="false">Vocabulary!B231</f>
        <v>asked</v>
      </c>
      <c r="C235" s="24" t="n">
        <v>1.94981478898597</v>
      </c>
      <c r="D235" s="25" t="n">
        <f aca="false">EXP((C235-$B$3)/$F$3)</f>
        <v>7.20290479522915E-008</v>
      </c>
      <c r="E235" s="26" t="n">
        <f aca="false">D235/$D$3</f>
        <v>5.68694303602166E-008</v>
      </c>
      <c r="F235" s="47" t="n">
        <f aca="false">IF(A235=1,-1,E235+A235*0.0000000001)</f>
        <v>7.98694303602166E-008</v>
      </c>
    </row>
    <row r="236" customFormat="false" ht="15" hidden="false" customHeight="false" outlineLevel="0" collapsed="false">
      <c r="A236" s="4" t="n">
        <v>231</v>
      </c>
      <c r="B236" s="4" t="str">
        <f aca="false">Vocabulary!B232</f>
        <v>ran</v>
      </c>
      <c r="C236" s="24" t="n">
        <v>-0.787882737249001</v>
      </c>
      <c r="D236" s="25" t="n">
        <f aca="false">EXP((C236-$B$3)/$F$3)</f>
        <v>4.66166161908916E-009</v>
      </c>
      <c r="E236" s="26" t="n">
        <f aca="false">D236/$D$3</f>
        <v>3.68054345220943E-009</v>
      </c>
      <c r="F236" s="47" t="n">
        <f aca="false">IF(A236=1,-1,E236+A236*0.0000000001)</f>
        <v>2.67805434522094E-008</v>
      </c>
    </row>
    <row r="237" customFormat="false" ht="15" hidden="false" customHeight="false" outlineLevel="0" collapsed="false">
      <c r="A237" s="4" t="n">
        <v>232</v>
      </c>
      <c r="B237" s="4" t="str">
        <f aca="false">Vocabulary!B233</f>
        <v>under</v>
      </c>
      <c r="C237" s="24" t="n">
        <v>-2.21668228667004</v>
      </c>
      <c r="D237" s="25" t="n">
        <f aca="false">EXP((C237-$B$3)/$F$3)</f>
        <v>1.11691721738708E-009</v>
      </c>
      <c r="E237" s="26" t="n">
        <f aca="false">D237/$D$3</f>
        <v>8.81844862844683E-010</v>
      </c>
      <c r="F237" s="47" t="n">
        <f aca="false">IF(A237=1,-1,E237+A237*0.0000000001)</f>
        <v>2.40818448628447E-008</v>
      </c>
    </row>
    <row r="238" customFormat="false" ht="15" hidden="false" customHeight="false" outlineLevel="0" collapsed="false">
      <c r="A238" s="4" t="n">
        <v>233</v>
      </c>
      <c r="B238" s="4" t="str">
        <f aca="false">Vocabulary!B234</f>
        <v>bit</v>
      </c>
      <c r="C238" s="24" t="n">
        <v>-2.88930776538869</v>
      </c>
      <c r="D238" s="25" t="n">
        <f aca="false">EXP((C238-$B$3)/$F$3)</f>
        <v>5.70037533008338E-010</v>
      </c>
      <c r="E238" s="26" t="n">
        <f aca="false">D238/$D$3</f>
        <v>4.50064393570761E-010</v>
      </c>
      <c r="F238" s="47" t="n">
        <f aca="false">IF(A238=1,-1,E238+A238*0.0000000001)</f>
        <v>2.37500643935708E-008</v>
      </c>
    </row>
    <row r="239" customFormat="false" ht="15" hidden="false" customHeight="false" outlineLevel="0" collapsed="false">
      <c r="A239" s="4" t="n">
        <v>234</v>
      </c>
      <c r="B239" s="4" t="str">
        <f aca="false">Vocabulary!B235</f>
        <v>turned</v>
      </c>
      <c r="C239" s="24" t="n">
        <v>4.29352551366947</v>
      </c>
      <c r="D239" s="25" t="n">
        <f aca="false">EXP((C239-$B$3)/$F$3)</f>
        <v>7.50530437179434E-007</v>
      </c>
      <c r="E239" s="26" t="n">
        <f aca="false">D239/$D$3</f>
        <v>5.92569798488373E-007</v>
      </c>
      <c r="F239" s="47" t="n">
        <f aca="false">IF(A239=1,-1,E239+A239*0.0000000001)</f>
        <v>6.15969798488372E-007</v>
      </c>
    </row>
    <row r="240" customFormat="false" ht="15" hidden="false" customHeight="false" outlineLevel="0" collapsed="false">
      <c r="A240" s="4" t="n">
        <v>235</v>
      </c>
      <c r="B240" s="4" t="str">
        <f aca="false">Vocabulary!B236</f>
        <v>high</v>
      </c>
      <c r="C240" s="24" t="n">
        <v>-5.28083686837039</v>
      </c>
      <c r="D240" s="25" t="n">
        <f aca="false">EXP((C240-$B$3)/$F$3)</f>
        <v>5.21525513246455E-011</v>
      </c>
      <c r="E240" s="26" t="n">
        <f aca="false">D240/$D$3</f>
        <v>4.1176247222218E-011</v>
      </c>
      <c r="F240" s="47" t="n">
        <f aca="false">IF(A240=1,-1,E240+A240*0.0000000001)</f>
        <v>2.35411762472222E-008</v>
      </c>
    </row>
    <row r="241" customFormat="false" ht="15" hidden="false" customHeight="false" outlineLevel="0" collapsed="false">
      <c r="A241" s="4" t="n">
        <v>236</v>
      </c>
      <c r="B241" s="4" t="str">
        <f aca="false">Vocabulary!B237</f>
        <v>garden</v>
      </c>
      <c r="C241" s="24" t="n">
        <v>-17.9355104129813</v>
      </c>
      <c r="D241" s="25" t="n">
        <f aca="false">EXP((C241-$B$3)/$F$3)</f>
        <v>1.66502465382919E-016</v>
      </c>
      <c r="E241" s="26" t="n">
        <f aca="false">D241/$D$3</f>
        <v>1.31459468493461E-016</v>
      </c>
      <c r="F241" s="47" t="n">
        <f aca="false">IF(A241=1,-1,E241+A241*0.0000000001)</f>
        <v>2.36000001314595E-008</v>
      </c>
    </row>
    <row r="242" customFormat="false" ht="15" hidden="false" customHeight="false" outlineLevel="0" collapsed="false">
      <c r="A242" s="4" t="n">
        <v>237</v>
      </c>
      <c r="B242" s="4" t="str">
        <f aca="false">Vocabulary!B238</f>
        <v>indeed</v>
      </c>
      <c r="C242" s="24" t="n">
        <v>5.51717929515774</v>
      </c>
      <c r="D242" s="25" t="n">
        <f aca="false">EXP((C242-$B$3)/$F$3)</f>
        <v>2.55149307805541E-006</v>
      </c>
      <c r="E242" s="26" t="n">
        <f aca="false">D242/$D$3</f>
        <v>2.01449223670366E-006</v>
      </c>
      <c r="F242" s="47" t="n">
        <f aca="false">IF(A242=1,-1,E242+A242*0.0000000001)</f>
        <v>2.03819223670366E-006</v>
      </c>
    </row>
    <row r="243" customFormat="false" ht="15" hidden="false" customHeight="false" outlineLevel="0" collapsed="false">
      <c r="A243" s="4" t="n">
        <v>238</v>
      </c>
      <c r="B243" s="4" t="str">
        <f aca="false">Vocabulary!B239</f>
        <v>hastily</v>
      </c>
      <c r="C243" s="24" t="n">
        <v>2.27893364419412</v>
      </c>
      <c r="D243" s="25" t="n">
        <f aca="false">EXP((C243-$B$3)/$F$3)</f>
        <v>1.00101866914771E-007</v>
      </c>
      <c r="E243" s="26" t="n">
        <f aca="false">D243/$D$3</f>
        <v>7.90338941201586E-008</v>
      </c>
      <c r="F243" s="47" t="n">
        <f aca="false">IF(A243=1,-1,E243+A243*0.0000000001)</f>
        <v>1.02833894120159E-007</v>
      </c>
    </row>
    <row r="244" customFormat="false" ht="15" hidden="false" customHeight="false" outlineLevel="0" collapsed="false">
      <c r="A244" s="4" t="n">
        <v>239</v>
      </c>
      <c r="B244" s="4" t="str">
        <f aca="false">Vocabulary!B240</f>
        <v>doesn't</v>
      </c>
      <c r="C244" s="24" t="n">
        <v>7.4365171383597</v>
      </c>
      <c r="D244" s="25" t="n">
        <f aca="false">EXP((C244-$B$3)/$F$3)</f>
        <v>1.73921082037787E-005</v>
      </c>
      <c r="E244" s="26" t="n">
        <f aca="false">D244/$D$3</f>
        <v>1.37316723520663E-005</v>
      </c>
      <c r="F244" s="47" t="n">
        <f aca="false">IF(A244=1,-1,E244+A244*0.0000000001)</f>
        <v>1.37555723520663E-005</v>
      </c>
    </row>
    <row r="245" customFormat="false" ht="15" hidden="false" customHeight="false" outlineLevel="0" collapsed="false">
      <c r="A245" s="4" t="n">
        <v>240</v>
      </c>
      <c r="B245" s="4" t="str">
        <f aca="false">Vocabulary!B241</f>
        <v>seen</v>
      </c>
      <c r="C245" s="24" t="n">
        <v>-1.06024590452088</v>
      </c>
      <c r="D245" s="25" t="n">
        <f aca="false">EXP((C245-$B$3)/$F$3)</f>
        <v>3.55021721141452E-009</v>
      </c>
      <c r="E245" s="26" t="n">
        <f aca="false">D245/$D$3</f>
        <v>2.8030195623564E-009</v>
      </c>
      <c r="F245" s="47" t="n">
        <f aca="false">IF(A245=1,-1,E245+A245*0.0000000001)</f>
        <v>2.68030195623564E-008</v>
      </c>
    </row>
    <row r="246" customFormat="false" ht="15" hidden="false" customHeight="false" outlineLevel="0" collapsed="false">
      <c r="A246" s="4" t="n">
        <v>241</v>
      </c>
      <c r="B246" s="4" t="str">
        <f aca="false">Vocabulary!B242</f>
        <v>near</v>
      </c>
      <c r="C246" s="24" t="n">
        <v>-2.90087120242295</v>
      </c>
      <c r="D246" s="25" t="n">
        <f aca="false">EXP((C246-$B$3)/$F$3)</f>
        <v>5.63483904150878E-010</v>
      </c>
      <c r="E246" s="26" t="n">
        <f aca="false">D246/$D$3</f>
        <v>4.44890076395795E-010</v>
      </c>
      <c r="F246" s="47" t="n">
        <f aca="false">IF(A246=1,-1,E246+A246*0.0000000001)</f>
        <v>2.45448900763958E-008</v>
      </c>
    </row>
    <row r="247" customFormat="false" ht="15" hidden="false" customHeight="false" outlineLevel="0" collapsed="false">
      <c r="A247" s="4" t="n">
        <v>242</v>
      </c>
      <c r="B247" s="4" t="str">
        <f aca="false">Vocabulary!B243</f>
        <v>idea</v>
      </c>
      <c r="C247" s="24" t="n">
        <v>-4.46117049801269</v>
      </c>
      <c r="D247" s="25" t="n">
        <f aca="false">EXP((C247-$B$3)/$F$3)</f>
        <v>1.1837286002586E-010</v>
      </c>
      <c r="E247" s="26" t="n">
        <f aca="false">D247/$D$3</f>
        <v>9.34594765744944E-011</v>
      </c>
      <c r="F247" s="47" t="n">
        <f aca="false">IF(A247=1,-1,E247+A247*0.0000000001)</f>
        <v>2.42934594765745E-008</v>
      </c>
    </row>
    <row r="248" customFormat="false" ht="15" hidden="false" customHeight="false" outlineLevel="0" collapsed="false">
      <c r="A248" s="4" t="n">
        <v>243</v>
      </c>
      <c r="B248" s="4" t="str">
        <f aca="false">Vocabulary!B244</f>
        <v>air</v>
      </c>
      <c r="C248" s="24" t="n">
        <v>-4.25007163303222</v>
      </c>
      <c r="D248" s="25" t="n">
        <f aca="false">EXP((C248-$B$3)/$F$3)</f>
        <v>1.46194560157773E-010</v>
      </c>
      <c r="E248" s="26" t="n">
        <f aca="false">D248/$D$3</f>
        <v>1.15425673312269E-010</v>
      </c>
      <c r="F248" s="47" t="n">
        <f aca="false">IF(A248=1,-1,E248+A248*0.0000000001)</f>
        <v>2.44154256733123E-008</v>
      </c>
    </row>
    <row r="249" customFormat="false" ht="15" hidden="false" customHeight="false" outlineLevel="0" collapsed="false">
      <c r="A249" s="4" t="n">
        <v>244</v>
      </c>
      <c r="B249" s="4" t="str">
        <f aca="false">Vocabulary!B245</f>
        <v>saying</v>
      </c>
      <c r="C249" s="24" t="n">
        <v>-2.18536351098801</v>
      </c>
      <c r="D249" s="25" t="n">
        <f aca="false">EXP((C249-$B$3)/$F$3)</f>
        <v>1.15245123365543E-009</v>
      </c>
      <c r="E249" s="26" t="n">
        <f aca="false">D249/$D$3</f>
        <v>9.0990020053192E-010</v>
      </c>
      <c r="F249" s="47" t="n">
        <f aca="false">IF(A249=1,-1,E249+A249*0.0000000001)</f>
        <v>2.53099002005319E-008</v>
      </c>
    </row>
    <row r="250" customFormat="false" ht="15" hidden="false" customHeight="false" outlineLevel="0" collapsed="false">
      <c r="A250" s="4" t="n">
        <v>245</v>
      </c>
      <c r="B250" s="4" t="str">
        <f aca="false">Vocabulary!B246</f>
        <v>low</v>
      </c>
      <c r="C250" s="24" t="n">
        <v>-1.8357982352315</v>
      </c>
      <c r="D250" s="25" t="n">
        <f aca="false">EXP((C250-$B$3)/$F$3)</f>
        <v>1.63469535082799E-009</v>
      </c>
      <c r="E250" s="26" t="n">
        <f aca="false">D250/$D$3</f>
        <v>1.29064864880148E-009</v>
      </c>
      <c r="F250" s="47" t="n">
        <f aca="false">IF(A250=1,-1,E250+A250*0.0000000001)</f>
        <v>2.57906486488015E-008</v>
      </c>
    </row>
    <row r="251" customFormat="false" ht="15" hidden="false" customHeight="false" outlineLevel="0" collapsed="false">
      <c r="A251" s="4" t="n">
        <v>246</v>
      </c>
      <c r="B251" s="4" t="str">
        <f aca="false">Vocabulary!B247</f>
        <v>knew</v>
      </c>
      <c r="C251" s="24" t="n">
        <v>6.5971150522819</v>
      </c>
      <c r="D251" s="25" t="n">
        <f aca="false">EXP((C251-$B$3)/$F$3)</f>
        <v>7.51284682924527E-006</v>
      </c>
      <c r="E251" s="26" t="n">
        <f aca="false">D251/$D$3</f>
        <v>5.93165301651256E-006</v>
      </c>
      <c r="F251" s="47" t="n">
        <f aca="false">IF(A251=1,-1,E251+A251*0.0000000001)</f>
        <v>5.95625301651256E-006</v>
      </c>
    </row>
    <row r="252" customFormat="false" ht="15" hidden="false" customHeight="false" outlineLevel="0" collapsed="false">
      <c r="A252" s="4" t="n">
        <v>247</v>
      </c>
      <c r="B252" s="4" t="str">
        <f aca="false">Vocabulary!B248</f>
        <v>because</v>
      </c>
      <c r="C252" s="24" t="n">
        <v>-1.43591779639146</v>
      </c>
      <c r="D252" s="25" t="n">
        <f aca="false">EXP((C252-$B$3)/$F$3)</f>
        <v>2.43838734363639E-009</v>
      </c>
      <c r="E252" s="26" t="n">
        <f aca="false">D252/$D$3</f>
        <v>1.92519133838908E-009</v>
      </c>
      <c r="F252" s="47" t="n">
        <f aca="false">IF(A252=1,-1,E252+A252*0.0000000001)</f>
        <v>2.66251913383891E-008</v>
      </c>
    </row>
    <row r="253" customFormat="false" ht="15" hidden="false" customHeight="false" outlineLevel="0" collapsed="false">
      <c r="A253" s="4" t="n">
        <v>248</v>
      </c>
      <c r="B253" s="4" t="str">
        <f aca="false">Vocabulary!B249</f>
        <v>face</v>
      </c>
      <c r="C253" s="24" t="n">
        <v>-12.0235790100551</v>
      </c>
      <c r="D253" s="25" t="n">
        <f aca="false">EXP((C253-$B$3)/$F$3)</f>
        <v>6.15091682144571E-014</v>
      </c>
      <c r="E253" s="26" t="n">
        <f aca="false">D253/$D$3</f>
        <v>4.85636206187789E-014</v>
      </c>
      <c r="F253" s="47" t="n">
        <f aca="false">IF(A253=1,-1,E253+A253*0.0000000001)</f>
        <v>2.48000485636206E-008</v>
      </c>
    </row>
    <row r="254" customFormat="false" ht="15" hidden="false" customHeight="false" outlineLevel="0" collapsed="false">
      <c r="A254" s="4" t="n">
        <v>249</v>
      </c>
      <c r="B254" s="4" t="str">
        <f aca="false">Vocabulary!B250</f>
        <v>gave</v>
      </c>
      <c r="C254" s="24" t="n">
        <v>1.02036937178641</v>
      </c>
      <c r="D254" s="25" t="n">
        <f aca="false">EXP((C254-$B$3)/$F$3)</f>
        <v>2.84350933658502E-008</v>
      </c>
      <c r="E254" s="26" t="n">
        <f aca="false">D254/$D$3</f>
        <v>2.24504919602235E-008</v>
      </c>
      <c r="F254" s="47" t="n">
        <f aca="false">IF(A254=1,-1,E254+A254*0.0000000001)</f>
        <v>4.73504919602235E-008</v>
      </c>
    </row>
    <row r="255" customFormat="false" ht="15" hidden="false" customHeight="false" outlineLevel="0" collapsed="false">
      <c r="A255" s="4" t="n">
        <v>250</v>
      </c>
      <c r="B255" s="4" t="str">
        <f aca="false">Vocabulary!B251</f>
        <v>speak</v>
      </c>
      <c r="C255" s="24" t="n">
        <v>10.3617458898899</v>
      </c>
      <c r="D255" s="25" t="n">
        <f aca="false">EXP((C255-$B$3)/$F$3)</f>
        <v>0.000324162619968247</v>
      </c>
      <c r="E255" s="26" t="n">
        <f aca="false">D255/$D$3</f>
        <v>0.000255937626079411</v>
      </c>
      <c r="F255" s="47" t="n">
        <f aca="false">IF(A255=1,-1,E255+A255*0.0000000001)</f>
        <v>0.000255962626079411</v>
      </c>
    </row>
    <row r="256" customFormat="false" ht="15" hidden="false" customHeight="false" outlineLevel="0" collapsed="false">
      <c r="A256" s="4" t="n">
        <v>251</v>
      </c>
      <c r="B256" s="4" t="str">
        <f aca="false">Vocabulary!B252</f>
        <v>am</v>
      </c>
      <c r="C256" s="24" t="n">
        <v>9.1209965446501</v>
      </c>
      <c r="D256" s="25" t="n">
        <f aca="false">EXP((C256-$B$3)/$F$3)</f>
        <v>9.37372783570812E-005</v>
      </c>
      <c r="E256" s="26" t="n">
        <f aca="false">D256/$D$3</f>
        <v>7.40088308152444E-005</v>
      </c>
      <c r="F256" s="47" t="n">
        <f aca="false">IF(A256=1,-1,E256+A256*0.0000000001)</f>
        <v>7.40339308152443E-005</v>
      </c>
    </row>
    <row r="257" customFormat="false" ht="15" hidden="false" customHeight="false" outlineLevel="0" collapsed="false">
      <c r="A257" s="4" t="n">
        <v>252</v>
      </c>
      <c r="B257" s="4" t="str">
        <f aca="false">Vocabulary!B253</f>
        <v>done</v>
      </c>
      <c r="C257" s="24" t="n">
        <v>0.841585934284278</v>
      </c>
      <c r="D257" s="25" t="n">
        <f aca="false">EXP((C257-$B$3)/$F$3)</f>
        <v>2.37798985897402E-008</v>
      </c>
      <c r="E257" s="26" t="n">
        <f aca="false">D257/$D$3</f>
        <v>1.87750543047296E-008</v>
      </c>
      <c r="F257" s="47" t="n">
        <f aca="false">IF(A257=1,-1,E257+A257*0.0000000001)</f>
        <v>4.39750543047296E-008</v>
      </c>
    </row>
    <row r="258" customFormat="false" ht="15" hidden="false" customHeight="false" outlineLevel="0" collapsed="false">
      <c r="A258" s="4" t="n">
        <v>253</v>
      </c>
      <c r="B258" s="4" t="str">
        <f aca="false">Vocabulary!B254</f>
        <v>called</v>
      </c>
      <c r="C258" s="24" t="n">
        <v>0.691665660107985</v>
      </c>
      <c r="D258" s="25" t="n">
        <f aca="false">EXP((C258-$B$3)/$F$3)</f>
        <v>2.04691802519732E-008</v>
      </c>
      <c r="E258" s="26" t="n">
        <f aca="false">D258/$D$3</f>
        <v>1.61611274057285E-008</v>
      </c>
      <c r="F258" s="47" t="n">
        <f aca="false">IF(A258=1,-1,E258+A258*0.0000000001)</f>
        <v>4.14611274057285E-008</v>
      </c>
    </row>
    <row r="259" customFormat="false" ht="15" hidden="false" customHeight="false" outlineLevel="0" collapsed="false">
      <c r="A259" s="4" t="n">
        <v>254</v>
      </c>
      <c r="B259" s="4" t="str">
        <f aca="false">Vocabulary!B255</f>
        <v>arm</v>
      </c>
      <c r="C259" s="24" t="n">
        <v>2.18085013984967</v>
      </c>
      <c r="D259" s="25" t="n">
        <f aca="false">EXP((C259-$B$3)/$F$3)</f>
        <v>9.07496695939233E-008</v>
      </c>
      <c r="E259" s="26" t="n">
        <f aca="false">D259/$D$3</f>
        <v>7.16500101265061E-008</v>
      </c>
      <c r="F259" s="47" t="n">
        <f aca="false">IF(A259=1,-1,E259+A259*0.0000000001)</f>
        <v>9.70500101265061E-008</v>
      </c>
    </row>
    <row r="260" customFormat="false" ht="15" hidden="false" customHeight="false" outlineLevel="0" collapsed="false">
      <c r="A260" s="4" t="n">
        <v>255</v>
      </c>
      <c r="B260" s="4" t="str">
        <f aca="false">Vocabulary!B256</f>
        <v>mad</v>
      </c>
      <c r="C260" s="24" t="n">
        <v>-0.301603358691257</v>
      </c>
      <c r="D260" s="25" t="n">
        <f aca="false">EXP((C260-$B$3)/$F$3)</f>
        <v>7.58104712883492E-009</v>
      </c>
      <c r="E260" s="26" t="n">
        <f aca="false">D260/$D$3</f>
        <v>5.98549951731081E-009</v>
      </c>
      <c r="F260" s="47" t="n">
        <f aca="false">IF(A260=1,-1,E260+A260*0.0000000001)</f>
        <v>3.14854995173108E-008</v>
      </c>
    </row>
    <row r="261" customFormat="false" ht="15" hidden="false" customHeight="false" outlineLevel="0" collapsed="false">
      <c r="A261" s="4" t="n">
        <v>256</v>
      </c>
      <c r="B261" s="4" t="str">
        <f aca="false">Vocabulary!B257</f>
        <v>beginning</v>
      </c>
      <c r="C261" s="24" t="n">
        <v>-10.7267758425696</v>
      </c>
      <c r="D261" s="25" t="n">
        <f aca="false">EXP((C261-$B$3)/$F$3)</f>
        <v>2.24975027655046E-013</v>
      </c>
      <c r="E261" s="26" t="n">
        <f aca="false">D261/$D$3</f>
        <v>1.7762558345198E-013</v>
      </c>
      <c r="F261" s="47" t="n">
        <f aca="false">IF(A261=1,-1,E261+A261*0.0000000001)</f>
        <v>2.56001776255835E-008</v>
      </c>
    </row>
    <row r="262" customFormat="false" ht="15" hidden="false" customHeight="false" outlineLevel="0" collapsed="false">
      <c r="A262" s="4" t="n">
        <v>257</v>
      </c>
      <c r="B262" s="4" t="str">
        <f aca="false">Vocabulary!B258</f>
        <v>hear</v>
      </c>
      <c r="C262" s="24" t="n">
        <v>8.32636408144879</v>
      </c>
      <c r="D262" s="25" t="n">
        <f aca="false">EXP((C262-$B$3)/$F$3)</f>
        <v>4.234555660935E-005</v>
      </c>
      <c r="E262" s="26" t="n">
        <f aca="false">D262/$D$3</f>
        <v>3.34332849193716E-005</v>
      </c>
      <c r="F262" s="47" t="n">
        <f aca="false">IF(A262=1,-1,E262+A262*0.0000000001)</f>
        <v>3.34589849193716E-005</v>
      </c>
    </row>
    <row r="263" customFormat="false" ht="15" hidden="false" customHeight="false" outlineLevel="0" collapsed="false">
      <c r="A263" s="4" t="n">
        <v>258</v>
      </c>
      <c r="B263" s="4" t="str">
        <f aca="false">Vocabulary!B259</f>
        <v>itself</v>
      </c>
      <c r="C263" s="24" t="n">
        <v>-1.03297497142556</v>
      </c>
      <c r="D263" s="25" t="n">
        <f aca="false">EXP((C263-$B$3)/$F$3)</f>
        <v>3.64836718534681E-009</v>
      </c>
      <c r="E263" s="26" t="n">
        <f aca="false">D263/$D$3</f>
        <v>2.88051236930141E-009</v>
      </c>
      <c r="F263" s="47" t="n">
        <f aca="false">IF(A263=1,-1,E263+A263*0.0000000001)</f>
        <v>2.86805123693014E-008</v>
      </c>
    </row>
    <row r="264" customFormat="false" ht="15" hidden="false" customHeight="false" outlineLevel="0" collapsed="false">
      <c r="A264" s="4" t="n">
        <v>259</v>
      </c>
      <c r="B264" s="4" t="str">
        <f aca="false">Vocabulary!B260</f>
        <v>ought</v>
      </c>
      <c r="C264" s="24" t="n">
        <v>5.61371462044139</v>
      </c>
      <c r="D264" s="25" t="n">
        <f aca="false">EXP((C264-$B$3)/$F$3)</f>
        <v>2.81008303831161E-006</v>
      </c>
      <c r="E264" s="26" t="n">
        <f aca="false">D264/$D$3</f>
        <v>2.21865797475953E-006</v>
      </c>
      <c r="F264" s="47" t="n">
        <f aca="false">IF(A264=1,-1,E264+A264*0.0000000001)</f>
        <v>2.24455797475953E-006</v>
      </c>
    </row>
    <row r="265" customFormat="false" ht="15" hidden="false" customHeight="false" outlineLevel="0" collapsed="false">
      <c r="A265" s="4" t="n">
        <v>260</v>
      </c>
      <c r="B265" s="4" t="str">
        <f aca="false">Vocabulary!B261</f>
        <v>saw</v>
      </c>
      <c r="C265" s="24" t="n">
        <v>6.08058211748349</v>
      </c>
      <c r="D265" s="25" t="n">
        <f aca="false">EXP((C265-$B$3)/$F$3)</f>
        <v>4.48205448160914E-006</v>
      </c>
      <c r="E265" s="26" t="n">
        <f aca="false">D265/$D$3</f>
        <v>3.53873739080094E-006</v>
      </c>
      <c r="F265" s="47" t="n">
        <f aca="false">IF(A265=1,-1,E265+A265*0.0000000001)</f>
        <v>3.56473739080094E-006</v>
      </c>
    </row>
    <row r="266" customFormat="false" ht="15" hidden="false" customHeight="false" outlineLevel="0" collapsed="false">
      <c r="A266" s="4" t="n">
        <v>261</v>
      </c>
      <c r="B266" s="4" t="str">
        <f aca="false">Vocabulary!B262</f>
        <v>through</v>
      </c>
      <c r="C266" s="24" t="n">
        <v>-4.11770826307661</v>
      </c>
      <c r="D266" s="25" t="n">
        <f aca="false">EXP((C266-$B$3)/$F$3)</f>
        <v>1.66884458609778E-010</v>
      </c>
      <c r="E266" s="26" t="n">
        <f aca="false">D266/$D$3</f>
        <v>1.31761065388471E-010</v>
      </c>
      <c r="F266" s="47" t="n">
        <f aca="false">IF(A266=1,-1,E266+A266*0.0000000001)</f>
        <v>2.62317610653885E-008</v>
      </c>
    </row>
    <row r="267" customFormat="false" ht="15" hidden="false" customHeight="false" outlineLevel="0" collapsed="false">
      <c r="A267" s="4" t="n">
        <v>262</v>
      </c>
      <c r="B267" s="4" t="str">
        <f aca="false">Vocabulary!B263</f>
        <v>didn't</v>
      </c>
      <c r="C267" s="24" t="n">
        <v>2.26104441531249</v>
      </c>
      <c r="D267" s="25" t="n">
        <f aca="false">EXP((C267-$B$3)/$F$3)</f>
        <v>9.83270441434243E-008</v>
      </c>
      <c r="E267" s="26" t="n">
        <f aca="false">D267/$D$3</f>
        <v>7.7632610015117E-008</v>
      </c>
      <c r="F267" s="47" t="n">
        <f aca="false">IF(A267=1,-1,E267+A267*0.0000000001)</f>
        <v>1.03832610015117E-007</v>
      </c>
    </row>
    <row r="268" customFormat="false" ht="15" hidden="false" customHeight="false" outlineLevel="0" collapsed="false">
      <c r="A268" s="4" t="n">
        <v>263</v>
      </c>
      <c r="B268" s="4" t="str">
        <f aca="false">Vocabulary!B264</f>
        <v>remember</v>
      </c>
      <c r="C268" s="24" t="n">
        <v>14.1874055124243</v>
      </c>
      <c r="D268" s="25" t="n">
        <f aca="false">EXP((C268-$B$3)/$F$3)</f>
        <v>0.0148670840772734</v>
      </c>
      <c r="E268" s="26" t="n">
        <f aca="false">D268/$D$3</f>
        <v>0.0117380782702</v>
      </c>
      <c r="F268" s="47" t="n">
        <f aca="false">IF(A268=1,-1,E268+A268*0.0000000001)</f>
        <v>0.0117381045702</v>
      </c>
    </row>
    <row r="269" customFormat="false" ht="15" hidden="false" customHeight="false" outlineLevel="0" collapsed="false">
      <c r="A269" s="4" t="n">
        <v>264</v>
      </c>
      <c r="B269" s="4" t="str">
        <f aca="false">Vocabulary!B265</f>
        <v>trying</v>
      </c>
      <c r="C269" s="24" t="n">
        <v>-0.243261646414433</v>
      </c>
      <c r="D269" s="25" t="n">
        <f aca="false">EXP((C269-$B$3)/$F$3)</f>
        <v>8.03649502547924E-009</v>
      </c>
      <c r="E269" s="26" t="n">
        <f aca="false">D269/$D$3</f>
        <v>6.34509142053958E-009</v>
      </c>
      <c r="F269" s="47" t="n">
        <f aca="false">IF(A269=1,-1,E269+A269*0.0000000001)</f>
        <v>3.27450914205396E-008</v>
      </c>
    </row>
    <row r="270" customFormat="false" ht="15" hidden="false" customHeight="false" outlineLevel="0" collapsed="false">
      <c r="A270" s="4" t="n">
        <v>265</v>
      </c>
      <c r="B270" s="4" t="str">
        <f aca="false">Vocabulary!B266</f>
        <v>certainly</v>
      </c>
      <c r="C270" s="24" t="n">
        <v>1.53455137975765</v>
      </c>
      <c r="D270" s="25" t="n">
        <f aca="false">EXP((C270-$B$3)/$F$3)</f>
        <v>4.75511546809689E-008</v>
      </c>
      <c r="E270" s="26" t="n">
        <f aca="false">D270/$D$3</f>
        <v>3.75432850572783E-008</v>
      </c>
      <c r="F270" s="47" t="n">
        <f aca="false">IF(A270=1,-1,E270+A270*0.0000000001)</f>
        <v>6.40432850572783E-008</v>
      </c>
    </row>
    <row r="271" customFormat="false" ht="15" hidden="false" customHeight="false" outlineLevel="0" collapsed="false">
      <c r="A271" s="4" t="n">
        <v>266</v>
      </c>
      <c r="B271" s="4" t="str">
        <f aca="false">Vocabulary!B267</f>
        <v>left</v>
      </c>
      <c r="C271" s="24" t="n">
        <v>1.53692077543281</v>
      </c>
      <c r="D271" s="25" t="n">
        <f aca="false">EXP((C271-$B$3)/$F$3)</f>
        <v>4.76639557636453E-008</v>
      </c>
      <c r="E271" s="26" t="n">
        <f aca="false">D271/$D$3</f>
        <v>3.76323454224808E-008</v>
      </c>
      <c r="F271" s="47" t="n">
        <f aca="false">IF(A271=1,-1,E271+A271*0.0000000001)</f>
        <v>6.42323454224808E-008</v>
      </c>
    </row>
    <row r="272" customFormat="false" ht="15" hidden="false" customHeight="false" outlineLevel="0" collapsed="false">
      <c r="A272" s="4" t="n">
        <v>267</v>
      </c>
      <c r="B272" s="4" t="str">
        <f aca="false">Vocabulary!B268</f>
        <v>anxiously</v>
      </c>
      <c r="C272" s="24" t="n">
        <v>-1.64414778468152</v>
      </c>
      <c r="D272" s="25" t="n">
        <f aca="false">EXP((C272-$B$3)/$F$3)</f>
        <v>1.98001992496377E-009</v>
      </c>
      <c r="E272" s="26" t="n">
        <f aca="false">D272/$D$3</f>
        <v>1.56329437130907E-009</v>
      </c>
      <c r="F272" s="47" t="n">
        <f aca="false">IF(A272=1,-1,E272+A272*0.0000000001)</f>
        <v>2.82632943713091E-008</v>
      </c>
    </row>
    <row r="273" customFormat="false" ht="15" hidden="false" customHeight="false" outlineLevel="0" collapsed="false">
      <c r="A273" s="4" t="n">
        <v>268</v>
      </c>
      <c r="B273" s="4" t="str">
        <f aca="false">Vocabulary!B269</f>
        <v>set</v>
      </c>
      <c r="C273" s="24" t="n">
        <v>6.18751136885458</v>
      </c>
      <c r="D273" s="25" t="n">
        <f aca="false">EXP((C273-$B$3)/$F$3)</f>
        <v>4.98787906493704E-006</v>
      </c>
      <c r="E273" s="26" t="n">
        <f aca="false">D273/$D$3</f>
        <v>3.93810343455463E-006</v>
      </c>
      <c r="F273" s="47" t="n">
        <f aca="false">IF(A273=1,-1,E273+A273*0.0000000001)</f>
        <v>3.96490343455463E-006</v>
      </c>
    </row>
    <row r="274" customFormat="false" ht="15" hidden="false" customHeight="false" outlineLevel="0" collapsed="false">
      <c r="A274" s="4" t="n">
        <v>269</v>
      </c>
      <c r="B274" s="4" t="str">
        <f aca="false">Vocabulary!B270</f>
        <v>change</v>
      </c>
      <c r="C274" s="24" t="n">
        <v>7.44298900812565</v>
      </c>
      <c r="D274" s="25" t="n">
        <f aca="false">EXP((C274-$B$3)/$F$3)</f>
        <v>1.7505032685143E-005</v>
      </c>
      <c r="E274" s="26" t="n">
        <f aca="false">D274/$D$3</f>
        <v>1.38208301448108E-005</v>
      </c>
      <c r="F274" s="47" t="n">
        <f aca="false">IF(A274=1,-1,E274+A274*0.0000000001)</f>
        <v>1.38477301448108E-005</v>
      </c>
    </row>
    <row r="275" customFormat="false" ht="15" hidden="false" customHeight="false" outlineLevel="0" collapsed="false">
      <c r="A275" s="4" t="n">
        <v>270</v>
      </c>
      <c r="B275" s="4" t="str">
        <f aca="false">Vocabulary!B271</f>
        <v>these</v>
      </c>
      <c r="C275" s="24" t="n">
        <v>3.99285665139539</v>
      </c>
      <c r="D275" s="25" t="n">
        <f aca="false">EXP((C275-$B$3)/$F$3)</f>
        <v>5.55634855528945E-007</v>
      </c>
      <c r="E275" s="26" t="n">
        <f aca="false">D275/$D$3</f>
        <v>4.38692980408983E-007</v>
      </c>
      <c r="F275" s="47" t="n">
        <f aca="false">IF(A275=1,-1,E275+A275*0.0000000001)</f>
        <v>4.65692980408983E-007</v>
      </c>
    </row>
    <row r="276" customFormat="false" ht="15" hidden="false" customHeight="false" outlineLevel="0" collapsed="false">
      <c r="A276" s="4" t="n">
        <v>271</v>
      </c>
      <c r="B276" s="4" t="str">
        <f aca="false">Vocabulary!B272</f>
        <v>sea</v>
      </c>
      <c r="C276" s="24" t="n">
        <v>-0.142578632665631</v>
      </c>
      <c r="D276" s="25" t="n">
        <f aca="false">EXP((C276-$B$3)/$F$3)</f>
        <v>8.88776898119479E-009</v>
      </c>
      <c r="E276" s="26" t="n">
        <f aca="false">D276/$D$3</f>
        <v>7.01720171934704E-009</v>
      </c>
      <c r="F276" s="47" t="n">
        <f aca="false">IF(A276=1,-1,E276+A276*0.0000000001)</f>
        <v>3.4117201719347E-008</v>
      </c>
    </row>
    <row r="277" customFormat="false" ht="15" hidden="false" customHeight="false" outlineLevel="0" collapsed="false">
      <c r="A277" s="4" t="n">
        <v>272</v>
      </c>
      <c r="B277" s="4" t="str">
        <f aca="false">Vocabulary!B273</f>
        <v>suppose</v>
      </c>
      <c r="C277" s="24" t="n">
        <v>7.91226573325999</v>
      </c>
      <c r="D277" s="25" t="n">
        <f aca="false">EXP((C277-$B$3)/$F$3)</f>
        <v>2.79877005256514E-005</v>
      </c>
      <c r="E277" s="26" t="n">
        <f aca="false">D277/$D$3</f>
        <v>2.20972598032999E-005</v>
      </c>
      <c r="F277" s="47" t="n">
        <f aca="false">IF(A277=1,-1,E277+A277*0.0000000001)</f>
        <v>2.21244598032999E-005</v>
      </c>
    </row>
    <row r="278" customFormat="false" ht="15" hidden="false" customHeight="false" outlineLevel="0" collapsed="false">
      <c r="A278" s="4" t="n">
        <v>273</v>
      </c>
      <c r="B278" s="4" t="str">
        <f aca="false">Vocabulary!B274</f>
        <v>talk</v>
      </c>
      <c r="C278" s="24" t="n">
        <v>16.0627914258841</v>
      </c>
      <c r="D278" s="25" t="n">
        <f aca="false">EXP((C278-$B$3)/$F$3)</f>
        <v>0.0969829859334129</v>
      </c>
      <c r="E278" s="26" t="n">
        <f aca="false">D278/$D$3</f>
        <v>0.0765714294643905</v>
      </c>
      <c r="F278" s="47" t="n">
        <f aca="false">IF(A278=1,-1,E278+A278*0.0000000001)</f>
        <v>0.0765714567643905</v>
      </c>
    </row>
    <row r="279" customFormat="false" ht="15" hidden="false" customHeight="false" outlineLevel="0" collapsed="false">
      <c r="A279" s="4" t="n">
        <v>274</v>
      </c>
      <c r="B279" s="4" t="str">
        <f aca="false">Vocabulary!B275</f>
        <v>us</v>
      </c>
      <c r="C279" s="24" t="n">
        <v>-0.815290895846198</v>
      </c>
      <c r="D279" s="25" t="n">
        <f aca="false">EXP((C279-$B$3)/$F$3)</f>
        <v>4.53562910725472E-009</v>
      </c>
      <c r="E279" s="26" t="n">
        <f aca="false">D279/$D$3</f>
        <v>3.58103641499801E-009</v>
      </c>
      <c r="F279" s="47" t="n">
        <f aca="false">IF(A279=1,-1,E279+A279*0.0000000001)</f>
        <v>3.0981036414998E-008</v>
      </c>
    </row>
    <row r="280" customFormat="false" ht="15" hidden="false" customHeight="false" outlineLevel="0" collapsed="false">
      <c r="A280" s="4" t="n">
        <v>275</v>
      </c>
      <c r="B280" s="4" t="str">
        <f aca="false">Vocabulary!B276</f>
        <v>better</v>
      </c>
      <c r="C280" s="24" t="n">
        <v>7.96426427140264</v>
      </c>
      <c r="D280" s="25" t="n">
        <f aca="false">EXP((C280-$B$3)/$F$3)</f>
        <v>2.94815217246393E-005</v>
      </c>
      <c r="E280" s="26" t="n">
        <f aca="false">D280/$D$3</f>
        <v>2.32766834255963E-005</v>
      </c>
      <c r="F280" s="47" t="n">
        <f aca="false">IF(A280=1,-1,E280+A280*0.0000000001)</f>
        <v>2.33041834255963E-005</v>
      </c>
    </row>
    <row r="281" customFormat="false" ht="15" hidden="false" customHeight="false" outlineLevel="0" collapsed="false">
      <c r="A281" s="4" t="n">
        <v>276</v>
      </c>
      <c r="B281" s="4" t="str">
        <f aca="false">Vocabulary!B277</f>
        <v>silence</v>
      </c>
      <c r="C281" s="24" t="n">
        <v>-1.39763817638942</v>
      </c>
      <c r="D281" s="25" t="n">
        <f aca="false">EXP((C281-$B$3)/$F$3)</f>
        <v>2.53353742039338E-009</v>
      </c>
      <c r="E281" s="26" t="n">
        <f aca="false">D281/$D$3</f>
        <v>2.00031562251796E-009</v>
      </c>
      <c r="F281" s="47" t="n">
        <f aca="false">IF(A281=1,-1,E281+A281*0.0000000001)</f>
        <v>2.9600315622518E-008</v>
      </c>
    </row>
    <row r="282" customFormat="false" ht="15" hidden="false" customHeight="false" outlineLevel="0" collapsed="false">
      <c r="A282" s="4" t="n">
        <v>277</v>
      </c>
      <c r="B282" s="4" t="str">
        <f aca="false">Vocabulary!B278</f>
        <v>both</v>
      </c>
      <c r="C282" s="24" t="n">
        <v>-0.130367182642877</v>
      </c>
      <c r="D282" s="25" t="n">
        <f aca="false">EXP((C282-$B$3)/$F$3)</f>
        <v>8.99696690344917E-009</v>
      </c>
      <c r="E282" s="26" t="n">
        <f aca="false">D282/$D$3</f>
        <v>7.10341726448709E-009</v>
      </c>
      <c r="F282" s="47" t="n">
        <f aca="false">IF(A282=1,-1,E282+A282*0.0000000001)</f>
        <v>3.48034172644871E-008</v>
      </c>
    </row>
    <row r="283" customFormat="false" ht="15" hidden="false" customHeight="false" outlineLevel="0" collapsed="false">
      <c r="A283" s="4" t="n">
        <v>278</v>
      </c>
      <c r="B283" s="4" t="str">
        <f aca="false">Vocabulary!B279</f>
        <v>baby</v>
      </c>
      <c r="C283" s="24" t="n">
        <v>-3.98779428667343</v>
      </c>
      <c r="D283" s="25" t="n">
        <f aca="false">EXP((C283-$B$3)/$F$3)</f>
        <v>1.90036409881912E-010</v>
      </c>
      <c r="E283" s="26" t="n">
        <f aca="false">D283/$D$3</f>
        <v>1.50040333517155E-010</v>
      </c>
      <c r="F283" s="47" t="n">
        <f aca="false">IF(A283=1,-1,E283+A283*0.0000000001)</f>
        <v>2.79500403335172E-008</v>
      </c>
    </row>
    <row r="284" customFormat="false" ht="15" hidden="false" customHeight="false" outlineLevel="0" collapsed="false">
      <c r="A284" s="4" t="n">
        <v>279</v>
      </c>
      <c r="B284" s="4" t="str">
        <f aca="false">Vocabulary!B280</f>
        <v>suddenly</v>
      </c>
      <c r="C284" s="24" t="n">
        <v>5.40517512084251</v>
      </c>
      <c r="D284" s="25" t="n">
        <f aca="false">EXP((C284-$B$3)/$F$3)</f>
        <v>2.28113821227749E-006</v>
      </c>
      <c r="E284" s="26" t="n">
        <f aca="false">D284/$D$3</f>
        <v>1.80103769788917E-006</v>
      </c>
      <c r="F284" s="47" t="n">
        <f aca="false">IF(A284=1,-1,E284+A284*0.0000000001)</f>
        <v>1.82893769788917E-006</v>
      </c>
    </row>
    <row r="285" customFormat="false" ht="15" hidden="false" customHeight="false" outlineLevel="0" collapsed="false">
      <c r="A285" s="4" t="n">
        <v>280</v>
      </c>
      <c r="B285" s="4" t="str">
        <f aca="false">Vocabulary!B281</f>
        <v>close</v>
      </c>
      <c r="C285" s="24" t="n">
        <v>-1.16902543887332</v>
      </c>
      <c r="D285" s="25" t="n">
        <f aca="false">EXP((C285-$B$3)/$F$3)</f>
        <v>3.18428971131371E-009</v>
      </c>
      <c r="E285" s="26" t="n">
        <f aca="false">D285/$D$3</f>
        <v>2.51410711556612E-009</v>
      </c>
      <c r="F285" s="47" t="n">
        <f aca="false">IF(A285=1,-1,E285+A285*0.0000000001)</f>
        <v>3.05141071155661E-008</v>
      </c>
    </row>
    <row r="286" customFormat="false" ht="15" hidden="false" customHeight="false" outlineLevel="0" collapsed="false">
      <c r="A286" s="4" t="n">
        <v>281</v>
      </c>
      <c r="B286" s="4" t="str">
        <f aca="false">Vocabulary!B282</f>
        <v>wouldn't</v>
      </c>
      <c r="C286" s="24" t="n">
        <v>5.16227918574349</v>
      </c>
      <c r="D286" s="25" t="n">
        <f aca="false">EXP((C286-$B$3)/$F$3)</f>
        <v>1.78921790396118E-006</v>
      </c>
      <c r="E286" s="26" t="n">
        <f aca="false">D286/$D$3</f>
        <v>1.41264956127101E-006</v>
      </c>
      <c r="F286" s="47" t="n">
        <f aca="false">IF(A286=1,-1,E286+A286*0.0000000001)</f>
        <v>1.44074956127101E-006</v>
      </c>
    </row>
    <row r="287" customFormat="false" ht="15" hidden="false" customHeight="false" outlineLevel="0" collapsed="false">
      <c r="A287" s="4" t="n">
        <v>282</v>
      </c>
      <c r="B287" s="4" t="str">
        <f aca="false">Vocabulary!B283</f>
        <v>still</v>
      </c>
      <c r="C287" s="24" t="n">
        <v>-3.42901330762256</v>
      </c>
      <c r="D287" s="25" t="n">
        <f aca="false">EXP((C287-$B$3)/$F$3)</f>
        <v>3.32286205998035E-010</v>
      </c>
      <c r="E287" s="26" t="n">
        <f aca="false">D287/$D$3</f>
        <v>2.62351478867002E-010</v>
      </c>
      <c r="F287" s="47" t="n">
        <f aca="false">IF(A287=1,-1,E287+A287*0.0000000001)</f>
        <v>2.8462351478867E-008</v>
      </c>
    </row>
    <row r="288" customFormat="false" ht="15" hidden="false" customHeight="false" outlineLevel="0" collapsed="false">
      <c r="A288" s="4" t="n">
        <v>283</v>
      </c>
      <c r="B288" s="4" t="str">
        <f aca="false">Vocabulary!B284</f>
        <v>yes</v>
      </c>
      <c r="C288" s="24" t="n">
        <v>-1.90176912379657</v>
      </c>
      <c r="D288" s="25" t="n">
        <f aca="false">EXP((C288-$B$3)/$F$3)</f>
        <v>1.53033332117453E-009</v>
      </c>
      <c r="E288" s="26" t="n">
        <f aca="false">D288/$D$3</f>
        <v>1.20825120851379E-009</v>
      </c>
      <c r="F288" s="47" t="n">
        <f aca="false">IF(A288=1,-1,E288+A288*0.0000000001)</f>
        <v>2.95082512085138E-008</v>
      </c>
    </row>
    <row r="289" customFormat="false" ht="15" hidden="false" customHeight="false" outlineLevel="0" collapsed="false">
      <c r="A289" s="4" t="n">
        <v>284</v>
      </c>
      <c r="B289" s="4" t="str">
        <f aca="false">Vocabulary!B285</f>
        <v>people</v>
      </c>
      <c r="C289" s="24" t="n">
        <v>1.66451539253187</v>
      </c>
      <c r="D289" s="25" t="n">
        <f aca="false">EXP((C289-$B$3)/$F$3)</f>
        <v>5.41506558436039E-008</v>
      </c>
      <c r="E289" s="26" t="n">
        <f aca="false">D289/$D$3</f>
        <v>4.27538200074171E-008</v>
      </c>
      <c r="F289" s="47" t="n">
        <f aca="false">IF(A289=1,-1,E289+A289*0.0000000001)</f>
        <v>7.11538200074171E-008</v>
      </c>
    </row>
    <row r="290" customFormat="false" ht="15" hidden="false" customHeight="false" outlineLevel="0" collapsed="false">
      <c r="A290" s="4" t="n">
        <v>285</v>
      </c>
      <c r="B290" s="4" t="str">
        <f aca="false">Vocabulary!B286</f>
        <v>cats</v>
      </c>
      <c r="C290" s="24" t="n">
        <v>0.795783834025375</v>
      </c>
      <c r="D290" s="25" t="n">
        <f aca="false">EXP((C290-$B$3)/$F$3)</f>
        <v>2.27152959162374E-008</v>
      </c>
      <c r="E290" s="26" t="n">
        <f aca="false">D290/$D$3</f>
        <v>1.79345135878487E-008</v>
      </c>
      <c r="F290" s="47" t="n">
        <f aca="false">IF(A290=1,-1,E290+A290*0.0000000001)</f>
        <v>4.64345135878487E-008</v>
      </c>
    </row>
    <row r="291" customFormat="false" ht="15" hidden="false" customHeight="false" outlineLevel="0" collapsed="false">
      <c r="A291" s="4" t="n">
        <v>286</v>
      </c>
      <c r="B291" s="4" t="str">
        <f aca="false">Vocabulary!B287</f>
        <v>behind</v>
      </c>
      <c r="C291" s="24" t="n">
        <v>-6.15933415518656</v>
      </c>
      <c r="D291" s="25" t="n">
        <f aca="false">EXP((C291-$B$3)/$F$3)</f>
        <v>2.16645181985935E-011</v>
      </c>
      <c r="E291" s="26" t="n">
        <f aca="false">D291/$D$3</f>
        <v>1.71048881528825E-011</v>
      </c>
      <c r="F291" s="47" t="n">
        <f aca="false">IF(A291=1,-1,E291+A291*0.0000000001)</f>
        <v>2.86171048881529E-008</v>
      </c>
    </row>
    <row r="292" customFormat="false" ht="15" hidden="false" customHeight="false" outlineLevel="0" collapsed="false">
      <c r="A292" s="4" t="n">
        <v>287</v>
      </c>
      <c r="B292" s="4" t="str">
        <f aca="false">Vocabulary!B288</f>
        <v>begin</v>
      </c>
      <c r="C292" s="24" t="n">
        <v>12.0958641101742</v>
      </c>
      <c r="D292" s="25" t="n">
        <f aca="false">EXP((C292-$B$3)/$F$3)</f>
        <v>0.00183603479704991</v>
      </c>
      <c r="E292" s="26" t="n">
        <f aca="false">D292/$D$3</f>
        <v>0.00144961312134686</v>
      </c>
      <c r="F292" s="47" t="n">
        <f aca="false">IF(A292=1,-1,E292+A292*0.0000000001)</f>
        <v>0.00144964182134686</v>
      </c>
    </row>
    <row r="293" customFormat="false" ht="15" hidden="false" customHeight="false" outlineLevel="0" collapsed="false">
      <c r="A293" s="4" t="n">
        <v>288</v>
      </c>
      <c r="B293" s="4" t="str">
        <f aca="false">Vocabulary!B289</f>
        <v>really</v>
      </c>
      <c r="C293" s="24" t="n">
        <v>-0.462640239403499</v>
      </c>
      <c r="D293" s="25" t="n">
        <f aca="false">EXP((C293-$B$3)/$F$3)</f>
        <v>6.45344729934499E-009</v>
      </c>
      <c r="E293" s="26" t="n">
        <f aca="false">D293/$D$3</f>
        <v>5.09522036188112E-009</v>
      </c>
      <c r="F293" s="47" t="n">
        <f aca="false">IF(A293=1,-1,E293+A293*0.0000000001)</f>
        <v>3.38952203618811E-008</v>
      </c>
    </row>
    <row r="294" customFormat="false" ht="15" hidden="false" customHeight="false" outlineLevel="0" collapsed="false">
      <c r="A294" s="4" t="n">
        <v>289</v>
      </c>
      <c r="B294" s="4" t="str">
        <f aca="false">Vocabulary!B290</f>
        <v>size</v>
      </c>
      <c r="C294" s="24" t="n">
        <v>-2.6275547817358</v>
      </c>
      <c r="D294" s="25" t="n">
        <f aca="false">EXP((C294-$B$3)/$F$3)</f>
        <v>7.40595942424555E-010</v>
      </c>
      <c r="E294" s="26" t="n">
        <f aca="false">D294/$D$3</f>
        <v>5.84726170484283E-010</v>
      </c>
      <c r="F294" s="47" t="n">
        <f aca="false">IF(A294=1,-1,E294+A294*0.0000000001)</f>
        <v>2.94847261704843E-008</v>
      </c>
    </row>
    <row r="295" customFormat="false" ht="15" hidden="false" customHeight="false" outlineLevel="0" collapsed="false">
      <c r="A295" s="4" t="n">
        <v>290</v>
      </c>
      <c r="B295" s="4" t="str">
        <f aca="false">Vocabulary!B291</f>
        <v>grow</v>
      </c>
      <c r="C295" s="24" t="n">
        <v>9.32139445711985</v>
      </c>
      <c r="D295" s="25" t="n">
        <f aca="false">EXP((C295-$B$3)/$F$3)</f>
        <v>0.000114536536777662</v>
      </c>
      <c r="E295" s="26" t="n">
        <f aca="false">D295/$D$3</f>
        <v>9.04305663777753E-005</v>
      </c>
      <c r="F295" s="47" t="n">
        <f aca="false">IF(A295=1,-1,E295+A295*0.0000000001)</f>
        <v>9.04595663777753E-005</v>
      </c>
    </row>
    <row r="296" customFormat="false" ht="15" hidden="false" customHeight="false" outlineLevel="0" collapsed="false">
      <c r="A296" s="4" t="n">
        <v>291</v>
      </c>
      <c r="B296" s="4" t="str">
        <f aca="false">Vocabulary!B292</f>
        <v>far</v>
      </c>
      <c r="C296" s="24" t="n">
        <v>0.173011453413728</v>
      </c>
      <c r="D296" s="25" t="n">
        <f aca="false">EXP((C296-$B$3)/$F$3)</f>
        <v>1.21857367125886E-008</v>
      </c>
      <c r="E296" s="26" t="n">
        <f aca="false">D296/$D$3</f>
        <v>9.62106157259639E-009</v>
      </c>
      <c r="F296" s="47" t="n">
        <f aca="false">IF(A296=1,-1,E296+A296*0.0000000001)</f>
        <v>3.87210615725964E-008</v>
      </c>
    </row>
    <row r="297" customFormat="false" ht="15" hidden="false" customHeight="false" outlineLevel="0" collapsed="false">
      <c r="A297" s="4" t="n">
        <v>292</v>
      </c>
      <c r="B297" s="4" t="str">
        <f aca="false">Vocabulary!B293</f>
        <v>kept</v>
      </c>
      <c r="C297" s="24" t="n">
        <v>3.8035019937231</v>
      </c>
      <c r="D297" s="25" t="n">
        <f aca="false">EXP((C297-$B$3)/$F$3)</f>
        <v>4.59783941234079E-007</v>
      </c>
      <c r="E297" s="26" t="n">
        <f aca="false">D297/$D$3</f>
        <v>3.63015360748296E-007</v>
      </c>
      <c r="F297" s="47" t="n">
        <f aca="false">IF(A297=1,-1,E297+A297*0.0000000001)</f>
        <v>3.92215360748296E-007</v>
      </c>
    </row>
    <row r="298" customFormat="false" ht="15" hidden="false" customHeight="false" outlineLevel="0" collapsed="false">
      <c r="A298" s="4" t="n">
        <v>293</v>
      </c>
      <c r="B298" s="4" t="str">
        <f aca="false">Vocabulary!B294</f>
        <v>used</v>
      </c>
      <c r="C298" s="24" t="n">
        <v>6.22689925959269</v>
      </c>
      <c r="D298" s="25" t="n">
        <f aca="false">EXP((C298-$B$3)/$F$3)</f>
        <v>5.18826151606662E-006</v>
      </c>
      <c r="E298" s="26" t="n">
        <f aca="false">D298/$D$3</f>
        <v>4.09631232629885E-006</v>
      </c>
      <c r="F298" s="47" t="n">
        <f aca="false">IF(A298=1,-1,E298+A298*0.0000000001)</f>
        <v>4.12561232629885E-006</v>
      </c>
    </row>
    <row r="299" customFormat="false" ht="15" hidden="false" customHeight="false" outlineLevel="0" collapsed="false">
      <c r="A299" s="4" t="n">
        <v>294</v>
      </c>
      <c r="B299" s="4" t="str">
        <f aca="false">Vocabulary!B295</f>
        <v>always</v>
      </c>
      <c r="C299" s="24" t="n">
        <v>6.89629813001958</v>
      </c>
      <c r="D299" s="25" t="n">
        <f aca="false">EXP((C299-$B$3)/$F$3)</f>
        <v>1.0133001206046E-005</v>
      </c>
      <c r="E299" s="26" t="n">
        <f aca="false">D299/$D$3</f>
        <v>8.00035572882917E-006</v>
      </c>
      <c r="F299" s="47" t="n">
        <f aca="false">IF(A299=1,-1,E299+A299*0.0000000001)</f>
        <v>8.02975572882917E-006</v>
      </c>
    </row>
    <row r="300" customFormat="false" ht="15" hidden="false" customHeight="false" outlineLevel="0" collapsed="false">
      <c r="A300" s="4" t="n">
        <v>295</v>
      </c>
      <c r="B300" s="4" t="str">
        <f aca="false">Vocabulary!B296</f>
        <v>dodo</v>
      </c>
      <c r="C300" s="24" t="n">
        <v>-6.76510719258125</v>
      </c>
      <c r="D300" s="25" t="n">
        <f aca="false">EXP((C300-$B$3)/$F$3)</f>
        <v>1.1821297515653E-011</v>
      </c>
      <c r="E300" s="26" t="n">
        <f aca="false">D300/$D$3</f>
        <v>9.33332419274944E-012</v>
      </c>
      <c r="F300" s="47" t="n">
        <f aca="false">IF(A300=1,-1,E300+A300*0.0000000001)</f>
        <v>2.95093333241928E-008</v>
      </c>
    </row>
    <row r="301" customFormat="false" ht="15" hidden="false" customHeight="false" outlineLevel="0" collapsed="false">
      <c r="A301" s="4" t="n">
        <v>296</v>
      </c>
      <c r="B301" s="4" t="str">
        <f aca="false">Vocabulary!B297</f>
        <v>whole</v>
      </c>
      <c r="C301" s="24" t="n">
        <v>-0.0781447639351562</v>
      </c>
      <c r="D301" s="25" t="n">
        <f aca="false">EXP((C301-$B$3)/$F$3)</f>
        <v>9.47929483034185E-009</v>
      </c>
      <c r="E301" s="26" t="n">
        <f aca="false">D301/$D$3</f>
        <v>7.48423188343609E-009</v>
      </c>
      <c r="F301" s="47" t="n">
        <f aca="false">IF(A301=1,-1,E301+A301*0.0000000001)</f>
        <v>3.70842318834361E-008</v>
      </c>
    </row>
    <row r="302" customFormat="false" ht="15" hidden="false" customHeight="false" outlineLevel="0" collapsed="false">
      <c r="A302" s="4" t="n">
        <v>297</v>
      </c>
      <c r="B302" s="4" t="str">
        <f aca="false">Vocabulary!B298</f>
        <v>bill</v>
      </c>
      <c r="C302" s="24" t="n">
        <v>-2.7542493860323</v>
      </c>
      <c r="D302" s="25" t="n">
        <f aca="false">EXP((C302-$B$3)/$F$3)</f>
        <v>6.52467014481458E-010</v>
      </c>
      <c r="E302" s="26" t="n">
        <f aca="false">D302/$D$3</f>
        <v>5.15145326743295E-010</v>
      </c>
      <c r="F302" s="47" t="n">
        <f aca="false">IF(A302=1,-1,E302+A302*0.0000000001)</f>
        <v>3.02151453267433E-008</v>
      </c>
    </row>
    <row r="303" customFormat="false" ht="15" hidden="false" customHeight="false" outlineLevel="0" collapsed="false">
      <c r="A303" s="4" t="n">
        <v>298</v>
      </c>
      <c r="B303" s="4" t="str">
        <f aca="false">Vocabulary!B299</f>
        <v>where</v>
      </c>
      <c r="C303" s="24" t="n">
        <v>-1.20465548340362</v>
      </c>
      <c r="D303" s="25" t="n">
        <f aca="false">EXP((C303-$B$3)/$F$3)</f>
        <v>3.07283076194608E-009</v>
      </c>
      <c r="E303" s="26" t="n">
        <f aca="false">D303/$D$3</f>
        <v>2.42610641113804E-009</v>
      </c>
      <c r="F303" s="47" t="n">
        <f aca="false">IF(A303=1,-1,E303+A303*0.0000000001)</f>
        <v>3.2226106411138E-008</v>
      </c>
    </row>
    <row r="304" customFormat="false" ht="15" hidden="false" customHeight="false" outlineLevel="0" collapsed="false">
      <c r="A304" s="4" t="n">
        <v>299</v>
      </c>
      <c r="B304" s="4" t="str">
        <f aca="false">Vocabulary!B300</f>
        <v>room</v>
      </c>
      <c r="C304" s="24" t="n">
        <v>-6.65251771203396</v>
      </c>
      <c r="D304" s="25" t="n">
        <f aca="false">EXP((C304-$B$3)/$F$3)</f>
        <v>1.32300698714086E-011</v>
      </c>
      <c r="E304" s="26" t="n">
        <f aca="false">D304/$D$3</f>
        <v>1.04455988049601E-011</v>
      </c>
      <c r="F304" s="47" t="n">
        <f aca="false">IF(A304=1,-1,E304+A304*0.0000000001)</f>
        <v>2.9910445598805E-008</v>
      </c>
    </row>
    <row r="305" customFormat="false" ht="15" hidden="false" customHeight="false" outlineLevel="0" collapsed="false">
      <c r="A305" s="4" t="n">
        <v>300</v>
      </c>
      <c r="B305" s="4" t="str">
        <f aca="false">Vocabulary!B301</f>
        <v>gone</v>
      </c>
      <c r="C305" s="24" t="n">
        <v>3.47336304862641</v>
      </c>
      <c r="D305" s="25" t="n">
        <f aca="false">EXP((C305-$B$3)/$F$3)</f>
        <v>3.30503662550243E-007</v>
      </c>
      <c r="E305" s="26" t="n">
        <f aca="false">D305/$D$3</f>
        <v>2.60944099020256E-007</v>
      </c>
      <c r="F305" s="47" t="n">
        <f aca="false">IF(A305=1,-1,E305+A305*0.0000000001)</f>
        <v>2.90944099020256E-007</v>
      </c>
    </row>
    <row r="306" customFormat="false" ht="15" hidden="false" customHeight="false" outlineLevel="0" collapsed="false">
      <c r="A306" s="4" t="n">
        <v>301</v>
      </c>
      <c r="B306" s="4" t="str">
        <f aca="false">Vocabulary!B302</f>
        <v>may</v>
      </c>
      <c r="C306" s="24" t="n">
        <v>5.13778067899034</v>
      </c>
      <c r="D306" s="25" t="n">
        <f aca="false">EXP((C306-$B$3)/$F$3)</f>
        <v>1.74591730274032E-006</v>
      </c>
      <c r="E306" s="26" t="n">
        <f aca="false">D306/$D$3</f>
        <v>1.3784622355227E-006</v>
      </c>
      <c r="F306" s="47" t="n">
        <f aca="false">IF(A306=1,-1,E306+A306*0.0000000001)</f>
        <v>1.4085622355227E-006</v>
      </c>
    </row>
    <row r="307" customFormat="false" ht="15" hidden="false" customHeight="false" outlineLevel="0" collapsed="false">
      <c r="A307" s="4" t="n">
        <v>302</v>
      </c>
      <c r="B307" s="4" t="str">
        <f aca="false">Vocabulary!B303</f>
        <v>they're</v>
      </c>
      <c r="C307" s="24" t="n">
        <v>3.45658960729788</v>
      </c>
      <c r="D307" s="25" t="n">
        <f aca="false">EXP((C307-$B$3)/$F$3)</f>
        <v>3.250062132204E-007</v>
      </c>
      <c r="E307" s="26" t="n">
        <f aca="false">D307/$D$3</f>
        <v>2.56603672196493E-007</v>
      </c>
      <c r="F307" s="47" t="n">
        <f aca="false">IF(A307=1,-1,E307+A307*0.0000000001)</f>
        <v>2.86803672196493E-007</v>
      </c>
    </row>
    <row r="308" customFormat="false" ht="15" hidden="false" customHeight="false" outlineLevel="0" collapsed="false">
      <c r="A308" s="4" t="n">
        <v>303</v>
      </c>
      <c r="B308" s="4" t="str">
        <f aca="false">Vocabulary!B304</f>
        <v>beautiful</v>
      </c>
      <c r="C308" s="24" t="n">
        <v>-0.864654607992029</v>
      </c>
      <c r="D308" s="25" t="n">
        <f aca="false">EXP((C308-$B$3)/$F$3)</f>
        <v>4.31716995450481E-009</v>
      </c>
      <c r="E308" s="26" t="n">
        <f aca="false">D308/$D$3</f>
        <v>3.40855534066683E-009</v>
      </c>
      <c r="F308" s="47" t="n">
        <f aca="false">IF(A308=1,-1,E308+A308*0.0000000001)</f>
        <v>3.37085553406668E-008</v>
      </c>
    </row>
    <row r="309" customFormat="false" ht="15" hidden="false" customHeight="false" outlineLevel="0" collapsed="false">
      <c r="A309" s="4" t="n">
        <v>304</v>
      </c>
      <c r="B309" s="4" t="str">
        <f aca="false">Vocabulary!B305</f>
        <v>footman</v>
      </c>
      <c r="C309" s="24" t="n">
        <v>-8.39143886852099</v>
      </c>
      <c r="D309" s="25" t="n">
        <f aca="false">EXP((C309-$B$3)/$F$3)</f>
        <v>2.32465374928807E-012</v>
      </c>
      <c r="E309" s="26" t="n">
        <f aca="false">D309/$D$3</f>
        <v>1.83539472289455E-012</v>
      </c>
      <c r="F309" s="47" t="n">
        <f aca="false">IF(A309=1,-1,E309+A309*0.0000000001)</f>
        <v>3.04018353947229E-008</v>
      </c>
    </row>
    <row r="310" customFormat="false" ht="15" hidden="false" customHeight="false" outlineLevel="0" collapsed="false">
      <c r="A310" s="4" t="n">
        <v>305</v>
      </c>
      <c r="B310" s="4" t="str">
        <f aca="false">Vocabulary!B306</f>
        <v>cook</v>
      </c>
      <c r="C310" s="24" t="n">
        <v>-2.8161017226392</v>
      </c>
      <c r="D310" s="25" t="n">
        <f aca="false">EXP((C310-$B$3)/$F$3)</f>
        <v>6.13333141273161E-010</v>
      </c>
      <c r="E310" s="26" t="n">
        <f aca="false">D310/$D$3</f>
        <v>4.84247777207185E-010</v>
      </c>
      <c r="F310" s="47" t="n">
        <f aca="false">IF(A310=1,-1,E310+A310*0.0000000001)</f>
        <v>3.09842477772072E-008</v>
      </c>
    </row>
    <row r="311" customFormat="false" ht="15" hidden="false" customHeight="false" outlineLevel="0" collapsed="false">
      <c r="A311" s="4" t="n">
        <v>306</v>
      </c>
      <c r="B311" s="4" t="str">
        <f aca="false">Vocabulary!B307</f>
        <v>dance</v>
      </c>
      <c r="C311" s="24" t="n">
        <v>2.17564989043842</v>
      </c>
      <c r="D311" s="25" t="n">
        <f aca="false">EXP((C311-$B$3)/$F$3)</f>
        <v>9.02789736070469E-008</v>
      </c>
      <c r="E311" s="26" t="n">
        <f aca="false">D311/$D$3</f>
        <v>7.12783793274398E-008</v>
      </c>
      <c r="F311" s="47" t="n">
        <f aca="false">IF(A311=1,-1,E311+A311*0.0000000001)</f>
        <v>1.0187837932744E-007</v>
      </c>
    </row>
    <row r="312" customFormat="false" ht="15" hidden="false" customHeight="false" outlineLevel="0" collapsed="false">
      <c r="A312" s="4" t="n">
        <v>307</v>
      </c>
      <c r="B312" s="4" t="str">
        <f aca="false">Vocabulary!B308</f>
        <v>chapter</v>
      </c>
      <c r="C312" s="24" t="n">
        <v>3.52025985125097</v>
      </c>
      <c r="D312" s="25" t="n">
        <f aca="false">EXP((C312-$B$3)/$F$3)</f>
        <v>3.4637241623162E-007</v>
      </c>
      <c r="E312" s="26" t="n">
        <f aca="false">D312/$D$3</f>
        <v>2.73473030167372E-007</v>
      </c>
      <c r="F312" s="47" t="n">
        <f aca="false">IF(A312=1,-1,E312+A312*0.0000000001)</f>
        <v>3.04173030167372E-007</v>
      </c>
    </row>
    <row r="313" customFormat="false" ht="15" hidden="false" customHeight="false" outlineLevel="0" collapsed="false">
      <c r="A313" s="4" t="n">
        <v>308</v>
      </c>
      <c r="B313" s="4" t="str">
        <f aca="false">Vocabulary!B309</f>
        <v>many</v>
      </c>
      <c r="C313" s="24" t="n">
        <v>-4.04568547040149</v>
      </c>
      <c r="D313" s="25" t="n">
        <f aca="false">EXP((C313-$B$3)/$F$3)</f>
        <v>1.79347363045789E-010</v>
      </c>
      <c r="E313" s="26" t="n">
        <f aca="false">D313/$D$3</f>
        <v>1.41600960487171E-010</v>
      </c>
      <c r="F313" s="47" t="n">
        <f aca="false">IF(A313=1,-1,E313+A313*0.0000000001)</f>
        <v>3.09416009604872E-008</v>
      </c>
    </row>
    <row r="314" customFormat="false" ht="15" hidden="false" customHeight="false" outlineLevel="0" collapsed="false">
      <c r="A314" s="4" t="n">
        <v>309</v>
      </c>
      <c r="B314" s="4" t="str">
        <f aca="false">Vocabulary!B310</f>
        <v>among</v>
      </c>
      <c r="C314" s="24" t="n">
        <v>-2.92057600912535</v>
      </c>
      <c r="D314" s="25" t="n">
        <f aca="false">EXP((C314-$B$3)/$F$3)</f>
        <v>5.52489242330397E-010</v>
      </c>
      <c r="E314" s="26" t="n">
        <f aca="false">D314/$D$3</f>
        <v>4.36209409741029E-010</v>
      </c>
      <c r="F314" s="47" t="n">
        <f aca="false">IF(A314=1,-1,E314+A314*0.0000000001)</f>
        <v>3.1336209409741E-008</v>
      </c>
    </row>
    <row r="315" customFormat="false" ht="15" hidden="false" customHeight="false" outlineLevel="0" collapsed="false">
      <c r="A315" s="4" t="n">
        <v>310</v>
      </c>
      <c r="B315" s="4" t="str">
        <f aca="false">Vocabulary!B311</f>
        <v>afraid</v>
      </c>
      <c r="C315" s="24" t="n">
        <v>-2.24210649237398</v>
      </c>
      <c r="D315" s="25" t="n">
        <f aca="false">EXP((C315-$B$3)/$F$3)</f>
        <v>1.08887842660731E-009</v>
      </c>
      <c r="E315" s="26" t="n">
        <f aca="false">D315/$D$3</f>
        <v>8.59707265514627E-010</v>
      </c>
      <c r="F315" s="47" t="n">
        <f aca="false">IF(A315=1,-1,E315+A315*0.0000000001)</f>
        <v>3.18597072655146E-008</v>
      </c>
    </row>
    <row r="316" customFormat="false" ht="15" hidden="false" customHeight="false" outlineLevel="0" collapsed="false">
      <c r="A316" s="4" t="n">
        <v>311</v>
      </c>
      <c r="B316" s="4" t="str">
        <f aca="false">Vocabulary!B312</f>
        <v>every</v>
      </c>
      <c r="C316" s="24" t="n">
        <v>1.34391216203117</v>
      </c>
      <c r="D316" s="25" t="n">
        <f aca="false">EXP((C316-$B$3)/$F$3)</f>
        <v>3.92977338546664E-008</v>
      </c>
      <c r="E316" s="26" t="n">
        <f aca="false">D316/$D$3</f>
        <v>3.10269231969097E-008</v>
      </c>
      <c r="F316" s="47" t="n">
        <f aca="false">IF(A316=1,-1,E316+A316*0.0000000001)</f>
        <v>6.21269231969097E-008</v>
      </c>
    </row>
    <row r="317" customFormat="false" ht="15" hidden="false" customHeight="false" outlineLevel="0" collapsed="false">
      <c r="A317" s="4" t="n">
        <v>312</v>
      </c>
      <c r="B317" s="4" t="str">
        <f aca="false">Vocabulary!B313</f>
        <v>finished</v>
      </c>
      <c r="C317" s="24" t="n">
        <v>-11.2726316574674</v>
      </c>
      <c r="D317" s="25" t="n">
        <f aca="false">EXP((C317-$B$3)/$F$3)</f>
        <v>1.30338328014813E-013</v>
      </c>
      <c r="E317" s="26" t="n">
        <f aca="false">D317/$D$3</f>
        <v>1.02906628353813E-013</v>
      </c>
      <c r="F317" s="47" t="n">
        <f aca="false">IF(A317=1,-1,E317+A317*0.0000000001)</f>
        <v>3.12001029066284E-008</v>
      </c>
    </row>
    <row r="318" customFormat="false" ht="15" hidden="false" customHeight="false" outlineLevel="0" collapsed="false">
      <c r="A318" s="4" t="n">
        <v>313</v>
      </c>
      <c r="B318" s="4" t="str">
        <f aca="false">Vocabulary!B314</f>
        <v>best</v>
      </c>
      <c r="C318" s="24" t="n">
        <v>-10.9009256423631</v>
      </c>
      <c r="D318" s="25" t="n">
        <f aca="false">EXP((C318-$B$3)/$F$3)</f>
        <v>1.89017500885674E-013</v>
      </c>
      <c r="E318" s="26" t="n">
        <f aca="false">D318/$D$3</f>
        <v>1.49235869542519E-013</v>
      </c>
      <c r="F318" s="47" t="n">
        <f aca="false">IF(A318=1,-1,E318+A318*0.0000000001)</f>
        <v>3.13001492358695E-008</v>
      </c>
    </row>
    <row r="319" customFormat="false" ht="15" hidden="false" customHeight="false" outlineLevel="0" collapsed="false">
      <c r="A319" s="4" t="n">
        <v>314</v>
      </c>
      <c r="B319" s="4" t="str">
        <f aca="false">Vocabulary!B315</f>
        <v>game</v>
      </c>
      <c r="C319" s="24" t="n">
        <v>-3.8492588647421</v>
      </c>
      <c r="D319" s="25" t="n">
        <f aca="false">EXP((C319-$B$3)/$F$3)</f>
        <v>2.18273989605947E-010</v>
      </c>
      <c r="E319" s="26" t="n">
        <f aca="false">D319/$D$3</f>
        <v>1.7233488161004E-010</v>
      </c>
      <c r="F319" s="47" t="n">
        <f aca="false">IF(A319=1,-1,E319+A319*0.0000000001)</f>
        <v>3.157233488161E-008</v>
      </c>
    </row>
    <row r="320" customFormat="false" ht="15" hidden="false" customHeight="false" outlineLevel="0" collapsed="false">
      <c r="A320" s="4" t="n">
        <v>315</v>
      </c>
      <c r="B320" s="4" t="str">
        <f aca="false">Vocabulary!B316</f>
        <v>hardly</v>
      </c>
      <c r="C320" s="24" t="n">
        <v>9.29114853732468</v>
      </c>
      <c r="D320" s="25" t="n">
        <f aca="false">EXP((C320-$B$3)/$F$3)</f>
        <v>0.000111124139557881</v>
      </c>
      <c r="E320" s="26" t="n">
        <f aca="false">D320/$D$3</f>
        <v>8.77363604765629E-005</v>
      </c>
      <c r="F320" s="47" t="n">
        <f aca="false">IF(A320=1,-1,E320+A320*0.0000000001)</f>
        <v>8.77678604765629E-005</v>
      </c>
    </row>
    <row r="321" customFormat="false" ht="15" hidden="false" customHeight="false" outlineLevel="0" collapsed="false">
      <c r="A321" s="4" t="n">
        <v>316</v>
      </c>
      <c r="B321" s="4" t="str">
        <f aca="false">Vocabulary!B317</f>
        <v>life</v>
      </c>
      <c r="C321" s="24" t="n">
        <v>-6.10012951467463</v>
      </c>
      <c r="D321" s="25" t="n">
        <f aca="false">EXP((C321-$B$3)/$F$3)</f>
        <v>2.29858878702278E-011</v>
      </c>
      <c r="E321" s="26" t="n">
        <f aca="false">D321/$D$3</f>
        <v>1.81481553160259E-011</v>
      </c>
      <c r="F321" s="47" t="n">
        <f aca="false">IF(A321=1,-1,E321+A321*0.0000000001)</f>
        <v>3.1618148155316E-008</v>
      </c>
    </row>
    <row r="322" customFormat="false" ht="15" hidden="false" customHeight="false" outlineLevel="0" collapsed="false">
      <c r="A322" s="4" t="n">
        <v>317</v>
      </c>
      <c r="B322" s="4" t="str">
        <f aca="false">Vocabulary!B318</f>
        <v>deal</v>
      </c>
      <c r="C322" s="24" t="n">
        <v>-4.12223384241023</v>
      </c>
      <c r="D322" s="25" t="n">
        <f aca="false">EXP((C322-$B$3)/$F$3)</f>
        <v>1.66130916146989E-010</v>
      </c>
      <c r="E322" s="26" t="n">
        <f aca="false">D322/$D$3</f>
        <v>1.31166117491348E-010</v>
      </c>
      <c r="F322" s="47" t="n">
        <f aca="false">IF(A322=1,-1,E322+A322*0.0000000001)</f>
        <v>3.18311661174914E-008</v>
      </c>
    </row>
    <row r="323" customFormat="false" ht="15" hidden="false" customHeight="false" outlineLevel="0" collapsed="false">
      <c r="A323" s="4" t="n">
        <v>318</v>
      </c>
      <c r="B323" s="4" t="str">
        <f aca="false">Vocabulary!B319</f>
        <v>give</v>
      </c>
      <c r="C323" s="24" t="n">
        <v>11.0367743285166</v>
      </c>
      <c r="D323" s="25" t="n">
        <f aca="false">EXP((C323-$B$3)/$F$3)</f>
        <v>0.000636684181360694</v>
      </c>
      <c r="E323" s="26" t="n">
        <f aca="false">D323/$D$3</f>
        <v>0.000502684232857358</v>
      </c>
      <c r="F323" s="47" t="n">
        <f aca="false">IF(A323=1,-1,E323+A323*0.0000000001)</f>
        <v>0.000502716032857358</v>
      </c>
    </row>
    <row r="324" customFormat="false" ht="15" hidden="false" customHeight="false" outlineLevel="0" collapsed="false">
      <c r="A324" s="4" t="n">
        <v>319</v>
      </c>
      <c r="B324" s="4" t="str">
        <f aca="false">Vocabulary!B320</f>
        <v>queer</v>
      </c>
      <c r="C324" s="24" t="n">
        <v>-0.361468881760012</v>
      </c>
      <c r="D324" s="25" t="n">
        <f aca="false">EXP((C324-$B$3)/$F$3)</f>
        <v>7.14052148422226E-009</v>
      </c>
      <c r="E324" s="26" t="n">
        <f aca="false">D324/$D$3</f>
        <v>5.6376892493647E-009</v>
      </c>
      <c r="F324" s="47" t="n">
        <f aca="false">IF(A324=1,-1,E324+A324*0.0000000001)</f>
        <v>3.75376892493647E-008</v>
      </c>
    </row>
    <row r="325" customFormat="false" ht="15" hidden="false" customHeight="false" outlineLevel="0" collapsed="false">
      <c r="A325" s="4" t="n">
        <v>320</v>
      </c>
      <c r="B325" s="4" t="str">
        <f aca="false">Vocabulary!B321</f>
        <v>everything</v>
      </c>
      <c r="C325" s="24" t="n">
        <v>4.1422998858603</v>
      </c>
      <c r="D325" s="25" t="n">
        <f aca="false">EXP((C325-$B$3)/$F$3)</f>
        <v>6.45196278535587E-007</v>
      </c>
      <c r="E325" s="26" t="n">
        <f aca="false">D325/$D$3</f>
        <v>5.09404828662367E-007</v>
      </c>
      <c r="F325" s="47" t="n">
        <f aca="false">IF(A325=1,-1,E325+A325*0.0000000001)</f>
        <v>5.41404828662367E-007</v>
      </c>
    </row>
    <row r="326" customFormat="false" ht="15" hidden="false" customHeight="false" outlineLevel="0" collapsed="false">
      <c r="A326" s="4" t="n">
        <v>321</v>
      </c>
      <c r="B326" s="4" t="str">
        <f aca="false">Vocabulary!B322</f>
        <v>try</v>
      </c>
      <c r="C326" s="24" t="n">
        <v>11.3904286272566</v>
      </c>
      <c r="D326" s="25" t="n">
        <f aca="false">EXP((C326-$B$3)/$F$3)</f>
        <v>0.000906805551529521</v>
      </c>
      <c r="E326" s="26" t="n">
        <f aca="false">D326/$D$3</f>
        <v>0.00071595441879397</v>
      </c>
      <c r="F326" s="47" t="n">
        <f aca="false">IF(A326=1,-1,E326+A326*0.0000000001)</f>
        <v>0.00071598651879397</v>
      </c>
    </row>
    <row r="327" customFormat="false" ht="15" hidden="false" customHeight="false" outlineLevel="0" collapsed="false">
      <c r="A327" s="4" t="n">
        <v>322</v>
      </c>
      <c r="B327" s="4" t="str">
        <f aca="false">Vocabulary!B323</f>
        <v>hands</v>
      </c>
      <c r="C327" s="24" t="n">
        <v>-12.3544300214504</v>
      </c>
      <c r="D327" s="25" t="n">
        <f aca="false">EXP((C327-$B$3)/$F$3)</f>
        <v>4.41827847961161E-014</v>
      </c>
      <c r="E327" s="26" t="n">
        <f aca="false">D327/$D$3</f>
        <v>3.48838402632701E-014</v>
      </c>
      <c r="F327" s="47" t="n">
        <f aca="false">IF(A327=1,-1,E327+A327*0.0000000001)</f>
        <v>3.22000348838403E-008</v>
      </c>
    </row>
    <row r="328" customFormat="false" ht="15" hidden="false" customHeight="false" outlineLevel="0" collapsed="false">
      <c r="A328" s="4" t="n">
        <v>323</v>
      </c>
      <c r="B328" s="4" t="str">
        <f aca="false">Vocabulary!B324</f>
        <v>turning</v>
      </c>
      <c r="C328" s="24" t="n">
        <v>-0.432155381305763</v>
      </c>
      <c r="D328" s="25" t="n">
        <f aca="false">EXP((C328-$B$3)/$F$3)</f>
        <v>6.65320910963651E-009</v>
      </c>
      <c r="E328" s="26" t="n">
        <f aca="false">D328/$D$3</f>
        <v>5.25293923616819E-009</v>
      </c>
      <c r="F328" s="47" t="n">
        <f aca="false">IF(A328=1,-1,E328+A328*0.0000000001)</f>
        <v>3.75529392361682E-008</v>
      </c>
    </row>
    <row r="329" customFormat="false" ht="15" hidden="false" customHeight="false" outlineLevel="0" collapsed="false">
      <c r="A329" s="4" t="n">
        <v>324</v>
      </c>
      <c r="B329" s="4" t="str">
        <f aca="false">Vocabulary!B325</f>
        <v>pigeon</v>
      </c>
      <c r="C329" s="24" t="n">
        <v>-3.49492151302651</v>
      </c>
      <c r="D329" s="25" t="n">
        <f aca="false">EXP((C329-$B$3)/$F$3)</f>
        <v>3.11091928460403E-010</v>
      </c>
      <c r="E329" s="26" t="n">
        <f aca="false">D329/$D$3</f>
        <v>2.45617862017591E-010</v>
      </c>
      <c r="F329" s="47" t="n">
        <f aca="false">IF(A329=1,-1,E329+A329*0.0000000001)</f>
        <v>3.26456178620176E-008</v>
      </c>
    </row>
    <row r="330" customFormat="false" ht="15" hidden="false" customHeight="false" outlineLevel="0" collapsed="false">
      <c r="A330" s="4" t="n">
        <v>325</v>
      </c>
      <c r="B330" s="4" t="str">
        <f aca="false">Vocabulary!B326</f>
        <v>majesty</v>
      </c>
      <c r="C330" s="24" t="n">
        <v>5.16121062532945</v>
      </c>
      <c r="D330" s="25" t="n">
        <f aca="false">EXP((C330-$B$3)/$F$3)</f>
        <v>1.78730703765679E-006</v>
      </c>
      <c r="E330" s="26" t="n">
        <f aca="false">D330/$D$3</f>
        <v>1.41114086608046E-006</v>
      </c>
      <c r="F330" s="47" t="n">
        <f aca="false">IF(A330=1,-1,E330+A330*0.0000000001)</f>
        <v>1.44364086608046E-006</v>
      </c>
    </row>
    <row r="331" customFormat="false" ht="15" hidden="false" customHeight="false" outlineLevel="0" collapsed="false">
      <c r="A331" s="4" t="n">
        <v>326</v>
      </c>
      <c r="B331" s="4" t="str">
        <f aca="false">Vocabulary!B327</f>
        <v>book</v>
      </c>
      <c r="C331" s="24" t="n">
        <v>-14.2713343402429</v>
      </c>
      <c r="D331" s="25" t="n">
        <f aca="false">EXP((C331-$B$3)/$F$3)</f>
        <v>6.49758721417682E-015</v>
      </c>
      <c r="E331" s="26" t="n">
        <f aca="false">D331/$D$3</f>
        <v>5.13007035482143E-015</v>
      </c>
      <c r="F331" s="47" t="n">
        <f aca="false">IF(A331=1,-1,E331+A331*0.0000000001)</f>
        <v>3.26000051300704E-008</v>
      </c>
    </row>
    <row r="332" customFormat="false" ht="15" hidden="false" customHeight="false" outlineLevel="0" collapsed="false">
      <c r="A332" s="4" t="n">
        <v>327</v>
      </c>
      <c r="B332" s="4" t="str">
        <f aca="false">Vocabulary!B328</f>
        <v>mind</v>
      </c>
      <c r="C332" s="24" t="n">
        <v>12.3481567375614</v>
      </c>
      <c r="D332" s="25" t="n">
        <f aca="false">EXP((C332-$B$3)/$F$3)</f>
        <v>0.00236292645003493</v>
      </c>
      <c r="E332" s="26" t="n">
        <f aca="false">D332/$D$3</f>
        <v>0.00186561234691844</v>
      </c>
      <c r="F332" s="47" t="n">
        <f aca="false">IF(A332=1,-1,E332+A332*0.0000000001)</f>
        <v>0.00186564504691844</v>
      </c>
    </row>
    <row r="333" customFormat="false" ht="15" hidden="false" customHeight="false" outlineLevel="0" collapsed="false">
      <c r="A333" s="4" t="n">
        <v>328</v>
      </c>
      <c r="B333" s="4" t="str">
        <f aca="false">Vocabulary!B329</f>
        <v>whether</v>
      </c>
      <c r="C333" s="24" t="n">
        <v>-2.80534993445957</v>
      </c>
      <c r="D333" s="25" t="n">
        <f aca="false">EXP((C333-$B$3)/$F$3)</f>
        <v>6.19963147634226E-010</v>
      </c>
      <c r="E333" s="26" t="n">
        <f aca="false">D333/$D$3</f>
        <v>4.89482397068996E-010</v>
      </c>
      <c r="F333" s="47" t="n">
        <f aca="false">IF(A333=1,-1,E333+A333*0.0000000001)</f>
        <v>3.3289482397069E-008</v>
      </c>
    </row>
    <row r="334" customFormat="false" ht="15" hidden="false" customHeight="false" outlineLevel="0" collapsed="false">
      <c r="A334" s="4" t="n">
        <v>329</v>
      </c>
      <c r="B334" s="4" t="str">
        <f aca="false">Vocabulary!B330</f>
        <v>hurried</v>
      </c>
      <c r="C334" s="24" t="n">
        <v>0.308824476700779</v>
      </c>
      <c r="D334" s="25" t="n">
        <f aca="false">EXP((C334-$B$3)/$F$3)</f>
        <v>1.39583677779922E-008</v>
      </c>
      <c r="E334" s="26" t="n">
        <f aca="false">D334/$D$3</f>
        <v>1.10206152498169E-008</v>
      </c>
      <c r="F334" s="47" t="n">
        <f aca="false">IF(A334=1,-1,E334+A334*0.0000000001)</f>
        <v>4.39206152498169E-008</v>
      </c>
    </row>
    <row r="335" customFormat="false" ht="15" hidden="false" customHeight="false" outlineLevel="0" collapsed="false">
      <c r="A335" s="4" t="n">
        <v>330</v>
      </c>
      <c r="B335" s="4" t="str">
        <f aca="false">Vocabulary!B331</f>
        <v>though</v>
      </c>
      <c r="C335" s="24" t="n">
        <v>-0.450810984521677</v>
      </c>
      <c r="D335" s="25" t="n">
        <f aca="false">EXP((C335-$B$3)/$F$3)</f>
        <v>6.53024007751453E-009</v>
      </c>
      <c r="E335" s="26" t="n">
        <f aca="false">D335/$D$3</f>
        <v>5.15585092239017E-009</v>
      </c>
      <c r="F335" s="47" t="n">
        <f aca="false">IF(A335=1,-1,E335+A335*0.0000000001)</f>
        <v>3.81558509223902E-008</v>
      </c>
    </row>
    <row r="336" customFormat="false" ht="15" hidden="false" customHeight="false" outlineLevel="0" collapsed="false">
      <c r="A336" s="4" t="n">
        <v>331</v>
      </c>
      <c r="B336" s="4" t="str">
        <f aca="false">Vocabulary!B332</f>
        <v>glad</v>
      </c>
      <c r="C336" s="24" t="n">
        <v>0.0066791815154536</v>
      </c>
      <c r="D336" s="25" t="n">
        <f aca="false">EXP((C336-$B$3)/$F$3)</f>
        <v>1.03184532914938E-008</v>
      </c>
      <c r="E336" s="26" t="n">
        <f aca="false">D336/$D$3</f>
        <v>8.14677657928263E-009</v>
      </c>
      <c r="F336" s="47" t="n">
        <f aca="false">IF(A336=1,-1,E336+A336*0.0000000001)</f>
        <v>4.12467765792826E-008</v>
      </c>
    </row>
    <row r="337" customFormat="false" ht="15" hidden="false" customHeight="false" outlineLevel="0" collapsed="false">
      <c r="A337" s="4" t="n">
        <v>332</v>
      </c>
      <c r="B337" s="4" t="str">
        <f aca="false">Vocabulary!B333</f>
        <v>ask</v>
      </c>
      <c r="C337" s="24" t="n">
        <v>7.40982513103252</v>
      </c>
      <c r="D337" s="25" t="n">
        <f aca="false">EXP((C337-$B$3)/$F$3)</f>
        <v>1.69340187845688E-005</v>
      </c>
      <c r="E337" s="26" t="n">
        <f aca="false">D337/$D$3</f>
        <v>1.33699948751995E-005</v>
      </c>
      <c r="F337" s="47" t="n">
        <f aca="false">IF(A337=1,-1,E337+A337*0.0000000001)</f>
        <v>1.34031948751995E-005</v>
      </c>
    </row>
    <row r="338" customFormat="false" ht="15" hidden="false" customHeight="false" outlineLevel="0" collapsed="false">
      <c r="A338" s="4" t="n">
        <v>333</v>
      </c>
      <c r="B338" s="4" t="str">
        <f aca="false">Vocabulary!B334</f>
        <v>else</v>
      </c>
      <c r="C338" s="24" t="n">
        <v>6.91015464632291</v>
      </c>
      <c r="D338" s="25" t="n">
        <f aca="false">EXP((C338-$B$3)/$F$3)</f>
        <v>1.02743865947362E-005</v>
      </c>
      <c r="E338" s="26" t="n">
        <f aca="false">D338/$D$3</f>
        <v>8.11198439455017E-006</v>
      </c>
      <c r="F338" s="47" t="n">
        <f aca="false">IF(A338=1,-1,E338+A338*0.0000000001)</f>
        <v>8.14528439455017E-006</v>
      </c>
    </row>
    <row r="339" customFormat="false" ht="15" hidden="false" customHeight="false" outlineLevel="0" collapsed="false">
      <c r="A339" s="4" t="n">
        <v>334</v>
      </c>
      <c r="B339" s="4" t="str">
        <f aca="false">Vocabulary!B335</f>
        <v>dinah</v>
      </c>
      <c r="C339" s="24" t="n">
        <v>8.45090310453501</v>
      </c>
      <c r="D339" s="25" t="n">
        <f aca="false">EXP((C339-$B$3)/$F$3)</f>
        <v>4.7961687638686E-005</v>
      </c>
      <c r="E339" s="26" t="n">
        <f aca="false">D339/$D$3</f>
        <v>3.7867415059176E-005</v>
      </c>
      <c r="F339" s="47" t="n">
        <f aca="false">IF(A339=1,-1,E339+A339*0.0000000001)</f>
        <v>3.7900815059176E-005</v>
      </c>
    </row>
    <row r="340" customFormat="false" ht="15" hidden="false" customHeight="false" outlineLevel="0" collapsed="false">
      <c r="A340" s="4" t="n">
        <v>335</v>
      </c>
      <c r="B340" s="4" t="str">
        <f aca="false">Vocabulary!B336</f>
        <v>alice's</v>
      </c>
      <c r="C340" s="24" t="n">
        <v>-4.4998605100051</v>
      </c>
      <c r="D340" s="25" t="n">
        <f aca="false">EXP((C340-$B$3)/$F$3)</f>
        <v>1.13880478185122E-010</v>
      </c>
      <c r="E340" s="26" t="n">
        <f aca="false">D340/$D$3</f>
        <v>8.99125853756469E-011</v>
      </c>
      <c r="F340" s="47" t="n">
        <f aca="false">IF(A340=1,-1,E340+A340*0.0000000001)</f>
        <v>3.35899125853757E-008</v>
      </c>
    </row>
    <row r="341" customFormat="false" ht="15" hidden="false" customHeight="false" outlineLevel="0" collapsed="false">
      <c r="A341" s="4" t="n">
        <v>336</v>
      </c>
      <c r="B341" s="4" t="str">
        <f aca="false">Vocabulary!B337</f>
        <v>hurry</v>
      </c>
      <c r="C341" s="24" t="n">
        <v>-7.86254846939421</v>
      </c>
      <c r="D341" s="25" t="n">
        <f aca="false">EXP((C341-$B$3)/$F$3)</f>
        <v>3.9450495011466E-012</v>
      </c>
      <c r="E341" s="26" t="n">
        <f aca="false">D341/$D$3</f>
        <v>3.11475334259123E-012</v>
      </c>
      <c r="F341" s="47" t="n">
        <f aca="false">IF(A341=1,-1,E341+A341*0.0000000001)</f>
        <v>3.36031147533426E-008</v>
      </c>
    </row>
    <row r="342" customFormat="false" ht="15" hidden="false" customHeight="false" outlineLevel="0" collapsed="false">
      <c r="A342" s="4" t="n">
        <v>337</v>
      </c>
      <c r="B342" s="4" t="str">
        <f aca="false">Vocabulary!B338</f>
        <v>read</v>
      </c>
      <c r="C342" s="24" t="n">
        <v>5.70221478711631</v>
      </c>
      <c r="D342" s="25" t="n">
        <f aca="false">EXP((C342-$B$3)/$F$3)</f>
        <v>3.07011248374587E-006</v>
      </c>
      <c r="E342" s="26" t="n">
        <f aca="false">D342/$D$3</f>
        <v>2.42396023626552E-006</v>
      </c>
      <c r="F342" s="47" t="n">
        <f aca="false">IF(A342=1,-1,E342+A342*0.0000000001)</f>
        <v>2.45766023626552E-006</v>
      </c>
    </row>
    <row r="343" customFormat="false" ht="15" hidden="false" customHeight="false" outlineLevel="0" collapsed="false">
      <c r="A343" s="4" t="n">
        <v>338</v>
      </c>
      <c r="B343" s="4" t="str">
        <f aca="false">Vocabulary!B339</f>
        <v>waited</v>
      </c>
      <c r="C343" s="24" t="n">
        <v>4.46979395171951</v>
      </c>
      <c r="D343" s="25" t="n">
        <f aca="false">EXP((C343-$B$3)/$F$3)</f>
        <v>8.95201331317497E-007</v>
      </c>
      <c r="E343" s="26" t="n">
        <f aca="false">D343/$D$3</f>
        <v>7.06792484657767E-007</v>
      </c>
      <c r="F343" s="47" t="n">
        <f aca="false">IF(A343=1,-1,E343+A343*0.0000000001)</f>
        <v>7.40592484657767E-007</v>
      </c>
    </row>
    <row r="344" customFormat="false" ht="15" hidden="false" customHeight="false" outlineLevel="0" collapsed="false">
      <c r="A344" s="4" t="n">
        <v>339</v>
      </c>
      <c r="B344" s="4" t="str">
        <f aca="false">Vocabulary!B340</f>
        <v>minutes</v>
      </c>
      <c r="C344" s="24" t="n">
        <v>-11.9259261491898</v>
      </c>
      <c r="D344" s="25" t="n">
        <f aca="false">EXP((C344-$B$3)/$F$3)</f>
        <v>6.78187768452748E-014</v>
      </c>
      <c r="E344" s="26" t="n">
        <f aca="false">D344/$D$3</f>
        <v>5.35452753654607E-014</v>
      </c>
      <c r="F344" s="47" t="n">
        <f aca="false">IF(A344=1,-1,E344+A344*0.0000000001)</f>
        <v>3.39000535452754E-008</v>
      </c>
    </row>
    <row r="345" customFormat="false" ht="15" hidden="false" customHeight="false" outlineLevel="0" collapsed="false">
      <c r="A345" s="4" t="n">
        <v>340</v>
      </c>
      <c r="B345" s="4" t="str">
        <f aca="false">Vocabulary!B341</f>
        <v>tears</v>
      </c>
      <c r="C345" s="24" t="n">
        <v>0.960985522643834</v>
      </c>
      <c r="D345" s="25" t="n">
        <f aca="false">EXP((C345-$B$3)/$F$3)</f>
        <v>2.67956675293036E-008</v>
      </c>
      <c r="E345" s="26" t="n">
        <f aca="false">D345/$D$3</f>
        <v>2.11561084289573E-008</v>
      </c>
      <c r="F345" s="47" t="n">
        <f aca="false">IF(A345=1,-1,E345+A345*0.0000000001)</f>
        <v>5.51561084289573E-008</v>
      </c>
    </row>
    <row r="346" customFormat="false" ht="15" hidden="false" customHeight="false" outlineLevel="0" collapsed="false">
      <c r="A346" s="4" t="n">
        <v>341</v>
      </c>
      <c r="B346" s="4" t="str">
        <f aca="false">Vocabulary!B342</f>
        <v>child</v>
      </c>
      <c r="C346" s="24" t="n">
        <v>-9.21199725206431</v>
      </c>
      <c r="D346" s="25" t="n">
        <f aca="false">EXP((C346-$B$3)/$F$3)</f>
        <v>1.02327955493385E-012</v>
      </c>
      <c r="E346" s="26" t="n">
        <f aca="false">D346/$D$3</f>
        <v>8.07914682238874E-013</v>
      </c>
      <c r="F346" s="47" t="n">
        <f aca="false">IF(A346=1,-1,E346+A346*0.0000000001)</f>
        <v>3.41008079146822E-008</v>
      </c>
    </row>
    <row r="347" customFormat="false" ht="15" hidden="false" customHeight="false" outlineLevel="0" collapsed="false">
      <c r="A347" s="4" t="n">
        <v>342</v>
      </c>
      <c r="B347" s="4" t="str">
        <f aca="false">Vocabulary!B343</f>
        <v>makes</v>
      </c>
      <c r="C347" s="24" t="n">
        <v>7.81205364325345</v>
      </c>
      <c r="D347" s="25" t="n">
        <f aca="false">EXP((C347-$B$3)/$F$3)</f>
        <v>2.53189482150107E-005</v>
      </c>
      <c r="E347" s="26" t="n">
        <f aca="false">D347/$D$3</f>
        <v>1.99901873374917E-005</v>
      </c>
      <c r="F347" s="47" t="n">
        <f aca="false">IF(A347=1,-1,E347+A347*0.0000000001)</f>
        <v>2.00243873374917E-005</v>
      </c>
    </row>
    <row r="348" customFormat="false" ht="15" hidden="false" customHeight="false" outlineLevel="0" collapsed="false">
      <c r="A348" s="4" t="n">
        <v>343</v>
      </c>
      <c r="B348" s="4" t="str">
        <f aca="false">Vocabulary!B344</f>
        <v>growing</v>
      </c>
      <c r="C348" s="24" t="n">
        <v>-3.46653687887896</v>
      </c>
      <c r="D348" s="25" t="n">
        <f aca="false">EXP((C348-$B$3)/$F$3)</f>
        <v>3.20048674664656E-010</v>
      </c>
      <c r="E348" s="26" t="n">
        <f aca="false">D348/$D$3</f>
        <v>2.52689523645748E-010</v>
      </c>
      <c r="F348" s="47" t="n">
        <f aca="false">IF(A348=1,-1,E348+A348*0.0000000001)</f>
        <v>3.45526895236458E-008</v>
      </c>
    </row>
    <row r="349" customFormat="false" ht="15" hidden="false" customHeight="false" outlineLevel="0" collapsed="false">
      <c r="A349" s="4" t="n">
        <v>344</v>
      </c>
      <c r="B349" s="4" t="str">
        <f aca="false">Vocabulary!B345</f>
        <v>pool</v>
      </c>
      <c r="C349" s="24" t="n">
        <v>-2.93309082803387</v>
      </c>
      <c r="D349" s="25" t="n">
        <f aca="false">EXP((C349-$B$3)/$F$3)</f>
        <v>5.45618025213671E-010</v>
      </c>
      <c r="E349" s="26" t="n">
        <f aca="false">D349/$D$3</f>
        <v>4.30784345625668E-010</v>
      </c>
      <c r="F349" s="47" t="n">
        <f aca="false">IF(A349=1,-1,E349+A349*0.0000000001)</f>
        <v>3.48307843456257E-008</v>
      </c>
    </row>
    <row r="350" customFormat="false" ht="15" hidden="false" customHeight="false" outlineLevel="0" collapsed="false">
      <c r="A350" s="4" t="n">
        <v>345</v>
      </c>
      <c r="B350" s="4" t="str">
        <f aca="false">Vocabulary!B346</f>
        <v>gloves</v>
      </c>
      <c r="C350" s="24" t="n">
        <v>-8.32463856774764</v>
      </c>
      <c r="D350" s="25" t="n">
        <f aca="false">EXP((C350-$B$3)/$F$3)</f>
        <v>2.48524539129387E-012</v>
      </c>
      <c r="E350" s="26" t="n">
        <f aca="false">D350/$D$3</f>
        <v>1.96218739142365E-012</v>
      </c>
      <c r="F350" s="47" t="n">
        <f aca="false">IF(A350=1,-1,E350+A350*0.0000000001)</f>
        <v>3.45019621873914E-008</v>
      </c>
    </row>
    <row r="351" customFormat="false" ht="15" hidden="false" customHeight="false" outlineLevel="0" collapsed="false">
      <c r="A351" s="4" t="n">
        <v>346</v>
      </c>
      <c r="B351" s="4" t="str">
        <f aca="false">Vocabulary!B347</f>
        <v>thinking</v>
      </c>
      <c r="C351" s="24" t="n">
        <v>2.93465172622773</v>
      </c>
      <c r="D351" s="25" t="n">
        <f aca="false">EXP((C351-$B$3)/$F$3)</f>
        <v>1.92848791610285E-007</v>
      </c>
      <c r="E351" s="26" t="n">
        <f aca="false">D351/$D$3</f>
        <v>1.52260806387406E-007</v>
      </c>
      <c r="F351" s="47" t="n">
        <f aca="false">IF(A351=1,-1,E351+A351*0.0000000001)</f>
        <v>1.86860806387406E-007</v>
      </c>
    </row>
    <row r="352" customFormat="false" ht="15" hidden="false" customHeight="false" outlineLevel="0" collapsed="false">
      <c r="A352" s="4" t="n">
        <v>347</v>
      </c>
      <c r="B352" s="4" t="str">
        <f aca="false">Vocabulary!B348</f>
        <v>nearly</v>
      </c>
      <c r="C352" s="24" t="n">
        <v>-4.99997813068874</v>
      </c>
      <c r="D352" s="25" t="n">
        <f aca="false">EXP((C352-$B$3)/$F$3)</f>
        <v>6.90638777437425E-011</v>
      </c>
      <c r="E352" s="26" t="n">
        <f aca="false">D352/$D$3</f>
        <v>5.45283256882104E-011</v>
      </c>
      <c r="F352" s="47" t="n">
        <f aca="false">IF(A352=1,-1,E352+A352*0.0000000001)</f>
        <v>3.47545283256882E-008</v>
      </c>
    </row>
    <row r="353" customFormat="false" ht="15" hidden="false" customHeight="false" outlineLevel="0" collapsed="false">
      <c r="A353" s="4" t="n">
        <v>348</v>
      </c>
      <c r="B353" s="4" t="str">
        <f aca="false">Vocabulary!B349</f>
        <v>i'd</v>
      </c>
      <c r="C353" s="24" t="n">
        <v>5.48805398836785</v>
      </c>
      <c r="D353" s="25" t="n">
        <f aca="false">EXP((C353-$B$3)/$F$3)</f>
        <v>2.47825182375772E-006</v>
      </c>
      <c r="E353" s="26" t="n">
        <f aca="false">D353/$D$3</f>
        <v>1.95666572741068E-006</v>
      </c>
      <c r="F353" s="47" t="n">
        <f aca="false">IF(A353=1,-1,E353+A353*0.0000000001)</f>
        <v>1.99146572741068E-006</v>
      </c>
    </row>
    <row r="354" customFormat="false" ht="15" hidden="false" customHeight="false" outlineLevel="0" collapsed="false">
      <c r="A354" s="4" t="n">
        <v>349</v>
      </c>
      <c r="B354" s="4" t="str">
        <f aca="false">Vocabulary!B350</f>
        <v>wasn't</v>
      </c>
      <c r="C354" s="24" t="n">
        <v>6.96603728485952</v>
      </c>
      <c r="D354" s="25" t="n">
        <f aca="false">EXP((C354-$B$3)/$F$3)</f>
        <v>1.08648922699232E-005</v>
      </c>
      <c r="E354" s="26" t="n">
        <f aca="false">D354/$D$3</f>
        <v>8.57820909593177E-006</v>
      </c>
      <c r="F354" s="47" t="n">
        <f aca="false">IF(A354=1,-1,E354+A354*0.0000000001)</f>
        <v>8.61310909593177E-006</v>
      </c>
    </row>
    <row r="355" customFormat="false" ht="15" hidden="false" customHeight="false" outlineLevel="0" collapsed="false">
      <c r="A355" s="4" t="n">
        <v>350</v>
      </c>
      <c r="B355" s="4" t="str">
        <f aca="false">Vocabulary!B351</f>
        <v>keep</v>
      </c>
      <c r="C355" s="24" t="n">
        <v>7.35347569841961</v>
      </c>
      <c r="D355" s="25" t="n">
        <f aca="false">EXP((C355-$B$3)/$F$3)</f>
        <v>1.60061834288982E-005</v>
      </c>
      <c r="E355" s="26" t="n">
        <f aca="false">D355/$D$3</f>
        <v>1.26374366970044E-005</v>
      </c>
      <c r="F355" s="47" t="n">
        <f aca="false">IF(A355=1,-1,E355+A355*0.0000000001)</f>
        <v>1.26724366970044E-005</v>
      </c>
    </row>
    <row r="356" customFormat="false" ht="15" hidden="false" customHeight="false" outlineLevel="0" collapsed="false">
      <c r="A356" s="4" t="n">
        <v>351</v>
      </c>
      <c r="B356" s="4" t="str">
        <f aca="false">Vocabulary!B352</f>
        <v>turn</v>
      </c>
      <c r="C356" s="24" t="n">
        <v>6.45101284191162</v>
      </c>
      <c r="D356" s="25" t="n">
        <f aca="false">EXP((C356-$B$3)/$F$3)</f>
        <v>6.49162091545117E-006</v>
      </c>
      <c r="E356" s="26" t="n">
        <f aca="false">D356/$D$3</f>
        <v>5.12535975514627E-006</v>
      </c>
      <c r="F356" s="47" t="n">
        <f aca="false">IF(A356=1,-1,E356+A356*0.0000000001)</f>
        <v>5.16045975514627E-006</v>
      </c>
    </row>
    <row r="357" customFormat="false" ht="15" hidden="false" customHeight="false" outlineLevel="0" collapsed="false">
      <c r="A357" s="4" t="n">
        <v>352</v>
      </c>
      <c r="B357" s="4" t="str">
        <f aca="false">Vocabulary!B353</f>
        <v>pig</v>
      </c>
      <c r="C357" s="24" t="n">
        <v>-10.6856587305406</v>
      </c>
      <c r="D357" s="25" t="n">
        <f aca="false">EXP((C357-$B$3)/$F$3)</f>
        <v>2.3441815783619E-013</v>
      </c>
      <c r="E357" s="26" t="n">
        <f aca="false">D357/$D$3</f>
        <v>1.85081262091169E-013</v>
      </c>
      <c r="F357" s="47" t="n">
        <f aca="false">IF(A357=1,-1,E357+A357*0.0000000001)</f>
        <v>3.52001850812621E-008</v>
      </c>
    </row>
    <row r="358" customFormat="false" ht="15" hidden="false" customHeight="false" outlineLevel="0" collapsed="false">
      <c r="A358" s="4" t="n">
        <v>353</v>
      </c>
      <c r="B358" s="4" t="str">
        <f aca="false">Vocabulary!B354</f>
        <v>sitting</v>
      </c>
      <c r="C358" s="24" t="n">
        <v>2.92136807431685</v>
      </c>
      <c r="D358" s="25" t="n">
        <f aca="false">EXP((C358-$B$3)/$F$3)</f>
        <v>1.90303994908039E-007</v>
      </c>
      <c r="E358" s="26" t="n">
        <f aca="false">D358/$D$3</f>
        <v>1.50251601171544E-007</v>
      </c>
      <c r="F358" s="47" t="n">
        <f aca="false">IF(A358=1,-1,E358+A358*0.0000000001)</f>
        <v>1.85551601171544E-007</v>
      </c>
    </row>
    <row r="359" customFormat="false" ht="15" hidden="false" customHeight="false" outlineLevel="0" collapsed="false">
      <c r="A359" s="4" t="n">
        <v>354</v>
      </c>
      <c r="B359" s="4" t="str">
        <f aca="false">Vocabulary!B355</f>
        <v>having</v>
      </c>
      <c r="C359" s="24" t="n">
        <v>0.372322300600777</v>
      </c>
      <c r="D359" s="25" t="n">
        <f aca="false">EXP((C359-$B$3)/$F$3)</f>
        <v>1.48734388260197E-008</v>
      </c>
      <c r="E359" s="26" t="n">
        <f aca="false">D359/$D$3</f>
        <v>1.17430955646327E-008</v>
      </c>
      <c r="F359" s="47" t="n">
        <f aca="false">IF(A359=1,-1,E359+A359*0.0000000001)</f>
        <v>4.71430955646327E-008</v>
      </c>
    </row>
    <row r="360" customFormat="false" ht="15" hidden="false" customHeight="false" outlineLevel="0" collapsed="false">
      <c r="A360" s="4" t="n">
        <v>355</v>
      </c>
      <c r="B360" s="4" t="str">
        <f aca="false">Vocabulary!B356</f>
        <v>own</v>
      </c>
      <c r="C360" s="24" t="n">
        <v>-7.92197651953246</v>
      </c>
      <c r="D360" s="25" t="n">
        <f aca="false">EXP((C360-$B$3)/$F$3)</f>
        <v>3.71743328094535E-012</v>
      </c>
      <c r="E360" s="26" t="n">
        <f aca="false">D360/$D$3</f>
        <v>2.93504244606287E-012</v>
      </c>
      <c r="F360" s="47" t="n">
        <f aca="false">IF(A360=1,-1,E360+A360*0.0000000001)</f>
        <v>3.55029350424461E-008</v>
      </c>
    </row>
    <row r="361" customFormat="false" ht="15" hidden="false" customHeight="false" outlineLevel="0" collapsed="false">
      <c r="A361" s="4" t="n">
        <v>356</v>
      </c>
      <c r="B361" s="4" t="str">
        <f aca="false">Vocabulary!B357</f>
        <v>either</v>
      </c>
      <c r="C361" s="24" t="n">
        <v>-0.28824780584561</v>
      </c>
      <c r="D361" s="25" t="n">
        <f aca="false">EXP((C361-$B$3)/$F$3)</f>
        <v>7.6829753431355E-009</v>
      </c>
      <c r="E361" s="26" t="n">
        <f aca="false">D361/$D$3</f>
        <v>6.0659753760053E-009</v>
      </c>
      <c r="F361" s="47" t="n">
        <f aca="false">IF(A361=1,-1,E361+A361*0.0000000001)</f>
        <v>4.16659753760053E-008</v>
      </c>
    </row>
    <row r="362" customFormat="false" ht="15" hidden="false" customHeight="false" outlineLevel="0" collapsed="false">
      <c r="A362" s="4" t="n">
        <v>357</v>
      </c>
      <c r="B362" s="4" t="str">
        <f aca="false">Vocabulary!B358</f>
        <v>lessons</v>
      </c>
      <c r="C362" s="24" t="n">
        <v>-3.91011333083306</v>
      </c>
      <c r="D362" s="25" t="n">
        <f aca="false">EXP((C362-$B$3)/$F$3)</f>
        <v>2.0538713067694E-010</v>
      </c>
      <c r="E362" s="26" t="n">
        <f aca="false">D362/$D$3</f>
        <v>1.62160259742061E-010</v>
      </c>
      <c r="F362" s="47" t="n">
        <f aca="false">IF(A362=1,-1,E362+A362*0.0000000001)</f>
        <v>3.58621602597421E-008</v>
      </c>
    </row>
    <row r="363" customFormat="false" ht="15" hidden="false" customHeight="false" outlineLevel="0" collapsed="false">
      <c r="A363" s="4" t="n">
        <v>358</v>
      </c>
      <c r="B363" s="4" t="str">
        <f aca="false">Vocabulary!B359</f>
        <v>heads</v>
      </c>
      <c r="C363" s="24" t="n">
        <v>-15.6790049835058</v>
      </c>
      <c r="D363" s="25" t="n">
        <f aca="false">EXP((C363-$B$3)/$F$3)</f>
        <v>1.59004173912378E-015</v>
      </c>
      <c r="E363" s="26" t="n">
        <f aca="false">D363/$D$3</f>
        <v>1.25539307437231E-015</v>
      </c>
      <c r="F363" s="47" t="n">
        <f aca="false">IF(A363=1,-1,E363+A363*0.0000000001)</f>
        <v>3.58000012553931E-008</v>
      </c>
    </row>
    <row r="364" customFormat="false" ht="15" hidden="false" customHeight="false" outlineLevel="0" collapsed="false">
      <c r="A364" s="4" t="n">
        <v>359</v>
      </c>
      <c r="B364" s="4" t="str">
        <f aca="false">Vocabulary!B360</f>
        <v>word</v>
      </c>
      <c r="C364" s="24" t="n">
        <v>-4.17296272526496</v>
      </c>
      <c r="D364" s="25" t="n">
        <f aca="false">EXP((C364-$B$3)/$F$3)</f>
        <v>1.57913473377446E-010</v>
      </c>
      <c r="E364" s="26" t="n">
        <f aca="false">D364/$D$3</f>
        <v>1.24678161554028E-010</v>
      </c>
      <c r="F364" s="47" t="n">
        <f aca="false">IF(A364=1,-1,E364+A364*0.0000000001)</f>
        <v>3.6024678161554E-008</v>
      </c>
    </row>
    <row r="365" customFormat="false" ht="15" hidden="false" customHeight="false" outlineLevel="0" collapsed="false">
      <c r="A365" s="4" t="n">
        <v>360</v>
      </c>
      <c r="B365" s="4" t="str">
        <f aca="false">Vocabulary!B361</f>
        <v>name</v>
      </c>
      <c r="C365" s="24" t="n">
        <v>-1.31344943294123</v>
      </c>
      <c r="D365" s="25" t="n">
        <f aca="false">EXP((C365-$B$3)/$F$3)</f>
        <v>2.75606864277667E-009</v>
      </c>
      <c r="E365" s="26" t="n">
        <f aca="false">D365/$D$3</f>
        <v>2.17601173698948E-009</v>
      </c>
      <c r="F365" s="47" t="n">
        <f aca="false">IF(A365=1,-1,E365+A365*0.0000000001)</f>
        <v>3.81760117369895E-008</v>
      </c>
    </row>
    <row r="366" customFormat="false" ht="15" hidden="false" customHeight="false" outlineLevel="0" collapsed="false">
      <c r="A366" s="4" t="n">
        <v>361</v>
      </c>
      <c r="B366" s="4" t="str">
        <f aca="false">Vocabulary!B362</f>
        <v>sight</v>
      </c>
      <c r="C366" s="24" t="n">
        <v>-3.91306880917164</v>
      </c>
      <c r="D366" s="25" t="n">
        <f aca="false">EXP((C366-$B$3)/$F$3)</f>
        <v>2.0478100959127E-010</v>
      </c>
      <c r="E366" s="26" t="n">
        <f aca="false">D366/$D$3</f>
        <v>1.6168170613277E-010</v>
      </c>
      <c r="F366" s="47" t="n">
        <f aca="false">IF(A366=1,-1,E366+A366*0.0000000001)</f>
        <v>3.62616817061328E-008</v>
      </c>
    </row>
    <row r="367" customFormat="false" ht="15" hidden="false" customHeight="false" outlineLevel="0" collapsed="false">
      <c r="A367" s="4" t="n">
        <v>362</v>
      </c>
      <c r="B367" s="4" t="str">
        <f aca="false">Vocabulary!B363</f>
        <v>walked</v>
      </c>
      <c r="C367" s="24" t="n">
        <v>6.23758902529584</v>
      </c>
      <c r="D367" s="25" t="n">
        <f aca="false">EXP((C367-$B$3)/$F$3)</f>
        <v>5.2440203093308E-006</v>
      </c>
      <c r="E367" s="26" t="n">
        <f aca="false">D367/$D$3</f>
        <v>4.14033582654846E-006</v>
      </c>
      <c r="F367" s="47" t="n">
        <f aca="false">IF(A367=1,-1,E367+A367*0.0000000001)</f>
        <v>4.17653582654846E-006</v>
      </c>
    </row>
    <row r="368" customFormat="false" ht="15" hidden="false" customHeight="false" outlineLevel="0" collapsed="false">
      <c r="A368" s="4" t="n">
        <v>363</v>
      </c>
      <c r="B368" s="4" t="str">
        <f aca="false">Vocabulary!B364</f>
        <v>glass</v>
      </c>
      <c r="C368" s="24" t="n">
        <v>-10.74562357981</v>
      </c>
      <c r="D368" s="25" t="n">
        <f aca="false">EXP((C368-$B$3)/$F$3)</f>
        <v>2.20774467325707E-013</v>
      </c>
      <c r="E368" s="26" t="n">
        <f aca="false">D368/$D$3</f>
        <v>1.74309095452841E-013</v>
      </c>
      <c r="F368" s="47" t="n">
        <f aca="false">IF(A368=1,-1,E368+A368*0.0000000001)</f>
        <v>3.63001743090955E-008</v>
      </c>
    </row>
    <row r="369" customFormat="false" ht="15" hidden="false" customHeight="false" outlineLevel="0" collapsed="false">
      <c r="A369" s="4" t="n">
        <v>364</v>
      </c>
      <c r="B369" s="4" t="str">
        <f aca="false">Vocabulary!B365</f>
        <v>small</v>
      </c>
      <c r="C369" s="24" t="n">
        <v>-6.46415852240391</v>
      </c>
      <c r="D369" s="25" t="n">
        <f aca="false">EXP((C369-$B$3)/$F$3)</f>
        <v>1.59722277595904E-011</v>
      </c>
      <c r="E369" s="26" t="n">
        <f aca="false">D369/$D$3</f>
        <v>1.26106275189585E-011</v>
      </c>
      <c r="F369" s="47" t="n">
        <f aca="false">IF(A369=1,-1,E369+A369*0.0000000001)</f>
        <v>3.6412610627519E-008</v>
      </c>
    </row>
    <row r="370" customFormat="false" ht="15" hidden="false" customHeight="false" outlineLevel="0" collapsed="false">
      <c r="A370" s="4" t="n">
        <v>365</v>
      </c>
      <c r="B370" s="4" t="str">
        <f aca="false">Vocabulary!B366</f>
        <v>opened</v>
      </c>
      <c r="C370" s="24" t="n">
        <v>-0.8188045701133</v>
      </c>
      <c r="D370" s="25" t="n">
        <f aca="false">EXP((C370-$B$3)/$F$3)</f>
        <v>4.51972034943924E-009</v>
      </c>
      <c r="E370" s="26" t="n">
        <f aca="false">D370/$D$3</f>
        <v>3.56847589920021E-009</v>
      </c>
      <c r="F370" s="47" t="n">
        <f aca="false">IF(A370=1,-1,E370+A370*0.0000000001)</f>
        <v>4.00684758992002E-008</v>
      </c>
    </row>
    <row r="371" customFormat="false" ht="15" hidden="false" customHeight="false" outlineLevel="0" collapsed="false">
      <c r="A371" s="4" t="n">
        <v>366</v>
      </c>
      <c r="B371" s="4" t="str">
        <f aca="false">Vocabulary!B367</f>
        <v>those</v>
      </c>
      <c r="C371" s="24" t="n">
        <v>-1.60826875566984</v>
      </c>
      <c r="D371" s="25" t="n">
        <f aca="false">EXP((C371-$B$3)/$F$3)</f>
        <v>2.05235094144282E-009</v>
      </c>
      <c r="E371" s="26" t="n">
        <f aca="false">D371/$D$3</f>
        <v>1.62040221628939E-009</v>
      </c>
      <c r="F371" s="47" t="n">
        <f aca="false">IF(A371=1,-1,E371+A371*0.0000000001)</f>
        <v>3.82204022162894E-008</v>
      </c>
    </row>
    <row r="372" customFormat="false" ht="15" hidden="false" customHeight="false" outlineLevel="0" collapsed="false">
      <c r="A372" s="4" t="n">
        <v>367</v>
      </c>
      <c r="B372" s="4" t="str">
        <f aca="false">Vocabulary!B368</f>
        <v>bottle</v>
      </c>
      <c r="C372" s="24" t="n">
        <v>-7.18621514657431</v>
      </c>
      <c r="D372" s="25" t="n">
        <f aca="false">EXP((C372-$B$3)/$F$3)</f>
        <v>7.75854506395659E-012</v>
      </c>
      <c r="E372" s="26" t="n">
        <f aca="false">D372/$D$3</f>
        <v>6.12564029033851E-012</v>
      </c>
      <c r="F372" s="47" t="n">
        <f aca="false">IF(A372=1,-1,E372+A372*0.0000000001)</f>
        <v>3.67061256402903E-008</v>
      </c>
    </row>
    <row r="373" customFormat="false" ht="15" hidden="false" customHeight="false" outlineLevel="0" collapsed="false">
      <c r="A373" s="4" t="n">
        <v>368</v>
      </c>
      <c r="B373" s="4" t="str">
        <f aca="false">Vocabulary!B369</f>
        <v>children</v>
      </c>
      <c r="C373" s="24" t="n">
        <v>0.42822056044291</v>
      </c>
      <c r="D373" s="25" t="n">
        <f aca="false">EXP((C373-$B$3)/$F$3)</f>
        <v>1.57285141486779E-008</v>
      </c>
      <c r="E373" s="26" t="n">
        <f aca="false">D373/$D$3</f>
        <v>1.24182071744218E-008</v>
      </c>
      <c r="F373" s="47" t="n">
        <f aca="false">IF(A373=1,-1,E373+A373*0.0000000001)</f>
        <v>4.92182071744218E-008</v>
      </c>
    </row>
    <row r="374" customFormat="false" ht="15" hidden="false" customHeight="false" outlineLevel="0" collapsed="false">
      <c r="A374" s="4" t="n">
        <v>369</v>
      </c>
      <c r="B374" s="4" t="str">
        <f aca="false">Vocabulary!B370</f>
        <v>hold</v>
      </c>
      <c r="C374" s="24" t="n">
        <v>4.20470158239481</v>
      </c>
      <c r="D374" s="25" t="n">
        <f aca="false">EXP((C374-$B$3)/$F$3)</f>
        <v>6.86740351140854E-007</v>
      </c>
      <c r="E374" s="26" t="n">
        <f aca="false">D374/$D$3</f>
        <v>5.42205314175793E-007</v>
      </c>
      <c r="F374" s="47" t="n">
        <f aca="false">IF(A374=1,-1,E374+A374*0.0000000001)</f>
        <v>5.79105314175793E-007</v>
      </c>
    </row>
    <row r="375" customFormat="false" ht="15" hidden="false" customHeight="false" outlineLevel="0" collapsed="false">
      <c r="A375" s="4" t="n">
        <v>370</v>
      </c>
      <c r="B375" s="4" t="str">
        <f aca="false">Vocabulary!B371</f>
        <v>box</v>
      </c>
      <c r="C375" s="24" t="n">
        <v>-3.14423692279244</v>
      </c>
      <c r="D375" s="25" t="n">
        <f aca="false">EXP((C375-$B$3)/$F$3)</f>
        <v>4.41762783299182E-010</v>
      </c>
      <c r="E375" s="26" t="n">
        <f aca="false">D375/$D$3</f>
        <v>3.48787031826498E-010</v>
      </c>
      <c r="F375" s="47" t="n">
        <f aca="false">IF(A375=1,-1,E375+A375*0.0000000001)</f>
        <v>3.73487870318265E-008</v>
      </c>
    </row>
    <row r="376" customFormat="false" ht="15" hidden="false" customHeight="false" outlineLevel="0" collapsed="false">
      <c r="A376" s="4" t="n">
        <v>371</v>
      </c>
      <c r="B376" s="4" t="str">
        <f aca="false">Vocabulary!B372</f>
        <v>foot</v>
      </c>
      <c r="C376" s="24" t="n">
        <v>-12.0104051112504</v>
      </c>
      <c r="D376" s="25" t="n">
        <f aca="false">EXP((C376-$B$3)/$F$3)</f>
        <v>6.23248447956509E-014</v>
      </c>
      <c r="E376" s="26" t="n">
        <f aca="false">D376/$D$3</f>
        <v>4.92076255563616E-014</v>
      </c>
      <c r="F376" s="47" t="n">
        <f aca="false">IF(A376=1,-1,E376+A376*0.0000000001)</f>
        <v>3.71000492076256E-008</v>
      </c>
    </row>
    <row r="377" customFormat="false" ht="15" hidden="false" customHeight="false" outlineLevel="0" collapsed="false">
      <c r="A377" s="4" t="n">
        <v>372</v>
      </c>
      <c r="B377" s="4" t="str">
        <f aca="false">Vocabulary!B373</f>
        <v>yourself</v>
      </c>
      <c r="C377" s="24" t="n">
        <v>10.951859373607</v>
      </c>
      <c r="D377" s="25" t="n">
        <f aca="false">EXP((C377-$B$3)/$F$3)</f>
        <v>0.000584851978538314</v>
      </c>
      <c r="E377" s="26" t="n">
        <f aca="false">D377/$D$3</f>
        <v>0.00046176091188307</v>
      </c>
      <c r="F377" s="47" t="n">
        <f aca="false">IF(A377=1,-1,E377+A377*0.0000000001)</f>
        <v>0.00046179811188307</v>
      </c>
    </row>
    <row r="378" customFormat="false" ht="15" hidden="false" customHeight="false" outlineLevel="0" collapsed="false">
      <c r="A378" s="4" t="n">
        <v>373</v>
      </c>
      <c r="B378" s="4" t="str">
        <f aca="false">Vocabulary!B374</f>
        <v>fan</v>
      </c>
      <c r="C378" s="24" t="n">
        <v>-10.8731274493445</v>
      </c>
      <c r="D378" s="25" t="n">
        <f aca="false">EXP((C378-$B$3)/$F$3)</f>
        <v>1.94345557942825E-013</v>
      </c>
      <c r="E378" s="26" t="n">
        <f aca="false">D378/$D$3</f>
        <v>1.5344255529474E-013</v>
      </c>
      <c r="F378" s="47" t="n">
        <f aca="false">IF(A378=1,-1,E378+A378*0.0000000001)</f>
        <v>3.73001534425553E-008</v>
      </c>
    </row>
    <row r="379" customFormat="false" ht="15" hidden="false" customHeight="false" outlineLevel="0" collapsed="false">
      <c r="A379" s="4" t="n">
        <v>374</v>
      </c>
      <c r="B379" s="4" t="str">
        <f aca="false">Vocabulary!B375</f>
        <v>mine</v>
      </c>
      <c r="C379" s="24" t="n">
        <v>4.32599326073945</v>
      </c>
      <c r="D379" s="25" t="n">
        <f aca="false">EXP((C379-$B$3)/$F$3)</f>
        <v>7.75298373395085E-007</v>
      </c>
      <c r="E379" s="26" t="n">
        <f aca="false">D379/$D$3</f>
        <v>6.1212494275066E-007</v>
      </c>
      <c r="F379" s="47" t="n">
        <f aca="false">IF(A379=1,-1,E379+A379*0.0000000001)</f>
        <v>6.4952494275066E-007</v>
      </c>
    </row>
    <row r="380" customFormat="false" ht="15" hidden="false" customHeight="false" outlineLevel="0" collapsed="false">
      <c r="A380" s="4" t="n">
        <v>375</v>
      </c>
      <c r="B380" s="4" t="str">
        <f aca="false">Vocabulary!B376</f>
        <v>you'd</v>
      </c>
      <c r="C380" s="24" t="n">
        <v>8.05541630024539</v>
      </c>
      <c r="D380" s="25" t="n">
        <f aca="false">EXP((C380-$B$3)/$F$3)</f>
        <v>3.22951063873061E-005</v>
      </c>
      <c r="E380" s="26" t="n">
        <f aca="false">D380/$D$3</f>
        <v>2.54981060541737E-005</v>
      </c>
      <c r="F380" s="47" t="n">
        <f aca="false">IF(A380=1,-1,E380+A380*0.0000000001)</f>
        <v>2.55356060541737E-005</v>
      </c>
    </row>
    <row r="381" customFormat="false" ht="15" hidden="false" customHeight="false" outlineLevel="0" collapsed="false">
      <c r="A381" s="4" t="n">
        <v>376</v>
      </c>
      <c r="B381" s="4" t="str">
        <f aca="false">Vocabulary!B377</f>
        <v>offended</v>
      </c>
      <c r="C381" s="24" t="n">
        <v>3.52901040035216</v>
      </c>
      <c r="D381" s="25" t="n">
        <f aca="false">EXP((C381-$B$3)/$F$3)</f>
        <v>3.49416665066251E-007</v>
      </c>
      <c r="E381" s="26" t="n">
        <f aca="false">D381/$D$3</f>
        <v>2.75876570156057E-007</v>
      </c>
      <c r="F381" s="47" t="n">
        <f aca="false">IF(A381=1,-1,E381+A381*0.0000000001)</f>
        <v>3.13476570156057E-007</v>
      </c>
    </row>
    <row r="382" customFormat="false" ht="15" hidden="false" customHeight="false" outlineLevel="0" collapsed="false">
      <c r="A382" s="4" t="n">
        <v>377</v>
      </c>
      <c r="B382" s="4" t="str">
        <f aca="false">Vocabulary!B378</f>
        <v>birds</v>
      </c>
      <c r="C382" s="24" t="n">
        <v>-2.42799492434982</v>
      </c>
      <c r="D382" s="25" t="n">
        <f aca="false">EXP((C382-$B$3)/$F$3)</f>
        <v>9.04167876353922E-010</v>
      </c>
      <c r="E382" s="26" t="n">
        <f aca="false">D382/$D$3</f>
        <v>7.13871882803616E-010</v>
      </c>
      <c r="F382" s="47" t="n">
        <f aca="false">IF(A382=1,-1,E382+A382*0.0000000001)</f>
        <v>3.84138718828036E-008</v>
      </c>
    </row>
    <row r="383" customFormat="false" ht="15" hidden="false" customHeight="false" outlineLevel="0" collapsed="false">
      <c r="A383" s="4" t="n">
        <v>378</v>
      </c>
      <c r="B383" s="4" t="str">
        <f aca="false">Vocabulary!B379</f>
        <v>creatures</v>
      </c>
      <c r="C383" s="24" t="n">
        <v>-3.52327761623506</v>
      </c>
      <c r="D383" s="25" t="n">
        <f aca="false">EXP((C383-$B$3)/$F$3)</f>
        <v>3.02394469424332E-010</v>
      </c>
      <c r="E383" s="26" t="n">
        <f aca="false">D383/$D$3</f>
        <v>2.38750916597317E-010</v>
      </c>
      <c r="F383" s="47" t="n">
        <f aca="false">IF(A383=1,-1,E383+A383*0.0000000001)</f>
        <v>3.80387509165973E-008</v>
      </c>
    </row>
    <row r="384" customFormat="false" ht="15" hidden="false" customHeight="false" outlineLevel="0" collapsed="false">
      <c r="A384" s="4" t="n">
        <v>379</v>
      </c>
      <c r="B384" s="4" t="str">
        <f aca="false">Vocabulary!B380</f>
        <v>party</v>
      </c>
      <c r="C384" s="24" t="n">
        <v>-5.21280640774062</v>
      </c>
      <c r="D384" s="25" t="n">
        <f aca="false">EXP((C384-$B$3)/$F$3)</f>
        <v>5.58239820943125E-011</v>
      </c>
      <c r="E384" s="26" t="n">
        <f aca="false">D384/$D$3</f>
        <v>4.40749690908762E-011</v>
      </c>
      <c r="F384" s="47" t="n">
        <f aca="false">IF(A384=1,-1,E384+A384*0.0000000001)</f>
        <v>3.79440749690909E-008</v>
      </c>
    </row>
    <row r="385" customFormat="false" ht="15" hidden="false" customHeight="false" outlineLevel="0" collapsed="false">
      <c r="A385" s="4" t="n">
        <v>380</v>
      </c>
      <c r="B385" s="4" t="str">
        <f aca="false">Vocabulary!B381</f>
        <v>explain</v>
      </c>
      <c r="C385" s="24" t="n">
        <v>12.8609358879808</v>
      </c>
      <c r="D385" s="25" t="n">
        <f aca="false">EXP((C385-$B$3)/$F$3)</f>
        <v>0.00394591166925151</v>
      </c>
      <c r="E385" s="26" t="n">
        <f aca="false">D385/$D$3</f>
        <v>0.00311543405419849</v>
      </c>
      <c r="F385" s="47" t="n">
        <f aca="false">IF(A385=1,-1,E385+A385*0.0000000001)</f>
        <v>0.00311547205419849</v>
      </c>
    </row>
    <row r="386" customFormat="false" ht="15" hidden="false" customHeight="false" outlineLevel="0" collapsed="false">
      <c r="A386" s="4" t="n">
        <v>381</v>
      </c>
      <c r="B386" s="4" t="str">
        <f aca="false">Vocabulary!B382</f>
        <v>rest</v>
      </c>
      <c r="C386" s="24" t="n">
        <v>4.96153660531651</v>
      </c>
      <c r="D386" s="25" t="n">
        <f aca="false">EXP((C386-$B$3)/$F$3)</f>
        <v>1.46380032876913E-006</v>
      </c>
      <c r="E386" s="26" t="n">
        <f aca="false">D386/$D$3</f>
        <v>1.15572110453738E-006</v>
      </c>
      <c r="F386" s="47" t="n">
        <f aca="false">IF(A386=1,-1,E386+A386*0.0000000001)</f>
        <v>1.19382110453738E-006</v>
      </c>
    </row>
    <row r="387" customFormat="false" ht="15" hidden="false" customHeight="false" outlineLevel="0" collapsed="false">
      <c r="A387" s="4" t="n">
        <v>382</v>
      </c>
      <c r="B387" s="4" t="str">
        <f aca="false">Vocabulary!B383</f>
        <v>mean</v>
      </c>
      <c r="C387" s="24" t="n">
        <v>2.91562217877707</v>
      </c>
      <c r="D387" s="25" t="n">
        <f aca="false">EXP((C387-$B$3)/$F$3)</f>
        <v>1.89213663497491E-007</v>
      </c>
      <c r="E387" s="26" t="n">
        <f aca="false">D387/$D$3</f>
        <v>1.49390746724839E-007</v>
      </c>
      <c r="F387" s="47" t="n">
        <f aca="false">IF(A387=1,-1,E387+A387*0.0000000001)</f>
        <v>1.87590746724839E-007</v>
      </c>
    </row>
    <row r="388" customFormat="false" ht="15" hidden="false" customHeight="false" outlineLevel="0" collapsed="false">
      <c r="A388" s="4" t="n">
        <v>383</v>
      </c>
      <c r="B388" s="4" t="str">
        <f aca="false">Vocabulary!B384</f>
        <v>mouth</v>
      </c>
      <c r="C388" s="24" t="n">
        <v>-11.3482137519408</v>
      </c>
      <c r="D388" s="25" t="n">
        <f aca="false">EXP((C388-$B$3)/$F$3)</f>
        <v>1.20850168141666E-013</v>
      </c>
      <c r="E388" s="26" t="n">
        <f aca="false">D388/$D$3</f>
        <v>9.54153972117618E-014</v>
      </c>
      <c r="F388" s="47" t="n">
        <f aca="false">IF(A388=1,-1,E388+A388*0.0000000001)</f>
        <v>3.83000954153972E-008</v>
      </c>
    </row>
    <row r="389" customFormat="false" ht="15" hidden="false" customHeight="false" outlineLevel="0" collapsed="false">
      <c r="A389" s="4" t="n">
        <v>384</v>
      </c>
      <c r="B389" s="4" t="str">
        <f aca="false">Vocabulary!B385</f>
        <v>repeated</v>
      </c>
      <c r="C389" s="24" t="n">
        <v>4.24014601630692</v>
      </c>
      <c r="D389" s="25" t="n">
        <f aca="false">EXP((C389-$B$3)/$F$3)</f>
        <v>7.11517994935825E-007</v>
      </c>
      <c r="E389" s="26" t="n">
        <f aca="false">D389/$D$3</f>
        <v>5.61768122908482E-007</v>
      </c>
      <c r="F389" s="47" t="n">
        <f aca="false">IF(A389=1,-1,E389+A389*0.0000000001)</f>
        <v>6.00168122908482E-007</v>
      </c>
    </row>
    <row r="390" customFormat="false" ht="15" hidden="false" customHeight="false" outlineLevel="0" collapsed="false">
      <c r="A390" s="4" t="n">
        <v>385</v>
      </c>
      <c r="B390" s="4" t="str">
        <f aca="false">Vocabulary!B386</f>
        <v>remarked</v>
      </c>
      <c r="C390" s="24" t="n">
        <v>1.48642180898004</v>
      </c>
      <c r="D390" s="25" t="n">
        <f aca="false">EXP((C390-$B$3)/$F$3)</f>
        <v>4.53167400353168E-008</v>
      </c>
      <c r="E390" s="26" t="n">
        <f aca="false">D390/$D$3</f>
        <v>3.57791372349869E-008</v>
      </c>
      <c r="F390" s="47" t="n">
        <f aca="false">IF(A390=1,-1,E390+A390*0.0000000001)</f>
        <v>7.42791372349869E-008</v>
      </c>
    </row>
    <row r="391" customFormat="false" ht="15" hidden="false" customHeight="false" outlineLevel="0" collapsed="false">
      <c r="A391" s="4" t="n">
        <v>386</v>
      </c>
      <c r="B391" s="4" t="str">
        <f aca="false">Vocabulary!B387</f>
        <v>remark</v>
      </c>
      <c r="C391" s="24" t="n">
        <v>-2.3128589881745</v>
      </c>
      <c r="D391" s="25" t="n">
        <f aca="false">EXP((C391-$B$3)/$F$3)</f>
        <v>1.01449982144002E-009</v>
      </c>
      <c r="E391" s="26" t="n">
        <f aca="false">D391/$D$3</f>
        <v>8.00982778282023E-010</v>
      </c>
      <c r="F391" s="47" t="n">
        <f aca="false">IF(A391=1,-1,E391+A391*0.0000000001)</f>
        <v>3.9400982778282E-008</v>
      </c>
    </row>
    <row r="392" customFormat="false" ht="15" hidden="false" customHeight="false" outlineLevel="0" collapsed="false">
      <c r="A392" s="4" t="n">
        <v>387</v>
      </c>
      <c r="B392" s="4" t="str">
        <f aca="false">Vocabulary!B388</f>
        <v>soldiers</v>
      </c>
      <c r="C392" s="24" t="n">
        <v>-5.86159700056254</v>
      </c>
      <c r="D392" s="25" t="n">
        <f aca="false">EXP((C392-$B$3)/$F$3)</f>
        <v>2.91779407751464E-011</v>
      </c>
      <c r="E392" s="26" t="n">
        <f aca="false">D392/$D$3</f>
        <v>2.30369957418536E-011</v>
      </c>
      <c r="F392" s="47" t="n">
        <f aca="false">IF(A392=1,-1,E392+A392*0.0000000001)</f>
        <v>3.87230369957419E-008</v>
      </c>
    </row>
    <row r="393" customFormat="false" ht="15" hidden="false" customHeight="false" outlineLevel="0" collapsed="false">
      <c r="A393" s="4" t="n">
        <v>388</v>
      </c>
      <c r="B393" s="4" t="str">
        <f aca="false">Vocabulary!B389</f>
        <v>witness</v>
      </c>
      <c r="C393" s="24" t="n">
        <v>-8.26323987938598</v>
      </c>
      <c r="D393" s="25" t="n">
        <f aca="false">EXP((C393-$B$3)/$F$3)</f>
        <v>2.64261799893813E-012</v>
      </c>
      <c r="E393" s="26" t="n">
        <f aca="false">D393/$D$3</f>
        <v>2.08643852073136E-012</v>
      </c>
      <c r="F393" s="47" t="n">
        <f aca="false">IF(A393=1,-1,E393+A393*0.0000000001)</f>
        <v>3.88020864385207E-008</v>
      </c>
    </row>
    <row r="394" customFormat="false" ht="15" hidden="false" customHeight="false" outlineLevel="0" collapsed="false">
      <c r="A394" s="4" t="n">
        <v>389</v>
      </c>
      <c r="B394" s="4" t="str">
        <f aca="false">Vocabulary!B390</f>
        <v>coming</v>
      </c>
      <c r="C394" s="24" t="n">
        <v>-1.29277879646783</v>
      </c>
      <c r="D394" s="25" t="n">
        <f aca="false">EXP((C394-$B$3)/$F$3)</f>
        <v>2.81363121370257E-009</v>
      </c>
      <c r="E394" s="26" t="n">
        <f aca="false">D394/$D$3</f>
        <v>2.22145938223385E-009</v>
      </c>
      <c r="F394" s="47" t="n">
        <f aca="false">IF(A394=1,-1,E394+A394*0.0000000001)</f>
        <v>4.11214593822339E-008</v>
      </c>
    </row>
    <row r="395" customFormat="false" ht="15" hidden="false" customHeight="false" outlineLevel="0" collapsed="false">
      <c r="A395" s="4" t="n">
        <v>390</v>
      </c>
      <c r="B395" s="4" t="str">
        <f aca="false">Vocabulary!B391</f>
        <v>couldn't</v>
      </c>
      <c r="C395" s="24" t="n">
        <v>0.775082995488925</v>
      </c>
      <c r="D395" s="25" t="n">
        <f aca="false">EXP((C395-$B$3)/$F$3)</f>
        <v>2.2249903865234E-008</v>
      </c>
      <c r="E395" s="26" t="n">
        <f aca="false">D395/$D$3</f>
        <v>1.75670704300234E-008</v>
      </c>
      <c r="F395" s="47" t="n">
        <f aca="false">IF(A395=1,-1,E395+A395*0.0000000001)</f>
        <v>5.65670704300234E-008</v>
      </c>
    </row>
    <row r="396" customFormat="false" ht="15" hidden="false" customHeight="false" outlineLevel="0" collapsed="false">
      <c r="A396" s="4" t="n">
        <v>391</v>
      </c>
      <c r="B396" s="4" t="str">
        <f aca="false">Vocabulary!B392</f>
        <v>answer</v>
      </c>
      <c r="C396" s="24" t="n">
        <v>7.27557000368262</v>
      </c>
      <c r="D396" s="25" t="n">
        <f aca="false">EXP((C396-$B$3)/$F$3)</f>
        <v>1.48065465458889E-005</v>
      </c>
      <c r="E396" s="26" t="n">
        <f aca="false">D396/$D$3</f>
        <v>1.16902817905418E-005</v>
      </c>
      <c r="F396" s="47" t="n">
        <f aca="false">IF(A396=1,-1,E396+A396*0.0000000001)</f>
        <v>1.17293817905418E-005</v>
      </c>
    </row>
    <row r="397" customFormat="false" ht="15" hidden="false" customHeight="false" outlineLevel="0" collapsed="false">
      <c r="A397" s="4" t="n">
        <v>392</v>
      </c>
      <c r="B397" s="4" t="str">
        <f aca="false">Vocabulary!B393</f>
        <v>matter</v>
      </c>
      <c r="C397" s="24" t="n">
        <v>7.56574704481938</v>
      </c>
      <c r="D397" s="25" t="n">
        <f aca="false">EXP((C397-$B$3)/$F$3)</f>
        <v>1.97913793848111E-005</v>
      </c>
      <c r="E397" s="26" t="n">
        <f aca="false">D397/$D$3</f>
        <v>1.56259801240554E-005</v>
      </c>
      <c r="F397" s="47" t="n">
        <f aca="false">IF(A397=1,-1,E397+A397*0.0000000001)</f>
        <v>1.56651801240554E-005</v>
      </c>
    </row>
    <row r="398" customFormat="false" ht="15" hidden="false" customHeight="false" outlineLevel="0" collapsed="false">
      <c r="A398" s="4" t="n">
        <v>393</v>
      </c>
      <c r="B398" s="4" t="str">
        <f aca="false">Vocabulary!B394</f>
        <v>hall</v>
      </c>
      <c r="C398" s="24" t="n">
        <v>-1.35932675644264</v>
      </c>
      <c r="D398" s="25" t="n">
        <f aca="false">EXP((C398-$B$3)/$F$3)</f>
        <v>2.63248412865722E-009</v>
      </c>
      <c r="E398" s="26" t="n">
        <f aca="false">D398/$D$3</f>
        <v>2.07843747883779E-009</v>
      </c>
      <c r="F398" s="47" t="n">
        <f aca="false">IF(A398=1,-1,E398+A398*0.0000000001)</f>
        <v>4.13784374788378E-008</v>
      </c>
    </row>
    <row r="399" customFormat="false" ht="15" hidden="false" customHeight="false" outlineLevel="0" collapsed="false">
      <c r="A399" s="4" t="n">
        <v>394</v>
      </c>
      <c r="B399" s="4" t="str">
        <f aca="false">Vocabulary!B395</f>
        <v>key</v>
      </c>
      <c r="C399" s="24" t="n">
        <v>-18.9582202050545</v>
      </c>
      <c r="D399" s="25" t="n">
        <f aca="false">EXP((C399-$B$3)/$F$3)</f>
        <v>5.98774710090818E-017</v>
      </c>
      <c r="E399" s="26" t="n">
        <f aca="false">D399/$D$3</f>
        <v>4.72753391097478E-017</v>
      </c>
      <c r="F399" s="47" t="n">
        <f aca="false">IF(A399=1,-1,E399+A399*0.0000000001)</f>
        <v>3.94000000472753E-008</v>
      </c>
    </row>
    <row r="400" customFormat="false" ht="15" hidden="false" customHeight="false" outlineLevel="0" collapsed="false">
      <c r="A400" s="4" t="n">
        <v>395</v>
      </c>
      <c r="B400" s="4" t="str">
        <f aca="false">Vocabulary!B396</f>
        <v>rate</v>
      </c>
      <c r="C400" s="24" t="n">
        <v>-0.405669018070386</v>
      </c>
      <c r="D400" s="25" t="n">
        <f aca="false">EXP((C400-$B$3)/$F$3)</f>
        <v>6.83178286810019E-009</v>
      </c>
      <c r="E400" s="26" t="n">
        <f aca="false">D400/$D$3</f>
        <v>5.39392940901955E-009</v>
      </c>
      <c r="F400" s="47" t="n">
        <f aca="false">IF(A400=1,-1,E400+A400*0.0000000001)</f>
        <v>4.48939294090196E-008</v>
      </c>
    </row>
    <row r="401" customFormat="false" ht="15" hidden="false" customHeight="false" outlineLevel="0" collapsed="false">
      <c r="A401" s="4" t="n">
        <v>396</v>
      </c>
      <c r="B401" s="4" t="str">
        <f aca="false">Vocabulary!B397</f>
        <v>few</v>
      </c>
      <c r="C401" s="24" t="n">
        <v>-5.3992932964148</v>
      </c>
      <c r="D401" s="25" t="n">
        <f aca="false">EXP((C401-$B$3)/$F$3)</f>
        <v>4.63266169025704E-011</v>
      </c>
      <c r="E401" s="26" t="n">
        <f aca="false">D401/$D$3</f>
        <v>3.65764700306766E-011</v>
      </c>
      <c r="F401" s="47" t="n">
        <f aca="false">IF(A401=1,-1,E401+A401*0.0000000001)</f>
        <v>3.96365764700307E-008</v>
      </c>
    </row>
    <row r="402" customFormat="false" ht="15" hidden="false" customHeight="false" outlineLevel="0" collapsed="false">
      <c r="A402" s="4" t="n">
        <v>397</v>
      </c>
      <c r="B402" s="4" t="str">
        <f aca="false">Vocabulary!B398</f>
        <v>waiting</v>
      </c>
      <c r="C402" s="24" t="n">
        <v>2.62400545780544</v>
      </c>
      <c r="D402" s="25" t="n">
        <f aca="false">EXP((C402-$B$3)/$F$3)</f>
        <v>1.41352977726888E-007</v>
      </c>
      <c r="E402" s="26" t="n">
        <f aca="false">D402/$D$3</f>
        <v>1.11603076141905E-007</v>
      </c>
      <c r="F402" s="47" t="n">
        <f aca="false">IF(A402=1,-1,E402+A402*0.0000000001)</f>
        <v>1.51303076141905E-007</v>
      </c>
    </row>
    <row r="403" customFormat="false" ht="15" hidden="false" customHeight="false" outlineLevel="0" collapsed="false">
      <c r="A403" s="4" t="n">
        <v>398</v>
      </c>
      <c r="B403" s="4" t="str">
        <f aca="false">Vocabulary!B399</f>
        <v>leave</v>
      </c>
      <c r="C403" s="24" t="n">
        <v>6.09794559948723</v>
      </c>
      <c r="D403" s="25" t="n">
        <f aca="false">EXP((C403-$B$3)/$F$3)</f>
        <v>4.56055812995083E-006</v>
      </c>
      <c r="E403" s="26" t="n">
        <f aca="false">D403/$D$3</f>
        <v>3.60071874262094E-006</v>
      </c>
      <c r="F403" s="47" t="n">
        <f aca="false">IF(A403=1,-1,E403+A403*0.0000000001)</f>
        <v>3.64051874262094E-006</v>
      </c>
    </row>
    <row r="404" customFormat="false" ht="15" hidden="false" customHeight="false" outlineLevel="0" collapsed="false">
      <c r="A404" s="4" t="n">
        <v>399</v>
      </c>
      <c r="B404" s="4" t="str">
        <f aca="false">Vocabulary!B400</f>
        <v>croquet</v>
      </c>
      <c r="C404" s="24" t="n">
        <v>-4.56080456397708</v>
      </c>
      <c r="D404" s="25" t="n">
        <f aca="false">EXP((C404-$B$3)/$F$3)</f>
        <v>1.07147394736837E-010</v>
      </c>
      <c r="E404" s="26" t="n">
        <f aca="false">D404/$D$3</f>
        <v>8.45965825801438E-011</v>
      </c>
      <c r="F404" s="47" t="n">
        <f aca="false">IF(A404=1,-1,E404+A404*0.0000000001)</f>
        <v>3.99845965825801E-008</v>
      </c>
    </row>
    <row r="405" customFormat="false" ht="15" hidden="false" customHeight="false" outlineLevel="0" collapsed="false">
      <c r="A405" s="4" t="n">
        <v>400</v>
      </c>
      <c r="B405" s="4" t="str">
        <f aca="false">Vocabulary!B401</f>
        <v>against</v>
      </c>
      <c r="C405" s="24" t="n">
        <v>-7.99849515246765</v>
      </c>
      <c r="D405" s="25" t="n">
        <f aca="false">EXP((C405-$B$3)/$F$3)</f>
        <v>3.44359098867251E-012</v>
      </c>
      <c r="E405" s="26" t="n">
        <f aca="false">D405/$D$3</f>
        <v>2.71883446313343E-012</v>
      </c>
      <c r="F405" s="47" t="n">
        <f aca="false">IF(A405=1,-1,E405+A405*0.0000000001)</f>
        <v>4.00027188344631E-008</v>
      </c>
    </row>
    <row r="406" customFormat="false" ht="15" hidden="false" customHeight="false" outlineLevel="0" collapsed="false">
      <c r="A406" s="4" t="n">
        <v>401</v>
      </c>
      <c r="B406" s="4" t="str">
        <f aca="false">Vocabulary!B402</f>
        <v>want</v>
      </c>
      <c r="C406" s="24" t="n">
        <v>9.08655029719691</v>
      </c>
      <c r="D406" s="25" t="n">
        <f aca="false">EXP((C406-$B$3)/$F$3)</f>
        <v>9.05633594951121E-005</v>
      </c>
      <c r="E406" s="26" t="n">
        <f aca="false">D406/$D$3</f>
        <v>7.15029118447579E-005</v>
      </c>
      <c r="F406" s="47" t="n">
        <f aca="false">IF(A406=1,-1,E406+A406*0.0000000001)</f>
        <v>7.15430118447579E-005</v>
      </c>
    </row>
    <row r="407" customFormat="false" ht="15" hidden="false" customHeight="false" outlineLevel="0" collapsed="false">
      <c r="A407" s="4" t="n">
        <v>402</v>
      </c>
      <c r="B407" s="4" t="str">
        <f aca="false">Vocabulary!B403</f>
        <v>help</v>
      </c>
      <c r="C407" s="24" t="n">
        <v>5.95616508269308</v>
      </c>
      <c r="D407" s="25" t="n">
        <f aca="false">EXP((C407-$B$3)/$F$3)</f>
        <v>3.95770572960628E-006</v>
      </c>
      <c r="E407" s="26" t="n">
        <f aca="false">D407/$D$3</f>
        <v>3.1247458737085E-006</v>
      </c>
      <c r="F407" s="47" t="n">
        <f aca="false">IF(A407=1,-1,E407+A407*0.0000000001)</f>
        <v>3.1649458737085E-006</v>
      </c>
    </row>
    <row r="408" customFormat="false" ht="15" hidden="false" customHeight="false" outlineLevel="0" collapsed="false">
      <c r="A408" s="4" t="n">
        <v>403</v>
      </c>
      <c r="B408" s="4" t="str">
        <f aca="false">Vocabulary!B404</f>
        <v>different</v>
      </c>
      <c r="C408" s="24" t="n">
        <v>-8.90118679654418</v>
      </c>
      <c r="D408" s="25" t="n">
        <f aca="false">EXP((C408-$B$3)/$F$3)</f>
        <v>1.39629622150881E-012</v>
      </c>
      <c r="E408" s="26" t="n">
        <f aca="false">D408/$D$3</f>
        <v>1.10242427171777E-012</v>
      </c>
      <c r="F408" s="47" t="n">
        <f aca="false">IF(A408=1,-1,E408+A408*0.0000000001)</f>
        <v>4.03011024242717E-008</v>
      </c>
    </row>
    <row r="409" customFormat="false" ht="15" hidden="false" customHeight="false" outlineLevel="0" collapsed="false">
      <c r="A409" s="4" t="n">
        <v>404</v>
      </c>
      <c r="B409" s="4" t="str">
        <f aca="false">Vocabulary!B405</f>
        <v>tail</v>
      </c>
      <c r="C409" s="24" t="n">
        <v>-9.83563482193845</v>
      </c>
      <c r="D409" s="25" t="n">
        <f aca="false">EXP((C409-$B$3)/$F$3)</f>
        <v>5.48468817981723E-013</v>
      </c>
      <c r="E409" s="26" t="n">
        <f aca="false">D409/$D$3</f>
        <v>4.33035145343325E-013</v>
      </c>
      <c r="F409" s="47" t="n">
        <f aca="false">IF(A409=1,-1,E409+A409*0.0000000001)</f>
        <v>4.04004330351454E-008</v>
      </c>
    </row>
    <row r="410" customFormat="false" ht="15" hidden="false" customHeight="false" outlineLevel="0" collapsed="false">
      <c r="A410" s="4" t="n">
        <v>405</v>
      </c>
      <c r="B410" s="4" t="str">
        <f aca="false">Vocabulary!B406</f>
        <v>conversation</v>
      </c>
      <c r="C410" s="24" t="n">
        <v>-9.6713487098159</v>
      </c>
      <c r="D410" s="25" t="n">
        <f aca="false">EXP((C410-$B$3)/$F$3)</f>
        <v>6.46398728785738E-013</v>
      </c>
      <c r="E410" s="26" t="n">
        <f aca="false">D410/$D$3</f>
        <v>5.10354204819718E-013</v>
      </c>
      <c r="F410" s="47" t="n">
        <f aca="false">IF(A410=1,-1,E410+A410*0.0000000001)</f>
        <v>4.05005103542048E-008</v>
      </c>
    </row>
    <row r="411" customFormat="false" ht="15" hidden="false" customHeight="false" outlineLevel="0" collapsed="false">
      <c r="A411" s="4" t="n">
        <v>406</v>
      </c>
      <c r="B411" s="4" t="str">
        <f aca="false">Vocabulary!B407</f>
        <v>continued</v>
      </c>
      <c r="C411" s="24" t="n">
        <v>-3.20779445911722</v>
      </c>
      <c r="D411" s="25" t="n">
        <f aca="false">EXP((C411-$B$3)/$F$3)</f>
        <v>4.14559086104094E-010</v>
      </c>
      <c r="E411" s="26" t="n">
        <f aca="false">D411/$D$3</f>
        <v>3.27308769831405E-010</v>
      </c>
      <c r="F411" s="47" t="n">
        <f aca="false">IF(A411=1,-1,E411+A411*0.0000000001)</f>
        <v>4.09273087698314E-008</v>
      </c>
    </row>
    <row r="412" customFormat="false" ht="15" hidden="false" customHeight="false" outlineLevel="0" collapsed="false">
      <c r="A412" s="4" t="n">
        <v>407</v>
      </c>
      <c r="B412" s="4" t="str">
        <f aca="false">Vocabulary!B408</f>
        <v>believe</v>
      </c>
      <c r="C412" s="24" t="n">
        <v>5.14930017856972</v>
      </c>
      <c r="D412" s="25" t="n">
        <f aca="false">EXP((C412-$B$3)/$F$3)</f>
        <v>1.76614568309459E-006</v>
      </c>
      <c r="E412" s="26" t="n">
        <f aca="false">D412/$D$3</f>
        <v>1.39443324306148E-006</v>
      </c>
      <c r="F412" s="47" t="n">
        <f aca="false">IF(A412=1,-1,E412+A412*0.0000000001)</f>
        <v>1.43513324306148E-006</v>
      </c>
    </row>
    <row r="413" customFormat="false" ht="15" hidden="false" customHeight="false" outlineLevel="0" collapsed="false">
      <c r="A413" s="4" t="n">
        <v>408</v>
      </c>
      <c r="B413" s="4" t="str">
        <f aca="false">Vocabulary!B409</f>
        <v>call</v>
      </c>
      <c r="C413" s="24" t="n">
        <v>11.1966215789055</v>
      </c>
      <c r="D413" s="25" t="n">
        <f aca="false">EXP((C413-$B$3)/$F$3)</f>
        <v>0.00074704168917224</v>
      </c>
      <c r="E413" s="26" t="n">
        <f aca="false">D413/$D$3</f>
        <v>0.000589815310993677</v>
      </c>
      <c r="F413" s="47" t="n">
        <f aca="false">IF(A413=1,-1,E413+A413*0.0000000001)</f>
        <v>0.000589856110993677</v>
      </c>
    </row>
    <row r="414" customFormat="false" ht="15" hidden="false" customHeight="false" outlineLevel="0" collapsed="false">
      <c r="A414" s="4" t="n">
        <v>409</v>
      </c>
      <c r="B414" s="4" t="str">
        <f aca="false">Vocabulary!B410</f>
        <v>angrily</v>
      </c>
      <c r="C414" s="24" t="n">
        <v>-6.78781262175759</v>
      </c>
      <c r="D414" s="25" t="n">
        <f aca="false">EXP((C414-$B$3)/$F$3)</f>
        <v>1.15559141053907E-011</v>
      </c>
      <c r="E414" s="26" t="n">
        <f aca="false">D414/$D$3</f>
        <v>9.12379479040791E-012</v>
      </c>
      <c r="F414" s="47" t="n">
        <f aca="false">IF(A414=1,-1,E414+A414*0.0000000001)</f>
        <v>4.09091237947904E-008</v>
      </c>
    </row>
    <row r="415" customFormat="false" ht="15" hidden="false" customHeight="false" outlineLevel="0" collapsed="false">
      <c r="A415" s="4" t="n">
        <v>410</v>
      </c>
      <c r="B415" s="4" t="str">
        <f aca="false">Vocabulary!B411</f>
        <v>shook</v>
      </c>
      <c r="C415" s="24" t="n">
        <v>7.50068187472112</v>
      </c>
      <c r="D415" s="25" t="n">
        <f aca="false">EXP((C415-$B$3)/$F$3)</f>
        <v>1.85446490808802E-005</v>
      </c>
      <c r="E415" s="26" t="n">
        <f aca="false">D415/$D$3</f>
        <v>1.46416433292066E-005</v>
      </c>
      <c r="F415" s="47" t="n">
        <f aca="false">IF(A415=1,-1,E415+A415*0.0000000001)</f>
        <v>1.46826433292066E-005</v>
      </c>
    </row>
    <row r="416" customFormat="false" ht="15" hidden="false" customHeight="false" outlineLevel="0" collapsed="false">
      <c r="A416" s="4" t="n">
        <v>411</v>
      </c>
      <c r="B416" s="4" t="str">
        <f aca="false">Vocabulary!B412</f>
        <v>does</v>
      </c>
      <c r="C416" s="24" t="n">
        <v>3.04276469090054</v>
      </c>
      <c r="D416" s="25" t="n">
        <f aca="false">EXP((C416-$B$3)/$F$3)</f>
        <v>2.14867032507057E-007</v>
      </c>
      <c r="E416" s="26" t="n">
        <f aca="false">D416/$D$3</f>
        <v>1.69644970872862E-007</v>
      </c>
      <c r="F416" s="47" t="n">
        <f aca="false">IF(A416=1,-1,E416+A416*0.0000000001)</f>
        <v>2.10744970872862E-007</v>
      </c>
    </row>
    <row r="417" customFormat="false" ht="15" hidden="false" customHeight="false" outlineLevel="0" collapsed="false">
      <c r="A417" s="4" t="n">
        <v>412</v>
      </c>
      <c r="B417" s="4" t="str">
        <f aca="false">Vocabulary!B413</f>
        <v>least</v>
      </c>
      <c r="C417" s="24" t="n">
        <v>-0.985465903321197</v>
      </c>
      <c r="D417" s="25" t="n">
        <f aca="false">EXP((C417-$B$3)/$F$3)</f>
        <v>3.82588108254114E-009</v>
      </c>
      <c r="E417" s="26" t="n">
        <f aca="false">D417/$D$3</f>
        <v>3.02066574493883E-009</v>
      </c>
      <c r="F417" s="47" t="n">
        <f aca="false">IF(A417=1,-1,E417+A417*0.0000000001)</f>
        <v>4.42206657449388E-008</v>
      </c>
    </row>
    <row r="418" customFormat="false" ht="15" hidden="false" customHeight="false" outlineLevel="0" collapsed="false">
      <c r="A418" s="4" t="n">
        <v>413</v>
      </c>
      <c r="B418" s="4" t="str">
        <f aca="false">Vocabulary!B414</f>
        <v>reason</v>
      </c>
      <c r="C418" s="24" t="n">
        <v>-7.6877436910985</v>
      </c>
      <c r="D418" s="25" t="n">
        <f aca="false">EXP((C418-$B$3)/$F$3)</f>
        <v>4.69860793279956E-012</v>
      </c>
      <c r="E418" s="26" t="n">
        <f aca="false">D418/$D$3</f>
        <v>3.70971384768671E-012</v>
      </c>
      <c r="F418" s="47" t="n">
        <f aca="false">IF(A418=1,-1,E418+A418*0.0000000001)</f>
        <v>4.13037097138477E-008</v>
      </c>
    </row>
    <row r="419" customFormat="false" ht="15" hidden="false" customHeight="false" outlineLevel="0" collapsed="false">
      <c r="A419" s="4" t="n">
        <v>414</v>
      </c>
      <c r="B419" s="4" t="str">
        <f aca="false">Vocabulary!B415</f>
        <v>together</v>
      </c>
      <c r="C419" s="24" t="n">
        <v>-4.84619586835041</v>
      </c>
      <c r="D419" s="25" t="n">
        <f aca="false">EXP((C419-$B$3)/$F$3)</f>
        <v>8.05448444381263E-011</v>
      </c>
      <c r="E419" s="26" t="n">
        <f aca="false">D419/$D$3</f>
        <v>6.35929468994568E-011</v>
      </c>
      <c r="F419" s="47" t="n">
        <f aca="false">IF(A419=1,-1,E419+A419*0.0000000001)</f>
        <v>4.14635929468995E-008</v>
      </c>
    </row>
    <row r="420" customFormat="false" ht="15" hidden="false" customHeight="false" outlineLevel="0" collapsed="false">
      <c r="A420" s="4" t="n">
        <v>415</v>
      </c>
      <c r="B420" s="4" t="str">
        <f aca="false">Vocabulary!B416</f>
        <v>shouted</v>
      </c>
      <c r="C420" s="24" t="n">
        <v>-1.6315565881167</v>
      </c>
      <c r="D420" s="25" t="n">
        <f aca="false">EXP((C420-$B$3)/$F$3)</f>
        <v>2.00510836029617E-009</v>
      </c>
      <c r="E420" s="26" t="n">
        <f aca="false">D420/$D$3</f>
        <v>1.58310256073464E-009</v>
      </c>
      <c r="F420" s="47" t="n">
        <f aca="false">IF(A420=1,-1,E420+A420*0.0000000001)</f>
        <v>4.30831025607346E-008</v>
      </c>
    </row>
    <row r="421" customFormat="false" ht="15" hidden="false" customHeight="false" outlineLevel="0" collapsed="false">
      <c r="A421" s="4" t="n">
        <v>416</v>
      </c>
      <c r="B421" s="4" t="str">
        <f aca="false">Vocabulary!B417</f>
        <v>timidly</v>
      </c>
      <c r="C421" s="24" t="n">
        <v>-4.78806686364635</v>
      </c>
      <c r="D421" s="25" t="n">
        <f aca="false">EXP((C421-$B$3)/$F$3)</f>
        <v>8.53655913307763E-011</v>
      </c>
      <c r="E421" s="26" t="n">
        <f aca="false">D421/$D$3</f>
        <v>6.73990936900874E-011</v>
      </c>
      <c r="F421" s="47" t="n">
        <f aca="false">IF(A421=1,-1,E421+A421*0.0000000001)</f>
        <v>4.16673990936901E-008</v>
      </c>
    </row>
    <row r="422" customFormat="false" ht="15" hidden="false" customHeight="false" outlineLevel="0" collapsed="false">
      <c r="A422" s="4" t="n">
        <v>417</v>
      </c>
      <c r="B422" s="4" t="str">
        <f aca="false">Vocabulary!B418</f>
        <v>serpent</v>
      </c>
      <c r="C422" s="24" t="n">
        <v>3.07534638619428</v>
      </c>
      <c r="D422" s="25" t="n">
        <f aca="false">EXP((C422-$B$3)/$F$3)</f>
        <v>2.21983061329708E-007</v>
      </c>
      <c r="E422" s="26" t="n">
        <f aca="false">D422/$D$3</f>
        <v>1.75263322316839E-007</v>
      </c>
      <c r="F422" s="47" t="n">
        <f aca="false">IF(A422=1,-1,E422+A422*0.0000000001)</f>
        <v>2.16963322316839E-007</v>
      </c>
    </row>
    <row r="423" customFormat="false" ht="15" hidden="false" customHeight="false" outlineLevel="0" collapsed="false">
      <c r="A423" s="4" t="n">
        <v>418</v>
      </c>
      <c r="B423" s="4" t="str">
        <f aca="false">Vocabulary!B419</f>
        <v>puzzled</v>
      </c>
      <c r="C423" s="24" t="n">
        <v>-6.22964866778128</v>
      </c>
      <c r="D423" s="25" t="n">
        <f aca="false">EXP((C423-$B$3)/$F$3)</f>
        <v>2.01935107672834E-011</v>
      </c>
      <c r="E423" s="26" t="n">
        <f aca="false">D423/$D$3</f>
        <v>1.59434767910433E-011</v>
      </c>
      <c r="F423" s="47" t="n">
        <f aca="false">IF(A423=1,-1,E423+A423*0.0000000001)</f>
        <v>4.18159434767911E-008</v>
      </c>
    </row>
    <row r="424" customFormat="false" ht="15" hidden="false" customHeight="false" outlineLevel="0" collapsed="false">
      <c r="A424" s="4" t="n">
        <v>419</v>
      </c>
      <c r="B424" s="4" t="str">
        <f aca="false">Vocabulary!B420</f>
        <v>butter</v>
      </c>
      <c r="C424" s="24" t="n">
        <v>-1.08357656632937</v>
      </c>
      <c r="D424" s="25" t="n">
        <f aca="false">EXP((C424-$B$3)/$F$3)</f>
        <v>3.46834705042282E-009</v>
      </c>
      <c r="E424" s="26" t="n">
        <f aca="false">D424/$D$3</f>
        <v>2.73838023209368E-009</v>
      </c>
      <c r="F424" s="47" t="n">
        <f aca="false">IF(A424=1,-1,E424+A424*0.0000000001)</f>
        <v>4.46383802320937E-008</v>
      </c>
    </row>
    <row r="425" customFormat="false" ht="15" hidden="false" customHeight="false" outlineLevel="0" collapsed="false">
      <c r="A425" s="4" t="n">
        <v>420</v>
      </c>
      <c r="B425" s="4" t="str">
        <f aca="false">Vocabulary!B421</f>
        <v>interrupted</v>
      </c>
      <c r="C425" s="24" t="n">
        <v>3.55456818676892</v>
      </c>
      <c r="D425" s="25" t="n">
        <f aca="false">EXP((C425-$B$3)/$F$3)</f>
        <v>3.58462079581546E-007</v>
      </c>
      <c r="E425" s="26" t="n">
        <f aca="false">D425/$D$3</f>
        <v>2.83018238489609E-007</v>
      </c>
      <c r="F425" s="47" t="n">
        <f aca="false">IF(A425=1,-1,E425+A425*0.0000000001)</f>
        <v>3.25018238489609E-007</v>
      </c>
    </row>
    <row r="426" customFormat="false" ht="15" hidden="false" customHeight="false" outlineLevel="0" collapsed="false">
      <c r="A426" s="4" t="n">
        <v>421</v>
      </c>
      <c r="B426" s="4" t="str">
        <f aca="false">Vocabulary!B422</f>
        <v>knave</v>
      </c>
      <c r="C426" s="24" t="n">
        <v>-1.35823215933165</v>
      </c>
      <c r="D426" s="25" t="n">
        <f aca="false">EXP((C426-$B$3)/$F$3)</f>
        <v>2.63536721580072E-009</v>
      </c>
      <c r="E426" s="26" t="n">
        <f aca="false">D426/$D$3</f>
        <v>2.0807137760844E-009</v>
      </c>
      <c r="F426" s="47" t="n">
        <f aca="false">IF(A426=1,-1,E426+A426*0.0000000001)</f>
        <v>4.41807137760844E-008</v>
      </c>
    </row>
    <row r="427" customFormat="false" ht="15" hidden="false" customHeight="false" outlineLevel="0" collapsed="false">
      <c r="A427" s="4" t="n">
        <v>422</v>
      </c>
      <c r="B427" s="4" t="str">
        <f aca="false">Vocabulary!B423</f>
        <v>join</v>
      </c>
      <c r="C427" s="24" t="n">
        <v>7.53592208301619</v>
      </c>
      <c r="D427" s="25" t="n">
        <f aca="false">EXP((C427-$B$3)/$F$3)</f>
        <v>1.92098178843759E-005</v>
      </c>
      <c r="E427" s="26" t="n">
        <f aca="false">D427/$D$3</f>
        <v>1.51668171587044E-005</v>
      </c>
      <c r="F427" s="47" t="n">
        <f aca="false">IF(A427=1,-1,E427+A427*0.0000000001)</f>
        <v>1.52090171587044E-005</v>
      </c>
    </row>
    <row r="428" customFormat="false" ht="15" hidden="false" customHeight="false" outlineLevel="0" collapsed="false">
      <c r="A428" s="4" t="n">
        <v>423</v>
      </c>
      <c r="B428" s="4" t="str">
        <f aca="false">Vocabulary!B424</f>
        <v>sister</v>
      </c>
      <c r="C428" s="24" t="n">
        <v>-10.1954375906582</v>
      </c>
      <c r="D428" s="25" t="n">
        <f aca="false">EXP((C428-$B$3)/$F$3)</f>
        <v>3.82729188618248E-013</v>
      </c>
      <c r="E428" s="26" t="n">
        <f aca="false">D428/$D$3</f>
        <v>3.02177962332143E-013</v>
      </c>
      <c r="F428" s="47" t="n">
        <f aca="false">IF(A428=1,-1,E428+A428*0.0000000001)</f>
        <v>4.23003021779623E-008</v>
      </c>
    </row>
    <row r="429" customFormat="false" ht="15" hidden="false" customHeight="false" outlineLevel="0" collapsed="false">
      <c r="A429" s="4" t="n">
        <v>424</v>
      </c>
      <c r="B429" s="4" t="str">
        <f aca="false">Vocabulary!B425</f>
        <v>feel</v>
      </c>
      <c r="C429" s="24" t="n">
        <v>11.9063758254128</v>
      </c>
      <c r="D429" s="25" t="n">
        <f aca="false">EXP((C429-$B$3)/$F$3)</f>
        <v>0.00151910289490217</v>
      </c>
      <c r="E429" s="26" t="n">
        <f aca="false">D429/$D$3</f>
        <v>0.00119938439765111</v>
      </c>
      <c r="F429" s="47" t="n">
        <f aca="false">IF(A429=1,-1,E429+A429*0.0000000001)</f>
        <v>0.00119942679765111</v>
      </c>
    </row>
    <row r="430" customFormat="false" ht="15" hidden="false" customHeight="false" outlineLevel="0" collapsed="false">
      <c r="A430" s="4" t="n">
        <v>425</v>
      </c>
      <c r="B430" s="4" t="str">
        <f aca="false">Vocabulary!B426</f>
        <v>making</v>
      </c>
      <c r="C430" s="24" t="n">
        <v>8.06333631093685</v>
      </c>
      <c r="D430" s="25" t="n">
        <f aca="false">EXP((C430-$B$3)/$F$3)</f>
        <v>3.25518995351022E-005</v>
      </c>
      <c r="E430" s="26" t="n">
        <f aca="false">D430/$D$3</f>
        <v>2.5700853146503E-005</v>
      </c>
      <c r="F430" s="47" t="n">
        <f aca="false">IF(A430=1,-1,E430+A430*0.0000000001)</f>
        <v>2.57433531465029E-005</v>
      </c>
    </row>
    <row r="431" customFormat="false" ht="15" hidden="false" customHeight="false" outlineLevel="0" collapsed="false">
      <c r="A431" s="4" t="n">
        <v>426</v>
      </c>
      <c r="B431" s="4" t="str">
        <f aca="false">Vocabulary!B427</f>
        <v>watch</v>
      </c>
      <c r="C431" s="24" t="n">
        <v>-2.9226690826678</v>
      </c>
      <c r="D431" s="25" t="n">
        <f aca="false">EXP((C431-$B$3)/$F$3)</f>
        <v>5.51334051086636E-010</v>
      </c>
      <c r="E431" s="26" t="n">
        <f aca="false">D431/$D$3</f>
        <v>4.35297346207532E-010</v>
      </c>
      <c r="F431" s="47" t="n">
        <f aca="false">IF(A431=1,-1,E431+A431*0.0000000001)</f>
        <v>4.30352973462075E-008</v>
      </c>
    </row>
    <row r="432" customFormat="false" ht="15" hidden="false" customHeight="false" outlineLevel="0" collapsed="false">
      <c r="A432" s="4" t="n">
        <v>427</v>
      </c>
      <c r="B432" s="4" t="str">
        <f aca="false">Vocabulary!B428</f>
        <v>slowly</v>
      </c>
      <c r="C432" s="24" t="n">
        <v>-9.50748284892691</v>
      </c>
      <c r="D432" s="25" t="n">
        <f aca="false">EXP((C432-$B$3)/$F$3)</f>
        <v>7.61494082522615E-013</v>
      </c>
      <c r="E432" s="26" t="n">
        <f aca="false">D432/$D$3</f>
        <v>6.01225976559074E-013</v>
      </c>
      <c r="F432" s="47" t="n">
        <f aca="false">IF(A432=1,-1,E432+A432*0.0000000001)</f>
        <v>4.27006012259766E-008</v>
      </c>
    </row>
    <row r="433" customFormat="false" ht="15" hidden="false" customHeight="false" outlineLevel="0" collapsed="false">
      <c r="A433" s="4" t="n">
        <v>428</v>
      </c>
      <c r="B433" s="4" t="str">
        <f aca="false">Vocabulary!B429</f>
        <v>happen</v>
      </c>
      <c r="C433" s="24" t="n">
        <v>11.8745900480911</v>
      </c>
      <c r="D433" s="25" t="n">
        <f aca="false">EXP((C433-$B$3)/$F$3)</f>
        <v>0.00147157636383433</v>
      </c>
      <c r="E433" s="26" t="n">
        <f aca="false">D433/$D$3</f>
        <v>0.00116186055379002</v>
      </c>
      <c r="F433" s="47" t="n">
        <f aca="false">IF(A433=1,-1,E433+A433*0.0000000001)</f>
        <v>0.00116190335379002</v>
      </c>
    </row>
    <row r="434" customFormat="false" ht="15" hidden="false" customHeight="false" outlineLevel="0" collapsed="false">
      <c r="A434" s="4" t="n">
        <v>429</v>
      </c>
      <c r="B434" s="4" t="str">
        <f aca="false">Vocabulary!B430</f>
        <v>noticed</v>
      </c>
      <c r="C434" s="24" t="n">
        <v>0.578040219363478</v>
      </c>
      <c r="D434" s="25" t="n">
        <f aca="false">EXP((C434-$B$3)/$F$3)</f>
        <v>1.8270631082714E-008</v>
      </c>
      <c r="E434" s="26" t="n">
        <f aca="false">D434/$D$3</f>
        <v>1.44252966203833E-008</v>
      </c>
      <c r="F434" s="47" t="n">
        <f aca="false">IF(A434=1,-1,E434+A434*0.0000000001)</f>
        <v>5.73252966203833E-008</v>
      </c>
    </row>
    <row r="435" customFormat="false" ht="15" hidden="false" customHeight="false" outlineLevel="0" collapsed="false">
      <c r="A435" s="4" t="n">
        <v>430</v>
      </c>
      <c r="B435" s="4" t="str">
        <f aca="false">Vocabulary!B431</f>
        <v>top</v>
      </c>
      <c r="C435" s="24" t="n">
        <v>-4.87742642871121</v>
      </c>
      <c r="D435" s="25" t="n">
        <f aca="false">EXP((C435-$B$3)/$F$3)</f>
        <v>7.80682576991714E-011</v>
      </c>
      <c r="E435" s="26" t="n">
        <f aca="false">D435/$D$3</f>
        <v>6.16375958142208E-011</v>
      </c>
      <c r="F435" s="47" t="n">
        <f aca="false">IF(A435=1,-1,E435+A435*0.0000000001)</f>
        <v>4.30616375958142E-008</v>
      </c>
    </row>
    <row r="436" customFormat="false" ht="15" hidden="false" customHeight="false" outlineLevel="0" collapsed="false">
      <c r="A436" s="4" t="n">
        <v>431</v>
      </c>
      <c r="B436" s="4" t="str">
        <f aca="false">Vocabulary!B432</f>
        <v>four</v>
      </c>
      <c r="C436" s="24" t="n">
        <v>0.877059047328457</v>
      </c>
      <c r="D436" s="25" t="n">
        <f aca="false">EXP((C436-$B$3)/$F$3)</f>
        <v>2.46385857320255E-008</v>
      </c>
      <c r="E436" s="26" t="n">
        <f aca="false">D436/$D$3</f>
        <v>1.94530175713238E-008</v>
      </c>
      <c r="F436" s="47" t="n">
        <f aca="false">IF(A436=1,-1,E436+A436*0.0000000001)</f>
        <v>6.25530175713238E-008</v>
      </c>
    </row>
    <row r="437" customFormat="false" ht="15" hidden="false" customHeight="false" outlineLevel="0" collapsed="false">
      <c r="A437" s="4" t="n">
        <v>432</v>
      </c>
      <c r="B437" s="4" t="str">
        <f aca="false">Vocabulary!B433</f>
        <v>opportunity</v>
      </c>
      <c r="C437" s="24" t="n">
        <v>-12.0902849566277</v>
      </c>
      <c r="D437" s="25" t="n">
        <f aca="false">EXP((C437-$B$3)/$F$3)</f>
        <v>5.75399962980803E-014</v>
      </c>
      <c r="E437" s="26" t="n">
        <f aca="false">D437/$D$3</f>
        <v>4.54298217931214E-014</v>
      </c>
      <c r="F437" s="47" t="n">
        <f aca="false">IF(A437=1,-1,E437+A437*0.0000000001)</f>
        <v>4.32000454298218E-008</v>
      </c>
    </row>
    <row r="438" customFormat="false" ht="15" hidden="false" customHeight="false" outlineLevel="0" collapsed="false">
      <c r="A438" s="4" t="n">
        <v>433</v>
      </c>
      <c r="B438" s="4" t="str">
        <f aca="false">Vocabulary!B434</f>
        <v>distance</v>
      </c>
      <c r="C438" s="24" t="n">
        <v>-11.0071100365674</v>
      </c>
      <c r="D438" s="25" t="n">
        <f aca="false">EXP((C438-$B$3)/$F$3)</f>
        <v>1.69975653799003E-013</v>
      </c>
      <c r="E438" s="26" t="n">
        <f aca="false">D438/$D$3</f>
        <v>1.34201671151579E-013</v>
      </c>
      <c r="F438" s="47" t="n">
        <f aca="false">IF(A438=1,-1,E438+A438*0.0000000001)</f>
        <v>4.33001342016712E-008</v>
      </c>
    </row>
    <row r="439" customFormat="false" ht="15" hidden="false" customHeight="false" outlineLevel="0" collapsed="false">
      <c r="A439" s="4" t="n">
        <v>434</v>
      </c>
      <c r="B439" s="4" t="str">
        <f aca="false">Vocabulary!B435</f>
        <v>it'll</v>
      </c>
      <c r="C439" s="24" t="n">
        <v>0.469316272974593</v>
      </c>
      <c r="D439" s="25" t="n">
        <f aca="false">EXP((C439-$B$3)/$F$3)</f>
        <v>1.63883540786974E-008</v>
      </c>
      <c r="E439" s="26" t="n">
        <f aca="false">D439/$D$3</f>
        <v>1.29391736735762E-008</v>
      </c>
      <c r="F439" s="47" t="n">
        <f aca="false">IF(A439=1,-1,E439+A439*0.0000000001)</f>
        <v>5.63391736735763E-008</v>
      </c>
    </row>
    <row r="440" customFormat="false" ht="15" hidden="false" customHeight="false" outlineLevel="0" collapsed="false">
      <c r="A440" s="4" t="n">
        <v>435</v>
      </c>
      <c r="B440" s="4" t="str">
        <f aca="false">Vocabulary!B436</f>
        <v>seem</v>
      </c>
      <c r="C440" s="24" t="n">
        <v>11.9526070154199</v>
      </c>
      <c r="D440" s="25" t="n">
        <f aca="false">EXP((C440-$B$3)/$F$3)</f>
        <v>0.00159098154538263</v>
      </c>
      <c r="E440" s="26" t="n">
        <f aca="false">D440/$D$3</f>
        <v>0.00125613508399355</v>
      </c>
      <c r="F440" s="47" t="n">
        <f aca="false">IF(A440=1,-1,E440+A440*0.0000000001)</f>
        <v>0.00125617858399355</v>
      </c>
    </row>
    <row r="441" customFormat="false" ht="15" hidden="false" customHeight="false" outlineLevel="0" collapsed="false">
      <c r="A441" s="4" t="n">
        <v>436</v>
      </c>
      <c r="B441" s="4" t="str">
        <f aca="false">Vocabulary!B437</f>
        <v>dry</v>
      </c>
      <c r="C441" s="24" t="n">
        <v>0.917966990627946</v>
      </c>
      <c r="D441" s="25" t="n">
        <f aca="false">EXP((C441-$B$3)/$F$3)</f>
        <v>2.5667399457707E-008</v>
      </c>
      <c r="E441" s="26" t="n">
        <f aca="false">D441/$D$3</f>
        <v>2.02653016732188E-008</v>
      </c>
      <c r="F441" s="47" t="n">
        <f aca="false">IF(A441=1,-1,E441+A441*0.0000000001)</f>
        <v>6.38653016732188E-008</v>
      </c>
    </row>
    <row r="442" customFormat="false" ht="15" hidden="false" customHeight="false" outlineLevel="0" collapsed="false">
      <c r="A442" s="4" t="n">
        <v>437</v>
      </c>
      <c r="B442" s="4" t="str">
        <f aca="false">Vocabulary!B438</f>
        <v>bright</v>
      </c>
      <c r="C442" s="24" t="n">
        <v>-4.0115938894172</v>
      </c>
      <c r="D442" s="25" t="n">
        <f aca="false">EXP((C442-$B$3)/$F$3)</f>
        <v>1.8556701469615E-010</v>
      </c>
      <c r="E442" s="26" t="n">
        <f aca="false">D442/$D$3</f>
        <v>1.4651159107928E-010</v>
      </c>
      <c r="F442" s="47" t="n">
        <f aca="false">IF(A442=1,-1,E442+A442*0.0000000001)</f>
        <v>4.38465115910793E-008</v>
      </c>
    </row>
    <row r="443" customFormat="false" ht="15" hidden="false" customHeight="false" outlineLevel="0" collapsed="false">
      <c r="A443" s="4" t="n">
        <v>438</v>
      </c>
      <c r="B443" s="4" t="str">
        <f aca="false">Vocabulary!B439</f>
        <v>fact</v>
      </c>
      <c r="C443" s="24" t="n">
        <v>-5.1628472170765</v>
      </c>
      <c r="D443" s="25" t="n">
        <f aca="false">EXP((C443-$B$3)/$F$3)</f>
        <v>5.86837439668783E-011</v>
      </c>
      <c r="E443" s="26" t="n">
        <f aca="false">D443/$D$3</f>
        <v>4.63328502274754E-011</v>
      </c>
      <c r="F443" s="47" t="n">
        <f aca="false">IF(A443=1,-1,E443+A443*0.0000000001)</f>
        <v>4.38463328502275E-008</v>
      </c>
    </row>
    <row r="444" customFormat="false" ht="15" hidden="false" customHeight="false" outlineLevel="0" collapsed="false">
      <c r="A444" s="4" t="n">
        <v>439</v>
      </c>
      <c r="B444" s="4" t="str">
        <f aca="false">Vocabulary!B440</f>
        <v>followed</v>
      </c>
      <c r="C444" s="24" t="n">
        <v>4.95067339536422</v>
      </c>
      <c r="D444" s="25" t="n">
        <f aca="false">EXP((C444-$B$3)/$F$3)</f>
        <v>1.44798481760978E-006</v>
      </c>
      <c r="E444" s="26" t="n">
        <f aca="false">D444/$D$3</f>
        <v>1.14323421020714E-006</v>
      </c>
      <c r="F444" s="47" t="n">
        <f aca="false">IF(A444=1,-1,E444+A444*0.0000000001)</f>
        <v>1.18713421020714E-006</v>
      </c>
    </row>
    <row r="445" customFormat="false" ht="15" hidden="false" customHeight="false" outlineLevel="0" collapsed="false">
      <c r="A445" s="4" t="n">
        <v>440</v>
      </c>
      <c r="B445" s="4" t="str">
        <f aca="false">Vocabulary!B441</f>
        <v>lying</v>
      </c>
      <c r="C445" s="24" t="n">
        <v>-4.90181796717184</v>
      </c>
      <c r="D445" s="25" t="n">
        <f aca="false">EXP((C445-$B$3)/$F$3)</f>
        <v>7.6187088361509E-011</v>
      </c>
      <c r="E445" s="26" t="n">
        <f aca="false">D445/$D$3</f>
        <v>6.01523474083995E-011</v>
      </c>
      <c r="F445" s="47" t="n">
        <f aca="false">IF(A445=1,-1,E445+A445*0.0000000001)</f>
        <v>4.40601523474084E-008</v>
      </c>
    </row>
    <row r="446" customFormat="false" ht="15" hidden="false" customHeight="false" outlineLevel="0" collapsed="false">
      <c r="A446" s="4" t="n">
        <v>441</v>
      </c>
      <c r="B446" s="4" t="str">
        <f aca="false">Vocabulary!B442</f>
        <v>work</v>
      </c>
      <c r="C446" s="24" t="n">
        <v>6.44379650690768</v>
      </c>
      <c r="D446" s="25" t="n">
        <f aca="false">EXP((C446-$B$3)/$F$3)</f>
        <v>6.44494382552646E-006</v>
      </c>
      <c r="E446" s="26" t="n">
        <f aca="false">D446/$D$3</f>
        <v>5.08850657451491E-006</v>
      </c>
      <c r="F446" s="47" t="n">
        <f aca="false">IF(A446=1,-1,E446+A446*0.0000000001)</f>
        <v>5.13260657451491E-006</v>
      </c>
    </row>
    <row r="447" customFormat="false" ht="15" hidden="false" customHeight="false" outlineLevel="0" collapsed="false">
      <c r="A447" s="4" t="n">
        <v>442</v>
      </c>
      <c r="B447" s="4" t="str">
        <f aca="false">Vocabulary!B443</f>
        <v>ready</v>
      </c>
      <c r="C447" s="24" t="n">
        <v>-5.35413799444396</v>
      </c>
      <c r="D447" s="25" t="n">
        <f aca="false">EXP((C447-$B$3)/$F$3)</f>
        <v>4.84664582874545E-011</v>
      </c>
      <c r="E447" s="26" t="n">
        <f aca="false">D447/$D$3</f>
        <v>3.82659489850587E-011</v>
      </c>
      <c r="F447" s="47" t="n">
        <f aca="false">IF(A447=1,-1,E447+A447*0.0000000001)</f>
        <v>4.42382659489851E-008</v>
      </c>
    </row>
    <row r="448" customFormat="false" ht="15" hidden="false" customHeight="false" outlineLevel="0" collapsed="false">
      <c r="A448" s="4" t="n">
        <v>443</v>
      </c>
      <c r="B448" s="4" t="str">
        <f aca="false">Vocabulary!B444</f>
        <v>hard</v>
      </c>
      <c r="C448" s="24" t="n">
        <v>-10.9994524539576</v>
      </c>
      <c r="D448" s="25" t="n">
        <f aca="false">EXP((C448-$B$3)/$F$3)</f>
        <v>1.71282252719457E-013</v>
      </c>
      <c r="E448" s="26" t="n">
        <f aca="false">D448/$D$3</f>
        <v>1.35233276294613E-013</v>
      </c>
      <c r="F448" s="47" t="n">
        <f aca="false">IF(A448=1,-1,E448+A448*0.0000000001)</f>
        <v>4.43001352332763E-008</v>
      </c>
    </row>
    <row r="449" customFormat="false" ht="15" hidden="false" customHeight="false" outlineLevel="0" collapsed="false">
      <c r="A449" s="4" t="n">
        <v>444</v>
      </c>
      <c r="B449" s="4" t="str">
        <f aca="false">Vocabulary!B445</f>
        <v>changed</v>
      </c>
      <c r="C449" s="24" t="n">
        <v>-0.197958022033529</v>
      </c>
      <c r="D449" s="25" t="n">
        <f aca="false">EXP((C449-$B$3)/$F$3)</f>
        <v>8.40895046748689E-009</v>
      </c>
      <c r="E449" s="26" t="n">
        <f aca="false">D449/$D$3</f>
        <v>6.63915790376683E-009</v>
      </c>
      <c r="F449" s="47" t="n">
        <f aca="false">IF(A449=1,-1,E449+A449*0.0000000001)</f>
        <v>5.10391579037668E-008</v>
      </c>
    </row>
    <row r="450" customFormat="false" ht="15" hidden="false" customHeight="false" outlineLevel="0" collapsed="false">
      <c r="A450" s="4" t="n">
        <v>445</v>
      </c>
      <c r="B450" s="4" t="str">
        <f aca="false">Vocabulary!B446</f>
        <v>five</v>
      </c>
      <c r="C450" s="24" t="n">
        <v>-1.26969423089505</v>
      </c>
      <c r="D450" s="25" t="n">
        <f aca="false">EXP((C450-$B$3)/$F$3)</f>
        <v>2.87933815819277E-009</v>
      </c>
      <c r="E450" s="26" t="n">
        <f aca="false">D450/$D$3</f>
        <v>2.27333729274494E-009</v>
      </c>
      <c r="F450" s="47" t="n">
        <f aca="false">IF(A450=1,-1,E450+A450*0.0000000001)</f>
        <v>4.67733372927449E-008</v>
      </c>
    </row>
    <row r="451" customFormat="false" ht="15" hidden="false" customHeight="false" outlineLevel="0" collapsed="false">
      <c r="A451" s="4" t="n">
        <v>446</v>
      </c>
      <c r="B451" s="4" t="str">
        <f aca="false">Vocabulary!B447</f>
        <v>live</v>
      </c>
      <c r="C451" s="24" t="n">
        <v>7.8874353572346</v>
      </c>
      <c r="D451" s="25" t="n">
        <f aca="false">EXP((C451-$B$3)/$F$3)</f>
        <v>2.73013123019147E-005</v>
      </c>
      <c r="E451" s="26" t="n">
        <f aca="false">D451/$D$3</f>
        <v>2.15553325059167E-005</v>
      </c>
      <c r="F451" s="47" t="n">
        <f aca="false">IF(A451=1,-1,E451+A451*0.0000000001)</f>
        <v>2.15999325059167E-005</v>
      </c>
    </row>
    <row r="452" customFormat="false" ht="15" hidden="false" customHeight="false" outlineLevel="0" collapsed="false">
      <c r="A452" s="4" t="n">
        <v>447</v>
      </c>
      <c r="B452" s="4" t="str">
        <f aca="false">Vocabulary!B448</f>
        <v>play</v>
      </c>
      <c r="C452" s="24" t="n">
        <v>6.84448310616901</v>
      </c>
      <c r="D452" s="25" t="n">
        <f aca="false">EXP((C452-$B$3)/$F$3)</f>
        <v>9.62133010465604E-006</v>
      </c>
      <c r="E452" s="26" t="n">
        <f aca="false">D452/$D$3</f>
        <v>7.59637365638657E-006</v>
      </c>
      <c r="F452" s="47" t="n">
        <f aca="false">IF(A452=1,-1,E452+A452*0.0000000001)</f>
        <v>7.64107365638657E-006</v>
      </c>
    </row>
    <row r="453" customFormat="false" ht="15" hidden="false" customHeight="false" outlineLevel="0" collapsed="false">
      <c r="A453" s="4" t="n">
        <v>448</v>
      </c>
      <c r="B453" s="4" t="str">
        <f aca="false">Vocabulary!B449</f>
        <v>hadn't</v>
      </c>
      <c r="C453" s="24" t="n">
        <v>1.70233537853741</v>
      </c>
      <c r="D453" s="25" t="n">
        <f aca="false">EXP((C453-$B$3)/$F$3)</f>
        <v>5.62378529937993E-008</v>
      </c>
      <c r="E453" s="26" t="n">
        <f aca="false">D453/$D$3</f>
        <v>4.44017345135161E-008</v>
      </c>
      <c r="F453" s="47" t="n">
        <f aca="false">IF(A453=1,-1,E453+A453*0.0000000001)</f>
        <v>8.92017345135161E-008</v>
      </c>
    </row>
    <row r="454" customFormat="false" ht="15" hidden="false" customHeight="false" outlineLevel="0" collapsed="false">
      <c r="A454" s="4" t="n">
        <v>449</v>
      </c>
      <c r="B454" s="4" t="str">
        <f aca="false">Vocabulary!B450</f>
        <v>beg</v>
      </c>
      <c r="C454" s="24" t="n">
        <v>5.82614177909257</v>
      </c>
      <c r="D454" s="25" t="n">
        <f aca="false">EXP((C454-$B$3)/$F$3)</f>
        <v>3.47516233335705E-006</v>
      </c>
      <c r="E454" s="26" t="n">
        <f aca="false">D454/$D$3</f>
        <v>2.74376113423292E-006</v>
      </c>
      <c r="F454" s="47" t="n">
        <f aca="false">IF(A454=1,-1,E454+A454*0.0000000001)</f>
        <v>2.78866113423292E-006</v>
      </c>
    </row>
    <row r="455" customFormat="false" ht="15" hidden="false" customHeight="false" outlineLevel="0" collapsed="false">
      <c r="A455" s="4" t="n">
        <v>450</v>
      </c>
      <c r="B455" s="4" t="str">
        <f aca="false">Vocabulary!B451</f>
        <v>our</v>
      </c>
      <c r="C455" s="24" t="n">
        <v>-3.98008117614389</v>
      </c>
      <c r="D455" s="25" t="n">
        <f aca="false">EXP((C455-$B$3)/$F$3)</f>
        <v>1.91507849107756E-010</v>
      </c>
      <c r="E455" s="26" t="n">
        <f aca="false">D455/$D$3</f>
        <v>1.51202085795748E-010</v>
      </c>
      <c r="F455" s="47" t="n">
        <f aca="false">IF(A455=1,-1,E455+A455*0.0000000001)</f>
        <v>4.51512020857957E-008</v>
      </c>
    </row>
    <row r="456" customFormat="false" ht="15" hidden="false" customHeight="false" outlineLevel="0" collapsed="false">
      <c r="A456" s="4" t="n">
        <v>451</v>
      </c>
      <c r="B456" s="4" t="str">
        <f aca="false">Vocabulary!B452</f>
        <v>eagerly</v>
      </c>
      <c r="C456" s="24" t="n">
        <v>1.23768399647129</v>
      </c>
      <c r="D456" s="25" t="n">
        <f aca="false">EXP((C456-$B$3)/$F$3)</f>
        <v>3.53372867707027E-008</v>
      </c>
      <c r="E456" s="26" t="n">
        <f aca="false">D456/$D$3</f>
        <v>2.79000129289026E-008</v>
      </c>
      <c r="F456" s="47" t="n">
        <f aca="false">IF(A456=1,-1,E456+A456*0.0000000001)</f>
        <v>7.30000129289026E-008</v>
      </c>
    </row>
    <row r="457" customFormat="false" ht="15" hidden="false" customHeight="false" outlineLevel="0" collapsed="false">
      <c r="A457" s="4" t="n">
        <v>452</v>
      </c>
      <c r="B457" s="4" t="str">
        <f aca="false">Vocabulary!B453</f>
        <v>sit</v>
      </c>
      <c r="C457" s="24" t="n">
        <v>12.4476422606592</v>
      </c>
      <c r="D457" s="25" t="n">
        <f aca="false">EXP((C457-$B$3)/$F$3)</f>
        <v>0.00261009441535361</v>
      </c>
      <c r="E457" s="26" t="n">
        <f aca="false">D457/$D$3</f>
        <v>0.00206076002400945</v>
      </c>
      <c r="F457" s="47" t="n">
        <f aca="false">IF(A457=1,-1,E457+A457*0.0000000001)</f>
        <v>0.00206080522400945</v>
      </c>
    </row>
    <row r="458" customFormat="false" ht="15" hidden="false" customHeight="false" outlineLevel="0" collapsed="false">
      <c r="A458" s="4" t="n">
        <v>453</v>
      </c>
      <c r="B458" s="4" t="str">
        <f aca="false">Vocabulary!B454</f>
        <v>meaning</v>
      </c>
      <c r="C458" s="24" t="n">
        <v>-7.1333287031579</v>
      </c>
      <c r="D458" s="25" t="n">
        <f aca="false">EXP((C458-$B$3)/$F$3)</f>
        <v>8.17991098294259E-012</v>
      </c>
      <c r="E458" s="26" t="n">
        <f aca="false">D458/$D$3</f>
        <v>6.45832329069991E-012</v>
      </c>
      <c r="F458" s="47" t="n">
        <f aca="false">IF(A458=1,-1,E458+A458*0.0000000001)</f>
        <v>4.53064583232907E-008</v>
      </c>
    </row>
    <row r="459" customFormat="false" ht="15" hidden="false" customHeight="false" outlineLevel="0" collapsed="false">
      <c r="A459" s="4" t="n">
        <v>454</v>
      </c>
      <c r="B459" s="4" t="str">
        <f aca="false">Vocabulary!B455</f>
        <v>running</v>
      </c>
      <c r="C459" s="24" t="n">
        <v>-1.80524231141667</v>
      </c>
      <c r="D459" s="25" t="n">
        <f aca="false">EXP((C459-$B$3)/$F$3)</f>
        <v>1.68541593835973E-009</v>
      </c>
      <c r="E459" s="26" t="n">
        <f aca="false">D459/$D$3</f>
        <v>1.3306943109679E-009</v>
      </c>
      <c r="F459" s="47" t="n">
        <f aca="false">IF(A459=1,-1,E459+A459*0.0000000001)</f>
        <v>4.67306943109679E-008</v>
      </c>
    </row>
    <row r="460" customFormat="false" ht="15" hidden="false" customHeight="false" outlineLevel="0" collapsed="false">
      <c r="A460" s="4" t="n">
        <v>455</v>
      </c>
      <c r="B460" s="4" t="str">
        <f aca="false">Vocabulary!B456</f>
        <v>everybody</v>
      </c>
      <c r="C460" s="24" t="n">
        <v>4.73626611090694</v>
      </c>
      <c r="D460" s="25" t="n">
        <f aca="false">EXP((C460-$B$3)/$F$3)</f>
        <v>1.16855217396339E-006</v>
      </c>
      <c r="E460" s="26" t="n">
        <f aca="false">D460/$D$3</f>
        <v>9.22612451069843E-007</v>
      </c>
      <c r="F460" s="47" t="n">
        <f aca="false">IF(A460=1,-1,E460+A460*0.0000000001)</f>
        <v>9.68112451069843E-007</v>
      </c>
    </row>
    <row r="461" customFormat="false" ht="15" hidden="false" customHeight="false" outlineLevel="0" collapsed="false">
      <c r="A461" s="4" t="n">
        <v>456</v>
      </c>
      <c r="B461" s="4" t="str">
        <f aca="false">Vocabulary!B457</f>
        <v>exactly</v>
      </c>
      <c r="C461" s="24" t="n">
        <v>-0.392440113120009</v>
      </c>
      <c r="D461" s="25" t="n">
        <f aca="false">EXP((C461-$B$3)/$F$3)</f>
        <v>6.92276031351259E-009</v>
      </c>
      <c r="E461" s="26" t="n">
        <f aca="false">D461/$D$3</f>
        <v>5.46575925605096E-009</v>
      </c>
      <c r="F461" s="47" t="n">
        <f aca="false">IF(A461=1,-1,E461+A461*0.0000000001)</f>
        <v>5.1065759256051E-008</v>
      </c>
    </row>
    <row r="462" customFormat="false" ht="15" hidden="false" customHeight="false" outlineLevel="0" collapsed="false">
      <c r="A462" s="4" t="n">
        <v>457</v>
      </c>
      <c r="B462" s="4" t="str">
        <f aca="false">Vocabulary!B458</f>
        <v>story</v>
      </c>
      <c r="C462" s="24" t="n">
        <v>1.85306895844253</v>
      </c>
      <c r="D462" s="25" t="n">
        <f aca="false">EXP((C462-$B$3)/$F$3)</f>
        <v>6.5387012354669E-008</v>
      </c>
      <c r="E462" s="26" t="n">
        <f aca="false">D462/$D$3</f>
        <v>5.16253129991311E-008</v>
      </c>
      <c r="F462" s="47" t="n">
        <f aca="false">IF(A462=1,-1,E462+A462*0.0000000001)</f>
        <v>9.73253129991311E-008</v>
      </c>
    </row>
    <row r="463" customFormat="false" ht="15" hidden="false" customHeight="false" outlineLevel="0" collapsed="false">
      <c r="A463" s="4" t="n">
        <v>458</v>
      </c>
      <c r="B463" s="4" t="str">
        <f aca="false">Vocabulary!B459</f>
        <v>nobody</v>
      </c>
      <c r="C463" s="24" t="n">
        <v>10.8206130800059</v>
      </c>
      <c r="D463" s="25" t="n">
        <f aca="false">EXP((C463-$B$3)/$F$3)</f>
        <v>0.000512916207423622</v>
      </c>
      <c r="E463" s="26" t="n">
        <f aca="false">D463/$D$3</f>
        <v>0.000404965126819729</v>
      </c>
      <c r="F463" s="47" t="n">
        <f aca="false">IF(A463=1,-1,E463+A463*0.0000000001)</f>
        <v>0.000405010926819729</v>
      </c>
    </row>
    <row r="464" customFormat="false" ht="15" hidden="false" customHeight="false" outlineLevel="0" collapsed="false">
      <c r="A464" s="4" t="n">
        <v>459</v>
      </c>
      <c r="B464" s="4" t="str">
        <f aca="false">Vocabulary!B460</f>
        <v>window</v>
      </c>
      <c r="C464" s="24" t="n">
        <v>2.91332734080226</v>
      </c>
      <c r="D464" s="25" t="n">
        <f aca="false">EXP((C464-$B$3)/$F$3)</f>
        <v>1.88779946642438E-007</v>
      </c>
      <c r="E464" s="26" t="n">
        <f aca="false">D464/$D$3</f>
        <v>1.49048312232287E-007</v>
      </c>
      <c r="F464" s="47" t="n">
        <f aca="false">IF(A464=1,-1,E464+A464*0.0000000001)</f>
        <v>1.94948312232287E-007</v>
      </c>
    </row>
    <row r="465" customFormat="false" ht="15" hidden="false" customHeight="false" outlineLevel="0" collapsed="false">
      <c r="A465" s="4" t="n">
        <v>460</v>
      </c>
      <c r="B465" s="4" t="str">
        <f aca="false">Vocabulary!B461</f>
        <v>place</v>
      </c>
      <c r="C465" s="24" t="n">
        <v>-0.707446640551989</v>
      </c>
      <c r="D465" s="25" t="n">
        <f aca="false">EXP((C465-$B$3)/$F$3)</f>
        <v>5.05212047855245E-009</v>
      </c>
      <c r="E465" s="26" t="n">
        <f aca="false">D465/$D$3</f>
        <v>3.98882425763511E-009</v>
      </c>
      <c r="F465" s="47" t="n">
        <f aca="false">IF(A465=1,-1,E465+A465*0.0000000001)</f>
        <v>4.99888242576351E-008</v>
      </c>
    </row>
    <row r="466" customFormat="false" ht="15" hidden="false" customHeight="false" outlineLevel="0" collapsed="false">
      <c r="A466" s="4" t="n">
        <v>461</v>
      </c>
      <c r="B466" s="4" t="str">
        <f aca="false">Vocabulary!B462</f>
        <v>appeared</v>
      </c>
      <c r="C466" s="24" t="n">
        <v>2.62724678096842</v>
      </c>
      <c r="D466" s="25" t="n">
        <f aca="false">EXP((C466-$B$3)/$F$3)</f>
        <v>1.41811891750292E-007</v>
      </c>
      <c r="E466" s="26" t="n">
        <f aca="false">D466/$D$3</f>
        <v>1.11965404672369E-007</v>
      </c>
      <c r="F466" s="47" t="n">
        <f aca="false">IF(A466=1,-1,E466+A466*0.0000000001)</f>
        <v>1.58065404672369E-007</v>
      </c>
    </row>
    <row r="467" customFormat="false" ht="15" hidden="false" customHeight="false" outlineLevel="0" collapsed="false">
      <c r="A467" s="4" t="n">
        <v>462</v>
      </c>
      <c r="B467" s="4" t="str">
        <f aca="false">Vocabulary!B463</f>
        <v>wood</v>
      </c>
      <c r="C467" s="24" t="n">
        <v>-8.0145910279542</v>
      </c>
      <c r="D467" s="25" t="n">
        <f aca="false">EXP((C467-$B$3)/$F$3)</f>
        <v>3.38860707112242E-012</v>
      </c>
      <c r="E467" s="26" t="n">
        <f aca="false">D467/$D$3</f>
        <v>2.67542275412239E-012</v>
      </c>
      <c r="F467" s="47" t="n">
        <f aca="false">IF(A467=1,-1,E467+A467*0.0000000001)</f>
        <v>4.62026754227541E-008</v>
      </c>
    </row>
    <row r="468" customFormat="false" ht="15" hidden="false" customHeight="false" outlineLevel="0" collapsed="false">
      <c r="A468" s="4" t="n">
        <v>463</v>
      </c>
      <c r="B468" s="4" t="str">
        <f aca="false">Vocabulary!B464</f>
        <v>each</v>
      </c>
      <c r="C468" s="24" t="n">
        <v>0.972568507099007</v>
      </c>
      <c r="D468" s="25" t="n">
        <f aca="false">EXP((C468-$B$3)/$F$3)</f>
        <v>2.71078458176025E-008</v>
      </c>
      <c r="E468" s="26" t="n">
        <f aca="false">D468/$D$3</f>
        <v>2.14025840097279E-008</v>
      </c>
      <c r="F468" s="47" t="n">
        <f aca="false">IF(A468=1,-1,E468+A468*0.0000000001)</f>
        <v>6.77025840097279E-008</v>
      </c>
    </row>
    <row r="469" customFormat="false" ht="15" hidden="false" customHeight="false" outlineLevel="0" collapsed="false">
      <c r="A469" s="4" t="n">
        <v>464</v>
      </c>
      <c r="B469" s="4" t="str">
        <f aca="false">Vocabulary!B465</f>
        <v>mushroom</v>
      </c>
      <c r="C469" s="24" t="n">
        <v>-6.76370708610044</v>
      </c>
      <c r="D469" s="25" t="n">
        <f aca="false">EXP((C469-$B$3)/$F$3)</f>
        <v>1.18378601829595E-011</v>
      </c>
      <c r="E469" s="26" t="n">
        <f aca="false">D469/$D$3</f>
        <v>9.34640099275921E-012</v>
      </c>
      <c r="F469" s="47" t="n">
        <f aca="false">IF(A469=1,-1,E469+A469*0.0000000001)</f>
        <v>4.64093464009928E-008</v>
      </c>
    </row>
    <row r="470" customFormat="false" ht="15" hidden="false" customHeight="false" outlineLevel="0" collapsed="false">
      <c r="A470" s="4" t="n">
        <v>465</v>
      </c>
      <c r="B470" s="4" t="str">
        <f aca="false">Vocabulary!B466</f>
        <v>haven't</v>
      </c>
      <c r="C470" s="24" t="n">
        <v>3.77669719358675</v>
      </c>
      <c r="D470" s="25" t="n">
        <f aca="false">EXP((C470-$B$3)/$F$3)</f>
        <v>4.47623235339724E-007</v>
      </c>
      <c r="E470" s="26" t="n">
        <f aca="false">D470/$D$3</f>
        <v>3.53414061874428E-007</v>
      </c>
      <c r="F470" s="47" t="n">
        <f aca="false">IF(A470=1,-1,E470+A470*0.0000000001)</f>
        <v>3.99914061874428E-007</v>
      </c>
    </row>
    <row r="471" customFormat="false" ht="15" hidden="false" customHeight="false" outlineLevel="0" collapsed="false">
      <c r="A471" s="4" t="n">
        <v>466</v>
      </c>
      <c r="B471" s="4" t="str">
        <f aca="false">Vocabulary!B467</f>
        <v>most</v>
      </c>
      <c r="C471" s="24" t="n">
        <v>-4.07397843427986</v>
      </c>
      <c r="D471" s="25" t="n">
        <f aca="false">EXP((C471-$B$3)/$F$3)</f>
        <v>1.74344205405095E-010</v>
      </c>
      <c r="E471" s="26" t="n">
        <f aca="false">D471/$D$3</f>
        <v>1.376507940874E-010</v>
      </c>
      <c r="F471" s="47" t="n">
        <f aca="false">IF(A471=1,-1,E471+A471*0.0000000001)</f>
        <v>4.67376507940874E-008</v>
      </c>
    </row>
    <row r="472" customFormat="false" ht="15" hidden="false" customHeight="false" outlineLevel="0" collapsed="false">
      <c r="A472" s="4" t="n">
        <v>467</v>
      </c>
      <c r="B472" s="4" t="str">
        <f aca="false">Vocabulary!B468</f>
        <v>nose</v>
      </c>
      <c r="C472" s="24" t="n">
        <v>-6.5359978803292</v>
      </c>
      <c r="D472" s="25" t="n">
        <f aca="false">EXP((C472-$B$3)/$F$3)</f>
        <v>1.48650391641718E-011</v>
      </c>
      <c r="E472" s="26" t="n">
        <f aca="false">D472/$D$3</f>
        <v>1.17364637404161E-011</v>
      </c>
      <c r="F472" s="47" t="n">
        <f aca="false">IF(A472=1,-1,E472+A472*0.0000000001)</f>
        <v>4.67117364637404E-008</v>
      </c>
    </row>
    <row r="473" customFormat="false" ht="15" hidden="false" customHeight="false" outlineLevel="0" collapsed="false">
      <c r="A473" s="4" t="n">
        <v>468</v>
      </c>
      <c r="B473" s="4" t="str">
        <f aca="false">Vocabulary!B469</f>
        <v>tree</v>
      </c>
      <c r="C473" s="24" t="n">
        <v>3.84828791689144</v>
      </c>
      <c r="D473" s="25" t="n">
        <f aca="false">EXP((C473-$B$3)/$F$3)</f>
        <v>4.80843863519595E-007</v>
      </c>
      <c r="E473" s="26" t="n">
        <f aca="false">D473/$D$3</f>
        <v>3.79642899468521E-007</v>
      </c>
      <c r="F473" s="47" t="n">
        <f aca="false">IF(A473=1,-1,E473+A473*0.0000000001)</f>
        <v>4.26442899468521E-007</v>
      </c>
    </row>
    <row r="474" customFormat="false" ht="15" hidden="false" customHeight="false" outlineLevel="0" collapsed="false">
      <c r="A474" s="4" t="n">
        <v>469</v>
      </c>
      <c r="B474" s="4" t="str">
        <f aca="false">Vocabulary!B470</f>
        <v>pepper</v>
      </c>
      <c r="C474" s="24" t="n">
        <v>-3.64662605899562</v>
      </c>
      <c r="D474" s="25" t="n">
        <f aca="false">EXP((C474-$B$3)/$F$3)</f>
        <v>2.67303284947935E-010</v>
      </c>
      <c r="E474" s="26" t="n">
        <f aca="false">D474/$D$3</f>
        <v>2.11045209961298E-010</v>
      </c>
      <c r="F474" s="47" t="n">
        <f aca="false">IF(A474=1,-1,E474+A474*0.0000000001)</f>
        <v>4.71110452099613E-008</v>
      </c>
    </row>
    <row r="475" customFormat="false" ht="15" hidden="false" customHeight="false" outlineLevel="0" collapsed="false">
      <c r="A475" s="4" t="n">
        <v>470</v>
      </c>
      <c r="B475" s="4" t="str">
        <f aca="false">Vocabulary!B471</f>
        <v>fish</v>
      </c>
      <c r="C475" s="24" t="n">
        <v>-3.17672145613124</v>
      </c>
      <c r="D475" s="25" t="n">
        <f aca="false">EXP((C475-$B$3)/$F$3)</f>
        <v>4.27642905890363E-010</v>
      </c>
      <c r="E475" s="26" t="n">
        <f aca="false">D475/$D$3</f>
        <v>3.37638899124154E-010</v>
      </c>
      <c r="F475" s="47" t="n">
        <f aca="false">IF(A475=1,-1,E475+A475*0.0000000001)</f>
        <v>4.73376388991242E-008</v>
      </c>
    </row>
    <row r="476" customFormat="false" ht="15" hidden="false" customHeight="false" outlineLevel="0" collapsed="false">
      <c r="A476" s="4" t="n">
        <v>471</v>
      </c>
      <c r="B476" s="4" t="str">
        <f aca="false">Vocabulary!B472</f>
        <v>ground</v>
      </c>
      <c r="C476" s="24" t="n">
        <v>-9.89040769438937</v>
      </c>
      <c r="D476" s="25" t="n">
        <f aca="false">EXP((C476-$B$3)/$F$3)</f>
        <v>5.19235509632135E-013</v>
      </c>
      <c r="E476" s="26" t="n">
        <f aca="false">D476/$D$3</f>
        <v>4.09954434982045E-013</v>
      </c>
      <c r="F476" s="47" t="n">
        <f aca="false">IF(A476=1,-1,E476+A476*0.0000000001)</f>
        <v>4.7100409954435E-008</v>
      </c>
    </row>
    <row r="477" customFormat="false" ht="15" hidden="false" customHeight="false" outlineLevel="0" collapsed="false">
      <c r="A477" s="4" t="n">
        <v>472</v>
      </c>
      <c r="B477" s="4" t="str">
        <f aca="false">Vocabulary!B473</f>
        <v>asleep</v>
      </c>
      <c r="C477" s="24" t="n">
        <v>-2.24001311862804</v>
      </c>
      <c r="D477" s="25" t="n">
        <f aca="false">EXP((C477-$B$3)/$F$3)</f>
        <v>1.09116024363274E-009</v>
      </c>
      <c r="E477" s="26" t="n">
        <f aca="false">D477/$D$3</f>
        <v>8.61508839159033E-010</v>
      </c>
      <c r="F477" s="47" t="n">
        <f aca="false">IF(A477=1,-1,E477+A477*0.0000000001)</f>
        <v>4.8061508839159E-008</v>
      </c>
    </row>
    <row r="478" customFormat="false" ht="15" hidden="false" customHeight="false" outlineLevel="0" collapsed="false">
      <c r="A478" s="4" t="n">
        <v>473</v>
      </c>
      <c r="B478" s="4" t="str">
        <f aca="false">Vocabulary!B474</f>
        <v>hearts</v>
      </c>
      <c r="C478" s="24" t="n">
        <v>1.95162583912268</v>
      </c>
      <c r="D478" s="25" t="n">
        <f aca="false">EXP((C478-$B$3)/$F$3)</f>
        <v>7.21596143649051E-008</v>
      </c>
      <c r="E478" s="26" t="n">
        <f aca="false">D478/$D$3</f>
        <v>5.69725170692681E-008</v>
      </c>
      <c r="F478" s="47" t="n">
        <f aca="false">IF(A478=1,-1,E478+A478*0.0000000001)</f>
        <v>1.04272517069268E-007</v>
      </c>
    </row>
    <row r="479" customFormat="false" ht="15" hidden="false" customHeight="false" outlineLevel="0" collapsed="false">
      <c r="A479" s="4" t="n">
        <v>474</v>
      </c>
      <c r="B479" s="4" t="str">
        <f aca="false">Vocabulary!B475</f>
        <v>twinkle</v>
      </c>
      <c r="C479" s="24" t="n">
        <v>3.83135851751924</v>
      </c>
      <c r="D479" s="25" t="n">
        <f aca="false">EXP((C479-$B$3)/$F$3)</f>
        <v>4.72771984535432E-007</v>
      </c>
      <c r="E479" s="26" t="n">
        <f aca="false">D479/$D$3</f>
        <v>3.73269871185959E-007</v>
      </c>
      <c r="F479" s="47" t="n">
        <f aca="false">IF(A479=1,-1,E479+A479*0.0000000001)</f>
        <v>4.20669871185959E-007</v>
      </c>
    </row>
    <row r="480" customFormat="false" ht="15" hidden="false" customHeight="false" outlineLevel="0" collapsed="false">
      <c r="A480" s="4" t="n">
        <v>475</v>
      </c>
      <c r="B480" s="4" t="str">
        <f aca="false">Vocabulary!B476</f>
        <v>gardeners</v>
      </c>
      <c r="C480" s="24" t="n">
        <v>-3.16169647012719</v>
      </c>
      <c r="D480" s="25" t="n">
        <f aca="false">EXP((C480-$B$3)/$F$3)</f>
        <v>4.3411674746684E-010</v>
      </c>
      <c r="E480" s="26" t="n">
        <f aca="false">D480/$D$3</f>
        <v>3.42750221474831E-010</v>
      </c>
      <c r="F480" s="47" t="n">
        <f aca="false">IF(A480=1,-1,E480+A480*0.0000000001)</f>
        <v>4.78427502214748E-008</v>
      </c>
    </row>
    <row r="481" customFormat="false" ht="15" hidden="false" customHeight="false" outlineLevel="0" collapsed="false">
      <c r="A481" s="4" t="n">
        <v>476</v>
      </c>
      <c r="B481" s="4" t="str">
        <f aca="false">Vocabulary!B477</f>
        <v>moral</v>
      </c>
      <c r="C481" s="24" t="n">
        <v>-9.10255658885542</v>
      </c>
      <c r="D481" s="25" t="n">
        <f aca="false">EXP((C481-$B$3)/$F$3)</f>
        <v>1.14162579519616E-012</v>
      </c>
      <c r="E481" s="26" t="n">
        <f aca="false">D481/$D$3</f>
        <v>9.01353141587227E-013</v>
      </c>
      <c r="F481" s="47" t="n">
        <f aca="false">IF(A481=1,-1,E481+A481*0.0000000001)</f>
        <v>4.76009013531416E-008</v>
      </c>
    </row>
    <row r="482" customFormat="false" ht="15" hidden="false" customHeight="false" outlineLevel="0" collapsed="false">
      <c r="A482" s="4" t="n">
        <v>477</v>
      </c>
      <c r="B482" s="4" t="str">
        <f aca="false">Vocabulary!B478</f>
        <v>whiting</v>
      </c>
      <c r="C482" s="24" t="n">
        <v>-2.46565815055425</v>
      </c>
      <c r="D482" s="25" t="n">
        <f aca="false">EXP((C482-$B$3)/$F$3)</f>
        <v>8.70747310807829E-010</v>
      </c>
      <c r="E482" s="26" t="n">
        <f aca="false">D482/$D$3</f>
        <v>6.87485187727743E-010</v>
      </c>
      <c r="F482" s="47" t="n">
        <f aca="false">IF(A482=1,-1,E482+A482*0.0000000001)</f>
        <v>4.83874851877278E-008</v>
      </c>
    </row>
    <row r="483" customFormat="false" ht="15" hidden="false" customHeight="false" outlineLevel="0" collapsed="false">
      <c r="A483" s="4" t="n">
        <v>478</v>
      </c>
      <c r="B483" s="4" t="str">
        <f aca="false">Vocabulary!B479</f>
        <v>tired</v>
      </c>
      <c r="C483" s="24" t="n">
        <v>-4.64411300995151</v>
      </c>
      <c r="D483" s="25" t="n">
        <f aca="false">EXP((C483-$B$3)/$F$3)</f>
        <v>9.85828155050903E-011</v>
      </c>
      <c r="E483" s="26" t="n">
        <f aca="false">D483/$D$3</f>
        <v>7.78345503718747E-011</v>
      </c>
      <c r="F483" s="47" t="n">
        <f aca="false">IF(A483=1,-1,E483+A483*0.0000000001)</f>
        <v>4.78778345503719E-008</v>
      </c>
    </row>
    <row r="484" customFormat="false" ht="15" hidden="false" customHeight="false" outlineLevel="0" collapsed="false">
      <c r="A484" s="4" t="n">
        <v>479</v>
      </c>
      <c r="B484" s="4" t="str">
        <f aca="false">Vocabulary!B480</f>
        <v>hot</v>
      </c>
      <c r="C484" s="24" t="n">
        <v>-2.84715747583655</v>
      </c>
      <c r="D484" s="25" t="n">
        <f aca="false">EXP((C484-$B$3)/$F$3)</f>
        <v>5.94578348054221E-010</v>
      </c>
      <c r="E484" s="26" t="n">
        <f aca="false">D484/$D$3</f>
        <v>4.69440217795999E-010</v>
      </c>
      <c r="F484" s="47" t="n">
        <f aca="false">IF(A484=1,-1,E484+A484*0.0000000001)</f>
        <v>4.8369440217796E-008</v>
      </c>
    </row>
    <row r="485" customFormat="false" ht="15" hidden="false" customHeight="false" outlineLevel="0" collapsed="false">
      <c r="A485" s="4" t="n">
        <v>480</v>
      </c>
      <c r="B485" s="4" t="str">
        <f aca="false">Vocabulary!B481</f>
        <v>pocket</v>
      </c>
      <c r="C485" s="24" t="n">
        <v>1.47312835814507</v>
      </c>
      <c r="D485" s="25" t="n">
        <f aca="false">EXP((C485-$B$3)/$F$3)</f>
        <v>4.47183105885083E-008</v>
      </c>
      <c r="E485" s="26" t="n">
        <f aca="false">D485/$D$3</f>
        <v>3.53066564412199E-008</v>
      </c>
      <c r="F485" s="47" t="n">
        <f aca="false">IF(A485=1,-1,E485+A485*0.0000000001)</f>
        <v>8.33066564412199E-008</v>
      </c>
    </row>
    <row r="486" customFormat="false" ht="15" hidden="false" customHeight="false" outlineLevel="0" collapsed="false">
      <c r="A486" s="4" t="n">
        <v>481</v>
      </c>
      <c r="B486" s="4" t="str">
        <f aca="false">Vocabulary!B482</f>
        <v>world</v>
      </c>
      <c r="C486" s="24" t="n">
        <v>-2.05818286037876</v>
      </c>
      <c r="D486" s="25" t="n">
        <f aca="false">EXP((C486-$B$3)/$F$3)</f>
        <v>1.30874914783255E-009</v>
      </c>
      <c r="E486" s="26" t="n">
        <f aca="false">D486/$D$3</f>
        <v>1.03330282209135E-009</v>
      </c>
      <c r="F486" s="47" t="n">
        <f aca="false">IF(A486=1,-1,E486+A486*0.0000000001)</f>
        <v>4.91333028220914E-008</v>
      </c>
    </row>
    <row r="487" customFormat="false" ht="15" hidden="false" customHeight="false" outlineLevel="0" collapsed="false">
      <c r="A487" s="4" t="n">
        <v>482</v>
      </c>
      <c r="B487" s="4" t="str">
        <f aca="false">Vocabulary!B483</f>
        <v>deep</v>
      </c>
      <c r="C487" s="24" t="n">
        <v>-5.75333316980422</v>
      </c>
      <c r="D487" s="25" t="n">
        <f aca="false">EXP((C487-$B$3)/$F$3)</f>
        <v>3.25141962491212E-011</v>
      </c>
      <c r="E487" s="26" t="n">
        <f aca="false">D487/$D$3</f>
        <v>2.56710850951763E-011</v>
      </c>
      <c r="F487" s="47" t="n">
        <f aca="false">IF(A487=1,-1,E487+A487*0.0000000001)</f>
        <v>4.82256710850952E-008</v>
      </c>
    </row>
    <row r="488" customFormat="false" ht="15" hidden="false" customHeight="false" outlineLevel="0" collapsed="false">
      <c r="A488" s="4" t="n">
        <v>483</v>
      </c>
      <c r="B488" s="4" t="str">
        <f aca="false">Vocabulary!B484</f>
        <v>somebody</v>
      </c>
      <c r="C488" s="24" t="n">
        <v>6.39026473864268</v>
      </c>
      <c r="D488" s="25" t="n">
        <f aca="false">EXP((C488-$B$3)/$F$3)</f>
        <v>6.1090064660333E-006</v>
      </c>
      <c r="E488" s="26" t="n">
        <f aca="false">D488/$D$3</f>
        <v>4.82327238339045E-006</v>
      </c>
      <c r="F488" s="47" t="n">
        <f aca="false">IF(A488=1,-1,E488+A488*0.0000000001)</f>
        <v>4.87157238339045E-006</v>
      </c>
    </row>
    <row r="489" customFormat="false" ht="15" hidden="false" customHeight="false" outlineLevel="0" collapsed="false">
      <c r="A489" s="4" t="n">
        <v>484</v>
      </c>
      <c r="B489" s="4" t="str">
        <f aca="false">Vocabulary!B485</f>
        <v>fall</v>
      </c>
      <c r="C489" s="24" t="n">
        <v>6.52415854322013</v>
      </c>
      <c r="D489" s="25" t="n">
        <f aca="false">EXP((C489-$B$3)/$F$3)</f>
        <v>6.98425239340738E-006</v>
      </c>
      <c r="E489" s="26" t="n">
        <f aca="false">D489/$D$3</f>
        <v>5.51430938484896E-006</v>
      </c>
      <c r="F489" s="47" t="n">
        <f aca="false">IF(A489=1,-1,E489+A489*0.0000000001)</f>
        <v>5.56270938484896E-006</v>
      </c>
    </row>
    <row r="490" customFormat="false" ht="15" hidden="false" customHeight="false" outlineLevel="0" collapsed="false">
      <c r="A490" s="4" t="n">
        <v>485</v>
      </c>
      <c r="B490" s="4" t="str">
        <f aca="false">Vocabulary!B486</f>
        <v>listen</v>
      </c>
      <c r="C490" s="24" t="n">
        <v>11.7731533758373</v>
      </c>
      <c r="D490" s="25" t="n">
        <f aca="false">EXP((C490-$B$3)/$F$3)</f>
        <v>0.00132962574822505</v>
      </c>
      <c r="E490" s="26" t="n">
        <f aca="false">D490/$D$3</f>
        <v>0.00104978562182189</v>
      </c>
      <c r="F490" s="47" t="n">
        <f aca="false">IF(A490=1,-1,E490+A490*0.0000000001)</f>
        <v>0.00104983412182189</v>
      </c>
    </row>
    <row r="491" customFormat="false" ht="15" hidden="false" customHeight="false" outlineLevel="0" collapsed="false">
      <c r="A491" s="4" t="n">
        <v>486</v>
      </c>
      <c r="B491" s="4" t="str">
        <f aca="false">Vocabulary!B487</f>
        <v>fancy</v>
      </c>
      <c r="C491" s="24" t="n">
        <v>1.00950702874352</v>
      </c>
      <c r="D491" s="25" t="n">
        <f aca="false">EXP((C491-$B$3)/$F$3)</f>
        <v>2.81278931051145E-008</v>
      </c>
      <c r="E491" s="26" t="n">
        <f aca="false">D491/$D$3</f>
        <v>2.22079467047854E-008</v>
      </c>
      <c r="F491" s="47" t="n">
        <f aca="false">IF(A491=1,-1,E491+A491*0.0000000001)</f>
        <v>7.08079467047855E-008</v>
      </c>
    </row>
    <row r="492" customFormat="false" ht="15" hidden="false" customHeight="false" outlineLevel="0" collapsed="false">
      <c r="A492" s="4" t="n">
        <v>487</v>
      </c>
      <c r="B492" s="4" t="str">
        <f aca="false">Vocabulary!B488</f>
        <v>manage</v>
      </c>
      <c r="C492" s="24" t="n">
        <v>8.93357898214623</v>
      </c>
      <c r="D492" s="25" t="n">
        <f aca="false">EXP((C492-$B$3)/$F$3)</f>
        <v>7.77173397758251E-005</v>
      </c>
      <c r="E492" s="26" t="n">
        <f aca="false">D492/$D$3</f>
        <v>6.13605339486091E-005</v>
      </c>
      <c r="F492" s="47" t="n">
        <f aca="false">IF(A492=1,-1,E492+A492*0.0000000001)</f>
        <v>6.14092339486091E-005</v>
      </c>
    </row>
    <row r="493" customFormat="false" ht="15" hidden="false" customHeight="false" outlineLevel="0" collapsed="false">
      <c r="A493" s="4" t="n">
        <v>488</v>
      </c>
      <c r="B493" s="4" t="str">
        <f aca="false">Vocabulary!B489</f>
        <v>begun</v>
      </c>
      <c r="C493" s="24" t="n">
        <v>-10.6660178698943</v>
      </c>
      <c r="D493" s="25" t="n">
        <f aca="false">EXP((C493-$B$3)/$F$3)</f>
        <v>2.39067844660396E-013</v>
      </c>
      <c r="E493" s="26" t="n">
        <f aca="false">D493/$D$3</f>
        <v>1.88752351027693E-013</v>
      </c>
      <c r="F493" s="47" t="n">
        <f aca="false">IF(A493=1,-1,E493+A493*0.0000000001)</f>
        <v>4.8800188752351E-008</v>
      </c>
    </row>
    <row r="494" customFormat="false" ht="15" hidden="false" customHeight="false" outlineLevel="0" collapsed="false">
      <c r="A494" s="4" t="n">
        <v>489</v>
      </c>
      <c r="B494" s="4" t="str">
        <f aca="false">Vocabulary!B490</f>
        <v>dream</v>
      </c>
      <c r="C494" s="24" t="n">
        <v>0.711973202405918</v>
      </c>
      <c r="D494" s="25" t="n">
        <f aca="false">EXP((C494-$B$3)/$F$3)</f>
        <v>2.08891084189488E-008</v>
      </c>
      <c r="E494" s="26" t="n">
        <f aca="false">D494/$D$3</f>
        <v>1.64926752510357E-008</v>
      </c>
      <c r="F494" s="47" t="n">
        <f aca="false">IF(A494=1,-1,E494+A494*0.0000000001)</f>
        <v>6.53926752510357E-008</v>
      </c>
    </row>
    <row r="495" customFormat="false" ht="15" hidden="false" customHeight="false" outlineLevel="0" collapsed="false">
      <c r="A495" s="4" t="n">
        <v>490</v>
      </c>
      <c r="B495" s="4" t="str">
        <f aca="false">Vocabulary!B491</f>
        <v>middle</v>
      </c>
      <c r="C495" s="24" t="n">
        <v>-2.91143635788191</v>
      </c>
      <c r="D495" s="25" t="n">
        <f aca="false">EXP((C495-$B$3)/$F$3)</f>
        <v>5.57561947387017E-010</v>
      </c>
      <c r="E495" s="26" t="n">
        <f aca="false">D495/$D$3</f>
        <v>4.40214486236645E-010</v>
      </c>
      <c r="F495" s="47" t="n">
        <f aca="false">IF(A495=1,-1,E495+A495*0.0000000001)</f>
        <v>4.94402144862367E-008</v>
      </c>
    </row>
    <row r="496" customFormat="false" ht="15" hidden="false" customHeight="false" outlineLevel="0" collapsed="false">
      <c r="A496" s="4" t="n">
        <v>491</v>
      </c>
      <c r="B496" s="4" t="str">
        <f aca="false">Vocabulary!B492</f>
        <v>wondering</v>
      </c>
      <c r="C496" s="24" t="n">
        <v>-0.672197703411553</v>
      </c>
      <c r="D496" s="25" t="n">
        <f aca="false">EXP((C496-$B$3)/$F$3)</f>
        <v>5.23337815887082E-009</v>
      </c>
      <c r="E496" s="26" t="n">
        <f aca="false">D496/$D$3</f>
        <v>4.13193347983318E-009</v>
      </c>
      <c r="F496" s="47" t="n">
        <f aca="false">IF(A496=1,-1,E496+A496*0.0000000001)</f>
        <v>5.32319334798332E-008</v>
      </c>
    </row>
    <row r="497" customFormat="false" ht="15" hidden="false" customHeight="false" outlineLevel="0" collapsed="false">
      <c r="A497" s="4" t="n">
        <v>492</v>
      </c>
      <c r="B497" s="4" t="str">
        <f aca="false">Vocabulary!B493</f>
        <v>golden</v>
      </c>
      <c r="C497" s="24" t="n">
        <v>-11.0370538395906</v>
      </c>
      <c r="D497" s="25" t="n">
        <f aca="false">EXP((C497-$B$3)/$F$3)</f>
        <v>1.64961384111828E-013</v>
      </c>
      <c r="E497" s="26" t="n">
        <f aca="false">D497/$D$3</f>
        <v>1.30242731405894E-013</v>
      </c>
      <c r="F497" s="47" t="n">
        <f aca="false">IF(A497=1,-1,E497+A497*0.0000000001)</f>
        <v>4.92001302427314E-008</v>
      </c>
    </row>
    <row r="498" customFormat="false" ht="15" hidden="false" customHeight="false" outlineLevel="0" collapsed="false">
      <c r="A498" s="4" t="n">
        <v>493</v>
      </c>
      <c r="B498" s="4" t="str">
        <f aca="false">Vocabulary!B494</f>
        <v>open</v>
      </c>
      <c r="C498" s="24" t="n">
        <v>7.29325923158406</v>
      </c>
      <c r="D498" s="25" t="n">
        <f aca="false">EXP((C498-$B$3)/$F$3)</f>
        <v>1.50707931913506E-005</v>
      </c>
      <c r="E498" s="26" t="n">
        <f aca="false">D498/$D$3</f>
        <v>1.18989136776654E-005</v>
      </c>
      <c r="F498" s="47" t="n">
        <f aca="false">IF(A498=1,-1,E498+A498*0.0000000001)</f>
        <v>1.19482136776654E-005</v>
      </c>
    </row>
    <row r="499" customFormat="false" ht="15" hidden="false" customHeight="false" outlineLevel="0" collapsed="false">
      <c r="A499" s="4" t="n">
        <v>494</v>
      </c>
      <c r="B499" s="4" t="str">
        <f aca="false">Vocabulary!B495</f>
        <v>larger</v>
      </c>
      <c r="C499" s="24" t="n">
        <v>-6.62274842796382</v>
      </c>
      <c r="D499" s="25" t="n">
        <f aca="false">EXP((C499-$B$3)/$F$3)</f>
        <v>1.36298404994051E-011</v>
      </c>
      <c r="E499" s="26" t="n">
        <f aca="false">D499/$D$3</f>
        <v>1.07612315744501E-011</v>
      </c>
      <c r="F499" s="47" t="n">
        <f aca="false">IF(A499=1,-1,E499+A499*0.0000000001)</f>
        <v>4.94107612315745E-008</v>
      </c>
    </row>
    <row r="500" customFormat="false" ht="15" hidden="false" customHeight="false" outlineLevel="0" collapsed="false">
      <c r="A500" s="4" t="n">
        <v>495</v>
      </c>
      <c r="B500" s="4" t="str">
        <f aca="false">Vocabulary!B496</f>
        <v>happened</v>
      </c>
      <c r="C500" s="24" t="n">
        <v>2.11563852825349</v>
      </c>
      <c r="D500" s="25" t="n">
        <f aca="false">EXP((C500-$B$3)/$F$3)</f>
        <v>8.50205694465843E-008</v>
      </c>
      <c r="E500" s="26" t="n">
        <f aca="false">D500/$D$3</f>
        <v>6.71266869517836E-008</v>
      </c>
      <c r="F500" s="47" t="n">
        <f aca="false">IF(A500=1,-1,E500+A500*0.0000000001)</f>
        <v>1.16626686951784E-007</v>
      </c>
    </row>
    <row r="501" customFormat="false" ht="15" hidden="false" customHeight="false" outlineLevel="0" collapsed="false">
      <c r="A501" s="4" t="n">
        <v>496</v>
      </c>
      <c r="B501" s="4" t="str">
        <f aca="false">Vocabulary!B497</f>
        <v>neck</v>
      </c>
      <c r="C501" s="24" t="n">
        <v>-4.32022878115219</v>
      </c>
      <c r="D501" s="25" t="n">
        <f aca="false">EXP((C501-$B$3)/$F$3)</f>
        <v>1.36289485075665E-010</v>
      </c>
      <c r="E501" s="26" t="n">
        <f aca="false">D501/$D$3</f>
        <v>1.07605273159712E-010</v>
      </c>
      <c r="F501" s="47" t="n">
        <f aca="false">IF(A501=1,-1,E501+A501*0.0000000001)</f>
        <v>4.97076052731597E-008</v>
      </c>
    </row>
    <row r="502" customFormat="false" ht="15" hidden="false" customHeight="false" outlineLevel="0" collapsed="false">
      <c r="A502" s="4" t="n">
        <v>497</v>
      </c>
      <c r="B502" s="4" t="str">
        <f aca="false">Vocabulary!B498</f>
        <v>drink</v>
      </c>
      <c r="C502" s="24" t="n">
        <v>4.22563882793657</v>
      </c>
      <c r="D502" s="25" t="n">
        <f aca="false">EXP((C502-$B$3)/$F$3)</f>
        <v>7.01270381110618E-007</v>
      </c>
      <c r="E502" s="26" t="n">
        <f aca="false">D502/$D$3</f>
        <v>5.53677276543596E-007</v>
      </c>
      <c r="F502" s="47" t="n">
        <f aca="false">IF(A502=1,-1,E502+A502*0.0000000001)</f>
        <v>6.03377276543596E-007</v>
      </c>
    </row>
    <row r="503" customFormat="false" ht="15" hidden="false" customHeight="false" outlineLevel="0" collapsed="false">
      <c r="A503" s="4" t="n">
        <v>498</v>
      </c>
      <c r="B503" s="4" t="str">
        <f aca="false">Vocabulary!B499</f>
        <v>feeling</v>
      </c>
      <c r="C503" s="24" t="n">
        <v>3.24219918858968</v>
      </c>
      <c r="D503" s="25" t="n">
        <f aca="false">EXP((C503-$B$3)/$F$3)</f>
        <v>2.62290818130767E-007</v>
      </c>
      <c r="E503" s="26" t="n">
        <f aca="false">D503/$D$3</f>
        <v>2.07087693643983E-007</v>
      </c>
      <c r="F503" s="47" t="n">
        <f aca="false">IF(A503=1,-1,E503+A503*0.0000000001)</f>
        <v>2.56887693643983E-007</v>
      </c>
    </row>
    <row r="504" customFormat="false" ht="15" hidden="false" customHeight="false" outlineLevel="0" collapsed="false">
      <c r="A504" s="4" t="n">
        <v>499</v>
      </c>
      <c r="B504" s="4" t="str">
        <f aca="false">Vocabulary!B500</f>
        <v>generally</v>
      </c>
      <c r="C504" s="24" t="n">
        <v>-1.44683238422458</v>
      </c>
      <c r="D504" s="25" t="n">
        <f aca="false">EXP((C504-$B$3)/$F$3)</f>
        <v>2.41191806421003E-009</v>
      </c>
      <c r="E504" s="26" t="n">
        <f aca="false">D504/$D$3</f>
        <v>1.90429292468216E-009</v>
      </c>
      <c r="F504" s="47" t="n">
        <f aca="false">IF(A504=1,-1,E504+A504*0.0000000001)</f>
        <v>5.18042929246822E-008</v>
      </c>
    </row>
    <row r="505" customFormat="false" ht="15" hidden="false" customHeight="false" outlineLevel="0" collapsed="false">
      <c r="A505" s="4" t="n">
        <v>500</v>
      </c>
      <c r="B505" s="4" t="str">
        <f aca="false">Vocabulary!B501</f>
        <v>eye</v>
      </c>
      <c r="C505" s="24" t="n">
        <v>0.778488493675308</v>
      </c>
      <c r="D505" s="25" t="n">
        <f aca="false">EXP((C505-$B$3)/$F$3)</f>
        <v>2.23258050397956E-008</v>
      </c>
      <c r="E505" s="26" t="n">
        <f aca="false">D505/$D$3</f>
        <v>1.76269970385752E-008</v>
      </c>
      <c r="F505" s="47" t="n">
        <f aca="false">IF(A505=1,-1,E505+A505*0.0000000001)</f>
        <v>6.76269970385752E-008</v>
      </c>
    </row>
    <row r="506" customFormat="false" ht="15" hidden="false" customHeight="false" outlineLevel="0" collapsed="false">
      <c r="A506" s="4" t="n">
        <v>501</v>
      </c>
      <c r="B506" s="4" t="str">
        <f aca="false">Vocabulary!B502</f>
        <v>surprised</v>
      </c>
      <c r="C506" s="24" t="n">
        <v>-2.07779604953104</v>
      </c>
      <c r="D506" s="25" t="n">
        <f aca="false">EXP((C506-$B$3)/$F$3)</f>
        <v>1.28333048855574E-009</v>
      </c>
      <c r="E506" s="26" t="n">
        <f aca="false">D506/$D$3</f>
        <v>1.01323390941393E-009</v>
      </c>
      <c r="F506" s="47" t="n">
        <f aca="false">IF(A506=1,-1,E506+A506*0.0000000001)</f>
        <v>5.11132339094139E-008</v>
      </c>
    </row>
    <row r="507" customFormat="false" ht="15" hidden="false" customHeight="false" outlineLevel="0" collapsed="false">
      <c r="A507" s="4" t="n">
        <v>502</v>
      </c>
      <c r="B507" s="4" t="str">
        <f aca="false">Vocabulary!B503</f>
        <v>shoes</v>
      </c>
      <c r="C507" s="24" t="n">
        <v>-4.96915257995736</v>
      </c>
      <c r="D507" s="25" t="n">
        <f aca="false">EXP((C507-$B$3)/$F$3)</f>
        <v>7.12259623339684E-011</v>
      </c>
      <c r="E507" s="26" t="n">
        <f aca="false">D507/$D$3</f>
        <v>5.62353664243061E-011</v>
      </c>
      <c r="F507" s="47" t="n">
        <f aca="false">IF(A507=1,-1,E507+A507*0.0000000001)</f>
        <v>5.02562353664243E-008</v>
      </c>
    </row>
    <row r="508" customFormat="false" ht="15" hidden="false" customHeight="false" outlineLevel="0" collapsed="false">
      <c r="A508" s="4" t="n">
        <v>503</v>
      </c>
      <c r="B508" s="4" t="str">
        <f aca="false">Vocabulary!B504</f>
        <v>myself</v>
      </c>
      <c r="C508" s="24" t="n">
        <v>9.69807108551734</v>
      </c>
      <c r="D508" s="25" t="n">
        <f aca="false">EXP((C508-$B$3)/$F$3)</f>
        <v>0.000166929321617599</v>
      </c>
      <c r="E508" s="26" t="n">
        <f aca="false">D508/$D$3</f>
        <v>0.000131796486288393</v>
      </c>
      <c r="F508" s="47" t="n">
        <f aca="false">IF(A508=1,-1,E508+A508*0.0000000001)</f>
        <v>0.000131846786288393</v>
      </c>
    </row>
    <row r="509" customFormat="false" ht="15" hidden="false" customHeight="false" outlineLevel="0" collapsed="false">
      <c r="A509" s="4" t="n">
        <v>504</v>
      </c>
      <c r="B509" s="4" t="str">
        <f aca="false">Vocabulary!B505</f>
        <v>kind</v>
      </c>
      <c r="C509" s="24" t="n">
        <v>6.42712790210428</v>
      </c>
      <c r="D509" s="25" t="n">
        <f aca="false">EXP((C509-$B$3)/$F$3)</f>
        <v>6.3384059891798E-006</v>
      </c>
      <c r="E509" s="26" t="n">
        <f aca="false">D509/$D$3</f>
        <v>5.00439125941513E-006</v>
      </c>
      <c r="F509" s="47" t="n">
        <f aca="false">IF(A509=1,-1,E509+A509*0.0000000001)</f>
        <v>5.05479125941513E-006</v>
      </c>
    </row>
    <row r="510" customFormat="false" ht="15" hidden="false" customHeight="false" outlineLevel="0" collapsed="false">
      <c r="A510" s="4" t="n">
        <v>505</v>
      </c>
      <c r="B510" s="4" t="str">
        <f aca="false">Vocabulary!B506</f>
        <v>nonsense</v>
      </c>
      <c r="C510" s="24" t="n">
        <v>0.477811451094577</v>
      </c>
      <c r="D510" s="25" t="n">
        <f aca="false">EXP((C510-$B$3)/$F$3)</f>
        <v>1.65281691016039E-008</v>
      </c>
      <c r="E510" s="26" t="n">
        <f aca="false">D510/$D$3</f>
        <v>1.30495624810718E-008</v>
      </c>
      <c r="F510" s="47" t="n">
        <f aca="false">IF(A510=1,-1,E510+A510*0.0000000001)</f>
        <v>6.35495624810718E-008</v>
      </c>
    </row>
    <row r="511" customFormat="false" ht="15" hidden="false" customHeight="false" outlineLevel="0" collapsed="false">
      <c r="A511" s="4" t="n">
        <v>506</v>
      </c>
      <c r="B511" s="4" t="str">
        <f aca="false">Vocabulary!B507</f>
        <v>sir</v>
      </c>
      <c r="C511" s="24" t="n">
        <v>8.48358118452261</v>
      </c>
      <c r="D511" s="25" t="n">
        <f aca="false">EXP((C511-$B$3)/$F$3)</f>
        <v>4.95548728485819E-005</v>
      </c>
      <c r="E511" s="26" t="n">
        <f aca="false">D511/$D$3</f>
        <v>3.91252900126963E-005</v>
      </c>
      <c r="F511" s="47" t="n">
        <f aca="false">IF(A511=1,-1,E511+A511*0.0000000001)</f>
        <v>3.91758900126963E-005</v>
      </c>
    </row>
    <row r="512" customFormat="false" ht="15" hidden="false" customHeight="false" outlineLevel="0" collapsed="false">
      <c r="A512" s="4" t="n">
        <v>507</v>
      </c>
      <c r="B512" s="4" t="str">
        <f aca="false">Vocabulary!B508</f>
        <v>hair</v>
      </c>
      <c r="C512" s="24" t="n">
        <v>-7.75138546679268</v>
      </c>
      <c r="D512" s="25" t="n">
        <f aca="false">EXP((C512-$B$3)/$F$3)</f>
        <v>4.40889682295326E-012</v>
      </c>
      <c r="E512" s="26" t="n">
        <f aca="false">D512/$D$3</f>
        <v>3.48097688316514E-012</v>
      </c>
      <c r="F512" s="47" t="n">
        <f aca="false">IF(A512=1,-1,E512+A512*0.0000000001)</f>
        <v>5.07034809768832E-008</v>
      </c>
    </row>
    <row r="513" customFormat="false" ht="15" hidden="false" customHeight="false" outlineLevel="0" collapsed="false">
      <c r="A513" s="4" t="n">
        <v>508</v>
      </c>
      <c r="B513" s="4" t="str">
        <f aca="false">Vocabulary!B509</f>
        <v>goes</v>
      </c>
      <c r="C513" s="24" t="n">
        <v>8.3718571863972</v>
      </c>
      <c r="D513" s="25" t="n">
        <f aca="false">EXP((C513-$B$3)/$F$3)</f>
        <v>4.43164792449881E-005</v>
      </c>
      <c r="E513" s="26" t="n">
        <f aca="false">D513/$D$3</f>
        <v>3.4989396665386E-005</v>
      </c>
      <c r="F513" s="47" t="n">
        <f aca="false">IF(A513=1,-1,E513+A513*0.0000000001)</f>
        <v>3.5040196665386E-005</v>
      </c>
    </row>
    <row r="514" customFormat="false" ht="15" hidden="false" customHeight="false" outlineLevel="0" collapsed="false">
      <c r="A514" s="4" t="n">
        <v>509</v>
      </c>
      <c r="B514" s="4" t="str">
        <f aca="false">Vocabulary!B510</f>
        <v>she's</v>
      </c>
      <c r="C514" s="24" t="n">
        <v>0.990342372017389</v>
      </c>
      <c r="D514" s="25" t="n">
        <f aca="false">EXP((C514-$B$3)/$F$3)</f>
        <v>2.75939643122033E-008</v>
      </c>
      <c r="E514" s="26" t="n">
        <f aca="false">D514/$D$3</f>
        <v>2.17863914132885E-008</v>
      </c>
      <c r="F514" s="47" t="n">
        <f aca="false">IF(A514=1,-1,E514+A514*0.0000000001)</f>
        <v>7.26863914132885E-008</v>
      </c>
    </row>
    <row r="515" customFormat="false" ht="15" hidden="false" customHeight="false" outlineLevel="0" collapsed="false">
      <c r="A515" s="4" t="n">
        <v>510</v>
      </c>
      <c r="B515" s="4" t="str">
        <f aca="false">Vocabulary!B511</f>
        <v>repeat</v>
      </c>
      <c r="C515" s="24" t="n">
        <v>5.63630092393492</v>
      </c>
      <c r="D515" s="25" t="n">
        <f aca="false">EXP((C515-$B$3)/$F$3)</f>
        <v>2.87427462309075E-006</v>
      </c>
      <c r="E515" s="26" t="n">
        <f aca="false">D515/$D$3</f>
        <v>2.26933945624637E-006</v>
      </c>
      <c r="F515" s="47" t="n">
        <f aca="false">IF(A515=1,-1,E515+A515*0.0000000001)</f>
        <v>2.32033945624637E-006</v>
      </c>
    </row>
    <row r="516" customFormat="false" ht="15" hidden="false" customHeight="false" outlineLevel="0" collapsed="false">
      <c r="A516" s="4" t="n">
        <v>511</v>
      </c>
      <c r="B516" s="4" t="str">
        <f aca="false">Vocabulary!B512</f>
        <v>learn</v>
      </c>
      <c r="C516" s="24" t="n">
        <v>6.8546999789145</v>
      </c>
      <c r="D516" s="25" t="n">
        <f aca="false">EXP((C516-$B$3)/$F$3)</f>
        <v>9.7201338833308E-006</v>
      </c>
      <c r="E516" s="26" t="n">
        <f aca="false">D516/$D$3</f>
        <v>7.67438266484093E-006</v>
      </c>
      <c r="F516" s="47" t="n">
        <f aca="false">IF(A516=1,-1,E516+A516*0.0000000001)</f>
        <v>7.72548266484093E-006</v>
      </c>
    </row>
    <row r="517" customFormat="false" ht="15" hidden="false" customHeight="false" outlineLevel="0" collapsed="false">
      <c r="A517" s="4" t="n">
        <v>512</v>
      </c>
      <c r="B517" s="4" t="str">
        <f aca="false">Vocabulary!B513</f>
        <v>frightened</v>
      </c>
      <c r="C517" s="24" t="n">
        <v>-6.20981225409301</v>
      </c>
      <c r="D517" s="25" t="n">
        <f aca="false">EXP((C517-$B$3)/$F$3)</f>
        <v>2.05980769055751E-011</v>
      </c>
      <c r="E517" s="26" t="n">
        <f aca="false">D517/$D$3</f>
        <v>1.62628957821554E-011</v>
      </c>
      <c r="F517" s="47" t="n">
        <f aca="false">IF(A517=1,-1,E517+A517*0.0000000001)</f>
        <v>5.12162628957822E-008</v>
      </c>
    </row>
    <row r="518" customFormat="false" ht="15" hidden="false" customHeight="false" outlineLevel="0" collapsed="false">
      <c r="A518" s="4" t="n">
        <v>513</v>
      </c>
      <c r="B518" s="4" t="str">
        <f aca="false">Vocabulary!B514</f>
        <v>chin</v>
      </c>
      <c r="C518" s="24" t="n">
        <v>-3.59099883904424</v>
      </c>
      <c r="D518" s="25" t="n">
        <f aca="false">EXP((C518-$B$3)/$F$3)</f>
        <v>2.82593969984481E-010</v>
      </c>
      <c r="E518" s="26" t="n">
        <f aca="false">D518/$D$3</f>
        <v>2.23117735873646E-010</v>
      </c>
      <c r="F518" s="47" t="n">
        <f aca="false">IF(A518=1,-1,E518+A518*0.0000000001)</f>
        <v>5.15231177358737E-008</v>
      </c>
    </row>
    <row r="519" customFormat="false" ht="15" hidden="false" customHeight="false" outlineLevel="0" collapsed="false">
      <c r="A519" s="4" t="n">
        <v>514</v>
      </c>
      <c r="B519" s="4" t="str">
        <f aca="false">Vocabulary!B515</f>
        <v>william</v>
      </c>
      <c r="C519" s="24" t="n">
        <v>8.17485474848103</v>
      </c>
      <c r="D519" s="25" t="n">
        <f aca="false">EXP((C519-$B$3)/$F$3)</f>
        <v>3.63921889361649E-005</v>
      </c>
      <c r="E519" s="26" t="n">
        <f aca="false">D519/$D$3</f>
        <v>2.87328947584018E-005</v>
      </c>
      <c r="F519" s="47" t="n">
        <f aca="false">IF(A519=1,-1,E519+A519*0.0000000001)</f>
        <v>2.87842947584018E-005</v>
      </c>
    </row>
    <row r="520" customFormat="false" ht="15" hidden="false" customHeight="false" outlineLevel="0" collapsed="false">
      <c r="A520" s="4" t="n">
        <v>515</v>
      </c>
      <c r="B520" s="4" t="str">
        <f aca="false">Vocabulary!B516</f>
        <v>history</v>
      </c>
      <c r="C520" s="24" t="n">
        <v>-0.401033140732438</v>
      </c>
      <c r="D520" s="25" t="n">
        <f aca="false">EXP((C520-$B$3)/$F$3)</f>
        <v>6.86352770119911E-009</v>
      </c>
      <c r="E520" s="26" t="n">
        <f aca="false">D520/$D$3</f>
        <v>5.41899305523644E-009</v>
      </c>
      <c r="F520" s="47" t="n">
        <f aca="false">IF(A520=1,-1,E520+A520*0.0000000001)</f>
        <v>5.69189930552364E-008</v>
      </c>
    </row>
    <row r="521" customFormat="false" ht="15" hidden="false" customHeight="false" outlineLevel="0" collapsed="false">
      <c r="A521" s="4" t="n">
        <v>516</v>
      </c>
      <c r="B521" s="4" t="str">
        <f aca="false">Vocabulary!B517</f>
        <v>fetch</v>
      </c>
      <c r="C521" s="24" t="n">
        <v>9.64627483250325</v>
      </c>
      <c r="D521" s="25" t="n">
        <f aca="false">EXP((C521-$B$3)/$F$3)</f>
        <v>0.000158503114976288</v>
      </c>
      <c r="E521" s="26" t="n">
        <f aca="false">D521/$D$3</f>
        <v>0.00012514370403718</v>
      </c>
      <c r="F521" s="47" t="n">
        <f aca="false">IF(A521=1,-1,E521+A521*0.0000000001)</f>
        <v>0.00012519530403718</v>
      </c>
    </row>
    <row r="522" customFormat="false" ht="15" hidden="false" customHeight="false" outlineLevel="0" collapsed="false">
      <c r="A522" s="4" t="n">
        <v>517</v>
      </c>
      <c r="B522" s="4" t="str">
        <f aca="false">Vocabulary!B518</f>
        <v>lory</v>
      </c>
      <c r="C522" s="24" t="n">
        <v>-7.4462240994014</v>
      </c>
      <c r="D522" s="25" t="n">
        <f aca="false">EXP((C522-$B$3)/$F$3)</f>
        <v>5.98218491738525E-012</v>
      </c>
      <c r="E522" s="26" t="n">
        <f aca="false">D522/$D$3</f>
        <v>4.72314237426146E-012</v>
      </c>
      <c r="F522" s="47" t="n">
        <f aca="false">IF(A522=1,-1,E522+A522*0.0000000001)</f>
        <v>5.17047231423743E-008</v>
      </c>
    </row>
    <row r="523" customFormat="false" ht="15" hidden="false" customHeight="false" outlineLevel="0" collapsed="false">
      <c r="A523" s="4" t="n">
        <v>518</v>
      </c>
      <c r="B523" s="4" t="str">
        <f aca="false">Vocabulary!B519</f>
        <v>important</v>
      </c>
      <c r="C523" s="24" t="n">
        <v>-0.374341113178036</v>
      </c>
      <c r="D523" s="25" t="n">
        <f aca="false">EXP((C523-$B$3)/$F$3)</f>
        <v>7.0491960810987E-009</v>
      </c>
      <c r="E523" s="26" t="n">
        <f aca="false">D523/$D$3</f>
        <v>5.56558467765782E-009</v>
      </c>
      <c r="F523" s="47" t="n">
        <f aca="false">IF(A523=1,-1,E523+A523*0.0000000001)</f>
        <v>5.73655846776578E-008</v>
      </c>
    </row>
    <row r="524" customFormat="false" ht="15" hidden="false" customHeight="false" outlineLevel="0" collapsed="false">
      <c r="A524" s="4" t="n">
        <v>519</v>
      </c>
      <c r="B524" s="4" t="str">
        <f aca="false">Vocabulary!B520</f>
        <v>has</v>
      </c>
      <c r="C524" s="24" t="n">
        <v>8.67933808337124</v>
      </c>
      <c r="D524" s="25" t="n">
        <f aca="false">EXP((C524-$B$3)/$F$3)</f>
        <v>6.02701825788694E-005</v>
      </c>
      <c r="E524" s="26" t="n">
        <f aca="false">D524/$D$3</f>
        <v>4.75853985080683E-005</v>
      </c>
      <c r="F524" s="47" t="n">
        <f aca="false">IF(A524=1,-1,E524+A524*0.0000000001)</f>
        <v>4.76372985080683E-005</v>
      </c>
    </row>
    <row r="525" customFormat="false" ht="15" hidden="false" customHeight="false" outlineLevel="0" collapsed="false">
      <c r="A525" s="4" t="n">
        <v>520</v>
      </c>
      <c r="B525" s="4" t="str">
        <f aca="false">Vocabulary!B521</f>
        <v>trial</v>
      </c>
      <c r="C525" s="24" t="n">
        <v>-2.52350839495632</v>
      </c>
      <c r="D525" s="25" t="n">
        <f aca="false">EXP((C525-$B$3)/$F$3)</f>
        <v>8.2180371456647E-010</v>
      </c>
      <c r="E525" s="26" t="n">
        <f aca="false">D525/$D$3</f>
        <v>6.48842521787328E-010</v>
      </c>
      <c r="F525" s="47" t="n">
        <f aca="false">IF(A525=1,-1,E525+A525*0.0000000001)</f>
        <v>5.26488425217873E-008</v>
      </c>
    </row>
    <row r="526" customFormat="false" ht="15" hidden="false" customHeight="false" outlineLevel="0" collapsed="false">
      <c r="A526" s="4" t="n">
        <v>521</v>
      </c>
      <c r="B526" s="4" t="str">
        <f aca="false">Vocabulary!B522</f>
        <v>others</v>
      </c>
      <c r="C526" s="24" t="n">
        <v>1.0338308319203</v>
      </c>
      <c r="D526" s="25" t="n">
        <f aca="false">EXP((C526-$B$3)/$F$3)</f>
        <v>2.88204592157536E-008</v>
      </c>
      <c r="E526" s="26" t="n">
        <f aca="false">D526/$D$3</f>
        <v>2.27547516580444E-008</v>
      </c>
      <c r="F526" s="47" t="n">
        <f aca="false">IF(A526=1,-1,E526+A526*0.0000000001)</f>
        <v>7.48547516580444E-008</v>
      </c>
    </row>
    <row r="527" customFormat="false" ht="15" hidden="false" customHeight="false" outlineLevel="0" collapsed="false">
      <c r="A527" s="4" t="n">
        <v>522</v>
      </c>
      <c r="B527" s="4" t="str">
        <f aca="false">Vocabulary!B523</f>
        <v>stood</v>
      </c>
      <c r="C527" s="24" t="n">
        <v>3.82324845728563</v>
      </c>
      <c r="D527" s="25" t="n">
        <f aca="false">EXP((C527-$B$3)/$F$3)</f>
        <v>4.68953281151946E-007</v>
      </c>
      <c r="E527" s="26" t="n">
        <f aca="false">D527/$D$3</f>
        <v>3.70254872483251E-007</v>
      </c>
      <c r="F527" s="47" t="n">
        <f aca="false">IF(A527=1,-1,E527+A527*0.0000000001)</f>
        <v>4.22454872483251E-007</v>
      </c>
    </row>
    <row r="528" customFormat="false" ht="15" hidden="false" customHeight="false" outlineLevel="0" collapsed="false">
      <c r="A528" s="4" t="n">
        <v>523</v>
      </c>
      <c r="B528" s="4" t="str">
        <f aca="false">Vocabulary!B524</f>
        <v>grown</v>
      </c>
      <c r="C528" s="24" t="n">
        <v>-3.55688679473451</v>
      </c>
      <c r="D528" s="25" t="n">
        <f aca="false">EXP((C528-$B$3)/$F$3)</f>
        <v>2.92400131235685E-010</v>
      </c>
      <c r="E528" s="26" t="n">
        <f aca="false">D528/$D$3</f>
        <v>2.30860040127699E-010</v>
      </c>
      <c r="F528" s="47" t="n">
        <f aca="false">IF(A528=1,-1,E528+A528*0.0000000001)</f>
        <v>5.25308600401277E-008</v>
      </c>
    </row>
    <row r="529" customFormat="false" ht="15" hidden="false" customHeight="false" outlineLevel="0" collapsed="false">
      <c r="A529" s="4" t="n">
        <v>524</v>
      </c>
      <c r="B529" s="4" t="str">
        <f aca="false">Vocabulary!B525</f>
        <v>business</v>
      </c>
      <c r="C529" s="24" t="n">
        <v>-7.18142005920567</v>
      </c>
      <c r="D529" s="25" t="n">
        <f aca="false">EXP((C529-$B$3)/$F$3)</f>
        <v>7.79583730371109E-012</v>
      </c>
      <c r="E529" s="26" t="n">
        <f aca="false">D529/$D$3</f>
        <v>6.15508380641968E-012</v>
      </c>
      <c r="F529" s="47" t="n">
        <f aca="false">IF(A529=1,-1,E529+A529*0.0000000001)</f>
        <v>5.24061550838064E-008</v>
      </c>
    </row>
    <row r="530" customFormat="false" ht="15" hidden="false" customHeight="false" outlineLevel="0" collapsed="false">
      <c r="A530" s="4" t="n">
        <v>525</v>
      </c>
      <c r="B530" s="4" t="str">
        <f aca="false">Vocabulary!B526</f>
        <v>trees</v>
      </c>
      <c r="C530" s="24" t="n">
        <v>-7.14531553150761</v>
      </c>
      <c r="D530" s="25" t="n">
        <f aca="false">EXP((C530-$B$3)/$F$3)</f>
        <v>8.0824451144136E-012</v>
      </c>
      <c r="E530" s="26" t="n">
        <f aca="false">D530/$D$3</f>
        <v>6.38137060868641E-012</v>
      </c>
      <c r="F530" s="47" t="n">
        <f aca="false">IF(A530=1,-1,E530+A530*0.0000000001)</f>
        <v>5.25063813706087E-008</v>
      </c>
    </row>
    <row r="531" customFormat="false" ht="15" hidden="false" customHeight="false" outlineLevel="0" collapsed="false">
      <c r="A531" s="4" t="n">
        <v>526</v>
      </c>
      <c r="B531" s="4" t="str">
        <f aca="false">Vocabulary!B527</f>
        <v>isn't</v>
      </c>
      <c r="C531" s="24" t="n">
        <v>1.51637930658769</v>
      </c>
      <c r="D531" s="25" t="n">
        <f aca="false">EXP((C531-$B$3)/$F$3)</f>
        <v>4.66948555481371E-008</v>
      </c>
      <c r="E531" s="26" t="n">
        <f aca="false">D531/$D$3</f>
        <v>3.68672072069317E-008</v>
      </c>
      <c r="F531" s="47" t="n">
        <f aca="false">IF(A531=1,-1,E531+A531*0.0000000001)</f>
        <v>8.94672072069317E-008</v>
      </c>
    </row>
    <row r="532" customFormat="false" ht="15" hidden="false" customHeight="false" outlineLevel="0" collapsed="false">
      <c r="A532" s="4" t="n">
        <v>527</v>
      </c>
      <c r="B532" s="4" t="str">
        <f aca="false">Vocabulary!B528</f>
        <v>draw</v>
      </c>
      <c r="C532" s="24" t="n">
        <v>7.62788982508662</v>
      </c>
      <c r="D532" s="25" t="n">
        <f aca="false">EXP((C532-$B$3)/$F$3)</f>
        <v>2.10602891947257E-005</v>
      </c>
      <c r="E532" s="26" t="n">
        <f aca="false">D532/$D$3</f>
        <v>1.66278284077663E-005</v>
      </c>
      <c r="F532" s="47" t="n">
        <f aca="false">IF(A532=1,-1,E532+A532*0.0000000001)</f>
        <v>1.66805284077663E-005</v>
      </c>
    </row>
    <row r="533" customFormat="false" ht="15" hidden="false" customHeight="false" outlineLevel="0" collapsed="false">
      <c r="A533" s="4" t="n">
        <v>528</v>
      </c>
      <c r="B533" s="4" t="str">
        <f aca="false">Vocabulary!B529</f>
        <v>you've</v>
      </c>
      <c r="C533" s="24" t="n">
        <v>6.99685760748116</v>
      </c>
      <c r="D533" s="25" t="n">
        <f aca="false">EXP((C533-$B$3)/$F$3)</f>
        <v>1.12049654180225E-005</v>
      </c>
      <c r="E533" s="26" t="n">
        <f aca="false">D533/$D$3</f>
        <v>8.8467086355345E-006</v>
      </c>
      <c r="F533" s="47" t="n">
        <f aca="false">IF(A533=1,-1,E533+A533*0.0000000001)</f>
        <v>8.8995086355345E-006</v>
      </c>
    </row>
    <row r="534" customFormat="false" ht="15" hidden="false" customHeight="false" outlineLevel="0" collapsed="false">
      <c r="A534" s="4" t="n">
        <v>529</v>
      </c>
      <c r="B534" s="4" t="str">
        <f aca="false">Vocabulary!B530</f>
        <v>silent</v>
      </c>
      <c r="C534" s="24" t="n">
        <v>-10.1894919213844</v>
      </c>
      <c r="D534" s="25" t="n">
        <f aca="false">EXP((C534-$B$3)/$F$3)</f>
        <v>3.85011548149019E-013</v>
      </c>
      <c r="E534" s="26" t="n">
        <f aca="false">D534/$D$3</f>
        <v>3.03979964303321E-013</v>
      </c>
      <c r="F534" s="47" t="n">
        <f aca="false">IF(A534=1,-1,E534+A534*0.0000000001)</f>
        <v>5.29003039799643E-008</v>
      </c>
    </row>
    <row r="535" customFormat="false" ht="15" hidden="false" customHeight="false" outlineLevel="0" collapsed="false">
      <c r="A535" s="4" t="n">
        <v>530</v>
      </c>
      <c r="B535" s="4" t="str">
        <f aca="false">Vocabulary!B531</f>
        <v>cheshire</v>
      </c>
      <c r="C535" s="24" t="n">
        <v>-0.919254192275808</v>
      </c>
      <c r="D535" s="25" t="n">
        <f aca="false">EXP((C535-$B$3)/$F$3)</f>
        <v>4.08777372431514E-009</v>
      </c>
      <c r="E535" s="26" t="n">
        <f aca="false">D535/$D$3</f>
        <v>3.22743906454573E-009</v>
      </c>
      <c r="F535" s="47" t="n">
        <f aca="false">IF(A535=1,-1,E535+A535*0.0000000001)</f>
        <v>5.62274390645457E-008</v>
      </c>
    </row>
    <row r="536" customFormat="false" ht="15" hidden="false" customHeight="false" outlineLevel="0" collapsed="false">
      <c r="A536" s="4" t="n">
        <v>531</v>
      </c>
      <c r="B536" s="4" t="str">
        <f aca="false">Vocabulary!B532</f>
        <v>pleased</v>
      </c>
      <c r="C536" s="24" t="n">
        <v>-3.92616443037384</v>
      </c>
      <c r="D536" s="25" t="n">
        <f aca="false">EXP((C536-$B$3)/$F$3)</f>
        <v>2.02116758149532E-010</v>
      </c>
      <c r="E536" s="26" t="n">
        <f aca="false">D536/$D$3</f>
        <v>1.5957818725899E-010</v>
      </c>
      <c r="F536" s="47" t="n">
        <f aca="false">IF(A536=1,-1,E536+A536*0.0000000001)</f>
        <v>5.3259578187259E-008</v>
      </c>
    </row>
    <row r="537" customFormat="false" ht="15" hidden="false" customHeight="false" outlineLevel="0" collapsed="false">
      <c r="A537" s="4" t="n">
        <v>532</v>
      </c>
      <c r="B537" s="4" t="str">
        <f aca="false">Vocabulary!B533</f>
        <v>song</v>
      </c>
      <c r="C537" s="24" t="n">
        <v>-4.16309280564701</v>
      </c>
      <c r="D537" s="25" t="n">
        <f aca="false">EXP((C537-$B$3)/$F$3)</f>
        <v>1.59479783629216E-010</v>
      </c>
      <c r="E537" s="26" t="n">
        <f aca="false">D537/$D$3</f>
        <v>1.25914817796444E-010</v>
      </c>
      <c r="F537" s="47" t="n">
        <f aca="false">IF(A537=1,-1,E537+A537*0.0000000001)</f>
        <v>5.33259148177964E-008</v>
      </c>
    </row>
    <row r="538" customFormat="false" ht="15" hidden="false" customHeight="false" outlineLevel="0" collapsed="false">
      <c r="A538" s="4" t="n">
        <v>533</v>
      </c>
      <c r="B538" s="4" t="str">
        <f aca="false">Vocabulary!B534</f>
        <v>bread</v>
      </c>
      <c r="C538" s="24" t="n">
        <v>-0.828289681870673</v>
      </c>
      <c r="D538" s="25" t="n">
        <f aca="false">EXP((C538-$B$3)/$F$3)</f>
        <v>4.47705296913679E-009</v>
      </c>
      <c r="E538" s="26" t="n">
        <f aca="false">D538/$D$3</f>
        <v>3.53478852331861E-009</v>
      </c>
      <c r="F538" s="47" t="n">
        <f aca="false">IF(A538=1,-1,E538+A538*0.0000000001)</f>
        <v>5.68347885233186E-008</v>
      </c>
    </row>
    <row r="539" customFormat="false" ht="15" hidden="false" customHeight="false" outlineLevel="0" collapsed="false">
      <c r="A539" s="4" t="n">
        <v>534</v>
      </c>
      <c r="B539" s="4" t="str">
        <f aca="false">Vocabulary!B535</f>
        <v>treacle</v>
      </c>
      <c r="C539" s="24" t="n">
        <v>-1.95111956026953</v>
      </c>
      <c r="D539" s="25" t="n">
        <f aca="false">EXP((C539-$B$3)/$F$3)</f>
        <v>1.45664395994699E-009</v>
      </c>
      <c r="E539" s="26" t="n">
        <f aca="false">D539/$D$3</f>
        <v>1.15007090326536E-009</v>
      </c>
      <c r="F539" s="47" t="n">
        <f aca="false">IF(A539=1,-1,E539+A539*0.0000000001)</f>
        <v>5.45500709032654E-008</v>
      </c>
    </row>
    <row r="540" customFormat="false" ht="15" hidden="false" customHeight="false" outlineLevel="0" collapsed="false">
      <c r="A540" s="4" t="n">
        <v>535</v>
      </c>
      <c r="B540" s="4" t="str">
        <f aca="false">Vocabulary!B536</f>
        <v>queen's</v>
      </c>
      <c r="C540" s="24" t="n">
        <v>-2.86277270591799</v>
      </c>
      <c r="D540" s="25" t="n">
        <f aca="false">EXP((C540-$B$3)/$F$3)</f>
        <v>5.85365984129998E-010</v>
      </c>
      <c r="E540" s="26" t="n">
        <f aca="false">D540/$D$3</f>
        <v>4.62166737116529E-010</v>
      </c>
      <c r="F540" s="47" t="n">
        <f aca="false">IF(A540=1,-1,E540+A540*0.0000000001)</f>
        <v>5.39621667371165E-008</v>
      </c>
    </row>
    <row r="541" customFormat="false" ht="15" hidden="false" customHeight="false" outlineLevel="0" collapsed="false">
      <c r="A541" s="4" t="n">
        <v>536</v>
      </c>
      <c r="B541" s="4" t="str">
        <f aca="false">Vocabulary!B537</f>
        <v>hedgehog</v>
      </c>
      <c r="C541" s="24" t="n">
        <v>-12.4782922445847</v>
      </c>
      <c r="D541" s="25" t="n">
        <f aca="false">EXP((C541-$B$3)/$F$3)</f>
        <v>3.90355592294756E-014</v>
      </c>
      <c r="E541" s="26" t="n">
        <f aca="false">D541/$D$3</f>
        <v>3.08199272416199E-014</v>
      </c>
      <c r="F541" s="47" t="n">
        <f aca="false">IF(A541=1,-1,E541+A541*0.0000000001)</f>
        <v>5.36000308199272E-008</v>
      </c>
    </row>
    <row r="542" customFormat="false" ht="15" hidden="false" customHeight="false" outlineLevel="0" collapsed="false">
      <c r="A542" s="4" t="n">
        <v>537</v>
      </c>
      <c r="B542" s="4" t="str">
        <f aca="false">Vocabulary!B538</f>
        <v>lobster</v>
      </c>
      <c r="C542" s="24" t="n">
        <v>-5.69421468694143</v>
      </c>
      <c r="D542" s="25" t="n">
        <f aca="false">EXP((C542-$B$3)/$F$3)</f>
        <v>3.44943410998085E-011</v>
      </c>
      <c r="E542" s="26" t="n">
        <f aca="false">D542/$D$3</f>
        <v>2.72344780996749E-011</v>
      </c>
      <c r="F542" s="47" t="n">
        <f aca="false">IF(A542=1,-1,E542+A542*0.0000000001)</f>
        <v>5.37272344780997E-008</v>
      </c>
    </row>
    <row r="543" customFormat="false" ht="15" hidden="false" customHeight="false" outlineLevel="0" collapsed="false">
      <c r="A543" s="4" t="n">
        <v>538</v>
      </c>
      <c r="B543" s="4" t="str">
        <f aca="false">Vocabulary!B539</f>
        <v>lobsters</v>
      </c>
      <c r="C543" s="24" t="n">
        <v>0.650679308024797</v>
      </c>
      <c r="D543" s="25" t="n">
        <f aca="false">EXP((C543-$B$3)/$F$3)</f>
        <v>1.96471836132938E-008</v>
      </c>
      <c r="E543" s="26" t="n">
        <f aca="false">D543/$D$3</f>
        <v>1.5512132563666E-008</v>
      </c>
      <c r="F543" s="47" t="n">
        <f aca="false">IF(A543=1,-1,E543+A543*0.0000000001)</f>
        <v>6.9312132563666E-008</v>
      </c>
    </row>
    <row r="544" customFormat="false" ht="15" hidden="false" customHeight="false" outlineLevel="0" collapsed="false">
      <c r="A544" s="4" t="n">
        <v>539</v>
      </c>
      <c r="B544" s="4" t="str">
        <f aca="false">Vocabulary!B540</f>
        <v>soo</v>
      </c>
      <c r="C544" s="24" t="n">
        <v>-4.83261109955285</v>
      </c>
      <c r="D544" s="25" t="n">
        <f aca="false">EXP((C544-$B$3)/$F$3)</f>
        <v>8.16464934089173E-011</v>
      </c>
      <c r="E544" s="26" t="n">
        <f aca="false">D544/$D$3</f>
        <v>6.44627369523157E-011</v>
      </c>
      <c r="F544" s="47" t="n">
        <f aca="false">IF(A544=1,-1,E544+A544*0.0000000001)</f>
        <v>5.39644627369523E-008</v>
      </c>
    </row>
    <row r="545" customFormat="false" ht="15" hidden="false" customHeight="false" outlineLevel="0" collapsed="false">
      <c r="A545" s="4" t="n">
        <v>540</v>
      </c>
      <c r="B545" s="4" t="str">
        <f aca="false">Vocabulary!B541</f>
        <v>oop</v>
      </c>
      <c r="C545" s="24" t="n">
        <v>2.01057130746415</v>
      </c>
      <c r="D545" s="25" t="n">
        <f aca="false">EXP((C545-$B$3)/$F$3)</f>
        <v>7.65409582804417E-008</v>
      </c>
      <c r="E545" s="26" t="n">
        <f aca="false">D545/$D$3</f>
        <v>6.04317399768623E-008</v>
      </c>
      <c r="F545" s="47" t="n">
        <f aca="false">IF(A545=1,-1,E545+A545*0.0000000001)</f>
        <v>1.14431739976862E-007</v>
      </c>
    </row>
    <row r="546" customFormat="false" ht="15" hidden="false" customHeight="false" outlineLevel="0" collapsed="false">
      <c r="A546" s="4" t="n">
        <v>541</v>
      </c>
      <c r="B546" s="4" t="str">
        <f aca="false">Vocabulary!B542</f>
        <v>tarts</v>
      </c>
      <c r="C546" s="24" t="n">
        <v>2.99083922553455</v>
      </c>
      <c r="D546" s="25" t="n">
        <f aca="false">EXP((C546-$B$3)/$F$3)</f>
        <v>2.03994680594055E-007</v>
      </c>
      <c r="E546" s="26" t="n">
        <f aca="false">D546/$D$3</f>
        <v>1.61060872130119E-007</v>
      </c>
      <c r="F546" s="47" t="n">
        <f aca="false">IF(A546=1,-1,E546+A546*0.0000000001)</f>
        <v>2.15160872130119E-007</v>
      </c>
    </row>
    <row r="547" customFormat="false" ht="15" hidden="false" customHeight="false" outlineLevel="0" collapsed="false">
      <c r="A547" s="4" t="n">
        <v>542</v>
      </c>
      <c r="B547" s="4" t="str">
        <f aca="false">Vocabulary!B543</f>
        <v>slates</v>
      </c>
      <c r="C547" s="24" t="n">
        <v>-7.22057074962956</v>
      </c>
      <c r="D547" s="25" t="n">
        <f aca="false">EXP((C547-$B$3)/$F$3)</f>
        <v>7.49652231599002E-012</v>
      </c>
      <c r="E547" s="26" t="n">
        <f aca="false">D547/$D$3</f>
        <v>5.91876424738224E-012</v>
      </c>
      <c r="F547" s="47" t="n">
        <f aca="false">IF(A547=1,-1,E547+A547*0.0000000001)</f>
        <v>5.42059187642474E-008</v>
      </c>
    </row>
    <row r="548" customFormat="false" ht="15" hidden="false" customHeight="false" outlineLevel="0" collapsed="false">
      <c r="A548" s="4" t="n">
        <v>543</v>
      </c>
      <c r="B548" s="4" t="str">
        <f aca="false">Vocabulary!B544</f>
        <v>evidence</v>
      </c>
      <c r="C548" s="24" t="n">
        <v>-4.84222268789567</v>
      </c>
      <c r="D548" s="25" t="n">
        <f aca="false">EXP((C548-$B$3)/$F$3)</f>
        <v>8.08655002296133E-011</v>
      </c>
      <c r="E548" s="26" t="n">
        <f aca="false">D548/$D$3</f>
        <v>6.38461157628804E-011</v>
      </c>
      <c r="F548" s="47" t="n">
        <f aca="false">IF(A548=1,-1,E548+A548*0.0000000001)</f>
        <v>5.43638461157629E-008</v>
      </c>
    </row>
    <row r="549" customFormat="false" ht="15" hidden="false" customHeight="false" outlineLevel="0" collapsed="false">
      <c r="A549" s="4" t="n">
        <v>544</v>
      </c>
      <c r="B549" s="4" t="str">
        <f aca="false">Vocabulary!B545</f>
        <v>stupid</v>
      </c>
      <c r="C549" s="24" t="n">
        <v>-7.61707520444831</v>
      </c>
      <c r="D549" s="25" t="n">
        <f aca="false">EXP((C549-$B$3)/$F$3)</f>
        <v>5.04266527638415E-012</v>
      </c>
      <c r="E549" s="26" t="n">
        <f aca="false">D549/$D$3</f>
        <v>3.98135904774356E-012</v>
      </c>
      <c r="F549" s="47" t="n">
        <f aca="false">IF(A549=1,-1,E549+A549*0.0000000001)</f>
        <v>5.44039813590478E-008</v>
      </c>
    </row>
    <row r="550" customFormat="false" ht="15" hidden="false" customHeight="false" outlineLevel="0" collapsed="false">
      <c r="A550" s="4" t="n">
        <v>545</v>
      </c>
      <c r="B550" s="4" t="str">
        <f aca="false">Vocabulary!B546</f>
        <v>trouble</v>
      </c>
      <c r="C550" s="24" t="n">
        <v>11.4065589354572</v>
      </c>
      <c r="D550" s="25" t="n">
        <f aca="false">EXP((C550-$B$3)/$F$3)</f>
        <v>0.000921551210850957</v>
      </c>
      <c r="E550" s="26" t="n">
        <f aca="false">D550/$D$3</f>
        <v>0.000727596628010054</v>
      </c>
      <c r="F550" s="47" t="n">
        <f aca="false">IF(A550=1,-1,E550+A550*0.0000000001)</f>
        <v>0.000727651128010054</v>
      </c>
    </row>
    <row r="551" customFormat="false" ht="15" hidden="false" customHeight="false" outlineLevel="0" collapsed="false">
      <c r="A551" s="4" t="n">
        <v>546</v>
      </c>
      <c r="B551" s="4" t="str">
        <f aca="false">Vocabulary!B547</f>
        <v>late</v>
      </c>
      <c r="C551" s="24" t="n">
        <v>-1.07582697193444</v>
      </c>
      <c r="D551" s="25" t="n">
        <f aca="false">EXP((C551-$B$3)/$F$3)</f>
        <v>3.49532975073623E-009</v>
      </c>
      <c r="E551" s="26" t="n">
        <f aca="false">D551/$D$3</f>
        <v>2.75968400938949E-009</v>
      </c>
      <c r="F551" s="47" t="n">
        <f aca="false">IF(A551=1,-1,E551+A551*0.0000000001)</f>
        <v>5.73596840093895E-008</v>
      </c>
    </row>
    <row r="552" customFormat="false" ht="15" hidden="false" customHeight="false" outlineLevel="0" collapsed="false">
      <c r="A552" s="4" t="n">
        <v>547</v>
      </c>
      <c r="B552" s="4" t="str">
        <f aca="false">Vocabulary!B548</f>
        <v>fell</v>
      </c>
      <c r="C552" s="24" t="n">
        <v>4.16512647445366</v>
      </c>
      <c r="D552" s="25" t="n">
        <f aca="false">EXP((C552-$B$3)/$F$3)</f>
        <v>6.60093285635097E-007</v>
      </c>
      <c r="E552" s="26" t="n">
        <f aca="false">D552/$D$3</f>
        <v>5.21166532195952E-007</v>
      </c>
      <c r="F552" s="47" t="n">
        <f aca="false">IF(A552=1,-1,E552+A552*0.0000000001)</f>
        <v>5.75866532195952E-007</v>
      </c>
    </row>
    <row r="553" customFormat="false" ht="15" hidden="false" customHeight="false" outlineLevel="0" collapsed="false">
      <c r="A553" s="4" t="n">
        <v>548</v>
      </c>
      <c r="B553" s="4" t="str">
        <f aca="false">Vocabulary!B549</f>
        <v>nice</v>
      </c>
      <c r="C553" s="24" t="n">
        <v>-10.171118588656</v>
      </c>
      <c r="D553" s="25" t="n">
        <f aca="false">EXP((C553-$B$3)/$F$3)</f>
        <v>3.92150879240494E-013</v>
      </c>
      <c r="E553" s="26" t="n">
        <f aca="false">D553/$D$3</f>
        <v>3.09616713696346E-013</v>
      </c>
      <c r="F553" s="47" t="n">
        <f aca="false">IF(A553=1,-1,E553+A553*0.0000000001)</f>
        <v>5.48003096167137E-008</v>
      </c>
    </row>
    <row r="554" customFormat="false" ht="15" hidden="false" customHeight="false" outlineLevel="0" collapsed="false">
      <c r="A554" s="4" t="n">
        <v>549</v>
      </c>
      <c r="B554" s="4" t="str">
        <f aca="false">Vocabulary!B550</f>
        <v>written</v>
      </c>
      <c r="C554" s="24" t="n">
        <v>0.611041804515127</v>
      </c>
      <c r="D554" s="25" t="n">
        <f aca="false">EXP((C554-$B$3)/$F$3)</f>
        <v>1.88836505412442E-008</v>
      </c>
      <c r="E554" s="26" t="n">
        <f aca="false">D554/$D$3</f>
        <v>1.49092967341905E-008</v>
      </c>
      <c r="F554" s="47" t="n">
        <f aca="false">IF(A554=1,-1,E554+A554*0.0000000001)</f>
        <v>6.98092967341905E-008</v>
      </c>
    </row>
    <row r="555" customFormat="false" ht="15" hidden="false" customHeight="false" outlineLevel="0" collapsed="false">
      <c r="A555" s="4" t="n">
        <v>550</v>
      </c>
      <c r="B555" s="4" t="str">
        <f aca="false">Vocabulary!B551</f>
        <v>leaves</v>
      </c>
      <c r="C555" s="24" t="n">
        <v>5.1258231120393</v>
      </c>
      <c r="D555" s="25" t="n">
        <f aca="false">EXP((C555-$B$3)/$F$3)</f>
        <v>1.72516470227908E-006</v>
      </c>
      <c r="E555" s="26" t="n">
        <f aca="false">D555/$D$3</f>
        <v>1.36207733803655E-006</v>
      </c>
      <c r="F555" s="47" t="n">
        <f aca="false">IF(A555=1,-1,E555+A555*0.0000000001)</f>
        <v>1.41707733803655E-006</v>
      </c>
    </row>
    <row r="556" customFormat="false" ht="15" hidden="false" customHeight="false" outlineLevel="0" collapsed="false">
      <c r="A556" s="4" t="n">
        <v>551</v>
      </c>
      <c r="B556" s="4" t="str">
        <f aca="false">Vocabulary!B552</f>
        <v>jumped</v>
      </c>
      <c r="C556" s="24" t="n">
        <v>-0.464906562536267</v>
      </c>
      <c r="D556" s="25" t="n">
        <f aca="false">EXP((C556-$B$3)/$F$3)</f>
        <v>6.43883826309571E-009</v>
      </c>
      <c r="E556" s="26" t="n">
        <f aca="false">D556/$D$3</f>
        <v>5.08368602131677E-009</v>
      </c>
      <c r="F556" s="47" t="n">
        <f aca="false">IF(A556=1,-1,E556+A556*0.0000000001)</f>
        <v>6.01836860213168E-008</v>
      </c>
    </row>
    <row r="557" customFormat="false" ht="15" hidden="false" customHeight="false" outlineLevel="0" collapsed="false">
      <c r="A557" s="4" t="n">
        <v>552</v>
      </c>
      <c r="B557" s="4" t="str">
        <f aca="false">Vocabulary!B553</f>
        <v>roof</v>
      </c>
      <c r="C557" s="24" t="n">
        <v>-1.03012472336529</v>
      </c>
      <c r="D557" s="25" t="n">
        <f aca="false">EXP((C557-$B$3)/$F$3)</f>
        <v>3.65878077044043E-009</v>
      </c>
      <c r="E557" s="26" t="n">
        <f aca="false">D557/$D$3</f>
        <v>2.88873425573637E-009</v>
      </c>
      <c r="F557" s="47" t="n">
        <f aca="false">IF(A557=1,-1,E557+A557*0.0000000001)</f>
        <v>5.80887342557364E-008</v>
      </c>
    </row>
    <row r="558" customFormat="false" ht="15" hidden="false" customHeight="false" outlineLevel="0" collapsed="false">
      <c r="A558" s="4" t="n">
        <v>553</v>
      </c>
      <c r="B558" s="4" t="str">
        <f aca="false">Vocabulary!B554</f>
        <v>inches</v>
      </c>
      <c r="C558" s="24" t="n">
        <v>-4.38124693866684</v>
      </c>
      <c r="D558" s="25" t="n">
        <f aca="false">EXP((C558-$B$3)/$F$3)</f>
        <v>1.28221986682552E-010</v>
      </c>
      <c r="E558" s="26" t="n">
        <f aca="false">D558/$D$3</f>
        <v>1.01235703505645E-010</v>
      </c>
      <c r="F558" s="47" t="n">
        <f aca="false">IF(A558=1,-1,E558+A558*0.0000000001)</f>
        <v>5.54012357035056E-008</v>
      </c>
    </row>
    <row r="559" customFormat="false" ht="15" hidden="false" customHeight="false" outlineLevel="0" collapsed="false">
      <c r="A559" s="4" t="n">
        <v>554</v>
      </c>
      <c r="B559" s="4" t="str">
        <f aca="false">Vocabulary!B555</f>
        <v>along</v>
      </c>
      <c r="C559" s="24" t="n">
        <v>-5.19414889679246</v>
      </c>
      <c r="D559" s="25" t="n">
        <f aca="false">EXP((C559-$B$3)/$F$3)</f>
        <v>5.68752956011251E-011</v>
      </c>
      <c r="E559" s="26" t="n">
        <f aca="false">D559/$D$3</f>
        <v>4.4905017549965E-011</v>
      </c>
      <c r="F559" s="47" t="n">
        <f aca="false">IF(A559=1,-1,E559+A559*0.0000000001)</f>
        <v>5.544490501755E-008</v>
      </c>
    </row>
    <row r="560" customFormat="false" ht="15" hidden="false" customHeight="false" outlineLevel="0" collapsed="false">
      <c r="A560" s="4" t="n">
        <v>555</v>
      </c>
      <c r="B560" s="4" t="str">
        <f aca="false">Vocabulary!B556</f>
        <v>marked</v>
      </c>
      <c r="C560" s="24" t="n">
        <v>0.805036976748642</v>
      </c>
      <c r="D560" s="25" t="n">
        <f aca="false">EXP((C560-$B$3)/$F$3)</f>
        <v>2.29264592469102E-008</v>
      </c>
      <c r="E560" s="26" t="n">
        <f aca="false">D560/$D$3</f>
        <v>1.81012343577287E-008</v>
      </c>
      <c r="F560" s="47" t="n">
        <f aca="false">IF(A560=1,-1,E560+A560*0.0000000001)</f>
        <v>7.36012343577287E-008</v>
      </c>
    </row>
    <row r="561" customFormat="false" ht="15" hidden="false" customHeight="false" outlineLevel="0" collapsed="false">
      <c r="A561" s="4" t="n">
        <v>556</v>
      </c>
      <c r="B561" s="4" t="str">
        <f aca="false">Vocabulary!B557</f>
        <v>forgotten</v>
      </c>
      <c r="C561" s="24" t="n">
        <v>-2.37021228179779</v>
      </c>
      <c r="D561" s="25" t="n">
        <f aca="false">EXP((C561-$B$3)/$F$3)</f>
        <v>9.57952016575673E-010</v>
      </c>
      <c r="E561" s="26" t="n">
        <f aca="false">D561/$D$3</f>
        <v>7.56336326021732E-010</v>
      </c>
      <c r="F561" s="47" t="n">
        <f aca="false">IF(A561=1,-1,E561+A561*0.0000000001)</f>
        <v>5.63563363260217E-008</v>
      </c>
    </row>
    <row r="562" customFormat="false" ht="15" hidden="false" customHeight="false" outlineLevel="0" collapsed="false">
      <c r="A562" s="4" t="n">
        <v>557</v>
      </c>
      <c r="B562" s="4" t="str">
        <f aca="false">Vocabulary!B558</f>
        <v>almost</v>
      </c>
      <c r="C562" s="24" t="n">
        <v>3.56916133663222</v>
      </c>
      <c r="D562" s="25" t="n">
        <f aca="false">EXP((C562-$B$3)/$F$3)</f>
        <v>3.63731525823762E-007</v>
      </c>
      <c r="E562" s="26" t="n">
        <f aca="false">D562/$D$3</f>
        <v>2.87178648971601E-007</v>
      </c>
      <c r="F562" s="47" t="n">
        <f aca="false">IF(A562=1,-1,E562+A562*0.0000000001)</f>
        <v>3.42878648971601E-007</v>
      </c>
    </row>
    <row r="563" customFormat="false" ht="15" hidden="false" customHeight="false" outlineLevel="0" collapsed="false">
      <c r="A563" s="4" t="n">
        <v>558</v>
      </c>
      <c r="B563" s="4" t="str">
        <f aca="false">Vocabulary!B559</f>
        <v>ten</v>
      </c>
      <c r="C563" s="24" t="n">
        <v>0.483631497489378</v>
      </c>
      <c r="D563" s="25" t="n">
        <f aca="false">EXP((C563-$B$3)/$F$3)</f>
        <v>1.66246442852941E-008</v>
      </c>
      <c r="E563" s="26" t="n">
        <f aca="false">D563/$D$3</f>
        <v>1.31257329830614E-008</v>
      </c>
      <c r="F563" s="47" t="n">
        <f aca="false">IF(A563=1,-1,E563+A563*0.0000000001)</f>
        <v>6.89257329830615E-008</v>
      </c>
    </row>
    <row r="564" customFormat="false" ht="15" hidden="false" customHeight="false" outlineLevel="0" collapsed="false">
      <c r="A564" s="4" t="n">
        <v>559</v>
      </c>
      <c r="B564" s="4" t="str">
        <f aca="false">Vocabulary!B560</f>
        <v>english</v>
      </c>
      <c r="C564" s="24" t="n">
        <v>-0.959859192015224</v>
      </c>
      <c r="D564" s="25" t="n">
        <f aca="false">EXP((C564-$B$3)/$F$3)</f>
        <v>3.92511441228047E-009</v>
      </c>
      <c r="E564" s="26" t="n">
        <f aca="false">D564/$D$3</f>
        <v>3.09901389884975E-009</v>
      </c>
      <c r="F564" s="47" t="n">
        <f aca="false">IF(A564=1,-1,E564+A564*0.0000000001)</f>
        <v>5.89990138988498E-008</v>
      </c>
    </row>
    <row r="565" customFormat="false" ht="15" hidden="false" customHeight="false" outlineLevel="0" collapsed="false">
      <c r="A565" s="4" t="n">
        <v>560</v>
      </c>
      <c r="B565" s="4" t="str">
        <f aca="false">Vocabulary!B561</f>
        <v>shan't</v>
      </c>
      <c r="C565" s="24" t="n">
        <v>4.33441503529579</v>
      </c>
      <c r="D565" s="25" t="n">
        <f aca="false">EXP((C565-$B$3)/$F$3)</f>
        <v>7.81855333374046E-007</v>
      </c>
      <c r="E565" s="26" t="n">
        <f aca="false">D565/$D$3</f>
        <v>6.17301889961531E-007</v>
      </c>
      <c r="F565" s="47" t="n">
        <f aca="false">IF(A565=1,-1,E565+A565*0.0000000001)</f>
        <v>6.73301889961531E-007</v>
      </c>
    </row>
    <row r="566" customFormat="false" ht="15" hidden="false" customHeight="false" outlineLevel="0" collapsed="false">
      <c r="A566" s="4" t="n">
        <v>561</v>
      </c>
      <c r="B566" s="4" t="str">
        <f aca="false">Vocabulary!B562</f>
        <v>stop</v>
      </c>
      <c r="C566" s="24" t="n">
        <v>4.65291404752259</v>
      </c>
      <c r="D566" s="25" t="n">
        <f aca="false">EXP((C566-$B$3)/$F$3)</f>
        <v>1.07509976399596E-006</v>
      </c>
      <c r="E566" s="26" t="n">
        <f aca="false">D566/$D$3</f>
        <v>8.48828533723642E-007</v>
      </c>
      <c r="F566" s="47" t="n">
        <f aca="false">IF(A566=1,-1,E566+A566*0.0000000001)</f>
        <v>9.04928533723642E-007</v>
      </c>
    </row>
    <row r="567" customFormat="false" ht="15" hidden="false" customHeight="false" outlineLevel="0" collapsed="false">
      <c r="A567" s="4" t="n">
        <v>562</v>
      </c>
      <c r="B567" s="4" t="str">
        <f aca="false">Vocabulary!B563</f>
        <v>himself</v>
      </c>
      <c r="C567" s="24" t="n">
        <v>-0.43294889630093</v>
      </c>
      <c r="D567" s="25" t="n">
        <f aca="false">EXP((C567-$B$3)/$F$3)</f>
        <v>6.64793178253802E-009</v>
      </c>
      <c r="E567" s="26" t="n">
        <f aca="false">D567/$D$3</f>
        <v>5.24877260347696E-009</v>
      </c>
      <c r="F567" s="47" t="n">
        <f aca="false">IF(A567=1,-1,E567+A567*0.0000000001)</f>
        <v>6.1448772603477E-008</v>
      </c>
    </row>
    <row r="568" customFormat="false" ht="15" hidden="false" customHeight="false" outlineLevel="0" collapsed="false">
      <c r="A568" s="4" t="n">
        <v>563</v>
      </c>
      <c r="B568" s="4" t="str">
        <f aca="false">Vocabulary!B564</f>
        <v>times</v>
      </c>
      <c r="C568" s="24" t="n">
        <v>-5.60862024408543</v>
      </c>
      <c r="D568" s="25" t="n">
        <f aca="false">EXP((C568-$B$3)/$F$3)</f>
        <v>3.75769085468976E-011</v>
      </c>
      <c r="E568" s="26" t="n">
        <f aca="false">D568/$D$3</f>
        <v>2.96682719612711E-011</v>
      </c>
      <c r="F568" s="47" t="n">
        <f aca="false">IF(A568=1,-1,E568+A568*0.0000000001)</f>
        <v>5.63296682719613E-008</v>
      </c>
    </row>
    <row r="569" customFormat="false" ht="15" hidden="false" customHeight="false" outlineLevel="0" collapsed="false">
      <c r="A569" s="4" t="n">
        <v>564</v>
      </c>
      <c r="B569" s="4" t="str">
        <f aca="false">Vocabulary!B565</f>
        <v>seven</v>
      </c>
      <c r="C569" s="24" t="n">
        <v>2.10886480006819</v>
      </c>
      <c r="D569" s="25" t="n">
        <f aca="false">EXP((C569-$B$3)/$F$3)</f>
        <v>8.44466093384758E-008</v>
      </c>
      <c r="E569" s="26" t="n">
        <f aca="false">D569/$D$3</f>
        <v>6.66735255491889E-008</v>
      </c>
      <c r="F569" s="47" t="n">
        <f aca="false">IF(A569=1,-1,E569+A569*0.0000000001)</f>
        <v>1.23073525549189E-007</v>
      </c>
    </row>
    <row r="570" customFormat="false" ht="15" hidden="false" customHeight="false" outlineLevel="0" collapsed="false">
      <c r="A570" s="4" t="n">
        <v>565</v>
      </c>
      <c r="B570" s="4" t="str">
        <f aca="false">Vocabulary!B566</f>
        <v>grin</v>
      </c>
      <c r="C570" s="24" t="n">
        <v>5.63033203420868</v>
      </c>
      <c r="D570" s="25" t="n">
        <f aca="false">EXP((C570-$B$3)/$F$3)</f>
        <v>2.85716949491907E-006</v>
      </c>
      <c r="E570" s="26" t="n">
        <f aca="false">D570/$D$3</f>
        <v>2.25583436457827E-006</v>
      </c>
      <c r="F570" s="47" t="n">
        <f aca="false">IF(A570=1,-1,E570+A570*0.0000000001)</f>
        <v>2.31233436457827E-006</v>
      </c>
    </row>
    <row r="571" customFormat="false" ht="15" hidden="false" customHeight="false" outlineLevel="0" collapsed="false">
      <c r="A571" s="4" t="n">
        <v>566</v>
      </c>
      <c r="B571" s="4" t="str">
        <f aca="false">Vocabulary!B567</f>
        <v>understand</v>
      </c>
      <c r="C571" s="24" t="n">
        <v>10.7538014670116</v>
      </c>
      <c r="D571" s="25" t="n">
        <f aca="false">EXP((C571-$B$3)/$F$3)</f>
        <v>0.00047976714925426</v>
      </c>
      <c r="E571" s="26" t="n">
        <f aca="false">D571/$D$3</f>
        <v>0.000378792796230021</v>
      </c>
      <c r="F571" s="47" t="n">
        <f aca="false">IF(A571=1,-1,E571+A571*0.0000000001)</f>
        <v>0.000378849396230021</v>
      </c>
    </row>
    <row r="572" customFormat="false" ht="15" hidden="false" customHeight="false" outlineLevel="0" collapsed="false">
      <c r="A572" s="4" t="n">
        <v>567</v>
      </c>
      <c r="B572" s="4" t="str">
        <f aca="false">Vocabulary!B568</f>
        <v>sentence</v>
      </c>
      <c r="C572" s="24" t="n">
        <v>-4.10952553394737</v>
      </c>
      <c r="D572" s="25" t="n">
        <f aca="false">EXP((C572-$B$3)/$F$3)</f>
        <v>1.68255631246803E-010</v>
      </c>
      <c r="E572" s="26" t="n">
        <f aca="false">D572/$D$3</f>
        <v>1.3284365371929E-010</v>
      </c>
      <c r="F572" s="47" t="n">
        <f aca="false">IF(A572=1,-1,E572+A572*0.0000000001)</f>
        <v>5.68328436537193E-008</v>
      </c>
    </row>
    <row r="573" customFormat="false" ht="15" hidden="false" customHeight="false" outlineLevel="0" collapsed="false">
      <c r="A573" s="4" t="n">
        <v>568</v>
      </c>
      <c r="B573" s="4" t="str">
        <f aca="false">Vocabulary!B569</f>
        <v>pardon</v>
      </c>
      <c r="C573" s="24" t="n">
        <v>5.48108985435738</v>
      </c>
      <c r="D573" s="25" t="n">
        <f aca="false">EXP((C573-$B$3)/$F$3)</f>
        <v>2.46105290325005E-006</v>
      </c>
      <c r="E573" s="26" t="n">
        <f aca="false">D573/$D$3</f>
        <v>1.94308658344186E-006</v>
      </c>
      <c r="F573" s="47" t="n">
        <f aca="false">IF(A573=1,-1,E573+A573*0.0000000001)</f>
        <v>1.99988658344186E-006</v>
      </c>
    </row>
    <row r="574" customFormat="false" ht="15" hidden="false" customHeight="false" outlineLevel="0" collapsed="false">
      <c r="A574" s="4" t="n">
        <v>569</v>
      </c>
      <c r="B574" s="4" t="str">
        <f aca="false">Vocabulary!B570</f>
        <v>trembling</v>
      </c>
      <c r="C574" s="24" t="n">
        <v>-5.37343481930151</v>
      </c>
      <c r="D574" s="25" t="n">
        <f aca="false">EXP((C574-$B$3)/$F$3)</f>
        <v>4.75401754323809E-011</v>
      </c>
      <c r="E574" s="26" t="n">
        <f aca="false">D574/$D$3</f>
        <v>3.75346165599049E-011</v>
      </c>
      <c r="F574" s="47" t="n">
        <f aca="false">IF(A574=1,-1,E574+A574*0.0000000001)</f>
        <v>5.69375346165599E-008</v>
      </c>
    </row>
    <row r="575" customFormat="false" ht="15" hidden="false" customHeight="false" outlineLevel="0" collapsed="false">
      <c r="A575" s="4" t="n">
        <v>570</v>
      </c>
      <c r="B575" s="4" t="str">
        <f aca="false">Vocabulary!B571</f>
        <v>subject</v>
      </c>
      <c r="C575" s="24" t="n">
        <v>-1.80423137200017</v>
      </c>
      <c r="D575" s="25" t="n">
        <f aca="false">EXP((C575-$B$3)/$F$3)</f>
        <v>1.68712065330159E-009</v>
      </c>
      <c r="E575" s="26" t="n">
        <f aca="false">D575/$D$3</f>
        <v>1.33204024251116E-009</v>
      </c>
      <c r="F575" s="47" t="n">
        <f aca="false">IF(A575=1,-1,E575+A575*0.0000000001)</f>
        <v>5.83320402425112E-008</v>
      </c>
    </row>
    <row r="576" customFormat="false" ht="15" hidden="false" customHeight="false" outlineLevel="0" collapsed="false">
      <c r="A576" s="4" t="n">
        <v>571</v>
      </c>
      <c r="B576" s="4" t="str">
        <f aca="false">Vocabulary!B572</f>
        <v>you'll</v>
      </c>
      <c r="C576" s="24" t="n">
        <v>6.53672742068466</v>
      </c>
      <c r="D576" s="25" t="n">
        <f aca="false">EXP((C576-$B$3)/$F$3)</f>
        <v>7.07259059901732E-006</v>
      </c>
      <c r="E576" s="26" t="n">
        <f aca="false">D576/$D$3</f>
        <v>5.58405546056287E-006</v>
      </c>
      <c r="F576" s="47" t="n">
        <f aca="false">IF(A576=1,-1,E576+A576*0.0000000001)</f>
        <v>5.64115546056287E-006</v>
      </c>
    </row>
    <row r="577" customFormat="false" ht="15" hidden="false" customHeight="false" outlineLevel="0" collapsed="false">
      <c r="A577" s="4" t="n">
        <v>572</v>
      </c>
      <c r="B577" s="4" t="str">
        <f aca="false">Vocabulary!B573</f>
        <v>race</v>
      </c>
      <c r="C577" s="24" t="n">
        <v>-0.968819695907494</v>
      </c>
      <c r="D577" s="25" t="n">
        <f aca="false">EXP((C577-$B$3)/$F$3)</f>
        <v>3.89010051466821E-009</v>
      </c>
      <c r="E577" s="26" t="n">
        <f aca="false">D577/$D$3</f>
        <v>3.07136921287224E-009</v>
      </c>
      <c r="F577" s="47" t="n">
        <f aca="false">IF(A577=1,-1,E577+A577*0.0000000001)</f>
        <v>6.02713692128722E-008</v>
      </c>
    </row>
    <row r="578" customFormat="false" ht="15" hidden="false" customHeight="false" outlineLevel="0" collapsed="false">
      <c r="A578" s="4" t="n">
        <v>573</v>
      </c>
      <c r="B578" s="4" t="str">
        <f aca="false">Vocabulary!B574</f>
        <v>politely</v>
      </c>
      <c r="C578" s="24" t="n">
        <v>-1.06535838171616</v>
      </c>
      <c r="D578" s="25" t="n">
        <f aca="false">EXP((C578-$B$3)/$F$3)</f>
        <v>3.53211312468101E-009</v>
      </c>
      <c r="E578" s="26" t="n">
        <f aca="false">D578/$D$3</f>
        <v>2.78872575827324E-009</v>
      </c>
      <c r="F578" s="47" t="n">
        <f aca="false">IF(A578=1,-1,E578+A578*0.0000000001)</f>
        <v>6.00887257582733E-008</v>
      </c>
    </row>
    <row r="579" customFormat="false" ht="15" hidden="false" customHeight="false" outlineLevel="0" collapsed="false">
      <c r="A579" s="4" t="n">
        <v>574</v>
      </c>
      <c r="B579" s="4" t="str">
        <f aca="false">Vocabulary!B575</f>
        <v>melancholy</v>
      </c>
      <c r="C579" s="24" t="n">
        <v>-5.70491082294964</v>
      </c>
      <c r="D579" s="25" t="n">
        <f aca="false">EXP((C579-$B$3)/$F$3)</f>
        <v>3.41273511221042E-011</v>
      </c>
      <c r="E579" s="26" t="n">
        <f aca="false">D579/$D$3</f>
        <v>2.69447267899842E-011</v>
      </c>
      <c r="F579" s="47" t="n">
        <f aca="false">IF(A579=1,-1,E579+A579*0.0000000001)</f>
        <v>5.742694472679E-008</v>
      </c>
    </row>
    <row r="580" customFormat="false" ht="15" hidden="false" customHeight="false" outlineLevel="0" collapsed="false">
      <c r="A580" s="4" t="n">
        <v>575</v>
      </c>
      <c r="B580" s="4" t="str">
        <f aca="false">Vocabulary!B576</f>
        <v>liked</v>
      </c>
      <c r="C580" s="24" t="n">
        <v>7.58866100954488</v>
      </c>
      <c r="D580" s="25" t="n">
        <f aca="false">EXP((C580-$B$3)/$F$3)</f>
        <v>2.02501139968969E-005</v>
      </c>
      <c r="E580" s="26" t="n">
        <f aca="false">D580/$D$3</f>
        <v>1.59881670030645E-005</v>
      </c>
      <c r="F580" s="47" t="n">
        <f aca="false">IF(A580=1,-1,E580+A580*0.0000000001)</f>
        <v>1.60456670030645E-005</v>
      </c>
    </row>
    <row r="581" customFormat="false" ht="15" hidden="false" customHeight="false" outlineLevel="0" collapsed="false">
      <c r="A581" s="4" t="n">
        <v>576</v>
      </c>
      <c r="B581" s="4" t="str">
        <f aca="false">Vocabulary!B577</f>
        <v>chorus</v>
      </c>
      <c r="C581" s="24" t="n">
        <v>-8.64728533475904</v>
      </c>
      <c r="D581" s="25" t="n">
        <f aca="false">EXP((C581-$B$3)/$F$3)</f>
        <v>1.79988835265106E-012</v>
      </c>
      <c r="E581" s="26" t="n">
        <f aca="false">D581/$D$3</f>
        <v>1.4210742504198E-012</v>
      </c>
      <c r="F581" s="47" t="n">
        <f aca="false">IF(A581=1,-1,E581+A581*0.0000000001)</f>
        <v>5.76014210742504E-008</v>
      </c>
    </row>
    <row r="582" customFormat="false" ht="15" hidden="false" customHeight="false" outlineLevel="0" collapsed="false">
      <c r="A582" s="4" t="n">
        <v>577</v>
      </c>
      <c r="B582" s="4" t="str">
        <f aca="false">Vocabulary!B578</f>
        <v>piece</v>
      </c>
      <c r="C582" s="24" t="n">
        <v>-10.1408433874214</v>
      </c>
      <c r="D582" s="25" t="n">
        <f aca="false">EXP((C582-$B$3)/$F$3)</f>
        <v>4.04204873882548E-013</v>
      </c>
      <c r="E582" s="26" t="n">
        <f aca="false">D582/$D$3</f>
        <v>3.19133760337205E-013</v>
      </c>
      <c r="F582" s="47" t="n">
        <f aca="false">IF(A582=1,-1,E582+A582*0.0000000001)</f>
        <v>5.77003191337603E-008</v>
      </c>
    </row>
    <row r="583" customFormat="false" ht="15" hidden="false" customHeight="false" outlineLevel="0" collapsed="false">
      <c r="A583" s="4" t="n">
        <v>578</v>
      </c>
      <c r="B583" s="4" t="str">
        <f aca="false">Vocabulary!B579</f>
        <v>executed</v>
      </c>
      <c r="C583" s="24" t="n">
        <v>1.43781502476488</v>
      </c>
      <c r="D583" s="25" t="n">
        <f aca="false">EXP((C583-$B$3)/$F$3)</f>
        <v>4.31667152181323E-008</v>
      </c>
      <c r="E583" s="26" t="n">
        <f aca="false">D583/$D$3</f>
        <v>3.40816181077786E-008</v>
      </c>
      <c r="F583" s="47" t="n">
        <f aca="false">IF(A583=1,-1,E583+A583*0.0000000001)</f>
        <v>9.18816181077786E-008</v>
      </c>
    </row>
    <row r="584" customFormat="false" ht="15" hidden="false" customHeight="false" outlineLevel="0" collapsed="false">
      <c r="A584" s="4" t="n">
        <v>579</v>
      </c>
      <c r="B584" s="4" t="str">
        <f aca="false">Vocabulary!B580</f>
        <v>broken</v>
      </c>
      <c r="C584" s="24" t="n">
        <v>-5.76272950265084</v>
      </c>
      <c r="D584" s="25" t="n">
        <f aca="false">EXP((C584-$B$3)/$F$3)</f>
        <v>3.22101129103731E-011</v>
      </c>
      <c r="E584" s="26" t="n">
        <f aca="false">D584/$D$3</f>
        <v>2.54310007577006E-011</v>
      </c>
      <c r="F584" s="47" t="n">
        <f aca="false">IF(A584=1,-1,E584+A584*0.0000000001)</f>
        <v>5.79254310007577E-008</v>
      </c>
    </row>
    <row r="585" customFormat="false" ht="15" hidden="false" customHeight="false" outlineLevel="0" collapsed="false">
      <c r="A585" s="4" t="n">
        <v>580</v>
      </c>
      <c r="B585" s="4" t="str">
        <f aca="false">Vocabulary!B581</f>
        <v>chimney</v>
      </c>
      <c r="C585" s="24" t="n">
        <v>-2.55234041968717</v>
      </c>
      <c r="D585" s="25" t="n">
        <f aca="false">EXP((C585-$B$3)/$F$3)</f>
        <v>7.98447767104512E-010</v>
      </c>
      <c r="E585" s="26" t="n">
        <f aca="false">D585/$D$3</f>
        <v>6.30402191594925E-010</v>
      </c>
      <c r="F585" s="47" t="n">
        <f aca="false">IF(A585=1,-1,E585+A585*0.0000000001)</f>
        <v>5.86304021915949E-008</v>
      </c>
    </row>
    <row r="586" customFormat="false" ht="15" hidden="false" customHeight="false" outlineLevel="0" collapsed="false">
      <c r="A586" s="4" t="n">
        <v>581</v>
      </c>
      <c r="B586" s="4" t="str">
        <f aca="false">Vocabulary!B582</f>
        <v>full</v>
      </c>
      <c r="C586" s="24" t="n">
        <v>-4.37836983299512</v>
      </c>
      <c r="D586" s="25" t="n">
        <f aca="false">EXP((C586-$B$3)/$F$3)</f>
        <v>1.28591426090942E-010</v>
      </c>
      <c r="E586" s="26" t="n">
        <f aca="false">D586/$D$3</f>
        <v>1.01527388725775E-010</v>
      </c>
      <c r="F586" s="47" t="n">
        <f aca="false">IF(A586=1,-1,E586+A586*0.0000000001)</f>
        <v>5.82015273887258E-008</v>
      </c>
    </row>
    <row r="587" customFormat="false" ht="15" hidden="false" customHeight="false" outlineLevel="0" collapsed="false">
      <c r="A587" s="4" t="n">
        <v>582</v>
      </c>
      <c r="B587" s="4" t="str">
        <f aca="false">Vocabulary!B583</f>
        <v>write</v>
      </c>
      <c r="C587" s="24" t="n">
        <v>7.70021916050224</v>
      </c>
      <c r="D587" s="25" t="n">
        <f aca="false">EXP((C587-$B$3)/$F$3)</f>
        <v>2.26400072591882E-005</v>
      </c>
      <c r="E587" s="26" t="n">
        <f aca="false">D587/$D$3</f>
        <v>1.78750705831069E-005</v>
      </c>
      <c r="F587" s="47" t="n">
        <f aca="false">IF(A587=1,-1,E587+A587*0.0000000001)</f>
        <v>1.79332705831069E-005</v>
      </c>
    </row>
    <row r="588" customFormat="false" ht="15" hidden="false" customHeight="false" outlineLevel="0" collapsed="false">
      <c r="A588" s="4" t="n">
        <v>583</v>
      </c>
      <c r="B588" s="4" t="str">
        <f aca="false">Vocabulary!B584</f>
        <v>loud</v>
      </c>
      <c r="C588" s="24" t="n">
        <v>-1.278259032078</v>
      </c>
      <c r="D588" s="25" t="n">
        <f aca="false">EXP((C588-$B$3)/$F$3)</f>
        <v>2.85478250657453E-009</v>
      </c>
      <c r="E588" s="26" t="n">
        <f aca="false">D588/$D$3</f>
        <v>2.2539497545315E-009</v>
      </c>
      <c r="F588" s="47" t="n">
        <f aca="false">IF(A588=1,-1,E588+A588*0.0000000001)</f>
        <v>6.05539497545315E-008</v>
      </c>
    </row>
    <row r="589" customFormat="false" ht="15" hidden="false" customHeight="false" outlineLevel="0" collapsed="false">
      <c r="A589" s="4" t="n">
        <v>584</v>
      </c>
      <c r="B589" s="4" t="str">
        <f aca="false">Vocabulary!B585</f>
        <v>sharp</v>
      </c>
      <c r="C589" s="24" t="n">
        <v>-5.32544802462615</v>
      </c>
      <c r="D589" s="25" t="n">
        <f aca="false">EXP((C589-$B$3)/$F$3)</f>
        <v>4.98770983650063E-011</v>
      </c>
      <c r="E589" s="26" t="n">
        <f aca="false">D589/$D$3</f>
        <v>3.93796982283751E-011</v>
      </c>
      <c r="F589" s="47" t="n">
        <f aca="false">IF(A589=1,-1,E589+A589*0.0000000001)</f>
        <v>5.84393796982284E-008</v>
      </c>
    </row>
    <row r="590" customFormat="false" ht="15" hidden="false" customHeight="false" outlineLevel="0" collapsed="false">
      <c r="A590" s="4" t="n">
        <v>585</v>
      </c>
      <c r="B590" s="4" t="str">
        <f aca="false">Vocabulary!B586</f>
        <v>guinea</v>
      </c>
      <c r="C590" s="24" t="n">
        <v>-5.99309052312258</v>
      </c>
      <c r="D590" s="25" t="n">
        <f aca="false">EXP((C590-$B$3)/$F$3)</f>
        <v>2.55827794732277E-011</v>
      </c>
      <c r="E590" s="26" t="n">
        <f aca="false">D590/$D$3</f>
        <v>2.01984912619856E-011</v>
      </c>
      <c r="F590" s="47" t="n">
        <f aca="false">IF(A590=1,-1,E590+A590*0.0000000001)</f>
        <v>5.8520198491262E-008</v>
      </c>
    </row>
    <row r="591" customFormat="false" ht="15" hidden="false" customHeight="false" outlineLevel="0" collapsed="false">
      <c r="A591" s="4" t="n">
        <v>586</v>
      </c>
      <c r="B591" s="4" t="str">
        <f aca="false">Vocabulary!B587</f>
        <v>pigs</v>
      </c>
      <c r="C591" s="24" t="n">
        <v>-0.228040334223092</v>
      </c>
      <c r="D591" s="25" t="n">
        <f aca="false">EXP((C591-$B$3)/$F$3)</f>
        <v>8.15975674791592E-009</v>
      </c>
      <c r="E591" s="26" t="n">
        <f aca="false">D591/$D$3</f>
        <v>6.44241082346763E-009</v>
      </c>
      <c r="F591" s="47" t="n">
        <f aca="false">IF(A591=1,-1,E591+A591*0.0000000001)</f>
        <v>6.50424108234676E-008</v>
      </c>
    </row>
    <row r="592" customFormat="false" ht="15" hidden="false" customHeight="false" outlineLevel="0" collapsed="false">
      <c r="A592" s="4" t="n">
        <v>587</v>
      </c>
      <c r="B592" s="4" t="str">
        <f aca="false">Vocabulary!B588</f>
        <v>puppy</v>
      </c>
      <c r="C592" s="24" t="n">
        <v>1.22315664782788</v>
      </c>
      <c r="D592" s="25" t="n">
        <f aca="false">EXP((C592-$B$3)/$F$3)</f>
        <v>3.48276405529285E-008</v>
      </c>
      <c r="E592" s="26" t="n">
        <f aca="false">D592/$D$3</f>
        <v>2.74976295722706E-008</v>
      </c>
      <c r="F592" s="47" t="n">
        <f aca="false">IF(A592=1,-1,E592+A592*0.0000000001)</f>
        <v>8.61976295722706E-008</v>
      </c>
    </row>
    <row r="593" customFormat="false" ht="15" hidden="false" customHeight="false" outlineLevel="0" collapsed="false">
      <c r="A593" s="4" t="n">
        <v>588</v>
      </c>
      <c r="B593" s="4" t="str">
        <f aca="false">Vocabulary!B589</f>
        <v>arms</v>
      </c>
      <c r="C593" s="24" t="n">
        <v>-0.827465296913487</v>
      </c>
      <c r="D593" s="25" t="n">
        <f aca="false">EXP((C593-$B$3)/$F$3)</f>
        <v>4.48074530600144E-009</v>
      </c>
      <c r="E593" s="26" t="n">
        <f aca="false">D593/$D$3</f>
        <v>3.53770375127399E-009</v>
      </c>
      <c r="F593" s="47" t="n">
        <f aca="false">IF(A593=1,-1,E593+A593*0.0000000001)</f>
        <v>6.2337703751274E-008</v>
      </c>
    </row>
    <row r="594" customFormat="false" ht="15" hidden="false" customHeight="false" outlineLevel="0" collapsed="false">
      <c r="A594" s="4" t="n">
        <v>589</v>
      </c>
      <c r="B594" s="4" t="str">
        <f aca="false">Vocabulary!B590</f>
        <v>father</v>
      </c>
      <c r="C594" s="24" t="n">
        <v>0.806475021439516</v>
      </c>
      <c r="D594" s="25" t="n">
        <f aca="false">EXP((C594-$B$3)/$F$3)</f>
        <v>2.29594522369221E-008</v>
      </c>
      <c r="E594" s="26" t="n">
        <f aca="false">D594/$D$3</f>
        <v>1.81272834670977E-008</v>
      </c>
      <c r="F594" s="47" t="n">
        <f aca="false">IF(A594=1,-1,E594+A594*0.0000000001)</f>
        <v>7.70272834670977E-008</v>
      </c>
    </row>
    <row r="595" customFormat="false" ht="15" hidden="false" customHeight="false" outlineLevel="0" collapsed="false">
      <c r="A595" s="4" t="n">
        <v>590</v>
      </c>
      <c r="B595" s="4" t="str">
        <f aca="false">Vocabulary!B591</f>
        <v>stand</v>
      </c>
      <c r="C595" s="24" t="n">
        <v>14.8028898268301</v>
      </c>
      <c r="D595" s="25" t="n">
        <f aca="false">EXP((C595-$B$3)/$F$3)</f>
        <v>0.0275123215672583</v>
      </c>
      <c r="E595" s="26" t="n">
        <f aca="false">D595/$D$3</f>
        <v>0.0217219316358784</v>
      </c>
      <c r="F595" s="47" t="n">
        <f aca="false">IF(A595=1,-1,E595+A595*0.0000000001)</f>
        <v>0.0217219906358784</v>
      </c>
    </row>
    <row r="596" customFormat="false" ht="15" hidden="false" customHeight="false" outlineLevel="0" collapsed="false">
      <c r="A596" s="4" t="n">
        <v>591</v>
      </c>
      <c r="B596" s="4" t="str">
        <f aca="false">Vocabulary!B592</f>
        <v>youth</v>
      </c>
      <c r="C596" s="24" t="n">
        <v>-8.86901195674216</v>
      </c>
      <c r="D596" s="25" t="n">
        <f aca="false">EXP((C596-$B$3)/$F$3)</f>
        <v>1.44195237992967E-012</v>
      </c>
      <c r="E596" s="26" t="n">
        <f aca="false">D596/$D$3</f>
        <v>1.13847139153462E-012</v>
      </c>
      <c r="F596" s="47" t="n">
        <f aca="false">IF(A596=1,-1,E596+A596*0.0000000001)</f>
        <v>5.91011384713915E-008</v>
      </c>
    </row>
    <row r="597" customFormat="false" ht="15" hidden="false" customHeight="false" outlineLevel="0" collapsed="false">
      <c r="A597" s="4" t="n">
        <v>592</v>
      </c>
      <c r="B597" s="4" t="str">
        <f aca="false">Vocabulary!B593</f>
        <v>sleep</v>
      </c>
      <c r="C597" s="24" t="n">
        <v>-3.18529524840542</v>
      </c>
      <c r="D597" s="25" t="n">
        <f aca="false">EXP((C597-$B$3)/$F$3)</f>
        <v>4.23992057619516E-010</v>
      </c>
      <c r="E597" s="26" t="n">
        <f aca="false">D597/$D$3</f>
        <v>3.3475642785184E-010</v>
      </c>
      <c r="F597" s="47" t="n">
        <f aca="false">IF(A597=1,-1,E597+A597*0.0000000001)</f>
        <v>5.95347564278518E-008</v>
      </c>
    </row>
    <row r="598" customFormat="false" ht="15" hidden="false" customHeight="false" outlineLevel="0" collapsed="false">
      <c r="A598" s="4" t="n">
        <v>593</v>
      </c>
      <c r="B598" s="4" t="str">
        <f aca="false">Vocabulary!B594</f>
        <v>sneezing</v>
      </c>
      <c r="C598" s="24" t="n">
        <v>-2.32315449698904</v>
      </c>
      <c r="D598" s="25" t="n">
        <f aca="false">EXP((C598-$B$3)/$F$3)</f>
        <v>1.00410861276298E-009</v>
      </c>
      <c r="E598" s="26" t="n">
        <f aca="false">D598/$D$3</f>
        <v>7.92778558803667E-010</v>
      </c>
      <c r="F598" s="47" t="n">
        <f aca="false">IF(A598=1,-1,E598+A598*0.0000000001)</f>
        <v>6.00927785588037E-008</v>
      </c>
    </row>
    <row r="599" customFormat="false" ht="15" hidden="false" customHeight="false" outlineLevel="0" collapsed="false">
      <c r="A599" s="4" t="n">
        <v>594</v>
      </c>
      <c r="B599" s="4" t="str">
        <f aca="false">Vocabulary!B595</f>
        <v>between</v>
      </c>
      <c r="C599" s="24" t="n">
        <v>-3.14054354206923</v>
      </c>
      <c r="D599" s="25" t="n">
        <f aca="false">EXP((C599-$B$3)/$F$3)</f>
        <v>4.43397398216709E-010</v>
      </c>
      <c r="E599" s="26" t="n">
        <f aca="false">D599/$D$3</f>
        <v>3.5007761697042E-010</v>
      </c>
      <c r="F599" s="47" t="n">
        <f aca="false">IF(A599=1,-1,E599+A599*0.0000000001)</f>
        <v>5.97500776169704E-008</v>
      </c>
    </row>
    <row r="600" customFormat="false" ht="15" hidden="false" customHeight="false" outlineLevel="0" collapsed="false">
      <c r="A600" s="4" t="n">
        <v>595</v>
      </c>
      <c r="B600" s="4" t="str">
        <f aca="false">Vocabulary!B596</f>
        <v>told</v>
      </c>
      <c r="C600" s="24" t="n">
        <v>-3.09815970186767</v>
      </c>
      <c r="D600" s="25" t="n">
        <f aca="false">EXP((C600-$B$3)/$F$3)</f>
        <v>4.62594226680461E-010</v>
      </c>
      <c r="E600" s="26" t="n">
        <f aca="false">D600/$D$3</f>
        <v>3.65234178531243E-010</v>
      </c>
      <c r="F600" s="47" t="n">
        <f aca="false">IF(A600=1,-1,E600+A600*0.0000000001)</f>
        <v>5.98652341785312E-008</v>
      </c>
    </row>
    <row r="601" customFormat="false" ht="15" hidden="false" customHeight="false" outlineLevel="0" collapsed="false">
      <c r="A601" s="4" t="n">
        <v>596</v>
      </c>
      <c r="B601" s="4" t="str">
        <f aca="false">Vocabulary!B597</f>
        <v>ear</v>
      </c>
      <c r="C601" s="24" t="n">
        <v>-1.99765098299134</v>
      </c>
      <c r="D601" s="25" t="n">
        <f aca="false">EXP((C601-$B$3)/$F$3)</f>
        <v>1.39041701016035E-009</v>
      </c>
      <c r="E601" s="26" t="n">
        <f aca="false">D601/$D$3</f>
        <v>1.09778243054591E-009</v>
      </c>
      <c r="F601" s="47" t="n">
        <f aca="false">IF(A601=1,-1,E601+A601*0.0000000001)</f>
        <v>6.06977824305459E-008</v>
      </c>
    </row>
    <row r="602" customFormat="false" ht="15" hidden="false" customHeight="false" outlineLevel="0" collapsed="false">
      <c r="A602" s="4" t="n">
        <v>597</v>
      </c>
      <c r="B602" s="4" t="str">
        <f aca="false">Vocabulary!B598</f>
        <v>wow</v>
      </c>
      <c r="C602" s="24" t="n">
        <v>0.209729674672727</v>
      </c>
      <c r="D602" s="25" t="n">
        <f aca="false">EXP((C602-$B$3)/$F$3)</f>
        <v>1.26414913350021E-008</v>
      </c>
      <c r="E602" s="26" t="n">
        <f aca="false">D602/$D$3</f>
        <v>9.98089564645304E-009</v>
      </c>
      <c r="F602" s="47" t="n">
        <f aca="false">IF(A602=1,-1,E602+A602*0.0000000001)</f>
        <v>6.9680895646453E-008</v>
      </c>
    </row>
    <row r="603" customFormat="false" ht="15" hidden="false" customHeight="false" outlineLevel="0" collapsed="false">
      <c r="A603" s="4" t="n">
        <v>598</v>
      </c>
      <c r="B603" s="4" t="str">
        <f aca="false">Vocabulary!B599</f>
        <v>dreadfully</v>
      </c>
      <c r="C603" s="24" t="n">
        <v>-3.91679356771379</v>
      </c>
      <c r="D603" s="25" t="n">
        <f aca="false">EXP((C603-$B$3)/$F$3)</f>
        <v>2.040196685625E-010</v>
      </c>
      <c r="E603" s="26" t="n">
        <f aca="false">D603/$D$3</f>
        <v>1.61080600997454E-010</v>
      </c>
      <c r="F603" s="47" t="n">
        <f aca="false">IF(A603=1,-1,E603+A603*0.0000000001)</f>
        <v>5.99610806009975E-008</v>
      </c>
    </row>
    <row r="604" customFormat="false" ht="15" hidden="false" customHeight="false" outlineLevel="0" collapsed="false">
      <c r="A604" s="4" t="n">
        <v>599</v>
      </c>
      <c r="B604" s="4" t="str">
        <f aca="false">Vocabulary!B600</f>
        <v>writing</v>
      </c>
      <c r="C604" s="24" t="n">
        <v>-11.5472401452628</v>
      </c>
      <c r="D604" s="25" t="n">
        <f aca="false">EXP((C604-$B$3)/$F$3)</f>
        <v>9.90401283772721E-014</v>
      </c>
      <c r="E604" s="26" t="n">
        <f aca="false">D604/$D$3</f>
        <v>7.81956147379427E-014</v>
      </c>
      <c r="F604" s="47" t="n">
        <f aca="false">IF(A604=1,-1,E604+A604*0.0000000001)</f>
        <v>5.99000781956147E-008</v>
      </c>
    </row>
    <row r="605" customFormat="false" ht="15" hidden="false" customHeight="false" outlineLevel="0" collapsed="false">
      <c r="A605" s="4" t="n">
        <v>600</v>
      </c>
      <c r="B605" s="4" t="str">
        <f aca="false">Vocabulary!B601</f>
        <v>sing</v>
      </c>
      <c r="C605" s="24" t="n">
        <v>11.7002210588917</v>
      </c>
      <c r="D605" s="25" t="n">
        <f aca="false">EXP((C605-$B$3)/$F$3)</f>
        <v>0.0012361048596948</v>
      </c>
      <c r="E605" s="26" t="n">
        <f aca="false">D605/$D$3</f>
        <v>0.000975947638276434</v>
      </c>
      <c r="F605" s="47" t="n">
        <f aca="false">IF(A605=1,-1,E605+A605*0.0000000001)</f>
        <v>0.000976007638276434</v>
      </c>
    </row>
    <row r="606" customFormat="false" ht="15" hidden="false" customHeight="false" outlineLevel="0" collapsed="false">
      <c r="A606" s="4" t="n">
        <v>601</v>
      </c>
      <c r="B606" s="4" t="str">
        <f aca="false">Vocabulary!B602</f>
        <v>exclaimed</v>
      </c>
      <c r="C606" s="24" t="n">
        <v>0.632025931184954</v>
      </c>
      <c r="D606" s="25" t="n">
        <f aca="false">EXP((C606-$B$3)/$F$3)</f>
        <v>1.92840942429111E-008</v>
      </c>
      <c r="E606" s="26" t="n">
        <f aca="false">D606/$D$3</f>
        <v>1.52254609186764E-008</v>
      </c>
      <c r="F606" s="47" t="n">
        <f aca="false">IF(A606=1,-1,E606+A606*0.0000000001)</f>
        <v>7.53254609186764E-008</v>
      </c>
    </row>
    <row r="607" customFormat="false" ht="15" hidden="false" customHeight="false" outlineLevel="0" collapsed="false">
      <c r="A607" s="4" t="n">
        <v>602</v>
      </c>
      <c r="B607" s="4" t="str">
        <f aca="false">Vocabulary!B603</f>
        <v>school</v>
      </c>
      <c r="C607" s="24" t="n">
        <v>6.91199164975376</v>
      </c>
      <c r="D607" s="25" t="n">
        <f aca="false">EXP((C607-$B$3)/$F$3)</f>
        <v>1.02932780246589E-005</v>
      </c>
      <c r="E607" s="26" t="n">
        <f aca="false">D607/$D$3</f>
        <v>8.12689983337565E-006</v>
      </c>
      <c r="F607" s="47" t="n">
        <f aca="false">IF(A607=1,-1,E607+A607*0.0000000001)</f>
        <v>8.18709983337565E-006</v>
      </c>
    </row>
    <row r="608" customFormat="false" ht="15" hidden="false" customHeight="false" outlineLevel="0" collapsed="false">
      <c r="A608" s="4" t="n">
        <v>603</v>
      </c>
      <c r="B608" s="4" t="str">
        <f aca="false">Vocabulary!B604</f>
        <v>adventures</v>
      </c>
      <c r="C608" s="24" t="n">
        <v>-5.37182950631584</v>
      </c>
      <c r="D608" s="25" t="n">
        <f aca="false">EXP((C608-$B$3)/$F$3)</f>
        <v>4.76165535823588E-011</v>
      </c>
      <c r="E608" s="26" t="n">
        <f aca="false">D608/$D$3</f>
        <v>3.75949197570829E-011</v>
      </c>
      <c r="F608" s="47" t="n">
        <f aca="false">IF(A608=1,-1,E608+A608*0.0000000001)</f>
        <v>6.03375949197571E-008</v>
      </c>
    </row>
    <row r="609" customFormat="false" ht="15" hidden="false" customHeight="false" outlineLevel="0" collapsed="false">
      <c r="A609" s="4" t="n">
        <v>604</v>
      </c>
      <c r="B609" s="4" t="str">
        <f aca="false">Vocabulary!B605</f>
        <v>e</v>
      </c>
      <c r="C609" s="24" t="n">
        <v>-1.58230269508609</v>
      </c>
      <c r="D609" s="25" t="n">
        <f aca="false">EXP((C609-$B$3)/$F$3)</f>
        <v>2.10634032266666E-009</v>
      </c>
      <c r="E609" s="26" t="n">
        <f aca="false">D609/$D$3</f>
        <v>1.66302870439365E-009</v>
      </c>
      <c r="F609" s="47" t="n">
        <f aca="false">IF(A609=1,-1,E609+A609*0.0000000001)</f>
        <v>6.20630287043937E-008</v>
      </c>
    </row>
    <row r="610" customFormat="false" ht="15" hidden="false" customHeight="false" outlineLevel="0" collapsed="false">
      <c r="A610" s="4" t="n">
        <v>605</v>
      </c>
      <c r="B610" s="4" t="str">
        <f aca="false">Vocabulary!B606</f>
        <v>hole</v>
      </c>
      <c r="C610" s="24" t="n">
        <v>-3.82047972798267</v>
      </c>
      <c r="D610" s="25" t="n">
        <f aca="false">EXP((C610-$B$3)/$F$3)</f>
        <v>2.2464699149244E-010</v>
      </c>
      <c r="E610" s="26" t="n">
        <f aca="false">D610/$D$3</f>
        <v>1.77366587529706E-010</v>
      </c>
      <c r="F610" s="47" t="n">
        <f aca="false">IF(A610=1,-1,E610+A610*0.0000000001)</f>
        <v>6.06773665875297E-008</v>
      </c>
    </row>
    <row r="611" customFormat="false" ht="15" hidden="false" customHeight="false" outlineLevel="0" collapsed="false">
      <c r="A611" s="4" t="n">
        <v>606</v>
      </c>
      <c r="B611" s="4" t="str">
        <f aca="false">Vocabulary!B607</f>
        <v>twice</v>
      </c>
      <c r="C611" s="24" t="n">
        <v>7.48427052378468</v>
      </c>
      <c r="D611" s="25" t="n">
        <f aca="false">EXP((C611-$B$3)/$F$3)</f>
        <v>1.8242790068915E-005</v>
      </c>
      <c r="E611" s="26" t="n">
        <f aca="false">D611/$D$3</f>
        <v>1.44033151748358E-005</v>
      </c>
      <c r="F611" s="47" t="n">
        <f aca="false">IF(A611=1,-1,E611+A611*0.0000000001)</f>
        <v>1.44639151748358E-005</v>
      </c>
    </row>
    <row r="612" customFormat="false" ht="15" hidden="false" customHeight="false" outlineLevel="0" collapsed="false">
      <c r="A612" s="4" t="n">
        <v>607</v>
      </c>
      <c r="B612" s="4" t="str">
        <f aca="false">Vocabulary!B608</f>
        <v>sleepy</v>
      </c>
      <c r="C612" s="24" t="n">
        <v>-5.37739485365363</v>
      </c>
      <c r="D612" s="25" t="n">
        <f aca="false">EXP((C612-$B$3)/$F$3)</f>
        <v>4.73522869724774E-011</v>
      </c>
      <c r="E612" s="26" t="n">
        <f aca="false">D612/$D$3</f>
        <v>3.73862721073578E-011</v>
      </c>
      <c r="F612" s="47" t="n">
        <f aca="false">IF(A612=1,-1,E612+A612*0.0000000001)</f>
        <v>6.07373862721074E-008</v>
      </c>
    </row>
    <row r="613" customFormat="false" ht="15" hidden="false" customHeight="false" outlineLevel="0" collapsed="false">
      <c r="A613" s="4" t="n">
        <v>608</v>
      </c>
      <c r="B613" s="4" t="str">
        <f aca="false">Vocabulary!B609</f>
        <v>across</v>
      </c>
      <c r="C613" s="24" t="n">
        <v>-7.6313006302907</v>
      </c>
      <c r="D613" s="25" t="n">
        <f aca="false">EXP((C613-$B$3)/$F$3)</f>
        <v>4.9714390284253E-012</v>
      </c>
      <c r="E613" s="26" t="n">
        <f aca="false">D613/$D$3</f>
        <v>3.92512345580851E-012</v>
      </c>
      <c r="F613" s="47" t="n">
        <f aca="false">IF(A613=1,-1,E613+A613*0.0000000001)</f>
        <v>6.08039251234558E-008</v>
      </c>
    </row>
    <row r="614" customFormat="false" ht="15" hidden="false" customHeight="false" outlineLevel="0" collapsed="false">
      <c r="A614" s="4" t="n">
        <v>609</v>
      </c>
      <c r="B614" s="4" t="str">
        <f aca="false">Vocabulary!B610</f>
        <v>curiosity</v>
      </c>
      <c r="C614" s="24" t="n">
        <v>1.00864670704189</v>
      </c>
      <c r="D614" s="25" t="n">
        <f aca="false">EXP((C614-$B$3)/$F$3)</f>
        <v>2.81037044747489E-008</v>
      </c>
      <c r="E614" s="26" t="n">
        <f aca="false">D614/$D$3</f>
        <v>2.21888489425743E-008</v>
      </c>
      <c r="F614" s="47" t="n">
        <f aca="false">IF(A614=1,-1,E614+A614*0.0000000001)</f>
        <v>8.30888489425743E-008</v>
      </c>
    </row>
    <row r="615" customFormat="false" ht="15" hidden="false" customHeight="false" outlineLevel="0" collapsed="false">
      <c r="A615" s="4" t="n">
        <v>610</v>
      </c>
      <c r="B615" s="4" t="str">
        <f aca="false">Vocabulary!B611</f>
        <v>passed</v>
      </c>
      <c r="C615" s="24" t="n">
        <v>2.94271256104685</v>
      </c>
      <c r="D615" s="25" t="n">
        <f aca="false">EXP((C615-$B$3)/$F$3)</f>
        <v>1.94409596106772E-007</v>
      </c>
      <c r="E615" s="26" t="n">
        <f aca="false">D615/$D$3</f>
        <v>1.53493115645161E-007</v>
      </c>
      <c r="F615" s="47" t="n">
        <f aca="false">IF(A615=1,-1,E615+A615*0.0000000001)</f>
        <v>2.14493115645161E-007</v>
      </c>
    </row>
    <row r="616" customFormat="false" ht="15" hidden="false" customHeight="false" outlineLevel="0" collapsed="false">
      <c r="A616" s="4" t="n">
        <v>611</v>
      </c>
      <c r="B616" s="4" t="str">
        <f aca="false">Vocabulary!B612</f>
        <v>home</v>
      </c>
      <c r="C616" s="24" t="n">
        <v>-0.62737819160961</v>
      </c>
      <c r="D616" s="25" t="n">
        <f aca="false">EXP((C616-$B$3)/$F$3)</f>
        <v>5.47327140556922E-009</v>
      </c>
      <c r="E616" s="26" t="n">
        <f aca="false">D616/$D$3</f>
        <v>4.32133751438375E-009</v>
      </c>
      <c r="F616" s="47" t="n">
        <f aca="false">IF(A616=1,-1,E616+A616*0.0000000001)</f>
        <v>6.54213375143838E-008</v>
      </c>
    </row>
    <row r="617" customFormat="false" ht="15" hidden="false" customHeight="false" outlineLevel="0" collapsed="false">
      <c r="A617" s="4" t="n">
        <v>612</v>
      </c>
      <c r="B617" s="4" t="str">
        <f aca="false">Vocabulary!B613</f>
        <v>likely</v>
      </c>
      <c r="C617" s="24" t="n">
        <v>-5.78376924694459</v>
      </c>
      <c r="D617" s="25" t="n">
        <f aca="false">EXP((C617-$B$3)/$F$3)</f>
        <v>3.1539499872703E-011</v>
      </c>
      <c r="E617" s="26" t="n">
        <f aca="false">D617/$D$3</f>
        <v>2.4901528516589E-011</v>
      </c>
      <c r="F617" s="47" t="n">
        <f aca="false">IF(A617=1,-1,E617+A617*0.0000000001)</f>
        <v>6.12249015285166E-008</v>
      </c>
    </row>
    <row r="618" customFormat="false" ht="15" hidden="false" customHeight="false" outlineLevel="0" collapsed="false">
      <c r="A618" s="4" t="n">
        <v>613</v>
      </c>
      <c r="B618" s="4" t="str">
        <f aca="false">Vocabulary!B614</f>
        <v>aloud</v>
      </c>
      <c r="C618" s="24" t="n">
        <v>-3.26298715331495</v>
      </c>
      <c r="D618" s="25" t="n">
        <f aca="false">EXP((C618-$B$3)/$F$3)</f>
        <v>3.92298417034261E-010</v>
      </c>
      <c r="E618" s="26" t="n">
        <f aca="false">D618/$D$3</f>
        <v>3.09733199899157E-010</v>
      </c>
      <c r="F618" s="47" t="n">
        <f aca="false">IF(A618=1,-1,E618+A618*0.0000000001)</f>
        <v>6.16097331998992E-008</v>
      </c>
    </row>
    <row r="619" customFormat="false" ht="15" hidden="false" customHeight="false" outlineLevel="0" collapsed="false">
      <c r="A619" s="4" t="n">
        <v>614</v>
      </c>
      <c r="B619" s="4" t="str">
        <f aca="false">Vocabulary!B615</f>
        <v>walk</v>
      </c>
      <c r="C619" s="24" t="n">
        <v>11.6154023016387</v>
      </c>
      <c r="D619" s="25" t="n">
        <f aca="false">EXP((C619-$B$3)/$F$3)</f>
        <v>0.00113558329602379</v>
      </c>
      <c r="E619" s="26" t="n">
        <f aca="false">D619/$D$3</f>
        <v>0.000896582379017766</v>
      </c>
      <c r="F619" s="47" t="n">
        <f aca="false">IF(A619=1,-1,E619+A619*0.0000000001)</f>
        <v>0.000896643779017766</v>
      </c>
    </row>
    <row r="620" customFormat="false" ht="15" hidden="false" customHeight="false" outlineLevel="0" collapsed="false">
      <c r="A620" s="4" t="n">
        <v>615</v>
      </c>
      <c r="B620" s="4" t="str">
        <f aca="false">Vocabulary!B616</f>
        <v>new</v>
      </c>
      <c r="C620" s="24" t="n">
        <v>-8.67868336161816</v>
      </c>
      <c r="D620" s="25" t="n">
        <f aca="false">EXP((C620-$B$3)/$F$3)</f>
        <v>1.74425339427389E-012</v>
      </c>
      <c r="E620" s="26" t="n">
        <f aca="false">D620/$D$3</f>
        <v>1.37714852210642E-012</v>
      </c>
      <c r="F620" s="47" t="n">
        <f aca="false">IF(A620=1,-1,E620+A620*0.0000000001)</f>
        <v>6.15013771485221E-008</v>
      </c>
    </row>
    <row r="621" customFormat="false" ht="15" hidden="false" customHeight="false" outlineLevel="0" collapsed="false">
      <c r="A621" s="4" t="n">
        <v>616</v>
      </c>
      <c r="B621" s="4" t="str">
        <f aca="false">Vocabulary!B617</f>
        <v>asking</v>
      </c>
      <c r="C621" s="24" t="n">
        <v>4.94037451275222</v>
      </c>
      <c r="D621" s="25" t="n">
        <f aca="false">EXP((C621-$B$3)/$F$3)</f>
        <v>1.4331487206943E-006</v>
      </c>
      <c r="E621" s="26" t="n">
        <f aca="false">D621/$D$3</f>
        <v>1.1315205973754E-006</v>
      </c>
      <c r="F621" s="47" t="n">
        <f aca="false">IF(A621=1,-1,E621+A621*0.0000000001)</f>
        <v>1.1931205973754E-006</v>
      </c>
    </row>
    <row r="622" customFormat="false" ht="15" hidden="false" customHeight="false" outlineLevel="0" collapsed="false">
      <c r="A622" s="4" t="n">
        <v>617</v>
      </c>
      <c r="B622" s="4" t="str">
        <f aca="false">Vocabulary!B618</f>
        <v>night</v>
      </c>
      <c r="C622" s="24" t="n">
        <v>5.71536943533507</v>
      </c>
      <c r="D622" s="25" t="n">
        <f aca="false">EXP((C622-$B$3)/$F$3)</f>
        <v>3.1107655355277E-006</v>
      </c>
      <c r="E622" s="26" t="n">
        <f aca="false">D622/$D$3</f>
        <v>2.45605722995019E-006</v>
      </c>
      <c r="F622" s="47" t="n">
        <f aca="false">IF(A622=1,-1,E622+A622*0.0000000001)</f>
        <v>2.51775722995019E-006</v>
      </c>
    </row>
    <row r="623" customFormat="false" ht="15" hidden="false" customHeight="false" outlineLevel="0" collapsed="false">
      <c r="A623" s="4" t="n">
        <v>618</v>
      </c>
      <c r="B623" s="4" t="str">
        <f aca="false">Vocabulary!B619</f>
        <v>sometimes</v>
      </c>
      <c r="C623" s="24" t="n">
        <v>3.26935876451467</v>
      </c>
      <c r="D623" s="25" t="n">
        <f aca="false">EXP((C623-$B$3)/$F$3)</f>
        <v>2.69512145726685E-007</v>
      </c>
      <c r="E623" s="26" t="n">
        <f aca="false">D623/$D$3</f>
        <v>2.12789182119804E-007</v>
      </c>
      <c r="F623" s="47" t="n">
        <f aca="false">IF(A623=1,-1,E623+A623*0.0000000001)</f>
        <v>2.74589182119804E-007</v>
      </c>
    </row>
    <row r="624" customFormat="false" ht="15" hidden="false" customHeight="false" outlineLevel="0" collapsed="false">
      <c r="A624" s="4" t="n">
        <v>619</v>
      </c>
      <c r="B624" s="4" t="str">
        <f aca="false">Vocabulary!B620</f>
        <v>walking</v>
      </c>
      <c r="C624" s="24" t="n">
        <v>-8.21961479637375</v>
      </c>
      <c r="D624" s="25" t="n">
        <f aca="false">EXP((C624-$B$3)/$F$3)</f>
        <v>2.76045404445298E-012</v>
      </c>
      <c r="E624" s="26" t="n">
        <f aca="false">D624/$D$3</f>
        <v>2.17947416363988E-012</v>
      </c>
      <c r="F624" s="47" t="n">
        <f aca="false">IF(A624=1,-1,E624+A624*0.0000000001)</f>
        <v>6.19021794741636E-008</v>
      </c>
    </row>
    <row r="625" customFormat="false" ht="15" hidden="false" customHeight="false" outlineLevel="0" collapsed="false">
      <c r="A625" s="4" t="n">
        <v>620</v>
      </c>
      <c r="B625" s="4" t="str">
        <f aca="false">Vocabulary!B621</f>
        <v>ears</v>
      </c>
      <c r="C625" s="24" t="n">
        <v>-6.29076980119437</v>
      </c>
      <c r="D625" s="25" t="n">
        <f aca="false">EXP((C625-$B$3)/$F$3)</f>
        <v>1.89962230058245E-011</v>
      </c>
      <c r="E625" s="26" t="n">
        <f aca="false">D625/$D$3</f>
        <v>1.49981765974808E-011</v>
      </c>
      <c r="F625" s="47" t="n">
        <f aca="false">IF(A625=1,-1,E625+A625*0.0000000001)</f>
        <v>6.20149981765975E-008</v>
      </c>
    </row>
    <row r="626" customFormat="false" ht="15" hidden="false" customHeight="false" outlineLevel="0" collapsed="false">
      <c r="A626" s="4" t="n">
        <v>621</v>
      </c>
      <c r="B626" s="4" t="str">
        <f aca="false">Vocabulary!B622</f>
        <v>sadly</v>
      </c>
      <c r="C626" s="24" t="n">
        <v>-7.47356122535317</v>
      </c>
      <c r="D626" s="25" t="n">
        <f aca="false">EXP((C626-$B$3)/$F$3)</f>
        <v>5.82086424299702E-012</v>
      </c>
      <c r="E626" s="26" t="n">
        <f aca="false">D626/$D$3</f>
        <v>4.59577410939336E-012</v>
      </c>
      <c r="F626" s="47" t="n">
        <f aca="false">IF(A626=1,-1,E626+A626*0.0000000001)</f>
        <v>6.21045957741094E-008</v>
      </c>
    </row>
    <row r="627" customFormat="false" ht="15" hidden="false" customHeight="false" outlineLevel="0" collapsed="false">
      <c r="A627" s="4" t="n">
        <v>622</v>
      </c>
      <c r="B627" s="4" t="str">
        <f aca="false">Vocabulary!B623</f>
        <v>shut</v>
      </c>
      <c r="C627" s="24" t="n">
        <v>-2.10078130065285</v>
      </c>
      <c r="D627" s="25" t="n">
        <f aca="false">EXP((C627-$B$3)/$F$3)</f>
        <v>1.25416923820087E-009</v>
      </c>
      <c r="E627" s="26" t="n">
        <f aca="false">D627/$D$3</f>
        <v>9.90210091337475E-010</v>
      </c>
      <c r="F627" s="47" t="n">
        <f aca="false">IF(A627=1,-1,E627+A627*0.0000000001)</f>
        <v>6.31902100913375E-008</v>
      </c>
    </row>
    <row r="628" customFormat="false" ht="15" hidden="false" customHeight="false" outlineLevel="0" collapsed="false">
      <c r="A628" s="4" t="n">
        <v>623</v>
      </c>
      <c r="B628" s="4" t="str">
        <f aca="false">Vocabulary!B624</f>
        <v>simple</v>
      </c>
      <c r="C628" s="24" t="n">
        <v>-9.24558052228504</v>
      </c>
      <c r="D628" s="25" t="n">
        <f aca="false">EXP((C628-$B$3)/$F$3)</f>
        <v>9.89485121086419E-013</v>
      </c>
      <c r="E628" s="26" t="n">
        <f aca="false">D628/$D$3</f>
        <v>7.8123280517835E-013</v>
      </c>
      <c r="F628" s="47" t="n">
        <f aca="false">IF(A628=1,-1,E628+A628*0.0000000001)</f>
        <v>6.23007812328052E-008</v>
      </c>
    </row>
    <row r="629" customFormat="false" ht="15" hidden="false" customHeight="false" outlineLevel="0" collapsed="false">
      <c r="A629" s="4" t="n">
        <v>624</v>
      </c>
      <c r="B629" s="4" t="str">
        <f aca="false">Vocabulary!B625</f>
        <v>cut</v>
      </c>
      <c r="C629" s="24" t="n">
        <v>5.48775937456115</v>
      </c>
      <c r="D629" s="25" t="n">
        <f aca="false">EXP((C629-$B$3)/$F$3)</f>
        <v>2.47752180409618E-006</v>
      </c>
      <c r="E629" s="26" t="n">
        <f aca="false">D629/$D$3</f>
        <v>1.9560893515806E-006</v>
      </c>
      <c r="F629" s="47" t="n">
        <f aca="false">IF(A629=1,-1,E629+A629*0.0000000001)</f>
        <v>2.0184893515806E-006</v>
      </c>
    </row>
    <row r="630" customFormat="false" ht="15" hidden="false" customHeight="false" outlineLevel="0" collapsed="false">
      <c r="A630" s="4" t="n">
        <v>625</v>
      </c>
      <c r="B630" s="4" t="str">
        <f aca="false">Vocabulary!B626</f>
        <v>finger</v>
      </c>
      <c r="C630" s="24" t="n">
        <v>-1.6190878211899</v>
      </c>
      <c r="D630" s="25" t="n">
        <f aca="false">EXP((C630-$B$3)/$F$3)</f>
        <v>2.03026610619969E-009</v>
      </c>
      <c r="E630" s="26" t="n">
        <f aca="false">D630/$D$3</f>
        <v>1.60296547325888E-009</v>
      </c>
      <c r="F630" s="47" t="n">
        <f aca="false">IF(A630=1,-1,E630+A630*0.0000000001)</f>
        <v>6.41029654732589E-008</v>
      </c>
    </row>
    <row r="631" customFormat="false" ht="15" hidden="false" customHeight="false" outlineLevel="0" collapsed="false">
      <c r="A631" s="4" t="n">
        <v>626</v>
      </c>
      <c r="B631" s="4" t="str">
        <f aca="false">Vocabulary!B627</f>
        <v>nervous</v>
      </c>
      <c r="C631" s="24" t="n">
        <v>-3.57376567661915</v>
      </c>
      <c r="D631" s="25" t="n">
        <f aca="false">EXP((C631-$B$3)/$F$3)</f>
        <v>2.87506162506625E-010</v>
      </c>
      <c r="E631" s="26" t="n">
        <f aca="false">D631/$D$3</f>
        <v>2.26996082158871E-010</v>
      </c>
      <c r="F631" s="47" t="n">
        <f aca="false">IF(A631=1,-1,E631+A631*0.0000000001)</f>
        <v>6.28269960821589E-008</v>
      </c>
    </row>
    <row r="632" customFormat="false" ht="15" hidden="false" customHeight="false" outlineLevel="0" collapsed="false">
      <c r="A632" s="4" t="n">
        <v>627</v>
      </c>
      <c r="B632" s="4" t="str">
        <f aca="false">Vocabulary!B628</f>
        <v>altogether</v>
      </c>
      <c r="C632" s="24" t="n">
        <v>3.77340428154628</v>
      </c>
      <c r="D632" s="25" t="n">
        <f aca="false">EXP((C632-$B$3)/$F$3)</f>
        <v>4.46151675586604E-007</v>
      </c>
      <c r="E632" s="26" t="n">
        <f aca="false">D632/$D$3</f>
        <v>3.52252214435372E-007</v>
      </c>
      <c r="F632" s="47" t="n">
        <f aca="false">IF(A632=1,-1,E632+A632*0.0000000001)</f>
        <v>4.14952214435372E-007</v>
      </c>
    </row>
    <row r="633" customFormat="false" ht="15" hidden="false" customHeight="false" outlineLevel="0" collapsed="false">
      <c r="A633" s="4" t="n">
        <v>628</v>
      </c>
      <c r="B633" s="4" t="str">
        <f aca="false">Vocabulary!B629</f>
        <v>remembered</v>
      </c>
      <c r="C633" s="24" t="n">
        <v>1.27568182442289</v>
      </c>
      <c r="D633" s="25" t="n">
        <f aca="false">EXP((C633-$B$3)/$F$3)</f>
        <v>3.67058637269141E-008</v>
      </c>
      <c r="E633" s="26" t="n">
        <f aca="false">D633/$D$3</f>
        <v>2.89805518797355E-008</v>
      </c>
      <c r="F633" s="47" t="n">
        <f aca="false">IF(A633=1,-1,E633+A633*0.0000000001)</f>
        <v>9.17805518797355E-008</v>
      </c>
    </row>
    <row r="634" customFormat="false" ht="15" hidden="false" customHeight="false" outlineLevel="0" collapsed="false">
      <c r="A634" s="4" t="n">
        <v>629</v>
      </c>
      <c r="B634" s="4" t="str">
        <f aca="false">Vocabulary!B630</f>
        <v>happens</v>
      </c>
      <c r="C634" s="24" t="n">
        <v>5.99415655338152</v>
      </c>
      <c r="D634" s="25" t="n">
        <f aca="false">EXP((C634-$B$3)/$F$3)</f>
        <v>4.11095748809745E-006</v>
      </c>
      <c r="E634" s="26" t="n">
        <f aca="false">D634/$D$3</f>
        <v>3.24574344975403E-006</v>
      </c>
      <c r="F634" s="47" t="n">
        <f aca="false">IF(A634=1,-1,E634+A634*0.0000000001)</f>
        <v>3.30864344975403E-006</v>
      </c>
    </row>
    <row r="635" customFormat="false" ht="15" hidden="false" customHeight="false" outlineLevel="0" collapsed="false">
      <c r="A635" s="4" t="n">
        <v>630</v>
      </c>
      <c r="B635" s="4" t="str">
        <f aca="false">Vocabulary!B631</f>
        <v>pair</v>
      </c>
      <c r="C635" s="24" t="n">
        <v>-12.4014276709477</v>
      </c>
      <c r="D635" s="25" t="n">
        <f aca="false">EXP((C635-$B$3)/$F$3)</f>
        <v>4.21543372481916E-014</v>
      </c>
      <c r="E635" s="26" t="n">
        <f aca="false">D635/$D$3</f>
        <v>3.32823106048127E-014</v>
      </c>
      <c r="F635" s="47" t="n">
        <f aca="false">IF(A635=1,-1,E635+A635*0.0000000001)</f>
        <v>6.30000332823106E-008</v>
      </c>
    </row>
    <row r="636" customFormat="false" ht="15" hidden="false" customHeight="false" outlineLevel="0" collapsed="false">
      <c r="A636" s="4" t="n">
        <v>631</v>
      </c>
      <c r="B636" s="4" t="str">
        <f aca="false">Vocabulary!B632</f>
        <v>nine</v>
      </c>
      <c r="C636" s="24" t="n">
        <v>4.01552770169795</v>
      </c>
      <c r="D636" s="25" t="n">
        <f aca="false">EXP((C636-$B$3)/$F$3)</f>
        <v>5.683755581463E-007</v>
      </c>
      <c r="E636" s="26" t="n">
        <f aca="false">D636/$D$3</f>
        <v>4.48752206802171E-007</v>
      </c>
      <c r="F636" s="47" t="n">
        <f aca="false">IF(A636=1,-1,E636+A636*0.0000000001)</f>
        <v>5.11852206802171E-007</v>
      </c>
    </row>
    <row r="637" customFormat="false" ht="15" hidden="false" customHeight="false" outlineLevel="0" collapsed="false">
      <c r="A637" s="4" t="n">
        <v>632</v>
      </c>
      <c r="B637" s="4" t="str">
        <f aca="false">Vocabulary!B633</f>
        <v>until</v>
      </c>
      <c r="C637" s="24" t="n">
        <v>-9.8766795832397</v>
      </c>
      <c r="D637" s="25" t="n">
        <f aca="false">EXP((C637-$B$3)/$F$3)</f>
        <v>5.26412784918289E-013</v>
      </c>
      <c r="E637" s="26" t="n">
        <f aca="false">D637/$D$3</f>
        <v>4.15621142632164E-013</v>
      </c>
      <c r="F637" s="47" t="n">
        <f aca="false">IF(A637=1,-1,E637+A637*0.0000000001)</f>
        <v>6.32004156211426E-008</v>
      </c>
    </row>
    <row r="638" customFormat="false" ht="15" hidden="false" customHeight="false" outlineLevel="0" collapsed="false">
      <c r="A638" s="4" t="n">
        <v>633</v>
      </c>
      <c r="B638" s="4" t="str">
        <f aca="false">Vocabulary!B634</f>
        <v>kid</v>
      </c>
      <c r="C638" s="24" t="n">
        <v>-4.57160116065669</v>
      </c>
      <c r="D638" s="25" t="n">
        <f aca="false">EXP((C638-$B$3)/$F$3)</f>
        <v>1.0599679001496E-010</v>
      </c>
      <c r="E638" s="26" t="n">
        <f aca="false">D638/$D$3</f>
        <v>8.36881402646739E-011</v>
      </c>
      <c r="F638" s="47" t="n">
        <f aca="false">IF(A638=1,-1,E638+A638*0.0000000001)</f>
        <v>6.33836881402647E-008</v>
      </c>
    </row>
    <row r="639" customFormat="false" ht="15" hidden="false" customHeight="false" outlineLevel="0" collapsed="false">
      <c r="A639" s="4" t="n">
        <v>634</v>
      </c>
      <c r="B639" s="4" t="str">
        <f aca="false">Vocabulary!B635</f>
        <v>dropped</v>
      </c>
      <c r="C639" s="24" t="n">
        <v>-1.77628809349386</v>
      </c>
      <c r="D639" s="25" t="n">
        <f aca="false">EXP((C639-$B$3)/$F$3)</f>
        <v>1.73492918838763E-009</v>
      </c>
      <c r="E639" s="26" t="n">
        <f aca="false">D639/$D$3</f>
        <v>1.36978673832074E-009</v>
      </c>
      <c r="F639" s="47" t="n">
        <f aca="false">IF(A639=1,-1,E639+A639*0.0000000001)</f>
        <v>6.47697867383207E-008</v>
      </c>
    </row>
    <row r="640" customFormat="false" ht="15" hidden="false" customHeight="false" outlineLevel="0" collapsed="false">
      <c r="A640" s="4" t="n">
        <v>635</v>
      </c>
      <c r="B640" s="4" t="str">
        <f aca="false">Vocabulary!B636</f>
        <v>usual</v>
      </c>
      <c r="C640" s="24" t="n">
        <v>1.48175733748879</v>
      </c>
      <c r="D640" s="25" t="n">
        <f aca="false">EXP((C640-$B$3)/$F$3)</f>
        <v>4.51058536125588E-008</v>
      </c>
      <c r="E640" s="26" t="n">
        <f aca="false">D640/$D$3</f>
        <v>3.56126350935051E-008</v>
      </c>
      <c r="F640" s="47" t="n">
        <f aca="false">IF(A640=1,-1,E640+A640*0.0000000001)</f>
        <v>9.91126350935051E-008</v>
      </c>
    </row>
    <row r="641" customFormat="false" ht="15" hidden="false" customHeight="false" outlineLevel="0" collapsed="false">
      <c r="A641" s="4" t="n">
        <v>636</v>
      </c>
      <c r="B641" s="4" t="str">
        <f aca="false">Vocabulary!B637</f>
        <v>morning</v>
      </c>
      <c r="C641" s="24" t="n">
        <v>-7.34674248526671</v>
      </c>
      <c r="D641" s="25" t="n">
        <f aca="false">EXP((C641-$B$3)/$F$3)</f>
        <v>6.60791046185704E-012</v>
      </c>
      <c r="E641" s="26" t="n">
        <f aca="false">D641/$D$3</f>
        <v>5.21717438339639E-012</v>
      </c>
      <c r="F641" s="47" t="n">
        <f aca="false">IF(A641=1,-1,E641+A641*0.0000000001)</f>
        <v>6.36052171743834E-008</v>
      </c>
    </row>
    <row r="642" customFormat="false" ht="15" hidden="false" customHeight="false" outlineLevel="0" collapsed="false">
      <c r="A642" s="4" t="n">
        <v>637</v>
      </c>
      <c r="B642" s="4" t="str">
        <f aca="false">Vocabulary!B638</f>
        <v>ah</v>
      </c>
      <c r="C642" s="24" t="n">
        <v>-1.35680853613223</v>
      </c>
      <c r="D642" s="25" t="n">
        <f aca="false">EXP((C642-$B$3)/$F$3)</f>
        <v>2.63912165752922E-009</v>
      </c>
      <c r="E642" s="26" t="n">
        <f aca="false">D642/$D$3</f>
        <v>2.08367803798277E-009</v>
      </c>
      <c r="F642" s="47" t="n">
        <f aca="false">IF(A642=1,-1,E642+A642*0.0000000001)</f>
        <v>6.57836780379828E-008</v>
      </c>
    </row>
    <row r="643" customFormat="false" ht="15" hidden="false" customHeight="false" outlineLevel="0" collapsed="false">
      <c r="A643" s="4" t="n">
        <v>638</v>
      </c>
      <c r="B643" s="4" t="str">
        <f aca="false">Vocabulary!B639</f>
        <v>let's</v>
      </c>
      <c r="C643" s="24" t="n">
        <v>-4.65731374401672</v>
      </c>
      <c r="D643" s="25" t="n">
        <f aca="false">EXP((C643-$B$3)/$F$3)</f>
        <v>9.72900017929022E-011</v>
      </c>
      <c r="E643" s="26" t="n">
        <f aca="false">D643/$D$3</f>
        <v>7.6813829128652E-011</v>
      </c>
      <c r="F643" s="47" t="n">
        <f aca="false">IF(A643=1,-1,E643+A643*0.0000000001)</f>
        <v>6.38768138291287E-008</v>
      </c>
    </row>
    <row r="644" customFormat="false" ht="15" hidden="false" customHeight="false" outlineLevel="0" collapsed="false">
      <c r="A644" s="4" t="n">
        <v>639</v>
      </c>
      <c r="B644" s="4" t="str">
        <f aca="false">Vocabulary!B640</f>
        <v>wrong</v>
      </c>
      <c r="C644" s="24" t="n">
        <v>-0.727319364086567</v>
      </c>
      <c r="D644" s="25" t="n">
        <f aca="false">EXP((C644-$B$3)/$F$3)</f>
        <v>4.9527121140416E-009</v>
      </c>
      <c r="E644" s="26" t="n">
        <f aca="false">D644/$D$3</f>
        <v>3.91033790770421E-009</v>
      </c>
      <c r="F644" s="47" t="n">
        <f aca="false">IF(A644=1,-1,E644+A644*0.0000000001)</f>
        <v>6.78103379077042E-008</v>
      </c>
    </row>
    <row r="645" customFormat="false" ht="15" hidden="false" customHeight="false" outlineLevel="0" collapsed="false">
      <c r="A645" s="4" t="n">
        <v>640</v>
      </c>
      <c r="B645" s="4" t="str">
        <f aca="false">Vocabulary!B641</f>
        <v>sounded</v>
      </c>
      <c r="C645" s="24" t="n">
        <v>1.50359936874474</v>
      </c>
      <c r="D645" s="25" t="n">
        <f aca="false">EXP((C645-$B$3)/$F$3)</f>
        <v>4.61018952649316E-008</v>
      </c>
      <c r="E645" s="26" t="n">
        <f aca="false">D645/$D$3</f>
        <v>3.63990445074266E-008</v>
      </c>
      <c r="F645" s="47" t="n">
        <f aca="false">IF(A645=1,-1,E645+A645*0.0000000001)</f>
        <v>1.00399044507427E-007</v>
      </c>
    </row>
    <row r="646" customFormat="false" ht="15" hidden="false" customHeight="false" outlineLevel="0" collapsed="false">
      <c r="A646" s="4" t="n">
        <v>641</v>
      </c>
      <c r="B646" s="4" t="str">
        <f aca="false">Vocabulary!B642</f>
        <v>strange</v>
      </c>
      <c r="C646" s="24" t="n">
        <v>-10.8989695613345</v>
      </c>
      <c r="D646" s="25" t="n">
        <f aca="false">EXP((C646-$B$3)/$F$3)</f>
        <v>1.89387596283534E-013</v>
      </c>
      <c r="E646" s="26" t="n">
        <f aca="false">D646/$D$3</f>
        <v>1.49528072689077E-013</v>
      </c>
      <c r="F646" s="47" t="n">
        <f aca="false">IF(A646=1,-1,E646+A646*0.0000000001)</f>
        <v>6.41001495280727E-008</v>
      </c>
    </row>
    <row r="647" customFormat="false" ht="15" hidden="false" customHeight="false" outlineLevel="0" collapsed="false">
      <c r="A647" s="4" t="n">
        <v>642</v>
      </c>
      <c r="B647" s="4" t="str">
        <f aca="false">Vocabulary!B643</f>
        <v>seems</v>
      </c>
      <c r="C647" s="24" t="n">
        <v>3.56104189390482</v>
      </c>
      <c r="D647" s="25" t="n">
        <f aca="false">EXP((C647-$B$3)/$F$3)</f>
        <v>3.60790185712029E-007</v>
      </c>
      <c r="E647" s="26" t="n">
        <f aca="false">D647/$D$3</f>
        <v>2.84856358987139E-007</v>
      </c>
      <c r="F647" s="47" t="n">
        <f aca="false">IF(A647=1,-1,E647+A647*0.0000000001)</f>
        <v>3.49056358987139E-007</v>
      </c>
    </row>
    <row r="648" customFormat="false" ht="15" hidden="false" customHeight="false" outlineLevel="0" collapsed="false">
      <c r="A648" s="4" t="n">
        <v>643</v>
      </c>
      <c r="B648" s="4" t="str">
        <f aca="false">Vocabulary!B644</f>
        <v>stay</v>
      </c>
      <c r="C648" s="24" t="n">
        <v>11.6496251122077</v>
      </c>
      <c r="D648" s="25" t="n">
        <f aca="false">EXP((C648-$B$3)/$F$3)</f>
        <v>0.00117511879744477</v>
      </c>
      <c r="E648" s="26" t="n">
        <f aca="false">D648/$D$3</f>
        <v>0.000927797027950867</v>
      </c>
      <c r="F648" s="47" t="n">
        <f aca="false">IF(A648=1,-1,E648+A648*0.0000000001)</f>
        <v>0.000927861327950867</v>
      </c>
    </row>
    <row r="649" customFormat="false" ht="15" hidden="false" customHeight="false" outlineLevel="0" collapsed="false">
      <c r="A649" s="4" t="n">
        <v>644</v>
      </c>
      <c r="B649" s="4" t="str">
        <f aca="false">Vocabulary!B645</f>
        <v>sudden</v>
      </c>
      <c r="C649" s="24" t="n">
        <v>-8.5553178980877</v>
      </c>
      <c r="D649" s="25" t="n">
        <f aca="false">EXP((C649-$B$3)/$F$3)</f>
        <v>1.97327001623334E-012</v>
      </c>
      <c r="E649" s="26" t="n">
        <f aca="false">D649/$D$3</f>
        <v>1.55796508437004E-012</v>
      </c>
      <c r="F649" s="47" t="n">
        <f aca="false">IF(A649=1,-1,E649+A649*0.0000000001)</f>
        <v>6.44015579650844E-008</v>
      </c>
    </row>
    <row r="650" customFormat="false" ht="15" hidden="false" customHeight="false" outlineLevel="0" collapsed="false">
      <c r="A650" s="4" t="n">
        <v>645</v>
      </c>
      <c r="B650" s="4" t="str">
        <f aca="false">Vocabulary!B646</f>
        <v>water</v>
      </c>
      <c r="C650" s="24" t="n">
        <v>9.23569113727759</v>
      </c>
      <c r="D650" s="25" t="n">
        <f aca="false">EXP((C650-$B$3)/$F$3)</f>
        <v>0.000105129250547519</v>
      </c>
      <c r="E650" s="26" t="n">
        <f aca="false">D650/$D$3</f>
        <v>8.30031877804889E-005</v>
      </c>
      <c r="F650" s="47" t="n">
        <f aca="false">IF(A650=1,-1,E650+A650*0.0000000001)</f>
        <v>8.30676877804889E-005</v>
      </c>
    </row>
    <row r="651" customFormat="false" ht="15" hidden="false" customHeight="false" outlineLevel="0" collapsed="false">
      <c r="A651" s="4" t="n">
        <v>646</v>
      </c>
      <c r="B651" s="4" t="str">
        <f aca="false">Vocabulary!B647</f>
        <v>case</v>
      </c>
      <c r="C651" s="24" t="n">
        <v>-0.499872842580842</v>
      </c>
      <c r="D651" s="25" t="n">
        <f aca="false">EXP((C651-$B$3)/$F$3)</f>
        <v>6.21758675446512E-009</v>
      </c>
      <c r="E651" s="26" t="n">
        <f aca="false">D651/$D$3</f>
        <v>4.90900028521633E-009</v>
      </c>
      <c r="F651" s="47" t="n">
        <f aca="false">IF(A651=1,-1,E651+A651*0.0000000001)</f>
        <v>6.95090002852163E-008</v>
      </c>
    </row>
    <row r="652" customFormat="false" ht="15" hidden="false" customHeight="false" outlineLevel="0" collapsed="false">
      <c r="A652" s="4" t="n">
        <v>647</v>
      </c>
      <c r="B652" s="4" t="str">
        <f aca="false">Vocabulary!B648</f>
        <v>number</v>
      </c>
      <c r="C652" s="24" t="n">
        <v>-2.13783621982245</v>
      </c>
      <c r="D652" s="25" t="n">
        <f aca="false">EXP((C652-$B$3)/$F$3)</f>
        <v>1.20854659034532E-009</v>
      </c>
      <c r="E652" s="26" t="n">
        <f aca="false">D652/$D$3</f>
        <v>9.54189429273637E-010</v>
      </c>
      <c r="F652" s="47" t="n">
        <f aca="false">IF(A652=1,-1,E652+A652*0.0000000001)</f>
        <v>6.56541894292736E-008</v>
      </c>
    </row>
    <row r="653" customFormat="false" ht="15" hidden="false" customHeight="false" outlineLevel="0" collapsed="false">
      <c r="A653" s="4" t="n">
        <v>648</v>
      </c>
      <c r="B653" s="4" t="str">
        <f aca="false">Vocabulary!B649</f>
        <v>swam</v>
      </c>
      <c r="C653" s="24" t="n">
        <v>-4.72009060917112</v>
      </c>
      <c r="D653" s="25" t="n">
        <f aca="false">EXP((C653-$B$3)/$F$3)</f>
        <v>9.13701978391836E-011</v>
      </c>
      <c r="E653" s="26" t="n">
        <f aca="false">D653/$D$3</f>
        <v>7.2139938687741E-011</v>
      </c>
      <c r="F653" s="47" t="n">
        <f aca="false">IF(A653=1,-1,E653+A653*0.0000000001)</f>
        <v>6.48721399386877E-008</v>
      </c>
    </row>
    <row r="654" customFormat="false" ht="15" hidden="false" customHeight="false" outlineLevel="0" collapsed="false">
      <c r="A654" s="4" t="n">
        <v>649</v>
      </c>
      <c r="B654" s="4" t="str">
        <f aca="false">Vocabulary!B650</f>
        <v>nearer</v>
      </c>
      <c r="C654" s="24" t="n">
        <v>-14.724779095215</v>
      </c>
      <c r="D654" s="25" t="n">
        <f aca="false">EXP((C654-$B$3)/$F$3)</f>
        <v>4.12879730532838E-015</v>
      </c>
      <c r="E654" s="26" t="n">
        <f aca="false">D654/$D$3</f>
        <v>3.25982860390357E-015</v>
      </c>
      <c r="F654" s="47" t="n">
        <f aca="false">IF(A654=1,-1,E654+A654*0.0000000001)</f>
        <v>6.49000032598286E-008</v>
      </c>
    </row>
    <row r="655" customFormat="false" ht="15" hidden="false" customHeight="false" outlineLevel="0" collapsed="false">
      <c r="A655" s="4" t="n">
        <v>650</v>
      </c>
      <c r="B655" s="4" t="str">
        <f aca="false">Vocabulary!B651</f>
        <v>speaking</v>
      </c>
      <c r="C655" s="24" t="n">
        <v>0.701862286269467</v>
      </c>
      <c r="D655" s="25" t="n">
        <f aca="false">EXP((C655-$B$3)/$F$3)</f>
        <v>2.06789645592889E-008</v>
      </c>
      <c r="E655" s="26" t="n">
        <f aca="false">D655/$D$3</f>
        <v>1.6326759388862E-008</v>
      </c>
      <c r="F655" s="47" t="n">
        <f aca="false">IF(A655=1,-1,E655+A655*0.0000000001)</f>
        <v>8.1326759388862E-008</v>
      </c>
    </row>
    <row r="656" customFormat="false" ht="15" hidden="false" customHeight="false" outlineLevel="0" collapsed="false">
      <c r="A656" s="4" t="n">
        <v>651</v>
      </c>
      <c r="B656" s="4" t="str">
        <f aca="false">Vocabulary!B652</f>
        <v>shrill</v>
      </c>
      <c r="C656" s="24" t="n">
        <v>-13.0803810317401</v>
      </c>
      <c r="D656" s="25" t="n">
        <f aca="false">EXP((C656-$B$3)/$F$3)</f>
        <v>2.13784673885339E-014</v>
      </c>
      <c r="E656" s="26" t="n">
        <f aca="false">D656/$D$3</f>
        <v>1.68790411219327E-014</v>
      </c>
      <c r="F656" s="47" t="n">
        <f aca="false">IF(A656=1,-1,E656+A656*0.0000000001)</f>
        <v>6.51000168790411E-008</v>
      </c>
    </row>
    <row r="657" customFormat="false" ht="15" hidden="false" customHeight="false" outlineLevel="0" collapsed="false">
      <c r="A657" s="4" t="n">
        <v>652</v>
      </c>
      <c r="B657" s="4" t="str">
        <f aca="false">Vocabulary!B653</f>
        <v>angry</v>
      </c>
      <c r="C657" s="24" t="n">
        <v>-0.581507045275876</v>
      </c>
      <c r="D657" s="25" t="n">
        <f aca="false">EXP((C657-$B$3)/$F$3)</f>
        <v>5.73018403020124E-009</v>
      </c>
      <c r="E657" s="26" t="n">
        <f aca="false">D657/$D$3</f>
        <v>4.52417893781681E-009</v>
      </c>
      <c r="F657" s="47" t="n">
        <f aca="false">IF(A657=1,-1,E657+A657*0.0000000001)</f>
        <v>6.97241789378168E-008</v>
      </c>
    </row>
    <row r="658" customFormat="false" ht="15" hidden="false" customHeight="false" outlineLevel="0" collapsed="false">
      <c r="A658" s="4" t="n">
        <v>653</v>
      </c>
      <c r="B658" s="4" t="str">
        <f aca="false">Vocabulary!B654</f>
        <v>crowded</v>
      </c>
      <c r="C658" s="24" t="n">
        <v>-4.69636100783195</v>
      </c>
      <c r="D658" s="25" t="n">
        <f aca="false">EXP((C658-$B$3)/$F$3)</f>
        <v>9.35643059066016E-011</v>
      </c>
      <c r="E658" s="26" t="n">
        <f aca="false">D658/$D$3</f>
        <v>7.38722630692247E-011</v>
      </c>
      <c r="F658" s="47" t="n">
        <f aca="false">IF(A658=1,-1,E658+A658*0.0000000001)</f>
        <v>6.53738722630692E-008</v>
      </c>
    </row>
    <row r="659" customFormat="false" ht="15" hidden="false" customHeight="false" outlineLevel="0" collapsed="false">
      <c r="A659" s="4" t="n">
        <v>654</v>
      </c>
      <c r="B659" s="4" t="str">
        <f aca="false">Vocabulary!B655</f>
        <v>means</v>
      </c>
      <c r="C659" s="24" t="n">
        <v>3.1715077352658</v>
      </c>
      <c r="D659" s="25" t="n">
        <f aca="false">EXP((C659-$B$3)/$F$3)</f>
        <v>2.44389295616759E-007</v>
      </c>
      <c r="E659" s="26" t="n">
        <f aca="false">D659/$D$3</f>
        <v>1.9295382103433E-007</v>
      </c>
      <c r="F659" s="47" t="n">
        <f aca="false">IF(A659=1,-1,E659+A659*0.0000000001)</f>
        <v>2.5835382103433E-007</v>
      </c>
    </row>
    <row r="660" customFormat="false" ht="15" hidden="false" customHeight="false" outlineLevel="0" collapsed="false">
      <c r="A660" s="4" t="n">
        <v>655</v>
      </c>
      <c r="B660" s="4" t="str">
        <f aca="false">Vocabulary!B656</f>
        <v>notice</v>
      </c>
      <c r="C660" s="24" t="n">
        <v>6.3208880516478</v>
      </c>
      <c r="D660" s="25" t="n">
        <f aca="false">EXP((C660-$B$3)/$F$3)</f>
        <v>5.69955137222631E-006</v>
      </c>
      <c r="E660" s="26" t="n">
        <f aca="false">D660/$D$3</f>
        <v>4.49999339241564E-006</v>
      </c>
      <c r="F660" s="47" t="n">
        <f aca="false">IF(A660=1,-1,E660+A660*0.0000000001)</f>
        <v>4.56549339241564E-006</v>
      </c>
    </row>
    <row r="661" customFormat="false" ht="15" hidden="false" customHeight="false" outlineLevel="0" collapsed="false">
      <c r="A661" s="4" t="n">
        <v>656</v>
      </c>
      <c r="B661" s="4" t="str">
        <f aca="false">Vocabulary!B657</f>
        <v>what's</v>
      </c>
      <c r="C661" s="24" t="n">
        <v>-2.91698039674878</v>
      </c>
      <c r="D661" s="25" t="n">
        <f aca="false">EXP((C661-$B$3)/$F$3)</f>
        <v>5.54479355181154E-010</v>
      </c>
      <c r="E661" s="26" t="n">
        <f aca="false">D661/$D$3</f>
        <v>4.37780672827139E-010</v>
      </c>
      <c r="F661" s="47" t="n">
        <f aca="false">IF(A661=1,-1,E661+A661*0.0000000001)</f>
        <v>6.60377806728271E-008</v>
      </c>
    </row>
    <row r="662" customFormat="false" ht="15" hidden="false" customHeight="false" outlineLevel="0" collapsed="false">
      <c r="A662" s="4" t="n">
        <v>657</v>
      </c>
      <c r="B662" s="4" t="str">
        <f aca="false">Vocabulary!B658</f>
        <v>prizes</v>
      </c>
      <c r="C662" s="24" t="n">
        <v>3.13355758412489</v>
      </c>
      <c r="D662" s="25" t="n">
        <f aca="false">EXP((C662-$B$3)/$F$3)</f>
        <v>2.35288466074798E-007</v>
      </c>
      <c r="E662" s="26" t="n">
        <f aca="false">D662/$D$3</f>
        <v>1.85768400616174E-007</v>
      </c>
      <c r="F662" s="47" t="n">
        <f aca="false">IF(A662=1,-1,E662+A662*0.0000000001)</f>
        <v>2.51468400616174E-007</v>
      </c>
    </row>
    <row r="663" customFormat="false" ht="15" hidden="false" customHeight="false" outlineLevel="0" collapsed="false">
      <c r="A663" s="4" t="n">
        <v>658</v>
      </c>
      <c r="B663" s="4" t="str">
        <f aca="false">Vocabulary!B659</f>
        <v>dare</v>
      </c>
      <c r="C663" s="24" t="n">
        <v>7.94056334314037</v>
      </c>
      <c r="D663" s="25" t="n">
        <f aca="false">EXP((C663-$B$3)/$F$3)</f>
        <v>2.87909976479187E-005</v>
      </c>
      <c r="E663" s="26" t="n">
        <f aca="false">D663/$D$3</f>
        <v>2.27314907289065E-005</v>
      </c>
      <c r="F663" s="47" t="n">
        <f aca="false">IF(A663=1,-1,E663+A663*0.0000000001)</f>
        <v>2.27972907289065E-005</v>
      </c>
    </row>
    <row r="664" customFormat="false" ht="15" hidden="false" customHeight="false" outlineLevel="0" collapsed="false">
      <c r="A664" s="4" t="n">
        <v>659</v>
      </c>
      <c r="B664" s="4" t="str">
        <f aca="false">Vocabulary!B660</f>
        <v>confusion</v>
      </c>
      <c r="C664" s="24" t="n">
        <v>-9.47866410451921</v>
      </c>
      <c r="D664" s="25" t="n">
        <f aca="false">EXP((C664-$B$3)/$F$3)</f>
        <v>7.83758663579853E-013</v>
      </c>
      <c r="E664" s="26" t="n">
        <f aca="false">D664/$D$3</f>
        <v>6.18804635140993E-013</v>
      </c>
      <c r="F664" s="47" t="n">
        <f aca="false">IF(A664=1,-1,E664+A664*0.0000000001)</f>
        <v>6.59006188046351E-008</v>
      </c>
    </row>
    <row r="665" customFormat="false" ht="15" hidden="false" customHeight="false" outlineLevel="0" collapsed="false">
      <c r="A665" s="4" t="n">
        <v>660</v>
      </c>
      <c r="B665" s="4" t="str">
        <f aca="false">Vocabulary!B661</f>
        <v>reply</v>
      </c>
      <c r="C665" s="24" t="n">
        <v>-4.58133895230375</v>
      </c>
      <c r="D665" s="25" t="n">
        <f aca="false">EXP((C665-$B$3)/$F$3)</f>
        <v>1.04969624636457E-010</v>
      </c>
      <c r="E665" s="26" t="n">
        <f aca="false">D665/$D$3</f>
        <v>8.28771575900186E-011</v>
      </c>
      <c r="F665" s="47" t="n">
        <f aca="false">IF(A665=1,-1,E665+A665*0.0000000001)</f>
        <v>6.608287715759E-008</v>
      </c>
    </row>
    <row r="666" customFormat="false" ht="15" hidden="false" customHeight="false" outlineLevel="0" collapsed="false">
      <c r="A666" s="4" t="n">
        <v>661</v>
      </c>
      <c r="B666" s="4" t="str">
        <f aca="false">Vocabulary!B662</f>
        <v>finish</v>
      </c>
      <c r="C666" s="24" t="n">
        <v>4.46581633387037</v>
      </c>
      <c r="D666" s="25" t="n">
        <f aca="false">EXP((C666-$B$3)/$F$3)</f>
        <v>8.91647634832138E-007</v>
      </c>
      <c r="E666" s="26" t="n">
        <f aca="false">D666/$D$3</f>
        <v>7.03986718088017E-007</v>
      </c>
      <c r="F666" s="47" t="n">
        <f aca="false">IF(A666=1,-1,E666+A666*0.0000000001)</f>
        <v>7.70086718088017E-007</v>
      </c>
    </row>
    <row r="667" customFormat="false" ht="15" hidden="false" customHeight="false" outlineLevel="0" collapsed="false">
      <c r="A667" s="4" t="n">
        <v>662</v>
      </c>
      <c r="B667" s="4" t="str">
        <f aca="false">Vocabulary!B663</f>
        <v>impatiently</v>
      </c>
      <c r="C667" s="24" t="n">
        <v>-1.51038509530302</v>
      </c>
      <c r="D667" s="25" t="n">
        <f aca="false">EXP((C667-$B$3)/$F$3)</f>
        <v>2.26340337155778E-009</v>
      </c>
      <c r="E667" s="26" t="n">
        <f aca="false">D667/$D$3</f>
        <v>1.78703542633441E-009</v>
      </c>
      <c r="F667" s="47" t="n">
        <f aca="false">IF(A667=1,-1,E667+A667*0.0000000001)</f>
        <v>6.79870354263344E-008</v>
      </c>
    </row>
    <row r="668" customFormat="false" ht="15" hidden="false" customHeight="false" outlineLevel="0" collapsed="false">
      <c r="A668" s="4" t="n">
        <v>663</v>
      </c>
      <c r="B668" s="4" t="str">
        <f aca="false">Vocabulary!B664</f>
        <v>sighed</v>
      </c>
      <c r="C668" s="24" t="n">
        <v>3.38467826535975</v>
      </c>
      <c r="D668" s="25" t="n">
        <f aca="false">EXP((C668-$B$3)/$F$3)</f>
        <v>3.02455136629752E-007</v>
      </c>
      <c r="E668" s="26" t="n">
        <f aca="false">D668/$D$3</f>
        <v>2.38798815459122E-007</v>
      </c>
      <c r="F668" s="47" t="n">
        <f aca="false">IF(A668=1,-1,E668+A668*0.0000000001)</f>
        <v>3.05098815459122E-007</v>
      </c>
    </row>
    <row r="669" customFormat="false" ht="15" hidden="false" customHeight="false" outlineLevel="0" collapsed="false">
      <c r="A669" s="4" t="n">
        <v>664</v>
      </c>
      <c r="B669" s="4" t="str">
        <f aca="false">Vocabulary!B665</f>
        <v>temper</v>
      </c>
      <c r="C669" s="24" t="n">
        <v>-4.9125668545326</v>
      </c>
      <c r="D669" s="25" t="n">
        <f aca="false">EXP((C669-$B$3)/$F$3)</f>
        <v>7.53725474770359E-011</v>
      </c>
      <c r="E669" s="26" t="n">
        <f aca="false">D669/$D$3</f>
        <v>5.95092391427484E-011</v>
      </c>
      <c r="F669" s="47" t="n">
        <f aca="false">IF(A669=1,-1,E669+A669*0.0000000001)</f>
        <v>6.64595092391428E-008</v>
      </c>
    </row>
    <row r="670" customFormat="false" ht="15" hidden="false" customHeight="false" outlineLevel="0" collapsed="false">
      <c r="A670" s="4" t="n">
        <v>665</v>
      </c>
      <c r="B670" s="4" t="str">
        <f aca="false">Vocabulary!B666</f>
        <v>young</v>
      </c>
      <c r="C670" s="24" t="n">
        <v>-9.90354775748175</v>
      </c>
      <c r="D670" s="25" t="n">
        <f aca="false">EXP((C670-$B$3)/$F$3)</f>
        <v>5.12457352508709E-013</v>
      </c>
      <c r="E670" s="26" t="n">
        <f aca="false">D670/$D$3</f>
        <v>4.04602844957467E-013</v>
      </c>
      <c r="F670" s="47" t="n">
        <f aca="false">IF(A670=1,-1,E670+A670*0.0000000001)</f>
        <v>6.6500404602845E-008</v>
      </c>
    </row>
    <row r="671" customFormat="false" ht="15" hidden="false" customHeight="false" outlineLevel="0" collapsed="false">
      <c r="A671" s="4" t="n">
        <v>666</v>
      </c>
      <c r="B671" s="4" t="str">
        <f aca="false">Vocabulary!B667</f>
        <v>moved</v>
      </c>
      <c r="C671" s="24" t="n">
        <v>1.23975671421173</v>
      </c>
      <c r="D671" s="25" t="n">
        <f aca="false">EXP((C671-$B$3)/$F$3)</f>
        <v>3.54106069516616E-008</v>
      </c>
      <c r="E671" s="26" t="n">
        <f aca="false">D671/$D$3</f>
        <v>2.79579017535308E-008</v>
      </c>
      <c r="F671" s="47" t="n">
        <f aca="false">IF(A671=1,-1,E671+A671*0.0000000001)</f>
        <v>9.45579017535308E-008</v>
      </c>
    </row>
    <row r="672" customFormat="false" ht="15" hidden="false" customHeight="false" outlineLevel="0" collapsed="false">
      <c r="A672" s="4" t="n">
        <v>667</v>
      </c>
      <c r="B672" s="4" t="str">
        <f aca="false">Vocabulary!B668</f>
        <v>swim</v>
      </c>
      <c r="C672" s="24" t="n">
        <v>10.5429991829855</v>
      </c>
      <c r="D672" s="25" t="n">
        <f aca="false">EXP((C672-$B$3)/$F$3)</f>
        <v>0.000388579816449905</v>
      </c>
      <c r="E672" s="26" t="n">
        <f aca="false">D672/$D$3</f>
        <v>0.000306797235826585</v>
      </c>
      <c r="F672" s="47" t="n">
        <f aca="false">IF(A672=1,-1,E672+A672*0.0000000001)</f>
        <v>0.000306863935826585</v>
      </c>
    </row>
    <row r="673" customFormat="false" ht="15" hidden="false" customHeight="false" outlineLevel="0" collapsed="false">
      <c r="A673" s="4" t="n">
        <v>668</v>
      </c>
      <c r="B673" s="4" t="str">
        <f aca="false">Vocabulary!B669</f>
        <v>doing</v>
      </c>
      <c r="C673" s="24" t="n">
        <v>2.35247885321602</v>
      </c>
      <c r="D673" s="25" t="n">
        <f aca="false">EXP((C673-$B$3)/$F$3)</f>
        <v>1.07741360593914E-007</v>
      </c>
      <c r="E673" s="26" t="n">
        <f aca="false">D673/$D$3</f>
        <v>8.50655392150806E-008</v>
      </c>
      <c r="F673" s="47" t="n">
        <f aca="false">IF(A673=1,-1,E673+A673*0.0000000001)</f>
        <v>1.51865539215081E-007</v>
      </c>
    </row>
    <row r="674" customFormat="false" ht="15" hidden="false" customHeight="false" outlineLevel="0" collapsed="false">
      <c r="A674" s="4" t="n">
        <v>669</v>
      </c>
      <c r="B674" s="4" t="str">
        <f aca="false">Vocabulary!B670</f>
        <v>direction</v>
      </c>
      <c r="C674" s="24" t="n">
        <v>4.62723826397524</v>
      </c>
      <c r="D674" s="25" t="n">
        <f aca="false">EXP((C674-$B$3)/$F$3)</f>
        <v>1.04784709909379E-006</v>
      </c>
      <c r="E674" s="26" t="n">
        <f aca="false">D674/$D$3</f>
        <v>8.27311610026261E-007</v>
      </c>
      <c r="F674" s="47" t="n">
        <f aca="false">IF(A674=1,-1,E674+A674*0.0000000001)</f>
        <v>8.94211610026261E-007</v>
      </c>
    </row>
    <row r="675" customFormat="false" ht="15" hidden="false" customHeight="false" outlineLevel="0" collapsed="false">
      <c r="A675" s="4" t="n">
        <v>670</v>
      </c>
      <c r="B675" s="4" t="str">
        <f aca="false">Vocabulary!B671</f>
        <v>interesting</v>
      </c>
      <c r="C675" s="24" t="n">
        <v>-1.22672966251429</v>
      </c>
      <c r="D675" s="25" t="n">
        <f aca="false">EXP((C675-$B$3)/$F$3)</f>
        <v>3.00574371517324E-009</v>
      </c>
      <c r="E675" s="26" t="n">
        <f aca="false">D675/$D$3</f>
        <v>2.37313886203136E-009</v>
      </c>
      <c r="F675" s="47" t="n">
        <f aca="false">IF(A675=1,-1,E675+A675*0.0000000001)</f>
        <v>6.93731388620314E-008</v>
      </c>
    </row>
    <row r="676" customFormat="false" ht="15" hidden="false" customHeight="false" outlineLevel="0" collapsed="false">
      <c r="A676" s="4" t="n">
        <v>671</v>
      </c>
      <c r="B676" s="4" t="str">
        <f aca="false">Vocabulary!B672</f>
        <v>become</v>
      </c>
      <c r="C676" s="24" t="n">
        <v>8.00937596966825</v>
      </c>
      <c r="D676" s="25" t="n">
        <f aca="false">EXP((C676-$B$3)/$F$3)</f>
        <v>3.08419378750526E-005</v>
      </c>
      <c r="E676" s="26" t="n">
        <f aca="false">D676/$D$3</f>
        <v>2.43507791373443E-005</v>
      </c>
      <c r="F676" s="47" t="n">
        <f aca="false">IF(A676=1,-1,E676+A676*0.0000000001)</f>
        <v>2.44178791373443E-005</v>
      </c>
    </row>
    <row r="677" customFormat="false" ht="15" hidden="false" customHeight="false" outlineLevel="0" collapsed="false">
      <c r="A677" s="4" t="n">
        <v>672</v>
      </c>
      <c r="B677" s="4" t="str">
        <f aca="false">Vocabulary!B673</f>
        <v>shouldn't</v>
      </c>
      <c r="C677" s="24" t="n">
        <v>3.97809297388486</v>
      </c>
      <c r="D677" s="25" t="n">
        <f aca="false">EXP((C677-$B$3)/$F$3)</f>
        <v>5.47491899602818E-007</v>
      </c>
      <c r="E677" s="26" t="n">
        <f aca="false">D677/$D$3</f>
        <v>4.32263834416746E-007</v>
      </c>
      <c r="F677" s="47" t="n">
        <f aca="false">IF(A677=1,-1,E677+A677*0.0000000001)</f>
        <v>4.99463834416746E-007</v>
      </c>
    </row>
    <row r="678" customFormat="false" ht="15" hidden="false" customHeight="false" outlineLevel="0" collapsed="false">
      <c r="A678" s="4" t="n">
        <v>673</v>
      </c>
      <c r="B678" s="4" t="str">
        <f aca="false">Vocabulary!B674</f>
        <v>taking</v>
      </c>
      <c r="C678" s="24" t="n">
        <v>-3.25771109801479</v>
      </c>
      <c r="D678" s="25" t="n">
        <f aca="false">EXP((C678-$B$3)/$F$3)</f>
        <v>3.94373674950426E-010</v>
      </c>
      <c r="E678" s="26" t="n">
        <f aca="false">D678/$D$3</f>
        <v>3.11371687966097E-010</v>
      </c>
      <c r="F678" s="47" t="n">
        <f aca="false">IF(A678=1,-1,E678+A678*0.0000000001)</f>
        <v>6.76113716879661E-008</v>
      </c>
    </row>
    <row r="679" customFormat="false" ht="15" hidden="false" customHeight="false" outlineLevel="0" collapsed="false">
      <c r="A679" s="4" t="n">
        <v>674</v>
      </c>
      <c r="B679" s="4" t="str">
        <f aca="false">Vocabulary!B675</f>
        <v>shriek</v>
      </c>
      <c r="C679" s="24" t="n">
        <v>2.20472120050003</v>
      </c>
      <c r="D679" s="25" t="n">
        <f aca="false">EXP((C679-$B$3)/$F$3)</f>
        <v>9.29420232601642E-008</v>
      </c>
      <c r="E679" s="26" t="n">
        <f aca="false">D679/$D$3</f>
        <v>7.33809493474415E-008</v>
      </c>
      <c r="F679" s="47" t="n">
        <f aca="false">IF(A679=1,-1,E679+A679*0.0000000001)</f>
        <v>1.40780949347442E-007</v>
      </c>
    </row>
    <row r="680" customFormat="false" ht="15" hidden="false" customHeight="false" outlineLevel="0" collapsed="false">
      <c r="A680" s="4" t="n">
        <v>675</v>
      </c>
      <c r="B680" s="4" t="str">
        <f aca="false">Vocabulary!B676</f>
        <v>drew</v>
      </c>
      <c r="C680" s="24" t="n">
        <v>-2.26349934606162</v>
      </c>
      <c r="D680" s="25" t="n">
        <f aca="false">EXP((C680-$B$3)/$F$3)</f>
        <v>1.06583160730928E-009</v>
      </c>
      <c r="E680" s="26" t="n">
        <f aca="false">D680/$D$3</f>
        <v>8.41511002724069E-010</v>
      </c>
      <c r="F680" s="47" t="n">
        <f aca="false">IF(A680=1,-1,E680+A680*0.0000000001)</f>
        <v>6.83415110027241E-008</v>
      </c>
    </row>
    <row r="681" customFormat="false" ht="15" hidden="false" customHeight="false" outlineLevel="0" collapsed="false">
      <c r="A681" s="4" t="n">
        <v>676</v>
      </c>
      <c r="B681" s="4" t="str">
        <f aca="false">Vocabulary!B677</f>
        <v>sky</v>
      </c>
      <c r="C681" s="24" t="n">
        <v>-10.0046919358985</v>
      </c>
      <c r="D681" s="25" t="n">
        <f aca="false">EXP((C681-$B$3)/$F$3)</f>
        <v>4.63160346338215E-013</v>
      </c>
      <c r="E681" s="26" t="n">
        <f aca="false">D681/$D$3</f>
        <v>3.65681149626482E-013</v>
      </c>
      <c r="F681" s="47" t="n">
        <f aca="false">IF(A681=1,-1,E681+A681*0.0000000001)</f>
        <v>6.76003656811496E-008</v>
      </c>
    </row>
    <row r="682" customFormat="false" ht="15" hidden="false" customHeight="false" outlineLevel="0" collapsed="false">
      <c r="A682" s="4" t="n">
        <v>677</v>
      </c>
      <c r="B682" s="4" t="str">
        <f aca="false">Vocabulary!B678</f>
        <v>instantly</v>
      </c>
      <c r="C682" s="24" t="n">
        <v>2.07093148626805</v>
      </c>
      <c r="D682" s="25" t="n">
        <f aca="false">EXP((C682-$B$3)/$F$3)</f>
        <v>8.1303265249554E-008</v>
      </c>
      <c r="E682" s="26" t="n">
        <f aca="false">D682/$D$3</f>
        <v>6.41917464219466E-008</v>
      </c>
      <c r="F682" s="47" t="n">
        <f aca="false">IF(A682=1,-1,E682+A682*0.0000000001)</f>
        <v>1.31891746421947E-007</v>
      </c>
    </row>
    <row r="683" customFormat="false" ht="15" hidden="false" customHeight="false" outlineLevel="0" collapsed="false">
      <c r="A683" s="4" t="n">
        <v>678</v>
      </c>
      <c r="B683" s="4" t="str">
        <f aca="false">Vocabulary!B679</f>
        <v>surprise</v>
      </c>
      <c r="C683" s="24" t="n">
        <v>-2.8685809180149</v>
      </c>
      <c r="D683" s="25" t="n">
        <f aca="false">EXP((C683-$B$3)/$F$3)</f>
        <v>5.8197590900796E-010</v>
      </c>
      <c r="E683" s="26" t="n">
        <f aca="false">D683/$D$3</f>
        <v>4.59490155285316E-010</v>
      </c>
      <c r="F683" s="47" t="n">
        <f aca="false">IF(A683=1,-1,E683+A683*0.0000000001)</f>
        <v>6.82594901552853E-008</v>
      </c>
    </row>
    <row r="684" customFormat="false" ht="15" hidden="false" customHeight="false" outlineLevel="0" collapsed="false">
      <c r="A684" s="4" t="n">
        <v>679</v>
      </c>
      <c r="B684" s="4" t="str">
        <f aca="false">Vocabulary!B680</f>
        <v>lizard</v>
      </c>
      <c r="C684" s="24" t="n">
        <v>-11.1569177972566</v>
      </c>
      <c r="D684" s="25" t="n">
        <f aca="false">EXP((C684-$B$3)/$F$3)</f>
        <v>1.4632752822237E-013</v>
      </c>
      <c r="E684" s="26" t="n">
        <f aca="false">D684/$D$3</f>
        <v>1.15530656208818E-013</v>
      </c>
      <c r="F684" s="47" t="n">
        <f aca="false">IF(A684=1,-1,E684+A684*0.0000000001)</f>
        <v>6.79001155306562E-008</v>
      </c>
    </row>
    <row r="685" customFormat="false" ht="15" hidden="false" customHeight="false" outlineLevel="0" collapsed="false">
      <c r="A685" s="4" t="n">
        <v>680</v>
      </c>
      <c r="B685" s="4" t="str">
        <f aca="false">Vocabulary!B681</f>
        <v>height</v>
      </c>
      <c r="C685" s="24" t="n">
        <v>-8.49725094181392</v>
      </c>
      <c r="D685" s="25" t="n">
        <f aca="false">EXP((C685-$B$3)/$F$3)</f>
        <v>2.09124384399574E-012</v>
      </c>
      <c r="E685" s="26" t="n">
        <f aca="false">D685/$D$3</f>
        <v>1.65110951113944E-012</v>
      </c>
      <c r="F685" s="47" t="n">
        <f aca="false">IF(A685=1,-1,E685+A685*0.0000000001)</f>
        <v>6.80016511095111E-008</v>
      </c>
    </row>
    <row r="686" customFormat="false" ht="15" hidden="false" customHeight="false" outlineLevel="0" collapsed="false">
      <c r="A686" s="4" t="n">
        <v>681</v>
      </c>
      <c r="B686" s="4" t="str">
        <f aca="false">Vocabulary!B682</f>
        <v>quietly</v>
      </c>
      <c r="C686" s="24" t="n">
        <v>0.267782314767026</v>
      </c>
      <c r="D686" s="25" t="n">
        <f aca="false">EXP((C686-$B$3)/$F$3)</f>
        <v>1.33970831410021E-008</v>
      </c>
      <c r="E686" s="26" t="n">
        <f aca="false">D686/$D$3</f>
        <v>1.05774615710857E-008</v>
      </c>
      <c r="F686" s="47" t="n">
        <f aca="false">IF(A686=1,-1,E686+A686*0.0000000001)</f>
        <v>7.86774615710857E-008</v>
      </c>
    </row>
    <row r="687" customFormat="false" ht="15" hidden="false" customHeight="false" outlineLevel="0" collapsed="false">
      <c r="A687" s="4" t="n">
        <v>682</v>
      </c>
      <c r="B687" s="4" t="str">
        <f aca="false">Vocabulary!B683</f>
        <v>hookah</v>
      </c>
      <c r="C687" s="24" t="n">
        <v>-9.38706489877489</v>
      </c>
      <c r="D687" s="25" t="n">
        <f aca="false">EXP((C687-$B$3)/$F$3)</f>
        <v>8.58941100093478E-013</v>
      </c>
      <c r="E687" s="26" t="n">
        <f aca="false">D687/$D$3</f>
        <v>6.78163775087629E-013</v>
      </c>
      <c r="F687" s="47" t="n">
        <f aca="false">IF(A687=1,-1,E687+A687*0.0000000001)</f>
        <v>6.82006781637751E-008</v>
      </c>
    </row>
    <row r="688" customFormat="false" ht="15" hidden="false" customHeight="false" outlineLevel="0" collapsed="false">
      <c r="A688" s="4" t="n">
        <v>683</v>
      </c>
      <c r="B688" s="4" t="str">
        <f aca="false">Vocabulary!B684</f>
        <v>man</v>
      </c>
      <c r="C688" s="24" t="n">
        <v>-1.37261150133643</v>
      </c>
      <c r="D688" s="25" t="n">
        <f aca="false">EXP((C688-$B$3)/$F$3)</f>
        <v>2.5977435195656E-009</v>
      </c>
      <c r="E688" s="26" t="n">
        <f aca="false">D688/$D$3</f>
        <v>2.05100856362131E-009</v>
      </c>
      <c r="F688" s="47" t="n">
        <f aca="false">IF(A688=1,-1,E688+A688*0.0000000001)</f>
        <v>7.03510085636213E-008</v>
      </c>
    </row>
    <row r="689" customFormat="false" ht="15" hidden="false" customHeight="false" outlineLevel="0" collapsed="false">
      <c r="A689" s="4" t="n">
        <v>684</v>
      </c>
      <c r="B689" s="4" t="str">
        <f aca="false">Vocabulary!B685</f>
        <v>often</v>
      </c>
      <c r="C689" s="24" t="n">
        <v>1.51185175059392</v>
      </c>
      <c r="D689" s="25" t="n">
        <f aca="false">EXP((C689-$B$3)/$F$3)</f>
        <v>4.64839198469477E-008</v>
      </c>
      <c r="E689" s="26" t="n">
        <f aca="false">D689/$D$3</f>
        <v>3.67006661584201E-008</v>
      </c>
      <c r="F689" s="47" t="n">
        <f aca="false">IF(A689=1,-1,E689+A689*0.0000000001)</f>
        <v>1.0510066615842E-007</v>
      </c>
    </row>
    <row r="690" customFormat="false" ht="15" hidden="false" customHeight="false" outlineLevel="0" collapsed="false">
      <c r="A690" s="4" t="n">
        <v>685</v>
      </c>
      <c r="B690" s="4" t="str">
        <f aca="false">Vocabulary!B686</f>
        <v>eggs</v>
      </c>
      <c r="C690" s="24" t="n">
        <v>-6.23073849059113</v>
      </c>
      <c r="D690" s="25" t="n">
        <f aca="false">EXP((C690-$B$3)/$F$3)</f>
        <v>2.01715154063381E-011</v>
      </c>
      <c r="E690" s="26" t="n">
        <f aca="false">D690/$D$3</f>
        <v>1.59261106910728E-011</v>
      </c>
      <c r="F690" s="47" t="n">
        <f aca="false">IF(A690=1,-1,E690+A690*0.0000000001)</f>
        <v>6.85159261106911E-008</v>
      </c>
    </row>
    <row r="691" customFormat="false" ht="15" hidden="false" customHeight="false" outlineLevel="0" collapsed="false">
      <c r="A691" s="4" t="n">
        <v>686</v>
      </c>
      <c r="B691" s="4" t="str">
        <f aca="false">Vocabulary!B687</f>
        <v>meant</v>
      </c>
      <c r="C691" s="24" t="n">
        <v>3.27608952866366</v>
      </c>
      <c r="D691" s="25" t="n">
        <f aca="false">EXP((C691-$B$3)/$F$3)</f>
        <v>2.71332287014209E-007</v>
      </c>
      <c r="E691" s="26" t="n">
        <f aca="false">D691/$D$3</f>
        <v>2.14226246764407E-007</v>
      </c>
      <c r="F691" s="47" t="n">
        <f aca="false">IF(A691=1,-1,E691+A691*0.0000000001)</f>
        <v>2.82826246764407E-007</v>
      </c>
    </row>
    <row r="692" customFormat="false" ht="15" hidden="false" customHeight="false" outlineLevel="0" collapsed="false">
      <c r="A692" s="4" t="n">
        <v>687</v>
      </c>
      <c r="B692" s="4" t="str">
        <f aca="false">Vocabulary!B688</f>
        <v>waving</v>
      </c>
      <c r="C692" s="24" t="n">
        <v>-1.98440043825641</v>
      </c>
      <c r="D692" s="25" t="n">
        <f aca="false">EXP((C692-$B$3)/$F$3)</f>
        <v>1.40896339645531E-009</v>
      </c>
      <c r="E692" s="26" t="n">
        <f aca="false">D692/$D$3</f>
        <v>1.11242544546586E-009</v>
      </c>
      <c r="F692" s="47" t="n">
        <f aca="false">IF(A692=1,-1,E692+A692*0.0000000001)</f>
        <v>6.98124254454659E-008</v>
      </c>
    </row>
    <row r="693" customFormat="false" ht="15" hidden="false" customHeight="false" outlineLevel="0" collapsed="false">
      <c r="A693" s="4" t="n">
        <v>688</v>
      </c>
      <c r="B693" s="4" t="str">
        <f aca="false">Vocabulary!B689</f>
        <v>faces</v>
      </c>
      <c r="C693" s="24" t="n">
        <v>-9.12534368052231</v>
      </c>
      <c r="D693" s="25" t="n">
        <f aca="false">EXP((C693-$B$3)/$F$3)</f>
        <v>1.11590562046842E-012</v>
      </c>
      <c r="E693" s="26" t="n">
        <f aca="false">D693/$D$3</f>
        <v>8.81046172008777E-013</v>
      </c>
      <c r="F693" s="47" t="n">
        <f aca="false">IF(A693=1,-1,E693+A693*0.0000000001)</f>
        <v>6.8800881046172E-008</v>
      </c>
    </row>
    <row r="694" customFormat="false" ht="15" hidden="false" customHeight="false" outlineLevel="0" collapsed="false">
      <c r="A694" s="4" t="n">
        <v>689</v>
      </c>
      <c r="B694" s="4" t="str">
        <f aca="false">Vocabulary!B690</f>
        <v>procession</v>
      </c>
      <c r="C694" s="24" t="n">
        <v>-12.3076916342939</v>
      </c>
      <c r="D694" s="25" t="n">
        <f aca="false">EXP((C694-$B$3)/$F$3)</f>
        <v>4.62968357359555E-014</v>
      </c>
      <c r="E694" s="26" t="n">
        <f aca="false">D694/$D$3</f>
        <v>3.65529567672225E-014</v>
      </c>
      <c r="F694" s="47" t="n">
        <f aca="false">IF(A694=1,-1,E694+A694*0.0000000001)</f>
        <v>6.89000365529568E-008</v>
      </c>
    </row>
    <row r="695" customFormat="false" ht="15" hidden="false" customHeight="false" outlineLevel="0" collapsed="false">
      <c r="A695" s="4" t="n">
        <v>690</v>
      </c>
      <c r="B695" s="4" t="str">
        <f aca="false">Vocabulary!B691</f>
        <v>rule</v>
      </c>
      <c r="C695" s="24" t="n">
        <v>-2.76934782388019</v>
      </c>
      <c r="D695" s="25" t="n">
        <f aca="false">EXP((C695-$B$3)/$F$3)</f>
        <v>6.42689778050301E-010</v>
      </c>
      <c r="E695" s="26" t="n">
        <f aca="false">D695/$D$3</f>
        <v>5.07425859637395E-010</v>
      </c>
      <c r="F695" s="47" t="n">
        <f aca="false">IF(A695=1,-1,E695+A695*0.0000000001)</f>
        <v>6.95074258596374E-008</v>
      </c>
    </row>
    <row r="696" customFormat="false" ht="15" hidden="false" customHeight="false" outlineLevel="0" collapsed="false">
      <c r="A696" s="4" t="n">
        <v>691</v>
      </c>
      <c r="B696" s="4" t="str">
        <f aca="false">Vocabulary!B692</f>
        <v>pack</v>
      </c>
      <c r="C696" s="24" t="n">
        <v>-3.79922323048907</v>
      </c>
      <c r="D696" s="25" t="n">
        <f aca="false">EXP((C696-$B$3)/$F$3)</f>
        <v>2.29473313327833E-010</v>
      </c>
      <c r="E696" s="26" t="n">
        <f aca="false">D696/$D$3</f>
        <v>1.81177135930896E-010</v>
      </c>
      <c r="F696" s="47" t="n">
        <f aca="false">IF(A696=1,-1,E696+A696*0.0000000001)</f>
        <v>6.92811771359309E-008</v>
      </c>
    </row>
    <row r="697" customFormat="false" ht="15" hidden="false" customHeight="false" outlineLevel="0" collapsed="false">
      <c r="A697" s="4" t="n">
        <v>692</v>
      </c>
      <c r="B697" s="4" t="str">
        <f aca="false">Vocabulary!B693</f>
        <v>knee</v>
      </c>
      <c r="C697" s="24" t="n">
        <v>-5.2254477785854</v>
      </c>
      <c r="D697" s="25" t="n">
        <f aca="false">EXP((C697-$B$3)/$F$3)</f>
        <v>5.51227321534401E-011</v>
      </c>
      <c r="E697" s="26" t="n">
        <f aca="false">D697/$D$3</f>
        <v>4.35213079526092E-011</v>
      </c>
      <c r="F697" s="47" t="n">
        <f aca="false">IF(A697=1,-1,E697+A697*0.0000000001)</f>
        <v>6.92435213079526E-008</v>
      </c>
    </row>
    <row r="698" customFormat="false" ht="15" hidden="false" customHeight="false" outlineLevel="0" collapsed="false">
      <c r="A698" s="4" t="n">
        <v>693</v>
      </c>
      <c r="B698" s="4" t="str">
        <f aca="false">Vocabulary!B694</f>
        <v>whispered</v>
      </c>
      <c r="C698" s="24" t="n">
        <v>0.957015829796437</v>
      </c>
      <c r="D698" s="25" t="n">
        <f aca="false">EXP((C698-$B$3)/$F$3)</f>
        <v>2.66895078097204E-008</v>
      </c>
      <c r="E698" s="26" t="n">
        <f aca="false">D698/$D$3</f>
        <v>2.10722916501504E-008</v>
      </c>
      <c r="F698" s="47" t="n">
        <f aca="false">IF(A698=1,-1,E698+A698*0.0000000001)</f>
        <v>9.03722916501504E-008</v>
      </c>
    </row>
    <row r="699" customFormat="false" ht="15" hidden="false" customHeight="false" outlineLevel="0" collapsed="false">
      <c r="A699" s="4" t="n">
        <v>694</v>
      </c>
      <c r="B699" s="4" t="str">
        <f aca="false">Vocabulary!B695</f>
        <v>flamingo</v>
      </c>
      <c r="C699" s="24" t="n">
        <v>-12.9649722934362</v>
      </c>
      <c r="D699" s="25" t="n">
        <f aca="false">EXP((C699-$B$3)/$F$3)</f>
        <v>2.39937398557203E-014</v>
      </c>
      <c r="E699" s="26" t="n">
        <f aca="false">D699/$D$3</f>
        <v>1.89438893973695E-014</v>
      </c>
      <c r="F699" s="47" t="n">
        <f aca="false">IF(A699=1,-1,E699+A699*0.0000000001)</f>
        <v>6.94000189438894E-008</v>
      </c>
    </row>
    <row r="700" customFormat="false" ht="15" hidden="false" customHeight="false" outlineLevel="0" collapsed="false">
      <c r="A700" s="4" t="n">
        <v>695</v>
      </c>
      <c r="B700" s="4" t="str">
        <f aca="false">Vocabulary!B696</f>
        <v>executioner</v>
      </c>
      <c r="C700" s="24" t="n">
        <v>-3.30370812503946</v>
      </c>
      <c r="D700" s="25" t="n">
        <f aca="false">EXP((C700-$B$3)/$F$3)</f>
        <v>3.76644528114245E-010</v>
      </c>
      <c r="E700" s="26" t="n">
        <f aca="false">D700/$D$3</f>
        <v>2.97373911929767E-010</v>
      </c>
      <c r="F700" s="47" t="n">
        <f aca="false">IF(A700=1,-1,E700+A700*0.0000000001)</f>
        <v>6.97973739119298E-008</v>
      </c>
    </row>
    <row r="701" customFormat="false" ht="15" hidden="false" customHeight="false" outlineLevel="0" collapsed="false">
      <c r="A701" s="4" t="n">
        <v>696</v>
      </c>
      <c r="B701" s="4" t="str">
        <f aca="false">Vocabulary!B697</f>
        <v>tis</v>
      </c>
      <c r="C701" s="24" t="n">
        <v>-0.906043989874065</v>
      </c>
      <c r="D701" s="25" t="n">
        <f aca="false">EXP((C701-$B$3)/$F$3)</f>
        <v>4.14213229594791E-009</v>
      </c>
      <c r="E701" s="26" t="n">
        <f aca="false">D701/$D$3</f>
        <v>3.27035704127643E-009</v>
      </c>
      <c r="F701" s="47" t="n">
        <f aca="false">IF(A701=1,-1,E701+A701*0.0000000001)</f>
        <v>7.28703570412764E-008</v>
      </c>
    </row>
    <row r="702" customFormat="false" ht="15" hidden="false" customHeight="false" outlineLevel="0" collapsed="false">
      <c r="A702" s="4" t="n">
        <v>697</v>
      </c>
      <c r="B702" s="4" t="str">
        <f aca="false">Vocabulary!B698</f>
        <v>evening</v>
      </c>
      <c r="C702" s="24" t="n">
        <v>2.03032151557794</v>
      </c>
      <c r="D702" s="25" t="n">
        <f aca="false">EXP((C702-$B$3)/$F$3)</f>
        <v>7.80676850945685E-008</v>
      </c>
      <c r="E702" s="26" t="n">
        <f aca="false">D702/$D$3</f>
        <v>6.16371437230365E-008</v>
      </c>
      <c r="F702" s="47" t="n">
        <f aca="false">IF(A702=1,-1,E702+A702*0.0000000001)</f>
        <v>1.31337143723037E-007</v>
      </c>
    </row>
    <row r="703" customFormat="false" ht="15" hidden="false" customHeight="false" outlineLevel="0" collapsed="false">
      <c r="A703" s="4" t="n">
        <v>698</v>
      </c>
      <c r="B703" s="4" t="str">
        <f aca="false">Vocabulary!B699</f>
        <v>unimportant</v>
      </c>
      <c r="C703" s="24" t="n">
        <v>-3.92206935292796</v>
      </c>
      <c r="D703" s="25" t="n">
        <f aca="false">EXP((C703-$B$3)/$F$3)</f>
        <v>2.0294613895755E-010</v>
      </c>
      <c r="E703" s="26" t="n">
        <f aca="false">D703/$D$3</f>
        <v>1.60233012158729E-010</v>
      </c>
      <c r="F703" s="47" t="n">
        <f aca="false">IF(A703=1,-1,E703+A703*0.0000000001)</f>
        <v>6.99602330121587E-008</v>
      </c>
    </row>
    <row r="704" customFormat="false" ht="15" hidden="false" customHeight="false" outlineLevel="0" collapsed="false">
      <c r="A704" s="4" t="n">
        <v>699</v>
      </c>
      <c r="B704" s="4" t="str">
        <f aca="false">Vocabulary!B700</f>
        <v>pictures</v>
      </c>
      <c r="C704" s="24" t="n">
        <v>-3.37236808312138</v>
      </c>
      <c r="D704" s="25" t="n">
        <f aca="false">EXP((C704-$B$3)/$F$3)</f>
        <v>3.51651943067517E-010</v>
      </c>
      <c r="E704" s="26" t="n">
        <f aca="false">D704/$D$3</f>
        <v>2.77641399627534E-010</v>
      </c>
      <c r="F704" s="47" t="n">
        <f aca="false">IF(A704=1,-1,E704+A704*0.0000000001)</f>
        <v>7.01776413996275E-008</v>
      </c>
    </row>
    <row r="705" customFormat="false" ht="15" hidden="false" customHeight="false" outlineLevel="0" collapsed="false">
      <c r="A705" s="4" t="n">
        <v>700</v>
      </c>
      <c r="B705" s="4" t="str">
        <f aca="false">Vocabulary!B701</f>
        <v>worth</v>
      </c>
      <c r="C705" s="24" t="n">
        <v>2.54338337773544</v>
      </c>
      <c r="D705" s="25" t="n">
        <f aca="false">EXP((C705-$B$3)/$F$3)</f>
        <v>1.30404097322768E-007</v>
      </c>
      <c r="E705" s="26" t="n">
        <f aca="false">D705/$D$3</f>
        <v>1.02958555502442E-007</v>
      </c>
      <c r="F705" s="47" t="n">
        <f aca="false">IF(A705=1,-1,E705+A705*0.0000000001)</f>
        <v>1.72958555502442E-007</v>
      </c>
    </row>
    <row r="706" customFormat="false" ht="15" hidden="false" customHeight="false" outlineLevel="0" collapsed="false">
      <c r="A706" s="4" t="n">
        <v>701</v>
      </c>
      <c r="B706" s="4" t="str">
        <f aca="false">Vocabulary!B702</f>
        <v>natural</v>
      </c>
      <c r="C706" s="24" t="n">
        <v>-5.6370746924289</v>
      </c>
      <c r="D706" s="25" t="n">
        <f aca="false">EXP((C706-$B$3)/$F$3)</f>
        <v>3.6522747257397E-011</v>
      </c>
      <c r="E706" s="26" t="n">
        <f aca="false">D706/$D$3</f>
        <v>2.88359750790272E-011</v>
      </c>
      <c r="F706" s="47" t="n">
        <f aca="false">IF(A706=1,-1,E706+A706*0.0000000001)</f>
        <v>7.0128835975079E-008</v>
      </c>
    </row>
    <row r="707" customFormat="false" ht="15" hidden="false" customHeight="false" outlineLevel="0" collapsed="false">
      <c r="A707" s="4" t="n">
        <v>702</v>
      </c>
      <c r="B707" s="4" t="str">
        <f aca="false">Vocabulary!B703</f>
        <v>sides</v>
      </c>
      <c r="C707" s="24" t="n">
        <v>2.88796437455043</v>
      </c>
      <c r="D707" s="25" t="n">
        <f aca="false">EXP((C707-$B$3)/$F$3)</f>
        <v>1.84052136313096E-007</v>
      </c>
      <c r="E707" s="26" t="n">
        <f aca="false">D707/$D$3</f>
        <v>1.45315542080182E-007</v>
      </c>
      <c r="F707" s="47" t="n">
        <f aca="false">IF(A707=1,-1,E707+A707*0.0000000001)</f>
        <v>2.15515542080182E-007</v>
      </c>
    </row>
    <row r="708" customFormat="false" ht="15" hidden="false" customHeight="false" outlineLevel="0" collapsed="false">
      <c r="A708" s="4" t="n">
        <v>703</v>
      </c>
      <c r="B708" s="4" t="str">
        <f aca="false">Vocabulary!B704</f>
        <v>fear</v>
      </c>
      <c r="C708" s="24" t="n">
        <v>-0.709942026209757</v>
      </c>
      <c r="D708" s="25" t="n">
        <f aca="false">EXP((C708-$B$3)/$F$3)</f>
        <v>5.03952920614302E-009</v>
      </c>
      <c r="E708" s="26" t="n">
        <f aca="false">D708/$D$3</f>
        <v>3.97888301157131E-009</v>
      </c>
      <c r="F708" s="47" t="n">
        <f aca="false">IF(A708=1,-1,E708+A708*0.0000000001)</f>
        <v>7.42788830115713E-008</v>
      </c>
    </row>
    <row r="709" customFormat="false" ht="15" hidden="false" customHeight="false" outlineLevel="0" collapsed="false">
      <c r="A709" s="4" t="n">
        <v>704</v>
      </c>
      <c r="B709" s="4" t="str">
        <f aca="false">Vocabulary!B705</f>
        <v>managed</v>
      </c>
      <c r="C709" s="24" t="n">
        <v>4.0719218505766</v>
      </c>
      <c r="D709" s="25" t="n">
        <f aca="false">EXP((C709-$B$3)/$F$3)</f>
        <v>6.01349648372914E-007</v>
      </c>
      <c r="E709" s="26" t="n">
        <f aca="false">D709/$D$3</f>
        <v>4.74786394135537E-007</v>
      </c>
      <c r="F709" s="47" t="n">
        <f aca="false">IF(A709=1,-1,E709+A709*0.0000000001)</f>
        <v>5.45186394135537E-007</v>
      </c>
    </row>
    <row r="710" customFormat="false" ht="15" hidden="false" customHeight="false" outlineLevel="0" collapsed="false">
      <c r="A710" s="4" t="n">
        <v>705</v>
      </c>
      <c r="B710" s="4" t="str">
        <f aca="false">Vocabulary!B706</f>
        <v>they'll</v>
      </c>
      <c r="C710" s="24" t="n">
        <v>5.11733679089593</v>
      </c>
      <c r="D710" s="25" t="n">
        <f aca="false">EXP((C710-$B$3)/$F$3)</f>
        <v>1.71058634638673E-006</v>
      </c>
      <c r="E710" s="26" t="n">
        <f aca="false">D710/$D$3</f>
        <v>1.35056722067757E-006</v>
      </c>
      <c r="F710" s="47" t="n">
        <f aca="false">IF(A710=1,-1,E710+A710*0.0000000001)</f>
        <v>1.42106722067757E-006</v>
      </c>
    </row>
    <row r="711" customFormat="false" ht="15" hidden="false" customHeight="false" outlineLevel="0" collapsed="false">
      <c r="A711" s="4" t="n">
        <v>706</v>
      </c>
      <c r="B711" s="4" t="str">
        <f aca="false">Vocabulary!B707</f>
        <v>true</v>
      </c>
      <c r="C711" s="24" t="n">
        <v>-6.21400675760065</v>
      </c>
      <c r="D711" s="25" t="n">
        <f aca="false">EXP((C711-$B$3)/$F$3)</f>
        <v>2.05118591464992E-011</v>
      </c>
      <c r="E711" s="26" t="n">
        <f aca="false">D711/$D$3</f>
        <v>1.61948238724887E-011</v>
      </c>
      <c r="F711" s="47" t="n">
        <f aca="false">IF(A711=1,-1,E711+A711*0.0000000001)</f>
        <v>7.06161948238725E-008</v>
      </c>
    </row>
    <row r="712" customFormat="false" ht="15" hidden="false" customHeight="false" outlineLevel="0" collapsed="false">
      <c r="A712" s="4" t="n">
        <v>707</v>
      </c>
      <c r="B712" s="4" t="str">
        <f aca="false">Vocabulary!B708</f>
        <v>fallen</v>
      </c>
      <c r="C712" s="24" t="n">
        <v>-2.30488491740989</v>
      </c>
      <c r="D712" s="25" t="n">
        <f aca="false">EXP((C712-$B$3)/$F$3)</f>
        <v>1.02262185460334E-009</v>
      </c>
      <c r="E712" s="26" t="n">
        <f aca="false">D712/$D$3</f>
        <v>8.07395405027704E-010</v>
      </c>
      <c r="F712" s="47" t="n">
        <f aca="false">IF(A712=1,-1,E712+A712*0.0000000001)</f>
        <v>7.15073954050277E-008</v>
      </c>
    </row>
    <row r="713" customFormat="false" ht="15" hidden="false" customHeight="false" outlineLevel="0" collapsed="false">
      <c r="A713" s="4" t="n">
        <v>708</v>
      </c>
      <c r="B713" s="4" t="str">
        <f aca="false">Vocabulary!B709</f>
        <v>earth</v>
      </c>
      <c r="C713" s="24" t="n">
        <v>-6.29950015963491</v>
      </c>
      <c r="D713" s="25" t="n">
        <f aca="false">EXP((C713-$B$3)/$F$3)</f>
        <v>1.8831101005877E-011</v>
      </c>
      <c r="E713" s="26" t="n">
        <f aca="false">D713/$D$3</f>
        <v>1.48678070543046E-011</v>
      </c>
      <c r="F713" s="47" t="n">
        <f aca="false">IF(A713=1,-1,E713+A713*0.0000000001)</f>
        <v>7.08148678070543E-008</v>
      </c>
    </row>
    <row r="714" customFormat="false" ht="15" hidden="false" customHeight="false" outlineLevel="0" collapsed="false">
      <c r="A714" s="4" t="n">
        <v>709</v>
      </c>
      <c r="B714" s="4" t="str">
        <f aca="false">Vocabulary!B710</f>
        <v>several</v>
      </c>
      <c r="C714" s="24" t="n">
        <v>2.13860834257472</v>
      </c>
      <c r="D714" s="25" t="n">
        <f aca="false">EXP((C714-$B$3)/$F$3)</f>
        <v>8.69960778126465E-008</v>
      </c>
      <c r="E714" s="26" t="n">
        <f aca="false">D714/$D$3</f>
        <v>6.86864192909396E-008</v>
      </c>
      <c r="F714" s="47" t="n">
        <f aca="false">IF(A714=1,-1,E714+A714*0.0000000001)</f>
        <v>1.3958641929094E-007</v>
      </c>
    </row>
    <row r="715" customFormat="false" ht="15" hidden="false" customHeight="false" outlineLevel="0" collapsed="false">
      <c r="A715" s="4" t="n">
        <v>710</v>
      </c>
      <c r="B715" s="4" t="str">
        <f aca="false">Vocabulary!B711</f>
        <v>sound</v>
      </c>
      <c r="C715" s="24" t="n">
        <v>-7.20347940960328</v>
      </c>
      <c r="D715" s="25" t="n">
        <f aca="false">EXP((C715-$B$3)/$F$3)</f>
        <v>7.62574911173048E-012</v>
      </c>
      <c r="E715" s="26" t="n">
        <f aca="false">D715/$D$3</f>
        <v>6.02079328247241E-012</v>
      </c>
      <c r="F715" s="47" t="n">
        <f aca="false">IF(A715=1,-1,E715+A715*0.0000000001)</f>
        <v>7.10060207932825E-008</v>
      </c>
    </row>
    <row r="716" customFormat="false" ht="15" hidden="false" customHeight="false" outlineLevel="0" collapsed="false">
      <c r="A716" s="4" t="n">
        <v>711</v>
      </c>
      <c r="B716" s="4" t="str">
        <f aca="false">Vocabulary!B712</f>
        <v>girl</v>
      </c>
      <c r="C716" s="24" t="n">
        <v>1.74160264837036</v>
      </c>
      <c r="D716" s="25" t="n">
        <f aca="false">EXP((C716-$B$3)/$F$3)</f>
        <v>5.84900901545539E-008</v>
      </c>
      <c r="E716" s="26" t="n">
        <f aca="false">D716/$D$3</f>
        <v>4.61799538293269E-008</v>
      </c>
      <c r="F716" s="47" t="n">
        <f aca="false">IF(A716=1,-1,E716+A716*0.0000000001)</f>
        <v>1.17279953829327E-007</v>
      </c>
    </row>
    <row r="717" customFormat="false" ht="15" hidden="false" customHeight="false" outlineLevel="0" collapsed="false">
      <c r="A717" s="4" t="n">
        <v>712</v>
      </c>
      <c r="B717" s="4" t="str">
        <f aca="false">Vocabulary!B713</f>
        <v>miss</v>
      </c>
      <c r="C717" s="24" t="n">
        <v>1.55953203459787</v>
      </c>
      <c r="D717" s="25" t="n">
        <f aca="false">EXP((C717-$B$3)/$F$3)</f>
        <v>4.87539747302396E-008</v>
      </c>
      <c r="E717" s="26" t="n">
        <f aca="false">D717/$D$3</f>
        <v>3.84929531838538E-008</v>
      </c>
      <c r="F717" s="47" t="n">
        <f aca="false">IF(A717=1,-1,E717+A717*0.0000000001)</f>
        <v>1.09692953183854E-007</v>
      </c>
    </row>
    <row r="718" customFormat="false" ht="15" hidden="false" customHeight="false" outlineLevel="0" collapsed="false">
      <c r="A718" s="4" t="n">
        <v>713</v>
      </c>
      <c r="B718" s="4" t="str">
        <f aca="false">Vocabulary!B714</f>
        <v>mice</v>
      </c>
      <c r="C718" s="24" t="n">
        <v>2.81386441962498</v>
      </c>
      <c r="D718" s="25" t="n">
        <f aca="false">EXP((C718-$B$3)/$F$3)</f>
        <v>1.70906925342215E-007</v>
      </c>
      <c r="E718" s="26" t="n">
        <f aca="false">D718/$D$3</f>
        <v>1.34936942318958E-007</v>
      </c>
      <c r="F718" s="47" t="n">
        <f aca="false">IF(A718=1,-1,E718+A718*0.0000000001)</f>
        <v>2.06236942318958E-007</v>
      </c>
    </row>
    <row r="719" customFormat="false" ht="15" hidden="false" customHeight="false" outlineLevel="0" collapsed="false">
      <c r="A719" s="4" t="n">
        <v>714</v>
      </c>
      <c r="B719" s="4" t="str">
        <f aca="false">Vocabulary!B715</f>
        <v>catch</v>
      </c>
      <c r="C719" s="24" t="n">
        <v>10.7160276637068</v>
      </c>
      <c r="D719" s="25" t="n">
        <f aca="false">EXP((C719-$B$3)/$F$3)</f>
        <v>0.000461982530305406</v>
      </c>
      <c r="E719" s="26" t="n">
        <f aca="false">D719/$D$3</f>
        <v>0.000364751223037706</v>
      </c>
      <c r="F719" s="47" t="n">
        <f aca="false">IF(A719=1,-1,E719+A719*0.0000000001)</f>
        <v>0.000364822623037706</v>
      </c>
    </row>
    <row r="720" customFormat="false" ht="15" hidden="false" customHeight="false" outlineLevel="0" collapsed="false">
      <c r="A720" s="4" t="n">
        <v>715</v>
      </c>
      <c r="B720" s="4" t="str">
        <f aca="false">Vocabulary!B716</f>
        <v>bats</v>
      </c>
      <c r="C720" s="24" t="n">
        <v>-0.625357859657095</v>
      </c>
      <c r="D720" s="25" t="n">
        <f aca="false">EXP((C720-$B$3)/$F$3)</f>
        <v>5.4843404084397E-009</v>
      </c>
      <c r="E720" s="26" t="n">
        <f aca="false">D720/$D$3</f>
        <v>4.33007687587465E-009</v>
      </c>
      <c r="F720" s="47" t="n">
        <f aca="false">IF(A720=1,-1,E720+A720*0.0000000001)</f>
        <v>7.58300768758746E-008</v>
      </c>
    </row>
    <row r="721" customFormat="false" ht="15" hidden="false" customHeight="false" outlineLevel="0" collapsed="false">
      <c r="A721" s="4" t="n">
        <v>716</v>
      </c>
      <c r="B721" s="4" t="str">
        <f aca="false">Vocabulary!B717</f>
        <v>passage</v>
      </c>
      <c r="C721" s="24" t="n">
        <v>-8.65696863229595</v>
      </c>
      <c r="D721" s="25" t="n">
        <f aca="false">EXP((C721-$B$3)/$F$3)</f>
        <v>1.78254361087586E-012</v>
      </c>
      <c r="E721" s="26" t="n">
        <f aca="false">D721/$D$3</f>
        <v>1.40737997550513E-012</v>
      </c>
      <c r="F721" s="47" t="n">
        <f aca="false">IF(A721=1,-1,E721+A721*0.0000000001)</f>
        <v>7.16014073799755E-008</v>
      </c>
    </row>
    <row r="722" customFormat="false" ht="15" hidden="false" customHeight="false" outlineLevel="0" collapsed="false">
      <c r="A722" s="4" t="n">
        <v>717</v>
      </c>
      <c r="B722" s="4" t="str">
        <f aca="false">Vocabulary!B718</f>
        <v>corner</v>
      </c>
      <c r="C722" s="24" t="n">
        <v>-12.9973713044869</v>
      </c>
      <c r="D722" s="25" t="n">
        <f aca="false">EXP((C722-$B$3)/$F$3)</f>
        <v>2.32288245718859E-014</v>
      </c>
      <c r="E722" s="26" t="n">
        <f aca="false">D722/$D$3</f>
        <v>1.83399622637734E-014</v>
      </c>
      <c r="F722" s="47" t="n">
        <f aca="false">IF(A722=1,-1,E722+A722*0.0000000001)</f>
        <v>7.17000183399623E-008</v>
      </c>
    </row>
    <row r="723" customFormat="false" ht="15" hidden="false" customHeight="false" outlineLevel="0" collapsed="false">
      <c r="A723" s="4" t="n">
        <v>718</v>
      </c>
      <c r="B723" s="4" t="str">
        <f aca="false">Vocabulary!B719</f>
        <v>except</v>
      </c>
      <c r="C723" s="24" t="n">
        <v>-1.61793576722152</v>
      </c>
      <c r="D723" s="25" t="n">
        <f aca="false">EXP((C723-$B$3)/$F$3)</f>
        <v>2.03260643015511E-009</v>
      </c>
      <c r="E723" s="26" t="n">
        <f aca="false">D723/$D$3</f>
        <v>1.60481324015275E-009</v>
      </c>
      <c r="F723" s="47" t="n">
        <f aca="false">IF(A723=1,-1,E723+A723*0.0000000001)</f>
        <v>7.34048132401528E-008</v>
      </c>
    </row>
    <row r="724" customFormat="false" ht="15" hidden="false" customHeight="false" outlineLevel="0" collapsed="false">
      <c r="A724" s="4" t="n">
        <v>719</v>
      </c>
      <c r="B724" s="4" t="str">
        <f aca="false">Vocabulary!B720</f>
        <v>tiny</v>
      </c>
      <c r="C724" s="24" t="n">
        <v>-11.3600435925653</v>
      </c>
      <c r="D724" s="25" t="n">
        <f aca="false">EXP((C724-$B$3)/$F$3)</f>
        <v>1.19428952862535E-013</v>
      </c>
      <c r="E724" s="26" t="n">
        <f aca="false">D724/$D$3</f>
        <v>9.42932984801925E-014</v>
      </c>
      <c r="F724" s="47" t="n">
        <f aca="false">IF(A724=1,-1,E724+A724*0.0000000001)</f>
        <v>7.19000942932985E-008</v>
      </c>
    </row>
    <row r="725" customFormat="false" ht="15" hidden="false" customHeight="false" outlineLevel="0" collapsed="false">
      <c r="A725" s="4" t="n">
        <v>720</v>
      </c>
      <c r="B725" s="4" t="str">
        <f aca="false">Vocabulary!B721</f>
        <v>alas</v>
      </c>
      <c r="C725" s="24" t="n">
        <v>-1.31728487324632</v>
      </c>
      <c r="D725" s="25" t="n">
        <f aca="false">EXP((C725-$B$3)/$F$3)</f>
        <v>2.7455181518433E-009</v>
      </c>
      <c r="E725" s="26" t="n">
        <f aca="false">D725/$D$3</f>
        <v>2.16768175864798E-009</v>
      </c>
      <c r="F725" s="47" t="n">
        <f aca="false">IF(A725=1,-1,E725+A725*0.0000000001)</f>
        <v>7.4167681758648E-008</v>
      </c>
    </row>
    <row r="726" customFormat="false" ht="15" hidden="false" customHeight="false" outlineLevel="0" collapsed="false">
      <c r="A726" s="4" t="n">
        <v>721</v>
      </c>
      <c r="B726" s="4" t="str">
        <f aca="false">Vocabulary!B722</f>
        <v>second</v>
      </c>
      <c r="C726" s="24" t="n">
        <v>2.24097806109914</v>
      </c>
      <c r="D726" s="25" t="n">
        <f aca="false">EXP((C726-$B$3)/$F$3)</f>
        <v>9.6373643210111E-008</v>
      </c>
      <c r="E726" s="26" t="n">
        <f aca="false">D726/$D$3</f>
        <v>7.60903322605058E-008</v>
      </c>
      <c r="F726" s="47" t="n">
        <f aca="false">IF(A726=1,-1,E726+A726*0.0000000001)</f>
        <v>1.48190332260506E-007</v>
      </c>
    </row>
    <row r="727" customFormat="false" ht="15" hidden="false" customHeight="false" outlineLevel="0" collapsed="false">
      <c r="A727" s="4" t="n">
        <v>722</v>
      </c>
      <c r="B727" s="4" t="str">
        <f aca="false">Vocabulary!B723</f>
        <v>led</v>
      </c>
      <c r="C727" s="24" t="n">
        <v>0.656144869943481</v>
      </c>
      <c r="D727" s="25" t="n">
        <f aca="false">EXP((C727-$B$3)/$F$3)</f>
        <v>1.97548605011621E-008</v>
      </c>
      <c r="E727" s="26" t="n">
        <f aca="false">D727/$D$3</f>
        <v>1.55971471994292E-008</v>
      </c>
      <c r="F727" s="47" t="n">
        <f aca="false">IF(A727=1,-1,E727+A727*0.0000000001)</f>
        <v>8.77971471994292E-008</v>
      </c>
    </row>
    <row r="728" customFormat="false" ht="15" hidden="false" customHeight="false" outlineLevel="0" collapsed="false">
      <c r="A728" s="4" t="n">
        <v>723</v>
      </c>
      <c r="B728" s="4" t="str">
        <f aca="false">Vocabulary!B724</f>
        <v>shoulders</v>
      </c>
      <c r="C728" s="24" t="n">
        <v>-11.1506696405837</v>
      </c>
      <c r="D728" s="25" t="n">
        <f aca="false">EXP((C728-$B$3)/$F$3)</f>
        <v>1.47244667776364E-013</v>
      </c>
      <c r="E728" s="26" t="n">
        <f aca="false">D728/$D$3</f>
        <v>1.16254769680803E-013</v>
      </c>
      <c r="F728" s="47" t="n">
        <f aca="false">IF(A728=1,-1,E728+A728*0.0000000001)</f>
        <v>7.23001162547697E-008</v>
      </c>
    </row>
    <row r="729" customFormat="false" ht="15" hidden="false" customHeight="false" outlineLevel="0" collapsed="false">
      <c r="A729" s="4" t="n">
        <v>724</v>
      </c>
      <c r="B729" s="4" t="str">
        <f aca="false">Vocabulary!B725</f>
        <v>paper</v>
      </c>
      <c r="C729" s="24" t="n">
        <v>1.29934566442814</v>
      </c>
      <c r="D729" s="25" t="n">
        <f aca="false">EXP((C729-$B$3)/$F$3)</f>
        <v>3.75848241871418E-008</v>
      </c>
      <c r="E729" s="26" t="n">
        <f aca="false">D729/$D$3</f>
        <v>2.96745216336522E-008</v>
      </c>
      <c r="F729" s="47" t="n">
        <f aca="false">IF(A729=1,-1,E729+A729*0.0000000001)</f>
        <v>1.02074521633652E-007</v>
      </c>
    </row>
    <row r="730" customFormat="false" ht="15" hidden="false" customHeight="false" outlineLevel="0" collapsed="false">
      <c r="A730" s="4" t="n">
        <v>725</v>
      </c>
      <c r="B730" s="4" t="str">
        <f aca="false">Vocabulary!B726</f>
        <v>taught</v>
      </c>
      <c r="C730" s="24" t="n">
        <v>5.71642992102807</v>
      </c>
      <c r="D730" s="25" t="n">
        <f aca="false">EXP((C730-$B$3)/$F$3)</f>
        <v>3.11406620772087E-006</v>
      </c>
      <c r="E730" s="26" t="n">
        <f aca="false">D730/$D$3</f>
        <v>2.45866322506976E-006</v>
      </c>
      <c r="F730" s="47" t="n">
        <f aca="false">IF(A730=1,-1,E730+A730*0.0000000001)</f>
        <v>2.53116322506976E-006</v>
      </c>
    </row>
    <row r="731" customFormat="false" ht="15" hidden="false" customHeight="false" outlineLevel="0" collapsed="false">
      <c r="A731" s="4" t="n">
        <v>726</v>
      </c>
      <c r="B731" s="4" t="str">
        <f aca="false">Vocabulary!B727</f>
        <v>deeply</v>
      </c>
      <c r="C731" s="24" t="n">
        <v>1.92299275964755</v>
      </c>
      <c r="D731" s="25" t="n">
        <f aca="false">EXP((C731-$B$3)/$F$3)</f>
        <v>7.01227622245905E-008</v>
      </c>
      <c r="E731" s="26" t="n">
        <f aca="false">D731/$D$3</f>
        <v>5.536435169376E-008</v>
      </c>
      <c r="F731" s="47" t="n">
        <f aca="false">IF(A731=1,-1,E731+A731*0.0000000001)</f>
        <v>1.2796435169376E-007</v>
      </c>
    </row>
    <row r="732" customFormat="false" ht="15" hidden="false" customHeight="false" outlineLevel="0" collapsed="false">
      <c r="A732" s="4" t="n">
        <v>727</v>
      </c>
      <c r="B732" s="4" t="str">
        <f aca="false">Vocabulary!B728</f>
        <v>ventured</v>
      </c>
      <c r="C732" s="24" t="n">
        <v>1.65662358002766</v>
      </c>
      <c r="D732" s="25" t="n">
        <f aca="false">EXP((C732-$B$3)/$F$3)</f>
        <v>5.3724990864034E-008</v>
      </c>
      <c r="E732" s="26" t="n">
        <f aca="false">D732/$D$3</f>
        <v>4.24177427496909E-008</v>
      </c>
      <c r="F732" s="47" t="n">
        <f aca="false">IF(A732=1,-1,E732+A732*0.0000000001)</f>
        <v>1.15117742749691E-007</v>
      </c>
    </row>
    <row r="733" customFormat="false" ht="15" hidden="false" customHeight="false" outlineLevel="0" collapsed="false">
      <c r="A733" s="4" t="n">
        <v>728</v>
      </c>
      <c r="B733" s="4" t="str">
        <f aca="false">Vocabulary!B729</f>
        <v>reach</v>
      </c>
      <c r="C733" s="24" t="n">
        <v>7.9636087252868</v>
      </c>
      <c r="D733" s="25" t="n">
        <f aca="false">EXP((C733-$B$3)/$F$3)</f>
        <v>2.94622015609045E-005</v>
      </c>
      <c r="E733" s="26" t="n">
        <f aca="false">D733/$D$3</f>
        <v>2.32614294865634E-005</v>
      </c>
      <c r="F733" s="47" t="n">
        <f aca="false">IF(A733=1,-1,E733+A733*0.0000000001)</f>
        <v>2.33342294865634E-005</v>
      </c>
    </row>
    <row r="734" customFormat="false" ht="15" hidden="false" customHeight="false" outlineLevel="0" collapsed="false">
      <c r="A734" s="4" t="n">
        <v>729</v>
      </c>
      <c r="B734" s="4" t="str">
        <f aca="false">Vocabulary!B730</f>
        <v>sharply</v>
      </c>
      <c r="C734" s="24" t="n">
        <v>1.12743239842511</v>
      </c>
      <c r="D734" s="25" t="n">
        <f aca="false">EXP((C734-$B$3)/$F$3)</f>
        <v>3.16483840645823E-008</v>
      </c>
      <c r="E734" s="26" t="n">
        <f aca="false">D734/$D$3</f>
        <v>2.4987496360722E-008</v>
      </c>
      <c r="F734" s="47" t="n">
        <f aca="false">IF(A734=1,-1,E734+A734*0.0000000001)</f>
        <v>9.7887496360722E-008</v>
      </c>
    </row>
    <row r="735" customFormat="false" ht="15" hidden="false" customHeight="false" outlineLevel="0" collapsed="false">
      <c r="A735" s="4" t="n">
        <v>730</v>
      </c>
      <c r="B735" s="4" t="str">
        <f aca="false">Vocabulary!B731</f>
        <v>severely</v>
      </c>
      <c r="C735" s="24" t="n">
        <v>1.24354491074976</v>
      </c>
      <c r="D735" s="25" t="n">
        <f aca="false">EXP((C735-$B$3)/$F$3)</f>
        <v>3.55450036902345E-008</v>
      </c>
      <c r="E735" s="26" t="n">
        <f aca="false">D735/$D$3</f>
        <v>2.80640126377115E-008</v>
      </c>
      <c r="F735" s="47" t="n">
        <f aca="false">IF(A735=1,-1,E735+A735*0.0000000001)</f>
        <v>1.01064012637711E-007</v>
      </c>
    </row>
    <row r="736" customFormat="false" ht="15" hidden="false" customHeight="false" outlineLevel="0" collapsed="false">
      <c r="A736" s="4" t="n">
        <v>731</v>
      </c>
      <c r="B736" s="4" t="str">
        <f aca="false">Vocabulary!B732</f>
        <v>fond</v>
      </c>
      <c r="C736" s="24" t="n">
        <v>2.18398832283414</v>
      </c>
      <c r="D736" s="25" t="n">
        <f aca="false">EXP((C736-$B$3)/$F$3)</f>
        <v>9.10349059908038E-008</v>
      </c>
      <c r="E736" s="26" t="n">
        <f aca="false">D736/$D$3</f>
        <v>7.18752141500182E-008</v>
      </c>
      <c r="F736" s="47" t="n">
        <f aca="false">IF(A736=1,-1,E736+A736*0.0000000001)</f>
        <v>1.44975214150018E-007</v>
      </c>
    </row>
    <row r="737" customFormat="false" ht="15" hidden="false" customHeight="false" outlineLevel="0" collapsed="false">
      <c r="A737" s="4" t="n">
        <v>732</v>
      </c>
      <c r="B737" s="4" t="str">
        <f aca="false">Vocabulary!B733</f>
        <v>person</v>
      </c>
      <c r="C737" s="24" t="n">
        <v>1.94911579041187</v>
      </c>
      <c r="D737" s="25" t="n">
        <f aca="false">EXP((C737-$B$3)/$F$3)</f>
        <v>7.19787173430403E-008</v>
      </c>
      <c r="E737" s="26" t="n">
        <f aca="false">D737/$D$3</f>
        <v>5.68296925994219E-008</v>
      </c>
      <c r="F737" s="47" t="n">
        <f aca="false">IF(A737=1,-1,E737+A737*0.0000000001)</f>
        <v>1.30029692599422E-007</v>
      </c>
    </row>
    <row r="738" customFormat="false" ht="15" hidden="false" customHeight="false" outlineLevel="0" collapsed="false">
      <c r="A738" s="4" t="n">
        <v>733</v>
      </c>
      <c r="B738" s="4" t="str">
        <f aca="false">Vocabulary!B734</f>
        <v>care</v>
      </c>
      <c r="C738" s="24" t="n">
        <v>3.93071609597006</v>
      </c>
      <c r="D738" s="25" t="n">
        <f aca="false">EXP((C738-$B$3)/$F$3)</f>
        <v>5.22158294677021E-007</v>
      </c>
      <c r="E738" s="26" t="n">
        <f aca="false">D738/$D$3</f>
        <v>4.1226207509799E-007</v>
      </c>
      <c r="F738" s="47" t="n">
        <f aca="false">IF(A738=1,-1,E738+A738*0.0000000001)</f>
        <v>4.8556207509799E-007</v>
      </c>
    </row>
    <row r="739" customFormat="false" ht="15" hidden="false" customHeight="false" outlineLevel="0" collapsed="false">
      <c r="A739" s="4" t="n">
        <v>734</v>
      </c>
      <c r="B739" s="4" t="str">
        <f aca="false">Vocabulary!B735</f>
        <v>boots</v>
      </c>
      <c r="C739" s="24" t="n">
        <v>3.48909207577716</v>
      </c>
      <c r="D739" s="25" t="n">
        <f aca="false">EXP((C739-$B$3)/$F$3)</f>
        <v>3.35743262513313E-007</v>
      </c>
      <c r="E739" s="26" t="n">
        <f aca="false">D739/$D$3</f>
        <v>2.65080944830194E-007</v>
      </c>
      <c r="F739" s="47" t="n">
        <f aca="false">IF(A739=1,-1,E739+A739*0.0000000001)</f>
        <v>3.38480944830194E-007</v>
      </c>
    </row>
    <row r="740" customFormat="false" ht="15" hidden="false" customHeight="false" outlineLevel="0" collapsed="false">
      <c r="A740" s="4" t="n">
        <v>735</v>
      </c>
      <c r="B740" s="4" t="str">
        <f aca="false">Vocabulary!B736</f>
        <v>savage</v>
      </c>
      <c r="C740" s="24" t="n">
        <v>-2.61552545285603</v>
      </c>
      <c r="D740" s="25" t="n">
        <f aca="false">EXP((C740-$B$3)/$F$3)</f>
        <v>7.49558613966646E-010</v>
      </c>
      <c r="E740" s="26" t="n">
        <f aca="false">D740/$D$3</f>
        <v>5.91802510372074E-010</v>
      </c>
      <c r="F740" s="47" t="n">
        <f aca="false">IF(A740=1,-1,E740+A740*0.0000000001)</f>
        <v>7.40918025103721E-008</v>
      </c>
    </row>
    <row r="741" customFormat="false" ht="15" hidden="false" customHeight="false" outlineLevel="0" collapsed="false">
      <c r="A741" s="4" t="n">
        <v>736</v>
      </c>
      <c r="B741" s="4" t="str">
        <f aca="false">Vocabulary!B737</f>
        <v>violently</v>
      </c>
      <c r="C741" s="24" t="n">
        <v>0.359098251307954</v>
      </c>
      <c r="D741" s="25" t="n">
        <f aca="false">EXP((C741-$B$3)/$F$3)</f>
        <v>1.46780465239826E-008</v>
      </c>
      <c r="E741" s="26" t="n">
        <f aca="false">D741/$D$3</f>
        <v>1.15888265685885E-008</v>
      </c>
      <c r="F741" s="47" t="n">
        <f aca="false">IF(A741=1,-1,E741+A741*0.0000000001)</f>
        <v>8.51888265685885E-008</v>
      </c>
    </row>
    <row r="742" customFormat="false" ht="15" hidden="false" customHeight="false" outlineLevel="0" collapsed="false">
      <c r="A742" s="4" t="n">
        <v>737</v>
      </c>
      <c r="B742" s="4" t="str">
        <f aca="false">Vocabulary!B738</f>
        <v>age</v>
      </c>
      <c r="C742" s="24" t="n">
        <v>-9.5202284032796</v>
      </c>
      <c r="D742" s="25" t="n">
        <f aca="false">EXP((C742-$B$3)/$F$3)</f>
        <v>7.5185000839568E-013</v>
      </c>
      <c r="E742" s="26" t="n">
        <f aca="false">D742/$D$3</f>
        <v>5.93611645708641E-013</v>
      </c>
      <c r="F742" s="47" t="n">
        <f aca="false">IF(A742=1,-1,E742+A742*0.0000000001)</f>
        <v>7.37005936116457E-008</v>
      </c>
    </row>
    <row r="743" customFormat="false" ht="15" hidden="false" customHeight="false" outlineLevel="0" collapsed="false">
      <c r="A743" s="4" t="n">
        <v>738</v>
      </c>
      <c r="B743" s="4" t="str">
        <f aca="false">Vocabulary!B739</f>
        <v>mabel</v>
      </c>
      <c r="C743" s="24" t="n">
        <v>3.59947791866626</v>
      </c>
      <c r="D743" s="25" t="n">
        <f aca="false">EXP((C743-$B$3)/$F$3)</f>
        <v>3.74927476443618E-007</v>
      </c>
      <c r="E743" s="26" t="n">
        <f aca="false">D743/$D$3</f>
        <v>2.96018240111471E-007</v>
      </c>
      <c r="F743" s="47" t="n">
        <f aca="false">IF(A743=1,-1,E743+A743*0.0000000001)</f>
        <v>3.69818240111471E-007</v>
      </c>
    </row>
    <row r="744" customFormat="false" ht="15" hidden="false" customHeight="false" outlineLevel="0" collapsed="false">
      <c r="A744" s="4" t="n">
        <v>739</v>
      </c>
      <c r="B744" s="4" t="str">
        <f aca="false">Vocabulary!B740</f>
        <v>besides</v>
      </c>
      <c r="C744" s="24" t="n">
        <v>-2.88727239928022</v>
      </c>
      <c r="D744" s="25" t="n">
        <f aca="false">EXP((C744-$B$3)/$F$3)</f>
        <v>5.71198949636646E-010</v>
      </c>
      <c r="E744" s="26" t="n">
        <f aca="false">D744/$D$3</f>
        <v>4.50981372261171E-010</v>
      </c>
      <c r="F744" s="47" t="n">
        <f aca="false">IF(A744=1,-1,E744+A744*0.0000000001)</f>
        <v>7.43509813722612E-008</v>
      </c>
    </row>
    <row r="745" customFormat="false" ht="15" hidden="false" customHeight="false" outlineLevel="0" collapsed="false">
      <c r="A745" s="4" t="n">
        <v>740</v>
      </c>
      <c r="B745" s="4" t="str">
        <f aca="false">Vocabulary!B741</f>
        <v>puzzling</v>
      </c>
      <c r="C745" s="24" t="n">
        <v>-5.47477748154926</v>
      </c>
      <c r="D745" s="25" t="n">
        <f aca="false">EXP((C745-$B$3)/$F$3)</f>
        <v>4.29584122141078E-011</v>
      </c>
      <c r="E745" s="26" t="n">
        <f aca="false">D745/$D$3</f>
        <v>3.39171556649453E-011</v>
      </c>
      <c r="F745" s="47" t="n">
        <f aca="false">IF(A745=1,-1,E745+A745*0.0000000001)</f>
        <v>7.4033917155665E-008</v>
      </c>
    </row>
    <row r="746" customFormat="false" ht="15" hidden="false" customHeight="false" outlineLevel="0" collapsed="false">
      <c r="A746" s="4" t="n">
        <v>741</v>
      </c>
      <c r="B746" s="4" t="str">
        <f aca="false">Vocabulary!B742</f>
        <v>twelve</v>
      </c>
      <c r="C746" s="24" t="n">
        <v>4.83589593335782</v>
      </c>
      <c r="D746" s="25" t="n">
        <f aca="false">EXP((C746-$B$3)/$F$3)</f>
        <v>1.29097190164111E-006</v>
      </c>
      <c r="E746" s="26" t="n">
        <f aca="false">D746/$D$3</f>
        <v>1.0192670699466E-006</v>
      </c>
      <c r="F746" s="47" t="n">
        <f aca="false">IF(A746=1,-1,E746+A746*0.0000000001)</f>
        <v>1.0933670699466E-006</v>
      </c>
    </row>
    <row r="747" customFormat="false" ht="15" hidden="false" customHeight="false" outlineLevel="0" collapsed="false">
      <c r="A747" s="4" t="n">
        <v>742</v>
      </c>
      <c r="B747" s="4" t="str">
        <f aca="false">Vocabulary!B743</f>
        <v>capital</v>
      </c>
      <c r="C747" s="24" t="n">
        <v>-6.70163815109557</v>
      </c>
      <c r="D747" s="25" t="n">
        <f aca="false">EXP((C747-$B$3)/$F$3)</f>
        <v>1.25959057457208E-011</v>
      </c>
      <c r="E747" s="26" t="n">
        <f aca="false">D747/$D$3</f>
        <v>9.94490424341824E-012</v>
      </c>
      <c r="F747" s="47" t="n">
        <f aca="false">IF(A747=1,-1,E747+A747*0.0000000001)</f>
        <v>7.42099449042434E-008</v>
      </c>
    </row>
    <row r="748" customFormat="false" ht="15" hidden="false" customHeight="false" outlineLevel="0" collapsed="false">
      <c r="A748" s="4" t="n">
        <v>743</v>
      </c>
      <c r="B748" s="4" t="str">
        <f aca="false">Vocabulary!B744</f>
        <v>alone</v>
      </c>
      <c r="C748" s="24" t="n">
        <v>-2.17433594300215</v>
      </c>
      <c r="D748" s="25" t="n">
        <f aca="false">EXP((C748-$B$3)/$F$3)</f>
        <v>1.16523029949161E-009</v>
      </c>
      <c r="E748" s="26" t="n">
        <f aca="false">D748/$D$3</f>
        <v>9.19989716016287E-010</v>
      </c>
      <c r="F748" s="47" t="n">
        <f aca="false">IF(A748=1,-1,E748+A748*0.0000000001)</f>
        <v>7.52199897160163E-008</v>
      </c>
    </row>
    <row r="749" customFormat="false" ht="15" hidden="false" customHeight="false" outlineLevel="0" collapsed="false">
      <c r="A749" s="4" t="n">
        <v>744</v>
      </c>
      <c r="B749" s="4" t="str">
        <f aca="false">Vocabulary!B745</f>
        <v>rabbit's</v>
      </c>
      <c r="C749" s="24" t="n">
        <v>-1.76755868084141</v>
      </c>
      <c r="D749" s="25" t="n">
        <f aca="false">EXP((C749-$B$3)/$F$3)</f>
        <v>1.75014039706017E-009</v>
      </c>
      <c r="E749" s="26" t="n">
        <f aca="false">D749/$D$3</f>
        <v>1.38179651488853E-009</v>
      </c>
      <c r="F749" s="47" t="n">
        <f aca="false">IF(A749=1,-1,E749+A749*0.0000000001)</f>
        <v>7.57817965148885E-008</v>
      </c>
    </row>
    <row r="750" customFormat="false" ht="15" hidden="false" customHeight="false" outlineLevel="0" collapsed="false">
      <c r="A750" s="4" t="n">
        <v>745</v>
      </c>
      <c r="B750" s="4" t="str">
        <f aca="false">Vocabulary!B746</f>
        <v>shrinking</v>
      </c>
      <c r="C750" s="24" t="n">
        <v>-5.65231974812301</v>
      </c>
      <c r="D750" s="25" t="n">
        <f aca="false">EXP((C750-$B$3)/$F$3)</f>
        <v>3.59701786131456E-011</v>
      </c>
      <c r="E750" s="26" t="n">
        <f aca="false">D750/$D$3</f>
        <v>2.83997029787169E-011</v>
      </c>
      <c r="F750" s="47" t="n">
        <f aca="false">IF(A750=1,-1,E750+A750*0.0000000001)</f>
        <v>7.45283997029787E-008</v>
      </c>
    </row>
    <row r="751" customFormat="false" ht="15" hidden="false" customHeight="false" outlineLevel="0" collapsed="false">
      <c r="A751" s="4" t="n">
        <v>746</v>
      </c>
      <c r="B751" s="4" t="str">
        <f aca="false">Vocabulary!B747</f>
        <v>escape</v>
      </c>
      <c r="C751" s="24" t="n">
        <v>2.43680743610431</v>
      </c>
      <c r="D751" s="25" t="n">
        <f aca="false">EXP((C751-$B$3)/$F$3)</f>
        <v>1.17221127369519E-007</v>
      </c>
      <c r="E751" s="26" t="n">
        <f aca="false">D751/$D$3</f>
        <v>9.25501437156623E-008</v>
      </c>
      <c r="F751" s="47" t="n">
        <f aca="false">IF(A751=1,-1,E751+A751*0.0000000001)</f>
        <v>1.67150143715662E-007</v>
      </c>
    </row>
    <row r="752" customFormat="false" ht="15" hidden="false" customHeight="false" outlineLevel="0" collapsed="false">
      <c r="A752" s="4" t="n">
        <v>747</v>
      </c>
      <c r="B752" s="4" t="str">
        <f aca="false">Vocabulary!B748</f>
        <v>digging</v>
      </c>
      <c r="C752" s="24" t="n">
        <v>1.89736365864425</v>
      </c>
      <c r="D752" s="25" t="n">
        <f aca="false">EXP((C752-$B$3)/$F$3)</f>
        <v>6.83484134730625E-008</v>
      </c>
      <c r="E752" s="26" t="n">
        <f aca="false">D752/$D$3</f>
        <v>5.3963441843798E-008</v>
      </c>
      <c r="F752" s="47" t="n">
        <f aca="false">IF(A752=1,-1,E752+A752*0.0000000001)</f>
        <v>1.28663441843798E-007</v>
      </c>
    </row>
    <row r="753" customFormat="false" ht="15" hidden="false" customHeight="false" outlineLevel="0" collapsed="false">
      <c r="A753" s="4" t="n">
        <v>748</v>
      </c>
      <c r="B753" s="4" t="str">
        <f aca="false">Vocabulary!B749</f>
        <v>french</v>
      </c>
      <c r="C753" s="24" t="n">
        <v>4.61848077984859</v>
      </c>
      <c r="D753" s="25" t="n">
        <f aca="false">EXP((C753-$B$3)/$F$3)</f>
        <v>1.03871065926179E-006</v>
      </c>
      <c r="E753" s="26" t="n">
        <f aca="false">D753/$D$3</f>
        <v>8.20098074049638E-007</v>
      </c>
      <c r="F753" s="47" t="n">
        <f aca="false">IF(A753=1,-1,E753+A753*0.0000000001)</f>
        <v>8.94898074049638E-007</v>
      </c>
    </row>
    <row r="754" customFormat="false" ht="15" hidden="false" customHeight="false" outlineLevel="0" collapsed="false">
      <c r="A754" s="4" t="n">
        <v>749</v>
      </c>
      <c r="B754" s="4" t="str">
        <f aca="false">Vocabulary!B750</f>
        <v>fire</v>
      </c>
      <c r="C754" s="24" t="n">
        <v>-6.61162830601031</v>
      </c>
      <c r="D754" s="25" t="n">
        <f aca="false">EXP((C754-$B$3)/$F$3)</f>
        <v>1.37822518337188E-011</v>
      </c>
      <c r="E754" s="26" t="n">
        <f aca="false">D754/$D$3</f>
        <v>1.08815656064729E-011</v>
      </c>
      <c r="F754" s="47" t="n">
        <f aca="false">IF(A754=1,-1,E754+A754*0.0000000001)</f>
        <v>7.49108815656065E-008</v>
      </c>
    </row>
    <row r="755" customFormat="false" ht="15" hidden="false" customHeight="false" outlineLevel="0" collapsed="false">
      <c r="A755" s="4" t="n">
        <v>750</v>
      </c>
      <c r="B755" s="4" t="str">
        <f aca="false">Vocabulary!B751</f>
        <v>paws</v>
      </c>
      <c r="C755" s="24" t="n">
        <v>-3.22574695086042</v>
      </c>
      <c r="D755" s="25" t="n">
        <f aca="false">EXP((C755-$B$3)/$F$3)</f>
        <v>4.0718312408243E-010</v>
      </c>
      <c r="E755" s="26" t="n">
        <f aca="false">D755/$D$3</f>
        <v>3.21485192115808E-010</v>
      </c>
      <c r="F755" s="47" t="n">
        <f aca="false">IF(A755=1,-1,E755+A755*0.0000000001)</f>
        <v>7.53214851921158E-008</v>
      </c>
    </row>
    <row r="756" customFormat="false" ht="15" hidden="false" customHeight="false" outlineLevel="0" collapsed="false">
      <c r="A756" s="4" t="n">
        <v>751</v>
      </c>
      <c r="B756" s="4" t="str">
        <f aca="false">Vocabulary!B752</f>
        <v>says</v>
      </c>
      <c r="C756" s="24" t="n">
        <v>6.51893407649458</v>
      </c>
      <c r="D756" s="25" t="n">
        <f aca="false">EXP((C756-$B$3)/$F$3)</f>
        <v>6.94785855116502E-006</v>
      </c>
      <c r="E756" s="26" t="n">
        <f aca="false">D756/$D$3</f>
        <v>5.485575184748E-006</v>
      </c>
      <c r="F756" s="47" t="n">
        <f aca="false">IF(A756=1,-1,E756+A756*0.0000000001)</f>
        <v>5.560675184748E-006</v>
      </c>
    </row>
    <row r="757" customFormat="false" ht="15" hidden="false" customHeight="false" outlineLevel="0" collapsed="false">
      <c r="A757" s="4" t="n">
        <v>752</v>
      </c>
      <c r="B757" s="4" t="str">
        <f aca="false">Vocabulary!B753</f>
        <v>pale</v>
      </c>
      <c r="C757" s="24" t="n">
        <v>-5.44011951979967</v>
      </c>
      <c r="D757" s="25" t="n">
        <f aca="false">EXP((C757-$B$3)/$F$3)</f>
        <v>4.4473364154234E-011</v>
      </c>
      <c r="E757" s="26" t="n">
        <f aca="false">D757/$D$3</f>
        <v>3.51132627399013E-011</v>
      </c>
      <c r="F757" s="47" t="n">
        <f aca="false">IF(A757=1,-1,E757+A757*0.0000000001)</f>
        <v>7.52351132627399E-008</v>
      </c>
    </row>
    <row r="758" customFormat="false" ht="15" hidden="false" customHeight="false" outlineLevel="0" collapsed="false">
      <c r="A758" s="4" t="n">
        <v>753</v>
      </c>
      <c r="B758" s="4" t="str">
        <f aca="false">Vocabulary!B754</f>
        <v>shore</v>
      </c>
      <c r="C758" s="24" t="n">
        <v>3.89726502070114</v>
      </c>
      <c r="D758" s="25" t="n">
        <f aca="false">EXP((C758-$B$3)/$F$3)</f>
        <v>5.04980448735922E-007</v>
      </c>
      <c r="E758" s="26" t="n">
        <f aca="false">D758/$D$3</f>
        <v>3.98699570230052E-007</v>
      </c>
      <c r="F758" s="47" t="n">
        <f aca="false">IF(A758=1,-1,E758+A758*0.0000000001)</f>
        <v>4.73999570230052E-007</v>
      </c>
    </row>
    <row r="759" customFormat="false" ht="15" hidden="false" customHeight="false" outlineLevel="0" collapsed="false">
      <c r="A759" s="4" t="n">
        <v>754</v>
      </c>
      <c r="B759" s="4" t="str">
        <f aca="false">Vocabulary!B755</f>
        <v>animals</v>
      </c>
      <c r="C759" s="24" t="n">
        <v>-2.81666562110527</v>
      </c>
      <c r="D759" s="25" t="n">
        <f aca="false">EXP((C759-$B$3)/$F$3)</f>
        <v>6.12987381151573E-010</v>
      </c>
      <c r="E759" s="26" t="n">
        <f aca="false">D759/$D$3</f>
        <v>4.83974787604865E-010</v>
      </c>
      <c r="F759" s="47" t="n">
        <f aca="false">IF(A759=1,-1,E759+A759*0.0000000001)</f>
        <v>7.58839747876049E-008</v>
      </c>
    </row>
    <row r="760" customFormat="false" ht="15" hidden="false" customHeight="false" outlineLevel="0" collapsed="false">
      <c r="A760" s="4" t="n">
        <v>755</v>
      </c>
      <c r="B760" s="4" t="str">
        <f aca="false">Vocabulary!B756</f>
        <v>duck</v>
      </c>
      <c r="C760" s="24" t="n">
        <v>-11.1871080003248</v>
      </c>
      <c r="D760" s="25" t="n">
        <f aca="false">EXP((C760-$B$3)/$F$3)</f>
        <v>1.41975889380513E-013</v>
      </c>
      <c r="E760" s="26" t="n">
        <f aca="false">D760/$D$3</f>
        <v>1.12094886486668E-013</v>
      </c>
      <c r="F760" s="47" t="n">
        <f aca="false">IF(A760=1,-1,E760+A760*0.0000000001)</f>
        <v>7.55001120948865E-008</v>
      </c>
    </row>
    <row r="761" customFormat="false" ht="15" hidden="false" customHeight="false" outlineLevel="0" collapsed="false">
      <c r="A761" s="4" t="n">
        <v>756</v>
      </c>
      <c r="B761" s="4" t="str">
        <f aca="false">Vocabulary!B757</f>
        <v>tale</v>
      </c>
      <c r="C761" s="24" t="n">
        <v>-3.89958634824846</v>
      </c>
      <c r="D761" s="25" t="n">
        <f aca="false">EXP((C761-$B$3)/$F$3)</f>
        <v>2.07560657693195E-010</v>
      </c>
      <c r="E761" s="26" t="n">
        <f aca="false">D761/$D$3</f>
        <v>1.63876334670176E-010</v>
      </c>
      <c r="F761" s="47" t="n">
        <f aca="false">IF(A761=1,-1,E761+A761*0.0000000001)</f>
        <v>7.57638763346702E-008</v>
      </c>
    </row>
    <row r="762" customFormat="false" ht="15" hidden="false" customHeight="false" outlineLevel="0" collapsed="false">
      <c r="A762" s="4" t="n">
        <v>757</v>
      </c>
      <c r="B762" s="4" t="str">
        <f aca="false">Vocabulary!B758</f>
        <v>uncomfortable</v>
      </c>
      <c r="C762" s="24" t="n">
        <v>-4.04583637311958</v>
      </c>
      <c r="D762" s="25" t="n">
        <f aca="false">EXP((C762-$B$3)/$F$3)</f>
        <v>1.79320301083135E-010</v>
      </c>
      <c r="E762" s="26" t="n">
        <f aca="false">D762/$D$3</f>
        <v>1.4157959412951E-010</v>
      </c>
      <c r="F762" s="47" t="n">
        <f aca="false">IF(A762=1,-1,E762+A762*0.0000000001)</f>
        <v>7.58415795941295E-008</v>
      </c>
    </row>
    <row r="763" customFormat="false" ht="15" hidden="false" customHeight="false" outlineLevel="0" collapsed="false">
      <c r="A763" s="4" t="n">
        <v>758</v>
      </c>
      <c r="B763" s="4" t="str">
        <f aca="false">Vocabulary!B759</f>
        <v>argument</v>
      </c>
      <c r="C763" s="24" t="n">
        <v>-9.42202487194736</v>
      </c>
      <c r="D763" s="25" t="n">
        <f aca="false">EXP((C763-$B$3)/$F$3)</f>
        <v>8.29431377338757E-013</v>
      </c>
      <c r="E763" s="26" t="n">
        <f aca="false">D763/$D$3</f>
        <v>6.5486482597115E-013</v>
      </c>
      <c r="F763" s="47" t="n">
        <f aca="false">IF(A763=1,-1,E763+A763*0.0000000001)</f>
        <v>7.5800654864826E-008</v>
      </c>
    </row>
    <row r="764" customFormat="false" ht="15" hidden="false" customHeight="false" outlineLevel="0" collapsed="false">
      <c r="A764" s="4" t="n">
        <v>759</v>
      </c>
      <c r="B764" s="4" t="str">
        <f aca="false">Vocabulary!B760</f>
        <v>wanted</v>
      </c>
      <c r="C764" s="24" t="n">
        <v>6.82216702175</v>
      </c>
      <c r="D764" s="25" t="n">
        <f aca="false">EXP((C764-$B$3)/$F$3)</f>
        <v>9.40899771543473E-006</v>
      </c>
      <c r="E764" s="26" t="n">
        <f aca="false">D764/$D$3</f>
        <v>7.42872987425525E-006</v>
      </c>
      <c r="F764" s="47" t="n">
        <f aca="false">IF(A764=1,-1,E764+A764*0.0000000001)</f>
        <v>7.50462987425525E-006</v>
      </c>
    </row>
    <row r="765" customFormat="false" ht="15" hidden="false" customHeight="false" outlineLevel="0" collapsed="false">
      <c r="A765" s="4" t="n">
        <v>760</v>
      </c>
      <c r="B765" s="4" t="str">
        <f aca="false">Vocabulary!B761</f>
        <v>frowning</v>
      </c>
      <c r="C765" s="24" t="n">
        <v>1.23151879281291</v>
      </c>
      <c r="D765" s="25" t="n">
        <f aca="false">EXP((C765-$B$3)/$F$3)</f>
        <v>3.51200954034811E-008</v>
      </c>
      <c r="E765" s="26" t="n">
        <f aca="false">D765/$D$3</f>
        <v>2.77285328151958E-008</v>
      </c>
      <c r="F765" s="47" t="n">
        <f aca="false">IF(A765=1,-1,E765+A765*0.0000000001)</f>
        <v>1.03728532815196E-007</v>
      </c>
    </row>
    <row r="766" customFormat="false" ht="15" hidden="false" customHeight="false" outlineLevel="0" collapsed="false">
      <c r="A766" s="4" t="n">
        <v>761</v>
      </c>
      <c r="B766" s="4" t="str">
        <f aca="false">Vocabulary!B762</f>
        <v>solemnly</v>
      </c>
      <c r="C766" s="24" t="n">
        <v>-1.95356840112963</v>
      </c>
      <c r="D766" s="25" t="n">
        <f aca="false">EXP((C766-$B$3)/$F$3)</f>
        <v>1.4530812347532E-009</v>
      </c>
      <c r="E766" s="26" t="n">
        <f aca="false">D766/$D$3</f>
        <v>1.1472580082173E-009</v>
      </c>
      <c r="F766" s="47" t="n">
        <f aca="false">IF(A766=1,-1,E766+A766*0.0000000001)</f>
        <v>7.72472580082173E-008</v>
      </c>
    </row>
    <row r="767" customFormat="false" ht="15" hidden="false" customHeight="false" outlineLevel="0" collapsed="false">
      <c r="A767" s="4" t="n">
        <v>762</v>
      </c>
      <c r="B767" s="4" t="str">
        <f aca="false">Vocabulary!B763</f>
        <v>pointing</v>
      </c>
      <c r="C767" s="24" t="n">
        <v>3.3491592623878</v>
      </c>
      <c r="D767" s="25" t="n">
        <f aca="false">EXP((C767-$B$3)/$F$3)</f>
        <v>2.91900781410946E-007</v>
      </c>
      <c r="E767" s="26" t="n">
        <f aca="false">D767/$D$3</f>
        <v>2.30465786130309E-007</v>
      </c>
      <c r="F767" s="47" t="n">
        <f aca="false">IF(A767=1,-1,E767+A767*0.0000000001)</f>
        <v>3.0666578613031E-007</v>
      </c>
    </row>
    <row r="768" customFormat="false" ht="15" hidden="false" customHeight="false" outlineLevel="0" collapsed="false">
      <c r="A768" s="4" t="n">
        <v>763</v>
      </c>
      <c r="B768" s="4" t="str">
        <f aca="false">Vocabulary!B764</f>
        <v>confused</v>
      </c>
      <c r="C768" s="24" t="n">
        <v>0.985665053928813</v>
      </c>
      <c r="D768" s="25" t="n">
        <f aca="false">EXP((C768-$B$3)/$F$3)</f>
        <v>2.74651999345182E-008</v>
      </c>
      <c r="E768" s="26" t="n">
        <f aca="false">D768/$D$3</f>
        <v>2.16847274732835E-008</v>
      </c>
      <c r="F768" s="47" t="n">
        <f aca="false">IF(A768=1,-1,E768+A768*0.0000000001)</f>
        <v>9.79847274732835E-008</v>
      </c>
    </row>
    <row r="769" customFormat="false" ht="15" hidden="false" customHeight="false" outlineLevel="0" collapsed="false">
      <c r="A769" s="4" t="n">
        <v>764</v>
      </c>
      <c r="B769" s="4" t="str">
        <f aca="false">Vocabulary!B765</f>
        <v>thimble</v>
      </c>
      <c r="C769" s="24" t="n">
        <v>-9.04971077565755</v>
      </c>
      <c r="D769" s="25" t="n">
        <f aca="false">EXP((C769-$B$3)/$F$3)</f>
        <v>1.2035784918616E-012</v>
      </c>
      <c r="E769" s="26" t="n">
        <f aca="false">D769/$D$3</f>
        <v>9.50266943293677E-013</v>
      </c>
      <c r="F769" s="47" t="n">
        <f aca="false">IF(A769=1,-1,E769+A769*0.0000000001)</f>
        <v>7.64009502669433E-008</v>
      </c>
    </row>
    <row r="770" customFormat="false" ht="15" hidden="false" customHeight="false" outlineLevel="0" collapsed="false">
      <c r="A770" s="4" t="n">
        <v>765</v>
      </c>
      <c r="B770" s="4" t="str">
        <f aca="false">Vocabulary!B766</f>
        <v>short</v>
      </c>
      <c r="C770" s="24" t="n">
        <v>-12.1360551716113</v>
      </c>
      <c r="D770" s="25" t="n">
        <f aca="false">EXP((C770-$B$3)/$F$3)</f>
        <v>5.49657398213742E-014</v>
      </c>
      <c r="E770" s="26" t="n">
        <f aca="false">D770/$D$3</f>
        <v>4.33973570640535E-014</v>
      </c>
      <c r="F770" s="47" t="n">
        <f aca="false">IF(A770=1,-1,E770+A770*0.0000000001)</f>
        <v>7.65000433973571E-008</v>
      </c>
    </row>
    <row r="771" customFormat="false" ht="15" hidden="false" customHeight="false" outlineLevel="0" collapsed="false">
      <c r="A771" s="4" t="n">
        <v>766</v>
      </c>
      <c r="B771" s="4" t="str">
        <f aca="false">Vocabulary!B767</f>
        <v>bowed</v>
      </c>
      <c r="C771" s="24" t="n">
        <v>-0.690766966860369</v>
      </c>
      <c r="D771" s="25" t="n">
        <f aca="false">EXP((C771-$B$3)/$F$3)</f>
        <v>5.13709490235323E-009</v>
      </c>
      <c r="E771" s="26" t="n">
        <f aca="false">D771/$D$3</f>
        <v>4.05591451099981E-009</v>
      </c>
      <c r="F771" s="47" t="n">
        <f aca="false">IF(A771=1,-1,E771+A771*0.0000000001)</f>
        <v>8.06559145109998E-008</v>
      </c>
    </row>
    <row r="772" customFormat="false" ht="15" hidden="false" customHeight="false" outlineLevel="0" collapsed="false">
      <c r="A772" s="4" t="n">
        <v>767</v>
      </c>
      <c r="B772" s="4" t="str">
        <f aca="false">Vocabulary!B768</f>
        <v>judge</v>
      </c>
      <c r="C772" s="24" t="n">
        <v>1.5220897823147</v>
      </c>
      <c r="D772" s="25" t="n">
        <f aca="false">EXP((C772-$B$3)/$F$3)</f>
        <v>4.69622681873305E-008</v>
      </c>
      <c r="E772" s="26" t="n">
        <f aca="false">D772/$D$3</f>
        <v>3.70783387558608E-008</v>
      </c>
      <c r="F772" s="47" t="n">
        <f aca="false">IF(A772=1,-1,E772+A772*0.0000000001)</f>
        <v>1.13778338755861E-007</v>
      </c>
    </row>
    <row r="773" customFormat="false" ht="15" hidden="false" customHeight="false" outlineLevel="0" collapsed="false">
      <c r="A773" s="4" t="n">
        <v>768</v>
      </c>
      <c r="B773" s="4" t="str">
        <f aca="false">Vocabulary!B769</f>
        <v>breath</v>
      </c>
      <c r="C773" s="24" t="n">
        <v>-7.85374953865594</v>
      </c>
      <c r="D773" s="25" t="n">
        <f aca="false">EXP((C773-$B$3)/$F$3)</f>
        <v>3.9799148825614E-012</v>
      </c>
      <c r="E773" s="26" t="n">
        <f aca="false">D773/$D$3</f>
        <v>3.14228076988229E-012</v>
      </c>
      <c r="F773" s="47" t="n">
        <f aca="false">IF(A773=1,-1,E773+A773*0.0000000001)</f>
        <v>7.68031422807699E-008</v>
      </c>
    </row>
    <row r="774" customFormat="false" ht="15" hidden="false" customHeight="false" outlineLevel="0" collapsed="false">
      <c r="A774" s="4" t="n">
        <v>769</v>
      </c>
      <c r="B774" s="4" t="str">
        <f aca="false">Vocabulary!B770</f>
        <v>tongue</v>
      </c>
      <c r="C774" s="24" t="n">
        <v>-8.78498553563822</v>
      </c>
      <c r="D774" s="25" t="n">
        <f aca="false">EXP((C774-$B$3)/$F$3)</f>
        <v>1.56835050891231E-012</v>
      </c>
      <c r="E774" s="26" t="n">
        <f aca="false">D774/$D$3</f>
        <v>1.23826709615925E-012</v>
      </c>
      <c r="F774" s="47" t="n">
        <f aca="false">IF(A774=1,-1,E774+A774*0.0000000001)</f>
        <v>7.69012382670962E-008</v>
      </c>
    </row>
    <row r="775" customFormat="false" ht="15" hidden="false" customHeight="false" outlineLevel="0" collapsed="false">
      <c r="A775" s="4" t="n">
        <v>770</v>
      </c>
      <c r="B775" s="4" t="str">
        <f aca="false">Vocabulary!B771</f>
        <v>particular</v>
      </c>
      <c r="C775" s="24" t="n">
        <v>3.01436156344579</v>
      </c>
      <c r="D775" s="25" t="n">
        <f aca="false">EXP((C775-$B$3)/$F$3)</f>
        <v>2.08849992680424E-007</v>
      </c>
      <c r="E775" s="26" t="n">
        <f aca="false">D775/$D$3</f>
        <v>1.64894309339448E-007</v>
      </c>
      <c r="F775" s="47" t="n">
        <f aca="false">IF(A775=1,-1,E775+A775*0.0000000001)</f>
        <v>2.41894309339448E-007</v>
      </c>
    </row>
    <row r="776" customFormat="false" ht="15" hidden="false" customHeight="false" outlineLevel="0" collapsed="false">
      <c r="A776" s="4" t="n">
        <v>771</v>
      </c>
      <c r="B776" s="4" t="str">
        <f aca="false">Vocabulary!B772</f>
        <v>since</v>
      </c>
      <c r="C776" s="24" t="n">
        <v>4.23994699448423</v>
      </c>
      <c r="D776" s="25" t="n">
        <f aca="false">EXP((C776-$B$3)/$F$3)</f>
        <v>7.11376401418162E-007</v>
      </c>
      <c r="E776" s="26" t="n">
        <f aca="false">D776/$D$3</f>
        <v>5.61656329917722E-007</v>
      </c>
      <c r="F776" s="47" t="n">
        <f aca="false">IF(A776=1,-1,E776+A776*0.0000000001)</f>
        <v>6.38756329917722E-007</v>
      </c>
    </row>
    <row r="777" customFormat="false" ht="15" hidden="false" customHeight="false" outlineLevel="0" collapsed="false">
      <c r="A777" s="4" t="n">
        <v>772</v>
      </c>
      <c r="B777" s="4" t="str">
        <f aca="false">Vocabulary!B773</f>
        <v>vanished</v>
      </c>
      <c r="C777" s="24" t="n">
        <v>0.317416444455897</v>
      </c>
      <c r="D777" s="25" t="n">
        <f aca="false">EXP((C777-$B$3)/$F$3)</f>
        <v>1.40788143192891E-008</v>
      </c>
      <c r="E777" s="26" t="n">
        <f aca="false">D777/$D$3</f>
        <v>1.11157119696424E-008</v>
      </c>
      <c r="F777" s="47" t="n">
        <f aca="false">IF(A777=1,-1,E777+A777*0.0000000001)</f>
        <v>8.83157119696424E-008</v>
      </c>
    </row>
    <row r="778" customFormat="false" ht="15" hidden="false" customHeight="false" outlineLevel="0" collapsed="false">
      <c r="A778" s="4" t="n">
        <v>773</v>
      </c>
      <c r="B778" s="4" t="str">
        <f aca="false">Vocabulary!B774</f>
        <v>mary</v>
      </c>
      <c r="C778" s="24" t="n">
        <v>3.90258056140882</v>
      </c>
      <c r="D778" s="25" t="n">
        <f aca="false">EXP((C778-$B$3)/$F$3)</f>
        <v>5.07671839629596E-007</v>
      </c>
      <c r="E778" s="26" t="n">
        <f aca="false">D778/$D$3</f>
        <v>4.00824516641967E-007</v>
      </c>
      <c r="F778" s="47" t="n">
        <f aca="false">IF(A778=1,-1,E778+A778*0.0000000001)</f>
        <v>4.78124516641968E-007</v>
      </c>
    </row>
    <row r="779" customFormat="false" ht="15" hidden="false" customHeight="false" outlineLevel="0" collapsed="false">
      <c r="A779" s="4" t="n">
        <v>774</v>
      </c>
      <c r="B779" s="4" t="str">
        <f aca="false">Vocabulary!B775</f>
        <v>ann</v>
      </c>
      <c r="C779" s="24" t="n">
        <v>3.0793978975841</v>
      </c>
      <c r="D779" s="25" t="n">
        <f aca="false">EXP((C779-$B$3)/$F$3)</f>
        <v>2.22884252591627E-007</v>
      </c>
      <c r="E779" s="26" t="n">
        <f aca="false">D779/$D$3</f>
        <v>1.75974844059357E-007</v>
      </c>
      <c r="F779" s="47" t="n">
        <f aca="false">IF(A779=1,-1,E779+A779*0.0000000001)</f>
        <v>2.53374844059357E-007</v>
      </c>
    </row>
    <row r="780" customFormat="false" ht="15" hidden="false" customHeight="false" outlineLevel="0" collapsed="false">
      <c r="A780" s="4" t="n">
        <v>775</v>
      </c>
      <c r="B780" s="4" t="str">
        <f aca="false">Vocabulary!B776</f>
        <v>run</v>
      </c>
      <c r="C780" s="24" t="n">
        <v>6.98242128762511</v>
      </c>
      <c r="D780" s="25" t="n">
        <f aca="false">EXP((C780-$B$3)/$F$3)</f>
        <v>1.10443689533514E-005</v>
      </c>
      <c r="E780" s="26" t="n">
        <f aca="false">D780/$D$3</f>
        <v>8.71991215934396E-006</v>
      </c>
      <c r="F780" s="47" t="n">
        <f aca="false">IF(A780=1,-1,E780+A780*0.0000000001)</f>
        <v>8.79741215934396E-006</v>
      </c>
    </row>
    <row r="781" customFormat="false" ht="15" hidden="false" customHeight="false" outlineLevel="0" collapsed="false">
      <c r="A781" s="4" t="n">
        <v>776</v>
      </c>
      <c r="B781" s="4" t="str">
        <f aca="false">Vocabulary!B777</f>
        <v>they'd</v>
      </c>
      <c r="C781" s="24" t="n">
        <v>4.46666997987095</v>
      </c>
      <c r="D781" s="25" t="n">
        <f aca="false">EXP((C781-$B$3)/$F$3)</f>
        <v>8.92409111238941E-007</v>
      </c>
      <c r="E781" s="26" t="n">
        <f aca="false">D781/$D$3</f>
        <v>7.04587930108983E-007</v>
      </c>
      <c r="F781" s="47" t="n">
        <f aca="false">IF(A781=1,-1,E781+A781*0.0000000001)</f>
        <v>7.82187930108983E-007</v>
      </c>
    </row>
    <row r="782" customFormat="false" ht="15" hidden="false" customHeight="false" outlineLevel="0" collapsed="false">
      <c r="A782" s="4" t="n">
        <v>777</v>
      </c>
      <c r="B782" s="4" t="str">
        <f aca="false">Vocabulary!B778</f>
        <v>chance</v>
      </c>
      <c r="C782" s="24" t="n">
        <v>2.95314211841362</v>
      </c>
      <c r="D782" s="25" t="n">
        <f aca="false">EXP((C782-$B$3)/$F$3)</f>
        <v>1.96447812513828E-007</v>
      </c>
      <c r="E782" s="26" t="n">
        <f aca="false">D782/$D$3</f>
        <v>1.55102358156556E-007</v>
      </c>
      <c r="F782" s="47" t="n">
        <f aca="false">IF(A782=1,-1,E782+A782*0.0000000001)</f>
        <v>2.32802358156556E-007</v>
      </c>
    </row>
    <row r="783" customFormat="false" ht="15" hidden="false" customHeight="false" outlineLevel="0" collapsed="false">
      <c r="A783" s="4" t="n">
        <v>778</v>
      </c>
      <c r="B783" s="4" t="str">
        <f aca="false">Vocabulary!B779</f>
        <v>ordered</v>
      </c>
      <c r="C783" s="24" t="n">
        <v>2.94505896999841</v>
      </c>
      <c r="D783" s="25" t="n">
        <f aca="false">EXP((C783-$B$3)/$F$3)</f>
        <v>1.94866296116307E-007</v>
      </c>
      <c r="E783" s="26" t="n">
        <f aca="false">D783/$D$3</f>
        <v>1.53853696134923E-007</v>
      </c>
      <c r="F783" s="47" t="n">
        <f aca="false">IF(A783=1,-1,E783+A783*0.0000000001)</f>
        <v>2.31653696134923E-007</v>
      </c>
    </row>
    <row r="784" customFormat="false" ht="15" hidden="false" customHeight="false" outlineLevel="0" collapsed="false">
      <c r="A784" s="4" t="n">
        <v>779</v>
      </c>
      <c r="B784" s="4" t="str">
        <f aca="false">Vocabulary!B780</f>
        <v>answered</v>
      </c>
      <c r="C784" s="24" t="n">
        <v>2.66565024998018</v>
      </c>
      <c r="D784" s="25" t="n">
        <f aca="false">EXP((C784-$B$3)/$F$3)</f>
        <v>1.47363885923167E-007</v>
      </c>
      <c r="E784" s="26" t="n">
        <f aca="false">D784/$D$3</f>
        <v>1.16348896540592E-007</v>
      </c>
      <c r="F784" s="47" t="n">
        <f aca="false">IF(A784=1,-1,E784+A784*0.0000000001)</f>
        <v>1.94248896540592E-007</v>
      </c>
    </row>
    <row r="785" customFormat="false" ht="15" hidden="false" customHeight="false" outlineLevel="0" collapsed="false">
      <c r="A785" s="4" t="n">
        <v>780</v>
      </c>
      <c r="B785" s="4" t="str">
        <f aca="false">Vocabulary!B781</f>
        <v>outside</v>
      </c>
      <c r="C785" s="24" t="n">
        <v>-7.52427877664269</v>
      </c>
      <c r="D785" s="25" t="n">
        <f aca="false">EXP((C785-$B$3)/$F$3)</f>
        <v>5.5330057038278E-012</v>
      </c>
      <c r="E785" s="26" t="n">
        <f aca="false">D785/$D$3</f>
        <v>4.36849981364367E-012</v>
      </c>
      <c r="F785" s="47" t="n">
        <f aca="false">IF(A785=1,-1,E785+A785*0.0000000001)</f>
        <v>7.80043684998136E-008</v>
      </c>
    </row>
    <row r="786" customFormat="false" ht="15" hidden="false" customHeight="false" outlineLevel="0" collapsed="false">
      <c r="A786" s="4" t="n">
        <v>781</v>
      </c>
      <c r="B786" s="4" t="str">
        <f aca="false">Vocabulary!B782</f>
        <v>yer</v>
      </c>
      <c r="C786" s="24" t="n">
        <v>3.93723314421158</v>
      </c>
      <c r="D786" s="25" t="n">
        <f aca="false">EXP((C786-$B$3)/$F$3)</f>
        <v>5.25572338132684E-007</v>
      </c>
      <c r="E786" s="26" t="n">
        <f aca="false">D786/$D$3</f>
        <v>4.14957580759499E-007</v>
      </c>
      <c r="F786" s="47" t="n">
        <f aca="false">IF(A786=1,-1,E786+A786*0.0000000001)</f>
        <v>4.93057580759499E-007</v>
      </c>
    </row>
    <row r="787" customFormat="false" ht="15" hidden="false" customHeight="false" outlineLevel="0" collapsed="false">
      <c r="A787" s="4" t="n">
        <v>782</v>
      </c>
      <c r="B787" s="4" t="str">
        <f aca="false">Vocabulary!B783</f>
        <v>honour</v>
      </c>
      <c r="C787" s="24" t="n">
        <v>8.09575094550758</v>
      </c>
      <c r="D787" s="25" t="n">
        <f aca="false">EXP((C787-$B$3)/$F$3)</f>
        <v>3.36243450268128E-005</v>
      </c>
      <c r="E787" s="26" t="n">
        <f aca="false">D787/$D$3</f>
        <v>2.65475860402427E-005</v>
      </c>
      <c r="F787" s="47" t="n">
        <f aca="false">IF(A787=1,-1,E787+A787*0.0000000001)</f>
        <v>2.66257860402427E-005</v>
      </c>
    </row>
    <row r="788" customFormat="false" ht="15" hidden="false" customHeight="false" outlineLevel="0" collapsed="false">
      <c r="A788" s="4" t="n">
        <v>783</v>
      </c>
      <c r="B788" s="4" t="str">
        <f aca="false">Vocabulary!B784</f>
        <v>sounds</v>
      </c>
      <c r="C788" s="24" t="n">
        <v>-8.4017712608521</v>
      </c>
      <c r="D788" s="25" t="n">
        <f aca="false">EXP((C788-$B$3)/$F$3)</f>
        <v>2.3007581765201E-012</v>
      </c>
      <c r="E788" s="26" t="n">
        <f aca="false">D788/$D$3</f>
        <v>1.81652833981608E-012</v>
      </c>
      <c r="F788" s="47" t="n">
        <f aca="false">IF(A788=1,-1,E788+A788*0.0000000001)</f>
        <v>7.83018165283398E-008</v>
      </c>
    </row>
    <row r="789" customFormat="false" ht="15" hidden="false" customHeight="false" outlineLevel="0" collapsed="false">
      <c r="A789" s="4" t="n">
        <v>784</v>
      </c>
      <c r="B789" s="4" t="str">
        <f aca="false">Vocabulary!B785</f>
        <v>hearing</v>
      </c>
      <c r="C789" s="24" t="n">
        <v>-2.73641567570107</v>
      </c>
      <c r="D789" s="25" t="n">
        <f aca="false">EXP((C789-$B$3)/$F$3)</f>
        <v>6.64207297465189E-010</v>
      </c>
      <c r="E789" s="26" t="n">
        <f aca="false">D789/$D$3</f>
        <v>5.24414687154594E-010</v>
      </c>
      <c r="F789" s="47" t="n">
        <f aca="false">IF(A789=1,-1,E789+A789*0.0000000001)</f>
        <v>7.89244146871546E-008</v>
      </c>
    </row>
    <row r="790" customFormat="false" ht="15" hidden="false" customHeight="false" outlineLevel="0" collapsed="false">
      <c r="A790" s="4" t="n">
        <v>785</v>
      </c>
      <c r="B790" s="4" t="str">
        <f aca="false">Vocabulary!B786</f>
        <v>bill's</v>
      </c>
      <c r="C790" s="24" t="n">
        <v>4.91075827973869</v>
      </c>
      <c r="D790" s="25" t="n">
        <f aca="false">EXP((C790-$B$3)/$F$3)</f>
        <v>1.39132661768964E-006</v>
      </c>
      <c r="E790" s="26" t="n">
        <f aca="false">D790/$D$3</f>
        <v>1.09850059722328E-006</v>
      </c>
      <c r="F790" s="47" t="n">
        <f aca="false">IF(A790=1,-1,E790+A790*0.0000000001)</f>
        <v>1.17700059722328E-006</v>
      </c>
    </row>
    <row r="791" customFormat="false" ht="15" hidden="false" customHeight="false" outlineLevel="0" collapsed="false">
      <c r="A791" s="4" t="n">
        <v>786</v>
      </c>
      <c r="B791" s="4" t="str">
        <f aca="false">Vocabulary!B787</f>
        <v>slate</v>
      </c>
      <c r="C791" s="24" t="n">
        <v>-9.62458505512842</v>
      </c>
      <c r="D791" s="25" t="n">
        <f aca="false">EXP((C791-$B$3)/$F$3)</f>
        <v>6.77344628134198E-013</v>
      </c>
      <c r="E791" s="26" t="n">
        <f aca="false">D791/$D$3</f>
        <v>5.34787065144308E-013</v>
      </c>
      <c r="F791" s="47" t="n">
        <f aca="false">IF(A791=1,-1,E791+A791*0.0000000001)</f>
        <v>7.86005347870652E-008</v>
      </c>
    </row>
    <row r="792" customFormat="false" ht="15" hidden="false" customHeight="false" outlineLevel="0" collapsed="false">
      <c r="A792" s="4" t="n">
        <v>787</v>
      </c>
      <c r="B792" s="4" t="str">
        <f aca="false">Vocabulary!B788</f>
        <v>master</v>
      </c>
      <c r="C792" s="24" t="n">
        <v>5.84672514526801</v>
      </c>
      <c r="D792" s="25" t="n">
        <f aca="false">EXP((C792-$B$3)/$F$3)</f>
        <v>3.54743411886883E-006</v>
      </c>
      <c r="E792" s="26" t="n">
        <f aca="false">D792/$D$3</f>
        <v>2.80082221431123E-006</v>
      </c>
      <c r="F792" s="47" t="n">
        <f aca="false">IF(A792=1,-1,E792+A792*0.0000000001)</f>
        <v>2.87952221431123E-006</v>
      </c>
    </row>
    <row r="793" customFormat="false" ht="15" hidden="false" customHeight="false" outlineLevel="0" collapsed="false">
      <c r="A793" s="4" t="n">
        <v>788</v>
      </c>
      <c r="B793" s="4" t="str">
        <f aca="false">Vocabulary!B789</f>
        <v>fellow</v>
      </c>
      <c r="C793" s="24" t="n">
        <v>-0.403422165681878</v>
      </c>
      <c r="D793" s="25" t="n">
        <f aca="false">EXP((C793-$B$3)/$F$3)</f>
        <v>6.84715013327846E-009</v>
      </c>
      <c r="E793" s="26" t="n">
        <f aca="false">D793/$D$3</f>
        <v>5.40606239760856E-009</v>
      </c>
      <c r="F793" s="47" t="n">
        <f aca="false">IF(A793=1,-1,E793+A793*0.0000000001)</f>
        <v>8.42060623976086E-008</v>
      </c>
    </row>
    <row r="794" customFormat="false" ht="15" hidden="false" customHeight="false" outlineLevel="0" collapsed="false">
      <c r="A794" s="4" t="n">
        <v>789</v>
      </c>
      <c r="B794" s="4" t="str">
        <f aca="false">Vocabulary!B790</f>
        <v>thank</v>
      </c>
      <c r="C794" s="24" t="n">
        <v>1.22659319029453</v>
      </c>
      <c r="D794" s="25" t="n">
        <f aca="false">EXP((C794-$B$3)/$F$3)</f>
        <v>3.49475331086387E-008</v>
      </c>
      <c r="E794" s="26" t="n">
        <f aca="false">D794/$D$3</f>
        <v>2.75922889012705E-008</v>
      </c>
      <c r="F794" s="47" t="n">
        <f aca="false">IF(A794=1,-1,E794+A794*0.0000000001)</f>
        <v>1.0649228890127E-007</v>
      </c>
    </row>
    <row r="795" customFormat="false" ht="15" hidden="false" customHeight="false" outlineLevel="0" collapsed="false">
      <c r="A795" s="4" t="n">
        <v>790</v>
      </c>
      <c r="B795" s="4" t="str">
        <f aca="false">Vocabulary!B791</f>
        <v>dead</v>
      </c>
      <c r="C795" s="24" t="n">
        <v>-3.07512917017898</v>
      </c>
      <c r="D795" s="25" t="n">
        <f aca="false">EXP((C795-$B$3)/$F$3)</f>
        <v>4.73371646164939E-010</v>
      </c>
      <c r="E795" s="26" t="n">
        <f aca="false">D795/$D$3</f>
        <v>3.73743324830682E-010</v>
      </c>
      <c r="F795" s="47" t="n">
        <f aca="false">IF(A795=1,-1,E795+A795*0.0000000001)</f>
        <v>7.93737433248307E-008</v>
      </c>
    </row>
    <row r="796" customFormat="false" ht="15" hidden="false" customHeight="false" outlineLevel="0" collapsed="false">
      <c r="A796" s="4" t="n">
        <v>791</v>
      </c>
      <c r="B796" s="4" t="str">
        <f aca="false">Vocabulary!B792</f>
        <v>doubt</v>
      </c>
      <c r="C796" s="24" t="n">
        <v>7.73932685935529</v>
      </c>
      <c r="D796" s="25" t="n">
        <f aca="false">EXP((C796-$B$3)/$F$3)</f>
        <v>2.35429467095544E-005</v>
      </c>
      <c r="E796" s="26" t="n">
        <f aca="false">D796/$D$3</f>
        <v>1.85879725810078E-005</v>
      </c>
      <c r="F796" s="47" t="n">
        <f aca="false">IF(A796=1,-1,E796+A796*0.0000000001)</f>
        <v>1.86670725810078E-005</v>
      </c>
    </row>
    <row r="797" customFormat="false" ht="15" hidden="false" customHeight="false" outlineLevel="0" collapsed="false">
      <c r="A797" s="4" t="n">
        <v>792</v>
      </c>
      <c r="B797" s="4" t="str">
        <f aca="false">Vocabulary!B793</f>
        <v>lay</v>
      </c>
      <c r="C797" s="24" t="n">
        <v>5.52490197136112</v>
      </c>
      <c r="D797" s="25" t="n">
        <f aca="false">EXP((C797-$B$3)/$F$3)</f>
        <v>2.57127371434777E-006</v>
      </c>
      <c r="E797" s="26" t="n">
        <f aca="false">D797/$D$3</f>
        <v>2.0301097347838E-006</v>
      </c>
      <c r="F797" s="47" t="n">
        <f aca="false">IF(A797=1,-1,E797+A797*0.0000000001)</f>
        <v>2.1093097347838E-006</v>
      </c>
    </row>
    <row r="798" customFormat="false" ht="15" hidden="false" customHeight="false" outlineLevel="0" collapsed="false">
      <c r="A798" s="4" t="n">
        <v>793</v>
      </c>
      <c r="B798" s="4" t="str">
        <f aca="false">Vocabulary!B794</f>
        <v>crowd</v>
      </c>
      <c r="C798" s="24" t="n">
        <v>-15.7297238837299</v>
      </c>
      <c r="D798" s="25" t="n">
        <f aca="false">EXP((C798-$B$3)/$F$3)</f>
        <v>1.51140754656038E-015</v>
      </c>
      <c r="E798" s="26" t="n">
        <f aca="false">D798/$D$3</f>
        <v>1.19330865336374E-015</v>
      </c>
      <c r="F798" s="47" t="n">
        <f aca="false">IF(A798=1,-1,E798+A798*0.0000000001)</f>
        <v>7.93000011933087E-008</v>
      </c>
    </row>
    <row r="799" customFormat="false" ht="15" hidden="false" customHeight="false" outlineLevel="0" collapsed="false">
      <c r="A799" s="4" t="n">
        <v>794</v>
      </c>
      <c r="B799" s="4" t="str">
        <f aca="false">Vocabulary!B795</f>
        <v>held</v>
      </c>
      <c r="C799" s="24" t="n">
        <v>-1.45391043556084</v>
      </c>
      <c r="D799" s="25" t="n">
        <f aca="false">EXP((C799-$B$3)/$F$3)</f>
        <v>2.39490665915273E-009</v>
      </c>
      <c r="E799" s="26" t="n">
        <f aca="false">D799/$D$3</f>
        <v>1.89086183066192E-009</v>
      </c>
      <c r="F799" s="47" t="n">
        <f aca="false">IF(A799=1,-1,E799+A799*0.0000000001)</f>
        <v>8.12908618306619E-008</v>
      </c>
    </row>
    <row r="800" customFormat="false" ht="15" hidden="false" customHeight="false" outlineLevel="0" collapsed="false">
      <c r="A800" s="4" t="n">
        <v>795</v>
      </c>
      <c r="B800" s="4" t="str">
        <f aca="false">Vocabulary!B796</f>
        <v>plan</v>
      </c>
      <c r="C800" s="24" t="n">
        <v>-6.70738862561187</v>
      </c>
      <c r="D800" s="25" t="n">
        <f aca="false">EXP((C800-$B$3)/$F$3)</f>
        <v>1.25236811725306E-011</v>
      </c>
      <c r="E800" s="26" t="n">
        <f aca="false">D800/$D$3</f>
        <v>9.88788043910452E-012</v>
      </c>
      <c r="F800" s="47" t="n">
        <f aca="false">IF(A800=1,-1,E800+A800*0.0000000001)</f>
        <v>7.95098878804391E-008</v>
      </c>
    </row>
    <row r="801" customFormat="false" ht="15" hidden="false" customHeight="false" outlineLevel="0" collapsed="false">
      <c r="A801" s="4" t="n">
        <v>796</v>
      </c>
      <c r="B801" s="4" t="str">
        <f aca="false">Vocabulary!B797</f>
        <v>difficulty</v>
      </c>
      <c r="C801" s="24" t="n">
        <v>-0.106318857104185</v>
      </c>
      <c r="D801" s="25" t="n">
        <f aca="false">EXP((C801-$B$3)/$F$3)</f>
        <v>9.21595144464239E-009</v>
      </c>
      <c r="E801" s="26" t="n">
        <f aca="false">D801/$D$3</f>
        <v>7.27631315120768E-009</v>
      </c>
      <c r="F801" s="47" t="n">
        <f aca="false">IF(A801=1,-1,E801+A801*0.0000000001)</f>
        <v>8.68763131512077E-008</v>
      </c>
    </row>
    <row r="802" customFormat="false" ht="15" hidden="false" customHeight="false" outlineLevel="0" collapsed="false">
      <c r="A802" s="4" t="n">
        <v>797</v>
      </c>
      <c r="B802" s="4" t="str">
        <f aca="false">Vocabulary!B798</f>
        <v>stick</v>
      </c>
      <c r="C802" s="24" t="n">
        <v>-4.26239803052486</v>
      </c>
      <c r="D802" s="25" t="n">
        <f aca="false">EXP((C802-$B$3)/$F$3)</f>
        <v>1.44403568810522E-010</v>
      </c>
      <c r="E802" s="26" t="n">
        <f aca="false">D802/$D$3</f>
        <v>1.14011623556042E-010</v>
      </c>
      <c r="F802" s="47" t="n">
        <f aca="false">IF(A802=1,-1,E802+A802*0.0000000001)</f>
        <v>7.98140116235561E-008</v>
      </c>
    </row>
    <row r="803" customFormat="false" ht="15" hidden="false" customHeight="false" outlineLevel="0" collapsed="false">
      <c r="A803" s="4" t="n">
        <v>798</v>
      </c>
      <c r="B803" s="4" t="str">
        <f aca="false">Vocabulary!B799</f>
        <v>grass</v>
      </c>
      <c r="C803" s="24" t="n">
        <v>-7.5294799253363</v>
      </c>
      <c r="D803" s="25" t="n">
        <f aca="false">EXP((C803-$B$3)/$F$3)</f>
        <v>5.50430242814861E-012</v>
      </c>
      <c r="E803" s="26" t="n">
        <f aca="false">D803/$D$3</f>
        <v>4.34583758245009E-012</v>
      </c>
      <c r="F803" s="47" t="n">
        <f aca="false">IF(A803=1,-1,E803+A803*0.0000000001)</f>
        <v>7.98043458375825E-008</v>
      </c>
    </row>
    <row r="804" customFormat="false" ht="15" hidden="false" customHeight="false" outlineLevel="0" collapsed="false">
      <c r="A804" s="4" t="n">
        <v>799</v>
      </c>
      <c r="B804" s="4" t="str">
        <f aca="false">Vocabulary!B800</f>
        <v>perfectly</v>
      </c>
      <c r="C804" s="24" t="n">
        <v>0.328273528317596</v>
      </c>
      <c r="D804" s="25" t="n">
        <f aca="false">EXP((C804-$B$3)/$F$3)</f>
        <v>1.4232501977248E-008</v>
      </c>
      <c r="E804" s="26" t="n">
        <f aca="false">D804/$D$3</f>
        <v>1.12370537034288E-008</v>
      </c>
      <c r="F804" s="47" t="n">
        <f aca="false">IF(A804=1,-1,E804+A804*0.0000000001)</f>
        <v>9.11370537034288E-008</v>
      </c>
    </row>
    <row r="805" customFormat="false" ht="15" hidden="false" customHeight="false" outlineLevel="0" collapsed="false">
      <c r="A805" s="4" t="n">
        <v>800</v>
      </c>
      <c r="B805" s="4" t="str">
        <f aca="false">Vocabulary!B801</f>
        <v>none</v>
      </c>
      <c r="C805" s="24" t="n">
        <v>-1.2827589986419</v>
      </c>
      <c r="D805" s="25" t="n">
        <f aca="false">EXP((C805-$B$3)/$F$3)</f>
        <v>2.84196494168376E-009</v>
      </c>
      <c r="E805" s="26" t="n">
        <f aca="false">D805/$D$3</f>
        <v>2.2438298427089E-009</v>
      </c>
      <c r="F805" s="47" t="n">
        <f aca="false">IF(A805=1,-1,E805+A805*0.0000000001)</f>
        <v>8.22438298427089E-008</v>
      </c>
    </row>
    <row r="806" customFormat="false" ht="15" hidden="false" customHeight="false" outlineLevel="0" collapsed="false">
      <c r="A806" s="4" t="n">
        <v>801</v>
      </c>
      <c r="B806" s="4" t="str">
        <f aca="false">Vocabulary!B802</f>
        <v>questions</v>
      </c>
      <c r="C806" s="24" t="n">
        <v>1.49567538716076</v>
      </c>
      <c r="D806" s="25" t="n">
        <f aca="false">EXP((C806-$B$3)/$F$3)</f>
        <v>4.57380282375943E-008</v>
      </c>
      <c r="E806" s="26" t="n">
        <f aca="false">D806/$D$3</f>
        <v>3.61117588753127E-008</v>
      </c>
      <c r="F806" s="47" t="n">
        <f aca="false">IF(A806=1,-1,E806+A806*0.0000000001)</f>
        <v>1.16211758875313E-007</v>
      </c>
    </row>
    <row r="807" customFormat="false" ht="15" hidden="false" customHeight="false" outlineLevel="0" collapsed="false">
      <c r="A807" s="4" t="n">
        <v>802</v>
      </c>
      <c r="B807" s="4" t="str">
        <f aca="false">Vocabulary!B803</f>
        <v>stuff</v>
      </c>
      <c r="C807" s="24" t="n">
        <v>3.24937355539995</v>
      </c>
      <c r="D807" s="25" t="n">
        <f aca="false">EXP((C807-$B$3)/$F$3)</f>
        <v>2.6417935509899E-007</v>
      </c>
      <c r="E807" s="26" t="n">
        <f aca="false">D807/$D$3</f>
        <v>2.08578759049543E-007</v>
      </c>
      <c r="F807" s="47" t="n">
        <f aca="false">IF(A807=1,-1,E807+A807*0.0000000001)</f>
        <v>2.88778759049543E-007</v>
      </c>
    </row>
    <row r="808" customFormat="false" ht="15" hidden="false" customHeight="false" outlineLevel="0" collapsed="false">
      <c r="A808" s="4" t="n">
        <v>803</v>
      </c>
      <c r="B808" s="4" t="str">
        <f aca="false">Vocabulary!B804</f>
        <v>decidedly</v>
      </c>
      <c r="C808" s="24" t="n">
        <v>-1.82719865531561</v>
      </c>
      <c r="D808" s="25" t="n">
        <f aca="false">EXP((C808-$B$3)/$F$3)</f>
        <v>1.6488136629048E-009</v>
      </c>
      <c r="E808" s="26" t="n">
        <f aca="false">D808/$D$3</f>
        <v>1.30179554561994E-009</v>
      </c>
      <c r="F808" s="47" t="n">
        <f aca="false">IF(A808=1,-1,E808+A808*0.0000000001)</f>
        <v>8.16017955456199E-008</v>
      </c>
    </row>
    <row r="809" customFormat="false" ht="15" hidden="false" customHeight="false" outlineLevel="0" collapsed="false">
      <c r="A809" s="4" t="n">
        <v>804</v>
      </c>
      <c r="B809" s="4" t="str">
        <f aca="false">Vocabulary!B805</f>
        <v>thoughtfully</v>
      </c>
      <c r="C809" s="24" t="n">
        <v>-0.198345151936466</v>
      </c>
      <c r="D809" s="25" t="n">
        <f aca="false">EXP((C809-$B$3)/$F$3)</f>
        <v>8.40569574135017E-009</v>
      </c>
      <c r="E809" s="26" t="n">
        <f aca="false">D809/$D$3</f>
        <v>6.63658818465162E-009</v>
      </c>
      <c r="F809" s="47" t="n">
        <f aca="false">IF(A809=1,-1,E809+A809*0.0000000001)</f>
        <v>8.70365881846516E-008</v>
      </c>
    </row>
    <row r="810" customFormat="false" ht="15" hidden="false" customHeight="false" outlineLevel="0" collapsed="false">
      <c r="A810" s="4" t="n">
        <v>805</v>
      </c>
      <c r="B810" s="4" t="str">
        <f aca="false">Vocabulary!B806</f>
        <v>green</v>
      </c>
      <c r="C810" s="24" t="n">
        <v>5.08932391231037</v>
      </c>
      <c r="D810" s="25" t="n">
        <f aca="false">EXP((C810-$B$3)/$F$3)</f>
        <v>1.66333284212323E-006</v>
      </c>
      <c r="E810" s="26" t="n">
        <f aca="false">D810/$D$3</f>
        <v>1.31325894094341E-006</v>
      </c>
      <c r="F810" s="47" t="n">
        <f aca="false">IF(A810=1,-1,E810+A810*0.0000000001)</f>
        <v>1.39375894094341E-006</v>
      </c>
    </row>
    <row r="811" customFormat="false" ht="15" hidden="false" customHeight="false" outlineLevel="0" collapsed="false">
      <c r="A811" s="4" t="n">
        <v>806</v>
      </c>
      <c r="B811" s="4" t="str">
        <f aca="false">Vocabulary!B807</f>
        <v>screamed</v>
      </c>
      <c r="C811" s="24" t="n">
        <v>3.9588342117876</v>
      </c>
      <c r="D811" s="25" t="n">
        <f aca="false">EXP((C811-$B$3)/$F$3)</f>
        <v>5.37048767038745E-007</v>
      </c>
      <c r="E811" s="26" t="n">
        <f aca="false">D811/$D$3</f>
        <v>4.24018619229556E-007</v>
      </c>
      <c r="F811" s="47" t="n">
        <f aca="false">IF(A811=1,-1,E811+A811*0.0000000001)</f>
        <v>5.04618619229556E-007</v>
      </c>
    </row>
    <row r="812" customFormat="false" ht="15" hidden="false" customHeight="false" outlineLevel="0" collapsed="false">
      <c r="A812" s="4" t="n">
        <v>807</v>
      </c>
      <c r="B812" s="4" t="str">
        <f aca="false">Vocabulary!B808</f>
        <v>indignantly</v>
      </c>
      <c r="C812" s="24" t="n">
        <v>0.327324253058852</v>
      </c>
      <c r="D812" s="25" t="n">
        <f aca="false">EXP((C812-$B$3)/$F$3)</f>
        <v>1.42189978258435E-008</v>
      </c>
      <c r="E812" s="26" t="n">
        <f aca="false">D812/$D$3</f>
        <v>1.1226391707752E-008</v>
      </c>
      <c r="F812" s="47" t="n">
        <f aca="false">IF(A812=1,-1,E812+A812*0.0000000001)</f>
        <v>9.1926391707752E-008</v>
      </c>
    </row>
    <row r="813" customFormat="false" ht="15" hidden="false" customHeight="false" outlineLevel="0" collapsed="false">
      <c r="A813" s="4" t="n">
        <v>808</v>
      </c>
      <c r="B813" s="4" t="str">
        <f aca="false">Vocabulary!B809</f>
        <v>taken</v>
      </c>
      <c r="C813" s="24" t="n">
        <v>5.04147868032596</v>
      </c>
      <c r="D813" s="25" t="n">
        <f aca="false">EXP((C813-$B$3)/$F$3)</f>
        <v>1.58562411589185E-006</v>
      </c>
      <c r="E813" s="26" t="n">
        <f aca="false">D813/$D$3</f>
        <v>1.25190520768673E-006</v>
      </c>
      <c r="F813" s="47" t="n">
        <f aca="false">IF(A813=1,-1,E813+A813*0.0000000001)</f>
        <v>1.33270520768673E-006</v>
      </c>
    </row>
    <row r="814" customFormat="false" ht="15" hidden="false" customHeight="false" outlineLevel="0" collapsed="false">
      <c r="A814" s="4" t="n">
        <v>809</v>
      </c>
      <c r="B814" s="4" t="str">
        <f aca="false">Vocabulary!B810</f>
        <v>lives</v>
      </c>
      <c r="C814" s="24" t="n">
        <v>-7.77397689866554</v>
      </c>
      <c r="D814" s="25" t="n">
        <f aca="false">EXP((C814-$B$3)/$F$3)</f>
        <v>4.31041019640567E-012</v>
      </c>
      <c r="E814" s="26" t="n">
        <f aca="false">D814/$D$3</f>
        <v>3.40321827730976E-012</v>
      </c>
      <c r="F814" s="47" t="n">
        <f aca="false">IF(A814=1,-1,E814+A814*0.0000000001)</f>
        <v>8.09034032182773E-008</v>
      </c>
    </row>
    <row r="815" customFormat="false" ht="15" hidden="false" customHeight="false" outlineLevel="0" collapsed="false">
      <c r="A815" s="4" t="n">
        <v>810</v>
      </c>
      <c r="B815" s="4" t="str">
        <f aca="false">Vocabulary!B811</f>
        <v>otherwise</v>
      </c>
      <c r="C815" s="24" t="n">
        <v>-3.28924260520619</v>
      </c>
      <c r="D815" s="25" t="n">
        <f aca="false">EXP((C815-$B$3)/$F$3)</f>
        <v>3.82132484379389E-010</v>
      </c>
      <c r="E815" s="26" t="n">
        <f aca="false">D815/$D$3</f>
        <v>3.01706843649859E-010</v>
      </c>
      <c r="F815" s="47" t="n">
        <f aca="false">IF(A815=1,-1,E815+A815*0.0000000001)</f>
        <v>8.13017068436499E-008</v>
      </c>
    </row>
    <row r="816" customFormat="false" ht="15" hidden="false" customHeight="false" outlineLevel="0" collapsed="false">
      <c r="A816" s="4" t="n">
        <v>811</v>
      </c>
      <c r="B816" s="4" t="str">
        <f aca="false">Vocabulary!B812</f>
        <v>dish</v>
      </c>
      <c r="C816" s="24" t="n">
        <v>-3.05313599243121</v>
      </c>
      <c r="D816" s="25" t="n">
        <f aca="false">EXP((C816-$B$3)/$F$3)</f>
        <v>4.83897921751712E-010</v>
      </c>
      <c r="E816" s="26" t="n">
        <f aca="false">D816/$D$3</f>
        <v>3.82054184316579E-010</v>
      </c>
      <c r="F816" s="47" t="n">
        <f aca="false">IF(A816=1,-1,E816+A816*0.0000000001)</f>
        <v>8.14820541843166E-008</v>
      </c>
    </row>
    <row r="817" customFormat="false" ht="15" hidden="false" customHeight="false" outlineLevel="0" collapsed="false">
      <c r="A817" s="4" t="n">
        <v>812</v>
      </c>
      <c r="B817" s="4" t="str">
        <f aca="false">Vocabulary!B813</f>
        <v>days</v>
      </c>
      <c r="C817" s="24" t="n">
        <v>2.22206342691233</v>
      </c>
      <c r="D817" s="25" t="n">
        <f aca="false">EXP((C817-$B$3)/$F$3)</f>
        <v>9.45679023032306E-008</v>
      </c>
      <c r="E817" s="26" t="n">
        <f aca="false">D817/$D$3</f>
        <v>7.46646372156338E-008</v>
      </c>
      <c r="F817" s="47" t="n">
        <f aca="false">IF(A817=1,-1,E817+A817*0.0000000001)</f>
        <v>1.55864637215634E-007</v>
      </c>
    </row>
    <row r="818" customFormat="false" ht="15" hidden="false" customHeight="false" outlineLevel="0" collapsed="false">
      <c r="A818" s="4" t="n">
        <v>813</v>
      </c>
      <c r="B818" s="4" t="str">
        <f aca="false">Vocabulary!B814</f>
        <v>kitchen</v>
      </c>
      <c r="C818" s="24" t="n">
        <v>-11.7864243585629</v>
      </c>
      <c r="D818" s="25" t="n">
        <f aca="false">EXP((C818-$B$3)/$F$3)</f>
        <v>7.79713063616674E-014</v>
      </c>
      <c r="E818" s="26" t="n">
        <f aca="false">D818/$D$3</f>
        <v>6.15610493722885E-014</v>
      </c>
      <c r="F818" s="47" t="n">
        <f aca="false">IF(A818=1,-1,E818+A818*0.0000000001)</f>
        <v>8.13000615610494E-008</v>
      </c>
    </row>
    <row r="819" customFormat="false" ht="15" hidden="false" customHeight="false" outlineLevel="0" collapsed="false">
      <c r="A819" s="4" t="n">
        <v>814</v>
      </c>
      <c r="B819" s="4" t="str">
        <f aca="false">Vocabulary!B815</f>
        <v>jumping</v>
      </c>
      <c r="C819" s="24" t="n">
        <v>-3.6928062814371</v>
      </c>
      <c r="D819" s="25" t="n">
        <f aca="false">EXP((C819-$B$3)/$F$3)</f>
        <v>2.5523984966247E-010</v>
      </c>
      <c r="E819" s="26" t="n">
        <f aca="false">D819/$D$3</f>
        <v>2.0152070960519E-010</v>
      </c>
      <c r="F819" s="47" t="n">
        <f aca="false">IF(A819=1,-1,E819+A819*0.0000000001)</f>
        <v>8.16015207096052E-008</v>
      </c>
    </row>
    <row r="820" customFormat="false" ht="15" hidden="false" customHeight="false" outlineLevel="0" collapsed="false">
      <c r="A820" s="4" t="n">
        <v>815</v>
      </c>
      <c r="B820" s="4" t="str">
        <f aca="false">Vocabulary!B816</f>
        <v>carried</v>
      </c>
      <c r="C820" s="24" t="n">
        <v>-10.2768649436897</v>
      </c>
      <c r="D820" s="25" t="n">
        <f aca="false">EXP((C820-$B$3)/$F$3)</f>
        <v>3.52799641058745E-013</v>
      </c>
      <c r="E820" s="26" t="n">
        <f aca="false">D820/$D$3</f>
        <v>2.78547546978391E-013</v>
      </c>
      <c r="F820" s="47" t="n">
        <f aca="false">IF(A820=1,-1,E820+A820*0.0000000001)</f>
        <v>8.1500278547547E-008</v>
      </c>
    </row>
    <row r="821" customFormat="false" ht="15" hidden="false" customHeight="false" outlineLevel="0" collapsed="false">
      <c r="A821" s="4" t="n">
        <v>816</v>
      </c>
      <c r="B821" s="4" t="str">
        <f aca="false">Vocabulary!B817</f>
        <v>hours</v>
      </c>
      <c r="C821" s="24" t="n">
        <v>-6.75501801293332</v>
      </c>
      <c r="D821" s="25" t="n">
        <f aca="false">EXP((C821-$B$3)/$F$3)</f>
        <v>1.19411683925475E-011</v>
      </c>
      <c r="E821" s="26" t="n">
        <f aca="false">D821/$D$3</f>
        <v>9.42796640557282E-012</v>
      </c>
      <c r="F821" s="47" t="n">
        <f aca="false">IF(A821=1,-1,E821+A821*0.0000000001)</f>
        <v>8.16094279664056E-008</v>
      </c>
    </row>
    <row r="822" customFormat="false" ht="15" hidden="false" customHeight="false" outlineLevel="0" collapsed="false">
      <c r="A822" s="4" t="n">
        <v>817</v>
      </c>
      <c r="B822" s="4" t="str">
        <f aca="false">Vocabulary!B818</f>
        <v>busily</v>
      </c>
      <c r="C822" s="24" t="n">
        <v>-7.41783911591583</v>
      </c>
      <c r="D822" s="25" t="n">
        <f aca="false">EXP((C822-$B$3)/$F$3)</f>
        <v>6.15442204727936E-012</v>
      </c>
      <c r="E822" s="26" t="n">
        <f aca="false">D822/$D$3</f>
        <v>4.8591295591878E-012</v>
      </c>
      <c r="F822" s="47" t="n">
        <f aca="false">IF(A822=1,-1,E822+A822*0.0000000001)</f>
        <v>8.17048591295592E-008</v>
      </c>
    </row>
    <row r="823" customFormat="false" ht="15" hidden="false" customHeight="false" outlineLevel="0" collapsed="false">
      <c r="A823" s="4" t="n">
        <v>818</v>
      </c>
      <c r="B823" s="4" t="str">
        <f aca="false">Vocabulary!B819</f>
        <v>beat</v>
      </c>
      <c r="C823" s="24" t="n">
        <v>6.46303504594624</v>
      </c>
      <c r="D823" s="25" t="n">
        <f aca="false">EXP((C823-$B$3)/$F$3)</f>
        <v>6.57013552024851E-006</v>
      </c>
      <c r="E823" s="26" t="n">
        <f aca="false">D823/$D$3</f>
        <v>5.18734975746783E-006</v>
      </c>
      <c r="F823" s="47" t="n">
        <f aca="false">IF(A823=1,-1,E823+A823*0.0000000001)</f>
        <v>5.26914975746783E-006</v>
      </c>
    </row>
    <row r="824" customFormat="false" ht="15" hidden="false" customHeight="false" outlineLevel="0" collapsed="false">
      <c r="A824" s="4" t="n">
        <v>819</v>
      </c>
      <c r="B824" s="4" t="str">
        <f aca="false">Vocabulary!B820</f>
        <v>verse</v>
      </c>
      <c r="C824" s="24" t="n">
        <v>-3.53757091901974</v>
      </c>
      <c r="D824" s="25" t="n">
        <f aca="false">EXP((C824-$B$3)/$F$3)</f>
        <v>2.98102996435391E-010</v>
      </c>
      <c r="E824" s="26" t="n">
        <f aca="false">D824/$D$3</f>
        <v>2.35362649901789E-010</v>
      </c>
      <c r="F824" s="47" t="n">
        <f aca="false">IF(A824=1,-1,E824+A824*0.0000000001)</f>
        <v>8.21353626499018E-008</v>
      </c>
    </row>
    <row r="825" customFormat="false" ht="15" hidden="false" customHeight="false" outlineLevel="0" collapsed="false">
      <c r="A825" s="4" t="n">
        <v>820</v>
      </c>
      <c r="B825" s="4" t="str">
        <f aca="false">Vocabulary!B821</f>
        <v>creature</v>
      </c>
      <c r="C825" s="24" t="n">
        <v>0.323212965756269</v>
      </c>
      <c r="D825" s="25" t="n">
        <f aca="false">EXP((C825-$B$3)/$F$3)</f>
        <v>1.41606594457203E-008</v>
      </c>
      <c r="E825" s="26" t="n">
        <f aca="false">D825/$D$3</f>
        <v>1.11803315342517E-008</v>
      </c>
      <c r="F825" s="47" t="n">
        <f aca="false">IF(A825=1,-1,E825+A825*0.0000000001)</f>
        <v>9.31803315342517E-008</v>
      </c>
    </row>
    <row r="826" customFormat="false" ht="15" hidden="false" customHeight="false" outlineLevel="0" collapsed="false">
      <c r="A826" s="4" t="n">
        <v>821</v>
      </c>
      <c r="B826" s="4" t="str">
        <f aca="false">Vocabulary!B822</f>
        <v>grunted</v>
      </c>
      <c r="C826" s="24" t="n">
        <v>6.3165934820605</v>
      </c>
      <c r="D826" s="25" t="n">
        <f aca="false">EXP((C826-$B$3)/$F$3)</f>
        <v>5.67512673643025E-006</v>
      </c>
      <c r="E826" s="26" t="n">
        <f aca="false">D826/$D$3</f>
        <v>4.48070929573567E-006</v>
      </c>
      <c r="F826" s="47" t="n">
        <f aca="false">IF(A826=1,-1,E826+A826*0.0000000001)</f>
        <v>4.56280929573567E-006</v>
      </c>
    </row>
    <row r="827" customFormat="false" ht="15" hidden="false" customHeight="false" outlineLevel="0" collapsed="false">
      <c r="A827" s="4" t="n">
        <v>822</v>
      </c>
      <c r="B827" s="4" t="str">
        <f aca="false">Vocabulary!B823</f>
        <v>less</v>
      </c>
      <c r="C827" s="24" t="n">
        <v>0.280947055938209</v>
      </c>
      <c r="D827" s="25" t="n">
        <f aca="false">EXP((C827-$B$3)/$F$3)</f>
        <v>1.35746183112343E-008</v>
      </c>
      <c r="E827" s="26" t="n">
        <f aca="false">D827/$D$3</f>
        <v>1.0717631742524E-008</v>
      </c>
      <c r="F827" s="47" t="n">
        <f aca="false">IF(A827=1,-1,E827+A827*0.0000000001)</f>
        <v>9.2917631742524E-008</v>
      </c>
    </row>
    <row r="828" customFormat="false" ht="15" hidden="false" customHeight="false" outlineLevel="0" collapsed="false">
      <c r="A828" s="4" t="n">
        <v>823</v>
      </c>
      <c r="B828" s="4" t="str">
        <f aca="false">Vocabulary!B824</f>
        <v>fast</v>
      </c>
      <c r="C828" s="24" t="n">
        <v>-4.16330956900078</v>
      </c>
      <c r="D828" s="25" t="n">
        <f aca="false">EXP((C828-$B$3)/$F$3)</f>
        <v>1.59445218002875E-010</v>
      </c>
      <c r="E828" s="26" t="n">
        <f aca="false">D828/$D$3</f>
        <v>1.25887527036175E-010</v>
      </c>
      <c r="F828" s="47" t="n">
        <f aca="false">IF(A828=1,-1,E828+A828*0.0000000001)</f>
        <v>8.24258875270362E-008</v>
      </c>
    </row>
    <row r="829" customFormat="false" ht="15" hidden="false" customHeight="false" outlineLevel="0" collapsed="false">
      <c r="A829" s="4" t="n">
        <v>824</v>
      </c>
      <c r="B829" s="4" t="str">
        <f aca="false">Vocabulary!B825</f>
        <v>crumbs</v>
      </c>
      <c r="C829" s="24" t="n">
        <v>2.34267927035628</v>
      </c>
      <c r="D829" s="25" t="n">
        <f aca="false">EXP((C829-$B$3)/$F$3)</f>
        <v>1.06690696645647E-007</v>
      </c>
      <c r="E829" s="26" t="n">
        <f aca="false">D829/$D$3</f>
        <v>8.42360036049814E-008</v>
      </c>
      <c r="F829" s="47" t="n">
        <f aca="false">IF(A829=1,-1,E829+A829*0.0000000001)</f>
        <v>1.66636003604981E-007</v>
      </c>
    </row>
    <row r="830" customFormat="false" ht="15" hidden="false" customHeight="false" outlineLevel="0" collapsed="false">
      <c r="A830" s="4" t="n">
        <v>825</v>
      </c>
      <c r="B830" s="4" t="str">
        <f aca="false">Vocabulary!B826</f>
        <v>shoulder</v>
      </c>
      <c r="C830" s="24" t="n">
        <v>-8.82201511955513</v>
      </c>
      <c r="D830" s="25" t="n">
        <f aca="false">EXP((C830-$B$3)/$F$3)</f>
        <v>1.51133724536446E-012</v>
      </c>
      <c r="E830" s="26" t="n">
        <f aca="false">D830/$D$3</f>
        <v>1.19325314813246E-012</v>
      </c>
      <c r="F830" s="47" t="n">
        <f aca="false">IF(A830=1,-1,E830+A830*0.0000000001)</f>
        <v>8.25011932531481E-008</v>
      </c>
    </row>
    <row r="831" customFormat="false" ht="15" hidden="false" customHeight="false" outlineLevel="0" collapsed="false">
      <c r="A831" s="4" t="n">
        <v>826</v>
      </c>
      <c r="B831" s="4" t="str">
        <f aca="false">Vocabulary!B827</f>
        <v>twinkling</v>
      </c>
      <c r="C831" s="24" t="n">
        <v>-3.31228104299105</v>
      </c>
      <c r="D831" s="25" t="n">
        <f aca="false">EXP((C831-$B$3)/$F$3)</f>
        <v>3.73429386740759E-010</v>
      </c>
      <c r="E831" s="26" t="n">
        <f aca="false">D831/$D$3</f>
        <v>2.94835446357394E-010</v>
      </c>
      <c r="F831" s="47" t="n">
        <f aca="false">IF(A831=1,-1,E831+A831*0.0000000001)</f>
        <v>8.28948354463574E-008</v>
      </c>
    </row>
    <row r="832" customFormat="false" ht="15" hidden="false" customHeight="false" outlineLevel="0" collapsed="false">
      <c r="A832" s="4" t="n">
        <v>827</v>
      </c>
      <c r="B832" s="4" t="str">
        <f aca="false">Vocabulary!B828</f>
        <v>sigh</v>
      </c>
      <c r="C832" s="24" t="n">
        <v>-1.18440085925089</v>
      </c>
      <c r="D832" s="25" t="n">
        <f aca="false">EXP((C832-$B$3)/$F$3)</f>
        <v>3.13570438544455E-009</v>
      </c>
      <c r="E832" s="26" t="n">
        <f aca="false">D832/$D$3</f>
        <v>2.47574731650457E-009</v>
      </c>
      <c r="F832" s="47" t="n">
        <f aca="false">IF(A832=1,-1,E832+A832*0.0000000001)</f>
        <v>8.51757473165046E-008</v>
      </c>
    </row>
    <row r="833" customFormat="false" ht="15" hidden="false" customHeight="false" outlineLevel="0" collapsed="false">
      <c r="A833" s="4" t="n">
        <v>828</v>
      </c>
      <c r="B833" s="4" t="str">
        <f aca="false">Vocabulary!B829</f>
        <v>bottom</v>
      </c>
      <c r="C833" s="24" t="n">
        <v>-7.95488843801615</v>
      </c>
      <c r="D833" s="25" t="n">
        <f aca="false">EXP((C833-$B$3)/$F$3)</f>
        <v>3.5970768640454E-012</v>
      </c>
      <c r="E833" s="26" t="n">
        <f aca="false">D833/$D$3</f>
        <v>2.84001688257311E-012</v>
      </c>
      <c r="F833" s="47" t="n">
        <f aca="false">IF(A833=1,-1,E833+A833*0.0000000001)</f>
        <v>8.28028400168826E-008</v>
      </c>
    </row>
    <row r="834" customFormat="false" ht="15" hidden="false" customHeight="false" outlineLevel="0" collapsed="false">
      <c r="A834" s="4" t="n">
        <v>829</v>
      </c>
      <c r="B834" s="4" t="str">
        <f aca="false">Vocabulary!B830</f>
        <v>begins</v>
      </c>
      <c r="C834" s="24" t="n">
        <v>3.40111962117605</v>
      </c>
      <c r="D834" s="25" t="n">
        <f aca="false">EXP((C834-$B$3)/$F$3)</f>
        <v>3.07469013673125E-007</v>
      </c>
      <c r="E834" s="26" t="n">
        <f aca="false">D834/$D$3</f>
        <v>2.42757445198912E-007</v>
      </c>
      <c r="F834" s="47" t="n">
        <f aca="false">IF(A834=1,-1,E834+A834*0.0000000001)</f>
        <v>3.25657445198912E-007</v>
      </c>
    </row>
    <row r="835" customFormat="false" ht="15" hidden="false" customHeight="false" outlineLevel="0" collapsed="false">
      <c r="A835" s="4" t="n">
        <v>830</v>
      </c>
      <c r="B835" s="4" t="str">
        <f aca="false">Vocabulary!B831</f>
        <v>m</v>
      </c>
      <c r="C835" s="24" t="n">
        <v>-4.63608656091398</v>
      </c>
      <c r="D835" s="25" t="n">
        <f aca="false">EXP((C835-$B$3)/$F$3)</f>
        <v>9.93772695068513E-011</v>
      </c>
      <c r="E835" s="26" t="n">
        <f aca="false">D835/$D$3</f>
        <v>7.84617993472807E-011</v>
      </c>
      <c r="F835" s="47" t="n">
        <f aca="false">IF(A835=1,-1,E835+A835*0.0000000001)</f>
        <v>8.30784617993473E-008</v>
      </c>
    </row>
    <row r="836" customFormat="false" ht="15" hidden="false" customHeight="false" outlineLevel="0" collapsed="false">
      <c r="A836" s="4" t="n">
        <v>831</v>
      </c>
      <c r="B836" s="4" t="str">
        <f aca="false">Vocabulary!B832</f>
        <v>rose</v>
      </c>
      <c r="C836" s="24" t="n">
        <v>-9.15492316910592</v>
      </c>
      <c r="D836" s="25" t="n">
        <f aca="false">EXP((C836-$B$3)/$F$3)</f>
        <v>1.08338110359398E-012</v>
      </c>
      <c r="E836" s="26" t="n">
        <f aca="false">D836/$D$3</f>
        <v>8.55366938422132E-013</v>
      </c>
      <c r="F836" s="47" t="n">
        <f aca="false">IF(A836=1,-1,E836+A836*0.0000000001)</f>
        <v>8.31008553669384E-008</v>
      </c>
    </row>
    <row r="837" customFormat="false" ht="15" hidden="false" customHeight="false" outlineLevel="0" collapsed="false">
      <c r="A837" s="4" t="n">
        <v>832</v>
      </c>
      <c r="B837" s="4" t="str">
        <f aca="false">Vocabulary!B833</f>
        <v>consider</v>
      </c>
      <c r="C837" s="24" t="n">
        <v>2.16354837858696</v>
      </c>
      <c r="D837" s="25" t="n">
        <f aca="false">EXP((C837-$B$3)/$F$3)</f>
        <v>8.91930454765806E-008</v>
      </c>
      <c r="E837" s="26" t="n">
        <f aca="false">D837/$D$3</f>
        <v>7.04210014230053E-008</v>
      </c>
      <c r="F837" s="47" t="n">
        <f aca="false">IF(A837=1,-1,E837+A837*0.0000000001)</f>
        <v>1.53621001423005E-007</v>
      </c>
    </row>
    <row r="838" customFormat="false" ht="15" hidden="false" customHeight="false" outlineLevel="0" collapsed="false">
      <c r="A838" s="4" t="n">
        <v>833</v>
      </c>
      <c r="B838" s="4" t="str">
        <f aca="false">Vocabulary!B834</f>
        <v>arches</v>
      </c>
      <c r="C838" s="24" t="n">
        <v>-3.74496971523858</v>
      </c>
      <c r="D838" s="25" t="n">
        <f aca="false">EXP((C838-$B$3)/$F$3)</f>
        <v>2.42266959407348E-010</v>
      </c>
      <c r="E838" s="26" t="n">
        <f aca="false">D838/$D$3</f>
        <v>1.91278163022829E-010</v>
      </c>
      <c r="F838" s="47" t="n">
        <f aca="false">IF(A838=1,-1,E838+A838*0.0000000001)</f>
        <v>8.34912781630228E-008</v>
      </c>
    </row>
    <row r="839" customFormat="false" ht="15" hidden="false" customHeight="false" outlineLevel="0" collapsed="false">
      <c r="A839" s="4" t="n">
        <v>834</v>
      </c>
      <c r="B839" s="4" t="str">
        <f aca="false">Vocabulary!B835</f>
        <v>players</v>
      </c>
      <c r="C839" s="24" t="n">
        <v>-7.98696190086247</v>
      </c>
      <c r="D839" s="25" t="n">
        <f aca="false">EXP((C839-$B$3)/$F$3)</f>
        <v>3.48353669915139E-012</v>
      </c>
      <c r="E839" s="26" t="n">
        <f aca="false">D839/$D$3</f>
        <v>2.7503729863383E-012</v>
      </c>
      <c r="F839" s="47" t="n">
        <f aca="false">IF(A839=1,-1,E839+A839*0.0000000001)</f>
        <v>8.34027503729863E-008</v>
      </c>
    </row>
    <row r="840" customFormat="false" ht="15" hidden="false" customHeight="false" outlineLevel="0" collapsed="false">
      <c r="A840" s="4" t="n">
        <v>835</v>
      </c>
      <c r="B840" s="4" t="str">
        <f aca="false">Vocabulary!B836</f>
        <v>hers</v>
      </c>
      <c r="C840" s="24" t="n">
        <v>-10.8254336024876</v>
      </c>
      <c r="D840" s="25" t="n">
        <f aca="false">EXP((C840-$B$3)/$F$3)</f>
        <v>2.03839240808146E-013</v>
      </c>
      <c r="E840" s="26" t="n">
        <f aca="false">D840/$D$3</f>
        <v>1.60938147030575E-013</v>
      </c>
      <c r="F840" s="47" t="n">
        <f aca="false">IF(A840=1,-1,E840+A840*0.0000000001)</f>
        <v>8.3500160938147E-008</v>
      </c>
    </row>
    <row r="841" customFormat="false" ht="15" hidden="false" customHeight="false" outlineLevel="0" collapsed="false">
      <c r="A841" s="4" t="n">
        <v>836</v>
      </c>
      <c r="B841" s="4" t="str">
        <f aca="false">Vocabulary!B837</f>
        <v>quadrille</v>
      </c>
      <c r="C841" s="24" t="n">
        <v>-1.92302827274403</v>
      </c>
      <c r="D841" s="25" t="n">
        <f aca="false">EXP((C841-$B$3)/$F$3)</f>
        <v>1.49814311768396E-009</v>
      </c>
      <c r="E841" s="26" t="n">
        <f aca="false">D841/$D$3</f>
        <v>1.18283592693321E-009</v>
      </c>
      <c r="F841" s="47" t="n">
        <f aca="false">IF(A841=1,-1,E841+A841*0.0000000001)</f>
        <v>8.47828359269332E-008</v>
      </c>
    </row>
    <row r="842" customFormat="false" ht="15" hidden="false" customHeight="false" outlineLevel="0" collapsed="false">
      <c r="A842" s="4" t="n">
        <v>837</v>
      </c>
      <c r="B842" s="4" t="str">
        <f aca="false">Vocabulary!B838</f>
        <v>sobs</v>
      </c>
      <c r="C842" s="24" t="n">
        <v>0.739318407779267</v>
      </c>
      <c r="D842" s="25" t="n">
        <f aca="false">EXP((C842-$B$3)/$F$3)</f>
        <v>2.14682070795027E-008</v>
      </c>
      <c r="E842" s="26" t="n">
        <f aca="false">D842/$D$3</f>
        <v>1.69498937189221E-008</v>
      </c>
      <c r="F842" s="47" t="n">
        <f aca="false">IF(A842=1,-1,E842+A842*0.0000000001)</f>
        <v>1.00649893718922E-007</v>
      </c>
    </row>
    <row r="843" customFormat="false" ht="15" hidden="false" customHeight="false" outlineLevel="0" collapsed="false">
      <c r="A843" s="4" t="n">
        <v>838</v>
      </c>
      <c r="B843" s="4" t="str">
        <f aca="false">Vocabulary!B839</f>
        <v>porpoise</v>
      </c>
      <c r="C843" s="24" t="n">
        <v>3.09966555767689</v>
      </c>
      <c r="D843" s="25" t="n">
        <f aca="false">EXP((C843-$B$3)/$F$3)</f>
        <v>2.27447683686294E-007</v>
      </c>
      <c r="E843" s="26" t="n">
        <f aca="false">D843/$D$3</f>
        <v>1.79577831107217E-007</v>
      </c>
      <c r="F843" s="47" t="n">
        <f aca="false">IF(A843=1,-1,E843+A843*0.0000000001)</f>
        <v>2.63377831107217E-007</v>
      </c>
    </row>
    <row r="844" customFormat="false" ht="15" hidden="false" customHeight="false" outlineLevel="0" collapsed="false">
      <c r="A844" s="4" t="n">
        <v>839</v>
      </c>
      <c r="B844" s="4" t="str">
        <f aca="false">Vocabulary!B840</f>
        <v>mouths</v>
      </c>
      <c r="C844" s="24" t="n">
        <v>-10.2379424128338</v>
      </c>
      <c r="D844" s="25" t="n">
        <f aca="false">EXP((C844-$B$3)/$F$3)</f>
        <v>3.66802236459252E-013</v>
      </c>
      <c r="E844" s="26" t="n">
        <f aca="false">D844/$D$3</f>
        <v>2.89603081469404E-013</v>
      </c>
      <c r="F844" s="47" t="n">
        <f aca="false">IF(A844=1,-1,E844+A844*0.0000000001)</f>
        <v>8.39002896030815E-008</v>
      </c>
    </row>
    <row r="845" customFormat="false" ht="15" hidden="false" customHeight="false" outlineLevel="0" collapsed="false">
      <c r="A845" s="4" t="n">
        <v>840</v>
      </c>
      <c r="B845" s="4" t="str">
        <f aca="false">Vocabulary!B841</f>
        <v>beau</v>
      </c>
      <c r="C845" s="24" t="n">
        <v>-0.1599951221518</v>
      </c>
      <c r="D845" s="25" t="n">
        <f aca="false">EXP((C845-$B$3)/$F$3)</f>
        <v>8.73431543616008E-009</v>
      </c>
      <c r="E845" s="26" t="n">
        <f aca="false">D845/$D$3</f>
        <v>6.89604482583013E-009</v>
      </c>
      <c r="F845" s="47" t="n">
        <f aca="false">IF(A845=1,-1,E845+A845*0.0000000001)</f>
        <v>9.08960448258301E-008</v>
      </c>
    </row>
    <row r="846" customFormat="false" ht="15" hidden="false" customHeight="false" outlineLevel="0" collapsed="false">
      <c r="A846" s="4" t="n">
        <v>841</v>
      </c>
      <c r="B846" s="4" t="str">
        <f aca="false">Vocabulary!B842</f>
        <v>ootiful</v>
      </c>
      <c r="C846" s="24" t="n">
        <v>-6.34229663763318</v>
      </c>
      <c r="D846" s="25" t="n">
        <f aca="false">EXP((C846-$B$3)/$F$3)</f>
        <v>1.8042197751595E-011</v>
      </c>
      <c r="E846" s="26" t="n">
        <f aca="false">D846/$D$3</f>
        <v>1.42449405864589E-011</v>
      </c>
      <c r="F846" s="47" t="n">
        <f aca="false">IF(A846=1,-1,E846+A846*0.0000000001)</f>
        <v>8.41142449405865E-008</v>
      </c>
    </row>
    <row r="847" customFormat="false" ht="15" hidden="false" customHeight="false" outlineLevel="0" collapsed="false">
      <c r="A847" s="4" t="n">
        <v>842</v>
      </c>
      <c r="B847" s="4" t="str">
        <f aca="false">Vocabulary!B843</f>
        <v>jurors</v>
      </c>
      <c r="C847" s="24" t="n">
        <v>-1.80221289889166</v>
      </c>
      <c r="D847" s="25" t="n">
        <f aca="false">EXP((C847-$B$3)/$F$3)</f>
        <v>1.69052950014657E-009</v>
      </c>
      <c r="E847" s="26" t="n">
        <f aca="false">D847/$D$3</f>
        <v>1.33473164526838E-009</v>
      </c>
      <c r="F847" s="47" t="n">
        <f aca="false">IF(A847=1,-1,E847+A847*0.0000000001)</f>
        <v>8.55347316452684E-008</v>
      </c>
    </row>
    <row r="848" customFormat="false" ht="15" hidden="false" customHeight="false" outlineLevel="0" collapsed="false">
      <c r="A848" s="4" t="n">
        <v>843</v>
      </c>
      <c r="B848" s="4" t="str">
        <f aca="false">Vocabulary!B844</f>
        <v>verdict</v>
      </c>
      <c r="C848" s="24" t="n">
        <v>-5.92073444552421</v>
      </c>
      <c r="D848" s="25" t="n">
        <f aca="false">EXP((C848-$B$3)/$F$3)</f>
        <v>2.75024619441796E-011</v>
      </c>
      <c r="E848" s="26" t="n">
        <f aca="false">D848/$D$3</f>
        <v>2.17141471216582E-011</v>
      </c>
      <c r="F848" s="47" t="n">
        <f aca="false">IF(A848=1,-1,E848+A848*0.0000000001)</f>
        <v>8.43217141471217E-008</v>
      </c>
    </row>
    <row r="849" customFormat="false" ht="15" hidden="false" customHeight="false" outlineLevel="0" collapsed="false">
      <c r="A849" s="4" t="n">
        <v>844</v>
      </c>
      <c r="B849" s="4" t="str">
        <f aca="false">Vocabulary!B845</f>
        <v>officers</v>
      </c>
      <c r="C849" s="24" t="n">
        <v>0.0927488616271919</v>
      </c>
      <c r="D849" s="25" t="n">
        <f aca="false">EXP((C849-$B$3)/$F$3)</f>
        <v>1.12458992836089E-008</v>
      </c>
      <c r="E849" s="26" t="n">
        <f aca="false">D849/$D$3</f>
        <v>8.87902734145274E-009</v>
      </c>
      <c r="F849" s="47" t="n">
        <f aca="false">IF(A849=1,-1,E849+A849*0.0000000001)</f>
        <v>9.32790273414527E-008</v>
      </c>
    </row>
    <row r="850" customFormat="false" ht="15" hidden="false" customHeight="false" outlineLevel="0" collapsed="false">
      <c r="A850" s="4" t="n">
        <v>845</v>
      </c>
      <c r="B850" s="4" t="str">
        <f aca="false">Vocabulary!B846</f>
        <v>suppressed</v>
      </c>
      <c r="C850" s="24" t="n">
        <v>-0.118955129172056</v>
      </c>
      <c r="D850" s="25" t="n">
        <f aca="false">EXP((C850-$B$3)/$F$3)</f>
        <v>9.10022886565289E-009</v>
      </c>
      <c r="E850" s="26" t="n">
        <f aca="false">D850/$D$3</f>
        <v>7.18494616338762E-009</v>
      </c>
      <c r="F850" s="47" t="n">
        <f aca="false">IF(A850=1,-1,E850+A850*0.0000000001)</f>
        <v>9.16849461633876E-008</v>
      </c>
    </row>
    <row r="851" customFormat="false" ht="15" hidden="false" customHeight="false" outlineLevel="0" collapsed="false">
      <c r="A851" s="4" t="n">
        <v>846</v>
      </c>
      <c r="B851" s="4" t="str">
        <f aca="false">Vocabulary!B847</f>
        <v>jurymen</v>
      </c>
      <c r="C851" s="24" t="n">
        <v>-6.64703568607614</v>
      </c>
      <c r="D851" s="25" t="n">
        <f aca="false">EXP((C851-$B$3)/$F$3)</f>
        <v>1.33027966206955E-011</v>
      </c>
      <c r="E851" s="26" t="n">
        <f aca="false">D851/$D$3</f>
        <v>1.0503019094711E-011</v>
      </c>
      <c r="F851" s="47" t="n">
        <f aca="false">IF(A851=1,-1,E851+A851*0.0000000001)</f>
        <v>8.46105030190947E-008</v>
      </c>
    </row>
    <row r="852" customFormat="false" ht="15" hidden="false" customHeight="false" outlineLevel="0" collapsed="false">
      <c r="A852" s="4" t="n">
        <v>847</v>
      </c>
      <c r="B852" s="4" t="str">
        <f aca="false">Vocabulary!B848</f>
        <v>verses</v>
      </c>
      <c r="C852" s="24" t="n">
        <v>-10.0643133151378</v>
      </c>
      <c r="D852" s="25" t="n">
        <f aca="false">EXP((C852-$B$3)/$F$3)</f>
        <v>4.36353168640113E-013</v>
      </c>
      <c r="E852" s="26" t="n">
        <f aca="false">D852/$D$3</f>
        <v>3.44515953520239E-013</v>
      </c>
      <c r="F852" s="47" t="n">
        <f aca="false">IF(A852=1,-1,E852+A852*0.0000000001)</f>
        <v>8.47003445159535E-008</v>
      </c>
    </row>
    <row r="853" customFormat="false" ht="15" hidden="false" customHeight="false" outlineLevel="0" collapsed="false">
      <c r="A853" s="4" t="n">
        <v>848</v>
      </c>
      <c r="B853" s="4" t="str">
        <f aca="false">Vocabulary!B849</f>
        <v>bank</v>
      </c>
      <c r="C853" s="24" t="n">
        <v>-9.21043233727791</v>
      </c>
      <c r="D853" s="25" t="n">
        <f aca="false">EXP((C853-$B$3)/$F$3)</f>
        <v>1.02488215387833E-012</v>
      </c>
      <c r="E853" s="26" t="n">
        <f aca="false">D853/$D$3</f>
        <v>8.09179989662186E-013</v>
      </c>
      <c r="F853" s="47" t="n">
        <f aca="false">IF(A853=1,-1,E853+A853*0.0000000001)</f>
        <v>8.48008091799897E-008</v>
      </c>
    </row>
    <row r="854" customFormat="false" ht="15" hidden="false" customHeight="false" outlineLevel="0" collapsed="false">
      <c r="A854" s="4" t="n">
        <v>849</v>
      </c>
      <c r="B854" s="4" t="str">
        <f aca="false">Vocabulary!B850</f>
        <v>peeped</v>
      </c>
      <c r="C854" s="24" t="n">
        <v>-4.99058084884634</v>
      </c>
      <c r="D854" s="25" t="n">
        <f aca="false">EXP((C854-$B$3)/$F$3)</f>
        <v>6.9715949520525E-011</v>
      </c>
      <c r="E854" s="26" t="n">
        <f aca="false">D854/$D$3</f>
        <v>5.50431589610889E-011</v>
      </c>
      <c r="F854" s="47" t="n">
        <f aca="false">IF(A854=1,-1,E854+A854*0.0000000001)</f>
        <v>8.49550431589611E-008</v>
      </c>
    </row>
    <row r="855" customFormat="false" ht="15" hidden="false" customHeight="false" outlineLevel="0" collapsed="false">
      <c r="A855" s="4" t="n">
        <v>850</v>
      </c>
      <c r="B855" s="4" t="str">
        <f aca="false">Vocabulary!B851</f>
        <v>reading</v>
      </c>
      <c r="C855" s="24" t="n">
        <v>-2.81171321288107</v>
      </c>
      <c r="D855" s="25" t="n">
        <f aca="false">EXP((C855-$B$3)/$F$3)</f>
        <v>6.16030674494739E-010</v>
      </c>
      <c r="E855" s="26" t="n">
        <f aca="false">D855/$D$3</f>
        <v>4.86377573199915E-010</v>
      </c>
      <c r="F855" s="47" t="n">
        <f aca="false">IF(A855=1,-1,E855+A855*0.0000000001)</f>
        <v>8.54863775731999E-008</v>
      </c>
    </row>
    <row r="856" customFormat="false" ht="15" hidden="false" customHeight="false" outlineLevel="0" collapsed="false">
      <c r="A856" s="4" t="n">
        <v>851</v>
      </c>
      <c r="B856" s="4" t="str">
        <f aca="false">Vocabulary!B852</f>
        <v>considering</v>
      </c>
      <c r="C856" s="24" t="n">
        <v>-0.882706593440919</v>
      </c>
      <c r="D856" s="25" t="n">
        <f aca="false">EXP((C856-$B$3)/$F$3)</f>
        <v>4.23993567869388E-009</v>
      </c>
      <c r="E856" s="26" t="n">
        <f aca="false">D856/$D$3</f>
        <v>3.3475762024647E-009</v>
      </c>
      <c r="F856" s="47" t="n">
        <f aca="false">IF(A856=1,-1,E856+A856*0.0000000001)</f>
        <v>8.84475762024647E-008</v>
      </c>
    </row>
    <row r="857" customFormat="false" ht="15" hidden="false" customHeight="false" outlineLevel="0" collapsed="false">
      <c r="A857" s="4" t="n">
        <v>852</v>
      </c>
      <c r="B857" s="4" t="str">
        <f aca="false">Vocabulary!B853</f>
        <v>nor</v>
      </c>
      <c r="C857" s="24" t="n">
        <v>-5.41391494933003</v>
      </c>
      <c r="D857" s="25" t="n">
        <f aca="false">EXP((C857-$B$3)/$F$3)</f>
        <v>4.56541732883046E-011</v>
      </c>
      <c r="E857" s="26" t="n">
        <f aca="false">D857/$D$3</f>
        <v>3.60455524858829E-011</v>
      </c>
      <c r="F857" s="47" t="n">
        <f aca="false">IF(A857=1,-1,E857+A857*0.0000000001)</f>
        <v>8.52360455524859E-008</v>
      </c>
    </row>
    <row r="858" customFormat="false" ht="15" hidden="false" customHeight="false" outlineLevel="0" collapsed="false">
      <c r="A858" s="4" t="n">
        <v>853</v>
      </c>
      <c r="B858" s="4" t="str">
        <f aca="false">Vocabulary!B854</f>
        <v>dark</v>
      </c>
      <c r="C858" s="24" t="n">
        <v>0.61953811971692</v>
      </c>
      <c r="D858" s="25" t="n">
        <f aca="false">EXP((C858-$B$3)/$F$3)</f>
        <v>1.90447755033712E-008</v>
      </c>
      <c r="E858" s="26" t="n">
        <f aca="false">D858/$D$3</f>
        <v>1.50365104774437E-008</v>
      </c>
      <c r="F858" s="47" t="n">
        <f aca="false">IF(A858=1,-1,E858+A858*0.0000000001)</f>
        <v>1.00336510477444E-007</v>
      </c>
    </row>
    <row r="859" customFormat="false" ht="15" hidden="false" customHeight="false" outlineLevel="0" collapsed="false">
      <c r="A859" s="4" t="n">
        <v>854</v>
      </c>
      <c r="B859" s="4" t="str">
        <f aca="false">Vocabulary!B855</f>
        <v>filled</v>
      </c>
      <c r="C859" s="24" t="n">
        <v>-1.14575504995409</v>
      </c>
      <c r="D859" s="25" t="n">
        <f aca="false">EXP((C859-$B$3)/$F$3)</f>
        <v>3.25925826199904E-009</v>
      </c>
      <c r="E859" s="26" t="n">
        <f aca="false">D859/$D$3</f>
        <v>2.57329738523662E-009</v>
      </c>
      <c r="F859" s="47" t="n">
        <f aca="false">IF(A859=1,-1,E859+A859*0.0000000001)</f>
        <v>8.79732973852366E-008</v>
      </c>
    </row>
    <row r="860" customFormat="false" ht="15" hidden="false" customHeight="false" outlineLevel="0" collapsed="false">
      <c r="A860" s="4" t="n">
        <v>855</v>
      </c>
      <c r="B860" s="4" t="str">
        <f aca="false">Vocabulary!B856</f>
        <v>past</v>
      </c>
      <c r="C860" s="24" t="n">
        <v>-6.26756855561288</v>
      </c>
      <c r="D860" s="25" t="n">
        <f aca="false">EXP((C860-$B$3)/$F$3)</f>
        <v>1.94421116250224E-011</v>
      </c>
      <c r="E860" s="26" t="n">
        <f aca="false">D860/$D$3</f>
        <v>1.5350221119778E-011</v>
      </c>
      <c r="F860" s="47" t="n">
        <f aca="false">IF(A860=1,-1,E860+A860*0.0000000001)</f>
        <v>8.55153502211198E-008</v>
      </c>
    </row>
    <row r="861" customFormat="false" ht="15" hidden="false" customHeight="false" outlineLevel="0" collapsed="false">
      <c r="A861" s="4" t="n">
        <v>856</v>
      </c>
      <c r="B861" s="4" t="str">
        <f aca="false">Vocabulary!B857</f>
        <v>stairs</v>
      </c>
      <c r="C861" s="24" t="n">
        <v>-7.81970293478778</v>
      </c>
      <c r="D861" s="25" t="n">
        <f aca="false">EXP((C861-$B$3)/$F$3)</f>
        <v>4.11775057221932E-012</v>
      </c>
      <c r="E861" s="26" t="n">
        <f aca="false">D861/$D$3</f>
        <v>3.25110682516134E-012</v>
      </c>
      <c r="F861" s="47" t="n">
        <f aca="false">IF(A861=1,-1,E861+A861*0.0000000001)</f>
        <v>8.56032511068252E-008</v>
      </c>
    </row>
    <row r="862" customFormat="false" ht="15" hidden="false" customHeight="false" outlineLevel="0" collapsed="false">
      <c r="A862" s="4" t="n">
        <v>857</v>
      </c>
      <c r="B862" s="4" t="str">
        <f aca="false">Vocabulary!B858</f>
        <v>miles</v>
      </c>
      <c r="C862" s="24" t="n">
        <v>-4.53212134083357</v>
      </c>
      <c r="D862" s="25" t="n">
        <f aca="false">EXP((C862-$B$3)/$F$3)</f>
        <v>1.10265228370603E-010</v>
      </c>
      <c r="E862" s="26" t="n">
        <f aca="false">D862/$D$3</f>
        <v>8.705822031868E-011</v>
      </c>
      <c r="F862" s="47" t="n">
        <f aca="false">IF(A862=1,-1,E862+A862*0.0000000001)</f>
        <v>8.57870582203187E-008</v>
      </c>
    </row>
    <row r="863" customFormat="false" ht="15" hidden="false" customHeight="false" outlineLevel="0" collapsed="false">
      <c r="A863" s="4" t="n">
        <v>858</v>
      </c>
      <c r="B863" s="4" t="str">
        <f aca="false">Vocabulary!B859</f>
        <v>somewhere</v>
      </c>
      <c r="C863" s="24" t="n">
        <v>-1.75491724947623</v>
      </c>
      <c r="D863" s="25" t="n">
        <f aca="false">EXP((C863-$B$3)/$F$3)</f>
        <v>1.77240510918242E-009</v>
      </c>
      <c r="E863" s="26" t="n">
        <f aca="false">D863/$D$3</f>
        <v>1.39937527695082E-009</v>
      </c>
      <c r="F863" s="47" t="n">
        <f aca="false">IF(A863=1,-1,E863+A863*0.0000000001)</f>
        <v>8.71993752769508E-008</v>
      </c>
    </row>
    <row r="864" customFormat="false" ht="15" hidden="false" customHeight="false" outlineLevel="0" collapsed="false">
      <c r="A864" s="4" t="n">
        <v>859</v>
      </c>
      <c r="B864" s="4" t="str">
        <f aca="false">Vocabulary!B860</f>
        <v>knowledge</v>
      </c>
      <c r="C864" s="24" t="n">
        <v>-12.5189263097285</v>
      </c>
      <c r="D864" s="25" t="n">
        <f aca="false">EXP((C864-$B$3)/$F$3)</f>
        <v>3.74811800132551E-014</v>
      </c>
      <c r="E864" s="26" t="n">
        <f aca="false">D864/$D$3</f>
        <v>2.95926909653779E-014</v>
      </c>
      <c r="F864" s="47" t="n">
        <f aca="false">IF(A864=1,-1,E864+A864*0.0000000001)</f>
        <v>8.5900029592691E-008</v>
      </c>
    </row>
    <row r="865" customFormat="false" ht="15" hidden="false" customHeight="false" outlineLevel="0" collapsed="false">
      <c r="A865" s="4" t="n">
        <v>860</v>
      </c>
      <c r="B865" s="4" t="str">
        <f aca="false">Vocabulary!B861</f>
        <v>grand</v>
      </c>
      <c r="C865" s="24" t="n">
        <v>-11.3038756908597</v>
      </c>
      <c r="D865" s="25" t="n">
        <f aca="false">EXP((C865-$B$3)/$F$3)</f>
        <v>1.26328992991321E-013</v>
      </c>
      <c r="E865" s="26" t="n">
        <f aca="false">D865/$D$3</f>
        <v>9.97411193627706E-014</v>
      </c>
      <c r="F865" s="47" t="n">
        <f aca="false">IF(A865=1,-1,E865+A865*0.0000000001)</f>
        <v>8.60000997411194E-008</v>
      </c>
    </row>
    <row r="866" customFormat="false" ht="15" hidden="false" customHeight="false" outlineLevel="0" collapsed="false">
      <c r="A866" s="4" t="n">
        <v>861</v>
      </c>
      <c r="B866" s="4" t="str">
        <f aca="false">Vocabulary!B862</f>
        <v>funny</v>
      </c>
      <c r="C866" s="24" t="n">
        <v>4.92618891889819</v>
      </c>
      <c r="D866" s="25" t="n">
        <f aca="false">EXP((C866-$B$3)/$F$3)</f>
        <v>1.4129621726086E-006</v>
      </c>
      <c r="E866" s="26" t="n">
        <f aca="false">D866/$D$3</f>
        <v>1.11558261786283E-006</v>
      </c>
      <c r="F866" s="47" t="n">
        <f aca="false">IF(A866=1,-1,E866+A866*0.0000000001)</f>
        <v>1.20168261786283E-006</v>
      </c>
    </row>
    <row r="867" customFormat="false" ht="15" hidden="false" customHeight="false" outlineLevel="0" collapsed="false">
      <c r="A867" s="4" t="n">
        <v>862</v>
      </c>
      <c r="B867" s="4" t="str">
        <f aca="false">Vocabulary!B863</f>
        <v>listening</v>
      </c>
      <c r="C867" s="24" t="n">
        <v>-3.57320996321934</v>
      </c>
      <c r="D867" s="25" t="n">
        <f aca="false">EXP((C867-$B$3)/$F$3)</f>
        <v>2.87665977935334E-010</v>
      </c>
      <c r="E867" s="26" t="n">
        <f aca="false">D867/$D$3</f>
        <v>2.27122261980094E-010</v>
      </c>
      <c r="F867" s="47" t="n">
        <f aca="false">IF(A867=1,-1,E867+A867*0.0000000001)</f>
        <v>8.64271222619801E-008</v>
      </c>
    </row>
    <row r="868" customFormat="false" ht="15" hidden="false" customHeight="false" outlineLevel="0" collapsed="false">
      <c r="A868" s="4" t="n">
        <v>863</v>
      </c>
      <c r="B868" s="4" t="str">
        <f aca="false">Vocabulary!B864</f>
        <v>she'll</v>
      </c>
      <c r="C868" s="24" t="n">
        <v>7.84310665447256</v>
      </c>
      <c r="D868" s="25" t="n">
        <f aca="false">EXP((C868-$B$3)/$F$3)</f>
        <v>2.61175125419202E-005</v>
      </c>
      <c r="E868" s="26" t="n">
        <f aca="false">D868/$D$3</f>
        <v>2.06206815570934E-005</v>
      </c>
      <c r="F868" s="47" t="n">
        <f aca="false">IF(A868=1,-1,E868+A868*0.0000000001)</f>
        <v>2.07069815570934E-005</v>
      </c>
    </row>
    <row r="869" customFormat="false" ht="15" hidden="false" customHeight="false" outlineLevel="0" collapsed="false">
      <c r="A869" s="4" t="n">
        <v>864</v>
      </c>
      <c r="B869" s="4" t="str">
        <f aca="false">Vocabulary!B865</f>
        <v>hope</v>
      </c>
      <c r="C869" s="24" t="n">
        <v>5.57602963001539</v>
      </c>
      <c r="D869" s="25" t="n">
        <f aca="false">EXP((C869-$B$3)/$F$3)</f>
        <v>2.7061556366425E-006</v>
      </c>
      <c r="E869" s="26" t="n">
        <f aca="false">D869/$D$3</f>
        <v>2.13660368833255E-006</v>
      </c>
      <c r="F869" s="47" t="n">
        <f aca="false">IF(A869=1,-1,E869+A869*0.0000000001)</f>
        <v>2.22300368833255E-006</v>
      </c>
    </row>
    <row r="870" customFormat="false" ht="15" hidden="false" customHeight="false" outlineLevel="0" collapsed="false">
      <c r="A870" s="4" t="n">
        <v>865</v>
      </c>
      <c r="B870" s="4" t="str">
        <f aca="false">Vocabulary!B866</f>
        <v>bat</v>
      </c>
      <c r="C870" s="24" t="n">
        <v>3.16461110265821</v>
      </c>
      <c r="D870" s="25" t="n">
        <f aca="false">EXP((C870-$B$3)/$F$3)</f>
        <v>2.42709631103747E-007</v>
      </c>
      <c r="E870" s="26" t="n">
        <f aca="false">D870/$D$3</f>
        <v>1.91627667673057E-007</v>
      </c>
      <c r="F870" s="47" t="n">
        <f aca="false">IF(A870=1,-1,E870+A870*0.0000000001)</f>
        <v>2.78127667673057E-007</v>
      </c>
    </row>
    <row r="871" customFormat="false" ht="15" hidden="false" customHeight="false" outlineLevel="0" collapsed="false">
      <c r="A871" s="4" t="n">
        <v>866</v>
      </c>
      <c r="B871" s="4" t="str">
        <f aca="false">Vocabulary!B867</f>
        <v>hurt</v>
      </c>
      <c r="C871" s="24" t="n">
        <v>4.41840679638132</v>
      </c>
      <c r="D871" s="25" t="n">
        <f aca="false">EXP((C871-$B$3)/$F$3)</f>
        <v>8.50361445272074E-007</v>
      </c>
      <c r="E871" s="26" t="n">
        <f aca="false">D871/$D$3</f>
        <v>6.71389840178706E-007</v>
      </c>
      <c r="F871" s="47" t="n">
        <f aca="false">IF(A871=1,-1,E871+A871*0.0000000001)</f>
        <v>7.57989840178706E-007</v>
      </c>
    </row>
    <row r="872" customFormat="false" ht="15" hidden="false" customHeight="false" outlineLevel="0" collapsed="false">
      <c r="A872" s="4" t="n">
        <v>867</v>
      </c>
      <c r="B872" s="4" t="str">
        <f aca="false">Vocabulary!B868</f>
        <v>lost</v>
      </c>
      <c r="C872" s="24" t="n">
        <v>-4.11855615522766</v>
      </c>
      <c r="D872" s="25" t="n">
        <f aca="false">EXP((C872-$B$3)/$F$3)</f>
        <v>1.6674301855862E-010</v>
      </c>
      <c r="E872" s="26" t="n">
        <f aca="false">D872/$D$3</f>
        <v>1.31649393564837E-010</v>
      </c>
      <c r="F872" s="47" t="n">
        <f aca="false">IF(A872=1,-1,E872+A872*0.0000000001)</f>
        <v>8.68316493935648E-008</v>
      </c>
    </row>
    <row r="873" customFormat="false" ht="15" hidden="false" customHeight="false" outlineLevel="0" collapsed="false">
      <c r="A873" s="4" t="n">
        <v>868</v>
      </c>
      <c r="B873" s="4" t="str">
        <f aca="false">Vocabulary!B869</f>
        <v>whiskers</v>
      </c>
      <c r="C873" s="24" t="n">
        <v>-1.25192919495776</v>
      </c>
      <c r="D873" s="25" t="n">
        <f aca="false">EXP((C873-$B$3)/$F$3)</f>
        <v>2.93094676110732E-009</v>
      </c>
      <c r="E873" s="26" t="n">
        <f aca="false">D873/$D$3</f>
        <v>2.31408407384055E-009</v>
      </c>
      <c r="F873" s="47" t="n">
        <f aca="false">IF(A873=1,-1,E873+A873*0.0000000001)</f>
        <v>8.91140840738406E-008</v>
      </c>
    </row>
    <row r="874" customFormat="false" ht="15" hidden="false" customHeight="false" outlineLevel="0" collapsed="false">
      <c r="A874" s="4" t="n">
        <v>869</v>
      </c>
      <c r="B874" s="4" t="str">
        <f aca="false">Vocabulary!B870</f>
        <v>longer</v>
      </c>
      <c r="C874" s="24" t="n">
        <v>-0.488876690621476</v>
      </c>
      <c r="D874" s="25" t="n">
        <f aca="false">EXP((C874-$B$3)/$F$3)</f>
        <v>6.28633356571868E-009</v>
      </c>
      <c r="E874" s="26" t="n">
        <f aca="false">D874/$D$3</f>
        <v>4.96327827591892E-009</v>
      </c>
      <c r="F874" s="47" t="n">
        <f aca="false">IF(A874=1,-1,E874+A874*0.0000000001)</f>
        <v>9.18632782759189E-008</v>
      </c>
    </row>
    <row r="875" customFormat="false" ht="15" hidden="false" customHeight="false" outlineLevel="0" collapsed="false">
      <c r="A875" s="4" t="n">
        <v>870</v>
      </c>
      <c r="B875" s="4" t="str">
        <f aca="false">Vocabulary!B871</f>
        <v>hanging</v>
      </c>
      <c r="C875" s="24" t="n">
        <v>-1.4919864043143</v>
      </c>
      <c r="D875" s="25" t="n">
        <f aca="false">EXP((C875-$B$3)/$F$3)</f>
        <v>2.30543248550794E-009</v>
      </c>
      <c r="E875" s="26" t="n">
        <f aca="false">D875/$D$3</f>
        <v>1.82021886880435E-009</v>
      </c>
      <c r="F875" s="47" t="n">
        <f aca="false">IF(A875=1,-1,E875+A875*0.0000000001)</f>
        <v>8.88202188688044E-008</v>
      </c>
    </row>
    <row r="876" customFormat="false" ht="15" hidden="false" customHeight="false" outlineLevel="0" collapsed="false">
      <c r="A876" s="4" t="n">
        <v>871</v>
      </c>
      <c r="B876" s="4" t="str">
        <f aca="false">Vocabulary!B872</f>
        <v>delight</v>
      </c>
      <c r="C876" s="24" t="n">
        <v>-1.52767348771741</v>
      </c>
      <c r="D876" s="25" t="n">
        <f aca="false">EXP((C876-$B$3)/$F$3)</f>
        <v>2.22460907762596E-009</v>
      </c>
      <c r="E876" s="26" t="n">
        <f aca="false">D876/$D$3</f>
        <v>1.75640598640913E-009</v>
      </c>
      <c r="F876" s="47" t="n">
        <f aca="false">IF(A876=1,-1,E876+A876*0.0000000001)</f>
        <v>8.88564059864091E-008</v>
      </c>
    </row>
    <row r="877" customFormat="false" ht="15" hidden="false" customHeight="false" outlineLevel="0" collapsed="false">
      <c r="A877" s="4" t="n">
        <v>872</v>
      </c>
      <c r="B877" s="4" t="str">
        <f aca="false">Vocabulary!B873</f>
        <v>telescope</v>
      </c>
      <c r="C877" s="24" t="n">
        <v>-9.45474350411741</v>
      </c>
      <c r="D877" s="25" t="n">
        <f aca="false">EXP((C877-$B$3)/$F$3)</f>
        <v>8.0273267148576E-013</v>
      </c>
      <c r="E877" s="26" t="n">
        <f aca="false">D877/$D$3</f>
        <v>6.33785272146967E-013</v>
      </c>
      <c r="F877" s="47" t="n">
        <f aca="false">IF(A877=1,-1,E877+A877*0.0000000001)</f>
        <v>8.72006337852721E-008</v>
      </c>
    </row>
    <row r="878" customFormat="false" ht="15" hidden="false" customHeight="false" outlineLevel="0" collapsed="false">
      <c r="A878" s="4" t="n">
        <v>873</v>
      </c>
      <c r="B878" s="4" t="str">
        <f aca="false">Vocabulary!B874</f>
        <v>impossible</v>
      </c>
      <c r="C878" s="24" t="n">
        <v>-3.14730005946718</v>
      </c>
      <c r="D878" s="25" t="n">
        <f aca="false">EXP((C878-$B$3)/$F$3)</f>
        <v>4.4041167388895E-010</v>
      </c>
      <c r="E878" s="26" t="n">
        <f aca="false">D878/$D$3</f>
        <v>3.47720284108757E-010</v>
      </c>
      <c r="F878" s="47" t="n">
        <f aca="false">IF(A878=1,-1,E878+A878*0.0000000001)</f>
        <v>8.76477202841088E-008</v>
      </c>
    </row>
    <row r="879" customFormat="false" ht="15" hidden="false" customHeight="false" outlineLevel="0" collapsed="false">
      <c r="A879" s="4" t="n">
        <v>874</v>
      </c>
      <c r="B879" s="4" t="str">
        <f aca="false">Vocabulary!B875</f>
        <v>hoping</v>
      </c>
      <c r="C879" s="24" t="n">
        <v>-5.30695269548565</v>
      </c>
      <c r="D879" s="25" t="n">
        <f aca="false">EXP((C879-$B$3)/$F$3)</f>
        <v>5.08081754629955E-011</v>
      </c>
      <c r="E879" s="26" t="n">
        <f aca="false">D879/$D$3</f>
        <v>4.01148158745109E-011</v>
      </c>
      <c r="F879" s="47" t="n">
        <f aca="false">IF(A879=1,-1,E879+A879*0.0000000001)</f>
        <v>8.74401148158745E-008</v>
      </c>
    </row>
    <row r="880" customFormat="false" ht="15" hidden="false" customHeight="false" outlineLevel="0" collapsed="false">
      <c r="A880" s="4" t="n">
        <v>875</v>
      </c>
      <c r="B880" s="4" t="str">
        <f aca="false">Vocabulary!B876</f>
        <v>rules</v>
      </c>
      <c r="C880" s="24" t="n">
        <v>2.56781343077541</v>
      </c>
      <c r="D880" s="25" t="n">
        <f aca="false">EXP((C880-$B$3)/$F$3)</f>
        <v>1.33629109550481E-007</v>
      </c>
      <c r="E880" s="26" t="n">
        <f aca="false">D880/$D$3</f>
        <v>1.05504814456416E-007</v>
      </c>
      <c r="F880" s="47" t="n">
        <f aca="false">IF(A880=1,-1,E880+A880*0.0000000001)</f>
        <v>1.93004814456416E-007</v>
      </c>
    </row>
    <row r="881" customFormat="false" ht="15" hidden="false" customHeight="false" outlineLevel="0" collapsed="false">
      <c r="A881" s="4" t="n">
        <v>876</v>
      </c>
      <c r="B881" s="4" t="str">
        <f aca="false">Vocabulary!B877</f>
        <v>poison</v>
      </c>
      <c r="C881" s="24" t="n">
        <v>-10.4194972406543</v>
      </c>
      <c r="D881" s="25" t="n">
        <f aca="false">EXP((C881-$B$3)/$F$3)</f>
        <v>3.05902985171377E-013</v>
      </c>
      <c r="E881" s="26" t="n">
        <f aca="false">D881/$D$3</f>
        <v>2.41521011407906E-013</v>
      </c>
      <c r="F881" s="47" t="n">
        <f aca="false">IF(A881=1,-1,E881+A881*0.0000000001)</f>
        <v>8.76002415210114E-008</v>
      </c>
    </row>
    <row r="882" customFormat="false" ht="15" hidden="false" customHeight="false" outlineLevel="0" collapsed="false">
      <c r="A882" s="4" t="n">
        <v>877</v>
      </c>
      <c r="B882" s="4" t="str">
        <f aca="false">Vocabulary!B878</f>
        <v>red</v>
      </c>
      <c r="C882" s="24" t="n">
        <v>-7.83056931847617</v>
      </c>
      <c r="D882" s="25" t="n">
        <f aca="false">EXP((C882-$B$3)/$F$3)</f>
        <v>4.07324774486772E-012</v>
      </c>
      <c r="E882" s="26" t="n">
        <f aca="false">D882/$D$3</f>
        <v>3.21597030020573E-012</v>
      </c>
      <c r="F882" s="47" t="n">
        <f aca="false">IF(A882=1,-1,E882+A882*0.0000000001)</f>
        <v>8.77032159703002E-008</v>
      </c>
    </row>
    <row r="883" customFormat="false" ht="15" hidden="false" customHeight="false" outlineLevel="0" collapsed="false">
      <c r="A883" s="4" t="n">
        <v>878</v>
      </c>
      <c r="B883" s="4" t="str">
        <f aca="false">Vocabulary!B879</f>
        <v>knife</v>
      </c>
      <c r="C883" s="24" t="n">
        <v>0.018791055252366</v>
      </c>
      <c r="D883" s="25" t="n">
        <f aca="false">EXP((C883-$B$3)/$F$3)</f>
        <v>1.0444189005377E-008</v>
      </c>
      <c r="E883" s="26" t="n">
        <f aca="false">D883/$D$3</f>
        <v>8.24604928422254E-009</v>
      </c>
      <c r="F883" s="47" t="n">
        <f aca="false">IF(A883=1,-1,E883+A883*0.0000000001)</f>
        <v>9.60460492842226E-008</v>
      </c>
    </row>
    <row r="884" customFormat="false" ht="15" hidden="false" customHeight="false" outlineLevel="0" collapsed="false">
      <c r="A884" s="4" t="n">
        <v>879</v>
      </c>
      <c r="B884" s="4" t="str">
        <f aca="false">Vocabulary!B880</f>
        <v>certain</v>
      </c>
      <c r="C884" s="24" t="n">
        <v>-4.09433327543728</v>
      </c>
      <c r="D884" s="25" t="n">
        <f aca="false">EXP((C884-$B$3)/$F$3)</f>
        <v>1.7083133009375E-010</v>
      </c>
      <c r="E884" s="26" t="n">
        <f aca="false">D884/$D$3</f>
        <v>1.34877257249665E-010</v>
      </c>
      <c r="F884" s="47" t="n">
        <f aca="false">IF(A884=1,-1,E884+A884*0.0000000001)</f>
        <v>8.80348772572497E-008</v>
      </c>
    </row>
    <row r="885" customFormat="false" ht="15" hidden="false" customHeight="false" outlineLevel="0" collapsed="false">
      <c r="A885" s="4" t="n">
        <v>880</v>
      </c>
      <c r="B885" s="4" t="str">
        <f aca="false">Vocabulary!B881</f>
        <v>later</v>
      </c>
      <c r="C885" s="24" t="n">
        <v>4.8070919736834</v>
      </c>
      <c r="D885" s="25" t="n">
        <f aca="false">EXP((C885-$B$3)/$F$3)</f>
        <v>1.25431723307543E-006</v>
      </c>
      <c r="E885" s="26" t="n">
        <f aca="false">D885/$D$3</f>
        <v>9.90326938421424E-007</v>
      </c>
      <c r="F885" s="47" t="n">
        <f aca="false">IF(A885=1,-1,E885+A885*0.0000000001)</f>
        <v>1.07832693842142E-006</v>
      </c>
    </row>
    <row r="886" customFormat="false" ht="15" hidden="false" customHeight="false" outlineLevel="0" collapsed="false">
      <c r="A886" s="4" t="n">
        <v>881</v>
      </c>
      <c r="B886" s="4" t="str">
        <f aca="false">Vocabulary!B882</f>
        <v>finding</v>
      </c>
      <c r="C886" s="24" t="n">
        <v>0.632437486058776</v>
      </c>
      <c r="D886" s="25" t="n">
        <f aca="false">EXP((C886-$B$3)/$F$3)</f>
        <v>1.9292032339253E-008</v>
      </c>
      <c r="E886" s="26" t="n">
        <f aca="false">D886/$D$3</f>
        <v>1.52317283209252E-008</v>
      </c>
      <c r="F886" s="47" t="n">
        <f aca="false">IF(A886=1,-1,E886+A886*0.0000000001)</f>
        <v>1.03331728320925E-007</v>
      </c>
    </row>
    <row r="887" customFormat="false" ht="15" hidden="false" customHeight="false" outlineLevel="0" collapsed="false">
      <c r="A887" s="4" t="n">
        <v>882</v>
      </c>
      <c r="B887" s="4" t="str">
        <f aca="false">Vocabulary!B883</f>
        <v>further</v>
      </c>
      <c r="C887" s="24" t="n">
        <v>2.03897039123852</v>
      </c>
      <c r="D887" s="25" t="n">
        <f aca="false">EXP((C887-$B$3)/$F$3)</f>
        <v>7.87458110825854E-008</v>
      </c>
      <c r="E887" s="26" t="n">
        <f aca="false">D887/$D$3</f>
        <v>6.21725476988953E-008</v>
      </c>
      <c r="F887" s="47" t="n">
        <f aca="false">IF(A887=1,-1,E887+A887*0.0000000001)</f>
        <v>1.50372547698895E-007</v>
      </c>
    </row>
    <row r="888" customFormat="false" ht="15" hidden="false" customHeight="false" outlineLevel="0" collapsed="false">
      <c r="A888" s="4" t="n">
        <v>883</v>
      </c>
      <c r="B888" s="4" t="str">
        <f aca="false">Vocabulary!B884</f>
        <v>candle</v>
      </c>
      <c r="C888" s="24" t="n">
        <v>-1.06725587904083</v>
      </c>
      <c r="D888" s="25" t="n">
        <f aca="false">EXP((C888-$B$3)/$F$3)</f>
        <v>3.52541730413628E-009</v>
      </c>
      <c r="E888" s="26" t="n">
        <f aca="false">D888/$D$3</f>
        <v>2.78343917583187E-009</v>
      </c>
      <c r="F888" s="47" t="n">
        <f aca="false">IF(A888=1,-1,E888+A888*0.0000000001)</f>
        <v>9.10834391758319E-008</v>
      </c>
    </row>
    <row r="889" customFormat="false" ht="15" hidden="false" customHeight="false" outlineLevel="0" collapsed="false">
      <c r="A889" s="4" t="n">
        <v>884</v>
      </c>
      <c r="B889" s="4" t="str">
        <f aca="false">Vocabulary!B885</f>
        <v>decided</v>
      </c>
      <c r="C889" s="24" t="n">
        <v>-4.8143047647726</v>
      </c>
      <c r="D889" s="25" t="n">
        <f aca="false">EXP((C889-$B$3)/$F$3)</f>
        <v>8.31549060796227E-011</v>
      </c>
      <c r="E889" s="26" t="n">
        <f aca="false">D889/$D$3</f>
        <v>6.56536810473698E-011</v>
      </c>
      <c r="F889" s="47" t="n">
        <f aca="false">IF(A889=1,-1,E889+A889*0.0000000001)</f>
        <v>8.84656536810474E-008</v>
      </c>
    </row>
    <row r="890" customFormat="false" ht="15" hidden="false" customHeight="false" outlineLevel="0" collapsed="false">
      <c r="A890" s="4" t="n">
        <v>885</v>
      </c>
      <c r="B890" s="4" t="str">
        <f aca="false">Vocabulary!B886</f>
        <v>possibly</v>
      </c>
      <c r="C890" s="24" t="n">
        <v>8.02960775270622</v>
      </c>
      <c r="D890" s="25" t="n">
        <f aca="false">EXP((C890-$B$3)/$F$3)</f>
        <v>3.14722802445444E-005</v>
      </c>
      <c r="E890" s="26" t="n">
        <f aca="false">D890/$D$3</f>
        <v>2.48484562898821E-005</v>
      </c>
      <c r="F890" s="47" t="n">
        <f aca="false">IF(A890=1,-1,E890+A890*0.0000000001)</f>
        <v>2.49369562898821E-005</v>
      </c>
    </row>
    <row r="891" customFormat="false" ht="15" hidden="false" customHeight="false" outlineLevel="0" collapsed="false">
      <c r="A891" s="4" t="n">
        <v>886</v>
      </c>
      <c r="B891" s="4" t="str">
        <f aca="false">Vocabulary!B887</f>
        <v>legs</v>
      </c>
      <c r="C891" s="24" t="n">
        <v>-3.00230312426211</v>
      </c>
      <c r="D891" s="25" t="n">
        <f aca="false">EXP((C891-$B$3)/$F$3)</f>
        <v>5.09131761836766E-010</v>
      </c>
      <c r="E891" s="26" t="n">
        <f aca="false">D891/$D$3</f>
        <v>4.01977175835061E-010</v>
      </c>
      <c r="F891" s="47" t="n">
        <f aca="false">IF(A891=1,-1,E891+A891*0.0000000001)</f>
        <v>8.90019771758351E-008</v>
      </c>
    </row>
    <row r="892" customFormat="false" ht="15" hidden="false" customHeight="false" outlineLevel="0" collapsed="false">
      <c r="A892" s="4" t="n">
        <v>887</v>
      </c>
      <c r="B892" s="4" t="str">
        <f aca="false">Vocabulary!B888</f>
        <v>bring</v>
      </c>
      <c r="C892" s="24" t="n">
        <v>-2.05931783653814</v>
      </c>
      <c r="D892" s="25" t="n">
        <f aca="false">EXP((C892-$B$3)/$F$3)</f>
        <v>1.30726459137861E-009</v>
      </c>
      <c r="E892" s="26" t="n">
        <f aca="false">D892/$D$3</f>
        <v>1.03213071330645E-009</v>
      </c>
      <c r="F892" s="47" t="n">
        <f aca="false">IF(A892=1,-1,E892+A892*0.0000000001)</f>
        <v>8.97321307133065E-008</v>
      </c>
    </row>
    <row r="893" customFormat="false" ht="15" hidden="false" customHeight="false" outlineLevel="0" collapsed="false">
      <c r="A893" s="4" t="n">
        <v>888</v>
      </c>
      <c r="B893" s="4" t="str">
        <f aca="false">Vocabulary!B889</f>
        <v>cake</v>
      </c>
      <c r="C893" s="24" t="n">
        <v>-10.0571417427757</v>
      </c>
      <c r="D893" s="25" t="n">
        <f aca="false">EXP((C893-$B$3)/$F$3)</f>
        <v>4.39493754975158E-013</v>
      </c>
      <c r="E893" s="26" t="n">
        <f aca="false">D893/$D$3</f>
        <v>3.46995555305194E-013</v>
      </c>
      <c r="F893" s="47" t="n">
        <f aca="false">IF(A893=1,-1,E893+A893*0.0000000001)</f>
        <v>8.88003469955553E-008</v>
      </c>
    </row>
    <row r="894" customFormat="false" ht="15" hidden="false" customHeight="false" outlineLevel="0" collapsed="false">
      <c r="A894" s="4" t="n">
        <v>889</v>
      </c>
      <c r="B894" s="4" t="str">
        <f aca="false">Vocabulary!B890</f>
        <v>smaller</v>
      </c>
      <c r="C894" s="24" t="n">
        <v>1.60605523986557</v>
      </c>
      <c r="D894" s="25" t="n">
        <f aca="false">EXP((C894-$B$3)/$F$3)</f>
        <v>5.10757554871824E-008</v>
      </c>
      <c r="E894" s="26" t="n">
        <f aca="false">D894/$D$3</f>
        <v>4.03260795796949E-008</v>
      </c>
      <c r="F894" s="47" t="n">
        <f aca="false">IF(A894=1,-1,E894+A894*0.0000000001)</f>
        <v>1.29226079579695E-007</v>
      </c>
    </row>
    <row r="895" customFormat="false" ht="15" hidden="false" customHeight="false" outlineLevel="0" collapsed="false">
      <c r="A895" s="4" t="n">
        <v>890</v>
      </c>
      <c r="B895" s="4" t="str">
        <f aca="false">Vocabulary!B891</f>
        <v>holding</v>
      </c>
      <c r="C895" s="24" t="n">
        <v>2.8430735136279</v>
      </c>
      <c r="D895" s="25" t="n">
        <f aca="false">EXP((C895-$B$3)/$F$3)</f>
        <v>1.75972583278724E-007</v>
      </c>
      <c r="E895" s="26" t="n">
        <f aca="false">D895/$D$3</f>
        <v>1.38936454868948E-007</v>
      </c>
      <c r="F895" s="47" t="n">
        <f aca="false">IF(A895=1,-1,E895+A895*0.0000000001)</f>
        <v>2.27936454868948E-007</v>
      </c>
    </row>
    <row r="896" customFormat="false" ht="15" hidden="false" customHeight="false" outlineLevel="0" collapsed="false">
      <c r="A896" s="4" t="n">
        <v>891</v>
      </c>
      <c r="B896" s="4" t="str">
        <f aca="false">Vocabulary!B892</f>
        <v>remained</v>
      </c>
      <c r="C896" s="24" t="n">
        <v>2.55555078313267</v>
      </c>
      <c r="D896" s="25" t="n">
        <f aca="false">EXP((C896-$B$3)/$F$3)</f>
        <v>1.32000468996391E-007</v>
      </c>
      <c r="E896" s="26" t="n">
        <f aca="false">D896/$D$3</f>
        <v>1.04218946279539E-007</v>
      </c>
      <c r="F896" s="47" t="n">
        <f aca="false">IF(A896=1,-1,E896+A896*0.0000000001)</f>
        <v>1.93318946279539E-007</v>
      </c>
    </row>
    <row r="897" customFormat="false" ht="15" hidden="false" customHeight="false" outlineLevel="0" collapsed="false">
      <c r="A897" s="4" t="n">
        <v>892</v>
      </c>
      <c r="B897" s="4" t="str">
        <f aca="false">Vocabulary!B893</f>
        <v>expecting</v>
      </c>
      <c r="C897" s="24" t="n">
        <v>-11.0516058605845</v>
      </c>
      <c r="D897" s="25" t="n">
        <f aca="false">EXP((C897-$B$3)/$F$3)</f>
        <v>1.62578244391251E-013</v>
      </c>
      <c r="E897" s="26" t="n">
        <f aca="false">D897/$D$3</f>
        <v>1.28361159981157E-013</v>
      </c>
      <c r="F897" s="47" t="n">
        <f aca="false">IF(A897=1,-1,E897+A897*0.0000000001)</f>
        <v>8.920012836116E-008</v>
      </c>
    </row>
    <row r="898" customFormat="false" ht="15" hidden="false" customHeight="false" outlineLevel="0" collapsed="false">
      <c r="A898" s="4" t="n">
        <v>893</v>
      </c>
      <c r="B898" s="4" t="str">
        <f aca="false">Vocabulary!B894</f>
        <v>dull</v>
      </c>
      <c r="C898" s="24" t="n">
        <v>1.95318912499809</v>
      </c>
      <c r="D898" s="25" t="n">
        <f aca="false">EXP((C898-$B$3)/$F$3)</f>
        <v>7.22725086908779E-008</v>
      </c>
      <c r="E898" s="26" t="n">
        <f aca="false">D898/$D$3</f>
        <v>5.70616510532855E-008</v>
      </c>
      <c r="F898" s="47" t="n">
        <f aca="false">IF(A898=1,-1,E898+A898*0.0000000001)</f>
        <v>1.46361651053286E-007</v>
      </c>
    </row>
    <row r="899" customFormat="false" ht="15" hidden="false" customHeight="false" outlineLevel="0" collapsed="false">
      <c r="A899" s="4" t="n">
        <v>894</v>
      </c>
      <c r="B899" s="4" t="str">
        <f aca="false">Vocabulary!B895</f>
        <v>opening</v>
      </c>
      <c r="C899" s="24" t="n">
        <v>-1.19106451470749</v>
      </c>
      <c r="D899" s="25" t="n">
        <f aca="false">EXP((C899-$B$3)/$F$3)</f>
        <v>3.11487859680905E-009</v>
      </c>
      <c r="E899" s="26" t="n">
        <f aca="false">D899/$D$3</f>
        <v>2.45930463441765E-009</v>
      </c>
      <c r="F899" s="47" t="n">
        <f aca="false">IF(A899=1,-1,E899+A899*0.0000000001)</f>
        <v>9.18593046344177E-008</v>
      </c>
    </row>
    <row r="900" customFormat="false" ht="15" hidden="false" customHeight="false" outlineLevel="0" collapsed="false">
      <c r="A900" s="4" t="n">
        <v>895</v>
      </c>
      <c r="B900" s="4" t="str">
        <f aca="false">Vocabulary!B896</f>
        <v>dears</v>
      </c>
      <c r="C900" s="24" t="n">
        <v>-0.290610950086651</v>
      </c>
      <c r="D900" s="25" t="n">
        <f aca="false">EXP((C900-$B$3)/$F$3)</f>
        <v>7.66484079990929E-009</v>
      </c>
      <c r="E900" s="26" t="n">
        <f aca="false">D900/$D$3</f>
        <v>6.05165752546533E-009</v>
      </c>
      <c r="F900" s="47" t="n">
        <f aca="false">IF(A900=1,-1,E900+A900*0.0000000001)</f>
        <v>9.55516575254653E-008</v>
      </c>
    </row>
    <row r="901" customFormat="false" ht="15" hidden="false" customHeight="false" outlineLevel="0" collapsed="false">
      <c r="A901" s="4" t="n">
        <v>896</v>
      </c>
      <c r="B901" s="4" t="str">
        <f aca="false">Vocabulary!B897</f>
        <v>directions</v>
      </c>
      <c r="C901" s="24" t="n">
        <v>-6.3917117101509</v>
      </c>
      <c r="D901" s="25" t="n">
        <f aca="false">EXP((C901-$B$3)/$F$3)</f>
        <v>1.7172311003522E-011</v>
      </c>
      <c r="E901" s="26" t="n">
        <f aca="false">D901/$D$3</f>
        <v>1.35581348428431E-011</v>
      </c>
      <c r="F901" s="47" t="n">
        <f aca="false">IF(A901=1,-1,E901+A901*0.0000000001)</f>
        <v>8.96135581348429E-008</v>
      </c>
    </row>
    <row r="902" customFormat="false" ht="15" hidden="false" customHeight="false" outlineLevel="0" collapsed="false">
      <c r="A902" s="4" t="n">
        <v>897</v>
      </c>
      <c r="B902" s="4" t="str">
        <f aca="false">Vocabulary!B898</f>
        <v>love</v>
      </c>
      <c r="C902" s="24" t="n">
        <v>-1.81877713803867</v>
      </c>
      <c r="D902" s="25" t="n">
        <f aca="false">EXP((C902-$B$3)/$F$3)</f>
        <v>1.66275780867359E-009</v>
      </c>
      <c r="E902" s="26" t="n">
        <f aca="false">D902/$D$3</f>
        <v>1.31280493210046E-009</v>
      </c>
      <c r="F902" s="47" t="n">
        <f aca="false">IF(A902=1,-1,E902+A902*0.0000000001)</f>
        <v>9.10128049321005E-008</v>
      </c>
    </row>
    <row r="903" customFormat="false" ht="15" hidden="false" customHeight="false" outlineLevel="0" collapsed="false">
      <c r="A903" s="4" t="n">
        <v>898</v>
      </c>
      <c r="B903" s="4" t="str">
        <f aca="false">Vocabulary!B899</f>
        <v>cry</v>
      </c>
      <c r="C903" s="24" t="n">
        <v>3.77265519488004</v>
      </c>
      <c r="D903" s="25" t="n">
        <f aca="false">EXP((C903-$B$3)/$F$3)</f>
        <v>4.45817594458781E-007</v>
      </c>
      <c r="E903" s="26" t="n">
        <f aca="false">D903/$D$3</f>
        <v>3.51988445803501E-007</v>
      </c>
      <c r="F903" s="47" t="n">
        <f aca="false">IF(A903=1,-1,E903+A903*0.0000000001)</f>
        <v>4.41788445803501E-007</v>
      </c>
    </row>
    <row r="904" customFormat="false" ht="15" hidden="false" customHeight="false" outlineLevel="0" collapsed="false">
      <c r="A904" s="4" t="n">
        <v>899</v>
      </c>
      <c r="B904" s="4" t="str">
        <f aca="false">Vocabulary!B900</f>
        <v>pattering</v>
      </c>
      <c r="C904" s="24" t="n">
        <v>-6.12117586565538</v>
      </c>
      <c r="D904" s="25" t="n">
        <f aca="false">EXP((C904-$B$3)/$F$3)</f>
        <v>2.25071740662245E-011</v>
      </c>
      <c r="E904" s="26" t="n">
        <f aca="false">D904/$D$3</f>
        <v>1.77701941723875E-011</v>
      </c>
      <c r="F904" s="47" t="n">
        <f aca="false">IF(A904=1,-1,E904+A904*0.0000000001)</f>
        <v>8.99177701941724E-008</v>
      </c>
    </row>
    <row r="905" customFormat="false" ht="15" hidden="false" customHeight="false" outlineLevel="0" collapsed="false">
      <c r="A905" s="4" t="n">
        <v>900</v>
      </c>
      <c r="B905" s="4" t="str">
        <f aca="false">Vocabulary!B901</f>
        <v>muttering</v>
      </c>
      <c r="C905" s="24" t="n">
        <v>0.805756608327965</v>
      </c>
      <c r="D905" s="25" t="n">
        <f aca="false">EXP((C905-$B$3)/$F$3)</f>
        <v>2.29429637888689E-008</v>
      </c>
      <c r="E905" s="26" t="n">
        <f aca="false">D905/$D$3</f>
        <v>1.81142652657613E-008</v>
      </c>
      <c r="F905" s="47" t="n">
        <f aca="false">IF(A905=1,-1,E905+A905*0.0000000001)</f>
        <v>1.08114265265761E-007</v>
      </c>
    </row>
    <row r="906" customFormat="false" ht="15" hidden="false" customHeight="false" outlineLevel="0" collapsed="false">
      <c r="A906" s="4" t="n">
        <v>901</v>
      </c>
      <c r="B906" s="4" t="str">
        <f aca="false">Vocabulary!B902</f>
        <v>timid</v>
      </c>
      <c r="C906" s="24" t="n">
        <v>-4.21984822524646</v>
      </c>
      <c r="D906" s="25" t="n">
        <f aca="false">EXP((C906-$B$3)/$F$3)</f>
        <v>1.50680506792266E-010</v>
      </c>
      <c r="E906" s="26" t="n">
        <f aca="false">D906/$D$3</f>
        <v>1.189674836927E-010</v>
      </c>
      <c r="F906" s="47" t="n">
        <f aca="false">IF(A906=1,-1,E906+A906*0.0000000001)</f>
        <v>9.02189674836927E-008</v>
      </c>
    </row>
    <row r="907" customFormat="false" ht="15" hidden="false" customHeight="false" outlineLevel="0" collapsed="false">
      <c r="A907" s="4" t="n">
        <v>902</v>
      </c>
      <c r="B907" s="4" t="str">
        <f aca="false">Vocabulary!B903</f>
        <v>yesterday</v>
      </c>
      <c r="C907" s="24" t="n">
        <v>3.73455255341224</v>
      </c>
      <c r="D907" s="25" t="n">
        <f aca="false">EXP((C907-$B$3)/$F$3)</f>
        <v>4.29150316583368E-007</v>
      </c>
      <c r="E907" s="26" t="n">
        <f aca="false">D907/$D$3</f>
        <v>3.38829052123079E-007</v>
      </c>
      <c r="F907" s="47" t="n">
        <f aca="false">IF(A907=1,-1,E907+A907*0.0000000001)</f>
        <v>4.29029052123079E-007</v>
      </c>
    </row>
    <row r="908" customFormat="false" ht="15" hidden="false" customHeight="false" outlineLevel="0" collapsed="false">
      <c r="A908" s="4" t="n">
        <v>903</v>
      </c>
      <c r="B908" s="4" t="str">
        <f aca="false">Vocabulary!B904</f>
        <v>sorts</v>
      </c>
      <c r="C908" s="24" t="n">
        <v>-1.62382568840514</v>
      </c>
      <c r="D908" s="25" t="n">
        <f aca="false">EXP((C908-$B$3)/$F$3)</f>
        <v>2.02066972611535E-009</v>
      </c>
      <c r="E908" s="26" t="n">
        <f aca="false">D908/$D$3</f>
        <v>1.59538879850846E-009</v>
      </c>
      <c r="F908" s="47" t="n">
        <f aca="false">IF(A908=1,-1,E908+A908*0.0000000001)</f>
        <v>9.18953887985085E-008</v>
      </c>
    </row>
    <row r="909" customFormat="false" ht="15" hidden="false" customHeight="false" outlineLevel="0" collapsed="false">
      <c r="A909" s="4" t="n">
        <v>904</v>
      </c>
      <c r="B909" s="4" t="str">
        <f aca="false">Vocabulary!B905</f>
        <v>twenty</v>
      </c>
      <c r="C909" s="24" t="n">
        <v>7.06398823251797</v>
      </c>
      <c r="D909" s="25" t="n">
        <f aca="false">EXP((C909-$B$3)/$F$3)</f>
        <v>1.19829840300964E-005</v>
      </c>
      <c r="E909" s="26" t="n">
        <f aca="false">D909/$D$3</f>
        <v>9.46098130102353E-006</v>
      </c>
      <c r="F909" s="47" t="n">
        <f aca="false">IF(A909=1,-1,E909+A909*0.0000000001)</f>
        <v>9.55138130102353E-006</v>
      </c>
    </row>
    <row r="910" customFormat="false" ht="15" hidden="false" customHeight="false" outlineLevel="0" collapsed="false">
      <c r="A910" s="4" t="n">
        <v>905</v>
      </c>
      <c r="B910" s="4" t="str">
        <f aca="false">Vocabulary!B906</f>
        <v>doth</v>
      </c>
      <c r="C910" s="24" t="n">
        <v>2.1727530668573</v>
      </c>
      <c r="D910" s="25" t="n">
        <f aca="false">EXP((C910-$B$3)/$F$3)</f>
        <v>9.00178297738469E-008</v>
      </c>
      <c r="E910" s="26" t="n">
        <f aca="false">D910/$D$3</f>
        <v>7.10721972181607E-008</v>
      </c>
      <c r="F910" s="47" t="n">
        <f aca="false">IF(A910=1,-1,E910+A910*0.0000000001)</f>
        <v>1.61572197218161E-007</v>
      </c>
    </row>
    <row r="911" customFormat="false" ht="15" hidden="false" customHeight="false" outlineLevel="0" collapsed="false">
      <c r="A911" s="4" t="n">
        <v>906</v>
      </c>
      <c r="B911" s="4" t="str">
        <f aca="false">Vocabulary!B907</f>
        <v>crossed</v>
      </c>
      <c r="C911" s="24" t="n">
        <v>-1.70448196421227</v>
      </c>
      <c r="D911" s="25" t="n">
        <f aca="false">EXP((C911-$B$3)/$F$3)</f>
        <v>1.86408949646923E-009</v>
      </c>
      <c r="E911" s="26" t="n">
        <f aca="false">D911/$D$3</f>
        <v>1.47176327909934E-009</v>
      </c>
      <c r="F911" s="47" t="n">
        <f aca="false">IF(A911=1,-1,E911+A911*0.0000000001)</f>
        <v>9.20717632790994E-008</v>
      </c>
    </row>
    <row r="912" customFormat="false" ht="15" hidden="false" customHeight="false" outlineLevel="0" collapsed="false">
      <c r="A912" s="4" t="n">
        <v>907</v>
      </c>
      <c r="B912" s="4" t="str">
        <f aca="false">Vocabulary!B908</f>
        <v>hoarse</v>
      </c>
      <c r="C912" s="24" t="n">
        <v>-1.12245400186556</v>
      </c>
      <c r="D912" s="25" t="n">
        <f aca="false">EXP((C912-$B$3)/$F$3)</f>
        <v>3.33609409683759E-009</v>
      </c>
      <c r="E912" s="26" t="n">
        <f aca="false">D912/$D$3</f>
        <v>2.63396194047848E-009</v>
      </c>
      <c r="F912" s="47" t="n">
        <f aca="false">IF(A912=1,-1,E912+A912*0.0000000001)</f>
        <v>9.33339619404785E-008</v>
      </c>
    </row>
    <row r="913" customFormat="false" ht="15" hidden="false" customHeight="false" outlineLevel="0" collapsed="false">
      <c r="A913" s="4" t="n">
        <v>908</v>
      </c>
      <c r="B913" s="4" t="str">
        <f aca="false">Vocabulary!B909</f>
        <v>spread</v>
      </c>
      <c r="C913" s="24" t="n">
        <v>-3.41139382272369</v>
      </c>
      <c r="D913" s="25" t="n">
        <f aca="false">EXP((C913-$B$3)/$F$3)</f>
        <v>3.38192800557656E-010</v>
      </c>
      <c r="E913" s="26" t="n">
        <f aca="false">D913/$D$3</f>
        <v>2.67014940033348E-010</v>
      </c>
      <c r="F913" s="47" t="n">
        <f aca="false">IF(A913=1,-1,E913+A913*0.0000000001)</f>
        <v>9.10670149400334E-008</v>
      </c>
    </row>
    <row r="914" customFormat="false" ht="15" hidden="false" customHeight="false" outlineLevel="0" collapsed="false">
      <c r="A914" s="4" t="n">
        <v>909</v>
      </c>
      <c r="B914" s="4" t="str">
        <f aca="false">Vocabulary!B910</f>
        <v>gently</v>
      </c>
      <c r="C914" s="24" t="n">
        <v>-2.18856325075823</v>
      </c>
      <c r="D914" s="25" t="n">
        <f aca="false">EXP((C914-$B$3)/$F$3)</f>
        <v>1.14876958291317E-009</v>
      </c>
      <c r="E914" s="26" t="n">
        <f aca="false">D914/$D$3</f>
        <v>9.06993409640603E-010</v>
      </c>
      <c r="F914" s="47" t="n">
        <f aca="false">IF(A914=1,-1,E914+A914*0.0000000001)</f>
        <v>9.18069934096406E-008</v>
      </c>
    </row>
    <row r="915" customFormat="false" ht="15" hidden="false" customHeight="false" outlineLevel="0" collapsed="false">
      <c r="A915" s="4" t="n">
        <v>910</v>
      </c>
      <c r="B915" s="4" t="str">
        <f aca="false">Vocabulary!B911</f>
        <v>putting</v>
      </c>
      <c r="C915" s="24" t="n">
        <v>-5.92870409002418</v>
      </c>
      <c r="D915" s="25" t="n">
        <f aca="false">EXP((C915-$B$3)/$F$3)</f>
        <v>2.72841481966089E-011</v>
      </c>
      <c r="E915" s="26" t="n">
        <f aca="false">D915/$D$3</f>
        <v>2.15417808497567E-011</v>
      </c>
      <c r="F915" s="47" t="n">
        <f aca="false">IF(A915=1,-1,E915+A915*0.0000000001)</f>
        <v>9.10215417808498E-008</v>
      </c>
    </row>
    <row r="916" customFormat="false" ht="15" hidden="false" customHeight="false" outlineLevel="0" collapsed="false">
      <c r="A916" s="4" t="n">
        <v>911</v>
      </c>
      <c r="B916" s="4" t="str">
        <f aca="false">Vocabulary!B912</f>
        <v>guess</v>
      </c>
      <c r="C916" s="24" t="n">
        <v>7.50539923841042</v>
      </c>
      <c r="D916" s="25" t="n">
        <f aca="false">EXP((C916-$B$3)/$F$3)</f>
        <v>1.86323376017927E-005</v>
      </c>
      <c r="E916" s="26" t="n">
        <f aca="false">D916/$D$3</f>
        <v>1.47108764563295E-005</v>
      </c>
      <c r="F916" s="47" t="n">
        <f aca="false">IF(A916=1,-1,E916+A916*0.0000000001)</f>
        <v>1.48019764563295E-005</v>
      </c>
    </row>
    <row r="917" customFormat="false" ht="15" hidden="false" customHeight="false" outlineLevel="0" collapsed="false">
      <c r="A917" s="4" t="n">
        <v>912</v>
      </c>
      <c r="B917" s="4" t="str">
        <f aca="false">Vocabulary!B913</f>
        <v>cause</v>
      </c>
      <c r="C917" s="24" t="n">
        <v>0.210572576528439</v>
      </c>
      <c r="D917" s="25" t="n">
        <f aca="false">EXP((C917-$B$3)/$F$3)</f>
        <v>1.26521513635551E-008</v>
      </c>
      <c r="E917" s="26" t="n">
        <f aca="false">D917/$D$3</f>
        <v>9.98931210854255E-009</v>
      </c>
      <c r="F917" s="47" t="n">
        <f aca="false">IF(A917=1,-1,E917+A917*0.0000000001)</f>
        <v>1.01189312108543E-007</v>
      </c>
    </row>
    <row r="918" customFormat="false" ht="15" hidden="false" customHeight="false" outlineLevel="0" collapsed="false">
      <c r="A918" s="4" t="n">
        <v>913</v>
      </c>
      <c r="B918" s="4" t="str">
        <f aca="false">Vocabulary!B914</f>
        <v>worse</v>
      </c>
      <c r="C918" s="24" t="n">
        <v>-1.15645699134398</v>
      </c>
      <c r="D918" s="25" t="n">
        <f aca="false">EXP((C918-$B$3)/$F$3)</f>
        <v>3.22456385101414E-009</v>
      </c>
      <c r="E918" s="26" t="n">
        <f aca="false">D918/$D$3</f>
        <v>2.54590494502692E-009</v>
      </c>
      <c r="F918" s="47" t="n">
        <f aca="false">IF(A918=1,-1,E918+A918*0.0000000001)</f>
        <v>9.38459049450269E-008</v>
      </c>
    </row>
    <row r="919" customFormat="false" ht="15" hidden="false" customHeight="false" outlineLevel="0" collapsed="false">
      <c r="A919" s="4" t="n">
        <v>914</v>
      </c>
      <c r="B919" s="4" t="str">
        <f aca="false">Vocabulary!B915</f>
        <v>slipped</v>
      </c>
      <c r="C919" s="24" t="n">
        <v>0.225271351447142</v>
      </c>
      <c r="D919" s="25" t="n">
        <f aca="false">EXP((C919-$B$3)/$F$3)</f>
        <v>1.28394959838546E-008</v>
      </c>
      <c r="E919" s="26" t="n">
        <f aca="false">D919/$D$3</f>
        <v>1.01372271808692E-008</v>
      </c>
      <c r="F919" s="47" t="n">
        <f aca="false">IF(A919=1,-1,E919+A919*0.0000000001)</f>
        <v>1.01537227180869E-007</v>
      </c>
    </row>
    <row r="920" customFormat="false" ht="15" hidden="false" customHeight="false" outlineLevel="0" collapsed="false">
      <c r="A920" s="4" t="n">
        <v>915</v>
      </c>
      <c r="B920" s="4" t="str">
        <f aca="false">Vocabulary!B916</f>
        <v>general</v>
      </c>
      <c r="C920" s="24" t="n">
        <v>-5.29489951738039</v>
      </c>
      <c r="D920" s="25" t="n">
        <f aca="false">EXP((C920-$B$3)/$F$3)</f>
        <v>5.14242810070613E-011</v>
      </c>
      <c r="E920" s="26" t="n">
        <f aca="false">D920/$D$3</f>
        <v>4.06012525598326E-011</v>
      </c>
      <c r="F920" s="47" t="n">
        <f aca="false">IF(A920=1,-1,E920+A920*0.0000000001)</f>
        <v>9.15406012525598E-008</v>
      </c>
    </row>
    <row r="921" customFormat="false" ht="15" hidden="false" customHeight="false" outlineLevel="0" collapsed="false">
      <c r="A921" s="4" t="n">
        <v>916</v>
      </c>
      <c r="B921" s="4" t="str">
        <f aca="false">Vocabulary!B917</f>
        <v>o</v>
      </c>
      <c r="C921" s="24" t="n">
        <v>1.04785142116189</v>
      </c>
      <c r="D921" s="25" t="n">
        <f aca="false">EXP((C921-$B$3)/$F$3)</f>
        <v>2.9227385040092E-008</v>
      </c>
      <c r="E921" s="26" t="n">
        <f aca="false">D921/$D$3</f>
        <v>2.30760337030925E-008</v>
      </c>
      <c r="F921" s="47" t="n">
        <f aca="false">IF(A921=1,-1,E921+A921*0.0000000001)</f>
        <v>1.14676033703093E-007</v>
      </c>
    </row>
    <row r="922" customFormat="false" ht="15" hidden="false" customHeight="false" outlineLevel="0" collapsed="false">
      <c r="A922" s="4" t="n">
        <v>917</v>
      </c>
      <c r="B922" s="4" t="str">
        <f aca="false">Vocabulary!B918</f>
        <v>notion</v>
      </c>
      <c r="C922" s="24" t="n">
        <v>-0.090012832694244</v>
      </c>
      <c r="D922" s="25" t="n">
        <f aca="false">EXP((C922-$B$3)/$F$3)</f>
        <v>9.36745885868984E-009</v>
      </c>
      <c r="E922" s="26" t="n">
        <f aca="false">D922/$D$3</f>
        <v>7.39593350684441E-009</v>
      </c>
      <c r="F922" s="47" t="n">
        <f aca="false">IF(A922=1,-1,E922+A922*0.0000000001)</f>
        <v>9.90959335068444E-008</v>
      </c>
    </row>
    <row r="923" customFormat="false" ht="15" hidden="false" customHeight="false" outlineLevel="0" collapsed="false">
      <c r="A923" s="4" t="n">
        <v>918</v>
      </c>
      <c r="B923" s="4" t="str">
        <f aca="false">Vocabulary!B919</f>
        <v>lesson</v>
      </c>
      <c r="C923" s="24" t="n">
        <v>-3.5752777477452</v>
      </c>
      <c r="D923" s="25" t="n">
        <f aca="false">EXP((C923-$B$3)/$F$3)</f>
        <v>2.87071761245307E-010</v>
      </c>
      <c r="E923" s="26" t="n">
        <f aca="false">D923/$D$3</f>
        <v>2.26653107303848E-010</v>
      </c>
      <c r="F923" s="47" t="n">
        <f aca="false">IF(A923=1,-1,E923+A923*0.0000000001)</f>
        <v>9.20266531073039E-008</v>
      </c>
    </row>
    <row r="924" customFormat="false" ht="15" hidden="false" customHeight="false" outlineLevel="0" collapsed="false">
      <c r="A924" s="4" t="n">
        <v>919</v>
      </c>
      <c r="B924" s="4" t="str">
        <f aca="false">Vocabulary!B920</f>
        <v>show</v>
      </c>
      <c r="C924" s="24" t="n">
        <v>9.83116647551457</v>
      </c>
      <c r="D924" s="25" t="n">
        <f aca="false">EXP((C924-$B$3)/$F$3)</f>
        <v>0.000190693206695984</v>
      </c>
      <c r="E924" s="26" t="n">
        <f aca="false">D924/$D$3</f>
        <v>0.000150558897370774</v>
      </c>
      <c r="F924" s="47" t="n">
        <f aca="false">IF(A924=1,-1,E924+A924*0.0000000001)</f>
        <v>0.000150650797370774</v>
      </c>
    </row>
    <row r="925" customFormat="false" ht="15" hidden="false" customHeight="false" outlineLevel="0" collapsed="false">
      <c r="A925" s="4" t="n">
        <v>920</v>
      </c>
      <c r="B925" s="4" t="str">
        <f aca="false">Vocabulary!B921</f>
        <v>washing</v>
      </c>
      <c r="C925" s="24" t="n">
        <v>-3.56966452926153</v>
      </c>
      <c r="D925" s="25" t="n">
        <f aca="false">EXP((C925-$B$3)/$F$3)</f>
        <v>2.88687688795951E-010</v>
      </c>
      <c r="E925" s="26" t="n">
        <f aca="false">D925/$D$3</f>
        <v>2.27928938123788E-010</v>
      </c>
      <c r="F925" s="47" t="n">
        <f aca="false">IF(A925=1,-1,E925+A925*0.0000000001)</f>
        <v>9.22279289381238E-008</v>
      </c>
    </row>
    <row r="926" customFormat="false" ht="15" hidden="false" customHeight="false" outlineLevel="0" collapsed="false">
      <c r="A926" s="4" t="n">
        <v>921</v>
      </c>
      <c r="B926" s="4" t="str">
        <f aca="false">Vocabulary!B922</f>
        <v>nurse</v>
      </c>
      <c r="C926" s="24" t="n">
        <v>3.86463444200645</v>
      </c>
      <c r="D926" s="25" t="n">
        <f aca="false">EXP((C926-$B$3)/$F$3)</f>
        <v>4.88768584171403E-007</v>
      </c>
      <c r="E926" s="26" t="n">
        <f aca="false">D926/$D$3</f>
        <v>3.8589974114621E-007</v>
      </c>
      <c r="F926" s="47" t="n">
        <f aca="false">IF(A926=1,-1,E926+A926*0.0000000001)</f>
        <v>4.7799974114621E-007</v>
      </c>
    </row>
    <row r="927" customFormat="false" ht="15" hidden="false" customHeight="false" outlineLevel="0" collapsed="false">
      <c r="A927" s="4" t="n">
        <v>922</v>
      </c>
      <c r="B927" s="4" t="str">
        <f aca="false">Vocabulary!B923</f>
        <v>dogs</v>
      </c>
      <c r="C927" s="24" t="n">
        <v>4.33119305954824</v>
      </c>
      <c r="D927" s="25" t="n">
        <f aca="false">EXP((C927-$B$3)/$F$3)</f>
        <v>7.79340268366819E-007</v>
      </c>
      <c r="E927" s="26" t="n">
        <f aca="false">D927/$D$3</f>
        <v>6.15316158949583E-007</v>
      </c>
      <c r="F927" s="47" t="n">
        <f aca="false">IF(A927=1,-1,E927+A927*0.0000000001)</f>
        <v>7.07516158949583E-007</v>
      </c>
    </row>
    <row r="928" customFormat="false" ht="15" hidden="false" customHeight="false" outlineLevel="0" collapsed="false">
      <c r="A928" s="4" t="n">
        <v>923</v>
      </c>
      <c r="B928" s="4" t="str">
        <f aca="false">Vocabulary!B924</f>
        <v>throw</v>
      </c>
      <c r="C928" s="24" t="n">
        <v>-1.91590688745189</v>
      </c>
      <c r="D928" s="25" t="n">
        <f aca="false">EXP((C928-$B$3)/$F$3)</f>
        <v>1.50885005089675E-009</v>
      </c>
      <c r="E928" s="26" t="n">
        <f aca="false">D928/$D$3</f>
        <v>1.19128942187764E-009</v>
      </c>
      <c r="F928" s="47" t="n">
        <f aca="false">IF(A928=1,-1,E928+A928*0.0000000001)</f>
        <v>9.34912894218776E-008</v>
      </c>
    </row>
    <row r="929" customFormat="false" ht="15" hidden="false" customHeight="false" outlineLevel="0" collapsed="false">
      <c r="A929" s="4" t="n">
        <v>924</v>
      </c>
      <c r="B929" s="4" t="str">
        <f aca="false">Vocabulary!B925</f>
        <v>passion</v>
      </c>
      <c r="C929" s="24" t="n">
        <v>0.460459060656643</v>
      </c>
      <c r="D929" s="25" t="n">
        <f aca="false">EXP((C929-$B$3)/$F$3)</f>
        <v>1.62438398882772E-008</v>
      </c>
      <c r="E929" s="26" t="n">
        <f aca="false">D929/$D$3</f>
        <v>1.28250747104245E-008</v>
      </c>
      <c r="F929" s="47" t="n">
        <f aca="false">IF(A929=1,-1,E929+A929*0.0000000001)</f>
        <v>1.05225074710425E-007</v>
      </c>
    </row>
    <row r="930" customFormat="false" ht="15" hidden="false" customHeight="false" outlineLevel="0" collapsed="false">
      <c r="A930" s="4" t="n">
        <v>925</v>
      </c>
      <c r="B930" s="4" t="str">
        <f aca="false">Vocabulary!B926</f>
        <v>eaglet</v>
      </c>
      <c r="C930" s="24" t="n">
        <v>-6.20499027281596</v>
      </c>
      <c r="D930" s="25" t="n">
        <f aca="false">EXP((C930-$B$3)/$F$3)</f>
        <v>2.06976403002531E-011</v>
      </c>
      <c r="E930" s="26" t="n">
        <f aca="false">D930/$D$3</f>
        <v>1.63415045337776E-011</v>
      </c>
      <c r="F930" s="47" t="n">
        <f aca="false">IF(A930=1,-1,E930+A930*0.0000000001)</f>
        <v>9.25163415045338E-008</v>
      </c>
    </row>
    <row r="931" customFormat="false" ht="15" hidden="false" customHeight="false" outlineLevel="0" collapsed="false">
      <c r="A931" s="4" t="n">
        <v>926</v>
      </c>
      <c r="B931" s="4" t="str">
        <f aca="false">Vocabulary!B927</f>
        <v>caucus</v>
      </c>
      <c r="C931" s="24" t="n">
        <v>1.62336338605861</v>
      </c>
      <c r="D931" s="25" t="n">
        <f aca="false">EXP((C931-$B$3)/$F$3)</f>
        <v>5.19674768911727E-008</v>
      </c>
      <c r="E931" s="26" t="n">
        <f aca="false">D931/$D$3</f>
        <v>4.10301245410906E-008</v>
      </c>
      <c r="F931" s="47" t="n">
        <f aca="false">IF(A931=1,-1,E931+A931*0.0000000001)</f>
        <v>1.33630124541091E-007</v>
      </c>
    </row>
    <row r="932" customFormat="false" ht="15" hidden="false" customHeight="false" outlineLevel="0" collapsed="false">
      <c r="A932" s="4" t="n">
        <v>927</v>
      </c>
      <c r="B932" s="4" t="str">
        <f aca="false">Vocabulary!B928</f>
        <v>fur</v>
      </c>
      <c r="C932" s="24" t="n">
        <v>-8.58667884754044</v>
      </c>
      <c r="D932" s="25" t="n">
        <f aca="false">EXP((C932-$B$3)/$F$3)</f>
        <v>1.91234669473909E-012</v>
      </c>
      <c r="E932" s="26" t="n">
        <f aca="false">D932/$D$3</f>
        <v>1.50986401004617E-012</v>
      </c>
      <c r="F932" s="47" t="n">
        <f aca="false">IF(A932=1,-1,E932+A932*0.0000000001)</f>
        <v>9.27015098640101E-008</v>
      </c>
    </row>
    <row r="933" customFormat="false" ht="15" hidden="false" customHeight="false" outlineLevel="0" collapsed="false">
      <c r="A933" s="4" t="n">
        <v>928</v>
      </c>
      <c r="B933" s="4" t="str">
        <f aca="false">Vocabulary!B929</f>
        <v>cross</v>
      </c>
      <c r="C933" s="24" t="n">
        <v>11.7047957996</v>
      </c>
      <c r="D933" s="25" t="n">
        <f aca="false">EXP((C933-$B$3)/$F$3)</f>
        <v>0.00124177267342048</v>
      </c>
      <c r="E933" s="26" t="n">
        <f aca="false">D933/$D$3</f>
        <v>0.000980422573696661</v>
      </c>
      <c r="F933" s="47" t="n">
        <f aca="false">IF(A933=1,-1,E933+A933*0.0000000001)</f>
        <v>0.000980515373696661</v>
      </c>
    </row>
    <row r="934" customFormat="false" ht="15" hidden="false" customHeight="false" outlineLevel="0" collapsed="false">
      <c r="A934" s="4" t="n">
        <v>929</v>
      </c>
      <c r="B934" s="4" t="str">
        <f aca="false">Vocabulary!B930</f>
        <v>sulky</v>
      </c>
      <c r="C934" s="24" t="n">
        <v>-7.27893691063146</v>
      </c>
      <c r="D934" s="25" t="n">
        <f aca="false">EXP((C934-$B$3)/$F$3)</f>
        <v>7.07150310667053E-012</v>
      </c>
      <c r="E934" s="26" t="n">
        <f aca="false">D934/$D$3</f>
        <v>5.58319684765542E-012</v>
      </c>
      <c r="F934" s="47" t="n">
        <f aca="false">IF(A934=1,-1,E934+A934*0.0000000001)</f>
        <v>9.29055831968477E-008</v>
      </c>
    </row>
    <row r="935" customFormat="false" ht="15" hidden="false" customHeight="false" outlineLevel="0" collapsed="false">
      <c r="A935" s="4" t="n">
        <v>930</v>
      </c>
      <c r="B935" s="4" t="str">
        <f aca="false">Vocabulary!B931</f>
        <v>allow</v>
      </c>
      <c r="C935" s="24" t="n">
        <v>4.76216389728314</v>
      </c>
      <c r="D935" s="25" t="n">
        <f aca="false">EXP((C935-$B$3)/$F$3)</f>
        <v>1.19921036466456E-006</v>
      </c>
      <c r="E935" s="26" t="n">
        <f aca="false">D935/$D$3</f>
        <v>9.46818155443517E-007</v>
      </c>
      <c r="F935" s="47" t="n">
        <f aca="false">IF(A935=1,-1,E935+A935*0.0000000001)</f>
        <v>1.03981815544352E-006</v>
      </c>
    </row>
    <row r="936" customFormat="false" ht="15" hidden="false" customHeight="false" outlineLevel="0" collapsed="false">
      <c r="A936" s="4" t="n">
        <v>931</v>
      </c>
      <c r="B936" s="4" t="str">
        <f aca="false">Vocabulary!B932</f>
        <v>frog</v>
      </c>
      <c r="C936" s="24" t="n">
        <v>-12.4089950259037</v>
      </c>
      <c r="D936" s="25" t="n">
        <f aca="false">EXP((C936-$B$3)/$F$3)</f>
        <v>4.18365443576292E-014</v>
      </c>
      <c r="E936" s="26" t="n">
        <f aca="false">D936/$D$3</f>
        <v>3.3031402100916E-014</v>
      </c>
      <c r="F936" s="47" t="n">
        <f aca="false">IF(A936=1,-1,E936+A936*0.0000000001)</f>
        <v>9.31000330314021E-008</v>
      </c>
    </row>
    <row r="937" customFormat="false" ht="15" hidden="false" customHeight="false" outlineLevel="0" collapsed="false">
      <c r="A937" s="4" t="n">
        <v>932</v>
      </c>
      <c r="B937" s="4" t="str">
        <f aca="false">Vocabulary!B933</f>
        <v>crown</v>
      </c>
      <c r="C937" s="24" t="n">
        <v>-13.2883658954109</v>
      </c>
      <c r="D937" s="25" t="n">
        <f aca="false">EXP((C937-$B$3)/$F$3)</f>
        <v>1.73640044723836E-014</v>
      </c>
      <c r="E937" s="26" t="n">
        <f aca="false">D937/$D$3</f>
        <v>1.37094834818693E-014</v>
      </c>
      <c r="F937" s="47" t="n">
        <f aca="false">IF(A937=1,-1,E937+A937*0.0000000001)</f>
        <v>9.32000137094835E-008</v>
      </c>
    </row>
    <row r="938" customFormat="false" ht="15" hidden="false" customHeight="false" outlineLevel="0" collapsed="false">
      <c r="A938" s="4" t="n">
        <v>933</v>
      </c>
      <c r="B938" s="4" t="str">
        <f aca="false">Vocabulary!B934</f>
        <v>move</v>
      </c>
      <c r="C938" s="24" t="n">
        <v>4.75556412105229</v>
      </c>
      <c r="D938" s="25" t="n">
        <f aca="false">EXP((C938-$B$3)/$F$3)</f>
        <v>1.1913219042739E-006</v>
      </c>
      <c r="E938" s="26" t="n">
        <f aca="false">D938/$D$3</f>
        <v>9.4058994249902E-007</v>
      </c>
      <c r="F938" s="47" t="n">
        <f aca="false">IF(A938=1,-1,E938+A938*0.0000000001)</f>
        <v>1.03388994249902E-006</v>
      </c>
    </row>
    <row r="939" customFormat="false" ht="15" hidden="false" customHeight="false" outlineLevel="0" collapsed="false">
      <c r="A939" s="4" t="n">
        <v>934</v>
      </c>
      <c r="B939" s="4" t="str">
        <f aca="false">Vocabulary!B935</f>
        <v>pressed</v>
      </c>
      <c r="C939" s="24" t="n">
        <v>-10.8196482428283</v>
      </c>
      <c r="D939" s="25" t="n">
        <f aca="false">EXP((C939-$B$3)/$F$3)</f>
        <v>2.05021942006005E-013</v>
      </c>
      <c r="E939" s="26" t="n">
        <f aca="false">D939/$D$3</f>
        <v>1.6187193062651E-013</v>
      </c>
      <c r="F939" s="47" t="n">
        <f aca="false">IF(A939=1,-1,E939+A939*0.0000000001)</f>
        <v>9.34001618719306E-008</v>
      </c>
    </row>
    <row r="940" customFormat="false" ht="15" hidden="false" customHeight="false" outlineLevel="0" collapsed="false">
      <c r="A940" s="4" t="n">
        <v>935</v>
      </c>
      <c r="B940" s="4" t="str">
        <f aca="false">Vocabulary!B936</f>
        <v>voices</v>
      </c>
      <c r="C940" s="24" t="n">
        <v>-7.8271454421232</v>
      </c>
      <c r="D940" s="25" t="n">
        <f aca="false">EXP((C940-$B$3)/$F$3)</f>
        <v>4.08721794397073E-012</v>
      </c>
      <c r="E940" s="26" t="n">
        <f aca="false">D940/$D$3</f>
        <v>3.2270002566968E-012</v>
      </c>
      <c r="F940" s="47" t="n">
        <f aca="false">IF(A940=1,-1,E940+A940*0.0000000001)</f>
        <v>9.35032270002567E-008</v>
      </c>
    </row>
    <row r="941" customFormat="false" ht="15" hidden="false" customHeight="false" outlineLevel="0" collapsed="false">
      <c r="A941" s="4" t="n">
        <v>936</v>
      </c>
      <c r="B941" s="4" t="str">
        <f aca="false">Vocabulary!B937</f>
        <v>handed</v>
      </c>
      <c r="C941" s="24" t="n">
        <v>-5.44711414818147</v>
      </c>
      <c r="D941" s="25" t="n">
        <f aca="false">EXP((C941-$B$3)/$F$3)</f>
        <v>4.41633748927763E-011</v>
      </c>
      <c r="E941" s="26" t="n">
        <f aca="false">D941/$D$3</f>
        <v>3.48685154717081E-011</v>
      </c>
      <c r="F941" s="47" t="n">
        <f aca="false">IF(A941=1,-1,E941+A941*0.0000000001)</f>
        <v>9.36348685154717E-008</v>
      </c>
    </row>
    <row r="942" customFormat="false" ht="15" hidden="false" customHeight="false" outlineLevel="0" collapsed="false">
      <c r="A942" s="4" t="n">
        <v>937</v>
      </c>
      <c r="B942" s="4" t="str">
        <f aca="false">Vocabulary!B938</f>
        <v>gravely</v>
      </c>
      <c r="C942" s="24" t="n">
        <v>-8.32792201201624</v>
      </c>
      <c r="D942" s="25" t="n">
        <f aca="false">EXP((C942-$B$3)/$F$3)</f>
        <v>2.47709860863041E-012</v>
      </c>
      <c r="E942" s="26" t="n">
        <f aca="false">D942/$D$3</f>
        <v>1.95575522408963E-012</v>
      </c>
      <c r="F942" s="47" t="n">
        <f aca="false">IF(A942=1,-1,E942+A942*0.0000000001)</f>
        <v>9.37019557552241E-008</v>
      </c>
    </row>
    <row r="943" customFormat="false" ht="15" hidden="false" customHeight="false" outlineLevel="0" collapsed="false">
      <c r="A943" s="4" t="n">
        <v>938</v>
      </c>
      <c r="B943" s="4" t="str">
        <f aca="false">Vocabulary!B939</f>
        <v>speech</v>
      </c>
      <c r="C943" s="24" t="n">
        <v>-13.80808366275</v>
      </c>
      <c r="D943" s="25" t="n">
        <f aca="false">EXP((C943-$B$3)/$F$3)</f>
        <v>1.03261714254884E-014</v>
      </c>
      <c r="E943" s="26" t="n">
        <f aca="false">D943/$D$3</f>
        <v>8.15287031363279E-015</v>
      </c>
      <c r="F943" s="47" t="n">
        <f aca="false">IF(A943=1,-1,E943+A943*0.0000000001)</f>
        <v>9.38000081528703E-008</v>
      </c>
    </row>
    <row r="944" customFormat="false" ht="15" hidden="false" customHeight="false" outlineLevel="0" collapsed="false">
      <c r="A944" s="4" t="n">
        <v>939</v>
      </c>
      <c r="B944" s="4" t="str">
        <f aca="false">Vocabulary!B940</f>
        <v>cheered</v>
      </c>
      <c r="C944" s="24" t="n">
        <v>-4.35848764514613</v>
      </c>
      <c r="D944" s="25" t="n">
        <f aca="false">EXP((C944-$B$3)/$F$3)</f>
        <v>1.31173690448941E-010</v>
      </c>
      <c r="E944" s="26" t="n">
        <f aca="false">D944/$D$3</f>
        <v>1.0356617595473E-010</v>
      </c>
      <c r="F944" s="47" t="n">
        <f aca="false">IF(A944=1,-1,E944+A944*0.0000000001)</f>
        <v>9.40035661759547E-008</v>
      </c>
    </row>
    <row r="945" customFormat="false" ht="15" hidden="false" customHeight="false" outlineLevel="0" collapsed="false">
      <c r="A945" s="4" t="n">
        <v>940</v>
      </c>
      <c r="B945" s="4" t="str">
        <f aca="false">Vocabulary!B941</f>
        <v>grave</v>
      </c>
      <c r="C945" s="24" t="n">
        <v>-3.20990936893041</v>
      </c>
      <c r="D945" s="25" t="n">
        <f aca="false">EXP((C945-$B$3)/$F$3)</f>
        <v>4.13683257500456E-010</v>
      </c>
      <c r="E945" s="26" t="n">
        <f aca="false">D945/$D$3</f>
        <v>3.26617272786836E-010</v>
      </c>
      <c r="F945" s="47" t="n">
        <f aca="false">IF(A945=1,-1,E945+A945*0.0000000001)</f>
        <v>9.43266172727869E-008</v>
      </c>
    </row>
    <row r="946" customFormat="false" ht="15" hidden="false" customHeight="false" outlineLevel="0" collapsed="false">
      <c r="A946" s="4" t="n">
        <v>941</v>
      </c>
      <c r="B946" s="4" t="str">
        <f aca="false">Vocabulary!B942</f>
        <v>simply</v>
      </c>
      <c r="C946" s="24" t="n">
        <v>-1.10224471276337</v>
      </c>
      <c r="D946" s="25" t="n">
        <f aca="false">EXP((C946-$B$3)/$F$3)</f>
        <v>3.40420005547228E-009</v>
      </c>
      <c r="E946" s="26" t="n">
        <f aca="false">D946/$D$3</f>
        <v>2.68773395582229E-009</v>
      </c>
      <c r="F946" s="47" t="n">
        <f aca="false">IF(A946=1,-1,E946+A946*0.0000000001)</f>
        <v>9.67877339558223E-008</v>
      </c>
    </row>
    <row r="947" customFormat="false" ht="15" hidden="false" customHeight="false" outlineLevel="0" collapsed="false">
      <c r="A947" s="4" t="n">
        <v>942</v>
      </c>
      <c r="B947" s="4" t="str">
        <f aca="false">Vocabulary!B943</f>
        <v>solemn</v>
      </c>
      <c r="C947" s="24" t="n">
        <v>-6.1012798062027</v>
      </c>
      <c r="D947" s="25" t="n">
        <f aca="false">EXP((C947-$B$3)/$F$3)</f>
        <v>2.29594625994418E-011</v>
      </c>
      <c r="E947" s="26" t="n">
        <f aca="false">D947/$D$3</f>
        <v>1.81272916486662E-011</v>
      </c>
      <c r="F947" s="47" t="n">
        <f aca="false">IF(A947=1,-1,E947+A947*0.0000000001)</f>
        <v>9.42181272916487E-008</v>
      </c>
    </row>
    <row r="948" customFormat="false" ht="15" hidden="false" customHeight="false" outlineLevel="0" collapsed="false">
      <c r="A948" s="4" t="n">
        <v>943</v>
      </c>
      <c r="B948" s="4" t="str">
        <f aca="false">Vocabulary!B944</f>
        <v>noise</v>
      </c>
      <c r="C948" s="24" t="n">
        <v>-7.51680347394493</v>
      </c>
      <c r="D948" s="25" t="n">
        <f aca="false">EXP((C948-$B$3)/$F$3)</f>
        <v>5.57452157481765E-012</v>
      </c>
      <c r="E948" s="26" t="n">
        <f aca="false">D948/$D$3</f>
        <v>4.40127803300407E-012</v>
      </c>
      <c r="F948" s="47" t="n">
        <f aca="false">IF(A948=1,-1,E948+A948*0.0000000001)</f>
        <v>9.4304401278033E-008</v>
      </c>
    </row>
    <row r="949" customFormat="false" ht="15" hidden="false" customHeight="false" outlineLevel="0" collapsed="false">
      <c r="A949" s="4" t="n">
        <v>944</v>
      </c>
      <c r="B949" s="4" t="str">
        <f aca="false">Vocabulary!B945</f>
        <v>choked</v>
      </c>
      <c r="C949" s="24" t="n">
        <v>-3.07498938908495</v>
      </c>
      <c r="D949" s="25" t="n">
        <f aca="false">EXP((C949-$B$3)/$F$3)</f>
        <v>4.73437819196283E-010</v>
      </c>
      <c r="E949" s="26" t="n">
        <f aca="false">D949/$D$3</f>
        <v>3.73795570732922E-010</v>
      </c>
      <c r="F949" s="47" t="n">
        <f aca="false">IF(A949=1,-1,E949+A949*0.0000000001)</f>
        <v>9.47737955707329E-008</v>
      </c>
    </row>
    <row r="950" customFormat="false" ht="15" hidden="false" customHeight="false" outlineLevel="0" collapsed="false">
      <c r="A950" s="4" t="n">
        <v>945</v>
      </c>
      <c r="B950" s="4" t="str">
        <f aca="false">Vocabulary!B946</f>
        <v>whisper</v>
      </c>
      <c r="C950" s="24" t="n">
        <v>1.29380684560742</v>
      </c>
      <c r="D950" s="25" t="n">
        <f aca="false">EXP((C950-$B$3)/$F$3)</f>
        <v>3.73772241158899E-008</v>
      </c>
      <c r="E950" s="26" t="n">
        <f aca="false">D950/$D$3</f>
        <v>2.9510614180611E-008</v>
      </c>
      <c r="F950" s="47" t="n">
        <f aca="false">IF(A950=1,-1,E950+A950*0.0000000001)</f>
        <v>1.24010614180611E-007</v>
      </c>
    </row>
    <row r="951" customFormat="false" ht="15" hidden="false" customHeight="false" outlineLevel="0" collapsed="false">
      <c r="A951" s="4" t="n">
        <v>946</v>
      </c>
      <c r="B951" s="4" t="str">
        <f aca="false">Vocabulary!B947</f>
        <v>sad</v>
      </c>
      <c r="C951" s="24" t="n">
        <v>-6.83858226091888</v>
      </c>
      <c r="D951" s="25" t="n">
        <f aca="false">EXP((C951-$B$3)/$F$3)</f>
        <v>1.09838686546398E-011</v>
      </c>
      <c r="E951" s="26" t="n">
        <f aca="false">D951/$D$3</f>
        <v>8.67214507617177E-012</v>
      </c>
      <c r="F951" s="47" t="n">
        <f aca="false">IF(A951=1,-1,E951+A951*0.0000000001)</f>
        <v>9.46086721450762E-008</v>
      </c>
    </row>
    <row r="952" customFormat="false" ht="15" hidden="false" customHeight="false" outlineLevel="0" collapsed="false">
      <c r="A952" s="4" t="n">
        <v>947</v>
      </c>
      <c r="B952" s="4" t="str">
        <f aca="false">Vocabulary!B948</f>
        <v>sighing</v>
      </c>
      <c r="C952" s="24" t="n">
        <v>8.5745839623111</v>
      </c>
      <c r="D952" s="25" t="n">
        <f aca="false">EXP((C952-$B$3)/$F$3)</f>
        <v>5.42760670578009E-005</v>
      </c>
      <c r="E952" s="26" t="n">
        <f aca="false">D952/$D$3</f>
        <v>4.28528365086055E-005</v>
      </c>
      <c r="F952" s="47" t="n">
        <f aca="false">IF(A952=1,-1,E952+A952*0.0000000001)</f>
        <v>4.29475365086055E-005</v>
      </c>
    </row>
    <row r="953" customFormat="false" ht="15" hidden="false" customHeight="false" outlineLevel="0" collapsed="false">
      <c r="A953" s="4" t="n">
        <v>948</v>
      </c>
      <c r="B953" s="4" t="str">
        <f aca="false">Vocabulary!B949</f>
        <v>fury</v>
      </c>
      <c r="C953" s="24" t="n">
        <v>-2.23306182167988</v>
      </c>
      <c r="D953" s="25" t="n">
        <f aca="false">EXP((C953-$B$3)/$F$3)</f>
        <v>1.09877164641582E-009</v>
      </c>
      <c r="E953" s="26" t="n">
        <f aca="false">D953/$D$3</f>
        <v>8.67518305517701E-010</v>
      </c>
      <c r="F953" s="47" t="n">
        <f aca="false">IF(A953=1,-1,E953+A953*0.0000000001)</f>
        <v>9.56675183055177E-008</v>
      </c>
    </row>
    <row r="954" customFormat="false" ht="15" hidden="false" customHeight="false" outlineLevel="0" collapsed="false">
      <c r="A954" s="4" t="n">
        <v>949</v>
      </c>
      <c r="B954" s="4" t="str">
        <f aca="false">Vocabulary!B950</f>
        <v>met</v>
      </c>
      <c r="C954" s="24" t="n">
        <v>13.4403863151855</v>
      </c>
      <c r="D954" s="25" t="n">
        <f aca="false">EXP((C954-$B$3)/$F$3)</f>
        <v>0.00704367780802948</v>
      </c>
      <c r="E954" s="26" t="n">
        <f aca="false">D954/$D$3</f>
        <v>0.00556122780976993</v>
      </c>
      <c r="F954" s="47" t="n">
        <f aca="false">IF(A954=1,-1,E954+A954*0.0000000001)</f>
        <v>0.00556132270976993</v>
      </c>
    </row>
    <row r="955" customFormat="false" ht="15" hidden="false" customHeight="false" outlineLevel="0" collapsed="false">
      <c r="A955" s="4" t="n">
        <v>950</v>
      </c>
      <c r="B955" s="4" t="str">
        <f aca="false">Vocabulary!B951</f>
        <v>attending</v>
      </c>
      <c r="C955" s="24" t="n">
        <v>4.64848411434765</v>
      </c>
      <c r="D955" s="25" t="n">
        <f aca="false">EXP((C955-$B$3)/$F$3)</f>
        <v>1.07034767736953E-006</v>
      </c>
      <c r="E955" s="26" t="n">
        <f aca="false">D955/$D$3</f>
        <v>8.45076596593412E-007</v>
      </c>
      <c r="F955" s="47" t="n">
        <f aca="false">IF(A955=1,-1,E955+A955*0.0000000001)</f>
        <v>9.40076596593412E-007</v>
      </c>
    </row>
    <row r="956" customFormat="false" ht="15" hidden="false" customHeight="false" outlineLevel="0" collapsed="false">
      <c r="A956" s="4" t="n">
        <v>951</v>
      </c>
      <c r="B956" s="4" t="str">
        <f aca="false">Vocabulary!B952</f>
        <v>pleaded</v>
      </c>
      <c r="C956" s="24" t="n">
        <v>5.77439017266295</v>
      </c>
      <c r="D956" s="25" t="n">
        <f aca="false">EXP((C956-$B$3)/$F$3)</f>
        <v>3.29989149005783E-006</v>
      </c>
      <c r="E956" s="26" t="n">
        <f aca="false">D956/$D$3</f>
        <v>2.60537872740472E-006</v>
      </c>
      <c r="F956" s="47" t="n">
        <f aca="false">IF(A956=1,-1,E956+A956*0.0000000001)</f>
        <v>2.70047872740472E-006</v>
      </c>
    </row>
    <row r="957" customFormat="false" ht="15" hidden="false" customHeight="false" outlineLevel="0" collapsed="false">
      <c r="A957" s="4" t="n">
        <v>952</v>
      </c>
      <c r="B957" s="4" t="str">
        <f aca="false">Vocabulary!B953</f>
        <v>easily</v>
      </c>
      <c r="C957" s="24" t="n">
        <v>6.28536615314403</v>
      </c>
      <c r="D957" s="25" t="n">
        <f aca="false">EXP((C957-$B$3)/$F$3)</f>
        <v>5.50064614700813E-006</v>
      </c>
      <c r="E957" s="26" t="n">
        <f aca="false">D957/$D$3</f>
        <v>4.34295082173886E-006</v>
      </c>
      <c r="F957" s="47" t="n">
        <f aca="false">IF(A957=1,-1,E957+A957*0.0000000001)</f>
        <v>4.43815082173886E-006</v>
      </c>
    </row>
    <row r="958" customFormat="false" ht="15" hidden="false" customHeight="false" outlineLevel="0" collapsed="false">
      <c r="A958" s="4" t="n">
        <v>953</v>
      </c>
      <c r="B958" s="4" t="str">
        <f aca="false">Vocabulary!B954</f>
        <v>joined</v>
      </c>
      <c r="C958" s="24" t="n">
        <v>1.58173584190722</v>
      </c>
      <c r="D958" s="25" t="n">
        <f aca="false">EXP((C958-$B$3)/$F$3)</f>
        <v>4.98486061112818E-008</v>
      </c>
      <c r="E958" s="26" t="n">
        <f aca="false">D958/$D$3</f>
        <v>3.93572026063302E-008</v>
      </c>
      <c r="F958" s="47" t="n">
        <f aca="false">IF(A958=1,-1,E958+A958*0.0000000001)</f>
        <v>1.3465720260633E-007</v>
      </c>
    </row>
    <row r="959" customFormat="false" ht="15" hidden="false" customHeight="false" outlineLevel="0" collapsed="false">
      <c r="A959" s="4" t="n">
        <v>954</v>
      </c>
      <c r="B959" s="4" t="str">
        <f aca="false">Vocabulary!B955</f>
        <v>pity</v>
      </c>
      <c r="C959" s="24" t="n">
        <v>-1.32612700519499</v>
      </c>
      <c r="D959" s="25" t="n">
        <f aca="false">EXP((C959-$B$3)/$F$3)</f>
        <v>2.72134892927368E-009</v>
      </c>
      <c r="E959" s="26" t="n">
        <f aca="false">D959/$D$3</f>
        <v>2.1485993195646E-009</v>
      </c>
      <c r="F959" s="47" t="n">
        <f aca="false">IF(A959=1,-1,E959+A959*0.0000000001)</f>
        <v>9.75485993195646E-008</v>
      </c>
    </row>
    <row r="960" customFormat="false" ht="15" hidden="false" customHeight="false" outlineLevel="0" collapsed="false">
      <c r="A960" s="4" t="n">
        <v>955</v>
      </c>
      <c r="B960" s="4" t="str">
        <f aca="false">Vocabulary!B956</f>
        <v>crab</v>
      </c>
      <c r="C960" s="24" t="n">
        <v>-1.98910394221586</v>
      </c>
      <c r="D960" s="25" t="n">
        <f aca="false">EXP((C960-$B$3)/$F$3)</f>
        <v>1.40235189234806E-009</v>
      </c>
      <c r="E960" s="26" t="n">
        <f aca="false">D960/$D$3</f>
        <v>1.10720543377485E-009</v>
      </c>
      <c r="F960" s="47" t="n">
        <f aca="false">IF(A960=1,-1,E960+A960*0.0000000001)</f>
        <v>9.66072054337749E-008</v>
      </c>
    </row>
    <row r="961" customFormat="false" ht="15" hidden="false" customHeight="false" outlineLevel="0" collapsed="false">
      <c r="A961" s="4" t="n">
        <v>956</v>
      </c>
      <c r="B961" s="4" t="str">
        <f aca="false">Vocabulary!B957</f>
        <v>venture</v>
      </c>
      <c r="C961" s="24" t="n">
        <v>9.56007802071752</v>
      </c>
      <c r="D961" s="25" t="n">
        <f aca="false">EXP((C961-$B$3)/$F$3)</f>
        <v>0.000145412922139331</v>
      </c>
      <c r="E961" s="26" t="n">
        <f aca="false">D961/$D$3</f>
        <v>0.00011480854299998</v>
      </c>
      <c r="F961" s="47" t="n">
        <f aca="false">IF(A961=1,-1,E961+A961*0.0000000001)</f>
        <v>0.00011490414299998</v>
      </c>
    </row>
    <row r="962" customFormat="false" ht="15" hidden="false" customHeight="false" outlineLevel="0" collapsed="false">
      <c r="A962" s="4" t="n">
        <v>957</v>
      </c>
      <c r="B962" s="4" t="str">
        <f aca="false">Vocabulary!B958</f>
        <v>carefully</v>
      </c>
      <c r="C962" s="24" t="n">
        <v>-1.55387548554699</v>
      </c>
      <c r="D962" s="25" t="n">
        <f aca="false">EXP((C962-$B$3)/$F$3)</f>
        <v>2.16707689594888E-009</v>
      </c>
      <c r="E962" s="26" t="n">
        <f aca="false">D962/$D$3</f>
        <v>1.71098233453019E-009</v>
      </c>
      <c r="F962" s="47" t="n">
        <f aca="false">IF(A962=1,-1,E962+A962*0.0000000001)</f>
        <v>9.74109823345302E-008</v>
      </c>
    </row>
    <row r="963" customFormat="false" ht="15" hidden="false" customHeight="false" outlineLevel="0" collapsed="false">
      <c r="A963" s="4" t="n">
        <v>958</v>
      </c>
      <c r="B963" s="4" t="str">
        <f aca="false">Vocabulary!B959</f>
        <v>remarking</v>
      </c>
      <c r="C963" s="24" t="n">
        <v>-10.168644681937</v>
      </c>
      <c r="D963" s="25" t="n">
        <f aca="false">EXP((C963-$B$3)/$F$3)</f>
        <v>3.93122224949427E-013</v>
      </c>
      <c r="E963" s="26" t="n">
        <f aca="false">D963/$D$3</f>
        <v>3.10383624806797E-013</v>
      </c>
      <c r="F963" s="47" t="n">
        <f aca="false">IF(A963=1,-1,E963+A963*0.0000000001)</f>
        <v>9.58003103836248E-008</v>
      </c>
    </row>
    <row r="964" customFormat="false" ht="15" hidden="false" customHeight="false" outlineLevel="0" collapsed="false">
      <c r="A964" s="4" t="n">
        <v>959</v>
      </c>
      <c r="B964" s="4" t="str">
        <f aca="false">Vocabulary!B960</f>
        <v>suit</v>
      </c>
      <c r="C964" s="24" t="n">
        <v>10.1664535385918</v>
      </c>
      <c r="D964" s="25" t="n">
        <f aca="false">EXP((C964-$B$3)/$F$3)</f>
        <v>0.000266654270437525</v>
      </c>
      <c r="E964" s="26" t="n">
        <f aca="false">D964/$D$3</f>
        <v>0.000210532790506205</v>
      </c>
      <c r="F964" s="47" t="n">
        <f aca="false">IF(A964=1,-1,E964+A964*0.0000000001)</f>
        <v>0.000210628690506205</v>
      </c>
    </row>
    <row r="965" customFormat="false" ht="15" hidden="false" customHeight="false" outlineLevel="0" collapsed="false">
      <c r="A965" s="4" t="n">
        <v>960</v>
      </c>
      <c r="B965" s="4" t="str">
        <f aca="false">Vocabulary!B961</f>
        <v>mentioned</v>
      </c>
      <c r="C965" s="24" t="n">
        <v>-5.18132692474751</v>
      </c>
      <c r="D965" s="25" t="n">
        <f aca="false">EXP((C965-$B$3)/$F$3)</f>
        <v>5.76092443311688E-011</v>
      </c>
      <c r="E965" s="26" t="n">
        <f aca="false">D965/$D$3</f>
        <v>4.54844955158383E-011</v>
      </c>
      <c r="F965" s="47" t="n">
        <f aca="false">IF(A965=1,-1,E965+A965*0.0000000001)</f>
        <v>9.60454844955158E-008</v>
      </c>
    </row>
    <row r="966" customFormat="false" ht="15" hidden="false" customHeight="false" outlineLevel="0" collapsed="false">
      <c r="A966" s="4" t="n">
        <v>961</v>
      </c>
      <c r="B966" s="4" t="str">
        <f aca="false">Vocabulary!B962</f>
        <v>guessed</v>
      </c>
      <c r="C966" s="24" t="n">
        <v>2.18479299439162</v>
      </c>
      <c r="D966" s="25" t="n">
        <f aca="false">EXP((C966-$B$3)/$F$3)</f>
        <v>9.11081886706825E-008</v>
      </c>
      <c r="E966" s="26" t="n">
        <f aca="false">D966/$D$3</f>
        <v>7.19330733662435E-008</v>
      </c>
      <c r="F966" s="47" t="n">
        <f aca="false">IF(A966=1,-1,E966+A966*0.0000000001)</f>
        <v>1.68033073366243E-007</v>
      </c>
    </row>
    <row r="967" customFormat="false" ht="15" hidden="false" customHeight="false" outlineLevel="0" collapsed="false">
      <c r="A967" s="4" t="n">
        <v>962</v>
      </c>
      <c r="B967" s="4" t="str">
        <f aca="false">Vocabulary!B963</f>
        <v>hunting</v>
      </c>
      <c r="C967" s="24" t="n">
        <v>-0.435045217846974</v>
      </c>
      <c r="D967" s="25" t="n">
        <f aca="false">EXP((C967-$B$3)/$F$3)</f>
        <v>6.63401017708468E-009</v>
      </c>
      <c r="E967" s="26" t="n">
        <f aca="false">D967/$D$3</f>
        <v>5.23778101335689E-009</v>
      </c>
      <c r="F967" s="47" t="n">
        <f aca="false">IF(A967=1,-1,E967+A967*0.0000000001)</f>
        <v>1.01437781013357E-007</v>
      </c>
    </row>
    <row r="968" customFormat="false" ht="15" hidden="false" customHeight="false" outlineLevel="0" collapsed="false">
      <c r="A968" s="4" t="n">
        <v>963</v>
      </c>
      <c r="B968" s="4" t="str">
        <f aca="false">Vocabulary!B964</f>
        <v>mistake</v>
      </c>
      <c r="C968" s="24" t="n">
        <v>2.1745464458032</v>
      </c>
      <c r="D968" s="25" t="n">
        <f aca="false">EXP((C968-$B$3)/$F$3)</f>
        <v>9.01794106991273E-008</v>
      </c>
      <c r="E968" s="26" t="n">
        <f aca="false">D968/$D$3</f>
        <v>7.11997709601302E-008</v>
      </c>
      <c r="F968" s="47" t="n">
        <f aca="false">IF(A968=1,-1,E968+A968*0.0000000001)</f>
        <v>1.6749977096013E-007</v>
      </c>
    </row>
    <row r="969" customFormat="false" ht="15" hidden="false" customHeight="false" outlineLevel="0" collapsed="false">
      <c r="A969" s="4" t="n">
        <v>964</v>
      </c>
      <c r="B969" s="4" t="str">
        <f aca="false">Vocabulary!B965</f>
        <v>plate</v>
      </c>
      <c r="C969" s="24" t="n">
        <v>-7.51488209301143</v>
      </c>
      <c r="D969" s="25" t="n">
        <f aca="false">EXP((C969-$B$3)/$F$3)</f>
        <v>5.58524265062197E-012</v>
      </c>
      <c r="E969" s="26" t="n">
        <f aca="false">D969/$D$3</f>
        <v>4.40974269401478E-012</v>
      </c>
      <c r="F969" s="47" t="n">
        <f aca="false">IF(A969=1,-1,E969+A969*0.0000000001)</f>
        <v>9.6404409742694E-008</v>
      </c>
    </row>
    <row r="970" customFormat="false" ht="15" hidden="false" customHeight="false" outlineLevel="0" collapsed="false">
      <c r="A970" s="4" t="n">
        <v>965</v>
      </c>
      <c r="B970" s="4" t="str">
        <f aca="false">Vocabulary!B966</f>
        <v>knocking</v>
      </c>
      <c r="C970" s="24" t="n">
        <v>-1.61719050626675</v>
      </c>
      <c r="D970" s="25" t="n">
        <f aca="false">EXP((C970-$B$3)/$F$3)</f>
        <v>2.03412181697308E-009</v>
      </c>
      <c r="E970" s="26" t="n">
        <f aca="false">D970/$D$3</f>
        <v>1.60600969057884E-009</v>
      </c>
      <c r="F970" s="47" t="n">
        <f aca="false">IF(A970=1,-1,E970+A970*0.0000000001)</f>
        <v>9.81060096905788E-008</v>
      </c>
    </row>
    <row r="971" customFormat="false" ht="15" hidden="false" customHeight="false" outlineLevel="0" collapsed="false">
      <c r="A971" s="4" t="n">
        <v>966</v>
      </c>
      <c r="B971" s="4" t="str">
        <f aca="false">Vocabulary!B967</f>
        <v>real</v>
      </c>
      <c r="C971" s="24" t="n">
        <v>-0.658565437714364</v>
      </c>
      <c r="D971" s="25" t="n">
        <f aca="false">EXP((C971-$B$3)/$F$3)</f>
        <v>5.30520945969954E-009</v>
      </c>
      <c r="E971" s="26" t="n">
        <f aca="false">D971/$D$3</f>
        <v>4.18864678198411E-009</v>
      </c>
      <c r="F971" s="47" t="n">
        <f aca="false">IF(A971=1,-1,E971+A971*0.0000000001)</f>
        <v>1.00788646781984E-007</v>
      </c>
    </row>
    <row r="972" customFormat="false" ht="15" hidden="false" customHeight="false" outlineLevel="0" collapsed="false">
      <c r="A972" s="4" t="n">
        <v>967</v>
      </c>
      <c r="B972" s="4" t="str">
        <f aca="false">Vocabulary!B968</f>
        <v>floor</v>
      </c>
      <c r="C972" s="24" t="n">
        <v>-1.77665412772721</v>
      </c>
      <c r="D972" s="25" t="n">
        <f aca="false">EXP((C972-$B$3)/$F$3)</f>
        <v>1.73429426112189E-009</v>
      </c>
      <c r="E972" s="26" t="n">
        <f aca="false">D972/$D$3</f>
        <v>1.36928544123367E-009</v>
      </c>
      <c r="F972" s="47" t="n">
        <f aca="false">IF(A972=1,-1,E972+A972*0.0000000001)</f>
        <v>9.80692854412337E-008</v>
      </c>
    </row>
    <row r="973" customFormat="false" ht="15" hidden="false" customHeight="false" outlineLevel="0" collapsed="false">
      <c r="A973" s="4" t="n">
        <v>968</v>
      </c>
      <c r="B973" s="4" t="str">
        <f aca="false">Vocabulary!B969</f>
        <v>effect</v>
      </c>
      <c r="C973" s="24" t="n">
        <v>-11.173308103865</v>
      </c>
      <c r="D973" s="25" t="n">
        <f aca="false">EXP((C973-$B$3)/$F$3)</f>
        <v>1.43948723095959E-013</v>
      </c>
      <c r="E973" s="26" t="n">
        <f aca="false">D973/$D$3</f>
        <v>1.13652507096441E-013</v>
      </c>
      <c r="F973" s="47" t="n">
        <f aca="false">IF(A973=1,-1,E973+A973*0.0000000001)</f>
        <v>9.68001136525071E-008</v>
      </c>
    </row>
    <row r="974" customFormat="false" ht="15" hidden="false" customHeight="false" outlineLevel="0" collapsed="false">
      <c r="A974" s="4" t="n">
        <v>969</v>
      </c>
      <c r="B974" s="4" t="str">
        <f aca="false">Vocabulary!B970</f>
        <v>elbow</v>
      </c>
      <c r="C974" s="24" t="n">
        <v>-6.35744540754025</v>
      </c>
      <c r="D974" s="25" t="n">
        <f aca="false">EXP((C974-$B$3)/$F$3)</f>
        <v>1.777094044395E-011</v>
      </c>
      <c r="E974" s="26" t="n">
        <f aca="false">D974/$D$3</f>
        <v>1.40307735385057E-011</v>
      </c>
      <c r="F974" s="47" t="n">
        <f aca="false">IF(A974=1,-1,E974+A974*0.0000000001)</f>
        <v>9.69140307735385E-008</v>
      </c>
    </row>
    <row r="975" customFormat="false" ht="15" hidden="false" customHeight="false" outlineLevel="0" collapsed="false">
      <c r="A975" s="4" t="n">
        <v>970</v>
      </c>
      <c r="B975" s="4" t="str">
        <f aca="false">Vocabulary!B971</f>
        <v>whatever</v>
      </c>
      <c r="C975" s="24" t="n">
        <v>0.942597487571442</v>
      </c>
      <c r="D975" s="25" t="n">
        <f aca="false">EXP((C975-$B$3)/$F$3)</f>
        <v>2.63074502891045E-008</v>
      </c>
      <c r="E975" s="26" t="n">
        <f aca="false">D975/$D$3</f>
        <v>2.07706439929905E-008</v>
      </c>
      <c r="F975" s="47" t="n">
        <f aca="false">IF(A975=1,-1,E975+A975*0.0000000001)</f>
        <v>1.17770643992991E-007</v>
      </c>
    </row>
    <row r="976" customFormat="false" ht="15" hidden="false" customHeight="false" outlineLevel="0" collapsed="false">
      <c r="A976" s="4" t="n">
        <v>971</v>
      </c>
      <c r="B976" s="4" t="str">
        <f aca="false">Vocabulary!B972</f>
        <v>stopped</v>
      </c>
      <c r="C976" s="24" t="n">
        <v>2.44209689649022</v>
      </c>
      <c r="D976" s="25" t="n">
        <f aca="false">EXP((C976-$B$3)/$F$3)</f>
        <v>1.17842806603507E-007</v>
      </c>
      <c r="E976" s="26" t="n">
        <f aca="false">D976/$D$3</f>
        <v>9.30409810223989E-008</v>
      </c>
      <c r="F976" s="47" t="n">
        <f aca="false">IF(A976=1,-1,E976+A976*0.0000000001)</f>
        <v>1.90140981022399E-007</v>
      </c>
    </row>
    <row r="977" customFormat="false" ht="15" hidden="false" customHeight="false" outlineLevel="0" collapsed="false">
      <c r="A977" s="4" t="n">
        <v>972</v>
      </c>
      <c r="B977" s="4" t="str">
        <f aca="false">Vocabulary!B973</f>
        <v>forgetting</v>
      </c>
      <c r="C977" s="24" t="n">
        <v>-6.50695733703755</v>
      </c>
      <c r="D977" s="25" t="n">
        <f aca="false">EXP((C977-$B$3)/$F$3)</f>
        <v>1.53030573371741E-011</v>
      </c>
      <c r="E977" s="26" t="n">
        <f aca="false">D977/$D$3</f>
        <v>1.20822942726003E-011</v>
      </c>
      <c r="F977" s="47" t="n">
        <f aca="false">IF(A977=1,-1,E977+A977*0.0000000001)</f>
        <v>9.72120822942726E-008</v>
      </c>
    </row>
    <row r="978" customFormat="false" ht="15" hidden="false" customHeight="false" outlineLevel="0" collapsed="false">
      <c r="A978" s="4" t="n">
        <v>973</v>
      </c>
      <c r="B978" s="4" t="str">
        <f aca="false">Vocabulary!B974</f>
        <v>crash</v>
      </c>
      <c r="C978" s="24" t="n">
        <v>-8.07917296387664</v>
      </c>
      <c r="D978" s="25" t="n">
        <f aca="false">EXP((C978-$B$3)/$F$3)</f>
        <v>3.17668121125205E-012</v>
      </c>
      <c r="E978" s="26" t="n">
        <f aca="false">D978/$D$3</f>
        <v>2.50809994100664E-012</v>
      </c>
      <c r="F978" s="47" t="n">
        <f aca="false">IF(A978=1,-1,E978+A978*0.0000000001)</f>
        <v>9.7302508099941E-008</v>
      </c>
    </row>
    <row r="979" customFormat="false" ht="15" hidden="false" customHeight="false" outlineLevel="0" collapsed="false">
      <c r="A979" s="4" t="n">
        <v>974</v>
      </c>
      <c r="B979" s="4" t="str">
        <f aca="false">Vocabulary!B975</f>
        <v>pat</v>
      </c>
      <c r="C979" s="24" t="n">
        <v>-8.79653085462213</v>
      </c>
      <c r="D979" s="25" t="n">
        <f aca="false">EXP((C979-$B$3)/$F$3)</f>
        <v>1.55034752706664E-012</v>
      </c>
      <c r="E979" s="26" t="n">
        <f aca="false">D979/$D$3</f>
        <v>1.22405311789E-012</v>
      </c>
      <c r="F979" s="47" t="n">
        <f aca="false">IF(A979=1,-1,E979+A979*0.0000000001)</f>
        <v>9.74012240531179E-008</v>
      </c>
    </row>
    <row r="980" customFormat="false" ht="15" hidden="false" customHeight="false" outlineLevel="0" collapsed="false">
      <c r="A980" s="4" t="n">
        <v>975</v>
      </c>
      <c r="B980" s="4" t="str">
        <f aca="false">Vocabulary!B976</f>
        <v>em</v>
      </c>
      <c r="C980" s="24" t="n">
        <v>-1.68069909135407</v>
      </c>
      <c r="D980" s="25" t="n">
        <f aca="false">EXP((C980-$B$3)/$F$3)</f>
        <v>1.90895429212446E-009</v>
      </c>
      <c r="E980" s="26" t="n">
        <f aca="false">D980/$D$3</f>
        <v>1.50718559057887E-009</v>
      </c>
      <c r="F980" s="47" t="n">
        <f aca="false">IF(A980=1,-1,E980+A980*0.0000000001)</f>
        <v>9.90071855905789E-008</v>
      </c>
    </row>
    <row r="981" customFormat="false" ht="15" hidden="false" customHeight="false" outlineLevel="0" collapsed="false">
      <c r="A981" s="4" t="n">
        <v>976</v>
      </c>
      <c r="B981" s="4" t="str">
        <f aca="false">Vocabulary!B977</f>
        <v>below</v>
      </c>
      <c r="C981" s="24" t="n">
        <v>1.18630983044044</v>
      </c>
      <c r="D981" s="25" t="n">
        <f aca="false">EXP((C981-$B$3)/$F$3)</f>
        <v>3.35677076467153E-008</v>
      </c>
      <c r="E981" s="26" t="n">
        <f aca="false">D981/$D$3</f>
        <v>2.65028688652305E-008</v>
      </c>
      <c r="F981" s="47" t="n">
        <f aca="false">IF(A981=1,-1,E981+A981*0.0000000001)</f>
        <v>1.24102868865231E-007</v>
      </c>
    </row>
    <row r="982" customFormat="false" ht="15" hidden="false" customHeight="false" outlineLevel="0" collapsed="false">
      <c r="A982" s="4" t="n">
        <v>977</v>
      </c>
      <c r="B982" s="4" t="str">
        <f aca="false">Vocabulary!B978</f>
        <v>kick</v>
      </c>
      <c r="C982" s="24" t="n">
        <v>10.514295705924</v>
      </c>
      <c r="D982" s="25" t="n">
        <f aca="false">EXP((C982-$B$3)/$F$3)</f>
        <v>0.000377584777408499</v>
      </c>
      <c r="E982" s="26" t="n">
        <f aca="false">D982/$D$3</f>
        <v>0.000298116271342823</v>
      </c>
      <c r="F982" s="47" t="n">
        <f aca="false">IF(A982=1,-1,E982+A982*0.0000000001)</f>
        <v>0.000298213971342823</v>
      </c>
    </row>
    <row r="983" customFormat="false" ht="15" hidden="false" customHeight="false" outlineLevel="0" collapsed="false">
      <c r="A983" s="4" t="n">
        <v>978</v>
      </c>
      <c r="B983" s="4" t="str">
        <f aca="false">Vocabulary!B979</f>
        <v>above</v>
      </c>
      <c r="C983" s="24" t="n">
        <v>-2.66938448282813</v>
      </c>
      <c r="D983" s="25" t="n">
        <f aca="false">EXP((C983-$B$3)/$F$3)</f>
        <v>7.10256014330178E-010</v>
      </c>
      <c r="E983" s="26" t="n">
        <f aca="false">D983/$D$3</f>
        <v>5.60771745471752E-010</v>
      </c>
      <c r="F983" s="47" t="n">
        <f aca="false">IF(A983=1,-1,E983+A983*0.0000000001)</f>
        <v>9.83607717454718E-008</v>
      </c>
    </row>
    <row r="984" customFormat="false" ht="15" hidden="false" customHeight="false" outlineLevel="0" collapsed="false">
      <c r="A984" s="4" t="n">
        <v>979</v>
      </c>
      <c r="B984" s="4" t="str">
        <f aca="false">Vocabulary!B980</f>
        <v>sense</v>
      </c>
      <c r="C984" s="24" t="n">
        <v>1.97973404815922</v>
      </c>
      <c r="D984" s="25" t="n">
        <f aca="false">EXP((C984-$B$3)/$F$3)</f>
        <v>7.42166664818648E-008</v>
      </c>
      <c r="E984" s="26" t="n">
        <f aca="false">D984/$D$3</f>
        <v>5.85966310266017E-008</v>
      </c>
      <c r="F984" s="47" t="n">
        <f aca="false">IF(A984=1,-1,E984+A984*0.0000000001)</f>
        <v>1.56496631026602E-007</v>
      </c>
    </row>
    <row r="985" customFormat="false" ht="15" hidden="false" customHeight="false" outlineLevel="0" collapsed="false">
      <c r="A985" s="4" t="n">
        <v>980</v>
      </c>
      <c r="B985" s="4" t="str">
        <f aca="false">Vocabulary!B981</f>
        <v>moving</v>
      </c>
      <c r="C985" s="24" t="n">
        <v>-2.71682957399849</v>
      </c>
      <c r="D985" s="25" t="n">
        <f aca="false">EXP((C985-$B$3)/$F$3)</f>
        <v>6.77344765057932E-010</v>
      </c>
      <c r="E985" s="26" t="n">
        <f aca="false">D985/$D$3</f>
        <v>5.34787173250343E-010</v>
      </c>
      <c r="F985" s="47" t="n">
        <f aca="false">IF(A985=1,-1,E985+A985*0.0000000001)</f>
        <v>9.85347871732503E-008</v>
      </c>
    </row>
    <row r="986" customFormat="false" ht="15" hidden="false" customHeight="false" outlineLevel="0" collapsed="false">
      <c r="A986" s="4" t="n">
        <v>981</v>
      </c>
      <c r="B986" s="4" t="str">
        <f aca="false">Vocabulary!B982</f>
        <v>cakes</v>
      </c>
      <c r="C986" s="24" t="n">
        <v>-4.32104290077752</v>
      </c>
      <c r="D986" s="25" t="n">
        <f aca="false">EXP((C986-$B$3)/$F$3)</f>
        <v>1.36178574284592E-010</v>
      </c>
      <c r="E986" s="26" t="n">
        <f aca="false">D986/$D$3</f>
        <v>1.0751770524526E-010</v>
      </c>
      <c r="F986" s="47" t="n">
        <f aca="false">IF(A986=1,-1,E986+A986*0.0000000001)</f>
        <v>9.82075177052453E-008</v>
      </c>
    </row>
    <row r="987" customFormat="false" ht="15" hidden="false" customHeight="false" outlineLevel="0" collapsed="false">
      <c r="A987" s="4" t="n">
        <v>982</v>
      </c>
      <c r="B987" s="4" t="str">
        <f aca="false">Vocabulary!B983</f>
        <v>paw</v>
      </c>
      <c r="C987" s="24" t="n">
        <v>-12.125070813649</v>
      </c>
      <c r="D987" s="25" t="n">
        <f aca="false">EXP((C987-$B$3)/$F$3)</f>
        <v>5.55728313343845E-014</v>
      </c>
      <c r="E987" s="26" t="n">
        <f aca="false">D987/$D$3</f>
        <v>4.38766768593711E-014</v>
      </c>
      <c r="F987" s="47" t="n">
        <f aca="false">IF(A987=1,-1,E987+A987*0.0000000001)</f>
        <v>9.82000438766769E-008</v>
      </c>
    </row>
    <row r="988" customFormat="false" ht="15" hidden="false" customHeight="false" outlineLevel="0" collapsed="false">
      <c r="A988" s="4" t="n">
        <v>983</v>
      </c>
      <c r="B988" s="4" t="str">
        <f aca="false">Vocabulary!B984</f>
        <v>hungry</v>
      </c>
      <c r="C988" s="24" t="n">
        <v>-1.29281505845124</v>
      </c>
      <c r="D988" s="25" t="n">
        <f aca="false">EXP((C988-$B$3)/$F$3)</f>
        <v>2.81352918770402E-009</v>
      </c>
      <c r="E988" s="26" t="n">
        <f aca="false">D988/$D$3</f>
        <v>2.22137882917111E-009</v>
      </c>
      <c r="F988" s="47" t="n">
        <f aca="false">IF(A988=1,-1,E988+A988*0.0000000001)</f>
        <v>1.00521378829171E-007</v>
      </c>
    </row>
    <row r="989" customFormat="false" ht="15" hidden="false" customHeight="false" outlineLevel="0" collapsed="false">
      <c r="A989" s="4" t="n">
        <v>984</v>
      </c>
      <c r="B989" s="4" t="str">
        <f aca="false">Vocabulary!B985</f>
        <v>picked</v>
      </c>
      <c r="C989" s="24" t="n">
        <v>-1.71081152133114</v>
      </c>
      <c r="D989" s="25" t="n">
        <f aca="false">EXP((C989-$B$3)/$F$3)</f>
        <v>1.85232789764977E-009</v>
      </c>
      <c r="E989" s="26" t="n">
        <f aca="false">D989/$D$3</f>
        <v>1.46247708909678E-009</v>
      </c>
      <c r="F989" s="47" t="n">
        <f aca="false">IF(A989=1,-1,E989+A989*0.0000000001)</f>
        <v>9.98624770890968E-008</v>
      </c>
    </row>
    <row r="990" customFormat="false" ht="15" hidden="false" customHeight="false" outlineLevel="0" collapsed="false">
      <c r="A990" s="4" t="n">
        <v>985</v>
      </c>
      <c r="B990" s="4" t="str">
        <f aca="false">Vocabulary!B986</f>
        <v>edge</v>
      </c>
      <c r="C990" s="24" t="n">
        <v>1.53413514172183</v>
      </c>
      <c r="D990" s="25" t="n">
        <f aca="false">EXP((C990-$B$3)/$F$3)</f>
        <v>4.75313662003885E-008</v>
      </c>
      <c r="E990" s="26" t="n">
        <f aca="false">D990/$D$3</f>
        <v>3.75276613658608E-008</v>
      </c>
      <c r="F990" s="47" t="n">
        <f aca="false">IF(A990=1,-1,E990+A990*0.0000000001)</f>
        <v>1.36027661365861E-007</v>
      </c>
    </row>
    <row r="991" customFormat="false" ht="15" hidden="false" customHeight="false" outlineLevel="0" collapsed="false">
      <c r="A991" s="4" t="n">
        <v>986</v>
      </c>
      <c r="B991" s="4" t="str">
        <f aca="false">Vocabulary!B987</f>
        <v>immediately</v>
      </c>
      <c r="C991" s="24" t="n">
        <v>2.48697701090363</v>
      </c>
      <c r="D991" s="25" t="n">
        <f aca="false">EXP((C991-$B$3)/$F$3)</f>
        <v>1.23252081763224E-007</v>
      </c>
      <c r="E991" s="26" t="n">
        <f aca="false">D991/$D$3</f>
        <v>9.73117912821504E-008</v>
      </c>
      <c r="F991" s="47" t="n">
        <f aca="false">IF(A991=1,-1,E991+A991*0.0000000001)</f>
        <v>1.9591179128215E-007</v>
      </c>
    </row>
    <row r="992" customFormat="false" ht="15" hidden="false" customHeight="false" outlineLevel="0" collapsed="false">
      <c r="A992" s="4" t="n">
        <v>987</v>
      </c>
      <c r="B992" s="4" t="str">
        <f aca="false">Vocabulary!B988</f>
        <v>folded</v>
      </c>
      <c r="C992" s="24" t="n">
        <v>0.754212101778279</v>
      </c>
      <c r="D992" s="25" t="n">
        <f aca="false">EXP((C992-$B$3)/$F$3)</f>
        <v>2.17903409131459E-008</v>
      </c>
      <c r="E992" s="26" t="n">
        <f aca="false">D992/$D$3</f>
        <v>1.72042295478668E-008</v>
      </c>
      <c r="F992" s="47" t="n">
        <f aca="false">IF(A992=1,-1,E992+A992*0.0000000001)</f>
        <v>1.15904229547867E-007</v>
      </c>
    </row>
    <row r="993" customFormat="false" ht="15" hidden="false" customHeight="false" outlineLevel="0" collapsed="false">
      <c r="A993" s="4" t="n">
        <v>988</v>
      </c>
      <c r="B993" s="4" t="str">
        <f aca="false">Vocabulary!B989</f>
        <v>present</v>
      </c>
      <c r="C993" s="24" t="n">
        <v>1.3420388845673</v>
      </c>
      <c r="D993" s="25" t="n">
        <f aca="false">EXP((C993-$B$3)/$F$3)</f>
        <v>3.92241872036047E-008</v>
      </c>
      <c r="E993" s="26" t="n">
        <f aca="false">D993/$D$3</f>
        <v>3.09688555662845E-008</v>
      </c>
      <c r="F993" s="47" t="n">
        <f aca="false">IF(A993=1,-1,E993+A993*0.0000000001)</f>
        <v>1.29768855566285E-007</v>
      </c>
    </row>
    <row r="994" customFormat="false" ht="15" hidden="false" customHeight="false" outlineLevel="0" collapsed="false">
      <c r="A994" s="4" t="n">
        <v>989</v>
      </c>
      <c r="B994" s="4" t="str">
        <f aca="false">Vocabulary!B990</f>
        <v>confusing</v>
      </c>
      <c r="C994" s="24" t="n">
        <v>-2.68551916955846</v>
      </c>
      <c r="D994" s="25" t="n">
        <f aca="false">EXP((C994-$B$3)/$F$3)</f>
        <v>6.98888210628563E-010</v>
      </c>
      <c r="E994" s="26" t="n">
        <f aca="false">D994/$D$3</f>
        <v>5.51796470366273E-010</v>
      </c>
      <c r="F994" s="47" t="n">
        <f aca="false">IF(A994=1,-1,E994+A994*0.0000000001)</f>
        <v>9.94517964703663E-008</v>
      </c>
    </row>
    <row r="995" customFormat="false" ht="15" hidden="false" customHeight="false" outlineLevel="0" collapsed="false">
      <c r="A995" s="4" t="n">
        <v>990</v>
      </c>
      <c r="B995" s="4" t="str">
        <f aca="false">Vocabulary!B991</f>
        <v>brought</v>
      </c>
      <c r="C995" s="24" t="n">
        <v>-0.637469930457733</v>
      </c>
      <c r="D995" s="25" t="n">
        <f aca="false">EXP((C995-$B$3)/$F$3)</f>
        <v>5.4183143524294E-009</v>
      </c>
      <c r="E995" s="26" t="n">
        <f aca="false">D995/$D$3</f>
        <v>4.27794701575592E-009</v>
      </c>
      <c r="F995" s="47" t="n">
        <f aca="false">IF(A995=1,-1,E995+A995*0.0000000001)</f>
        <v>1.03277947015756E-007</v>
      </c>
    </row>
    <row r="996" customFormat="false" ht="15" hidden="false" customHeight="false" outlineLevel="0" collapsed="false">
      <c r="A996" s="4" t="n">
        <v>991</v>
      </c>
      <c r="B996" s="4" t="str">
        <f aca="false">Vocabulary!B992</f>
        <v>remarks</v>
      </c>
      <c r="C996" s="24" t="n">
        <v>-11.6965399086726</v>
      </c>
      <c r="D996" s="25" t="n">
        <f aca="false">EXP((C996-$B$3)/$F$3)</f>
        <v>8.53043407923873E-014</v>
      </c>
      <c r="E996" s="26" t="n">
        <f aca="false">D996/$D$3</f>
        <v>6.73507342666816E-014</v>
      </c>
      <c r="F996" s="47" t="n">
        <f aca="false">IF(A996=1,-1,E996+A996*0.0000000001)</f>
        <v>9.91000673507343E-008</v>
      </c>
    </row>
    <row r="997" customFormat="false" ht="15" hidden="false" customHeight="false" outlineLevel="0" collapsed="false">
      <c r="A997" s="4" t="n">
        <v>992</v>
      </c>
      <c r="B997" s="4" t="str">
        <f aca="false">Vocabulary!B993</f>
        <v>pray</v>
      </c>
      <c r="C997" s="24" t="n">
        <v>1.14051578406654</v>
      </c>
      <c r="D997" s="25" t="n">
        <f aca="false">EXP((C997-$B$3)/$F$3)</f>
        <v>3.20651726357333E-008</v>
      </c>
      <c r="E997" s="26" t="n">
        <f aca="false">D997/$D$3</f>
        <v>2.53165653862866E-008</v>
      </c>
      <c r="F997" s="47" t="n">
        <f aca="false">IF(A997=1,-1,E997+A997*0.0000000001)</f>
        <v>1.24516565386287E-007</v>
      </c>
    </row>
    <row r="998" customFormat="false" ht="15" hidden="false" customHeight="false" outlineLevel="0" collapsed="false">
      <c r="A998" s="4" t="n">
        <v>993</v>
      </c>
      <c r="B998" s="4" t="str">
        <f aca="false">Vocabulary!B994</f>
        <v>free</v>
      </c>
      <c r="C998" s="24" t="n">
        <v>-1.50574626577482</v>
      </c>
      <c r="D998" s="25" t="n">
        <f aca="false">EXP((C998-$B$3)/$F$3)</f>
        <v>2.27392730444549E-009</v>
      </c>
      <c r="E998" s="26" t="n">
        <f aca="false">D998/$D$3</f>
        <v>1.79534443617818E-009</v>
      </c>
      <c r="F998" s="47" t="n">
        <f aca="false">IF(A998=1,-1,E998+A998*0.0000000001)</f>
        <v>1.01095344436178E-007</v>
      </c>
    </row>
    <row r="999" customFormat="false" ht="15" hidden="false" customHeight="false" outlineLevel="0" collapsed="false">
      <c r="A999" s="4" t="n">
        <v>994</v>
      </c>
      <c r="B999" s="4" t="str">
        <f aca="false">Vocabulary!B995</f>
        <v>shaking</v>
      </c>
      <c r="C999" s="24" t="n">
        <v>-3.1086594019422</v>
      </c>
      <c r="D999" s="25" t="n">
        <f aca="false">EXP((C999-$B$3)/$F$3)</f>
        <v>4.57762536083706E-010</v>
      </c>
      <c r="E999" s="26" t="n">
        <f aca="false">D999/$D$3</f>
        <v>3.61419391306841E-010</v>
      </c>
      <c r="F999" s="47" t="n">
        <f aca="false">IF(A999=1,-1,E999+A999*0.0000000001)</f>
        <v>9.97614193913068E-008</v>
      </c>
    </row>
    <row r="1000" customFormat="false" ht="15" hidden="false" customHeight="false" outlineLevel="0" collapsed="false">
      <c r="A1000" s="4" t="n">
        <v>995</v>
      </c>
      <c r="B1000" s="4" t="str">
        <f aca="false">Vocabulary!B996</f>
        <v>succeeded</v>
      </c>
      <c r="C1000" s="24" t="n">
        <v>-4.09572627843312</v>
      </c>
      <c r="D1000" s="25" t="n">
        <f aca="false">EXP((C1000-$B$3)/$F$3)</f>
        <v>1.70593527207666E-010</v>
      </c>
      <c r="E1000" s="26" t="n">
        <f aca="false">D1000/$D$3</f>
        <v>1.34689503627285E-010</v>
      </c>
      <c r="F1000" s="47" t="n">
        <f aca="false">IF(A1000=1,-1,E1000+A1000*0.0000000001)</f>
        <v>9.96346895036273E-008</v>
      </c>
    </row>
    <row r="1001" customFormat="false" ht="15" hidden="false" customHeight="false" outlineLevel="0" collapsed="false">
      <c r="A1001" s="4" t="n">
        <v>996</v>
      </c>
      <c r="B1001" s="4" t="str">
        <f aca="false">Vocabulary!B997</f>
        <v>serpents</v>
      </c>
      <c r="C1001" s="24" t="n">
        <v>-2.2867688901155</v>
      </c>
      <c r="D1001" s="25" t="n">
        <f aca="false">EXP((C1001-$B$3)/$F$3)</f>
        <v>1.04131652533422E-009</v>
      </c>
      <c r="E1001" s="26" t="n">
        <f aca="false">D1001/$D$3</f>
        <v>8.22155495650327E-010</v>
      </c>
      <c r="F1001" s="47" t="n">
        <f aca="false">IF(A1001=1,-1,E1001+A1001*0.0000000001)</f>
        <v>1.0042215549565E-007</v>
      </c>
    </row>
    <row r="1002" customFormat="false" ht="15" hidden="false" customHeight="false" outlineLevel="0" collapsed="false">
      <c r="A1002" s="4" t="n">
        <v>997</v>
      </c>
      <c r="B1002" s="4" t="str">
        <f aca="false">Vocabulary!B998</f>
        <v>girls</v>
      </c>
      <c r="C1002" s="24" t="n">
        <v>-7.64716513632362</v>
      </c>
      <c r="D1002" s="25" t="n">
        <f aca="false">EXP((C1002-$B$3)/$F$3)</f>
        <v>4.89319192093341E-012</v>
      </c>
      <c r="E1002" s="26" t="n">
        <f aca="false">D1002/$D$3</f>
        <v>3.86334465188282E-012</v>
      </c>
      <c r="F1002" s="47" t="n">
        <f aca="false">IF(A1002=1,-1,E1002+A1002*0.0000000001)</f>
        <v>9.97038633446519E-008</v>
      </c>
    </row>
    <row r="1003" customFormat="false" ht="15" hidden="false" customHeight="false" outlineLevel="0" collapsed="false">
      <c r="A1003" s="4" t="n">
        <v>998</v>
      </c>
      <c r="B1003" s="4" t="str">
        <f aca="false">Vocabulary!B999</f>
        <v>tasted</v>
      </c>
      <c r="C1003" s="24" t="n">
        <v>1.56655067599734</v>
      </c>
      <c r="D1003" s="25" t="n">
        <f aca="false">EXP((C1003-$B$3)/$F$3)</f>
        <v>4.90973650527828E-008</v>
      </c>
      <c r="E1003" s="26" t="n">
        <f aca="false">D1003/$D$3</f>
        <v>3.87640717476752E-008</v>
      </c>
      <c r="F1003" s="47" t="n">
        <f aca="false">IF(A1003=1,-1,E1003+A1003*0.0000000001)</f>
        <v>1.38564071747675E-007</v>
      </c>
    </row>
    <row r="1004" customFormat="false" ht="15" hidden="false" customHeight="false" outlineLevel="0" collapsed="false">
      <c r="A1004" s="4" t="n">
        <v>999</v>
      </c>
      <c r="B1004" s="4" t="str">
        <f aca="false">Vocabulary!B1000</f>
        <v>yours</v>
      </c>
      <c r="C1004" s="24" t="n">
        <v>8.56537892462954</v>
      </c>
      <c r="D1004" s="25" t="n">
        <f aca="false">EXP((C1004-$B$3)/$F$3)</f>
        <v>5.37787462552976E-005</v>
      </c>
      <c r="E1004" s="26" t="n">
        <f aca="false">D1004/$D$3</f>
        <v>4.246018449461E-005</v>
      </c>
      <c r="F1004" s="47" t="n">
        <f aca="false">IF(A1004=1,-1,E1004+A1004*0.0000000001)</f>
        <v>4.256008449461E-005</v>
      </c>
    </row>
    <row r="1005" customFormat="false" ht="15" hidden="false" customHeight="false" outlineLevel="0" collapsed="false">
      <c r="A1005" s="4" t="n">
        <v>1000</v>
      </c>
      <c r="B1005" s="4" t="str">
        <f aca="false">Vocabulary!B1001</f>
        <v>settled</v>
      </c>
      <c r="C1005" s="24" t="n">
        <v>0.549839380133389</v>
      </c>
      <c r="D1005" s="25" t="n">
        <f aca="false">EXP((C1005-$B$3)/$F$3)</f>
        <v>1.7762581337525E-008</v>
      </c>
      <c r="E1005" s="26" t="n">
        <f aca="false">D1005/$D$3</f>
        <v>1.40241737342014E-008</v>
      </c>
      <c r="F1005" s="47" t="n">
        <f aca="false">IF(A1005=1,-1,E1005+A1005*0.0000000001)</f>
        <v>1.14024173734201E-007</v>
      </c>
    </row>
    <row r="1006" customFormat="false" ht="15" hidden="false" customHeight="false" outlineLevel="0" collapsed="false">
      <c r="A1006" s="4" t="n">
        <v>1001</v>
      </c>
      <c r="B1006" s="4" t="str">
        <f aca="false">Vocabulary!B1002</f>
        <v>pieces</v>
      </c>
      <c r="C1006" s="24" t="n">
        <v>1.04346343495164</v>
      </c>
      <c r="D1006" s="25" t="n">
        <f aca="false">EXP((C1006-$B$3)/$F$3)</f>
        <v>2.90994166446813E-008</v>
      </c>
      <c r="E1006" s="26" t="n">
        <f aca="false">D1006/$D$3</f>
        <v>2.29749982186872E-008</v>
      </c>
      <c r="F1006" s="47" t="n">
        <f aca="false">IF(A1006=1,-1,E1006+A1006*0.0000000001)</f>
        <v>1.23074998218687E-007</v>
      </c>
    </row>
    <row r="1007" customFormat="false" ht="15" hidden="false" customHeight="false" outlineLevel="0" collapsed="false">
      <c r="A1007" s="4" t="n">
        <v>1002</v>
      </c>
      <c r="B1007" s="4" t="str">
        <f aca="false">Vocabulary!B1003</f>
        <v>nibbling</v>
      </c>
      <c r="C1007" s="24" t="n">
        <v>-4.00746041013118</v>
      </c>
      <c r="D1007" s="25" t="n">
        <f aca="false">EXP((C1007-$B$3)/$F$3)</f>
        <v>1.86335639560672E-010</v>
      </c>
      <c r="E1007" s="26" t="n">
        <f aca="false">D1007/$D$3</f>
        <v>1.47118447055428E-010</v>
      </c>
      <c r="F1007" s="47" t="n">
        <f aca="false">IF(A1007=1,-1,E1007+A1007*0.0000000001)</f>
        <v>1.00347118447055E-007</v>
      </c>
    </row>
    <row r="1008" customFormat="false" ht="15" hidden="false" customHeight="false" outlineLevel="0" collapsed="false">
      <c r="A1008" s="4" t="n">
        <v>1003</v>
      </c>
      <c r="B1008" s="4" t="str">
        <f aca="false">Vocabulary!B1004</f>
        <v>bringing</v>
      </c>
      <c r="C1008" s="24" t="n">
        <v>-3.09920050681018</v>
      </c>
      <c r="D1008" s="25" t="n">
        <f aca="false">EXP((C1008-$B$3)/$F$3)</f>
        <v>4.62113006794415E-010</v>
      </c>
      <c r="E1008" s="26" t="n">
        <f aca="false">D1008/$D$3</f>
        <v>3.64854238748955E-010</v>
      </c>
      <c r="F1008" s="47" t="n">
        <f aca="false">IF(A1008=1,-1,E1008+A1008*0.0000000001)</f>
        <v>1.00664854238749E-007</v>
      </c>
    </row>
    <row r="1009" customFormat="false" ht="15" hidden="false" customHeight="false" outlineLevel="0" collapsed="false">
      <c r="A1009" s="4" t="n">
        <v>1004</v>
      </c>
      <c r="B1009" s="4" t="str">
        <f aca="false">Vocabulary!B1005</f>
        <v>livery</v>
      </c>
      <c r="C1009" s="24" t="n">
        <v>-0.885004329549062</v>
      </c>
      <c r="D1009" s="25" t="n">
        <f aca="false">EXP((C1009-$B$3)/$F$3)</f>
        <v>4.23020460938474E-009</v>
      </c>
      <c r="E1009" s="26" t="n">
        <f aca="false">D1009/$D$3</f>
        <v>3.33989318590208E-009</v>
      </c>
      <c r="F1009" s="47" t="n">
        <f aca="false">IF(A1009=1,-1,E1009+A1009*0.0000000001)</f>
        <v>1.03739893185902E-007</v>
      </c>
    </row>
    <row r="1010" customFormat="false" ht="15" hidden="false" customHeight="false" outlineLevel="0" collapsed="false">
      <c r="A1010" s="4" t="n">
        <v>1005</v>
      </c>
      <c r="B1010" s="4" t="str">
        <f aca="false">Vocabulary!B1006</f>
        <v>considered</v>
      </c>
      <c r="C1010" s="24" t="n">
        <v>-1.10359198885466</v>
      </c>
      <c r="D1010" s="25" t="n">
        <f aca="false">EXP((C1010-$B$3)/$F$3)</f>
        <v>3.39961674631229E-009</v>
      </c>
      <c r="E1010" s="26" t="n">
        <f aca="false">D1010/$D$3</f>
        <v>2.68411527435276E-009</v>
      </c>
      <c r="F1010" s="47" t="n">
        <f aca="false">IF(A1010=1,-1,E1010+A1010*0.0000000001)</f>
        <v>1.03184115274353E-007</v>
      </c>
    </row>
    <row r="1011" customFormat="false" ht="15" hidden="false" customHeight="false" outlineLevel="0" collapsed="false">
      <c r="A1011" s="4" t="n">
        <v>1006</v>
      </c>
      <c r="B1011" s="4" t="str">
        <f aca="false">Vocabulary!B1007</f>
        <v>loudly</v>
      </c>
      <c r="C1011" s="24" t="n">
        <v>0.707122686784122</v>
      </c>
      <c r="D1011" s="25" t="n">
        <f aca="false">EXP((C1011-$B$3)/$F$3)</f>
        <v>2.07880308096739E-008</v>
      </c>
      <c r="E1011" s="26" t="n">
        <f aca="false">D1011/$D$3</f>
        <v>1.64128709744966E-008</v>
      </c>
      <c r="F1011" s="47" t="n">
        <f aca="false">IF(A1011=1,-1,E1011+A1011*0.0000000001)</f>
        <v>1.17012870974497E-007</v>
      </c>
    </row>
    <row r="1012" customFormat="false" ht="15" hidden="false" customHeight="false" outlineLevel="0" collapsed="false">
      <c r="A1012" s="4" t="n">
        <v>1007</v>
      </c>
      <c r="B1012" s="4" t="str">
        <f aca="false">Vocabulary!B1008</f>
        <v>letter</v>
      </c>
      <c r="C1012" s="24" t="n">
        <v>-0.100261514661093</v>
      </c>
      <c r="D1012" s="25" t="n">
        <f aca="false">EXP((C1012-$B$3)/$F$3)</f>
        <v>9.27194503344569E-009</v>
      </c>
      <c r="E1012" s="26" t="n">
        <f aca="false">D1012/$D$3</f>
        <v>7.32052203067499E-009</v>
      </c>
      <c r="F1012" s="47" t="n">
        <f aca="false">IF(A1012=1,-1,E1012+A1012*0.0000000001)</f>
        <v>1.08020522030675E-007</v>
      </c>
    </row>
    <row r="1013" customFormat="false" ht="15" hidden="false" customHeight="false" outlineLevel="0" collapsed="false">
      <c r="A1013" s="4" t="n">
        <v>1008</v>
      </c>
      <c r="B1013" s="4" t="str">
        <f aca="false">Vocabulary!B1009</f>
        <v>order</v>
      </c>
      <c r="C1013" s="24" t="n">
        <v>-1.71225975756809</v>
      </c>
      <c r="D1013" s="25" t="n">
        <f aca="false">EXP((C1013-$B$3)/$F$3)</f>
        <v>1.8496472308536E-009</v>
      </c>
      <c r="E1013" s="26" t="n">
        <f aca="false">D1013/$D$3</f>
        <v>1.46036060973162E-009</v>
      </c>
      <c r="F1013" s="47" t="n">
        <f aca="false">IF(A1013=1,-1,E1013+A1013*0.0000000001)</f>
        <v>1.02260360609732E-007</v>
      </c>
    </row>
    <row r="1014" customFormat="false" ht="15" hidden="false" customHeight="false" outlineLevel="0" collapsed="false">
      <c r="A1014" s="4" t="n">
        <v>1009</v>
      </c>
      <c r="B1014" s="4" t="str">
        <f aca="false">Vocabulary!B1010</f>
        <v>staring</v>
      </c>
      <c r="C1014" s="24" t="n">
        <v>-6.70234107228458</v>
      </c>
      <c r="D1014" s="25" t="n">
        <f aca="false">EXP((C1014-$B$3)/$F$3)</f>
        <v>1.25870549277556E-011</v>
      </c>
      <c r="E1014" s="26" t="n">
        <f aca="false">D1014/$D$3</f>
        <v>9.93791621580701E-012</v>
      </c>
      <c r="F1014" s="47" t="n">
        <f aca="false">IF(A1014=1,-1,E1014+A1014*0.0000000001)</f>
        <v>1.00909937916216E-007</v>
      </c>
    </row>
    <row r="1015" customFormat="false" ht="15" hidden="false" customHeight="false" outlineLevel="0" collapsed="false">
      <c r="A1015" s="4" t="n">
        <v>1010</v>
      </c>
      <c r="B1015" s="4" t="str">
        <f aca="false">Vocabulary!B1011</f>
        <v>howling</v>
      </c>
      <c r="C1015" s="24" t="n">
        <v>-4.86850419396214</v>
      </c>
      <c r="D1015" s="25" t="n">
        <f aca="false">EXP((C1015-$B$3)/$F$3)</f>
        <v>7.87679176445151E-011</v>
      </c>
      <c r="E1015" s="26" t="n">
        <f aca="false">D1015/$D$3</f>
        <v>6.21900015958981E-011</v>
      </c>
      <c r="F1015" s="47" t="n">
        <f aca="false">IF(A1015=1,-1,E1015+A1015*0.0000000001)</f>
        <v>1.01062190001596E-007</v>
      </c>
    </row>
    <row r="1016" customFormat="false" ht="15" hidden="false" customHeight="false" outlineLevel="0" collapsed="false">
      <c r="A1016" s="4" t="n">
        <v>1011</v>
      </c>
      <c r="B1016" s="4" t="str">
        <f aca="false">Vocabulary!B1012</f>
        <v>instance</v>
      </c>
      <c r="C1016" s="24" t="n">
        <v>1.69573012292683</v>
      </c>
      <c r="D1016" s="25" t="n">
        <f aca="false">EXP((C1016-$B$3)/$F$3)</f>
        <v>5.58676117150425E-008</v>
      </c>
      <c r="E1016" s="26" t="n">
        <f aca="false">D1016/$D$3</f>
        <v>4.41094161889329E-008</v>
      </c>
      <c r="F1016" s="47" t="n">
        <f aca="false">IF(A1016=1,-1,E1016+A1016*0.0000000001)</f>
        <v>1.45209416188933E-007</v>
      </c>
    </row>
    <row r="1017" customFormat="false" ht="15" hidden="false" customHeight="false" outlineLevel="0" collapsed="false">
      <c r="A1017" s="4" t="n">
        <v>1012</v>
      </c>
      <c r="B1017" s="4" t="str">
        <f aca="false">Vocabulary!B1013</f>
        <v>repeating</v>
      </c>
      <c r="C1017" s="24" t="n">
        <v>-6.16942604763832</v>
      </c>
      <c r="D1017" s="25" t="n">
        <f aca="false">EXP((C1017-$B$3)/$F$3)</f>
        <v>2.14469817344845E-011</v>
      </c>
      <c r="E1017" s="26" t="n">
        <f aca="false">D1017/$D$3</f>
        <v>1.69331355732198E-011</v>
      </c>
      <c r="F1017" s="47" t="n">
        <f aca="false">IF(A1017=1,-1,E1017+A1017*0.0000000001)</f>
        <v>1.01216933135573E-007</v>
      </c>
    </row>
    <row r="1018" customFormat="false" ht="15" hidden="false" customHeight="false" outlineLevel="0" collapsed="false">
      <c r="A1018" s="4" t="n">
        <v>1013</v>
      </c>
      <c r="B1018" s="4" t="str">
        <f aca="false">Vocabulary!B1014</f>
        <v>he's</v>
      </c>
      <c r="C1018" s="24" t="n">
        <v>-3.01897030476741</v>
      </c>
      <c r="D1018" s="25" t="n">
        <f aca="false">EXP((C1018-$B$3)/$F$3)</f>
        <v>5.00716296712927E-010</v>
      </c>
      <c r="E1018" s="26" t="n">
        <f aca="false">D1018/$D$3</f>
        <v>3.95332874384263E-010</v>
      </c>
      <c r="F1018" s="47" t="n">
        <f aca="false">IF(A1018=1,-1,E1018+A1018*0.0000000001)</f>
        <v>1.01695332874384E-007</v>
      </c>
    </row>
    <row r="1019" customFormat="false" ht="15" hidden="false" customHeight="false" outlineLevel="0" collapsed="false">
      <c r="A1019" s="4" t="n">
        <v>1014</v>
      </c>
      <c r="B1019" s="4" t="str">
        <f aca="false">Vocabulary!B1015</f>
        <v>nursing</v>
      </c>
      <c r="C1019" s="24" t="n">
        <v>-1.77042617759875</v>
      </c>
      <c r="D1019" s="25" t="n">
        <f aca="false">EXP((C1019-$B$3)/$F$3)</f>
        <v>1.74512906357178E-009</v>
      </c>
      <c r="E1019" s="26" t="n">
        <f aca="false">D1019/$D$3</f>
        <v>1.37783989337358E-009</v>
      </c>
      <c r="F1019" s="47" t="n">
        <f aca="false">IF(A1019=1,-1,E1019+A1019*0.0000000001)</f>
        <v>1.02777839893374E-007</v>
      </c>
    </row>
    <row r="1020" customFormat="false" ht="15" hidden="false" customHeight="false" outlineLevel="0" collapsed="false">
      <c r="A1020" s="4" t="n">
        <v>1015</v>
      </c>
      <c r="B1020" s="4" t="str">
        <f aca="false">Vocabulary!B1016</f>
        <v>courage</v>
      </c>
      <c r="C1020" s="24" t="n">
        <v>-8.55190818859562</v>
      </c>
      <c r="D1020" s="25" t="n">
        <f aca="false">EXP((C1020-$B$3)/$F$3)</f>
        <v>1.98000977752239E-012</v>
      </c>
      <c r="E1020" s="26" t="n">
        <f aca="false">D1020/$D$3</f>
        <v>1.56328635955232E-012</v>
      </c>
      <c r="F1020" s="47" t="n">
        <f aca="false">IF(A1020=1,-1,E1020+A1020*0.0000000001)</f>
        <v>1.0150156328636E-007</v>
      </c>
    </row>
    <row r="1021" customFormat="false" ht="15" hidden="false" customHeight="false" outlineLevel="0" collapsed="false">
      <c r="A1021" s="4" t="n">
        <v>1016</v>
      </c>
      <c r="B1021" s="4" t="str">
        <f aca="false">Vocabulary!B1017</f>
        <v>grinned</v>
      </c>
      <c r="C1021" s="24" t="n">
        <v>2.84853349341431</v>
      </c>
      <c r="D1021" s="25" t="n">
        <f aca="false">EXP((C1021-$B$3)/$F$3)</f>
        <v>1.76936017799451E-007</v>
      </c>
      <c r="E1021" s="26" t="n">
        <f aca="false">D1021/$D$3</f>
        <v>1.39697119822056E-007</v>
      </c>
      <c r="F1021" s="47" t="n">
        <f aca="false">IF(A1021=1,-1,E1021+A1021*0.0000000001)</f>
        <v>2.41297119822056E-007</v>
      </c>
    </row>
    <row r="1022" customFormat="false" ht="15" hidden="false" customHeight="false" outlineLevel="0" collapsed="false">
      <c r="A1022" s="4" t="n">
        <v>1017</v>
      </c>
      <c r="B1022" s="4" t="str">
        <f aca="false">Vocabulary!B1018</f>
        <v>growl</v>
      </c>
      <c r="C1022" s="24" t="n">
        <v>-1.46686016214803</v>
      </c>
      <c r="D1022" s="25" t="n">
        <f aca="false">EXP((C1022-$B$3)/$F$3)</f>
        <v>2.36409321615081E-009</v>
      </c>
      <c r="E1022" s="26" t="n">
        <f aca="false">D1022/$D$3</f>
        <v>1.86653354921473E-009</v>
      </c>
      <c r="F1022" s="47" t="n">
        <f aca="false">IF(A1022=1,-1,E1022+A1022*0.0000000001)</f>
        <v>1.03566533549215E-007</v>
      </c>
    </row>
    <row r="1023" customFormat="false" ht="15" hidden="false" customHeight="false" outlineLevel="0" collapsed="false">
      <c r="A1023" s="4" t="n">
        <v>1018</v>
      </c>
      <c r="B1023" s="4" t="str">
        <f aca="false">Vocabulary!B1019</f>
        <v>faster</v>
      </c>
      <c r="C1023" s="24" t="n">
        <v>-10.1721488251499</v>
      </c>
      <c r="D1023" s="25" t="n">
        <f aca="false">EXP((C1023-$B$3)/$F$3)</f>
        <v>3.91747079134093E-013</v>
      </c>
      <c r="E1023" s="26" t="n">
        <f aca="false">D1023/$D$3</f>
        <v>3.09297899513967E-013</v>
      </c>
      <c r="F1023" s="47" t="n">
        <f aca="false">IF(A1023=1,-1,E1023+A1023*0.0000000001)</f>
        <v>1.018003092979E-007</v>
      </c>
    </row>
    <row r="1024" customFormat="false" ht="15" hidden="false" customHeight="false" outlineLevel="0" collapsed="false">
      <c r="A1024" s="4" t="n">
        <v>1019</v>
      </c>
      <c r="B1024" s="4" t="str">
        <f aca="false">Vocabulary!B1020</f>
        <v>advantage</v>
      </c>
      <c r="C1024" s="24" t="n">
        <v>3.49876125572456</v>
      </c>
      <c r="D1024" s="25" t="n">
        <f aca="false">EXP((C1024-$B$3)/$F$3)</f>
        <v>3.39005370071854E-007</v>
      </c>
      <c r="E1024" s="26" t="n">
        <f aca="false">D1024/$D$3</f>
        <v>2.67656491833826E-007</v>
      </c>
      <c r="F1024" s="47" t="n">
        <f aca="false">IF(A1024=1,-1,E1024+A1024*0.0000000001)</f>
        <v>3.69556491833826E-007</v>
      </c>
    </row>
    <row r="1025" customFormat="false" ht="15" hidden="false" customHeight="false" outlineLevel="0" collapsed="false">
      <c r="A1025" s="4" t="n">
        <v>1020</v>
      </c>
      <c r="B1025" s="4" t="str">
        <f aca="false">Vocabulary!B1021</f>
        <v>boy</v>
      </c>
      <c r="C1025" s="24" t="n">
        <v>2.48168415501935</v>
      </c>
      <c r="D1025" s="25" t="n">
        <f aca="false">EXP((C1025-$B$3)/$F$3)</f>
        <v>1.22601449626996E-007</v>
      </c>
      <c r="E1025" s="26" t="n">
        <f aca="false">D1025/$D$3</f>
        <v>9.67980946553974E-008</v>
      </c>
      <c r="F1025" s="47" t="n">
        <f aca="false">IF(A1025=1,-1,E1025+A1025*0.0000000001)</f>
        <v>1.98798094655397E-007</v>
      </c>
    </row>
    <row r="1026" customFormat="false" ht="15" hidden="false" customHeight="false" outlineLevel="0" collapsed="false">
      <c r="A1026" s="4" t="n">
        <v>1021</v>
      </c>
      <c r="B1026" s="4" t="str">
        <f aca="false">Vocabulary!B1022</f>
        <v>tossing</v>
      </c>
      <c r="C1026" s="24" t="n">
        <v>-4.95373190924729</v>
      </c>
      <c r="D1026" s="25" t="n">
        <f aca="false">EXP((C1026-$B$3)/$F$3)</f>
        <v>7.23328268074027E-011</v>
      </c>
      <c r="E1026" s="26" t="n">
        <f aca="false">D1026/$D$3</f>
        <v>5.71092742973056E-011</v>
      </c>
      <c r="F1026" s="47" t="n">
        <f aca="false">IF(A1026=1,-1,E1026+A1026*0.0000000001)</f>
        <v>1.02157109274297E-007</v>
      </c>
    </row>
    <row r="1027" customFormat="false" ht="15" hidden="false" customHeight="false" outlineLevel="0" collapsed="false">
      <c r="A1027" s="4" t="n">
        <v>1022</v>
      </c>
      <c r="B1027" s="4" t="str">
        <f aca="false">Vocabulary!B1023</f>
        <v>caught</v>
      </c>
      <c r="C1027" s="24" t="n">
        <v>2.79556311156499</v>
      </c>
      <c r="D1027" s="25" t="n">
        <f aca="false">EXP((C1027-$B$3)/$F$3)</f>
        <v>1.67807552844995E-007</v>
      </c>
      <c r="E1027" s="26" t="n">
        <f aca="false">D1027/$D$3</f>
        <v>1.32489880287709E-007</v>
      </c>
      <c r="F1027" s="47" t="n">
        <f aca="false">IF(A1027=1,-1,E1027+A1027*0.0000000001)</f>
        <v>2.34689880287709E-007</v>
      </c>
    </row>
    <row r="1028" customFormat="false" ht="15" hidden="false" customHeight="false" outlineLevel="0" collapsed="false">
      <c r="A1028" s="4" t="n">
        <v>1023</v>
      </c>
      <c r="B1028" s="4" t="str">
        <f aca="false">Vocabulary!B1024</f>
        <v>shaped</v>
      </c>
      <c r="C1028" s="24" t="n">
        <v>-2.66511846502523</v>
      </c>
      <c r="D1028" s="25" t="n">
        <f aca="false">EXP((C1028-$B$3)/$F$3)</f>
        <v>7.13292451273971E-010</v>
      </c>
      <c r="E1028" s="26" t="n">
        <f aca="false">D1028/$D$3</f>
        <v>5.63169117701809E-010</v>
      </c>
      <c r="F1028" s="47" t="n">
        <f aca="false">IF(A1028=1,-1,E1028+A1028*0.0000000001)</f>
        <v>1.02863169117702E-007</v>
      </c>
    </row>
    <row r="1029" customFormat="false" ht="15" hidden="false" customHeight="false" outlineLevel="0" collapsed="false">
      <c r="A1029" s="4" t="n">
        <v>1024</v>
      </c>
      <c r="B1029" s="4" t="str">
        <f aca="false">Vocabulary!B1025</f>
        <v>proper</v>
      </c>
      <c r="C1029" s="24" t="n">
        <v>-9.28207178331292</v>
      </c>
      <c r="D1029" s="25" t="n">
        <f aca="false">EXP((C1029-$B$3)/$F$3)</f>
        <v>9.54028425476838E-013</v>
      </c>
      <c r="E1029" s="26" t="n">
        <f aca="false">D1029/$D$3</f>
        <v>7.53238514831655E-013</v>
      </c>
      <c r="F1029" s="47" t="n">
        <f aca="false">IF(A1029=1,-1,E1029+A1029*0.0000000001)</f>
        <v>1.02400753238515E-007</v>
      </c>
    </row>
    <row r="1030" customFormat="false" ht="15" hidden="false" customHeight="false" outlineLevel="0" collapsed="false">
      <c r="A1030" s="4" t="n">
        <v>1025</v>
      </c>
      <c r="B1030" s="4" t="str">
        <f aca="false">Vocabulary!B1026</f>
        <v>sobbing</v>
      </c>
      <c r="C1030" s="24" t="n">
        <v>-0.667534484167204</v>
      </c>
      <c r="D1030" s="25" t="n">
        <f aca="false">EXP((C1030-$B$3)/$F$3)</f>
        <v>5.25783953867544E-009</v>
      </c>
      <c r="E1030" s="26" t="n">
        <f aca="false">D1030/$D$3</f>
        <v>4.15124658718168E-009</v>
      </c>
      <c r="F1030" s="47" t="n">
        <f aca="false">IF(A1030=1,-1,E1030+A1030*0.0000000001)</f>
        <v>1.06651246587182E-007</v>
      </c>
    </row>
    <row r="1031" customFormat="false" ht="15" hidden="false" customHeight="false" outlineLevel="0" collapsed="false">
      <c r="A1031" s="4" t="n">
        <v>1026</v>
      </c>
      <c r="B1031" s="4" t="str">
        <f aca="false">Vocabulary!B1027</f>
        <v>instead</v>
      </c>
      <c r="C1031" s="24" t="n">
        <v>-2.77793071775945</v>
      </c>
      <c r="D1031" s="25" t="n">
        <f aca="false">EXP((C1031-$B$3)/$F$3)</f>
        <v>6.37197244521948E-010</v>
      </c>
      <c r="E1031" s="26" t="n">
        <f aca="false">D1031/$D$3</f>
        <v>5.03089314009321E-010</v>
      </c>
      <c r="F1031" s="47" t="n">
        <f aca="false">IF(A1031=1,-1,E1031+A1031*0.0000000001)</f>
        <v>1.03103089314009E-007</v>
      </c>
    </row>
    <row r="1032" customFormat="false" ht="15" hidden="false" customHeight="false" outlineLevel="0" collapsed="false">
      <c r="A1032" s="4" t="n">
        <v>1027</v>
      </c>
      <c r="B1032" s="4" t="str">
        <f aca="false">Vocabulary!B1028</f>
        <v>civil</v>
      </c>
      <c r="C1032" s="24" t="n">
        <v>0.890830142103979</v>
      </c>
      <c r="D1032" s="25" t="n">
        <f aca="false">EXP((C1032-$B$3)/$F$3)</f>
        <v>2.49802330609125E-008</v>
      </c>
      <c r="E1032" s="26" t="n">
        <f aca="false">D1032/$D$3</f>
        <v>1.97227599812299E-008</v>
      </c>
      <c r="F1032" s="47" t="n">
        <f aca="false">IF(A1032=1,-1,E1032+A1032*0.0000000001)</f>
        <v>1.2242275998123E-007</v>
      </c>
    </row>
    <row r="1033" customFormat="false" ht="15" hidden="false" customHeight="false" outlineLevel="0" collapsed="false">
      <c r="A1033" s="4" t="n">
        <v>1028</v>
      </c>
      <c r="B1033" s="4" t="str">
        <f aca="false">Vocabulary!B1029</f>
        <v>fun</v>
      </c>
      <c r="C1033" s="24" t="n">
        <v>5.25258505753493</v>
      </c>
      <c r="D1033" s="25" t="n">
        <f aca="false">EXP((C1033-$B$3)/$F$3)</f>
        <v>1.95831512021505E-006</v>
      </c>
      <c r="E1033" s="26" t="n">
        <f aca="false">D1033/$D$3</f>
        <v>1.54615767552827E-006</v>
      </c>
      <c r="F1033" s="47" t="n">
        <f aca="false">IF(A1033=1,-1,E1033+A1033*0.0000000001)</f>
        <v>1.64895767552827E-006</v>
      </c>
    </row>
    <row r="1034" customFormat="false" ht="15" hidden="false" customHeight="false" outlineLevel="0" collapsed="false">
      <c r="A1034" s="4" t="n">
        <v>1029</v>
      </c>
      <c r="B1034" s="4" t="str">
        <f aca="false">Vocabulary!B1030</f>
        <v>breathe</v>
      </c>
      <c r="C1034" s="24" t="n">
        <v>7.74252803488131</v>
      </c>
      <c r="D1034" s="25" t="n">
        <f aca="false">EXP((C1034-$B$3)/$F$3)</f>
        <v>2.36184325716566E-005</v>
      </c>
      <c r="E1034" s="26" t="n">
        <f aca="false">D1034/$D$3</f>
        <v>1.86475712859754E-005</v>
      </c>
      <c r="F1034" s="47" t="n">
        <f aca="false">IF(A1034=1,-1,E1034+A1034*0.0000000001)</f>
        <v>1.87504712859754E-005</v>
      </c>
    </row>
    <row r="1035" customFormat="false" ht="15" hidden="false" customHeight="false" outlineLevel="0" collapsed="false">
      <c r="A1035" s="4" t="n">
        <v>1030</v>
      </c>
      <c r="B1035" s="4" t="str">
        <f aca="false">Vocabulary!B1031</f>
        <v>o'clock</v>
      </c>
      <c r="C1035" s="24" t="n">
        <v>-3.3587776055357</v>
      </c>
      <c r="D1035" s="25" t="n">
        <f aca="false">EXP((C1035-$B$3)/$F$3)</f>
        <v>3.56463683783999E-010</v>
      </c>
      <c r="E1035" s="26" t="n">
        <f aca="false">D1035/$D$3</f>
        <v>2.81440435729866E-010</v>
      </c>
      <c r="F1035" s="47" t="n">
        <f aca="false">IF(A1035=1,-1,E1035+A1035*0.0000000001)</f>
        <v>1.0328144043573E-007</v>
      </c>
    </row>
    <row r="1036" customFormat="false" ht="15" hidden="false" customHeight="false" outlineLevel="0" collapsed="false">
      <c r="A1036" s="4" t="n">
        <v>1031</v>
      </c>
      <c r="B1036" s="4" t="str">
        <f aca="false">Vocabulary!B1032</f>
        <v>cautiously</v>
      </c>
      <c r="C1036" s="24" t="n">
        <v>2.35492953469387</v>
      </c>
      <c r="D1036" s="25" t="n">
        <f aca="false">EXP((C1036-$B$3)/$F$3)</f>
        <v>1.08005724153849E-007</v>
      </c>
      <c r="E1036" s="26" t="n">
        <f aca="false">D1036/$D$3</f>
        <v>8.52742634102341E-008</v>
      </c>
      <c r="F1036" s="47" t="n">
        <f aca="false">IF(A1036=1,-1,E1036+A1036*0.0000000001)</f>
        <v>1.88374263410234E-007</v>
      </c>
    </row>
    <row r="1037" customFormat="false" ht="15" hidden="false" customHeight="false" outlineLevel="0" collapsed="false">
      <c r="A1037" s="4" t="n">
        <v>1032</v>
      </c>
      <c r="B1037" s="4" t="str">
        <f aca="false">Vocabulary!B1033</f>
        <v>music</v>
      </c>
      <c r="C1037" s="24" t="n">
        <v>-0.138158253205367</v>
      </c>
      <c r="D1037" s="25" t="n">
        <f aca="false">EXP((C1037-$B$3)/$F$3)</f>
        <v>8.92714325314475E-009</v>
      </c>
      <c r="E1037" s="26" t="n">
        <f aca="false">D1037/$D$3</f>
        <v>7.0482890720235E-009</v>
      </c>
      <c r="F1037" s="47" t="n">
        <f aca="false">IF(A1037=1,-1,E1037+A1037*0.0000000001)</f>
        <v>1.10248289072023E-007</v>
      </c>
    </row>
    <row r="1038" customFormat="false" ht="15" hidden="false" customHeight="false" outlineLevel="0" collapsed="false">
      <c r="A1038" s="4" t="n">
        <v>1033</v>
      </c>
      <c r="B1038" s="4" t="str">
        <f aca="false">Vocabulary!B1034</f>
        <v>fly</v>
      </c>
      <c r="C1038" s="24" t="n">
        <v>4.88088182617312</v>
      </c>
      <c r="D1038" s="25" t="n">
        <f aca="false">EXP((C1038-$B$3)/$F$3)</f>
        <v>1.35037352537283E-006</v>
      </c>
      <c r="E1038" s="26" t="n">
        <f aca="false">D1038/$D$3</f>
        <v>1.06616671113487E-006</v>
      </c>
      <c r="F1038" s="47" t="n">
        <f aca="false">IF(A1038=1,-1,E1038+A1038*0.0000000001)</f>
        <v>1.16946671113487E-006</v>
      </c>
    </row>
    <row r="1039" customFormat="false" ht="15" hidden="false" customHeight="false" outlineLevel="0" collapsed="false">
      <c r="A1039" s="4" t="n">
        <v>1034</v>
      </c>
      <c r="B1039" s="4" t="str">
        <f aca="false">Vocabulary!B1035</f>
        <v>lady</v>
      </c>
      <c r="C1039" s="24" t="n">
        <v>-6.64503982004012</v>
      </c>
      <c r="D1039" s="25" t="n">
        <f aca="false">EXP((C1039-$B$3)/$F$3)</f>
        <v>1.33293737340113E-011</v>
      </c>
      <c r="E1039" s="26" t="n">
        <f aca="false">D1039/$D$3</f>
        <v>1.05240026470118E-011</v>
      </c>
      <c r="F1039" s="47" t="n">
        <f aca="false">IF(A1039=1,-1,E1039+A1039*0.0000000001)</f>
        <v>1.03410524002647E-007</v>
      </c>
    </row>
    <row r="1040" customFormat="false" ht="15" hidden="false" customHeight="false" outlineLevel="0" collapsed="false">
      <c r="A1040" s="4" t="n">
        <v>1035</v>
      </c>
      <c r="B1040" s="4" t="str">
        <f aca="false">Vocabulary!B1036</f>
        <v>lived</v>
      </c>
      <c r="C1040" s="24" t="n">
        <v>1.06976098092916</v>
      </c>
      <c r="D1040" s="25" t="n">
        <f aca="false">EXP((C1040-$B$3)/$F$3)</f>
        <v>2.98748106865439E-008</v>
      </c>
      <c r="E1040" s="26" t="n">
        <f aca="false">D1040/$D$3</f>
        <v>2.35871986950095E-008</v>
      </c>
      <c r="F1040" s="47" t="n">
        <f aca="false">IF(A1040=1,-1,E1040+A1040*0.0000000001)</f>
        <v>1.27087198695009E-007</v>
      </c>
    </row>
    <row r="1041" customFormat="false" ht="15" hidden="false" customHeight="false" outlineLevel="0" collapsed="false">
      <c r="A1041" s="4" t="n">
        <v>1036</v>
      </c>
      <c r="B1041" s="4" t="str">
        <f aca="false">Vocabulary!B1037</f>
        <v>upset</v>
      </c>
      <c r="C1041" s="24" t="n">
        <v>-4.03122299050562</v>
      </c>
      <c r="D1041" s="25" t="n">
        <f aca="false">EXP((C1041-$B$3)/$F$3)</f>
        <v>1.81960017873034E-010</v>
      </c>
      <c r="E1041" s="26" t="n">
        <f aca="false">D1041/$D$3</f>
        <v>1.4366374204513E-010</v>
      </c>
      <c r="F1041" s="47" t="n">
        <f aca="false">IF(A1041=1,-1,E1041+A1041*0.0000000001)</f>
        <v>1.03743663742045E-007</v>
      </c>
    </row>
    <row r="1042" customFormat="false" ht="15" hidden="false" customHeight="false" outlineLevel="0" collapsed="false">
      <c r="A1042" s="4" t="n">
        <v>1037</v>
      </c>
      <c r="B1042" s="4" t="str">
        <f aca="false">Vocabulary!B1038</f>
        <v>muchness</v>
      </c>
      <c r="C1042" s="24" t="n">
        <v>0.368032671050009</v>
      </c>
      <c r="D1042" s="25" t="n">
        <f aca="false">EXP((C1042-$B$3)/$F$3)</f>
        <v>1.48097739303433E-008</v>
      </c>
      <c r="E1042" s="26" t="n">
        <f aca="false">D1042/$D$3</f>
        <v>1.1692829922451E-008</v>
      </c>
      <c r="F1042" s="47" t="n">
        <f aca="false">IF(A1042=1,-1,E1042+A1042*0.0000000001)</f>
        <v>1.15392829922451E-007</v>
      </c>
    </row>
    <row r="1043" customFormat="false" ht="15" hidden="false" customHeight="false" outlineLevel="0" collapsed="false">
      <c r="A1043" s="4" t="n">
        <v>1038</v>
      </c>
      <c r="B1043" s="4" t="str">
        <f aca="false">Vocabulary!B1039</f>
        <v>roses</v>
      </c>
      <c r="C1043" s="24" t="n">
        <v>-1.67196096014166</v>
      </c>
      <c r="D1043" s="25" t="n">
        <f aca="false">EXP((C1043-$B$3)/$F$3)</f>
        <v>1.92570807699005E-009</v>
      </c>
      <c r="E1043" s="26" t="n">
        <f aca="false">D1043/$D$3</f>
        <v>1.52041328452695E-009</v>
      </c>
      <c r="F1043" s="47" t="n">
        <f aca="false">IF(A1043=1,-1,E1043+A1043*0.0000000001)</f>
        <v>1.05320413284527E-007</v>
      </c>
    </row>
    <row r="1044" customFormat="false" ht="15" hidden="false" customHeight="false" outlineLevel="0" collapsed="false">
      <c r="A1044" s="4" t="n">
        <v>1039</v>
      </c>
      <c r="B1044" s="4" t="str">
        <f aca="false">Vocabulary!B1040</f>
        <v>beheaded</v>
      </c>
      <c r="C1044" s="24" t="n">
        <v>-0.749414953860006</v>
      </c>
      <c r="D1044" s="25" t="n">
        <f aca="false">EXP((C1044-$B$3)/$F$3)</f>
        <v>4.84447915778221E-009</v>
      </c>
      <c r="E1044" s="26" t="n">
        <f aca="false">D1044/$D$3</f>
        <v>3.82488423666929E-009</v>
      </c>
      <c r="F1044" s="47" t="n">
        <f aca="false">IF(A1044=1,-1,E1044+A1044*0.0000000001)</f>
        <v>1.07724884236669E-007</v>
      </c>
    </row>
    <row r="1045" customFormat="false" ht="15" hidden="false" customHeight="false" outlineLevel="0" collapsed="false">
      <c r="A1045" s="4" t="n">
        <v>1040</v>
      </c>
      <c r="B1045" s="4" t="str">
        <f aca="false">Vocabulary!B1041</f>
        <v>watching</v>
      </c>
      <c r="C1045" s="24" t="n">
        <v>-0.805065229105669</v>
      </c>
      <c r="D1045" s="25" t="n">
        <f aca="false">EXP((C1045-$B$3)/$F$3)</f>
        <v>4.58224688166474E-009</v>
      </c>
      <c r="E1045" s="26" t="n">
        <f aca="false">D1045/$D$3</f>
        <v>3.61784276397426E-009</v>
      </c>
      <c r="F1045" s="47" t="n">
        <f aca="false">IF(A1045=1,-1,E1045+A1045*0.0000000001)</f>
        <v>1.07617842763974E-007</v>
      </c>
    </row>
    <row r="1046" customFormat="false" ht="15" hidden="false" customHeight="false" outlineLevel="0" collapsed="false">
      <c r="A1046" s="4" t="n">
        <v>1041</v>
      </c>
      <c r="B1046" s="4" t="str">
        <f aca="false">Vocabulary!B1042</f>
        <v>checked</v>
      </c>
      <c r="C1046" s="24" t="n">
        <v>-0.276705324369869</v>
      </c>
      <c r="D1046" s="25" t="n">
        <f aca="false">EXP((C1046-$B$3)/$F$3)</f>
        <v>7.77216971563842E-009</v>
      </c>
      <c r="E1046" s="26" t="n">
        <f aca="false">D1046/$D$3</f>
        <v>6.13639742516161E-009</v>
      </c>
      <c r="F1046" s="47" t="n">
        <f aca="false">IF(A1046=1,-1,E1046+A1046*0.0000000001)</f>
        <v>1.10236397425162E-007</v>
      </c>
    </row>
    <row r="1047" customFormat="false" ht="15" hidden="false" customHeight="false" outlineLevel="0" collapsed="false">
      <c r="A1047" s="4" t="n">
        <v>1042</v>
      </c>
      <c r="B1047" s="4" t="str">
        <f aca="false">Vocabulary!B1043</f>
        <v>themselves</v>
      </c>
      <c r="C1047" s="24" t="n">
        <v>-3.47148621110717</v>
      </c>
      <c r="D1047" s="25" t="n">
        <f aca="false">EXP((C1047-$B$3)/$F$3)</f>
        <v>3.18468560923996E-010</v>
      </c>
      <c r="E1047" s="26" t="n">
        <f aca="false">D1047/$D$3</f>
        <v>2.51441969070333E-010</v>
      </c>
      <c r="F1047" s="47" t="n">
        <f aca="false">IF(A1047=1,-1,E1047+A1047*0.0000000001)</f>
        <v>1.0445144196907E-007</v>
      </c>
    </row>
    <row r="1048" customFormat="false" ht="15" hidden="false" customHeight="false" outlineLevel="0" collapsed="false">
      <c r="A1048" s="4" t="n">
        <v>1043</v>
      </c>
      <c r="B1048" s="4" t="str">
        <f aca="false">Vocabulary!B1044</f>
        <v>eager</v>
      </c>
      <c r="C1048" s="24" t="n">
        <v>-2.53451385849999</v>
      </c>
      <c r="D1048" s="25" t="n">
        <f aca="false">EXP((C1048-$B$3)/$F$3)</f>
        <v>8.12808970198309E-010</v>
      </c>
      <c r="E1048" s="26" t="n">
        <f aca="false">D1048/$D$3</f>
        <v>6.41740859291499E-010</v>
      </c>
      <c r="F1048" s="47" t="n">
        <f aca="false">IF(A1048=1,-1,E1048+A1048*0.0000000001)</f>
        <v>1.04941740859292E-007</v>
      </c>
    </row>
    <row r="1049" customFormat="false" ht="15" hidden="false" customHeight="false" outlineLevel="0" collapsed="false">
      <c r="A1049" s="4" t="n">
        <v>1044</v>
      </c>
      <c r="B1049" s="4" t="str">
        <f aca="false">Vocabulary!B1045</f>
        <v>guests</v>
      </c>
      <c r="C1049" s="24" t="n">
        <v>-14.2240555269437</v>
      </c>
      <c r="D1049" s="25" t="n">
        <f aca="false">EXP((C1049-$B$3)/$F$3)</f>
        <v>6.81216322204284E-015</v>
      </c>
      <c r="E1049" s="26" t="n">
        <f aca="false">D1049/$D$3</f>
        <v>5.37843901831093E-015</v>
      </c>
      <c r="F1049" s="47" t="n">
        <f aca="false">IF(A1049=1,-1,E1049+A1049*0.0000000001)</f>
        <v>1.04400005378439E-007</v>
      </c>
    </row>
    <row r="1050" customFormat="false" ht="15" hidden="false" customHeight="false" outlineLevel="0" collapsed="false">
      <c r="A1050" s="4" t="n">
        <v>1045</v>
      </c>
      <c r="B1050" s="4" t="str">
        <f aca="false">Vocabulary!B1046</f>
        <v>cards</v>
      </c>
      <c r="C1050" s="24" t="n">
        <v>-5.94679432046576</v>
      </c>
      <c r="D1050" s="25" t="n">
        <f aca="false">EXP((C1050-$B$3)/$F$3)</f>
        <v>2.67950093251952E-011</v>
      </c>
      <c r="E1050" s="26" t="n">
        <f aca="false">D1050/$D$3</f>
        <v>2.11555887539961E-011</v>
      </c>
      <c r="F1050" s="47" t="n">
        <f aca="false">IF(A1050=1,-1,E1050+A1050*0.0000000001)</f>
        <v>1.04521155588754E-007</v>
      </c>
    </row>
    <row r="1051" customFormat="false" ht="15" hidden="false" customHeight="false" outlineLevel="0" collapsed="false">
      <c r="A1051" s="4" t="n">
        <v>1046</v>
      </c>
      <c r="B1051" s="4" t="str">
        <f aca="false">Vocabulary!B1047</f>
        <v>needn't</v>
      </c>
      <c r="C1051" s="24" t="n">
        <v>5.75840595782916</v>
      </c>
      <c r="D1051" s="25" t="n">
        <f aca="false">EXP((C1051-$B$3)/$F$3)</f>
        <v>3.24756463152677E-006</v>
      </c>
      <c r="E1051" s="26" t="n">
        <f aca="false">D1051/$D$3</f>
        <v>2.5640648586004E-006</v>
      </c>
      <c r="F1051" s="47" t="n">
        <f aca="false">IF(A1051=1,-1,E1051+A1051*0.0000000001)</f>
        <v>2.6686648586004E-006</v>
      </c>
    </row>
    <row r="1052" customFormat="false" ht="15" hidden="false" customHeight="false" outlineLevel="0" collapsed="false">
      <c r="A1052" s="4" t="n">
        <v>1047</v>
      </c>
      <c r="B1052" s="4" t="str">
        <f aca="false">Vocabulary!B1048</f>
        <v>unfortunate</v>
      </c>
      <c r="C1052" s="24" t="n">
        <v>-10.5339612396011</v>
      </c>
      <c r="D1052" s="25" t="n">
        <f aca="false">EXP((C1052-$B$3)/$F$3)</f>
        <v>2.72817755723303E-013</v>
      </c>
      <c r="E1052" s="26" t="n">
        <f aca="false">D1052/$D$3</f>
        <v>2.15399075806379E-013</v>
      </c>
      <c r="F1052" s="47" t="n">
        <f aca="false">IF(A1052=1,-1,E1052+A1052*0.0000000001)</f>
        <v>1.04700215399076E-007</v>
      </c>
    </row>
    <row r="1053" customFormat="false" ht="15" hidden="false" customHeight="false" outlineLevel="0" collapsed="false">
      <c r="A1053" s="4" t="n">
        <v>1048</v>
      </c>
      <c r="B1053" s="4" t="str">
        <f aca="false">Vocabulary!B1049</f>
        <v>hush</v>
      </c>
      <c r="C1053" s="24" t="n">
        <v>2.16437456589766</v>
      </c>
      <c r="D1053" s="25" t="n">
        <f aca="false">EXP((C1053-$B$3)/$F$3)</f>
        <v>8.92667660882797E-008</v>
      </c>
      <c r="E1053" s="26" t="n">
        <f aca="false">D1053/$D$3</f>
        <v>7.04792064015843E-008</v>
      </c>
      <c r="F1053" s="47" t="n">
        <f aca="false">IF(A1053=1,-1,E1053+A1053*0.0000000001)</f>
        <v>1.75279206401584E-007</v>
      </c>
    </row>
    <row r="1054" customFormat="false" ht="15" hidden="false" customHeight="false" outlineLevel="0" collapsed="false">
      <c r="A1054" s="4" t="n">
        <v>1049</v>
      </c>
      <c r="B1054" s="4" t="str">
        <f aca="false">Vocabulary!B1050</f>
        <v>execution</v>
      </c>
      <c r="C1054" s="24" t="n">
        <v>-0.244115204418006</v>
      </c>
      <c r="D1054" s="25" t="n">
        <f aca="false">EXP((C1054-$B$3)/$F$3)</f>
        <v>8.0296383375363E-009</v>
      </c>
      <c r="E1054" s="26" t="n">
        <f aca="false">D1054/$D$3</f>
        <v>6.33967782771059E-009</v>
      </c>
      <c r="F1054" s="47" t="n">
        <f aca="false">IF(A1054=1,-1,E1054+A1054*0.0000000001)</f>
        <v>1.11239677827711E-007</v>
      </c>
    </row>
    <row r="1055" customFormat="false" ht="15" hidden="false" customHeight="false" outlineLevel="0" collapsed="false">
      <c r="A1055" s="4" t="n">
        <v>1050</v>
      </c>
      <c r="B1055" s="4" t="str">
        <f aca="false">Vocabulary!B1051</f>
        <v>hedgehogs</v>
      </c>
      <c r="C1055" s="24" t="n">
        <v>-3.95849877530508</v>
      </c>
      <c r="D1055" s="25" t="n">
        <f aca="false">EXP((C1055-$B$3)/$F$3)</f>
        <v>1.95685973064375E-010</v>
      </c>
      <c r="E1055" s="26" t="n">
        <f aca="false">D1055/$D$3</f>
        <v>1.54500859500832E-010</v>
      </c>
      <c r="F1055" s="47" t="n">
        <f aca="false">IF(A1055=1,-1,E1055+A1055*0.0000000001)</f>
        <v>1.05154500859501E-007</v>
      </c>
    </row>
    <row r="1056" customFormat="false" ht="15" hidden="false" customHeight="false" outlineLevel="0" collapsed="false">
      <c r="A1056" s="4" t="n">
        <v>1051</v>
      </c>
      <c r="B1056" s="4" t="str">
        <f aca="false">Vocabulary!B1052</f>
        <v>tucked</v>
      </c>
      <c r="C1056" s="24" t="n">
        <v>-5.20048935596356</v>
      </c>
      <c r="D1056" s="25" t="n">
        <f aca="false">EXP((C1056-$B$3)/$F$3)</f>
        <v>5.65158209330316E-011</v>
      </c>
      <c r="E1056" s="26" t="n">
        <f aca="false">D1056/$D$3</f>
        <v>4.46211998377421E-011</v>
      </c>
      <c r="F1056" s="47" t="n">
        <f aca="false">IF(A1056=1,-1,E1056+A1056*0.0000000001)</f>
        <v>1.05144621199838E-007</v>
      </c>
    </row>
    <row r="1057" customFormat="false" ht="15" hidden="false" customHeight="false" outlineLevel="0" collapsed="false">
      <c r="A1057" s="4" t="n">
        <v>1052</v>
      </c>
      <c r="B1057" s="4" t="str">
        <f aca="false">Vocabulary!B1053</f>
        <v>turns</v>
      </c>
      <c r="C1057" s="24" t="n">
        <v>-7.50867608964744</v>
      </c>
      <c r="D1057" s="25" t="n">
        <f aca="false">EXP((C1057-$B$3)/$F$3)</f>
        <v>5.62001246449633E-012</v>
      </c>
      <c r="E1057" s="26" t="n">
        <f aca="false">D1057/$D$3</f>
        <v>4.43719466741967E-012</v>
      </c>
      <c r="F1057" s="47" t="n">
        <f aca="false">IF(A1057=1,-1,E1057+A1057*0.0000000001)</f>
        <v>1.05204437194667E-007</v>
      </c>
    </row>
    <row r="1058" customFormat="false" ht="15" hidden="false" customHeight="false" outlineLevel="0" collapsed="false">
      <c r="A1058" s="4" t="n">
        <v>1053</v>
      </c>
      <c r="B1058" s="4" t="str">
        <f aca="false">Vocabulary!B1054</f>
        <v>alive</v>
      </c>
      <c r="C1058" s="24" t="n">
        <v>-2.71560519688943</v>
      </c>
      <c r="D1058" s="25" t="n">
        <f aca="false">EXP((C1058-$B$3)/$F$3)</f>
        <v>6.78174598394015E-010</v>
      </c>
      <c r="E1058" s="26" t="n">
        <f aca="false">D1058/$D$3</f>
        <v>5.35442355436677E-010</v>
      </c>
      <c r="F1058" s="47" t="n">
        <f aca="false">IF(A1058=1,-1,E1058+A1058*0.0000000001)</f>
        <v>1.05835442355437E-007</v>
      </c>
    </row>
    <row r="1059" customFormat="false" ht="15" hidden="false" customHeight="false" outlineLevel="0" collapsed="false">
      <c r="A1059" s="4" t="n">
        <v>1054</v>
      </c>
      <c r="B1059" s="4" t="str">
        <f aca="false">Vocabulary!B1055</f>
        <v>friend</v>
      </c>
      <c r="C1059" s="24" t="n">
        <v>0.653393454062735</v>
      </c>
      <c r="D1059" s="25" t="n">
        <f aca="false">EXP((C1059-$B$3)/$F$3)</f>
        <v>1.97005813707304E-008</v>
      </c>
      <c r="E1059" s="26" t="n">
        <f aca="false">D1059/$D$3</f>
        <v>1.55542919442806E-008</v>
      </c>
      <c r="F1059" s="47" t="n">
        <f aca="false">IF(A1059=1,-1,E1059+A1059*0.0000000001)</f>
        <v>1.20954291944281E-007</v>
      </c>
    </row>
    <row r="1060" customFormat="false" ht="15" hidden="false" customHeight="false" outlineLevel="0" collapsed="false">
      <c r="A1060" s="4" t="n">
        <v>1055</v>
      </c>
      <c r="B1060" s="4" t="str">
        <f aca="false">Vocabulary!B1056</f>
        <v>anxious</v>
      </c>
      <c r="C1060" s="24" t="n">
        <v>-1.79653062699921</v>
      </c>
      <c r="D1060" s="25" t="n">
        <f aca="false">EXP((C1060-$B$3)/$F$3)</f>
        <v>1.70016289226484E-009</v>
      </c>
      <c r="E1060" s="26" t="n">
        <f aca="false">D1060/$D$3</f>
        <v>1.34233754230266E-009</v>
      </c>
      <c r="F1060" s="47" t="n">
        <f aca="false">IF(A1060=1,-1,E1060+A1060*0.0000000001)</f>
        <v>1.06842337542303E-007</v>
      </c>
    </row>
    <row r="1061" customFormat="false" ht="15" hidden="false" customHeight="false" outlineLevel="0" collapsed="false">
      <c r="A1061" s="4" t="n">
        <v>1056</v>
      </c>
      <c r="B1061" s="4" t="str">
        <f aca="false">Vocabulary!B1057</f>
        <v>mustard</v>
      </c>
      <c r="C1061" s="24" t="n">
        <v>-5.06152090640307</v>
      </c>
      <c r="D1061" s="25" t="n">
        <f aca="false">EXP((C1061-$B$3)/$F$3)</f>
        <v>6.49416428959367E-011</v>
      </c>
      <c r="E1061" s="26" t="n">
        <f aca="false">D1061/$D$3</f>
        <v>5.1273678372019E-011</v>
      </c>
      <c r="F1061" s="47" t="n">
        <f aca="false">IF(A1061=1,-1,E1061+A1061*0.0000000001)</f>
        <v>1.05651273678372E-007</v>
      </c>
    </row>
    <row r="1062" customFormat="false" ht="15" hidden="false" customHeight="false" outlineLevel="0" collapsed="false">
      <c r="A1062" s="4" t="n">
        <v>1057</v>
      </c>
      <c r="B1062" s="4" t="str">
        <f aca="false">Vocabulary!B1058</f>
        <v>duchess's</v>
      </c>
      <c r="C1062" s="24" t="n">
        <v>-11.4415836721618</v>
      </c>
      <c r="D1062" s="25" t="n">
        <f aca="false">EXP((C1062-$B$3)/$F$3)</f>
        <v>1.10077160420403E-013</v>
      </c>
      <c r="E1062" s="26" t="n">
        <f aca="false">D1062/$D$3</f>
        <v>8.69097341523215E-014</v>
      </c>
      <c r="F1062" s="47" t="n">
        <f aca="false">IF(A1062=1,-1,E1062+A1062*0.0000000001)</f>
        <v>1.05700086909734E-007</v>
      </c>
    </row>
    <row r="1063" customFormat="false" ht="15" hidden="false" customHeight="false" outlineLevel="0" collapsed="false">
      <c r="A1063" s="4" t="n">
        <v>1058</v>
      </c>
      <c r="B1063" s="4" t="str">
        <f aca="false">Vocabulary!B1059</f>
        <v>tortoise</v>
      </c>
      <c r="C1063" s="24" t="n">
        <v>-2.50044882503834</v>
      </c>
      <c r="D1063" s="25" t="n">
        <f aca="false">EXP((C1063-$B$3)/$F$3)</f>
        <v>8.40974338471746E-010</v>
      </c>
      <c r="E1063" s="26" t="n">
        <f aca="false">D1063/$D$3</f>
        <v>6.63978393940811E-010</v>
      </c>
      <c r="F1063" s="47" t="n">
        <f aca="false">IF(A1063=1,-1,E1063+A1063*0.0000000001)</f>
        <v>1.06463978393941E-007</v>
      </c>
    </row>
    <row r="1064" customFormat="false" ht="15" hidden="false" customHeight="false" outlineLevel="0" collapsed="false">
      <c r="A1064" s="4" t="n">
        <v>1059</v>
      </c>
      <c r="B1064" s="4" t="str">
        <f aca="false">Vocabulary!B1060</f>
        <v>drawling</v>
      </c>
      <c r="C1064" s="24" t="n">
        <v>6.2592210517141</v>
      </c>
      <c r="D1064" s="25" t="n">
        <f aca="false">EXP((C1064-$B$3)/$F$3)</f>
        <v>5.3586949458371E-006</v>
      </c>
      <c r="E1064" s="26" t="n">
        <f aca="false">D1064/$D$3</f>
        <v>4.23087542744944E-006</v>
      </c>
      <c r="F1064" s="47" t="n">
        <f aca="false">IF(A1064=1,-1,E1064+A1064*0.0000000001)</f>
        <v>4.33677542744944E-006</v>
      </c>
    </row>
    <row r="1065" customFormat="false" ht="15" hidden="false" customHeight="false" outlineLevel="0" collapsed="false">
      <c r="A1065" s="4" t="n">
        <v>1060</v>
      </c>
      <c r="B1065" s="4" t="str">
        <f aca="false">Vocabulary!B1061</f>
        <v>week</v>
      </c>
      <c r="C1065" s="24" t="n">
        <v>-4.53852197459968</v>
      </c>
      <c r="D1065" s="25" t="n">
        <f aca="false">EXP((C1065-$B$3)/$F$3)</f>
        <v>1.0956171489452E-010</v>
      </c>
      <c r="E1065" s="26" t="n">
        <f aca="false">D1065/$D$3</f>
        <v>8.65027720408956E-011</v>
      </c>
      <c r="F1065" s="47" t="n">
        <f aca="false">IF(A1065=1,-1,E1065+A1065*0.0000000001)</f>
        <v>1.06086502772041E-007</v>
      </c>
    </row>
    <row r="1066" customFormat="false" ht="15" hidden="false" customHeight="false" outlineLevel="0" collapsed="false">
      <c r="A1066" s="4" t="n">
        <v>1061</v>
      </c>
      <c r="B1066" s="4" t="str">
        <f aca="false">Vocabulary!B1062</f>
        <v>advance</v>
      </c>
      <c r="C1066" s="24" t="n">
        <v>-0.353525423119373</v>
      </c>
      <c r="D1066" s="25" t="n">
        <f aca="false">EXP((C1066-$B$3)/$F$3)</f>
        <v>7.19746779721032E-009</v>
      </c>
      <c r="E1066" s="26" t="n">
        <f aca="false">D1066/$D$3</f>
        <v>5.68265033760358E-009</v>
      </c>
      <c r="F1066" s="47" t="n">
        <f aca="false">IF(A1066=1,-1,E1066+A1066*0.0000000001)</f>
        <v>1.11782650337604E-007</v>
      </c>
    </row>
    <row r="1067" customFormat="false" ht="15" hidden="false" customHeight="false" outlineLevel="0" collapsed="false">
      <c r="A1067" s="4" t="n">
        <v>1062</v>
      </c>
      <c r="B1067" s="4" t="str">
        <f aca="false">Vocabulary!B1063</f>
        <v>figure</v>
      </c>
      <c r="C1067" s="24" t="n">
        <v>-3.47511383636545</v>
      </c>
      <c r="D1067" s="25" t="n">
        <f aca="false">EXP((C1067-$B$3)/$F$3)</f>
        <v>3.17315369266649E-010</v>
      </c>
      <c r="E1067" s="26" t="n">
        <f aca="false">D1067/$D$3</f>
        <v>2.50531484279628E-010</v>
      </c>
      <c r="F1067" s="47" t="n">
        <f aca="false">IF(A1067=1,-1,E1067+A1067*0.0000000001)</f>
        <v>1.0645053148428E-007</v>
      </c>
    </row>
    <row r="1068" customFormat="false" ht="15" hidden="false" customHeight="false" outlineLevel="0" collapsed="false">
      <c r="A1068" s="4" t="n">
        <v>1063</v>
      </c>
      <c r="B1068" s="4" t="str">
        <f aca="false">Vocabulary!B1064</f>
        <v>toes</v>
      </c>
      <c r="C1068" s="24" t="n">
        <v>-6.45386133787539</v>
      </c>
      <c r="D1068" s="25" t="n">
        <f aca="false">EXP((C1068-$B$3)/$F$3)</f>
        <v>1.61375464338565E-011</v>
      </c>
      <c r="E1068" s="26" t="n">
        <f aca="false">D1068/$D$3</f>
        <v>1.27411523433272E-011</v>
      </c>
      <c r="F1068" s="47" t="n">
        <f aca="false">IF(A1068=1,-1,E1068+A1068*0.0000000001)</f>
        <v>1.06312741152343E-007</v>
      </c>
    </row>
    <row r="1069" customFormat="false" ht="15" hidden="false" customHeight="false" outlineLevel="0" collapsed="false">
      <c r="A1069" s="4" t="n">
        <v>1064</v>
      </c>
      <c r="B1069" s="4" t="str">
        <f aca="false">Vocabulary!B1065</f>
        <v>mark</v>
      </c>
      <c r="C1069" s="24" t="n">
        <v>-1.14235899881275</v>
      </c>
      <c r="D1069" s="25" t="n">
        <f aca="false">EXP((C1069-$B$3)/$F$3)</f>
        <v>3.27034568581266E-009</v>
      </c>
      <c r="E1069" s="26" t="n">
        <f aca="false">D1069/$D$3</f>
        <v>2.58205129070072E-009</v>
      </c>
      <c r="F1069" s="47" t="n">
        <f aca="false">IF(A1069=1,-1,E1069+A1069*0.0000000001)</f>
        <v>1.08982051290701E-007</v>
      </c>
    </row>
    <row r="1070" customFormat="false" ht="15" hidden="false" customHeight="false" outlineLevel="0" collapsed="false">
      <c r="A1070" s="4" t="n">
        <v>1065</v>
      </c>
      <c r="B1070" s="4" t="str">
        <f aca="false">Vocabulary!B1066</f>
        <v>snail</v>
      </c>
      <c r="C1070" s="24" t="n">
        <v>5.56133721960147</v>
      </c>
      <c r="D1070" s="25" t="n">
        <f aca="false">EXP((C1070-$B$3)/$F$3)</f>
        <v>2.66668634689383E-006</v>
      </c>
      <c r="E1070" s="26" t="n">
        <f aca="false">D1070/$D$3</f>
        <v>2.10544131581007E-006</v>
      </c>
      <c r="F1070" s="47" t="n">
        <f aca="false">IF(A1070=1,-1,E1070+A1070*0.0000000001)</f>
        <v>2.21194131581007E-006</v>
      </c>
    </row>
    <row r="1071" customFormat="false" ht="15" hidden="false" customHeight="false" outlineLevel="0" collapsed="false">
      <c r="A1071" s="4" t="n">
        <v>1066</v>
      </c>
      <c r="B1071" s="4" t="str">
        <f aca="false">Vocabulary!B1067</f>
        <v>tails</v>
      </c>
      <c r="C1071" s="24" t="n">
        <v>-12.4374241376411</v>
      </c>
      <c r="D1071" s="25" t="n">
        <f aca="false">EXP((C1071-$B$3)/$F$3)</f>
        <v>4.06639159325088E-014</v>
      </c>
      <c r="E1071" s="26" t="n">
        <f aca="false">D1071/$D$3</f>
        <v>3.2105571308248E-014</v>
      </c>
      <c r="F1071" s="47" t="n">
        <f aca="false">IF(A1071=1,-1,E1071+A1071*0.0000000001)</f>
        <v>1.06600032105571E-007</v>
      </c>
    </row>
    <row r="1072" customFormat="false" ht="15" hidden="false" customHeight="false" outlineLevel="0" collapsed="false">
      <c r="A1072" s="4" t="n">
        <v>1067</v>
      </c>
      <c r="B1072" s="4" t="str">
        <f aca="false">Vocabulary!B1068</f>
        <v>obliged</v>
      </c>
      <c r="C1072" s="24" t="n">
        <v>-0.129976732292393</v>
      </c>
      <c r="D1072" s="25" t="n">
        <f aca="false">EXP((C1072-$B$3)/$F$3)</f>
        <v>9.00048045821962E-009</v>
      </c>
      <c r="E1072" s="26" t="n">
        <f aca="false">D1072/$D$3</f>
        <v>7.10619133778134E-009</v>
      </c>
      <c r="F1072" s="47" t="n">
        <f aca="false">IF(A1072=1,-1,E1072+A1072*0.0000000001)</f>
        <v>1.13806191337781E-007</v>
      </c>
    </row>
    <row r="1073" customFormat="false" ht="15" hidden="false" customHeight="false" outlineLevel="0" collapsed="false">
      <c r="A1073" s="4" t="n">
        <v>1068</v>
      </c>
      <c r="B1073" s="4" t="str">
        <f aca="false">Vocabulary!B1069</f>
        <v>follows</v>
      </c>
      <c r="C1073" s="24" t="n">
        <v>-4.30671961428689</v>
      </c>
      <c r="D1073" s="25" t="n">
        <f aca="false">EXP((C1073-$B$3)/$F$3)</f>
        <v>1.38143134913557E-010</v>
      </c>
      <c r="E1073" s="26" t="n">
        <f aca="false">D1073/$D$3</f>
        <v>1.09068793966457E-010</v>
      </c>
      <c r="F1073" s="47" t="n">
        <f aca="false">IF(A1073=1,-1,E1073+A1073*0.0000000001)</f>
        <v>1.06909068793966E-007</v>
      </c>
    </row>
    <row r="1074" customFormat="false" ht="15" hidden="false" customHeight="false" outlineLevel="0" collapsed="false">
      <c r="A1074" s="4" t="n">
        <v>1069</v>
      </c>
      <c r="B1074" s="4" t="str">
        <f aca="false">Vocabulary!B1070</f>
        <v>around</v>
      </c>
      <c r="C1074" s="24" t="n">
        <v>-2.17685813730001</v>
      </c>
      <c r="D1074" s="25" t="n">
        <f aca="false">EXP((C1074-$B$3)/$F$3)</f>
        <v>1.16229506544586E-009</v>
      </c>
      <c r="E1074" s="26" t="n">
        <f aca="false">D1074/$D$3</f>
        <v>9.17672246982596E-010</v>
      </c>
      <c r="F1074" s="47" t="n">
        <f aca="false">IF(A1074=1,-1,E1074+A1074*0.0000000001)</f>
        <v>1.07817672246983E-007</v>
      </c>
    </row>
    <row r="1075" customFormat="false" ht="15" hidden="false" customHeight="false" outlineLevel="0" collapsed="false">
      <c r="A1075" s="4" t="n">
        <v>1070</v>
      </c>
      <c r="B1075" s="4" t="str">
        <f aca="false">Vocabulary!B1071</f>
        <v>owl</v>
      </c>
      <c r="C1075" s="24" t="n">
        <v>-3.57682937740583</v>
      </c>
      <c r="D1075" s="25" t="n">
        <f aca="false">EXP((C1075-$B$3)/$F$3)</f>
        <v>2.86626677577635E-010</v>
      </c>
      <c r="E1075" s="26" t="n">
        <f aca="false">D1075/$D$3</f>
        <v>2.26301698318685E-010</v>
      </c>
      <c r="F1075" s="47" t="n">
        <f aca="false">IF(A1075=1,-1,E1075+A1075*0.0000000001)</f>
        <v>1.07226301698319E-007</v>
      </c>
    </row>
    <row r="1076" customFormat="false" ht="15" hidden="false" customHeight="false" outlineLevel="0" collapsed="false">
      <c r="A1076" s="4" t="n">
        <v>1071</v>
      </c>
      <c r="B1076" s="4" t="str">
        <f aca="false">Vocabulary!B1072</f>
        <v>panther</v>
      </c>
      <c r="C1076" s="24" t="n">
        <v>-7.33381905236792</v>
      </c>
      <c r="D1076" s="25" t="n">
        <f aca="false">EXP((C1076-$B$3)/$F$3)</f>
        <v>6.69386154457965E-012</v>
      </c>
      <c r="E1076" s="26" t="n">
        <f aca="false">D1076/$D$3</f>
        <v>5.28503574283732E-012</v>
      </c>
      <c r="F1076" s="47" t="n">
        <f aca="false">IF(A1076=1,-1,E1076+A1076*0.0000000001)</f>
        <v>1.07105285035743E-007</v>
      </c>
    </row>
    <row r="1077" customFormat="false" ht="15" hidden="false" customHeight="false" outlineLevel="0" collapsed="false">
      <c r="A1077" s="4" t="n">
        <v>1072</v>
      </c>
      <c r="B1077" s="4" t="str">
        <f aca="false">Vocabulary!B1073</f>
        <v>pie</v>
      </c>
      <c r="C1077" s="24" t="n">
        <v>-6.74626288217272</v>
      </c>
      <c r="D1077" s="25" t="n">
        <f aca="false">EXP((C1077-$B$3)/$F$3)</f>
        <v>1.20461738809071E-011</v>
      </c>
      <c r="E1077" s="26" t="n">
        <f aca="false">D1077/$D$3</f>
        <v>9.51087187881558E-012</v>
      </c>
      <c r="F1077" s="47" t="n">
        <f aca="false">IF(A1077=1,-1,E1077+A1077*0.0000000001)</f>
        <v>1.07209510871879E-007</v>
      </c>
    </row>
    <row r="1078" customFormat="false" ht="15" hidden="false" customHeight="false" outlineLevel="0" collapsed="false">
      <c r="A1078" s="4" t="n">
        <v>1073</v>
      </c>
      <c r="B1078" s="4" t="str">
        <f aca="false">Vocabulary!B1074</f>
        <v>trial's</v>
      </c>
      <c r="C1078" s="24" t="n">
        <v>1.5292376370951</v>
      </c>
      <c r="D1078" s="25" t="n">
        <f aca="false">EXP((C1078-$B$3)/$F$3)</f>
        <v>4.72991502180835E-008</v>
      </c>
      <c r="E1078" s="26" t="n">
        <f aca="false">D1078/$D$3</f>
        <v>3.73443187976935E-008</v>
      </c>
      <c r="F1078" s="47" t="n">
        <f aca="false">IF(A1078=1,-1,E1078+A1078*0.0000000001)</f>
        <v>1.44644318797693E-007</v>
      </c>
    </row>
    <row r="1079" customFormat="false" ht="15" hidden="false" customHeight="false" outlineLevel="0" collapsed="false">
      <c r="A1079" s="4" t="n">
        <v>1074</v>
      </c>
      <c r="B1079" s="4" t="str">
        <f aca="false">Vocabulary!B1075</f>
        <v>trumpet</v>
      </c>
      <c r="C1079" s="24" t="n">
        <v>-3.50067125201034</v>
      </c>
      <c r="D1079" s="25" t="n">
        <f aca="false">EXP((C1079-$B$3)/$F$3)</f>
        <v>3.0930836350191E-010</v>
      </c>
      <c r="E1079" s="26" t="n">
        <f aca="false">D1079/$D$3</f>
        <v>2.44209675652735E-010</v>
      </c>
      <c r="F1079" s="47" t="n">
        <f aca="false">IF(A1079=1,-1,E1079+A1079*0.0000000001)</f>
        <v>1.07644209675653E-007</v>
      </c>
    </row>
    <row r="1080" customFormat="false" ht="15" hidden="false" customHeight="false" outlineLevel="0" collapsed="false">
      <c r="A1080" s="4" t="n">
        <v>1075</v>
      </c>
      <c r="B1080" s="4" t="str">
        <f aca="false">Vocabulary!B1076</f>
        <v>spectacles</v>
      </c>
      <c r="C1080" s="24" t="n">
        <v>-10.3810961697185</v>
      </c>
      <c r="D1080" s="25" t="n">
        <f aca="false">EXP((C1080-$B$3)/$F$3)</f>
        <v>3.17878451172928E-013</v>
      </c>
      <c r="E1080" s="26" t="n">
        <f aca="false">D1080/$D$3</f>
        <v>2.50976056964768E-013</v>
      </c>
      <c r="F1080" s="47" t="n">
        <f aca="false">IF(A1080=1,-1,E1080+A1080*0.0000000001)</f>
        <v>1.07500250976057E-007</v>
      </c>
    </row>
    <row r="1081" customFormat="false" ht="15" hidden="false" customHeight="false" outlineLevel="0" collapsed="false">
      <c r="A1081" s="4" t="n">
        <v>1076</v>
      </c>
      <c r="B1081" s="4" t="str">
        <f aca="false">Vocabulary!B1077</f>
        <v>teacup</v>
      </c>
      <c r="C1081" s="24" t="n">
        <v>-4.90044985386446</v>
      </c>
      <c r="D1081" s="25" t="n">
        <f aca="false">EXP((C1081-$B$3)/$F$3)</f>
        <v>7.62913922644566E-011</v>
      </c>
      <c r="E1081" s="26" t="n">
        <f aca="false">D1081/$D$3</f>
        <v>6.02346989556378E-011</v>
      </c>
      <c r="F1081" s="47" t="n">
        <f aca="false">IF(A1081=1,-1,E1081+A1081*0.0000000001)</f>
        <v>1.07660234698956E-007</v>
      </c>
    </row>
    <row r="1082" customFormat="false" ht="15" hidden="false" customHeight="false" outlineLevel="0" collapsed="false">
      <c r="A1082" s="4" t="n">
        <v>1077</v>
      </c>
      <c r="B1082" s="4" t="str">
        <f aca="false">Vocabulary!B1078</f>
        <v>wrote</v>
      </c>
      <c r="C1082" s="24" t="n">
        <v>-0.118559750266034</v>
      </c>
      <c r="D1082" s="25" t="n">
        <f aca="false">EXP((C1082-$B$3)/$F$3)</f>
        <v>9.10382761557438E-009</v>
      </c>
      <c r="E1082" s="26" t="n">
        <f aca="false">D1082/$D$3</f>
        <v>7.18778750120705E-009</v>
      </c>
      <c r="F1082" s="47" t="n">
        <f aca="false">IF(A1082=1,-1,E1082+A1082*0.0000000001)</f>
        <v>1.14887787501207E-007</v>
      </c>
    </row>
    <row r="1083" customFormat="false" ht="15" hidden="false" customHeight="false" outlineLevel="0" collapsed="false">
      <c r="A1083" s="4" t="n">
        <v>1078</v>
      </c>
      <c r="B1083" s="4" t="str">
        <f aca="false">Vocabulary!B1079</f>
        <v>list</v>
      </c>
      <c r="C1083" s="24" t="n">
        <v>-11.3278213049248</v>
      </c>
      <c r="D1083" s="25" t="n">
        <f aca="false">EXP((C1083-$B$3)/$F$3)</f>
        <v>1.23339898358811E-013</v>
      </c>
      <c r="E1083" s="26" t="n">
        <f aca="false">D1083/$D$3</f>
        <v>9.7381125528669E-014</v>
      </c>
      <c r="F1083" s="47" t="n">
        <f aca="false">IF(A1083=1,-1,E1083+A1083*0.0000000001)</f>
        <v>1.07800097381126E-007</v>
      </c>
    </row>
    <row r="1084" customFormat="false" ht="15" hidden="false" customHeight="false" outlineLevel="0" collapsed="false">
      <c r="A1084" s="4" t="n">
        <v>1079</v>
      </c>
      <c r="B1084" s="4" t="str">
        <f aca="false">Vocabulary!B1080</f>
        <v>fit</v>
      </c>
      <c r="C1084" s="24" t="n">
        <v>3.86321241540268</v>
      </c>
      <c r="D1084" s="25" t="n">
        <f aca="false">EXP((C1084-$B$3)/$F$3)</f>
        <v>4.88074036191519E-007</v>
      </c>
      <c r="E1084" s="26" t="n">
        <f aca="false">D1084/$D$3</f>
        <v>3.85351371438478E-007</v>
      </c>
      <c r="F1084" s="47" t="n">
        <f aca="false">IF(A1084=1,-1,E1084+A1084*0.0000000001)</f>
        <v>4.93251371438478E-007</v>
      </c>
    </row>
    <row r="1085" customFormat="false" ht="15" hidden="false" customHeight="false" outlineLevel="0" collapsed="false">
      <c r="A1085" s="4" t="n">
        <v>1080</v>
      </c>
      <c r="B1085" s="4" t="str">
        <f aca="false">Vocabulary!B1081</f>
        <v>conversations</v>
      </c>
      <c r="C1085" s="24" t="n">
        <v>4.13916171123998</v>
      </c>
      <c r="D1085" s="25" t="n">
        <f aca="false">EXP((C1085-$B$3)/$F$3)</f>
        <v>6.4317471362007E-007</v>
      </c>
      <c r="E1085" s="26" t="n">
        <f aca="false">D1085/$D$3</f>
        <v>5.07808733080793E-007</v>
      </c>
      <c r="F1085" s="47" t="n">
        <f aca="false">IF(A1085=1,-1,E1085+A1085*0.0000000001)</f>
        <v>6.15808733080793E-007</v>
      </c>
    </row>
    <row r="1086" customFormat="false" ht="15" hidden="false" customHeight="false" outlineLevel="0" collapsed="false">
      <c r="A1086" s="4" t="n">
        <v>1081</v>
      </c>
      <c r="B1086" s="4" t="str">
        <f aca="false">Vocabulary!B1082</f>
        <v>pleasure</v>
      </c>
      <c r="C1086" s="24" t="n">
        <v>-6.6396045848226</v>
      </c>
      <c r="D1086" s="25" t="n">
        <f aca="false">EXP((C1086-$B$3)/$F$3)</f>
        <v>1.34020192594773E-011</v>
      </c>
      <c r="E1086" s="26" t="n">
        <f aca="false">D1086/$D$3</f>
        <v>1.05813588077403E-011</v>
      </c>
      <c r="F1086" s="47" t="n">
        <f aca="false">IF(A1086=1,-1,E1086+A1086*0.0000000001)</f>
        <v>1.08110581358808E-007</v>
      </c>
    </row>
    <row r="1087" customFormat="false" ht="15" hidden="false" customHeight="false" outlineLevel="0" collapsed="false">
      <c r="A1087" s="4" t="n">
        <v>1082</v>
      </c>
      <c r="B1087" s="4" t="str">
        <f aca="false">Vocabulary!B1083</f>
        <v>picking</v>
      </c>
      <c r="C1087" s="24" t="n">
        <v>-2.19525653802637</v>
      </c>
      <c r="D1087" s="25" t="n">
        <f aca="false">EXP((C1087-$B$3)/$F$3)</f>
        <v>1.14110621326703E-009</v>
      </c>
      <c r="E1087" s="26" t="n">
        <f aca="false">D1087/$D$3</f>
        <v>9.0094291364204E-010</v>
      </c>
      <c r="F1087" s="47" t="n">
        <f aca="false">IF(A1087=1,-1,E1087+A1087*0.0000000001)</f>
        <v>1.09100942913642E-007</v>
      </c>
    </row>
    <row r="1088" customFormat="false" ht="15" hidden="false" customHeight="false" outlineLevel="0" collapsed="false">
      <c r="A1088" s="4" t="n">
        <v>1083</v>
      </c>
      <c r="B1088" s="4" t="str">
        <f aca="false">Vocabulary!B1084</f>
        <v>remarkable</v>
      </c>
      <c r="C1088" s="24" t="n">
        <v>-3.39952825142555</v>
      </c>
      <c r="D1088" s="25" t="n">
        <f aca="false">EXP((C1088-$B$3)/$F$3)</f>
        <v>3.42229553171482E-010</v>
      </c>
      <c r="E1088" s="26" t="n">
        <f aca="false">D1088/$D$3</f>
        <v>2.70202096162434E-010</v>
      </c>
      <c r="F1088" s="47" t="n">
        <f aca="false">IF(A1088=1,-1,E1088+A1088*0.0000000001)</f>
        <v>1.08570202096162E-007</v>
      </c>
    </row>
    <row r="1089" customFormat="false" ht="15" hidden="false" customHeight="false" outlineLevel="0" collapsed="false">
      <c r="A1089" s="4" t="n">
        <v>1084</v>
      </c>
      <c r="B1089" s="4" t="str">
        <f aca="false">Vocabulary!B1085</f>
        <v>afterwards</v>
      </c>
      <c r="C1089" s="24" t="n">
        <v>-1.43398589202506</v>
      </c>
      <c r="D1089" s="25" t="n">
        <f aca="false">EXP((C1089-$B$3)/$F$3)</f>
        <v>2.44310262806528E-009</v>
      </c>
      <c r="E1089" s="26" t="n">
        <f aca="false">D1089/$D$3</f>
        <v>1.92891421890854E-009</v>
      </c>
      <c r="F1089" s="47" t="n">
        <f aca="false">IF(A1089=1,-1,E1089+A1089*0.0000000001)</f>
        <v>1.10328914218909E-007</v>
      </c>
    </row>
    <row r="1090" customFormat="false" ht="15" hidden="false" customHeight="false" outlineLevel="0" collapsed="false">
      <c r="A1090" s="4" t="n">
        <v>1085</v>
      </c>
      <c r="B1090" s="4" t="str">
        <f aca="false">Vocabulary!B1086</f>
        <v>occurred</v>
      </c>
      <c r="C1090" s="24" t="n">
        <v>-1.2013709197131</v>
      </c>
      <c r="D1090" s="25" t="n">
        <f aca="false">EXP((C1090-$B$3)/$F$3)</f>
        <v>3.08294026385659E-009</v>
      </c>
      <c r="E1090" s="26" t="n">
        <f aca="false">D1090/$D$3</f>
        <v>2.43408821335841E-009</v>
      </c>
      <c r="F1090" s="47" t="n">
        <f aca="false">IF(A1090=1,-1,E1090+A1090*0.0000000001)</f>
        <v>1.10934088213358E-007</v>
      </c>
    </row>
    <row r="1091" customFormat="false" ht="15" hidden="false" customHeight="false" outlineLevel="0" collapsed="false">
      <c r="A1091" s="4" t="n">
        <v>1086</v>
      </c>
      <c r="B1091" s="4" t="str">
        <f aca="false">Vocabulary!B1087</f>
        <v>waistcoat</v>
      </c>
      <c r="C1091" s="24" t="n">
        <v>-6.19396789586131</v>
      </c>
      <c r="D1091" s="25" t="n">
        <f aca="false">EXP((C1091-$B$3)/$F$3)</f>
        <v>2.0927039433048E-011</v>
      </c>
      <c r="E1091" s="26" t="n">
        <f aca="false">D1091/$D$3</f>
        <v>1.65226231016061E-011</v>
      </c>
      <c r="F1091" s="47" t="n">
        <f aca="false">IF(A1091=1,-1,E1091+A1091*0.0000000001)</f>
        <v>1.08616522623102E-007</v>
      </c>
    </row>
    <row r="1092" customFormat="false" ht="15" hidden="false" customHeight="false" outlineLevel="0" collapsed="false">
      <c r="A1092" s="4" t="n">
        <v>1087</v>
      </c>
      <c r="B1092" s="4" t="str">
        <f aca="false">Vocabulary!B1088</f>
        <v>started</v>
      </c>
      <c r="C1092" s="24" t="n">
        <v>0.664655562880395</v>
      </c>
      <c r="D1092" s="25" t="n">
        <f aca="false">EXP((C1092-$B$3)/$F$3)</f>
        <v>1.99237055278412E-008</v>
      </c>
      <c r="E1092" s="26" t="n">
        <f aca="false">D1092/$D$3</f>
        <v>1.57304562012746E-008</v>
      </c>
      <c r="F1092" s="47" t="n">
        <f aca="false">IF(A1092=1,-1,E1092+A1092*0.0000000001)</f>
        <v>1.24430456201275E-007</v>
      </c>
    </row>
    <row r="1093" customFormat="false" ht="15" hidden="false" customHeight="false" outlineLevel="0" collapsed="false">
      <c r="A1093" s="4" t="n">
        <v>1088</v>
      </c>
      <c r="B1093" s="4" t="str">
        <f aca="false">Vocabulary!B1089</f>
        <v>hedge</v>
      </c>
      <c r="C1093" s="24" t="n">
        <v>-2.50617706599642</v>
      </c>
      <c r="D1093" s="25" t="n">
        <f aca="false">EXP((C1093-$B$3)/$F$3)</f>
        <v>8.36170805852308E-010</v>
      </c>
      <c r="E1093" s="26" t="n">
        <f aca="false">D1093/$D$3</f>
        <v>6.60185838415641E-010</v>
      </c>
      <c r="F1093" s="47" t="n">
        <f aca="false">IF(A1093=1,-1,E1093+A1093*0.0000000001)</f>
        <v>1.09460185838416E-007</v>
      </c>
    </row>
    <row r="1094" customFormat="false" ht="15" hidden="false" customHeight="false" outlineLevel="0" collapsed="false">
      <c r="A1094" s="4" t="n">
        <v>1089</v>
      </c>
      <c r="B1094" s="4" t="str">
        <f aca="false">Vocabulary!B1090</f>
        <v>straight</v>
      </c>
      <c r="C1094" s="24" t="n">
        <v>-7.79847287656476</v>
      </c>
      <c r="D1094" s="25" t="n">
        <f aca="false">EXP((C1094-$B$3)/$F$3)</f>
        <v>4.20610522528809E-012</v>
      </c>
      <c r="E1094" s="26" t="n">
        <f aca="false">D1094/$D$3</f>
        <v>3.32086588671417E-012</v>
      </c>
      <c r="F1094" s="47" t="n">
        <f aca="false">IF(A1094=1,-1,E1094+A1094*0.0000000001)</f>
        <v>1.08903320865887E-007</v>
      </c>
    </row>
    <row r="1095" customFormat="false" ht="15" hidden="false" customHeight="false" outlineLevel="0" collapsed="false">
      <c r="A1095" s="4" t="n">
        <v>1090</v>
      </c>
      <c r="B1095" s="4" t="str">
        <f aca="false">Vocabulary!B1091</f>
        <v>dipped</v>
      </c>
      <c r="C1095" s="24" t="n">
        <v>5.12301489953221</v>
      </c>
      <c r="D1095" s="25" t="n">
        <f aca="false">EXP((C1095-$B$3)/$F$3)</f>
        <v>1.72032686919631E-006</v>
      </c>
      <c r="E1095" s="26" t="n">
        <f aca="false">D1095/$D$3</f>
        <v>1.3582577011065E-006</v>
      </c>
      <c r="F1095" s="47" t="n">
        <f aca="false">IF(A1095=1,-1,E1095+A1095*0.0000000001)</f>
        <v>1.4672577011065E-006</v>
      </c>
    </row>
    <row r="1096" customFormat="false" ht="15" hidden="false" customHeight="false" outlineLevel="0" collapsed="false">
      <c r="A1096" s="4" t="n">
        <v>1091</v>
      </c>
      <c r="B1096" s="4" t="str">
        <f aca="false">Vocabulary!B1092</f>
        <v>falling</v>
      </c>
      <c r="C1096" s="24" t="n">
        <v>0.0312102484785503</v>
      </c>
      <c r="D1096" s="25" t="n">
        <f aca="false">EXP((C1096-$B$3)/$F$3)</f>
        <v>1.05747061882453E-008</v>
      </c>
      <c r="E1096" s="26" t="n">
        <f aca="false">D1096/$D$3</f>
        <v>8.34909712468349E-009</v>
      </c>
      <c r="F1096" s="47" t="n">
        <f aca="false">IF(A1096=1,-1,E1096+A1096*0.0000000001)</f>
        <v>1.17449097124683E-007</v>
      </c>
    </row>
    <row r="1097" customFormat="false" ht="15" hidden="false" customHeight="false" outlineLevel="0" collapsed="false">
      <c r="A1097" s="4" t="n">
        <v>1092</v>
      </c>
      <c r="B1097" s="4" t="str">
        <f aca="false">Vocabulary!B1093</f>
        <v>plenty</v>
      </c>
      <c r="C1097" s="24" t="n">
        <v>-8.31851756120693</v>
      </c>
      <c r="D1097" s="25" t="n">
        <f aca="false">EXP((C1097-$B$3)/$F$3)</f>
        <v>2.50050424672463E-012</v>
      </c>
      <c r="E1097" s="26" t="n">
        <f aca="false">D1097/$D$3</f>
        <v>1.9742347867588E-012</v>
      </c>
      <c r="F1097" s="47" t="n">
        <f aca="false">IF(A1097=1,-1,E1097+A1097*0.0000000001)</f>
        <v>1.09201974234787E-007</v>
      </c>
    </row>
    <row r="1098" customFormat="false" ht="15" hidden="false" customHeight="false" outlineLevel="0" collapsed="false">
      <c r="A1098" s="4" t="n">
        <v>1093</v>
      </c>
      <c r="B1098" s="4" t="str">
        <f aca="false">Vocabulary!B1094</f>
        <v>cupboards</v>
      </c>
      <c r="C1098" s="24" t="n">
        <v>-3.14055998419198</v>
      </c>
      <c r="D1098" s="25" t="n">
        <f aca="false">EXP((C1098-$B$3)/$F$3)</f>
        <v>4.43390107882193E-010</v>
      </c>
      <c r="E1098" s="26" t="n">
        <f aca="false">D1098/$D$3</f>
        <v>3.50071860998589E-010</v>
      </c>
      <c r="F1098" s="47" t="n">
        <f aca="false">IF(A1098=1,-1,E1098+A1098*0.0000000001)</f>
        <v>1.09650071860999E-007</v>
      </c>
    </row>
    <row r="1099" customFormat="false" ht="15" hidden="false" customHeight="false" outlineLevel="0" collapsed="false">
      <c r="A1099" s="4" t="n">
        <v>1094</v>
      </c>
      <c r="B1099" s="4" t="str">
        <f aca="false">Vocabulary!B1095</f>
        <v>shelves</v>
      </c>
      <c r="C1099" s="24" t="n">
        <v>1.48858322418174</v>
      </c>
      <c r="D1099" s="25" t="n">
        <f aca="false">EXP((C1099-$B$3)/$F$3)</f>
        <v>4.54147942558886E-008</v>
      </c>
      <c r="E1099" s="26" t="n">
        <f aca="false">D1099/$D$3</f>
        <v>3.58565544413343E-008</v>
      </c>
      <c r="F1099" s="47" t="n">
        <f aca="false">IF(A1099=1,-1,E1099+A1099*0.0000000001)</f>
        <v>1.45256554441334E-007</v>
      </c>
    </row>
    <row r="1100" customFormat="false" ht="15" hidden="false" customHeight="false" outlineLevel="0" collapsed="false">
      <c r="A1100" s="4" t="n">
        <v>1095</v>
      </c>
      <c r="B1100" s="4" t="str">
        <f aca="false">Vocabulary!B1096</f>
        <v>jar</v>
      </c>
      <c r="C1100" s="24" t="n">
        <v>-0.745791630050251</v>
      </c>
      <c r="D1100" s="25" t="n">
        <f aca="false">EXP((C1100-$B$3)/$F$3)</f>
        <v>4.86206411321569E-009</v>
      </c>
      <c r="E1100" s="26" t="n">
        <f aca="false">D1100/$D$3</f>
        <v>3.83876816859456E-009</v>
      </c>
      <c r="F1100" s="47" t="n">
        <f aca="false">IF(A1100=1,-1,E1100+A1100*0.0000000001)</f>
        <v>1.13338768168595E-007</v>
      </c>
    </row>
    <row r="1101" customFormat="false" ht="15" hidden="false" customHeight="false" outlineLevel="0" collapsed="false">
      <c r="A1101" s="4" t="n">
        <v>1096</v>
      </c>
      <c r="B1101" s="4" t="str">
        <f aca="false">Vocabulary!B1097</f>
        <v>tumbling</v>
      </c>
      <c r="C1101" s="24" t="n">
        <v>-1.32099972685993</v>
      </c>
      <c r="D1101" s="25" t="n">
        <f aca="false">EXP((C1101-$B$3)/$F$3)</f>
        <v>2.73533787464291E-009</v>
      </c>
      <c r="E1101" s="26" t="n">
        <f aca="false">D1101/$D$3</f>
        <v>2.15964407688272E-009</v>
      </c>
      <c r="F1101" s="47" t="n">
        <f aca="false">IF(A1101=1,-1,E1101+A1101*0.0000000001)</f>
        <v>1.11759644076883E-007</v>
      </c>
    </row>
    <row r="1102" customFormat="false" ht="15" hidden="false" customHeight="false" outlineLevel="0" collapsed="false">
      <c r="A1102" s="4" t="n">
        <v>1097</v>
      </c>
      <c r="B1102" s="4" t="str">
        <f aca="false">Vocabulary!B1098</f>
        <v>thousand</v>
      </c>
      <c r="C1102" s="24" t="n">
        <v>-3.44659161864022</v>
      </c>
      <c r="D1102" s="25" t="n">
        <f aca="false">EXP((C1102-$B$3)/$F$3)</f>
        <v>3.26496213952695E-010</v>
      </c>
      <c r="E1102" s="26" t="n">
        <f aca="false">D1102/$D$3</f>
        <v>2.57780079427893E-010</v>
      </c>
      <c r="F1102" s="47" t="n">
        <f aca="false">IF(A1102=1,-1,E1102+A1102*0.0000000001)</f>
        <v>1.09957780079428E-007</v>
      </c>
    </row>
    <row r="1103" customFormat="false" ht="15" hidden="false" customHeight="false" outlineLevel="0" collapsed="false">
      <c r="A1103" s="4" t="n">
        <v>1098</v>
      </c>
      <c r="B1103" s="4" t="str">
        <f aca="false">Vocabulary!B1099</f>
        <v>learnt</v>
      </c>
      <c r="C1103" s="24" t="n">
        <v>-0.606671413677717</v>
      </c>
      <c r="D1103" s="25" t="n">
        <f aca="false">EXP((C1103-$B$3)/$F$3)</f>
        <v>5.5877867513369E-009</v>
      </c>
      <c r="E1103" s="26" t="n">
        <f aca="false">D1103/$D$3</f>
        <v>4.41175134972452E-009</v>
      </c>
      <c r="F1103" s="47" t="n">
        <f aca="false">IF(A1103=1,-1,E1103+A1103*0.0000000001)</f>
        <v>1.14211751349725E-007</v>
      </c>
    </row>
    <row r="1104" customFormat="false" ht="15" hidden="false" customHeight="false" outlineLevel="0" collapsed="false">
      <c r="A1104" s="4" t="n">
        <v>1099</v>
      </c>
      <c r="B1104" s="4" t="str">
        <f aca="false">Vocabulary!B1100</f>
        <v>showing</v>
      </c>
      <c r="C1104" s="24" t="n">
        <v>-1.92828801434946</v>
      </c>
      <c r="D1104" s="25" t="n">
        <f aca="false">EXP((C1104-$B$3)/$F$3)</f>
        <v>1.49028395868831E-009</v>
      </c>
      <c r="E1104" s="26" t="n">
        <f aca="false">D1104/$D$3</f>
        <v>1.17663084845586E-009</v>
      </c>
      <c r="F1104" s="47" t="n">
        <f aca="false">IF(A1104=1,-1,E1104+A1104*0.0000000001)</f>
        <v>1.11076630848456E-007</v>
      </c>
    </row>
    <row r="1105" customFormat="false" ht="15" hidden="false" customHeight="false" outlineLevel="0" collapsed="false">
      <c r="A1105" s="4" t="n">
        <v>1100</v>
      </c>
      <c r="B1105" s="4" t="str">
        <f aca="false">Vocabulary!B1101</f>
        <v>latitude</v>
      </c>
      <c r="C1105" s="24" t="n">
        <v>-0.892832162051177</v>
      </c>
      <c r="D1105" s="25" t="n">
        <f aca="false">EXP((C1105-$B$3)/$F$3)</f>
        <v>4.19722054155652E-009</v>
      </c>
      <c r="E1105" s="26" t="n">
        <f aca="false">D1105/$D$3</f>
        <v>3.31385112090636E-009</v>
      </c>
      <c r="F1105" s="47" t="n">
        <f aca="false">IF(A1105=1,-1,E1105+A1105*0.0000000001)</f>
        <v>1.13313851120906E-007</v>
      </c>
    </row>
    <row r="1106" customFormat="false" ht="15" hidden="false" customHeight="false" outlineLevel="0" collapsed="false">
      <c r="A1106" s="4" t="n">
        <v>1101</v>
      </c>
      <c r="B1106" s="4" t="str">
        <f aca="false">Vocabulary!B1102</f>
        <v>longitude</v>
      </c>
      <c r="C1106" s="24" t="n">
        <v>5.55719957878374</v>
      </c>
      <c r="D1106" s="25" t="n">
        <f aca="false">EXP((C1106-$B$3)/$F$3)</f>
        <v>2.65567535209668E-006</v>
      </c>
      <c r="E1106" s="26" t="n">
        <f aca="false">D1106/$D$3</f>
        <v>2.09674775370401E-006</v>
      </c>
      <c r="F1106" s="47" t="n">
        <f aca="false">IF(A1106=1,-1,E1106+A1106*0.0000000001)</f>
        <v>2.20684775370401E-006</v>
      </c>
    </row>
    <row r="1107" customFormat="false" ht="15" hidden="false" customHeight="false" outlineLevel="0" collapsed="false">
      <c r="A1107" s="4" t="n">
        <v>1102</v>
      </c>
      <c r="B1107" s="4" t="str">
        <f aca="false">Vocabulary!B1103</f>
        <v>presently</v>
      </c>
      <c r="C1107" s="24" t="n">
        <v>4.61502072927963</v>
      </c>
      <c r="D1107" s="25" t="n">
        <f aca="false">EXP((C1107-$B$3)/$F$3)</f>
        <v>1.03512287838525E-006</v>
      </c>
      <c r="E1107" s="26" t="n">
        <f aca="false">D1107/$D$3</f>
        <v>8.17265396671459E-007</v>
      </c>
      <c r="F1107" s="47" t="n">
        <f aca="false">IF(A1107=1,-1,E1107+A1107*0.0000000001)</f>
        <v>9.27465396671459E-007</v>
      </c>
    </row>
    <row r="1108" customFormat="false" ht="15" hidden="false" customHeight="false" outlineLevel="0" collapsed="false">
      <c r="A1108" s="4" t="n">
        <v>1103</v>
      </c>
      <c r="B1108" s="4" t="str">
        <f aca="false">Vocabulary!B1104</f>
        <v>dinah'll</v>
      </c>
      <c r="C1108" s="24" t="n">
        <v>4.69783768609677</v>
      </c>
      <c r="D1108" s="25" t="n">
        <f aca="false">EXP((C1108-$B$3)/$F$3)</f>
        <v>1.12449843373874E-006</v>
      </c>
      <c r="E1108" s="26" t="n">
        <f aca="false">D1108/$D$3</f>
        <v>8.87830495969277E-007</v>
      </c>
      <c r="F1108" s="47" t="n">
        <f aca="false">IF(A1108=1,-1,E1108+A1108*0.0000000001)</f>
        <v>9.98130495969277E-007</v>
      </c>
    </row>
    <row r="1109" customFormat="false" ht="15" hidden="false" customHeight="false" outlineLevel="0" collapsed="false">
      <c r="A1109" s="4" t="n">
        <v>1104</v>
      </c>
      <c r="B1109" s="4" t="str">
        <f aca="false">Vocabulary!B1105</f>
        <v>milk</v>
      </c>
      <c r="C1109" s="24" t="n">
        <v>-2.56082506542945</v>
      </c>
      <c r="D1109" s="25" t="n">
        <f aca="false">EXP((C1109-$B$3)/$F$3)</f>
        <v>7.91701879359999E-010</v>
      </c>
      <c r="E1109" s="26" t="n">
        <f aca="false">D1109/$D$3</f>
        <v>6.25076079363668E-010</v>
      </c>
      <c r="F1109" s="47" t="n">
        <f aca="false">IF(A1109=1,-1,E1109+A1109*0.0000000001)</f>
        <v>1.11025076079364E-007</v>
      </c>
    </row>
    <row r="1110" customFormat="false" ht="15" hidden="false" customHeight="false" outlineLevel="0" collapsed="false">
      <c r="A1110" s="4" t="n">
        <v>1105</v>
      </c>
      <c r="B1110" s="4" t="str">
        <f aca="false">Vocabulary!B1106</f>
        <v>earnestly</v>
      </c>
      <c r="C1110" s="24" t="n">
        <v>-4.01936371650082</v>
      </c>
      <c r="D1110" s="25" t="n">
        <f aca="false">EXP((C1110-$B$3)/$F$3)</f>
        <v>1.84130777960568E-010</v>
      </c>
      <c r="E1110" s="26" t="n">
        <f aca="false">D1110/$D$3</f>
        <v>1.453776323871E-010</v>
      </c>
      <c r="F1110" s="47" t="n">
        <f aca="false">IF(A1110=1,-1,E1110+A1110*0.0000000001)</f>
        <v>1.10645377632387E-007</v>
      </c>
    </row>
    <row r="1111" customFormat="false" ht="15" hidden="false" customHeight="false" outlineLevel="0" collapsed="false">
      <c r="A1111" s="4" t="n">
        <v>1106</v>
      </c>
      <c r="B1111" s="4" t="str">
        <f aca="false">Vocabulary!B1107</f>
        <v>thump</v>
      </c>
      <c r="C1111" s="24" t="n">
        <v>-2.72032688998929</v>
      </c>
      <c r="D1111" s="25" t="n">
        <f aca="false">EXP((C1111-$B$3)/$F$3)</f>
        <v>6.74980013931092E-010</v>
      </c>
      <c r="E1111" s="26" t="n">
        <f aca="false">D1111/$D$3</f>
        <v>5.32920120257831E-010</v>
      </c>
      <c r="F1111" s="47" t="n">
        <f aca="false">IF(A1111=1,-1,E1111+A1111*0.0000000001)</f>
        <v>1.11132920120258E-007</v>
      </c>
    </row>
    <row r="1112" customFormat="false" ht="15" hidden="false" customHeight="false" outlineLevel="0" collapsed="false">
      <c r="A1112" s="4" t="n">
        <v>1107</v>
      </c>
      <c r="B1112" s="4" t="str">
        <f aca="false">Vocabulary!B1108</f>
        <v>wind</v>
      </c>
      <c r="C1112" s="24" t="n">
        <v>-1.99968040795843</v>
      </c>
      <c r="D1112" s="25" t="n">
        <f aca="false">EXP((C1112-$B$3)/$F$3)</f>
        <v>1.38759812449122E-009</v>
      </c>
      <c r="E1112" s="26" t="n">
        <f aca="false">D1112/$D$3</f>
        <v>1.09555682258896E-009</v>
      </c>
      <c r="F1112" s="47" t="n">
        <f aca="false">IF(A1112=1,-1,E1112+A1112*0.0000000001)</f>
        <v>1.11795556822589E-007</v>
      </c>
    </row>
    <row r="1113" customFormat="false" ht="15" hidden="false" customHeight="false" outlineLevel="0" collapsed="false">
      <c r="A1113" s="4" t="n">
        <v>1108</v>
      </c>
      <c r="B1113" s="4" t="str">
        <f aca="false">Vocabulary!B1109</f>
        <v>row</v>
      </c>
      <c r="C1113" s="24" t="n">
        <v>-3.30296199581213</v>
      </c>
      <c r="D1113" s="25" t="n">
        <f aca="false">EXP((C1113-$B$3)/$F$3)</f>
        <v>3.76925658471729E-010</v>
      </c>
      <c r="E1113" s="26" t="n">
        <f aca="false">D1113/$D$3</f>
        <v>2.97595874092833E-010</v>
      </c>
      <c r="F1113" s="47" t="n">
        <f aca="false">IF(A1113=1,-1,E1113+A1113*0.0000000001)</f>
        <v>1.11097595874093E-007</v>
      </c>
    </row>
    <row r="1114" customFormat="false" ht="15" hidden="false" customHeight="false" outlineLevel="0" collapsed="false">
      <c r="A1114" s="4" t="n">
        <v>1109</v>
      </c>
      <c r="B1114" s="4" t="str">
        <f aca="false">Vocabulary!B1110</f>
        <v>doors</v>
      </c>
      <c r="C1114" s="24" t="n">
        <v>0.961865850319119</v>
      </c>
      <c r="D1114" s="25" t="n">
        <f aca="false">EXP((C1114-$B$3)/$F$3)</f>
        <v>2.68192668830653E-008</v>
      </c>
      <c r="E1114" s="26" t="n">
        <f aca="false">D1114/$D$3</f>
        <v>2.11747409368615E-008</v>
      </c>
      <c r="F1114" s="47" t="n">
        <f aca="false">IF(A1114=1,-1,E1114+A1114*0.0000000001)</f>
        <v>1.32074740936862E-007</v>
      </c>
    </row>
    <row r="1115" customFormat="false" ht="15" hidden="false" customHeight="false" outlineLevel="0" collapsed="false">
      <c r="A1115" s="4" t="n">
        <v>1110</v>
      </c>
      <c r="B1115" s="4" t="str">
        <f aca="false">Vocabulary!B1111</f>
        <v>legged</v>
      </c>
      <c r="C1115" s="24" t="n">
        <v>-9.5668567888425</v>
      </c>
      <c r="D1115" s="25" t="n">
        <f aca="false">EXP((C1115-$B$3)/$F$3)</f>
        <v>7.1759723783916E-013</v>
      </c>
      <c r="E1115" s="26" t="n">
        <f aca="false">D1115/$D$3</f>
        <v>5.6656789592732E-013</v>
      </c>
      <c r="F1115" s="47" t="n">
        <f aca="false">IF(A1115=1,-1,E1115+A1115*0.0000000001)</f>
        <v>1.11000566567896E-007</v>
      </c>
    </row>
    <row r="1116" customFormat="false" ht="15" hidden="false" customHeight="false" outlineLevel="0" collapsed="false">
      <c r="A1116" s="4" t="n">
        <v>1111</v>
      </c>
      <c r="B1116" s="4" t="str">
        <f aca="false">Vocabulary!B1112</f>
        <v>locks</v>
      </c>
      <c r="C1116" s="24" t="n">
        <v>-5.33719565939212</v>
      </c>
      <c r="D1116" s="25" t="n">
        <f aca="false">EXP((C1116-$B$3)/$F$3)</f>
        <v>4.92945886848949E-011</v>
      </c>
      <c r="E1116" s="26" t="n">
        <f aca="false">D1116/$D$3</f>
        <v>3.89197866422996E-011</v>
      </c>
      <c r="F1116" s="47" t="n">
        <f aca="false">IF(A1116=1,-1,E1116+A1116*0.0000000001)</f>
        <v>1.11138919786642E-007</v>
      </c>
    </row>
    <row r="1117" customFormat="false" ht="15" hidden="false" customHeight="false" outlineLevel="0" collapsed="false">
      <c r="A1117" s="4" t="n">
        <v>1112</v>
      </c>
      <c r="B1117" s="4" t="str">
        <f aca="false">Vocabulary!B1113</f>
        <v>longed</v>
      </c>
      <c r="C1117" s="24" t="n">
        <v>1.04358080444745</v>
      </c>
      <c r="D1117" s="25" t="n">
        <f aca="false">EXP((C1117-$B$3)/$F$3)</f>
        <v>2.91028322289802E-008</v>
      </c>
      <c r="E1117" s="26" t="n">
        <f aca="false">D1117/$D$3</f>
        <v>2.29776949408978E-008</v>
      </c>
      <c r="F1117" s="47" t="n">
        <f aca="false">IF(A1117=1,-1,E1117+A1117*0.0000000001)</f>
        <v>1.34177694940898E-007</v>
      </c>
    </row>
    <row r="1118" customFormat="false" ht="15" hidden="false" customHeight="false" outlineLevel="0" collapsed="false">
      <c r="A1118" s="4" t="n">
        <v>1113</v>
      </c>
      <c r="B1118" s="4" t="str">
        <f aca="false">Vocabulary!B1114</f>
        <v>beds</v>
      </c>
      <c r="C1118" s="24" t="n">
        <v>-1.46818851104139</v>
      </c>
      <c r="D1118" s="25" t="n">
        <f aca="false">EXP((C1118-$B$3)/$F$3)</f>
        <v>2.36095496035409E-009</v>
      </c>
      <c r="E1118" s="26" t="n">
        <f aca="false">D1118/$D$3</f>
        <v>1.86405578747058E-009</v>
      </c>
      <c r="F1118" s="47" t="n">
        <f aca="false">IF(A1118=1,-1,E1118+A1118*0.0000000001)</f>
        <v>1.13164055787471E-007</v>
      </c>
    </row>
    <row r="1119" customFormat="false" ht="15" hidden="false" customHeight="false" outlineLevel="0" collapsed="false">
      <c r="A1119" s="4" t="n">
        <v>1114</v>
      </c>
      <c r="B1119" s="4" t="str">
        <f aca="false">Vocabulary!B1115</f>
        <v>flowers</v>
      </c>
      <c r="C1119" s="24" t="n">
        <v>-12.4851025470351</v>
      </c>
      <c r="D1119" s="25" t="n">
        <f aca="false">EXP((C1119-$B$3)/$F$3)</f>
        <v>3.87706184522126E-014</v>
      </c>
      <c r="E1119" s="26" t="n">
        <f aca="false">D1119/$D$3</f>
        <v>3.06107473133759E-014</v>
      </c>
      <c r="F1119" s="47" t="n">
        <f aca="false">IF(A1119=1,-1,E1119+A1119*0.0000000001)</f>
        <v>1.11400030610747E-007</v>
      </c>
    </row>
    <row r="1120" customFormat="false" ht="15" hidden="false" customHeight="false" outlineLevel="0" collapsed="false">
      <c r="A1120" s="4" t="n">
        <v>1115</v>
      </c>
      <c r="B1120" s="4" t="str">
        <f aca="false">Vocabulary!B1116</f>
        <v>cool</v>
      </c>
      <c r="C1120" s="24" t="n">
        <v>-0.436497956452558</v>
      </c>
      <c r="D1120" s="25" t="n">
        <f aca="false">EXP((C1120-$B$3)/$F$3)</f>
        <v>6.6243796913735E-009</v>
      </c>
      <c r="E1120" s="26" t="n">
        <f aca="false">D1120/$D$3</f>
        <v>5.23017741103175E-009</v>
      </c>
      <c r="F1120" s="47" t="n">
        <f aca="false">IF(A1120=1,-1,E1120+A1120*0.0000000001)</f>
        <v>1.16730177411032E-007</v>
      </c>
    </row>
    <row r="1121" customFormat="false" ht="15" hidden="false" customHeight="false" outlineLevel="0" collapsed="false">
      <c r="A1121" s="4" t="n">
        <v>1116</v>
      </c>
      <c r="B1121" s="4" t="str">
        <f aca="false">Vocabulary!B1117</f>
        <v>fountains</v>
      </c>
      <c r="C1121" s="24" t="n">
        <v>1.09623997782152</v>
      </c>
      <c r="D1121" s="25" t="n">
        <f aca="false">EXP((C1121-$B$3)/$F$3)</f>
        <v>3.06764319324481E-008</v>
      </c>
      <c r="E1121" s="26" t="n">
        <f aca="false">D1121/$D$3</f>
        <v>2.42201064581304E-008</v>
      </c>
      <c r="F1121" s="47" t="n">
        <f aca="false">IF(A1121=1,-1,E1121+A1121*0.0000000001)</f>
        <v>1.3582010645813E-007</v>
      </c>
    </row>
    <row r="1122" customFormat="false" ht="15" hidden="false" customHeight="false" outlineLevel="0" collapsed="false">
      <c r="A1122" s="4" t="n">
        <v>1117</v>
      </c>
      <c r="B1122" s="4" t="str">
        <f aca="false">Vocabulary!B1118</f>
        <v>shutting</v>
      </c>
      <c r="C1122" s="24" t="n">
        <v>-1.45724091307247</v>
      </c>
      <c r="D1122" s="25" t="n">
        <f aca="false">EXP((C1122-$B$3)/$F$3)</f>
        <v>2.38694374389749E-009</v>
      </c>
      <c r="E1122" s="26" t="n">
        <f aca="false">D1122/$D$3</f>
        <v>1.88457483302075E-009</v>
      </c>
      <c r="F1122" s="47" t="n">
        <f aca="false">IF(A1122=1,-1,E1122+A1122*0.0000000001)</f>
        <v>1.13584574833021E-007</v>
      </c>
    </row>
    <row r="1123" customFormat="false" ht="15" hidden="false" customHeight="false" outlineLevel="0" collapsed="false">
      <c r="A1123" s="4" t="n">
        <v>1118</v>
      </c>
      <c r="B1123" s="4" t="str">
        <f aca="false">Vocabulary!B1119</f>
        <v>label</v>
      </c>
      <c r="C1123" s="24" t="n">
        <v>-6.71320178255068</v>
      </c>
      <c r="D1123" s="25" t="n">
        <f aca="false">EXP((C1123-$B$3)/$F$3)</f>
        <v>1.24510902440735E-011</v>
      </c>
      <c r="E1123" s="26" t="n">
        <f aca="false">D1123/$D$3</f>
        <v>9.83056738460725E-012</v>
      </c>
      <c r="F1123" s="47" t="n">
        <f aca="false">IF(A1123=1,-1,E1123+A1123*0.0000000001)</f>
        <v>1.11809830567385E-007</v>
      </c>
    </row>
    <row r="1124" customFormat="false" ht="15" hidden="false" customHeight="false" outlineLevel="0" collapsed="false">
      <c r="A1124" s="4" t="n">
        <v>1119</v>
      </c>
      <c r="B1124" s="4" t="str">
        <f aca="false">Vocabulary!B1120</f>
        <v>beautifully</v>
      </c>
      <c r="C1124" s="24" t="n">
        <v>-6.18547373087053</v>
      </c>
      <c r="D1124" s="25" t="n">
        <f aca="false">EXP((C1124-$B$3)/$F$3)</f>
        <v>2.11055542525945E-011</v>
      </c>
      <c r="E1124" s="26" t="n">
        <f aca="false">D1124/$D$3</f>
        <v>1.66635667401392E-011</v>
      </c>
      <c r="F1124" s="47" t="n">
        <f aca="false">IF(A1124=1,-1,E1124+A1124*0.0000000001)</f>
        <v>1.1191666356674E-007</v>
      </c>
    </row>
    <row r="1125" customFormat="false" ht="15" hidden="false" customHeight="false" outlineLevel="0" collapsed="false">
      <c r="A1125" s="4" t="n">
        <v>1120</v>
      </c>
      <c r="B1125" s="4" t="str">
        <f aca="false">Vocabulary!B1121</f>
        <v>wise</v>
      </c>
      <c r="C1125" s="24" t="n">
        <v>-5.13554694713998</v>
      </c>
      <c r="D1125" s="25" t="n">
        <f aca="false">EXP((C1125-$B$3)/$F$3)</f>
        <v>6.03078950265291E-011</v>
      </c>
      <c r="E1125" s="26" t="n">
        <f aca="false">D1125/$D$3</f>
        <v>4.76151737928578E-011</v>
      </c>
      <c r="F1125" s="47" t="n">
        <f aca="false">IF(A1125=1,-1,E1125+A1125*0.0000000001)</f>
        <v>1.12047615173793E-007</v>
      </c>
    </row>
    <row r="1126" customFormat="false" ht="15" hidden="false" customHeight="false" outlineLevel="0" collapsed="false">
      <c r="A1126" s="4" t="n">
        <v>1121</v>
      </c>
      <c r="B1126" s="4" t="str">
        <f aca="false">Vocabulary!B1122</f>
        <v>wild</v>
      </c>
      <c r="C1126" s="24" t="n">
        <v>-2.55462548927835</v>
      </c>
      <c r="D1126" s="25" t="n">
        <f aca="false">EXP((C1126-$B$3)/$F$3)</f>
        <v>7.96625341369565E-010</v>
      </c>
      <c r="E1126" s="26" t="n">
        <f aca="false">D1126/$D$3</f>
        <v>6.28963323299887E-010</v>
      </c>
      <c r="F1126" s="47" t="n">
        <f aca="false">IF(A1126=1,-1,E1126+A1126*0.0000000001)</f>
        <v>1.127289633233E-007</v>
      </c>
    </row>
    <row r="1127" customFormat="false" ht="15" hidden="false" customHeight="false" outlineLevel="0" collapsed="false">
      <c r="A1127" s="4" t="n">
        <v>1122</v>
      </c>
      <c r="B1127" s="4" t="str">
        <f aca="false">Vocabulary!B1123</f>
        <v>beasts</v>
      </c>
      <c r="C1127" s="24" t="n">
        <v>-2.76672213192575</v>
      </c>
      <c r="D1127" s="25" t="n">
        <f aca="false">EXP((C1127-$B$3)/$F$3)</f>
        <v>6.44379500804665E-010</v>
      </c>
      <c r="E1127" s="26" t="n">
        <f aca="false">D1127/$D$3</f>
        <v>5.087599543289E-010</v>
      </c>
      <c r="F1127" s="47" t="n">
        <f aca="false">IF(A1127=1,-1,E1127+A1127*0.0000000001)</f>
        <v>1.12708759954329E-007</v>
      </c>
    </row>
    <row r="1128" customFormat="false" ht="15" hidden="false" customHeight="false" outlineLevel="0" collapsed="false">
      <c r="A1128" s="4" t="n">
        <v>1123</v>
      </c>
      <c r="B1128" s="4" t="str">
        <f aca="false">Vocabulary!B1124</f>
        <v>unpleasant</v>
      </c>
      <c r="C1128" s="24" t="n">
        <v>-5.81008525482511</v>
      </c>
      <c r="D1128" s="25" t="n">
        <f aca="false">EXP((C1128-$B$3)/$F$3)</f>
        <v>3.07203320336277E-011</v>
      </c>
      <c r="E1128" s="26" t="n">
        <f aca="false">D1128/$D$3</f>
        <v>2.42547671098788E-011</v>
      </c>
      <c r="F1128" s="47" t="n">
        <f aca="false">IF(A1128=1,-1,E1128+A1128*0.0000000001)</f>
        <v>1.1232425476711E-007</v>
      </c>
    </row>
    <row r="1129" customFormat="false" ht="15" hidden="false" customHeight="false" outlineLevel="0" collapsed="false">
      <c r="A1129" s="4" t="n">
        <v>1124</v>
      </c>
      <c r="B1129" s="4" t="str">
        <f aca="false">Vocabulary!B1125</f>
        <v>friends</v>
      </c>
      <c r="C1129" s="24" t="n">
        <v>-7.42939198695739</v>
      </c>
      <c r="D1129" s="25" t="n">
        <f aca="false">EXP((C1129-$B$3)/$F$3)</f>
        <v>6.08372993770894E-012</v>
      </c>
      <c r="E1129" s="26" t="n">
        <f aca="false">D1129/$D$3</f>
        <v>4.80331568802718E-012</v>
      </c>
      <c r="F1129" s="47" t="n">
        <f aca="false">IF(A1129=1,-1,E1129+A1129*0.0000000001)</f>
        <v>1.12404803315688E-007</v>
      </c>
    </row>
    <row r="1130" customFormat="false" ht="15" hidden="false" customHeight="false" outlineLevel="0" collapsed="false">
      <c r="A1130" s="4" t="n">
        <v>1125</v>
      </c>
      <c r="B1130" s="4" t="str">
        <f aca="false">Vocabulary!B1126</f>
        <v>burn</v>
      </c>
      <c r="C1130" s="24" t="n">
        <v>11.6446934989099</v>
      </c>
      <c r="D1130" s="25" t="n">
        <f aca="false">EXP((C1130-$B$3)/$F$3)</f>
        <v>0.00116933783241528</v>
      </c>
      <c r="E1130" s="26" t="n">
        <f aca="false">D1130/$D$3</f>
        <v>0.000923232755653711</v>
      </c>
      <c r="F1130" s="47" t="n">
        <f aca="false">IF(A1130=1,-1,E1130+A1130*0.0000000001)</f>
        <v>0.000923345255653711</v>
      </c>
    </row>
    <row r="1131" customFormat="false" ht="15" hidden="false" customHeight="false" outlineLevel="0" collapsed="false">
      <c r="A1131" s="4" t="n">
        <v>1126</v>
      </c>
      <c r="B1131" s="4" t="str">
        <f aca="false">Vocabulary!B1127</f>
        <v>usually</v>
      </c>
      <c r="C1131" s="24" t="n">
        <v>-0.633154218428911</v>
      </c>
      <c r="D1131" s="25" t="n">
        <f aca="false">EXP((C1131-$B$3)/$F$3)</f>
        <v>5.44174876857908E-009</v>
      </c>
      <c r="E1131" s="26" t="n">
        <f aca="false">D1131/$D$3</f>
        <v>4.29644929969753E-009</v>
      </c>
      <c r="F1131" s="47" t="n">
        <f aca="false">IF(A1131=1,-1,E1131+A1131*0.0000000001)</f>
        <v>1.16896449299698E-007</v>
      </c>
    </row>
    <row r="1132" customFormat="false" ht="15" hidden="false" customHeight="false" outlineLevel="0" collapsed="false">
      <c r="A1132" s="4" t="n">
        <v>1127</v>
      </c>
      <c r="B1132" s="4" t="str">
        <f aca="false">Vocabulary!B1128</f>
        <v>sooner</v>
      </c>
      <c r="C1132" s="24" t="n">
        <v>0.953973448877007</v>
      </c>
      <c r="D1132" s="25" t="n">
        <f aca="false">EXP((C1132-$B$3)/$F$3)</f>
        <v>2.66084315553732E-008</v>
      </c>
      <c r="E1132" s="26" t="n">
        <f aca="false">D1132/$D$3</f>
        <v>2.10082791367055E-008</v>
      </c>
      <c r="F1132" s="47" t="n">
        <f aca="false">IF(A1132=1,-1,E1132+A1132*0.0000000001)</f>
        <v>1.33708279136706E-007</v>
      </c>
    </row>
    <row r="1133" customFormat="false" ht="15" hidden="false" customHeight="false" outlineLevel="0" collapsed="false">
      <c r="A1133" s="4" t="n">
        <v>1128</v>
      </c>
      <c r="B1133" s="4" t="str">
        <f aca="false">Vocabulary!B1129</f>
        <v>taste</v>
      </c>
      <c r="C1133" s="24" t="n">
        <v>8.85289128561249</v>
      </c>
      <c r="D1133" s="25" t="n">
        <f aca="false">EXP((C1133-$B$3)/$F$3)</f>
        <v>7.16928268796025E-005</v>
      </c>
      <c r="E1133" s="26" t="n">
        <f aca="false">D1133/$D$3</f>
        <v>5.66039721676886E-005</v>
      </c>
      <c r="F1133" s="47" t="n">
        <f aca="false">IF(A1133=1,-1,E1133+A1133*0.0000000001)</f>
        <v>5.67167721676886E-005</v>
      </c>
    </row>
    <row r="1134" customFormat="false" ht="15" hidden="false" customHeight="false" outlineLevel="0" collapsed="false">
      <c r="A1134" s="4" t="n">
        <v>1129</v>
      </c>
      <c r="B1134" s="4" t="str">
        <f aca="false">Vocabulary!B1130</f>
        <v>mixed</v>
      </c>
      <c r="C1134" s="24" t="n">
        <v>-1.85409495173392</v>
      </c>
      <c r="D1134" s="25" t="n">
        <f aca="false">EXP((C1134-$B$3)/$F$3)</f>
        <v>1.60505775557493E-009</v>
      </c>
      <c r="E1134" s="26" t="n">
        <f aca="false">D1134/$D$3</f>
        <v>1.26724873991466E-009</v>
      </c>
      <c r="F1134" s="47" t="n">
        <f aca="false">IF(A1134=1,-1,E1134+A1134*0.0000000001)</f>
        <v>1.14167248739915E-007</v>
      </c>
    </row>
    <row r="1135" customFormat="false" ht="15" hidden="false" customHeight="false" outlineLevel="0" collapsed="false">
      <c r="A1135" s="4" t="n">
        <v>1130</v>
      </c>
      <c r="B1135" s="4" t="str">
        <f aca="false">Vocabulary!B1131</f>
        <v>brightened</v>
      </c>
      <c r="C1135" s="24" t="n">
        <v>-1.99520023857964</v>
      </c>
      <c r="D1135" s="25" t="n">
        <f aca="false">EXP((C1135-$B$3)/$F$3)</f>
        <v>1.39382874581637E-009</v>
      </c>
      <c r="E1135" s="26" t="n">
        <f aca="false">D1135/$D$3</f>
        <v>1.1004761141196E-009</v>
      </c>
      <c r="F1135" s="47" t="n">
        <f aca="false">IF(A1135=1,-1,E1135+A1135*0.0000000001)</f>
        <v>1.1410047611412E-007</v>
      </c>
    </row>
    <row r="1136" customFormat="false" ht="15" hidden="false" customHeight="false" outlineLevel="0" collapsed="false">
      <c r="A1136" s="4" t="n">
        <v>1131</v>
      </c>
      <c r="B1136" s="4" t="str">
        <f aca="false">Vocabulary!B1132</f>
        <v>lovely</v>
      </c>
      <c r="C1136" s="24" t="n">
        <v>1.23077382152378</v>
      </c>
      <c r="D1136" s="25" t="n">
        <f aca="false">EXP((C1136-$B$3)/$F$3)</f>
        <v>3.50939416838289E-008</v>
      </c>
      <c r="E1136" s="26" t="n">
        <f aca="false">D1136/$D$3</f>
        <v>2.770788354687E-008</v>
      </c>
      <c r="F1136" s="47" t="n">
        <f aca="false">IF(A1136=1,-1,E1136+A1136*0.0000000001)</f>
        <v>1.4080788354687E-007</v>
      </c>
    </row>
    <row r="1137" customFormat="false" ht="15" hidden="false" customHeight="false" outlineLevel="0" collapsed="false">
      <c r="A1137" s="4" t="n">
        <v>1132</v>
      </c>
      <c r="B1137" s="4" t="str">
        <f aca="false">Vocabulary!B1133</f>
        <v>crying</v>
      </c>
      <c r="C1137" s="24" t="n">
        <v>-5.93034415739824</v>
      </c>
      <c r="D1137" s="25" t="n">
        <f aca="false">EXP((C1137-$B$3)/$F$3)</f>
        <v>2.72394370300075E-011</v>
      </c>
      <c r="E1137" s="26" t="n">
        <f aca="false">D1137/$D$3</f>
        <v>2.15064798337409E-011</v>
      </c>
      <c r="F1137" s="47" t="n">
        <f aca="false">IF(A1137=1,-1,E1137+A1137*0.0000000001)</f>
        <v>1.13221506479834E-007</v>
      </c>
    </row>
    <row r="1138" customFormat="false" ht="15" hidden="false" customHeight="false" outlineLevel="0" collapsed="false">
      <c r="A1138" s="4" t="n">
        <v>1133</v>
      </c>
      <c r="B1138" s="4" t="str">
        <f aca="false">Vocabulary!B1134</f>
        <v>advice</v>
      </c>
      <c r="C1138" s="24" t="n">
        <v>-3.0241078623004</v>
      </c>
      <c r="D1138" s="25" t="n">
        <f aca="false">EXP((C1138-$B$3)/$F$3)</f>
        <v>4.98150434706418E-010</v>
      </c>
      <c r="E1138" s="26" t="n">
        <f aca="false">D1138/$D$3</f>
        <v>3.93307037380424E-010</v>
      </c>
      <c r="F1138" s="47" t="n">
        <f aca="false">IF(A1138=1,-1,E1138+A1138*0.0000000001)</f>
        <v>1.1369330703738E-007</v>
      </c>
    </row>
    <row r="1139" customFormat="false" ht="15" hidden="false" customHeight="false" outlineLevel="0" collapsed="false">
      <c r="A1139" s="4" t="n">
        <v>1134</v>
      </c>
      <c r="B1139" s="4" t="str">
        <f aca="false">Vocabulary!B1135</f>
        <v>playing</v>
      </c>
      <c r="C1139" s="24" t="n">
        <v>-6.26672715052593</v>
      </c>
      <c r="D1139" s="25" t="n">
        <f aca="false">EXP((C1139-$B$3)/$F$3)</f>
        <v>1.94584772007183E-011</v>
      </c>
      <c r="E1139" s="26" t="n">
        <f aca="false">D1139/$D$3</f>
        <v>1.53631423091288E-011</v>
      </c>
      <c r="F1139" s="47" t="n">
        <f aca="false">IF(A1139=1,-1,E1139+A1139*0.0000000001)</f>
        <v>1.13415363142309E-007</v>
      </c>
    </row>
    <row r="1140" customFormat="false" ht="15" hidden="false" customHeight="false" outlineLevel="0" collapsed="false">
      <c r="A1140" s="4" t="n">
        <v>1135</v>
      </c>
      <c r="B1140" s="4" t="str">
        <f aca="false">Vocabulary!B1136</f>
        <v>curiouser</v>
      </c>
      <c r="C1140" s="24" t="n">
        <v>-1.04821119284472</v>
      </c>
      <c r="D1140" s="25" t="n">
        <f aca="false">EXP((C1140-$B$3)/$F$3)</f>
        <v>3.5932011829992E-009</v>
      </c>
      <c r="E1140" s="26" t="n">
        <f aca="false">D1140/$D$3</f>
        <v>2.83695689803047E-009</v>
      </c>
      <c r="F1140" s="47" t="n">
        <f aca="false">IF(A1140=1,-1,E1140+A1140*0.0000000001)</f>
        <v>1.1633695689803E-007</v>
      </c>
    </row>
    <row r="1141" customFormat="false" ht="15" hidden="false" customHeight="false" outlineLevel="0" collapsed="false">
      <c r="A1141" s="4" t="n">
        <v>1136</v>
      </c>
      <c r="B1141" s="4" t="str">
        <f aca="false">Vocabulary!B1137</f>
        <v>forgot</v>
      </c>
      <c r="C1141" s="24" t="n">
        <v>-3.20480702095235</v>
      </c>
      <c r="D1141" s="25" t="n">
        <f aca="false">EXP((C1141-$B$3)/$F$3)</f>
        <v>4.15799407508801E-010</v>
      </c>
      <c r="E1141" s="26" t="n">
        <f aca="false">D1141/$D$3</f>
        <v>3.28288046578142E-010</v>
      </c>
      <c r="F1141" s="47" t="n">
        <f aca="false">IF(A1141=1,-1,E1141+A1141*0.0000000001)</f>
        <v>1.13928288046578E-007</v>
      </c>
    </row>
    <row r="1142" customFormat="false" ht="15" hidden="false" customHeight="false" outlineLevel="0" collapsed="false">
      <c r="A1142" s="4" t="n">
        <v>1137</v>
      </c>
      <c r="B1142" s="4" t="str">
        <f aca="false">Vocabulary!B1138</f>
        <v>bye</v>
      </c>
      <c r="C1142" s="24" t="n">
        <v>-3.34312622256769</v>
      </c>
      <c r="D1142" s="25" t="n">
        <f aca="false">EXP((C1142-$B$3)/$F$3)</f>
        <v>3.62086722794375E-010</v>
      </c>
      <c r="E1142" s="26" t="n">
        <f aca="false">D1142/$D$3</f>
        <v>2.85880019960178E-010</v>
      </c>
      <c r="F1142" s="47" t="n">
        <f aca="false">IF(A1142=1,-1,E1142+A1142*0.0000000001)</f>
        <v>1.1398588001996E-007</v>
      </c>
    </row>
    <row r="1143" customFormat="false" ht="15" hidden="false" customHeight="false" outlineLevel="0" collapsed="false">
      <c r="A1143" s="4" t="n">
        <v>1138</v>
      </c>
      <c r="B1143" s="4" t="str">
        <f aca="false">Vocabulary!B1139</f>
        <v>sending</v>
      </c>
      <c r="C1143" s="24" t="n">
        <v>-4.42133282618689</v>
      </c>
      <c r="D1143" s="25" t="n">
        <f aca="false">EXP((C1143-$B$3)/$F$3)</f>
        <v>1.23183750270549E-010</v>
      </c>
      <c r="E1143" s="26" t="n">
        <f aca="false">D1143/$D$3</f>
        <v>9.72578411998634E-011</v>
      </c>
      <c r="F1143" s="47" t="n">
        <f aca="false">IF(A1143=1,-1,E1143+A1143*0.0000000001)</f>
        <v>1.138972578412E-007</v>
      </c>
    </row>
    <row r="1144" customFormat="false" ht="15" hidden="false" customHeight="false" outlineLevel="0" collapsed="false">
      <c r="A1144" s="4" t="n">
        <v>1139</v>
      </c>
      <c r="B1144" s="4" t="str">
        <f aca="false">Vocabulary!B1140</f>
        <v>presents</v>
      </c>
      <c r="C1144" s="24" t="n">
        <v>-6.97934216718663</v>
      </c>
      <c r="D1144" s="25" t="n">
        <f aca="false">EXP((C1144-$B$3)/$F$3)</f>
        <v>9.54166314616978E-012</v>
      </c>
      <c r="E1144" s="26" t="n">
        <f aca="false">D1144/$D$3</f>
        <v>7.53347383087943E-012</v>
      </c>
      <c r="F1144" s="47" t="n">
        <f aca="false">IF(A1144=1,-1,E1144+A1144*0.0000000001)</f>
        <v>1.13907533473831E-007</v>
      </c>
    </row>
    <row r="1145" customFormat="false" ht="15" hidden="false" customHeight="false" outlineLevel="0" collapsed="false">
      <c r="A1145" s="4" t="n">
        <v>1140</v>
      </c>
      <c r="B1145" s="4" t="str">
        <f aca="false">Vocabulary!B1141</f>
        <v>struck</v>
      </c>
      <c r="C1145" s="24" t="n">
        <v>-0.322714657123841</v>
      </c>
      <c r="D1145" s="25" t="n">
        <f aca="false">EXP((C1145-$B$3)/$F$3)</f>
        <v>7.42267894134291E-009</v>
      </c>
      <c r="E1145" s="26" t="n">
        <f aca="false">D1145/$D$3</f>
        <v>5.86046234319994E-009</v>
      </c>
      <c r="F1145" s="47" t="n">
        <f aca="false">IF(A1145=1,-1,E1145+A1145*0.0000000001)</f>
        <v>1.198604623432E-007</v>
      </c>
    </row>
    <row r="1146" customFormat="false" ht="15" hidden="false" customHeight="false" outlineLevel="0" collapsed="false">
      <c r="A1146" s="4" t="n">
        <v>1141</v>
      </c>
      <c r="B1146" s="4" t="str">
        <f aca="false">Vocabulary!B1142</f>
        <v>ashamed</v>
      </c>
      <c r="C1146" s="24" t="n">
        <v>-2.4145280042898</v>
      </c>
      <c r="D1146" s="25" t="n">
        <f aca="false">EXP((C1146-$B$3)/$F$3)</f>
        <v>9.16426591164445E-010</v>
      </c>
      <c r="E1146" s="26" t="n">
        <f aca="false">D1146/$D$3</f>
        <v>7.23550563114434E-010</v>
      </c>
      <c r="F1146" s="47" t="n">
        <f aca="false">IF(A1146=1,-1,E1146+A1146*0.0000000001)</f>
        <v>1.14823550563114E-007</v>
      </c>
    </row>
    <row r="1147" customFormat="false" ht="15" hidden="false" customHeight="false" outlineLevel="0" collapsed="false">
      <c r="A1147" s="4" t="n">
        <v>1142</v>
      </c>
      <c r="B1147" s="4" t="str">
        <f aca="false">Vocabulary!B1143</f>
        <v>trotting</v>
      </c>
      <c r="C1147" s="24" t="n">
        <v>-6.13458295315737</v>
      </c>
      <c r="D1147" s="25" t="n">
        <f aca="false">EXP((C1147-$B$3)/$F$3)</f>
        <v>2.22074322364354E-011</v>
      </c>
      <c r="E1147" s="26" t="n">
        <f aca="false">D1147/$D$3</f>
        <v>1.75335376067401E-011</v>
      </c>
      <c r="F1147" s="47" t="n">
        <f aca="false">IF(A1147=1,-1,E1147+A1147*0.0000000001)</f>
        <v>1.14217533537607E-007</v>
      </c>
    </row>
    <row r="1148" customFormat="false" ht="15" hidden="false" customHeight="false" outlineLevel="0" collapsed="false">
      <c r="A1148" s="4" t="n">
        <v>1143</v>
      </c>
      <c r="B1148" s="4" t="str">
        <f aca="false">Vocabulary!B1144</f>
        <v>ringlets</v>
      </c>
      <c r="C1148" s="24" t="n">
        <v>-4.33082753446625</v>
      </c>
      <c r="D1148" s="25" t="n">
        <f aca="false">EXP((C1148-$B$3)/$F$3)</f>
        <v>1.34852614413604E-010</v>
      </c>
      <c r="E1148" s="26" t="n">
        <f aca="false">D1148/$D$3</f>
        <v>1.064708139606E-010</v>
      </c>
      <c r="F1148" s="47" t="n">
        <f aca="false">IF(A1148=1,-1,E1148+A1148*0.0000000001)</f>
        <v>1.14406470813961E-007</v>
      </c>
    </row>
    <row r="1149" customFormat="false" ht="15" hidden="false" customHeight="false" outlineLevel="0" collapsed="false">
      <c r="A1149" s="4" t="n">
        <v>1144</v>
      </c>
      <c r="B1149" s="4" t="str">
        <f aca="false">Vocabulary!B1145</f>
        <v>knows</v>
      </c>
      <c r="C1149" s="24" t="n">
        <v>6.58477864443981</v>
      </c>
      <c r="D1149" s="25" t="n">
        <f aca="false">EXP((C1149-$B$3)/$F$3)</f>
        <v>7.42073462177061E-006</v>
      </c>
      <c r="E1149" s="26" t="n">
        <f aca="false">D1149/$D$3</f>
        <v>5.85892723549467E-006</v>
      </c>
      <c r="F1149" s="47" t="n">
        <f aca="false">IF(A1149=1,-1,E1149+A1149*0.0000000001)</f>
        <v>5.97332723549467E-006</v>
      </c>
    </row>
    <row r="1150" customFormat="false" ht="15" hidden="false" customHeight="false" outlineLevel="0" collapsed="false">
      <c r="A1150" s="4" t="n">
        <v>1145</v>
      </c>
      <c r="B1150" s="4" t="str">
        <f aca="false">Vocabulary!B1146</f>
        <v>six</v>
      </c>
      <c r="C1150" s="24" t="n">
        <v>-5.53453625382087</v>
      </c>
      <c r="D1150" s="25" t="n">
        <f aca="false">EXP((C1150-$B$3)/$F$3)</f>
        <v>4.04664694995588E-011</v>
      </c>
      <c r="E1150" s="26" t="n">
        <f aca="false">D1150/$D$3</f>
        <v>3.19496805046383E-011</v>
      </c>
      <c r="F1150" s="47" t="n">
        <f aca="false">IF(A1150=1,-1,E1150+A1150*0.0000000001)</f>
        <v>1.14531949680505E-007</v>
      </c>
    </row>
    <row r="1151" customFormat="false" ht="15" hidden="false" customHeight="false" outlineLevel="0" collapsed="false">
      <c r="A1151" s="4" t="n">
        <v>1146</v>
      </c>
      <c r="B1151" s="4" t="str">
        <f aca="false">Vocabulary!B1147</f>
        <v>paris</v>
      </c>
      <c r="C1151" s="24" t="n">
        <v>-3.12732118332048</v>
      </c>
      <c r="D1151" s="25" t="n">
        <f aca="false">EXP((C1151-$B$3)/$F$3)</f>
        <v>4.49299088836651E-010</v>
      </c>
      <c r="E1151" s="26" t="n">
        <f aca="false">D1151/$D$3</f>
        <v>3.54737206306387E-010</v>
      </c>
      <c r="F1151" s="47" t="n">
        <f aca="false">IF(A1151=1,-1,E1151+A1151*0.0000000001)</f>
        <v>1.14954737206306E-007</v>
      </c>
    </row>
    <row r="1152" customFormat="false" ht="15" hidden="false" customHeight="false" outlineLevel="0" collapsed="false">
      <c r="A1152" s="4" t="n">
        <v>1147</v>
      </c>
      <c r="B1152" s="4" t="str">
        <f aca="false">Vocabulary!B1148</f>
        <v>rome</v>
      </c>
      <c r="C1152" s="24" t="n">
        <v>-6.5400169021769</v>
      </c>
      <c r="D1152" s="25" t="n">
        <f aca="false">EXP((C1152-$B$3)/$F$3)</f>
        <v>1.48054161403769E-011</v>
      </c>
      <c r="E1152" s="26" t="n">
        <f aca="false">D1152/$D$3</f>
        <v>1.16893892962028E-011</v>
      </c>
      <c r="F1152" s="47" t="n">
        <f aca="false">IF(A1152=1,-1,E1152+A1152*0.0000000001)</f>
        <v>1.14711689389296E-007</v>
      </c>
    </row>
    <row r="1153" customFormat="false" ht="15" hidden="false" customHeight="false" outlineLevel="0" collapsed="false">
      <c r="A1153" s="4" t="n">
        <v>1148</v>
      </c>
      <c r="B1153" s="4" t="str">
        <f aca="false">Vocabulary!B1149</f>
        <v>lap</v>
      </c>
      <c r="C1153" s="24" t="n">
        <v>-6.49561656591582</v>
      </c>
      <c r="D1153" s="25" t="n">
        <f aca="false">EXP((C1153-$B$3)/$F$3)</f>
        <v>1.54775936253123E-011</v>
      </c>
      <c r="E1153" s="26" t="n">
        <f aca="false">D1153/$D$3</f>
        <v>1.22200967226643E-011</v>
      </c>
      <c r="F1153" s="47" t="n">
        <f aca="false">IF(A1153=1,-1,E1153+A1153*0.0000000001)</f>
        <v>1.14812220096723E-007</v>
      </c>
    </row>
    <row r="1154" customFormat="false" ht="15" hidden="false" customHeight="false" outlineLevel="0" collapsed="false">
      <c r="A1154" s="4" t="n">
        <v>1149</v>
      </c>
      <c r="B1154" s="4" t="str">
        <f aca="false">Vocabulary!B1150</f>
        <v>neatly</v>
      </c>
      <c r="C1154" s="24" t="n">
        <v>1.10545848005667</v>
      </c>
      <c r="D1154" s="25" t="n">
        <f aca="false">EXP((C1154-$B$3)/$F$3)</f>
        <v>3.09605301569382E-008</v>
      </c>
      <c r="E1154" s="26" t="n">
        <f aca="false">D1154/$D$3</f>
        <v>2.44444118550836E-008</v>
      </c>
      <c r="F1154" s="47" t="n">
        <f aca="false">IF(A1154=1,-1,E1154+A1154*0.0000000001)</f>
        <v>1.39344411855084E-007</v>
      </c>
    </row>
    <row r="1155" customFormat="false" ht="15" hidden="false" customHeight="false" outlineLevel="0" collapsed="false">
      <c r="A1155" s="4" t="n">
        <v>1150</v>
      </c>
      <c r="B1155" s="4" t="str">
        <f aca="false">Vocabulary!B1151</f>
        <v>claws</v>
      </c>
      <c r="C1155" s="24" t="n">
        <v>-4.55057053121342</v>
      </c>
      <c r="D1155" s="25" t="n">
        <f aca="false">EXP((C1155-$B$3)/$F$3)</f>
        <v>1.08249574939507E-010</v>
      </c>
      <c r="E1155" s="26" t="n">
        <f aca="false">D1155/$D$3</f>
        <v>8.54667920589876E-011</v>
      </c>
      <c r="F1155" s="47" t="n">
        <f aca="false">IF(A1155=1,-1,E1155+A1155*0.0000000001)</f>
        <v>1.15085466792059E-007</v>
      </c>
    </row>
    <row r="1156" customFormat="false" ht="15" hidden="false" customHeight="false" outlineLevel="0" collapsed="false">
      <c r="A1156" s="4" t="n">
        <v>1151</v>
      </c>
      <c r="B1156" s="4" t="str">
        <f aca="false">Vocabulary!B1152</f>
        <v>smiling</v>
      </c>
      <c r="C1156" s="24" t="n">
        <v>3.24149720616469</v>
      </c>
      <c r="D1156" s="25" t="n">
        <f aca="false">EXP((C1156-$B$3)/$F$3)</f>
        <v>2.62106759196829E-007</v>
      </c>
      <c r="E1156" s="26" t="n">
        <f aca="false">D1156/$D$3</f>
        <v>2.06942372734942E-007</v>
      </c>
      <c r="F1156" s="47" t="n">
        <f aca="false">IF(A1156=1,-1,E1156+A1156*0.0000000001)</f>
        <v>3.22042372734942E-007</v>
      </c>
    </row>
    <row r="1157" customFormat="false" ht="15" hidden="false" customHeight="false" outlineLevel="0" collapsed="false">
      <c r="A1157" s="4" t="n">
        <v>1152</v>
      </c>
      <c r="B1157" s="4" t="str">
        <f aca="false">Vocabulary!B1153</f>
        <v>jaws</v>
      </c>
      <c r="C1157" s="24" t="n">
        <v>1.16366339777584</v>
      </c>
      <c r="D1157" s="25" t="n">
        <f aca="false">EXP((C1157-$B$3)/$F$3)</f>
        <v>3.28160619860751E-008</v>
      </c>
      <c r="E1157" s="26" t="n">
        <f aca="false">D1157/$D$3</f>
        <v>2.59094185591589E-008</v>
      </c>
      <c r="F1157" s="47" t="n">
        <f aca="false">IF(A1157=1,-1,E1157+A1157*0.0000000001)</f>
        <v>1.41109418559159E-007</v>
      </c>
    </row>
    <row r="1158" customFormat="false" ht="15" hidden="false" customHeight="false" outlineLevel="0" collapsed="false">
      <c r="A1158" s="4" t="n">
        <v>1153</v>
      </c>
      <c r="B1158" s="4" t="str">
        <f aca="false">Vocabulary!B1154</f>
        <v>rapidly</v>
      </c>
      <c r="C1158" s="24" t="n">
        <v>-7.99775507751051</v>
      </c>
      <c r="D1158" s="25" t="n">
        <f aca="false">EXP((C1158-$B$3)/$F$3)</f>
        <v>3.44614044740477E-012</v>
      </c>
      <c r="E1158" s="26" t="n">
        <f aca="false">D1158/$D$3</f>
        <v>2.72084734918361E-012</v>
      </c>
      <c r="F1158" s="47" t="n">
        <f aca="false">IF(A1158=1,-1,E1158+A1158*0.0000000001)</f>
        <v>1.15302720847349E-007</v>
      </c>
    </row>
    <row r="1159" customFormat="false" ht="15" hidden="false" customHeight="false" outlineLevel="0" collapsed="false">
      <c r="A1159" s="4" t="n">
        <v>1154</v>
      </c>
      <c r="B1159" s="4" t="str">
        <f aca="false">Vocabulary!B1155</f>
        <v>narrow</v>
      </c>
      <c r="C1159" s="24" t="n">
        <v>4.09284117784358</v>
      </c>
      <c r="D1159" s="25" t="n">
        <f aca="false">EXP((C1159-$B$3)/$F$3)</f>
        <v>6.14061981606351E-007</v>
      </c>
      <c r="E1159" s="26" t="n">
        <f aca="false">D1159/$D$3</f>
        <v>4.84823221916652E-007</v>
      </c>
      <c r="F1159" s="47" t="n">
        <f aca="false">IF(A1159=1,-1,E1159+A1159*0.0000000001)</f>
        <v>6.00223221916652E-007</v>
      </c>
    </row>
    <row r="1160" customFormat="false" ht="15" hidden="false" customHeight="false" outlineLevel="0" collapsed="false">
      <c r="A1160" s="4" t="n">
        <v>1155</v>
      </c>
      <c r="B1160" s="4" t="str">
        <f aca="false">Vocabulary!B1156</f>
        <v>declare</v>
      </c>
      <c r="C1160" s="24" t="n">
        <v>-0.908887810972624</v>
      </c>
      <c r="D1160" s="25" t="n">
        <f aca="false">EXP((C1160-$B$3)/$F$3)</f>
        <v>4.13036954623701E-009</v>
      </c>
      <c r="E1160" s="26" t="n">
        <f aca="false">D1160/$D$3</f>
        <v>3.26106994260518E-009</v>
      </c>
      <c r="F1160" s="47" t="n">
        <f aca="false">IF(A1160=1,-1,E1160+A1160*0.0000000001)</f>
        <v>1.18761069942605E-007</v>
      </c>
    </row>
    <row r="1161" customFormat="false" ht="15" hidden="false" customHeight="false" outlineLevel="0" collapsed="false">
      <c r="A1161" s="4" t="n">
        <v>1156</v>
      </c>
      <c r="B1161" s="4" t="str">
        <f aca="false">Vocabulary!B1157</f>
        <v>bad</v>
      </c>
      <c r="C1161" s="24" t="n">
        <v>2.14906669725037</v>
      </c>
      <c r="D1161" s="25" t="n">
        <f aca="false">EXP((C1161-$B$3)/$F$3)</f>
        <v>8.79106879720785E-008</v>
      </c>
      <c r="E1161" s="26" t="n">
        <f aca="false">D1161/$D$3</f>
        <v>6.94085357182317E-008</v>
      </c>
      <c r="F1161" s="47" t="n">
        <f aca="false">IF(A1161=1,-1,E1161+A1161*0.0000000001)</f>
        <v>1.85008535718232E-007</v>
      </c>
    </row>
    <row r="1162" customFormat="false" ht="15" hidden="false" customHeight="false" outlineLevel="0" collapsed="false">
      <c r="A1162" s="4" t="n">
        <v>1157</v>
      </c>
      <c r="B1162" s="4" t="str">
        <f aca="false">Vocabulary!B1158</f>
        <v>salt</v>
      </c>
      <c r="C1162" s="24" t="n">
        <v>-11.4918861414381</v>
      </c>
      <c r="D1162" s="25" t="n">
        <f aca="false">EXP((C1162-$B$3)/$F$3)</f>
        <v>1.04676967601932E-013</v>
      </c>
      <c r="E1162" s="26" t="n">
        <f aca="false">D1162/$D$3</f>
        <v>8.26460947158381E-014</v>
      </c>
      <c r="F1162" s="47" t="n">
        <f aca="false">IF(A1162=1,-1,E1162+A1162*0.0000000001)</f>
        <v>1.15700082646095E-007</v>
      </c>
    </row>
    <row r="1163" customFormat="false" ht="15" hidden="false" customHeight="false" outlineLevel="0" collapsed="false">
      <c r="A1163" s="4" t="n">
        <v>1158</v>
      </c>
      <c r="B1163" s="4" t="str">
        <f aca="false">Vocabulary!B1159</f>
        <v>railway</v>
      </c>
      <c r="C1163" s="24" t="n">
        <v>-6.0441689094674</v>
      </c>
      <c r="D1163" s="25" t="n">
        <f aca="false">EXP((C1163-$B$3)/$F$3)</f>
        <v>2.43088641086552E-011</v>
      </c>
      <c r="E1163" s="26" t="n">
        <f aca="false">D1163/$D$3</f>
        <v>1.91926909193467E-011</v>
      </c>
      <c r="F1163" s="47" t="n">
        <f aca="false">IF(A1163=1,-1,E1163+A1163*0.0000000001)</f>
        <v>1.15819192690919E-007</v>
      </c>
    </row>
    <row r="1164" customFormat="false" ht="15" hidden="false" customHeight="false" outlineLevel="0" collapsed="false">
      <c r="A1164" s="4" t="n">
        <v>1159</v>
      </c>
      <c r="B1164" s="4" t="str">
        <f aca="false">Vocabulary!B1160</f>
        <v>conclusion</v>
      </c>
      <c r="C1164" s="24" t="n">
        <v>-1.8684766879364</v>
      </c>
      <c r="D1164" s="25" t="n">
        <f aca="false">EXP((C1164-$B$3)/$F$3)</f>
        <v>1.58213943598106E-009</v>
      </c>
      <c r="E1164" s="26" t="n">
        <f aca="false">D1164/$D$3</f>
        <v>1.24915393209518E-009</v>
      </c>
      <c r="F1164" s="47" t="n">
        <f aca="false">IF(A1164=1,-1,E1164+A1164*0.0000000001)</f>
        <v>1.17149153932095E-007</v>
      </c>
    </row>
    <row r="1165" customFormat="false" ht="15" hidden="false" customHeight="false" outlineLevel="0" collapsed="false">
      <c r="A1165" s="4" t="n">
        <v>1160</v>
      </c>
      <c r="B1165" s="4" t="str">
        <f aca="false">Vocabulary!B1161</f>
        <v>wherever</v>
      </c>
      <c r="C1165" s="24" t="n">
        <v>3.1573784386971</v>
      </c>
      <c r="D1165" s="25" t="n">
        <f aca="false">EXP((C1165-$B$3)/$F$3)</f>
        <v>2.40960526868271E-007</v>
      </c>
      <c r="E1165" s="26" t="n">
        <f aca="false">D1165/$D$3</f>
        <v>1.90246689243659E-007</v>
      </c>
      <c r="F1165" s="47" t="n">
        <f aca="false">IF(A1165=1,-1,E1165+A1165*0.0000000001)</f>
        <v>3.06246689243659E-007</v>
      </c>
    </row>
    <row r="1166" customFormat="false" ht="15" hidden="false" customHeight="false" outlineLevel="0" collapsed="false">
      <c r="A1166" s="4" t="n">
        <v>1161</v>
      </c>
      <c r="B1166" s="4" t="str">
        <f aca="false">Vocabulary!B1162</f>
        <v>splashing</v>
      </c>
      <c r="C1166" s="24" t="n">
        <v>1.2632182355706</v>
      </c>
      <c r="D1166" s="25" t="n">
        <f aca="false">EXP((C1166-$B$3)/$F$3)</f>
        <v>3.62512160890075E-008</v>
      </c>
      <c r="E1166" s="26" t="n">
        <f aca="false">D1166/$D$3</f>
        <v>2.86215918085224E-008</v>
      </c>
      <c r="F1166" s="47" t="n">
        <f aca="false">IF(A1166=1,-1,E1166+A1166*0.0000000001)</f>
        <v>1.44721591808522E-007</v>
      </c>
    </row>
    <row r="1167" customFormat="false" ht="15" hidden="false" customHeight="false" outlineLevel="0" collapsed="false">
      <c r="A1167" s="4" t="n">
        <v>1162</v>
      </c>
      <c r="B1167" s="4" t="str">
        <f aca="false">Vocabulary!B1163</f>
        <v>swimming</v>
      </c>
      <c r="C1167" s="24" t="n">
        <v>-0.807061174948176</v>
      </c>
      <c r="D1167" s="25" t="n">
        <f aca="false">EXP((C1167-$B$3)/$F$3)</f>
        <v>4.57311008635952E-009</v>
      </c>
      <c r="E1167" s="26" t="n">
        <f aca="false">D1167/$D$3</f>
        <v>3.61062894733919E-009</v>
      </c>
      <c r="F1167" s="47" t="n">
        <f aca="false">IF(A1167=1,-1,E1167+A1167*0.0000000001)</f>
        <v>1.19810628947339E-007</v>
      </c>
    </row>
    <row r="1168" customFormat="false" ht="15" hidden="false" customHeight="false" outlineLevel="0" collapsed="false">
      <c r="A1168" s="4" t="n">
        <v>1163</v>
      </c>
      <c r="B1168" s="4" t="str">
        <f aca="false">Vocabulary!B1164</f>
        <v>wink</v>
      </c>
      <c r="C1168" s="24" t="n">
        <v>3.57870883966227</v>
      </c>
      <c r="D1168" s="25" t="n">
        <f aca="false">EXP((C1168-$B$3)/$F$3)</f>
        <v>3.6722088449398E-007</v>
      </c>
      <c r="E1168" s="26" t="n">
        <f aca="false">D1168/$D$3</f>
        <v>2.89933618605925E-007</v>
      </c>
      <c r="F1168" s="47" t="n">
        <f aca="false">IF(A1168=1,-1,E1168+A1168*0.0000000001)</f>
        <v>4.06233618605925E-007</v>
      </c>
    </row>
    <row r="1169" customFormat="false" ht="15" hidden="false" customHeight="false" outlineLevel="0" collapsed="false">
      <c r="A1169" s="4" t="n">
        <v>1164</v>
      </c>
      <c r="B1169" s="4" t="str">
        <f aca="false">Vocabulary!B1165</f>
        <v>conqueror</v>
      </c>
      <c r="C1169" s="24" t="n">
        <v>-3.68190481709171</v>
      </c>
      <c r="D1169" s="25" t="n">
        <f aca="false">EXP((C1169-$B$3)/$F$3)</f>
        <v>2.58037559643845E-010</v>
      </c>
      <c r="E1169" s="26" t="n">
        <f aca="false">D1169/$D$3</f>
        <v>2.03729598622565E-010</v>
      </c>
      <c r="F1169" s="47" t="n">
        <f aca="false">IF(A1169=1,-1,E1169+A1169*0.0000000001)</f>
        <v>1.16603729598623E-007</v>
      </c>
    </row>
    <row r="1170" customFormat="false" ht="15" hidden="false" customHeight="false" outlineLevel="0" collapsed="false">
      <c r="A1170" s="4" t="n">
        <v>1165</v>
      </c>
      <c r="B1170" s="4" t="str">
        <f aca="false">Vocabulary!B1166</f>
        <v>clear</v>
      </c>
      <c r="C1170" s="24" t="n">
        <v>-1.8422840546799</v>
      </c>
      <c r="D1170" s="25" t="n">
        <f aca="false">EXP((C1170-$B$3)/$F$3)</f>
        <v>1.62412732014492E-009</v>
      </c>
      <c r="E1170" s="26" t="n">
        <f aca="false">D1170/$D$3</f>
        <v>1.28230482221955E-009</v>
      </c>
      <c r="F1170" s="47" t="n">
        <f aca="false">IF(A1170=1,-1,E1170+A1170*0.0000000001)</f>
        <v>1.1778230482222E-007</v>
      </c>
    </row>
    <row r="1171" customFormat="false" ht="15" hidden="false" customHeight="false" outlineLevel="0" collapsed="false">
      <c r="A1171" s="4" t="n">
        <v>1166</v>
      </c>
      <c r="B1171" s="4" t="str">
        <f aca="false">Vocabulary!B1167</f>
        <v>ago</v>
      </c>
      <c r="C1171" s="24" t="n">
        <v>-0.932781680456675</v>
      </c>
      <c r="D1171" s="25" t="n">
        <f aca="false">EXP((C1171-$B$3)/$F$3)</f>
        <v>4.03284874961742E-009</v>
      </c>
      <c r="E1171" s="26" t="n">
        <f aca="false">D1171/$D$3</f>
        <v>3.18407389295998E-009</v>
      </c>
      <c r="F1171" s="47" t="n">
        <f aca="false">IF(A1171=1,-1,E1171+A1171*0.0000000001)</f>
        <v>1.1978407389296E-007</v>
      </c>
    </row>
    <row r="1172" customFormat="false" ht="15" hidden="false" customHeight="false" outlineLevel="0" collapsed="false">
      <c r="A1172" s="4" t="n">
        <v>1167</v>
      </c>
      <c r="B1172" s="4" t="str">
        <f aca="false">Vocabulary!B1168</f>
        <v>ma</v>
      </c>
      <c r="C1172" s="24" t="n">
        <v>3.9805732492835</v>
      </c>
      <c r="D1172" s="25" t="n">
        <f aca="false">EXP((C1172-$B$3)/$F$3)</f>
        <v>5.4885151570654E-007</v>
      </c>
      <c r="E1172" s="26" t="n">
        <f aca="false">D1172/$D$3</f>
        <v>4.33337298463896E-007</v>
      </c>
      <c r="F1172" s="47" t="n">
        <f aca="false">IF(A1172=1,-1,E1172+A1172*0.0000000001)</f>
        <v>5.50037298463896E-007</v>
      </c>
    </row>
    <row r="1173" customFormat="false" ht="15" hidden="false" customHeight="false" outlineLevel="0" collapsed="false">
      <c r="A1173" s="4" t="n">
        <v>1168</v>
      </c>
      <c r="B1173" s="4" t="str">
        <f aca="false">Vocabulary!B1169</f>
        <v>fright</v>
      </c>
      <c r="C1173" s="24" t="n">
        <v>-0.765204100653769</v>
      </c>
      <c r="D1173" s="25" t="n">
        <f aca="false">EXP((C1173-$B$3)/$F$3)</f>
        <v>4.76858965703423E-009</v>
      </c>
      <c r="E1173" s="26" t="n">
        <f aca="false">D1173/$D$3</f>
        <v>3.76496684499812E-009</v>
      </c>
      <c r="F1173" s="47" t="n">
        <f aca="false">IF(A1173=1,-1,E1173+A1173*0.0000000001)</f>
        <v>1.20564966844998E-007</v>
      </c>
    </row>
    <row r="1174" customFormat="false" ht="15" hidden="false" customHeight="false" outlineLevel="0" collapsed="false">
      <c r="A1174" s="4" t="n">
        <v>1169</v>
      </c>
      <c r="B1174" s="4" t="str">
        <f aca="false">Vocabulary!B1170</f>
        <v>feelings</v>
      </c>
      <c r="C1174" s="24" t="n">
        <v>4.9188768849017</v>
      </c>
      <c r="D1174" s="25" t="n">
        <f aca="false">EXP((C1174-$B$3)/$F$3)</f>
        <v>1.40266822587547E-006</v>
      </c>
      <c r="E1174" s="26" t="n">
        <f aca="false">D1174/$D$3</f>
        <v>1.10745519006094E-006</v>
      </c>
      <c r="F1174" s="47" t="n">
        <f aca="false">IF(A1174=1,-1,E1174+A1174*0.0000000001)</f>
        <v>1.22435519006094E-006</v>
      </c>
    </row>
    <row r="1175" customFormat="false" ht="15" hidden="false" customHeight="false" outlineLevel="0" collapsed="false">
      <c r="A1175" s="4" t="n">
        <v>1170</v>
      </c>
      <c r="B1175" s="4" t="str">
        <f aca="false">Vocabulary!B1171</f>
        <v>quiet</v>
      </c>
      <c r="C1175" s="24" t="n">
        <v>-0.847687296788583</v>
      </c>
      <c r="D1175" s="25" t="n">
        <f aca="false">EXP((C1175-$B$3)/$F$3)</f>
        <v>4.39104568456254E-009</v>
      </c>
      <c r="E1175" s="26" t="n">
        <f aca="false">D1175/$D$3</f>
        <v>3.46688279056748E-009</v>
      </c>
      <c r="F1175" s="47" t="n">
        <f aca="false">IF(A1175=1,-1,E1175+A1175*0.0000000001)</f>
        <v>1.20466882790567E-007</v>
      </c>
    </row>
    <row r="1176" customFormat="false" ht="15" hidden="false" customHeight="false" outlineLevel="0" collapsed="false">
      <c r="A1176" s="4" t="n">
        <v>1171</v>
      </c>
      <c r="B1176" s="4" t="str">
        <f aca="false">Vocabulary!B1172</f>
        <v>purring</v>
      </c>
      <c r="C1176" s="24" t="n">
        <v>-2.55700506820515</v>
      </c>
      <c r="D1176" s="25" t="n">
        <f aca="false">EXP((C1176-$B$3)/$F$3)</f>
        <v>7.94731962110799E-010</v>
      </c>
      <c r="E1176" s="26" t="n">
        <f aca="false">D1176/$D$3</f>
        <v>6.27468434738078E-010</v>
      </c>
      <c r="F1176" s="47" t="n">
        <f aca="false">IF(A1176=1,-1,E1176+A1176*0.0000000001)</f>
        <v>1.17727468434738E-007</v>
      </c>
    </row>
    <row r="1177" customFormat="false" ht="15" hidden="false" customHeight="false" outlineLevel="0" collapsed="false">
      <c r="A1177" s="4" t="n">
        <v>1172</v>
      </c>
      <c r="B1177" s="4" t="str">
        <f aca="false">Vocabulary!B1173</f>
        <v>nicely</v>
      </c>
      <c r="C1177" s="24" t="n">
        <v>-2.29145904743107</v>
      </c>
      <c r="D1177" s="25" t="n">
        <f aca="false">EXP((C1177-$B$3)/$F$3)</f>
        <v>1.0364440223498E-009</v>
      </c>
      <c r="E1177" s="26" t="n">
        <f aca="false">D1177/$D$3</f>
        <v>8.18308485631032E-010</v>
      </c>
      <c r="F1177" s="47" t="n">
        <f aca="false">IF(A1177=1,-1,E1177+A1177*0.0000000001)</f>
        <v>1.18018308485631E-007</v>
      </c>
    </row>
    <row r="1178" customFormat="false" ht="15" hidden="false" customHeight="false" outlineLevel="0" collapsed="false">
      <c r="A1178" s="4" t="n">
        <v>1173</v>
      </c>
      <c r="B1178" s="4" t="str">
        <f aca="false">Vocabulary!B1174</f>
        <v>catching</v>
      </c>
      <c r="C1178" s="24" t="n">
        <v>-4.99097941212848</v>
      </c>
      <c r="D1178" s="25" t="n">
        <f aca="false">EXP((C1178-$B$3)/$F$3)</f>
        <v>6.96881688394139E-011</v>
      </c>
      <c r="E1178" s="26" t="n">
        <f aca="false">D1178/$D$3</f>
        <v>5.502122515029E-011</v>
      </c>
      <c r="F1178" s="47" t="n">
        <f aca="false">IF(A1178=1,-1,E1178+A1178*0.0000000001)</f>
        <v>1.1735502122515E-007</v>
      </c>
    </row>
    <row r="1179" customFormat="false" ht="15" hidden="false" customHeight="false" outlineLevel="0" collapsed="false">
      <c r="A1179" s="4" t="n">
        <v>1174</v>
      </c>
      <c r="B1179" s="4" t="str">
        <f aca="false">Vocabulary!B1175</f>
        <v>dog</v>
      </c>
      <c r="C1179" s="24" t="n">
        <v>-8.37025601159187</v>
      </c>
      <c r="D1179" s="25" t="n">
        <f aca="false">EXP((C1179-$B$3)/$F$3)</f>
        <v>2.37442181098168E-012</v>
      </c>
      <c r="E1179" s="26" t="n">
        <f aca="false">D1179/$D$3</f>
        <v>1.87468833289093E-012</v>
      </c>
      <c r="F1179" s="47" t="n">
        <f aca="false">IF(A1179=1,-1,E1179+A1179*0.0000000001)</f>
        <v>1.17401874688333E-007</v>
      </c>
    </row>
    <row r="1180" customFormat="false" ht="15" hidden="false" customHeight="false" outlineLevel="0" collapsed="false">
      <c r="A1180" s="4" t="n">
        <v>1175</v>
      </c>
      <c r="B1180" s="4" t="str">
        <f aca="false">Vocabulary!B1176</f>
        <v>brown</v>
      </c>
      <c r="C1180" s="24" t="n">
        <v>-2.2570446716701</v>
      </c>
      <c r="D1180" s="25" t="n">
        <f aca="false">EXP((C1180-$B$3)/$F$3)</f>
        <v>1.07273345391441E-009</v>
      </c>
      <c r="E1180" s="26" t="n">
        <f aca="false">D1180/$D$3</f>
        <v>8.46960249882343E-010</v>
      </c>
      <c r="F1180" s="47" t="n">
        <f aca="false">IF(A1180=1,-1,E1180+A1180*0.0000000001)</f>
        <v>1.18346960249882E-007</v>
      </c>
    </row>
    <row r="1181" customFormat="false" ht="15" hidden="false" customHeight="false" outlineLevel="0" collapsed="false">
      <c r="A1181" s="4" t="n">
        <v>1176</v>
      </c>
      <c r="B1181" s="4" t="str">
        <f aca="false">Vocabulary!B1177</f>
        <v>dinner</v>
      </c>
      <c r="C1181" s="24" t="n">
        <v>-2.97021140119813</v>
      </c>
      <c r="D1181" s="25" t="n">
        <f aca="false">EXP((C1181-$B$3)/$F$3)</f>
        <v>5.25735676478923E-010</v>
      </c>
      <c r="E1181" s="26" t="n">
        <f aca="false">D1181/$D$3</f>
        <v>4.1508654204624E-010</v>
      </c>
      <c r="F1181" s="47" t="n">
        <f aca="false">IF(A1181=1,-1,E1181+A1181*0.0000000001)</f>
        <v>1.18015086542046E-007</v>
      </c>
    </row>
    <row r="1182" customFormat="false" ht="15" hidden="false" customHeight="false" outlineLevel="0" collapsed="false">
      <c r="A1182" s="4" t="n">
        <v>1177</v>
      </c>
      <c r="B1182" s="4" t="str">
        <f aca="false">Vocabulary!B1178</f>
        <v>belongs</v>
      </c>
      <c r="C1182" s="24" t="n">
        <v>2.14951617757716</v>
      </c>
      <c r="D1182" s="25" t="n">
        <f aca="false">EXP((C1182-$B$3)/$F$3)</f>
        <v>8.79502109785774E-008</v>
      </c>
      <c r="E1182" s="26" t="n">
        <f aca="false">D1182/$D$3</f>
        <v>6.94397405019907E-008</v>
      </c>
      <c r="F1182" s="47" t="n">
        <f aca="false">IF(A1182=1,-1,E1182+A1182*0.0000000001)</f>
        <v>1.87139740501991E-007</v>
      </c>
    </row>
    <row r="1183" customFormat="false" ht="15" hidden="false" customHeight="false" outlineLevel="0" collapsed="false">
      <c r="A1183" s="4" t="n">
        <v>1178</v>
      </c>
      <c r="B1183" s="4" t="str">
        <f aca="false">Vocabulary!B1179</f>
        <v>useful</v>
      </c>
      <c r="C1183" s="24" t="n">
        <v>-0.38255053507689</v>
      </c>
      <c r="D1183" s="25" t="n">
        <f aca="false">EXP((C1183-$B$3)/$F$3)</f>
        <v>6.99156314663706E-009</v>
      </c>
      <c r="E1183" s="26" t="n">
        <f aca="false">D1183/$D$3</f>
        <v>5.52008147796273E-009</v>
      </c>
      <c r="F1183" s="47" t="n">
        <f aca="false">IF(A1183=1,-1,E1183+A1183*0.0000000001)</f>
        <v>1.23320081477963E-007</v>
      </c>
    </row>
    <row r="1184" customFormat="false" ht="15" hidden="false" customHeight="false" outlineLevel="0" collapsed="false">
      <c r="A1184" s="4" t="n">
        <v>1179</v>
      </c>
      <c r="B1184" s="4" t="str">
        <f aca="false">Vocabulary!B1180</f>
        <v>sorrowful</v>
      </c>
      <c r="C1184" s="24" t="n">
        <v>-3.45105693868543</v>
      </c>
      <c r="D1184" s="25" t="n">
        <f aca="false">EXP((C1184-$B$3)/$F$3)</f>
        <v>3.25041554041923E-010</v>
      </c>
      <c r="E1184" s="26" t="n">
        <f aca="false">D1184/$D$3</f>
        <v>2.56631575000231E-010</v>
      </c>
      <c r="F1184" s="47" t="n">
        <f aca="false">IF(A1184=1,-1,E1184+A1184*0.0000000001)</f>
        <v>1.18156631575E-007</v>
      </c>
    </row>
    <row r="1185" customFormat="false" ht="15" hidden="false" customHeight="false" outlineLevel="0" collapsed="false">
      <c r="A1185" s="4" t="n">
        <v>1180</v>
      </c>
      <c r="B1185" s="4" t="str">
        <f aca="false">Vocabulary!B1181</f>
        <v>hate</v>
      </c>
      <c r="C1185" s="24" t="n">
        <v>8.4854049266155</v>
      </c>
      <c r="D1185" s="25" t="n">
        <f aca="false">EXP((C1185-$B$3)/$F$3)</f>
        <v>4.96453306168514E-005</v>
      </c>
      <c r="E1185" s="26" t="n">
        <f aca="false">D1185/$D$3</f>
        <v>3.9196709556608E-005</v>
      </c>
      <c r="F1185" s="47" t="n">
        <f aca="false">IF(A1185=1,-1,E1185+A1185*0.0000000001)</f>
        <v>3.9314709556608E-005</v>
      </c>
    </row>
    <row r="1186" customFormat="false" ht="15" hidden="false" customHeight="false" outlineLevel="0" collapsed="false">
      <c r="A1186" s="4" t="n">
        <v>1181</v>
      </c>
      <c r="B1186" s="4" t="str">
        <f aca="false">Vocabulary!B1182</f>
        <v>assembled</v>
      </c>
      <c r="C1186" s="24" t="n">
        <v>2.94689597671201</v>
      </c>
      <c r="D1186" s="25" t="n">
        <f aca="false">EXP((C1186-$B$3)/$F$3)</f>
        <v>1.95224595809237E-007</v>
      </c>
      <c r="E1186" s="26" t="n">
        <f aca="false">D1186/$D$3</f>
        <v>1.54136586163522E-007</v>
      </c>
      <c r="F1186" s="47" t="n">
        <f aca="false">IF(A1186=1,-1,E1186+A1186*0.0000000001)</f>
        <v>2.72236586163522E-007</v>
      </c>
    </row>
    <row r="1187" customFormat="false" ht="15" hidden="false" customHeight="false" outlineLevel="0" collapsed="false">
      <c r="A1187" s="4" t="n">
        <v>1182</v>
      </c>
      <c r="B1187" s="4" t="str">
        <f aca="false">Vocabulary!B1183</f>
        <v>wet</v>
      </c>
      <c r="C1187" s="24" t="n">
        <v>3.66114379450039</v>
      </c>
      <c r="D1187" s="25" t="n">
        <f aca="false">EXP((C1187-$B$3)/$F$3)</f>
        <v>3.98775454162008E-007</v>
      </c>
      <c r="E1187" s="26" t="n">
        <f aca="false">D1187/$D$3</f>
        <v>3.14847045248341E-007</v>
      </c>
      <c r="F1187" s="47" t="n">
        <f aca="false">IF(A1187=1,-1,E1187+A1187*0.0000000001)</f>
        <v>4.33047045248341E-007</v>
      </c>
    </row>
    <row r="1188" customFormat="false" ht="15" hidden="false" customHeight="false" outlineLevel="0" collapsed="false">
      <c r="A1188" s="4" t="n">
        <v>1183</v>
      </c>
      <c r="B1188" s="4" t="str">
        <f aca="false">Vocabulary!B1184</f>
        <v>older</v>
      </c>
      <c r="C1188" s="24" t="n">
        <v>-0.549454045618887</v>
      </c>
      <c r="D1188" s="25" t="n">
        <f aca="false">EXP((C1188-$B$3)/$F$3)</f>
        <v>5.9168289013949E-009</v>
      </c>
      <c r="E1188" s="26" t="n">
        <f aca="false">D1188/$D$3</f>
        <v>4.6715415339665E-009</v>
      </c>
      <c r="F1188" s="47" t="n">
        <f aca="false">IF(A1188=1,-1,E1188+A1188*0.0000000001)</f>
        <v>1.22971541533967E-007</v>
      </c>
    </row>
    <row r="1189" customFormat="false" ht="15" hidden="false" customHeight="false" outlineLevel="0" collapsed="false">
      <c r="A1189" s="4" t="n">
        <v>1184</v>
      </c>
      <c r="B1189" s="4" t="str">
        <f aca="false">Vocabulary!B1185</f>
        <v>knowing</v>
      </c>
      <c r="C1189" s="24" t="n">
        <v>-6.94766052159577</v>
      </c>
      <c r="D1189" s="25" t="n">
        <f aca="false">EXP((C1189-$B$3)/$F$3)</f>
        <v>9.84879832063638E-012</v>
      </c>
      <c r="E1189" s="26" t="n">
        <f aca="false">D1189/$D$3</f>
        <v>7.77596769845172E-012</v>
      </c>
      <c r="F1189" s="47" t="n">
        <f aca="false">IF(A1189=1,-1,E1189+A1189*0.0000000001)</f>
        <v>1.18407775967698E-007</v>
      </c>
    </row>
    <row r="1190" customFormat="false" ht="15" hidden="false" customHeight="false" outlineLevel="0" collapsed="false">
      <c r="A1190" s="4" t="n">
        <v>1185</v>
      </c>
      <c r="B1190" s="4" t="str">
        <f aca="false">Vocabulary!B1186</f>
        <v>authority</v>
      </c>
      <c r="C1190" s="24" t="n">
        <v>2.26579457318728</v>
      </c>
      <c r="D1190" s="25" t="n">
        <f aca="false">EXP((C1190-$B$3)/$F$3)</f>
        <v>9.87952242107504E-008</v>
      </c>
      <c r="E1190" s="26" t="n">
        <f aca="false">D1190/$D$3</f>
        <v>7.80022544084801E-008</v>
      </c>
      <c r="F1190" s="47" t="n">
        <f aca="false">IF(A1190=1,-1,E1190+A1190*0.0000000001)</f>
        <v>1.9650225440848E-007</v>
      </c>
    </row>
    <row r="1191" customFormat="false" ht="15" hidden="false" customHeight="false" outlineLevel="0" collapsed="false">
      <c r="A1191" s="4" t="n">
        <v>1186</v>
      </c>
      <c r="B1191" s="4" t="str">
        <f aca="false">Vocabulary!B1187</f>
        <v>ring</v>
      </c>
      <c r="C1191" s="24" t="n">
        <v>-3.92251754593308</v>
      </c>
      <c r="D1191" s="25" t="n">
        <f aca="false">EXP((C1191-$B$3)/$F$3)</f>
        <v>2.02855200298211E-010</v>
      </c>
      <c r="E1191" s="26" t="n">
        <f aca="false">D1191/$D$3</f>
        <v>1.60161212934647E-010</v>
      </c>
      <c r="F1191" s="47" t="n">
        <f aca="false">IF(A1191=1,-1,E1191+A1191*0.0000000001)</f>
        <v>1.18760161212935E-007</v>
      </c>
    </row>
    <row r="1192" customFormat="false" ht="15" hidden="false" customHeight="false" outlineLevel="0" collapsed="false">
      <c r="A1192" s="4" t="n">
        <v>1187</v>
      </c>
      <c r="B1192" s="4" t="str">
        <f aca="false">Vocabulary!B1188</f>
        <v>whose</v>
      </c>
      <c r="C1192" s="24" t="n">
        <v>-3.33472898206325</v>
      </c>
      <c r="D1192" s="25" t="n">
        <f aca="false">EXP((C1192-$B$3)/$F$3)</f>
        <v>3.65140053925295E-010</v>
      </c>
      <c r="E1192" s="26" t="n">
        <f aca="false">D1192/$D$3</f>
        <v>2.88290730736635E-010</v>
      </c>
      <c r="F1192" s="47" t="n">
        <f aca="false">IF(A1192=1,-1,E1192+A1192*0.0000000001)</f>
        <v>1.18988290730737E-007</v>
      </c>
    </row>
    <row r="1193" customFormat="false" ht="15" hidden="false" customHeight="false" outlineLevel="0" collapsed="false">
      <c r="A1193" s="4" t="n">
        <v>1188</v>
      </c>
      <c r="B1193" s="4" t="str">
        <f aca="false">Vocabulary!B1189</f>
        <v>edwin</v>
      </c>
      <c r="C1193" s="24" t="n">
        <v>6.2391557296537</v>
      </c>
      <c r="D1193" s="25" t="n">
        <f aca="false">EXP((C1193-$B$3)/$F$3)</f>
        <v>5.25224257805241E-006</v>
      </c>
      <c r="E1193" s="26" t="n">
        <f aca="false">D1193/$D$3</f>
        <v>4.14682759274224E-006</v>
      </c>
      <c r="F1193" s="47" t="n">
        <f aca="false">IF(A1193=1,-1,E1193+A1193*0.0000000001)</f>
        <v>4.26562759274224E-006</v>
      </c>
    </row>
    <row r="1194" customFormat="false" ht="15" hidden="false" customHeight="false" outlineLevel="0" collapsed="false">
      <c r="A1194" s="4" t="n">
        <v>1189</v>
      </c>
      <c r="B1194" s="4" t="str">
        <f aca="false">Vocabulary!B1190</f>
        <v>morcar</v>
      </c>
      <c r="C1194" s="24" t="n">
        <v>1.28473439338134</v>
      </c>
      <c r="D1194" s="25" t="n">
        <f aca="false">EXP((C1194-$B$3)/$F$3)</f>
        <v>3.70396546426395E-008</v>
      </c>
      <c r="E1194" s="26" t="n">
        <f aca="false">D1194/$D$3</f>
        <v>2.92440913790954E-008</v>
      </c>
      <c r="F1194" s="47" t="n">
        <f aca="false">IF(A1194=1,-1,E1194+A1194*0.0000000001)</f>
        <v>1.48144091379095E-007</v>
      </c>
    </row>
    <row r="1195" customFormat="false" ht="15" hidden="false" customHeight="false" outlineLevel="0" collapsed="false">
      <c r="A1195" s="4" t="n">
        <v>1190</v>
      </c>
      <c r="B1195" s="4" t="str">
        <f aca="false">Vocabulary!B1191</f>
        <v>earls</v>
      </c>
      <c r="C1195" s="24" t="n">
        <v>0.211242979004901</v>
      </c>
      <c r="D1195" s="25" t="n">
        <f aca="false">EXP((C1195-$B$3)/$F$3)</f>
        <v>1.26606362409855E-008</v>
      </c>
      <c r="E1195" s="26" t="n">
        <f aca="false">D1195/$D$3</f>
        <v>9.99601121341562E-009</v>
      </c>
      <c r="F1195" s="47" t="n">
        <f aca="false">IF(A1195=1,-1,E1195+A1195*0.0000000001)</f>
        <v>1.28996011213416E-007</v>
      </c>
    </row>
    <row r="1196" customFormat="false" ht="15" hidden="false" customHeight="false" outlineLevel="0" collapsed="false">
      <c r="A1196" s="4" t="n">
        <v>1191</v>
      </c>
      <c r="B1196" s="4" t="str">
        <f aca="false">Vocabulary!B1192</f>
        <v>mercia</v>
      </c>
      <c r="C1196" s="24" t="n">
        <v>4.68086949353159</v>
      </c>
      <c r="D1196" s="25" t="n">
        <f aca="false">EXP((C1196-$B$3)/$F$3)</f>
        <v>1.10557869857522E-006</v>
      </c>
      <c r="E1196" s="26" t="n">
        <f aca="false">D1196/$D$3</f>
        <v>8.7289270917487E-007</v>
      </c>
      <c r="F1196" s="47" t="n">
        <f aca="false">IF(A1196=1,-1,E1196+A1196*0.0000000001)</f>
        <v>9.9199270917487E-007</v>
      </c>
    </row>
    <row r="1197" customFormat="false" ht="15" hidden="false" customHeight="false" outlineLevel="0" collapsed="false">
      <c r="A1197" s="4" t="n">
        <v>1192</v>
      </c>
      <c r="B1197" s="4" t="str">
        <f aca="false">Vocabulary!B1193</f>
        <v>northumbria</v>
      </c>
      <c r="C1197" s="24" t="n">
        <v>-5.71087342508151</v>
      </c>
      <c r="D1197" s="25" t="n">
        <f aca="false">EXP((C1197-$B$3)/$F$3)</f>
        <v>3.39244687600336E-011</v>
      </c>
      <c r="E1197" s="26" t="n">
        <f aca="false">D1197/$D$3</f>
        <v>2.67845441318886E-011</v>
      </c>
      <c r="F1197" s="47" t="n">
        <f aca="false">IF(A1197=1,-1,E1197+A1197*0.0000000001)</f>
        <v>1.19226784544132E-007</v>
      </c>
    </row>
    <row r="1198" customFormat="false" ht="15" hidden="false" customHeight="false" outlineLevel="0" collapsed="false">
      <c r="A1198" s="4" t="n">
        <v>1193</v>
      </c>
      <c r="B1198" s="4" t="str">
        <f aca="false">Vocabulary!B1194</f>
        <v>ugh</v>
      </c>
      <c r="C1198" s="24" t="n">
        <v>5.50627950138022</v>
      </c>
      <c r="D1198" s="25" t="n">
        <f aca="false">EXP((C1198-$B$3)/$F$3)</f>
        <v>2.52383334620986E-006</v>
      </c>
      <c r="E1198" s="26" t="n">
        <f aca="false">D1198/$D$3</f>
        <v>1.99265391954285E-006</v>
      </c>
      <c r="F1198" s="47" t="n">
        <f aca="false">IF(A1198=1,-1,E1198+A1198*0.0000000001)</f>
        <v>2.11195391954285E-006</v>
      </c>
    </row>
    <row r="1199" customFormat="false" ht="15" hidden="false" customHeight="false" outlineLevel="0" collapsed="false">
      <c r="A1199" s="4" t="n">
        <v>1194</v>
      </c>
      <c r="B1199" s="4" t="str">
        <f aca="false">Vocabulary!B1195</f>
        <v>proceed</v>
      </c>
      <c r="C1199" s="24" t="n">
        <v>0.124051880812086</v>
      </c>
      <c r="D1199" s="25" t="n">
        <f aca="false">EXP((C1199-$B$3)/$F$3)</f>
        <v>1.16034976389405E-008</v>
      </c>
      <c r="E1199" s="26" t="n">
        <f aca="false">D1199/$D$3</f>
        <v>9.16136363970461E-009</v>
      </c>
      <c r="F1199" s="47" t="n">
        <f aca="false">IF(A1199=1,-1,E1199+A1199*0.0000000001)</f>
        <v>1.28561363639705E-007</v>
      </c>
    </row>
    <row r="1200" customFormat="false" ht="15" hidden="false" customHeight="false" outlineLevel="0" collapsed="false">
      <c r="A1200" s="4" t="n">
        <v>1195</v>
      </c>
      <c r="B1200" s="4" t="str">
        <f aca="false">Vocabulary!B1196</f>
        <v>archbishop</v>
      </c>
      <c r="C1200" s="24" t="n">
        <v>3.36515783021458</v>
      </c>
      <c r="D1200" s="25" t="n">
        <f aca="false">EXP((C1200-$B$3)/$F$3)</f>
        <v>2.96608332489303E-007</v>
      </c>
      <c r="E1200" s="26" t="n">
        <f aca="false">D1200/$D$3</f>
        <v>2.34182560901442E-007</v>
      </c>
      <c r="F1200" s="47" t="n">
        <f aca="false">IF(A1200=1,-1,E1200+A1200*0.0000000001)</f>
        <v>3.53682560901442E-007</v>
      </c>
    </row>
    <row r="1201" customFormat="false" ht="15" hidden="false" customHeight="false" outlineLevel="0" collapsed="false">
      <c r="A1201" s="4" t="n">
        <v>1196</v>
      </c>
      <c r="B1201" s="4" t="str">
        <f aca="false">Vocabulary!B1197</f>
        <v>advisable</v>
      </c>
      <c r="C1201" s="24" t="n">
        <v>-5.70709490220544</v>
      </c>
      <c r="D1201" s="25" t="n">
        <f aca="false">EXP((C1201-$B$3)/$F$3)</f>
        <v>3.40528956204187E-011</v>
      </c>
      <c r="E1201" s="26" t="n">
        <f aca="false">D1201/$D$3</f>
        <v>2.68859415902847E-011</v>
      </c>
      <c r="F1201" s="47" t="n">
        <f aca="false">IF(A1201=1,-1,E1201+A1201*0.0000000001)</f>
        <v>1.1962688594159E-007</v>
      </c>
    </row>
    <row r="1202" customFormat="false" ht="15" hidden="false" customHeight="false" outlineLevel="0" collapsed="false">
      <c r="A1202" s="4" t="n">
        <v>1197</v>
      </c>
      <c r="B1202" s="4" t="str">
        <f aca="false">Vocabulary!B1198</f>
        <v>hurriedly</v>
      </c>
      <c r="C1202" s="24" t="n">
        <v>0.664745813222926</v>
      </c>
      <c r="D1202" s="25" t="n">
        <f aca="false">EXP((C1202-$B$3)/$F$3)</f>
        <v>1.99255037302325E-008</v>
      </c>
      <c r="E1202" s="26" t="n">
        <f aca="false">D1202/$D$3</f>
        <v>1.57318759444001E-008</v>
      </c>
      <c r="F1202" s="47" t="n">
        <f aca="false">IF(A1202=1,-1,E1202+A1202*0.0000000001)</f>
        <v>1.354318759444E-007</v>
      </c>
    </row>
    <row r="1203" customFormat="false" ht="15" hidden="false" customHeight="false" outlineLevel="0" collapsed="false">
      <c r="A1203" s="4" t="n">
        <v>1198</v>
      </c>
      <c r="B1203" s="4" t="str">
        <f aca="false">Vocabulary!B1199</f>
        <v>meet</v>
      </c>
      <c r="C1203" s="24" t="n">
        <v>1.58084692760079</v>
      </c>
      <c r="D1203" s="25" t="n">
        <f aca="false">EXP((C1203-$B$3)/$F$3)</f>
        <v>4.98043146607221E-008</v>
      </c>
      <c r="E1203" s="26" t="n">
        <f aca="false">D1203/$D$3</f>
        <v>3.93222329706795E-008</v>
      </c>
      <c r="F1203" s="47" t="n">
        <f aca="false">IF(A1203=1,-1,E1203+A1203*0.0000000001)</f>
        <v>1.59122232970679E-007</v>
      </c>
    </row>
    <row r="1204" customFormat="false" ht="15" hidden="false" customHeight="false" outlineLevel="0" collapsed="false">
      <c r="A1204" s="4" t="n">
        <v>1199</v>
      </c>
      <c r="B1204" s="4" t="str">
        <f aca="false">Vocabulary!B1200</f>
        <v>offer</v>
      </c>
      <c r="C1204" s="24" t="n">
        <v>13.1577982083673</v>
      </c>
      <c r="D1204" s="25" t="n">
        <f aca="false">EXP((C1204-$B$3)/$F$3)</f>
        <v>0.0053097372018569</v>
      </c>
      <c r="E1204" s="26" t="n">
        <f aca="false">D1204/$D$3</f>
        <v>0.00419222159137876</v>
      </c>
      <c r="F1204" s="47" t="n">
        <f aca="false">IF(A1204=1,-1,E1204+A1204*0.0000000001)</f>
        <v>0.00419234149137876</v>
      </c>
    </row>
    <row r="1205" customFormat="false" ht="15" hidden="false" customHeight="false" outlineLevel="0" collapsed="false">
      <c r="A1205" s="4" t="n">
        <v>1200</v>
      </c>
      <c r="B1205" s="4" t="str">
        <f aca="false">Vocabulary!B1201</f>
        <v>smile</v>
      </c>
      <c r="C1205" s="24" t="n">
        <v>-4.84435088075701</v>
      </c>
      <c r="D1205" s="25" t="n">
        <f aca="false">EXP((C1205-$B$3)/$F$3)</f>
        <v>8.0693585847662E-011</v>
      </c>
      <c r="E1205" s="26" t="n">
        <f aca="false">D1205/$D$3</f>
        <v>6.37103833986435E-011</v>
      </c>
      <c r="F1205" s="47" t="n">
        <f aca="false">IF(A1205=1,-1,E1205+A1205*0.0000000001)</f>
        <v>1.20063710383399E-007</v>
      </c>
    </row>
    <row r="1206" customFormat="false" ht="15" hidden="false" customHeight="false" outlineLevel="0" collapsed="false">
      <c r="A1206" s="4" t="n">
        <v>1201</v>
      </c>
      <c r="B1206" s="4" t="str">
        <f aca="false">Vocabulary!B1202</f>
        <v>easy</v>
      </c>
      <c r="C1206" s="24" t="n">
        <v>-0.994560405121499</v>
      </c>
      <c r="D1206" s="25" t="n">
        <f aca="false">EXP((C1206-$B$3)/$F$3)</f>
        <v>3.79124434083642E-009</v>
      </c>
      <c r="E1206" s="26" t="n">
        <f aca="false">D1206/$D$3</f>
        <v>2.99331883662503E-009</v>
      </c>
      <c r="F1206" s="47" t="n">
        <f aca="false">IF(A1206=1,-1,E1206+A1206*0.0000000001)</f>
        <v>1.23093318836625E-007</v>
      </c>
    </row>
    <row r="1207" customFormat="false" ht="15" hidden="false" customHeight="false" outlineLevel="0" collapsed="false">
      <c r="A1207" s="4" t="n">
        <v>1202</v>
      </c>
      <c r="B1207" s="4" t="str">
        <f aca="false">Vocabulary!B1203</f>
        <v>hour</v>
      </c>
      <c r="C1207" s="24" t="n">
        <v>-7.68203920269079</v>
      </c>
      <c r="D1207" s="25" t="n">
        <f aca="false">EXP((C1207-$B$3)/$F$3)</f>
        <v>4.72548768200194E-012</v>
      </c>
      <c r="E1207" s="26" t="n">
        <f aca="false">D1207/$D$3</f>
        <v>3.73093634151139E-012</v>
      </c>
      <c r="F1207" s="47" t="n">
        <f aca="false">IF(A1207=1,-1,E1207+A1207*0.0000000001)</f>
        <v>1.20203730936342E-007</v>
      </c>
    </row>
    <row r="1208" customFormat="false" ht="15" hidden="false" customHeight="false" outlineLevel="0" collapsed="false">
      <c r="A1208" s="4" t="n">
        <v>1203</v>
      </c>
      <c r="B1208" s="4" t="str">
        <f aca="false">Vocabulary!B1204</f>
        <v>panting</v>
      </c>
      <c r="C1208" s="24" t="n">
        <v>-1.99810709348621</v>
      </c>
      <c r="D1208" s="25" t="n">
        <f aca="false">EXP((C1208-$B$3)/$F$3)</f>
        <v>1.38978297097672E-009</v>
      </c>
      <c r="E1208" s="26" t="n">
        <f aca="false">D1208/$D$3</f>
        <v>1.09728183463046E-009</v>
      </c>
      <c r="F1208" s="47" t="n">
        <f aca="false">IF(A1208=1,-1,E1208+A1208*0.0000000001)</f>
        <v>1.2139728183463E-007</v>
      </c>
    </row>
    <row r="1209" customFormat="false" ht="15" hidden="false" customHeight="false" outlineLevel="0" collapsed="false">
      <c r="A1209" s="4" t="n">
        <v>1204</v>
      </c>
      <c r="B1209" s="4" t="str">
        <f aca="false">Vocabulary!B1205</f>
        <v>won</v>
      </c>
      <c r="C1209" s="24" t="n">
        <v>-2.10144810671196</v>
      </c>
      <c r="D1209" s="25" t="n">
        <f aca="false">EXP((C1209-$B$3)/$F$3)</f>
        <v>1.25333322931255E-009</v>
      </c>
      <c r="E1209" s="26" t="n">
        <f aca="false">D1209/$D$3</f>
        <v>9.89550033338572E-010</v>
      </c>
      <c r="F1209" s="47" t="n">
        <f aca="false">IF(A1209=1,-1,E1209+A1209*0.0000000001)</f>
        <v>1.21389550033339E-007</v>
      </c>
    </row>
    <row r="1210" customFormat="false" ht="15" hidden="false" customHeight="false" outlineLevel="0" collapsed="false">
      <c r="A1210" s="4" t="n">
        <v>1205</v>
      </c>
      <c r="B1210" s="4" t="str">
        <f aca="false">Vocabulary!B1206</f>
        <v>forehead</v>
      </c>
      <c r="C1210" s="24" t="n">
        <v>-9.75360414164764</v>
      </c>
      <c r="D1210" s="25" t="n">
        <f aca="false">EXP((C1210-$B$3)/$F$3)</f>
        <v>5.9535693043217E-013</v>
      </c>
      <c r="E1210" s="26" t="n">
        <f aca="false">D1210/$D$3</f>
        <v>4.7005493557419E-013</v>
      </c>
      <c r="F1210" s="47" t="n">
        <f aca="false">IF(A1210=1,-1,E1210+A1210*0.0000000001)</f>
        <v>1.20500470054936E-007</v>
      </c>
    </row>
    <row r="1211" customFormat="false" ht="15" hidden="false" customHeight="false" outlineLevel="0" collapsed="false">
      <c r="A1211" s="4" t="n">
        <v>1206</v>
      </c>
      <c r="B1211" s="4" t="str">
        <f aca="false">Vocabulary!B1207</f>
        <v>position</v>
      </c>
      <c r="C1211" s="24" t="n">
        <v>-2.06143783936556</v>
      </c>
      <c r="D1211" s="25" t="n">
        <f aca="false">EXP((C1211-$B$3)/$F$3)</f>
        <v>1.30449612236666E-009</v>
      </c>
      <c r="E1211" s="26" t="n">
        <f aca="false">D1211/$D$3</f>
        <v>1.02994491104811E-009</v>
      </c>
      <c r="F1211" s="47" t="n">
        <f aca="false">IF(A1211=1,-1,E1211+A1211*0.0000000001)</f>
        <v>1.21629944911048E-007</v>
      </c>
    </row>
    <row r="1212" customFormat="false" ht="15" hidden="false" customHeight="false" outlineLevel="0" collapsed="false">
      <c r="A1212" s="4" t="n">
        <v>1207</v>
      </c>
      <c r="B1212" s="4" t="str">
        <f aca="false">Vocabulary!B1208</f>
        <v>comfits</v>
      </c>
      <c r="C1212" s="24" t="n">
        <v>-4.18803725484489</v>
      </c>
      <c r="D1212" s="25" t="n">
        <f aca="false">EXP((C1212-$B$3)/$F$3)</f>
        <v>1.55550854476443E-010</v>
      </c>
      <c r="E1212" s="26" t="n">
        <f aca="false">D1212/$D$3</f>
        <v>1.22812792027731E-010</v>
      </c>
      <c r="F1212" s="47" t="n">
        <f aca="false">IF(A1212=1,-1,E1212+A1212*0.0000000001)</f>
        <v>1.20822812792028E-007</v>
      </c>
    </row>
    <row r="1213" customFormat="false" ht="15" hidden="false" customHeight="false" outlineLevel="0" collapsed="false">
      <c r="A1213" s="4" t="n">
        <v>1208</v>
      </c>
      <c r="B1213" s="4" t="str">
        <f aca="false">Vocabulary!B1209</f>
        <v>luckily</v>
      </c>
      <c r="C1213" s="24" t="n">
        <v>-3.98249820481355</v>
      </c>
      <c r="D1213" s="25" t="n">
        <f aca="false">EXP((C1213-$B$3)/$F$3)</f>
        <v>1.91045528092646E-010</v>
      </c>
      <c r="E1213" s="26" t="n">
        <f aca="false">D1213/$D$3</f>
        <v>1.50837067327222E-010</v>
      </c>
      <c r="F1213" s="47" t="n">
        <f aca="false">IF(A1213=1,-1,E1213+A1213*0.0000000001)</f>
        <v>1.20950837067327E-007</v>
      </c>
    </row>
    <row r="1214" customFormat="false" ht="15" hidden="false" customHeight="false" outlineLevel="0" collapsed="false">
      <c r="A1214" s="4" t="n">
        <v>1209</v>
      </c>
      <c r="B1214" s="4" t="str">
        <f aca="false">Vocabulary!B1210</f>
        <v>absurd</v>
      </c>
      <c r="C1214" s="24" t="n">
        <v>-6.44160496222696</v>
      </c>
      <c r="D1214" s="25" t="n">
        <f aca="false">EXP((C1214-$B$3)/$F$3)</f>
        <v>1.63365513130894E-011</v>
      </c>
      <c r="E1214" s="26" t="n">
        <f aca="false">D1214/$D$3</f>
        <v>1.28982735943032E-011</v>
      </c>
      <c r="F1214" s="47" t="n">
        <f aca="false">IF(A1214=1,-1,E1214+A1214*0.0000000001)</f>
        <v>1.20912898273594E-007</v>
      </c>
    </row>
    <row r="1215" customFormat="false" ht="15" hidden="false" customHeight="false" outlineLevel="0" collapsed="false">
      <c r="A1215" s="4" t="n">
        <v>1210</v>
      </c>
      <c r="B1215" s="4" t="str">
        <f aca="false">Vocabulary!B1211</f>
        <v>caused</v>
      </c>
      <c r="C1215" s="24" t="n">
        <v>-1.65524829328464</v>
      </c>
      <c r="D1215" s="25" t="n">
        <f aca="false">EXP((C1215-$B$3)/$F$3)</f>
        <v>1.95816223692335E-009</v>
      </c>
      <c r="E1215" s="26" t="n">
        <f aca="false">D1215/$D$3</f>
        <v>1.54603696886952E-009</v>
      </c>
      <c r="F1215" s="47" t="n">
        <f aca="false">IF(A1215=1,-1,E1215+A1215*0.0000000001)</f>
        <v>1.2254603696887E-007</v>
      </c>
    </row>
    <row r="1216" customFormat="false" ht="15" hidden="false" customHeight="false" outlineLevel="0" collapsed="false">
      <c r="A1216" s="4" t="n">
        <v>1211</v>
      </c>
      <c r="B1216" s="4" t="str">
        <f aca="false">Vocabulary!B1212</f>
        <v>law</v>
      </c>
      <c r="C1216" s="24" t="n">
        <v>3.03597448667442</v>
      </c>
      <c r="D1216" s="25" t="n">
        <f aca="false">EXP((C1216-$B$3)/$F$3)</f>
        <v>2.13412983705832E-007</v>
      </c>
      <c r="E1216" s="26" t="n">
        <f aca="false">D1216/$D$3</f>
        <v>1.68496948937373E-007</v>
      </c>
      <c r="F1216" s="47" t="n">
        <f aca="false">IF(A1216=1,-1,E1216+A1216*0.0000000001)</f>
        <v>2.89596948937373E-007</v>
      </c>
    </row>
    <row r="1217" customFormat="false" ht="15" hidden="false" customHeight="false" outlineLevel="0" collapsed="false">
      <c r="A1217" s="4" t="n">
        <v>1212</v>
      </c>
      <c r="B1217" s="4" t="str">
        <f aca="false">Vocabulary!B1213</f>
        <v>wasting</v>
      </c>
      <c r="C1217" s="24" t="n">
        <v>3.57390094965412</v>
      </c>
      <c r="D1217" s="25" t="n">
        <f aca="false">EXP((C1217-$B$3)/$F$3)</f>
        <v>3.65459564382182E-007</v>
      </c>
      <c r="E1217" s="26" t="n">
        <f aca="false">D1217/$D$3</f>
        <v>2.88542995318688E-007</v>
      </c>
      <c r="F1217" s="47" t="n">
        <f aca="false">IF(A1217=1,-1,E1217+A1217*0.0000000001)</f>
        <v>4.09742995318688E-007</v>
      </c>
    </row>
    <row r="1218" customFormat="false" ht="15" hidden="false" customHeight="false" outlineLevel="0" collapsed="false">
      <c r="A1218" s="4" t="n">
        <v>1213</v>
      </c>
      <c r="B1218" s="4" t="str">
        <f aca="false">Vocabulary!B1214</f>
        <v>humbly</v>
      </c>
      <c r="C1218" s="24" t="n">
        <v>-7.37838330340733</v>
      </c>
      <c r="D1218" s="25" t="n">
        <f aca="false">EXP((C1218-$B$3)/$F$3)</f>
        <v>6.40210388275169E-012</v>
      </c>
      <c r="E1218" s="26" t="n">
        <f aca="false">D1218/$D$3</f>
        <v>5.05468295457926E-012</v>
      </c>
      <c r="F1218" s="47" t="n">
        <f aca="false">IF(A1218=1,-1,E1218+A1218*0.0000000001)</f>
        <v>1.21305054682955E-007</v>
      </c>
    </row>
    <row r="1219" customFormat="false" ht="15" hidden="false" customHeight="false" outlineLevel="0" collapsed="false">
      <c r="A1219" s="4" t="n">
        <v>1214</v>
      </c>
      <c r="B1219" s="4" t="str">
        <f aca="false">Vocabulary!B1215</f>
        <v>bend</v>
      </c>
      <c r="C1219" s="24" t="n">
        <v>2.38412192431268</v>
      </c>
      <c r="D1219" s="25" t="n">
        <f aca="false">EXP((C1219-$B$3)/$F$3)</f>
        <v>1.11205141444913E-007</v>
      </c>
      <c r="E1219" s="26" t="n">
        <f aca="false">D1219/$D$3</f>
        <v>8.78003142744345E-008</v>
      </c>
      <c r="F1219" s="47" t="n">
        <f aca="false">IF(A1219=1,-1,E1219+A1219*0.0000000001)</f>
        <v>2.09200314274435E-007</v>
      </c>
    </row>
    <row r="1220" customFormat="false" ht="15" hidden="false" customHeight="false" outlineLevel="0" collapsed="false">
      <c r="A1220" s="4" t="n">
        <v>1215</v>
      </c>
      <c r="B1220" s="4" t="str">
        <f aca="false">Vocabulary!B1216</f>
        <v>knot</v>
      </c>
      <c r="C1220" s="24" t="n">
        <v>-6.4137321515148</v>
      </c>
      <c r="D1220" s="25" t="n">
        <f aca="false">EXP((C1220-$B$3)/$F$3)</f>
        <v>1.67983021687407E-011</v>
      </c>
      <c r="E1220" s="26" t="n">
        <f aca="false">D1220/$D$3</f>
        <v>1.32628419021701E-011</v>
      </c>
      <c r="F1220" s="47" t="n">
        <f aca="false">IF(A1220=1,-1,E1220+A1220*0.0000000001)</f>
        <v>1.21513262841902E-007</v>
      </c>
    </row>
    <row r="1221" customFormat="false" ht="15" hidden="false" customHeight="false" outlineLevel="0" collapsed="false">
      <c r="A1221" s="4" t="n">
        <v>1216</v>
      </c>
      <c r="B1221" s="4" t="str">
        <f aca="false">Vocabulary!B1217</f>
        <v>she'd</v>
      </c>
      <c r="C1221" s="24" t="n">
        <v>-0.262683182387235</v>
      </c>
      <c r="D1221" s="25" t="n">
        <f aca="false">EXP((C1221-$B$3)/$F$3)</f>
        <v>7.88191985063768E-009</v>
      </c>
      <c r="E1221" s="26" t="n">
        <f aca="false">D1221/$D$3</f>
        <v>6.22304896140708E-009</v>
      </c>
      <c r="F1221" s="47" t="n">
        <f aca="false">IF(A1221=1,-1,E1221+A1221*0.0000000001)</f>
        <v>1.27823048961407E-007</v>
      </c>
    </row>
    <row r="1222" customFormat="false" ht="15" hidden="false" customHeight="false" outlineLevel="0" collapsed="false">
      <c r="A1222" s="4" t="n">
        <v>1217</v>
      </c>
      <c r="B1222" s="4" t="str">
        <f aca="false">Vocabulary!B1218</f>
        <v>bird</v>
      </c>
      <c r="C1222" s="24" t="n">
        <v>-0.405341732048415</v>
      </c>
      <c r="D1222" s="25" t="n">
        <f aca="false">EXP((C1222-$B$3)/$F$3)</f>
        <v>6.83401918107509E-009</v>
      </c>
      <c r="E1222" s="26" t="n">
        <f aca="false">D1222/$D$3</f>
        <v>5.39569505563859E-009</v>
      </c>
      <c r="F1222" s="47" t="n">
        <f aca="false">IF(A1222=1,-1,E1222+A1222*0.0000000001)</f>
        <v>1.27095695055639E-007</v>
      </c>
    </row>
    <row r="1223" customFormat="false" ht="15" hidden="false" customHeight="false" outlineLevel="0" collapsed="false">
      <c r="A1223" s="4" t="n">
        <v>1218</v>
      </c>
      <c r="B1223" s="4" t="str">
        <f aca="false">Vocabulary!B1219</f>
        <v>sensation</v>
      </c>
      <c r="C1223" s="24" t="n">
        <v>-7.2827133024223</v>
      </c>
      <c r="D1223" s="25" t="n">
        <f aca="false">EXP((C1223-$B$3)/$F$3)</f>
        <v>7.04484870080616E-012</v>
      </c>
      <c r="E1223" s="26" t="n">
        <f aca="false">D1223/$D$3</f>
        <v>5.56215227020798E-012</v>
      </c>
      <c r="F1223" s="47" t="n">
        <f aca="false">IF(A1223=1,-1,E1223+A1223*0.0000000001)</f>
        <v>1.2180556215227E-007</v>
      </c>
    </row>
    <row r="1224" customFormat="false" ht="15" hidden="false" customHeight="false" outlineLevel="0" collapsed="false">
      <c r="A1224" s="4" t="n">
        <v>1219</v>
      </c>
      <c r="B1224" s="4" t="str">
        <f aca="false">Vocabulary!B1220</f>
        <v>throat</v>
      </c>
      <c r="C1224" s="24" t="n">
        <v>-11.9118322032746</v>
      </c>
      <c r="D1224" s="25" t="n">
        <f aca="false">EXP((C1224-$B$3)/$F$3)</f>
        <v>6.87813785119204E-014</v>
      </c>
      <c r="E1224" s="26" t="n">
        <f aca="false">D1224/$D$3</f>
        <v>5.43052827514002E-014</v>
      </c>
      <c r="F1224" s="47" t="n">
        <f aca="false">IF(A1224=1,-1,E1224+A1224*0.0000000001)</f>
        <v>1.21900054305283E-007</v>
      </c>
    </row>
    <row r="1225" customFormat="false" ht="15" hidden="false" customHeight="false" outlineLevel="0" collapsed="false">
      <c r="A1225" s="4" t="n">
        <v>1220</v>
      </c>
      <c r="B1225" s="4" t="str">
        <f aca="false">Vocabulary!B1221</f>
        <v>lonely</v>
      </c>
      <c r="C1225" s="24" t="n">
        <v>-2.54902134683236</v>
      </c>
      <c r="D1225" s="25" t="n">
        <f aca="false">EXP((C1225-$B$3)/$F$3)</f>
        <v>8.01102276231991E-010</v>
      </c>
      <c r="E1225" s="26" t="n">
        <f aca="false">D1225/$D$3</f>
        <v>6.32498018573864E-010</v>
      </c>
      <c r="F1225" s="47" t="n">
        <f aca="false">IF(A1225=1,-1,E1225+A1225*0.0000000001)</f>
        <v>1.22632498018574E-007</v>
      </c>
    </row>
    <row r="1226" customFormat="false" ht="15" hidden="false" customHeight="false" outlineLevel="0" collapsed="false">
      <c r="A1226" s="4" t="n">
        <v>1221</v>
      </c>
      <c r="B1226" s="4" t="str">
        <f aca="false">Vocabulary!B1222</f>
        <v>footsteps</v>
      </c>
      <c r="C1226" s="24" t="n">
        <v>-8.65071418770236</v>
      </c>
      <c r="D1226" s="25" t="n">
        <f aca="false">EXP((C1226-$B$3)/$F$3)</f>
        <v>1.79372736876554E-012</v>
      </c>
      <c r="E1226" s="26" t="n">
        <f aca="false">D1226/$D$3</f>
        <v>1.41620994006184E-012</v>
      </c>
      <c r="F1226" s="47" t="n">
        <f aca="false">IF(A1226=1,-1,E1226+A1226*0.0000000001)</f>
        <v>1.2210141620994E-007</v>
      </c>
    </row>
    <row r="1227" customFormat="false" ht="15" hidden="false" customHeight="false" outlineLevel="0" collapsed="false">
      <c r="A1227" s="4" t="n">
        <v>1222</v>
      </c>
      <c r="B1227" s="4" t="str">
        <f aca="false">Vocabulary!B1223</f>
        <v>ferrets</v>
      </c>
      <c r="C1227" s="24" t="n">
        <v>5.86409338703512</v>
      </c>
      <c r="D1227" s="25" t="n">
        <f aca="false">EXP((C1227-$B$3)/$F$3)</f>
        <v>3.60958497551086E-006</v>
      </c>
      <c r="E1227" s="26" t="n">
        <f aca="false">D1227/$D$3</f>
        <v>2.84989247018874E-006</v>
      </c>
      <c r="F1227" s="47" t="n">
        <f aca="false">IF(A1227=1,-1,E1227+A1227*0.0000000001)</f>
        <v>2.97209247018874E-006</v>
      </c>
    </row>
    <row r="1228" customFormat="false" ht="15" hidden="false" customHeight="false" outlineLevel="0" collapsed="false">
      <c r="A1228" s="4" t="n">
        <v>1223</v>
      </c>
      <c r="B1228" s="4" t="str">
        <f aca="false">Vocabulary!B1224</f>
        <v>nowhere</v>
      </c>
      <c r="C1228" s="24" t="n">
        <v>-1.0494343339053</v>
      </c>
      <c r="D1228" s="25" t="n">
        <f aca="false">EXP((C1228-$B$3)/$F$3)</f>
        <v>3.58880887784533E-009</v>
      </c>
      <c r="E1228" s="26" t="n">
        <f aca="false">D1228/$D$3</f>
        <v>2.83348902084522E-009</v>
      </c>
      <c r="F1228" s="47" t="n">
        <f aca="false">IF(A1228=1,-1,E1228+A1228*0.0000000001)</f>
        <v>1.25133489020845E-007</v>
      </c>
    </row>
    <row r="1229" customFormat="false" ht="15" hidden="false" customHeight="false" outlineLevel="0" collapsed="false">
      <c r="A1229" s="4" t="n">
        <v>1224</v>
      </c>
      <c r="B1229" s="4" t="str">
        <f aca="false">Vocabulary!B1225</f>
        <v>quick</v>
      </c>
      <c r="C1229" s="24" t="n">
        <v>-5.87795803458358</v>
      </c>
      <c r="D1229" s="25" t="n">
        <f aca="false">EXP((C1229-$B$3)/$F$3)</f>
        <v>2.87044435081416E-011</v>
      </c>
      <c r="E1229" s="26" t="n">
        <f aca="false">D1229/$D$3</f>
        <v>2.26631532350151E-011</v>
      </c>
      <c r="F1229" s="47" t="n">
        <f aca="false">IF(A1229=1,-1,E1229+A1229*0.0000000001)</f>
        <v>1.22422663153235E-007</v>
      </c>
    </row>
    <row r="1230" customFormat="false" ht="15" hidden="false" customHeight="false" outlineLevel="0" collapsed="false">
      <c r="A1230" s="4" t="n">
        <v>1225</v>
      </c>
      <c r="B1230" s="4" t="str">
        <f aca="false">Vocabulary!B1226</f>
        <v>messages</v>
      </c>
      <c r="C1230" s="24" t="n">
        <v>-3.14068711936915</v>
      </c>
      <c r="D1230" s="25" t="n">
        <f aca="false">EXP((C1230-$B$3)/$F$3)</f>
        <v>4.43333740985459E-010</v>
      </c>
      <c r="E1230" s="26" t="n">
        <f aca="false">D1230/$D$3</f>
        <v>3.50027357379569E-010</v>
      </c>
      <c r="F1230" s="47" t="n">
        <f aca="false">IF(A1230=1,-1,E1230+A1230*0.0000000001)</f>
        <v>1.2285002735738E-007</v>
      </c>
    </row>
    <row r="1231" customFormat="false" ht="15" hidden="false" customHeight="false" outlineLevel="0" collapsed="false">
      <c r="A1231" s="4" t="n">
        <v>1226</v>
      </c>
      <c r="B1231" s="4" t="str">
        <f aca="false">Vocabulary!B1227</f>
        <v>directly</v>
      </c>
      <c r="C1231" s="24" t="n">
        <v>-6.8039959260785</v>
      </c>
      <c r="D1231" s="25" t="n">
        <f aca="false">EXP((C1231-$B$3)/$F$3)</f>
        <v>1.13704063436767E-011</v>
      </c>
      <c r="E1231" s="26" t="n">
        <f aca="false">D1231/$D$3</f>
        <v>8.97732998161218E-012</v>
      </c>
      <c r="F1231" s="47" t="n">
        <f aca="false">IF(A1231=1,-1,E1231+A1231*0.0000000001)</f>
        <v>1.22608977329982E-007</v>
      </c>
    </row>
    <row r="1232" customFormat="false" ht="15" hidden="false" customHeight="false" outlineLevel="0" collapsed="false">
      <c r="A1232" s="4" t="n">
        <v>1227</v>
      </c>
      <c r="B1232" s="4" t="str">
        <f aca="false">Vocabulary!B1228</f>
        <v>ordering</v>
      </c>
      <c r="C1232" s="24" t="n">
        <v>0.617511275813042</v>
      </c>
      <c r="D1232" s="25" t="n">
        <f aca="false">EXP((C1232-$B$3)/$F$3)</f>
        <v>1.90062138087105E-008</v>
      </c>
      <c r="E1232" s="26" t="n">
        <f aca="false">D1232/$D$3</f>
        <v>1.50060646827064E-008</v>
      </c>
      <c r="F1232" s="47" t="n">
        <f aca="false">IF(A1232=1,-1,E1232+A1232*0.0000000001)</f>
        <v>1.37706064682706E-007</v>
      </c>
    </row>
    <row r="1233" customFormat="false" ht="15" hidden="false" customHeight="false" outlineLevel="0" collapsed="false">
      <c r="A1233" s="4" t="n">
        <v>1228</v>
      </c>
      <c r="B1233" s="4" t="str">
        <f aca="false">Vocabulary!B1229</f>
        <v>drunk</v>
      </c>
      <c r="C1233" s="24" t="n">
        <v>-6.7556051770321</v>
      </c>
      <c r="D1233" s="25" t="n">
        <f aca="false">EXP((C1233-$B$3)/$F$3)</f>
        <v>1.19341590251957E-011</v>
      </c>
      <c r="E1233" s="26" t="n">
        <f aca="false">D1233/$D$3</f>
        <v>9.42243226705767E-012</v>
      </c>
      <c r="F1233" s="47" t="n">
        <f aca="false">IF(A1233=1,-1,E1233+A1233*0.0000000001)</f>
        <v>1.22809422432267E-007</v>
      </c>
    </row>
    <row r="1234" customFormat="false" ht="15" hidden="false" customHeight="false" outlineLevel="0" collapsed="false">
      <c r="A1234" s="4" t="n">
        <v>1229</v>
      </c>
      <c r="B1234" s="4" t="str">
        <f aca="false">Vocabulary!B1230</f>
        <v>stoop</v>
      </c>
      <c r="C1234" s="24" t="n">
        <v>7.1930164601879</v>
      </c>
      <c r="D1234" s="25" t="n">
        <f aca="false">EXP((C1234-$B$3)/$F$3)</f>
        <v>1.36333074201469E-005</v>
      </c>
      <c r="E1234" s="26" t="n">
        <f aca="false">D1234/$D$3</f>
        <v>1.0763968828562E-005</v>
      </c>
      <c r="F1234" s="47" t="n">
        <f aca="false">IF(A1234=1,-1,E1234+A1234*0.0000000001)</f>
        <v>1.0886868828562E-005</v>
      </c>
    </row>
    <row r="1235" customFormat="false" ht="15" hidden="false" customHeight="false" outlineLevel="0" collapsed="false">
      <c r="A1235" s="4" t="n">
        <v>1230</v>
      </c>
      <c r="B1235" s="4" t="str">
        <f aca="false">Vocabulary!B1231</f>
        <v>curled</v>
      </c>
      <c r="C1235" s="24" t="n">
        <v>1.56355328961034</v>
      </c>
      <c r="D1235" s="25" t="n">
        <f aca="false">EXP((C1235-$B$3)/$F$3)</f>
        <v>4.8950421612286E-008</v>
      </c>
      <c r="E1235" s="26" t="n">
        <f aca="false">D1235/$D$3</f>
        <v>3.86480548073741E-008</v>
      </c>
      <c r="F1235" s="47" t="n">
        <f aca="false">IF(A1235=1,-1,E1235+A1235*0.0000000001)</f>
        <v>1.61648054807374E-007</v>
      </c>
    </row>
    <row r="1236" customFormat="false" ht="15" hidden="false" customHeight="false" outlineLevel="0" collapsed="false">
      <c r="A1236" s="4" t="n">
        <v>1231</v>
      </c>
      <c r="B1236" s="4" t="str">
        <f aca="false">Vocabulary!B1232</f>
        <v>unhappy</v>
      </c>
      <c r="C1236" s="24" t="n">
        <v>-4.12511585700988</v>
      </c>
      <c r="D1236" s="25" t="n">
        <f aca="false">EXP((C1236-$B$3)/$F$3)</f>
        <v>1.65652813701243E-010</v>
      </c>
      <c r="E1236" s="26" t="n">
        <f aca="false">D1236/$D$3</f>
        <v>1.30788639036247E-010</v>
      </c>
      <c r="F1236" s="47" t="n">
        <f aca="false">IF(A1236=1,-1,E1236+A1236*0.0000000001)</f>
        <v>1.23230788639036E-007</v>
      </c>
    </row>
    <row r="1237" customFormat="false" ht="15" hidden="false" customHeight="false" outlineLevel="0" collapsed="false">
      <c r="A1237" s="4" t="n">
        <v>1232</v>
      </c>
      <c r="B1237" s="4" t="str">
        <f aca="false">Vocabulary!B1233</f>
        <v>fancied</v>
      </c>
      <c r="C1237" s="24" t="n">
        <v>5.14914535439524</v>
      </c>
      <c r="D1237" s="25" t="n">
        <f aca="false">EXP((C1237-$B$3)/$F$3)</f>
        <v>1.76587226221383E-006</v>
      </c>
      <c r="E1237" s="26" t="n">
        <f aca="false">D1237/$D$3</f>
        <v>1.39421736779755E-006</v>
      </c>
      <c r="F1237" s="47" t="n">
        <f aca="false">IF(A1237=1,-1,E1237+A1237*0.0000000001)</f>
        <v>1.51741736779755E-006</v>
      </c>
    </row>
    <row r="1238" customFormat="false" ht="15" hidden="false" customHeight="false" outlineLevel="0" collapsed="false">
      <c r="A1238" s="4" t="n">
        <v>1233</v>
      </c>
      <c r="B1238" s="4" t="str">
        <f aca="false">Vocabulary!B1234</f>
        <v>woman</v>
      </c>
      <c r="C1238" s="24" t="n">
        <v>-7.46544038664795</v>
      </c>
      <c r="D1238" s="25" t="n">
        <f aca="false">EXP((C1238-$B$3)/$F$3)</f>
        <v>5.86832700049923E-012</v>
      </c>
      <c r="E1238" s="26" t="n">
        <f aca="false">D1238/$D$3</f>
        <v>4.63324760181357E-012</v>
      </c>
      <c r="F1238" s="47" t="n">
        <f aca="false">IF(A1238=1,-1,E1238+A1238*0.0000000001)</f>
        <v>1.23304633247602E-007</v>
      </c>
    </row>
    <row r="1239" customFormat="false" ht="15" hidden="false" customHeight="false" outlineLevel="0" collapsed="false">
      <c r="A1239" s="4" t="n">
        <v>1234</v>
      </c>
      <c r="B1239" s="4" t="str">
        <f aca="false">Vocabulary!B1235</f>
        <v>books</v>
      </c>
      <c r="C1239" s="24" t="n">
        <v>-6.13270137247096</v>
      </c>
      <c r="D1239" s="25" t="n">
        <f aca="false">EXP((C1239-$B$3)/$F$3)</f>
        <v>2.22492566476891E-011</v>
      </c>
      <c r="E1239" s="26" t="n">
        <f aca="false">D1239/$D$3</f>
        <v>1.75665594293349E-011</v>
      </c>
      <c r="F1239" s="47" t="n">
        <f aca="false">IF(A1239=1,-1,E1239+A1239*0.0000000001)</f>
        <v>1.23417566559429E-007</v>
      </c>
    </row>
    <row r="1240" customFormat="false" ht="15" hidden="false" customHeight="false" outlineLevel="0" collapsed="false">
      <c r="A1240" s="4" t="n">
        <v>1235</v>
      </c>
      <c r="B1240" s="4" t="str">
        <f aca="false">Vocabulary!B1236</f>
        <v>trembled</v>
      </c>
      <c r="C1240" s="24" t="n">
        <v>-0.35057843969328</v>
      </c>
      <c r="D1240" s="25" t="n">
        <f aca="false">EXP((C1240-$B$3)/$F$3)</f>
        <v>7.21870990020781E-009</v>
      </c>
      <c r="E1240" s="26" t="n">
        <f aca="false">D1240/$D$3</f>
        <v>5.69942171431149E-009</v>
      </c>
      <c r="F1240" s="47" t="n">
        <f aca="false">IF(A1240=1,-1,E1240+A1240*0.0000000001)</f>
        <v>1.29199421714312E-007</v>
      </c>
    </row>
    <row r="1241" customFormat="false" ht="15" hidden="false" customHeight="false" outlineLevel="0" collapsed="false">
      <c r="A1241" s="4" t="n">
        <v>1236</v>
      </c>
      <c r="B1241" s="4" t="str">
        <f aca="false">Vocabulary!B1237</f>
        <v>proved</v>
      </c>
      <c r="C1241" s="24" t="n">
        <v>7.02484128309656</v>
      </c>
      <c r="D1241" s="25" t="n">
        <f aca="false">EXP((C1241-$B$3)/$F$3)</f>
        <v>1.15229499733831E-005</v>
      </c>
      <c r="E1241" s="26" t="n">
        <f aca="false">D1241/$D$3</f>
        <v>9.09776846543371E-006</v>
      </c>
      <c r="F1241" s="47" t="n">
        <f aca="false">IF(A1241=1,-1,E1241+A1241*0.0000000001)</f>
        <v>9.22136846543371E-006</v>
      </c>
    </row>
    <row r="1242" customFormat="false" ht="15" hidden="false" customHeight="false" outlineLevel="0" collapsed="false">
      <c r="A1242" s="4" t="n">
        <v>1237</v>
      </c>
      <c r="B1242" s="4" t="str">
        <f aca="false">Vocabulary!B1238</f>
        <v>snatch</v>
      </c>
      <c r="C1242" s="24" t="n">
        <v>-9.99338215836646</v>
      </c>
      <c r="D1242" s="25" t="n">
        <f aca="false">EXP((C1242-$B$3)/$F$3)</f>
        <v>4.68428320472168E-013</v>
      </c>
      <c r="E1242" s="26" t="n">
        <f aca="false">D1242/$D$3</f>
        <v>3.69840397827967E-013</v>
      </c>
      <c r="F1242" s="47" t="n">
        <f aca="false">IF(A1242=1,-1,E1242+A1242*0.0000000001)</f>
        <v>1.23700369840398E-007</v>
      </c>
    </row>
    <row r="1243" customFormat="false" ht="15" hidden="false" customHeight="false" outlineLevel="0" collapsed="false">
      <c r="A1243" s="4" t="n">
        <v>1238</v>
      </c>
      <c r="B1243" s="4" t="str">
        <f aca="false">Vocabulary!B1239</f>
        <v>concluded</v>
      </c>
      <c r="C1243" s="24" t="n">
        <v>2.86797680986219</v>
      </c>
      <c r="D1243" s="25" t="n">
        <f aca="false">EXP((C1243-$B$3)/$F$3)</f>
        <v>1.80409903272812E-007</v>
      </c>
      <c r="E1243" s="26" t="n">
        <f aca="false">D1243/$D$3</f>
        <v>1.42439872831058E-007</v>
      </c>
      <c r="F1243" s="47" t="n">
        <f aca="false">IF(A1243=1,-1,E1243+A1243*0.0000000001)</f>
        <v>2.66239872831058E-007</v>
      </c>
    </row>
    <row r="1244" customFormat="false" ht="15" hidden="false" customHeight="false" outlineLevel="0" collapsed="false">
      <c r="A1244" s="4" t="n">
        <v>1239</v>
      </c>
      <c r="B1244" s="4" t="str">
        <f aca="false">Vocabulary!B1240</f>
        <v>cucumber</v>
      </c>
      <c r="C1244" s="24" t="n">
        <v>-3.1245266597727</v>
      </c>
      <c r="D1244" s="25" t="n">
        <f aca="false">EXP((C1244-$B$3)/$F$3)</f>
        <v>4.50556421725334E-010</v>
      </c>
      <c r="E1244" s="26" t="n">
        <f aca="false">D1244/$D$3</f>
        <v>3.55729914209453E-010</v>
      </c>
      <c r="F1244" s="47" t="n">
        <f aca="false">IF(A1244=1,-1,E1244+A1244*0.0000000001)</f>
        <v>1.24255729914209E-007</v>
      </c>
    </row>
    <row r="1245" customFormat="false" ht="15" hidden="false" customHeight="false" outlineLevel="0" collapsed="false">
      <c r="A1245" s="4" t="n">
        <v>1240</v>
      </c>
      <c r="B1245" s="4" t="str">
        <f aca="false">Vocabulary!B1241</f>
        <v>apples</v>
      </c>
      <c r="C1245" s="24" t="n">
        <v>-1.24861535591562</v>
      </c>
      <c r="D1245" s="25" t="n">
        <f aca="false">EXP((C1245-$B$3)/$F$3)</f>
        <v>2.94067555784486E-009</v>
      </c>
      <c r="E1245" s="26" t="n">
        <f aca="false">D1245/$D$3</f>
        <v>2.3217652961291E-009</v>
      </c>
      <c r="F1245" s="47" t="n">
        <f aca="false">IF(A1245=1,-1,E1245+A1245*0.0000000001)</f>
        <v>1.26321765296129E-007</v>
      </c>
    </row>
    <row r="1246" customFormat="false" ht="15" hidden="false" customHeight="false" outlineLevel="0" collapsed="false">
      <c r="A1246" s="4" t="n">
        <v>1241</v>
      </c>
      <c r="B1246" s="4" t="str">
        <f aca="false">Vocabulary!B1242</f>
        <v>goose</v>
      </c>
      <c r="C1246" s="24" t="n">
        <v>0.962505897486492</v>
      </c>
      <c r="D1246" s="25" t="n">
        <f aca="false">EXP((C1246-$B$3)/$F$3)</f>
        <v>2.68364379734325E-008</v>
      </c>
      <c r="E1246" s="26" t="n">
        <f aca="false">D1246/$D$3</f>
        <v>2.11882981079697E-008</v>
      </c>
      <c r="F1246" s="47" t="n">
        <f aca="false">IF(A1246=1,-1,E1246+A1246*0.0000000001)</f>
        <v>1.4528829810797E-007</v>
      </c>
    </row>
    <row r="1247" customFormat="false" ht="15" hidden="false" customHeight="false" outlineLevel="0" collapsed="false">
      <c r="A1247" s="4" t="n">
        <v>1242</v>
      </c>
      <c r="B1247" s="4" t="str">
        <f aca="false">Vocabulary!B1243</f>
        <v>where's</v>
      </c>
      <c r="C1247" s="24" t="n">
        <v>-0.532537759721429</v>
      </c>
      <c r="D1247" s="25" t="n">
        <f aca="false">EXP((C1247-$B$3)/$F$3)</f>
        <v>6.01777104666314E-009</v>
      </c>
      <c r="E1247" s="26" t="n">
        <f aca="false">D1247/$D$3</f>
        <v>4.7512388569763E-009</v>
      </c>
      <c r="F1247" s="47" t="n">
        <f aca="false">IF(A1247=1,-1,E1247+A1247*0.0000000001)</f>
        <v>1.28951238856976E-007</v>
      </c>
    </row>
    <row r="1248" customFormat="false" ht="15" hidden="false" customHeight="false" outlineLevel="0" collapsed="false">
      <c r="A1248" s="4" t="n">
        <v>1243</v>
      </c>
      <c r="B1248" s="4" t="str">
        <f aca="false">Vocabulary!B1244</f>
        <v>bear</v>
      </c>
      <c r="C1248" s="24" t="n">
        <v>6.67608728874886</v>
      </c>
      <c r="D1248" s="25" t="n">
        <f aca="false">EXP((C1248-$B$3)/$F$3)</f>
        <v>8.13020958318562E-006</v>
      </c>
      <c r="E1248" s="26" t="n">
        <f aca="false">D1248/$D$3</f>
        <v>6.41908231261345E-006</v>
      </c>
      <c r="F1248" s="47" t="n">
        <f aca="false">IF(A1248=1,-1,E1248+A1248*0.0000000001)</f>
        <v>6.54338231261345E-006</v>
      </c>
    </row>
    <row r="1249" customFormat="false" ht="15" hidden="false" customHeight="false" outlineLevel="0" collapsed="false">
      <c r="A1249" s="4" t="n">
        <v>1244</v>
      </c>
      <c r="B1249" s="4" t="str">
        <f aca="false">Vocabulary!B1245</f>
        <v>who's</v>
      </c>
      <c r="C1249" s="24" t="n">
        <v>-1.73473653569097</v>
      </c>
      <c r="D1249" s="25" t="n">
        <f aca="false">EXP((C1249-$B$3)/$F$3)</f>
        <v>1.80853686547157E-009</v>
      </c>
      <c r="E1249" s="26" t="n">
        <f aca="false">D1249/$D$3</f>
        <v>1.42790255110609E-009</v>
      </c>
      <c r="F1249" s="47" t="n">
        <f aca="false">IF(A1249=1,-1,E1249+A1249*0.0000000001)</f>
        <v>1.25827902551106E-007</v>
      </c>
    </row>
    <row r="1250" customFormat="false" ht="15" hidden="false" customHeight="false" outlineLevel="0" collapsed="false">
      <c r="A1250" s="4" t="n">
        <v>1245</v>
      </c>
      <c r="B1250" s="4" t="str">
        <f aca="false">Vocabulary!B1246</f>
        <v>feeble</v>
      </c>
      <c r="C1250" s="24" t="n">
        <v>-3.09130342812593</v>
      </c>
      <c r="D1250" s="25" t="n">
        <f aca="false">EXP((C1250-$B$3)/$F$3)</f>
        <v>4.65776797149791E-010</v>
      </c>
      <c r="E1250" s="26" t="n">
        <f aca="false">D1250/$D$3</f>
        <v>3.67746928245663E-010</v>
      </c>
      <c r="F1250" s="47" t="n">
        <f aca="false">IF(A1250=1,-1,E1250+A1250*0.0000000001)</f>
        <v>1.24867746928246E-007</v>
      </c>
    </row>
    <row r="1251" customFormat="false" ht="15" hidden="false" customHeight="false" outlineLevel="0" collapsed="false">
      <c r="A1251" s="4" t="n">
        <v>1246</v>
      </c>
      <c r="B1251" s="4" t="str">
        <f aca="false">Vocabulary!B1247</f>
        <v>squeaking</v>
      </c>
      <c r="C1251" s="24" t="n">
        <v>-3.68990944499691</v>
      </c>
      <c r="D1251" s="25" t="n">
        <f aca="false">EXP((C1251-$B$3)/$F$3)</f>
        <v>2.55980309738018E-010</v>
      </c>
      <c r="E1251" s="26" t="n">
        <f aca="false">D1251/$D$3</f>
        <v>2.02105328504064E-010</v>
      </c>
      <c r="F1251" s="47" t="n">
        <f aca="false">IF(A1251=1,-1,E1251+A1251*0.0000000001)</f>
        <v>1.24802105328504E-007</v>
      </c>
    </row>
    <row r="1252" customFormat="false" ht="15" hidden="false" customHeight="false" outlineLevel="0" collapsed="false">
      <c r="A1252" s="4" t="n">
        <v>1247</v>
      </c>
      <c r="B1252" s="4" t="str">
        <f aca="false">Vocabulary!B1248</f>
        <v>comes</v>
      </c>
      <c r="C1252" s="24" t="n">
        <v>-2.90149839656409</v>
      </c>
      <c r="D1252" s="25" t="n">
        <f aca="false">EXP((C1252-$B$3)/$F$3)</f>
        <v>5.63130601153932E-010</v>
      </c>
      <c r="E1252" s="26" t="n">
        <f aca="false">D1252/$D$3</f>
        <v>4.44611131431893E-010</v>
      </c>
      <c r="F1252" s="47" t="n">
        <f aca="false">IF(A1252=1,-1,E1252+A1252*0.0000000001)</f>
        <v>1.25144611131432E-007</v>
      </c>
    </row>
    <row r="1253" customFormat="false" ht="15" hidden="false" customHeight="false" outlineLevel="0" collapsed="false">
      <c r="A1253" s="4" t="n">
        <v>1248</v>
      </c>
      <c r="B1253" s="4" t="str">
        <f aca="false">Vocabulary!B1249</f>
        <v>barrowful</v>
      </c>
      <c r="C1253" s="24" t="n">
        <v>-3.29249768024798</v>
      </c>
      <c r="D1253" s="25" t="n">
        <f aca="false">EXP((C1253-$B$3)/$F$3)</f>
        <v>3.80890636716997E-010</v>
      </c>
      <c r="E1253" s="26" t="n">
        <f aca="false">D1253/$D$3</f>
        <v>3.00726361869769E-010</v>
      </c>
      <c r="F1253" s="47" t="n">
        <f aca="false">IF(A1253=1,-1,E1253+A1253*0.0000000001)</f>
        <v>1.2510072636187E-007</v>
      </c>
    </row>
    <row r="1254" customFormat="false" ht="15" hidden="false" customHeight="false" outlineLevel="0" collapsed="false">
      <c r="A1254" s="4" t="n">
        <v>1249</v>
      </c>
      <c r="B1254" s="4" t="str">
        <f aca="false">Vocabulary!B1250</f>
        <v>shower</v>
      </c>
      <c r="C1254" s="24" t="n">
        <v>-2.99847758522829</v>
      </c>
      <c r="D1254" s="25" t="n">
        <f aca="false">EXP((C1254-$B$3)/$F$3)</f>
        <v>5.11083195528018E-010</v>
      </c>
      <c r="E1254" s="26" t="n">
        <f aca="false">D1254/$D$3</f>
        <v>4.03517900383867E-010</v>
      </c>
      <c r="F1254" s="47" t="n">
        <f aca="false">IF(A1254=1,-1,E1254+A1254*0.0000000001)</f>
        <v>1.25303517900384E-007</v>
      </c>
    </row>
    <row r="1255" customFormat="false" ht="15" hidden="false" customHeight="false" outlineLevel="0" collapsed="false">
      <c r="A1255" s="4" t="n">
        <v>1250</v>
      </c>
      <c r="B1255" s="4" t="str">
        <f aca="false">Vocabulary!B1251</f>
        <v>pebbles</v>
      </c>
      <c r="C1255" s="24" t="n">
        <v>-1.3667113576481</v>
      </c>
      <c r="D1255" s="25" t="n">
        <f aca="false">EXP((C1255-$B$3)/$F$3)</f>
        <v>2.61311588458287E-009</v>
      </c>
      <c r="E1255" s="26" t="n">
        <f aca="false">D1255/$D$3</f>
        <v>2.06314557871001E-009</v>
      </c>
      <c r="F1255" s="47" t="n">
        <f aca="false">IF(A1255=1,-1,E1255+A1255*0.0000000001)</f>
        <v>1.2706314557871E-007</v>
      </c>
    </row>
    <row r="1256" customFormat="false" ht="15" hidden="false" customHeight="false" outlineLevel="0" collapsed="false">
      <c r="A1256" s="4" t="n">
        <v>1251</v>
      </c>
      <c r="B1256" s="4" t="str">
        <f aca="false">Vocabulary!B1252</f>
        <v>rattling</v>
      </c>
      <c r="C1256" s="24" t="n">
        <v>-0.30217643544367</v>
      </c>
      <c r="D1256" s="25" t="n">
        <f aca="false">EXP((C1256-$B$3)/$F$3)</f>
        <v>7.57670385160091E-009</v>
      </c>
      <c r="E1256" s="26" t="n">
        <f aca="false">D1256/$D$3</f>
        <v>5.98207034936791E-009</v>
      </c>
      <c r="F1256" s="47" t="n">
        <f aca="false">IF(A1256=1,-1,E1256+A1256*0.0000000001)</f>
        <v>1.31082070349368E-007</v>
      </c>
    </row>
    <row r="1257" customFormat="false" ht="15" hidden="false" customHeight="false" outlineLevel="0" collapsed="false">
      <c r="A1257" s="4" t="n">
        <v>1252</v>
      </c>
      <c r="B1257" s="4" t="str">
        <f aca="false">Vocabulary!B1253</f>
        <v>hit</v>
      </c>
      <c r="C1257" s="24" t="n">
        <v>6.46453264019256</v>
      </c>
      <c r="D1257" s="25" t="n">
        <f aca="false">EXP((C1257-$B$3)/$F$3)</f>
        <v>6.57998228879277E-006</v>
      </c>
      <c r="E1257" s="26" t="n">
        <f aca="false">D1257/$D$3</f>
        <v>5.19512412258747E-006</v>
      </c>
      <c r="F1257" s="47" t="n">
        <f aca="false">IF(A1257=1,-1,E1257+A1257*0.0000000001)</f>
        <v>5.32032412258747E-006</v>
      </c>
    </row>
    <row r="1258" customFormat="false" ht="15" hidden="false" customHeight="false" outlineLevel="0" collapsed="false">
      <c r="A1258" s="4" t="n">
        <v>1253</v>
      </c>
      <c r="B1258" s="4" t="str">
        <f aca="false">Vocabulary!B1254</f>
        <v>delighted</v>
      </c>
      <c r="C1258" s="24" t="n">
        <v>-7.05079194808252</v>
      </c>
      <c r="D1258" s="25" t="n">
        <f aca="false">EXP((C1258-$B$3)/$F$3)</f>
        <v>8.88369899135074E-012</v>
      </c>
      <c r="E1258" s="26" t="n">
        <f aca="false">D1258/$D$3</f>
        <v>7.01398832127247E-012</v>
      </c>
      <c r="F1258" s="47" t="n">
        <f aca="false">IF(A1258=1,-1,E1258+A1258*0.0000000001)</f>
        <v>1.25307013988321E-007</v>
      </c>
    </row>
    <row r="1259" customFormat="false" ht="15" hidden="false" customHeight="false" outlineLevel="0" collapsed="false">
      <c r="A1259" s="4" t="n">
        <v>1254</v>
      </c>
      <c r="B1259" s="4" t="str">
        <f aca="false">Vocabulary!B1255</f>
        <v>giving</v>
      </c>
      <c r="C1259" s="24" t="n">
        <v>-0.726548741442241</v>
      </c>
      <c r="D1259" s="25" t="n">
        <f aca="false">EXP((C1259-$B$3)/$F$3)</f>
        <v>4.95653025713232E-009</v>
      </c>
      <c r="E1259" s="26" t="n">
        <f aca="false">D1259/$D$3</f>
        <v>3.91335246403636E-009</v>
      </c>
      <c r="F1259" s="47" t="n">
        <f aca="false">IF(A1259=1,-1,E1259+A1259*0.0000000001)</f>
        <v>1.29313352464036E-007</v>
      </c>
    </row>
    <row r="1260" customFormat="false" ht="15" hidden="false" customHeight="false" outlineLevel="0" collapsed="false">
      <c r="A1260" s="4" t="n">
        <v>1255</v>
      </c>
      <c r="B1260" s="4" t="str">
        <f aca="false">Vocabulary!B1256</f>
        <v>rush</v>
      </c>
      <c r="C1260" s="24" t="n">
        <v>-5.22887734944921</v>
      </c>
      <c r="D1260" s="25" t="n">
        <f aca="false">EXP((C1260-$B$3)/$F$3)</f>
        <v>5.49340086426198E-011</v>
      </c>
      <c r="E1260" s="26" t="n">
        <f aca="false">D1260/$D$3</f>
        <v>4.33723041984149E-011</v>
      </c>
      <c r="F1260" s="47" t="n">
        <f aca="false">IF(A1260=1,-1,E1260+A1260*0.0000000001)</f>
        <v>1.25543372304198E-007</v>
      </c>
    </row>
    <row r="1261" customFormat="false" ht="15" hidden="false" customHeight="false" outlineLevel="0" collapsed="false">
      <c r="A1261" s="4" t="n">
        <v>1256</v>
      </c>
      <c r="B1261" s="4" t="str">
        <f aca="false">Vocabulary!B1257</f>
        <v>safe</v>
      </c>
      <c r="C1261" s="24" t="n">
        <v>-3.91295503696641</v>
      </c>
      <c r="D1261" s="25" t="n">
        <f aca="false">EXP((C1261-$B$3)/$F$3)</f>
        <v>2.04804309303726E-010</v>
      </c>
      <c r="E1261" s="26" t="n">
        <f aca="false">D1261/$D$3</f>
        <v>1.61700102063475E-010</v>
      </c>
      <c r="F1261" s="47" t="n">
        <f aca="false">IF(A1261=1,-1,E1261+A1261*0.0000000001)</f>
        <v>1.25761700102063E-007</v>
      </c>
    </row>
    <row r="1262" customFormat="false" ht="15" hidden="false" customHeight="false" outlineLevel="0" collapsed="false">
      <c r="A1262" s="4" t="n">
        <v>1257</v>
      </c>
      <c r="B1262" s="4" t="str">
        <f aca="false">Vocabulary!B1258</f>
        <v>wandered</v>
      </c>
      <c r="C1262" s="24" t="n">
        <v>-2.01986973074541</v>
      </c>
      <c r="D1262" s="25" t="n">
        <f aca="false">EXP((C1262-$B$3)/$F$3)</f>
        <v>1.35986436302568E-009</v>
      </c>
      <c r="E1262" s="26" t="n">
        <f aca="false">D1262/$D$3</f>
        <v>1.07366005647683E-009</v>
      </c>
      <c r="F1262" s="47" t="n">
        <f aca="false">IF(A1262=1,-1,E1262+A1262*0.0000000001)</f>
        <v>1.26773660056477E-007</v>
      </c>
    </row>
    <row r="1263" customFormat="false" ht="15" hidden="false" customHeight="false" outlineLevel="0" collapsed="false">
      <c r="A1263" s="4" t="n">
        <v>1258</v>
      </c>
      <c r="B1263" s="4" t="str">
        <f aca="false">Vocabulary!B1259</f>
        <v>excellent</v>
      </c>
      <c r="C1263" s="24" t="n">
        <v>3.23961719762335</v>
      </c>
      <c r="D1263" s="25" t="n">
        <f aca="false">EXP((C1263-$B$3)/$F$3)</f>
        <v>2.61614459159935E-007</v>
      </c>
      <c r="E1263" s="26" t="n">
        <f aca="false">D1263/$D$3</f>
        <v>2.06553684789448E-007</v>
      </c>
      <c r="F1263" s="47" t="n">
        <f aca="false">IF(A1263=1,-1,E1263+A1263*0.0000000001)</f>
        <v>3.32353684789448E-007</v>
      </c>
    </row>
    <row r="1264" customFormat="false" ht="15" hidden="false" customHeight="false" outlineLevel="0" collapsed="false">
      <c r="A1264" s="4" t="n">
        <v>1259</v>
      </c>
      <c r="B1264" s="4" t="str">
        <f aca="false">Vocabulary!B1260</f>
        <v>smallest</v>
      </c>
      <c r="C1264" s="24" t="n">
        <v>-1.24770262074455</v>
      </c>
      <c r="D1264" s="25" t="n">
        <f aca="false">EXP((C1264-$B$3)/$F$3)</f>
        <v>2.94336084114304E-009</v>
      </c>
      <c r="E1264" s="26" t="n">
        <f aca="false">D1264/$D$3</f>
        <v>2.32388542038264E-009</v>
      </c>
      <c r="F1264" s="47" t="n">
        <f aca="false">IF(A1264=1,-1,E1264+A1264*0.0000000001)</f>
        <v>1.28223885420383E-007</v>
      </c>
    </row>
    <row r="1265" customFormat="false" ht="15" hidden="false" customHeight="false" outlineLevel="0" collapsed="false">
      <c r="A1265" s="4" t="n">
        <v>1260</v>
      </c>
      <c r="B1265" s="4" t="str">
        <f aca="false">Vocabulary!B1261</f>
        <v>bark</v>
      </c>
      <c r="C1265" s="24" t="n">
        <v>-0.547520084930795</v>
      </c>
      <c r="D1265" s="25" t="n">
        <f aca="false">EXP((C1265-$B$3)/$F$3)</f>
        <v>5.92828288809835E-009</v>
      </c>
      <c r="E1265" s="26" t="n">
        <f aca="false">D1265/$D$3</f>
        <v>4.68058485353959E-009</v>
      </c>
      <c r="F1265" s="47" t="n">
        <f aca="false">IF(A1265=1,-1,E1265+A1265*0.0000000001)</f>
        <v>1.3068058485354E-007</v>
      </c>
    </row>
    <row r="1266" customFormat="false" ht="15" hidden="false" customHeight="false" outlineLevel="0" collapsed="false">
      <c r="A1266" s="4" t="n">
        <v>1261</v>
      </c>
      <c r="B1266" s="4" t="str">
        <f aca="false">Vocabulary!B1262</f>
        <v>stretching</v>
      </c>
      <c r="C1266" s="24" t="n">
        <v>5.1168933305177</v>
      </c>
      <c r="D1266" s="25" t="n">
        <f aca="false">EXP((C1266-$B$3)/$F$3)</f>
        <v>1.70982793729318E-006</v>
      </c>
      <c r="E1266" s="26" t="n">
        <f aca="false">D1266/$D$3</f>
        <v>1.34996843040675E-006</v>
      </c>
      <c r="F1266" s="47" t="n">
        <f aca="false">IF(A1266=1,-1,E1266+A1266*0.0000000001)</f>
        <v>1.47606843040675E-006</v>
      </c>
    </row>
    <row r="1267" customFormat="false" ht="15" hidden="false" customHeight="false" outlineLevel="0" collapsed="false">
      <c r="A1267" s="4" t="n">
        <v>1262</v>
      </c>
      <c r="B1267" s="4" t="str">
        <f aca="false">Vocabulary!B1263</f>
        <v>coaxing</v>
      </c>
      <c r="C1267" s="24" t="n">
        <v>-2.42669838820347</v>
      </c>
      <c r="D1267" s="25" t="n">
        <f aca="false">EXP((C1267-$B$3)/$F$3)</f>
        <v>9.05340922972335E-010</v>
      </c>
      <c r="E1267" s="26" t="n">
        <f aca="false">D1267/$D$3</f>
        <v>7.14798043774386E-010</v>
      </c>
      <c r="F1267" s="47" t="n">
        <f aca="false">IF(A1267=1,-1,E1267+A1267*0.0000000001)</f>
        <v>1.26914798043774E-007</v>
      </c>
    </row>
    <row r="1268" customFormat="false" ht="15" hidden="false" customHeight="false" outlineLevel="0" collapsed="false">
      <c r="A1268" s="4" t="n">
        <v>1263</v>
      </c>
      <c r="B1268" s="4" t="str">
        <f aca="false">Vocabulary!B1264</f>
        <v>thistle</v>
      </c>
      <c r="C1268" s="24" t="n">
        <v>-5.21170487178741</v>
      </c>
      <c r="D1268" s="25" t="n">
        <f aca="false">EXP((C1268-$B$3)/$F$3)</f>
        <v>5.58855080979724E-011</v>
      </c>
      <c r="E1268" s="26" t="n">
        <f aca="false">D1268/$D$3</f>
        <v>4.41235460036627E-011</v>
      </c>
      <c r="F1268" s="47" t="n">
        <f aca="false">IF(A1268=1,-1,E1268+A1268*0.0000000001)</f>
        <v>1.26344123546004E-007</v>
      </c>
    </row>
    <row r="1269" customFormat="false" ht="15" hidden="false" customHeight="false" outlineLevel="0" collapsed="false">
      <c r="A1269" s="4" t="n">
        <v>1264</v>
      </c>
      <c r="B1269" s="4" t="str">
        <f aca="false">Vocabulary!B1265</f>
        <v>stretched</v>
      </c>
      <c r="C1269" s="24" t="n">
        <v>-0.00593597838649024</v>
      </c>
      <c r="D1269" s="25" t="n">
        <f aca="false">EXP((C1269-$B$3)/$F$3)</f>
        <v>1.01891019625639E-008</v>
      </c>
      <c r="E1269" s="26" t="n">
        <f aca="false">D1269/$D$3</f>
        <v>8.04464922092222E-009</v>
      </c>
      <c r="F1269" s="47" t="n">
        <f aca="false">IF(A1269=1,-1,E1269+A1269*0.0000000001)</f>
        <v>1.34444649220922E-007</v>
      </c>
    </row>
    <row r="1270" customFormat="false" ht="15" hidden="false" customHeight="false" outlineLevel="0" collapsed="false">
      <c r="A1270" s="4" t="n">
        <v>1265</v>
      </c>
      <c r="B1270" s="4" t="str">
        <f aca="false">Vocabulary!B1266</f>
        <v>tiptoe</v>
      </c>
      <c r="C1270" s="24" t="n">
        <v>-1.41460915553651</v>
      </c>
      <c r="D1270" s="25" t="n">
        <f aca="false">EXP((C1270-$B$3)/$F$3)</f>
        <v>2.49090360174408E-009</v>
      </c>
      <c r="E1270" s="26" t="n">
        <f aca="false">D1270/$D$3</f>
        <v>1.96665474472499E-009</v>
      </c>
      <c r="F1270" s="47" t="n">
        <f aca="false">IF(A1270=1,-1,E1270+A1270*0.0000000001)</f>
        <v>1.28466654744725E-007</v>
      </c>
    </row>
    <row r="1271" customFormat="false" ht="15" hidden="false" customHeight="false" outlineLevel="0" collapsed="false">
      <c r="A1271" s="4" t="n">
        <v>1266</v>
      </c>
      <c r="B1271" s="4" t="str">
        <f aca="false">Vocabulary!B1267</f>
        <v>smoking</v>
      </c>
      <c r="C1271" s="24" t="n">
        <v>-5.18782681189723</v>
      </c>
      <c r="D1271" s="25" t="n">
        <f aca="false">EXP((C1271-$B$3)/$F$3)</f>
        <v>5.72360050648576E-011</v>
      </c>
      <c r="E1271" s="26" t="n">
        <f aca="false">D1271/$D$3</f>
        <v>4.51898101761509E-011</v>
      </c>
      <c r="F1271" s="47" t="n">
        <f aca="false">IF(A1271=1,-1,E1271+A1271*0.0000000001)</f>
        <v>1.26645189810176E-007</v>
      </c>
    </row>
    <row r="1272" customFormat="false" ht="15" hidden="false" customHeight="false" outlineLevel="0" collapsed="false">
      <c r="A1272" s="4" t="n">
        <v>1267</v>
      </c>
      <c r="B1272" s="4" t="str">
        <f aca="false">Vocabulary!B1268</f>
        <v>addressed</v>
      </c>
      <c r="C1272" s="24" t="n">
        <v>-2.5147366526927</v>
      </c>
      <c r="D1272" s="25" t="n">
        <f aca="false">EXP((C1272-$B$3)/$F$3)</f>
        <v>8.29044073799674E-010</v>
      </c>
      <c r="E1272" s="26" t="n">
        <f aca="false">D1272/$D$3</f>
        <v>6.54559036400548E-010</v>
      </c>
      <c r="F1272" s="47" t="n">
        <f aca="false">IF(A1272=1,-1,E1272+A1272*0.0000000001)</f>
        <v>1.27354559036401E-007</v>
      </c>
    </row>
    <row r="1273" customFormat="false" ht="15" hidden="false" customHeight="false" outlineLevel="0" collapsed="false">
      <c r="A1273" s="4" t="n">
        <v>1268</v>
      </c>
      <c r="B1273" s="4" t="str">
        <f aca="false">Vocabulary!B1269</f>
        <v>encouraging</v>
      </c>
      <c r="C1273" s="24" t="n">
        <v>-3.91498480466147</v>
      </c>
      <c r="D1273" s="25" t="n">
        <f aca="false">EXP((C1273-$B$3)/$F$3)</f>
        <v>2.04389025740052E-010</v>
      </c>
      <c r="E1273" s="26" t="n">
        <f aca="false">D1273/$D$3</f>
        <v>1.61372221293487E-010</v>
      </c>
      <c r="F1273" s="47" t="n">
        <f aca="false">IF(A1273=1,-1,E1273+A1273*0.0000000001)</f>
        <v>1.26961372221294E-007</v>
      </c>
    </row>
    <row r="1274" customFormat="false" ht="15" hidden="false" customHeight="false" outlineLevel="0" collapsed="false">
      <c r="A1274" s="4" t="n">
        <v>1269</v>
      </c>
      <c r="B1274" s="4" t="str">
        <f aca="false">Vocabulary!B1270</f>
        <v>contemptuously</v>
      </c>
      <c r="C1274" s="24" t="n">
        <v>-1.86866439027146</v>
      </c>
      <c r="D1274" s="25" t="n">
        <f aca="false">EXP((C1274-$B$3)/$F$3)</f>
        <v>1.5818424925839E-009</v>
      </c>
      <c r="E1274" s="26" t="n">
        <f aca="false">D1274/$D$3</f>
        <v>1.24891948498911E-009</v>
      </c>
      <c r="F1274" s="47" t="n">
        <f aca="false">IF(A1274=1,-1,E1274+A1274*0.0000000001)</f>
        <v>1.28148919484989E-007</v>
      </c>
    </row>
    <row r="1275" customFormat="false" ht="15" hidden="false" customHeight="false" outlineLevel="0" collapsed="false">
      <c r="A1275" s="4" t="n">
        <v>1270</v>
      </c>
      <c r="B1275" s="4" t="str">
        <f aca="false">Vocabulary!B1271</f>
        <v>anger</v>
      </c>
      <c r="C1275" s="24" t="n">
        <v>-14.7205043862965</v>
      </c>
      <c r="D1275" s="25" t="n">
        <f aca="false">EXP((C1275-$B$3)/$F$3)</f>
        <v>4.14648448883929E-015</v>
      </c>
      <c r="E1275" s="26" t="n">
        <f aca="false">D1275/$D$3</f>
        <v>3.27379324843988E-015</v>
      </c>
      <c r="F1275" s="47" t="n">
        <f aca="false">IF(A1275=1,-1,E1275+A1275*0.0000000001)</f>
        <v>1.27000003273793E-007</v>
      </c>
    </row>
    <row r="1276" customFormat="false" ht="15" hidden="false" customHeight="false" outlineLevel="0" collapsed="false">
      <c r="A1276" s="4" t="n">
        <v>1271</v>
      </c>
      <c r="B1276" s="4" t="str">
        <f aca="false">Vocabulary!B1272</f>
        <v>unfolded</v>
      </c>
      <c r="C1276" s="24" t="n">
        <v>-4.8600383765396</v>
      </c>
      <c r="D1276" s="25" t="n">
        <f aca="false">EXP((C1276-$B$3)/$F$3)</f>
        <v>7.94375830871574E-011</v>
      </c>
      <c r="E1276" s="26" t="n">
        <f aca="false">D1276/$D$3</f>
        <v>6.27187256778853E-011</v>
      </c>
      <c r="F1276" s="47" t="n">
        <f aca="false">IF(A1276=1,-1,E1276+A1276*0.0000000001)</f>
        <v>1.27162718725678E-007</v>
      </c>
    </row>
    <row r="1277" customFormat="false" ht="15" hidden="false" customHeight="false" outlineLevel="0" collapsed="false">
      <c r="A1277" s="4" t="n">
        <v>1272</v>
      </c>
      <c r="B1277" s="4" t="str">
        <f aca="false">Vocabulary!B1273</f>
        <v>busy</v>
      </c>
      <c r="C1277" s="24" t="n">
        <v>-8.58011741109248</v>
      </c>
      <c r="D1277" s="25" t="n">
        <f aca="false">EXP((C1277-$B$3)/$F$3)</f>
        <v>1.92493569182968E-012</v>
      </c>
      <c r="E1277" s="26" t="n">
        <f aca="false">D1277/$D$3</f>
        <v>1.51980345966687E-012</v>
      </c>
      <c r="F1277" s="47" t="n">
        <f aca="false">IF(A1277=1,-1,E1277+A1277*0.0000000001)</f>
        <v>1.2720151980346E-007</v>
      </c>
    </row>
    <row r="1278" customFormat="false" ht="15" hidden="false" customHeight="false" outlineLevel="0" collapsed="false">
      <c r="A1278" s="4" t="n">
        <v>1273</v>
      </c>
      <c r="B1278" s="4" t="str">
        <f aca="false">Vocabulary!B1274</f>
        <v>somersault</v>
      </c>
      <c r="C1278" s="24" t="n">
        <v>-8.06300762752149</v>
      </c>
      <c r="D1278" s="25" t="n">
        <f aca="false">EXP((C1278-$B$3)/$F$3)</f>
        <v>3.22845063928106E-012</v>
      </c>
      <c r="E1278" s="26" t="n">
        <f aca="false">D1278/$D$3</f>
        <v>2.54897369910538E-012</v>
      </c>
      <c r="F1278" s="47" t="n">
        <f aca="false">IF(A1278=1,-1,E1278+A1278*0.0000000001)</f>
        <v>1.27302548973699E-007</v>
      </c>
    </row>
    <row r="1279" customFormat="false" ht="15" hidden="false" customHeight="false" outlineLevel="0" collapsed="false">
      <c r="A1279" s="4" t="n">
        <v>1274</v>
      </c>
      <c r="B1279" s="4" t="str">
        <f aca="false">Vocabulary!B1275</f>
        <v>sell</v>
      </c>
      <c r="C1279" s="24" t="n">
        <v>2.20200858076275</v>
      </c>
      <c r="D1279" s="25" t="n">
        <f aca="false">EXP((C1279-$B$3)/$F$3)</f>
        <v>9.26902485323811E-008</v>
      </c>
      <c r="E1279" s="26" t="n">
        <f aca="false">D1279/$D$3</f>
        <v>7.31821644716841E-008</v>
      </c>
      <c r="F1279" s="47" t="n">
        <f aca="false">IF(A1279=1,-1,E1279+A1279*0.0000000001)</f>
        <v>2.00582164471684E-007</v>
      </c>
    </row>
    <row r="1280" customFormat="false" ht="15" hidden="false" customHeight="false" outlineLevel="0" collapsed="false">
      <c r="A1280" s="4" t="n">
        <v>1275</v>
      </c>
      <c r="B1280" s="4" t="str">
        <f aca="false">Vocabulary!B1276</f>
        <v>weak</v>
      </c>
      <c r="C1280" s="24" t="n">
        <v>-5.05079512851396</v>
      </c>
      <c r="D1280" s="25" t="n">
        <f aca="false">EXP((C1280-$B$3)/$F$3)</f>
        <v>6.5641941443078E-011</v>
      </c>
      <c r="E1280" s="26" t="n">
        <f aca="false">D1280/$D$3</f>
        <v>5.18265883519536E-011</v>
      </c>
      <c r="F1280" s="47" t="n">
        <f aca="false">IF(A1280=1,-1,E1280+A1280*0.0000000001)</f>
        <v>1.27551826588352E-007</v>
      </c>
    </row>
    <row r="1281" customFormat="false" ht="15" hidden="false" customHeight="false" outlineLevel="0" collapsed="false">
      <c r="A1281" s="4" t="n">
        <v>1276</v>
      </c>
      <c r="B1281" s="4" t="str">
        <f aca="false">Vocabulary!B1277</f>
        <v>lasted</v>
      </c>
      <c r="C1281" s="24" t="n">
        <v>3.21304136772589</v>
      </c>
      <c r="D1281" s="25" t="n">
        <f aca="false">EXP((C1281-$B$3)/$F$3)</f>
        <v>2.5475341063453E-007</v>
      </c>
      <c r="E1281" s="26" t="n">
        <f aca="false">D1281/$D$3</f>
        <v>2.01136649129446E-007</v>
      </c>
      <c r="F1281" s="47" t="n">
        <f aca="false">IF(A1281=1,-1,E1281+A1281*0.0000000001)</f>
        <v>3.28736649129445E-007</v>
      </c>
    </row>
    <row r="1282" customFormat="false" ht="15" hidden="false" customHeight="false" outlineLevel="0" collapsed="false">
      <c r="A1282" s="4" t="n">
        <v>1277</v>
      </c>
      <c r="B1282" s="4" t="str">
        <f aca="false">Vocabulary!B1278</f>
        <v>eel</v>
      </c>
      <c r="C1282" s="24" t="n">
        <v>3.19297031745022</v>
      </c>
      <c r="D1282" s="25" t="n">
        <f aca="false">EXP((C1282-$B$3)/$F$3)</f>
        <v>2.49691213864509E-007</v>
      </c>
      <c r="E1282" s="26" t="n">
        <f aca="false">D1282/$D$3</f>
        <v>1.97139869290385E-007</v>
      </c>
      <c r="F1282" s="47" t="n">
        <f aca="false">IF(A1282=1,-1,E1282+A1282*0.0000000001)</f>
        <v>3.24839869290385E-007</v>
      </c>
    </row>
    <row r="1283" customFormat="false" ht="15" hidden="false" customHeight="false" outlineLevel="0" collapsed="false">
      <c r="A1283" s="4" t="n">
        <v>1278</v>
      </c>
      <c r="B1283" s="4" t="str">
        <f aca="false">Vocabulary!B1279</f>
        <v>clever</v>
      </c>
      <c r="C1283" s="24" t="n">
        <v>2.61627232147566</v>
      </c>
      <c r="D1283" s="25" t="n">
        <f aca="false">EXP((C1283-$B$3)/$F$3)</f>
        <v>1.40264091558504E-007</v>
      </c>
      <c r="E1283" s="26" t="n">
        <f aca="false">D1283/$D$3</f>
        <v>1.10743362763989E-007</v>
      </c>
      <c r="F1283" s="47" t="n">
        <f aca="false">IF(A1283=1,-1,E1283+A1283*0.0000000001)</f>
        <v>2.38543362763989E-007</v>
      </c>
    </row>
    <row r="1284" customFormat="false" ht="15" hidden="false" customHeight="false" outlineLevel="0" collapsed="false">
      <c r="A1284" s="4" t="n">
        <v>1279</v>
      </c>
      <c r="B1284" s="4" t="str">
        <f aca="false">Vocabulary!B1280</f>
        <v>changing</v>
      </c>
      <c r="C1284" s="24" t="n">
        <v>-0.352863953873597</v>
      </c>
      <c r="D1284" s="25" t="n">
        <f aca="false">EXP((C1284-$B$3)/$F$3)</f>
        <v>7.20223027574852E-009</v>
      </c>
      <c r="E1284" s="26" t="n">
        <f aca="false">D1284/$D$3</f>
        <v>5.68641047950841E-009</v>
      </c>
      <c r="F1284" s="47" t="n">
        <f aca="false">IF(A1284=1,-1,E1284+A1284*0.0000000001)</f>
        <v>1.33586410479508E-007</v>
      </c>
    </row>
    <row r="1285" customFormat="false" ht="15" hidden="false" customHeight="false" outlineLevel="0" collapsed="false">
      <c r="A1285" s="4" t="n">
        <v>1280</v>
      </c>
      <c r="B1285" s="4" t="str">
        <f aca="false">Vocabulary!B1281</f>
        <v>wretched</v>
      </c>
      <c r="C1285" s="24" t="n">
        <v>-7.4232889367219</v>
      </c>
      <c r="D1285" s="25" t="n">
        <f aca="false">EXP((C1285-$B$3)/$F$3)</f>
        <v>6.1209727790043E-012</v>
      </c>
      <c r="E1285" s="26" t="n">
        <f aca="false">D1285/$D$3</f>
        <v>4.83272020231238E-012</v>
      </c>
      <c r="F1285" s="47" t="n">
        <f aca="false">IF(A1285=1,-1,E1285+A1285*0.0000000001)</f>
        <v>1.28004832720202E-007</v>
      </c>
    </row>
    <row r="1286" customFormat="false" ht="15" hidden="false" customHeight="false" outlineLevel="0" collapsed="false">
      <c r="A1286" s="4" t="n">
        <v>1281</v>
      </c>
      <c r="B1286" s="4" t="str">
        <f aca="false">Vocabulary!B1282</f>
        <v>patiently</v>
      </c>
      <c r="C1286" s="24" t="n">
        <v>-11.4870716620544</v>
      </c>
      <c r="D1286" s="25" t="n">
        <f aca="false">EXP((C1286-$B$3)/$F$3)</f>
        <v>1.0518214781846E-013</v>
      </c>
      <c r="E1286" s="26" t="n">
        <f aca="false">D1286/$D$3</f>
        <v>8.3044952009665E-014</v>
      </c>
      <c r="F1286" s="47" t="n">
        <f aca="false">IF(A1286=1,-1,E1286+A1286*0.0000000001)</f>
        <v>1.28100083044952E-007</v>
      </c>
    </row>
    <row r="1287" customFormat="false" ht="15" hidden="false" customHeight="false" outlineLevel="0" collapsed="false">
      <c r="A1287" s="4" t="n">
        <v>1282</v>
      </c>
      <c r="B1287" s="4" t="str">
        <f aca="false">Vocabulary!B1283</f>
        <v>chose</v>
      </c>
      <c r="C1287" s="24" t="n">
        <v>5.41289558905541</v>
      </c>
      <c r="D1287" s="25" t="n">
        <f aca="false">EXP((C1287-$B$3)/$F$3)</f>
        <v>2.29881782696928E-006</v>
      </c>
      <c r="E1287" s="26" t="n">
        <f aca="false">D1287/$D$3</f>
        <v>1.81499636658039E-006</v>
      </c>
      <c r="F1287" s="47" t="n">
        <f aca="false">IF(A1287=1,-1,E1287+A1287*0.0000000001)</f>
        <v>1.94319636658039E-006</v>
      </c>
    </row>
    <row r="1288" customFormat="false" ht="15" hidden="false" customHeight="false" outlineLevel="0" collapsed="false">
      <c r="A1288" s="4" t="n">
        <v>1283</v>
      </c>
      <c r="B1288" s="4" t="str">
        <f aca="false">Vocabulary!B1284</f>
        <v>yawned</v>
      </c>
      <c r="C1288" s="24" t="n">
        <v>3.28666751501567</v>
      </c>
      <c r="D1288" s="25" t="n">
        <f aca="false">EXP((C1288-$B$3)/$F$3)</f>
        <v>2.74217670109955E-007</v>
      </c>
      <c r="E1288" s="26" t="n">
        <f aca="false">D1288/$D$3</f>
        <v>2.16504356744907E-007</v>
      </c>
      <c r="F1288" s="47" t="n">
        <f aca="false">IF(A1288=1,-1,E1288+A1288*0.0000000001)</f>
        <v>3.44804356744907E-007</v>
      </c>
    </row>
    <row r="1289" customFormat="false" ht="15" hidden="false" customHeight="false" outlineLevel="0" collapsed="false">
      <c r="A1289" s="4" t="n">
        <v>1284</v>
      </c>
      <c r="B1289" s="4" t="str">
        <f aca="false">Vocabulary!B1285</f>
        <v>merely</v>
      </c>
      <c r="C1289" s="24" t="n">
        <v>-2.49164108993699</v>
      </c>
      <c r="D1289" s="25" t="n">
        <f aca="false">EXP((C1289-$B$3)/$F$3)</f>
        <v>8.48414133447862E-010</v>
      </c>
      <c r="E1289" s="26" t="n">
        <f aca="false">D1289/$D$3</f>
        <v>6.69852369986819E-010</v>
      </c>
      <c r="F1289" s="47" t="n">
        <f aca="false">IF(A1289=1,-1,E1289+A1289*0.0000000001)</f>
        <v>1.29069852369987E-007</v>
      </c>
    </row>
    <row r="1290" customFormat="false" ht="15" hidden="false" customHeight="false" outlineLevel="0" collapsed="false">
      <c r="A1290" s="4" t="n">
        <v>1285</v>
      </c>
      <c r="B1290" s="4" t="str">
        <f aca="false">Vocabulary!B1286</f>
        <v>taller</v>
      </c>
      <c r="C1290" s="24" t="n">
        <v>-2.99634240738167</v>
      </c>
      <c r="D1290" s="25" t="n">
        <f aca="false">EXP((C1290-$B$3)/$F$3)</f>
        <v>5.12175614884668E-010</v>
      </c>
      <c r="E1290" s="26" t="n">
        <f aca="false">D1290/$D$3</f>
        <v>4.04380403336403E-010</v>
      </c>
      <c r="F1290" s="47" t="n">
        <f aca="false">IF(A1290=1,-1,E1290+A1290*0.0000000001)</f>
        <v>1.28904380403336E-007</v>
      </c>
    </row>
    <row r="1291" customFormat="false" ht="15" hidden="false" customHeight="false" outlineLevel="0" collapsed="false">
      <c r="A1291" s="4" t="n">
        <v>1286</v>
      </c>
      <c r="B1291" s="4" t="str">
        <f aca="false">Vocabulary!B1287</f>
        <v>shorter</v>
      </c>
      <c r="C1291" s="24" t="n">
        <v>-1.34468188455075</v>
      </c>
      <c r="D1291" s="25" t="n">
        <f aca="false">EXP((C1291-$B$3)/$F$3)</f>
        <v>2.67132020203596E-009</v>
      </c>
      <c r="E1291" s="26" t="n">
        <f aca="false">D1291/$D$3</f>
        <v>2.10909990508476E-009</v>
      </c>
      <c r="F1291" s="47" t="n">
        <f aca="false">IF(A1291=1,-1,E1291+A1291*0.0000000001)</f>
        <v>1.30709099905085E-007</v>
      </c>
    </row>
    <row r="1292" customFormat="false" ht="15" hidden="false" customHeight="false" outlineLevel="0" collapsed="false">
      <c r="A1292" s="4" t="n">
        <v>1287</v>
      </c>
      <c r="B1292" s="4" t="str">
        <f aca="false">Vocabulary!B1288</f>
        <v>difficult</v>
      </c>
      <c r="C1292" s="24" t="n">
        <v>-9.81096553511782</v>
      </c>
      <c r="D1292" s="25" t="n">
        <f aca="false">EXP((C1292-$B$3)/$F$3)</f>
        <v>5.62167425290415E-013</v>
      </c>
      <c r="E1292" s="26" t="n">
        <f aca="false">D1292/$D$3</f>
        <v>4.43850670697618E-013</v>
      </c>
      <c r="F1292" s="47" t="n">
        <f aca="false">IF(A1292=1,-1,E1292+A1292*0.0000000001)</f>
        <v>1.28700443850671E-007</v>
      </c>
    </row>
    <row r="1293" customFormat="false" ht="15" hidden="false" customHeight="false" outlineLevel="0" collapsed="false">
      <c r="A1293" s="4" t="n">
        <v>1288</v>
      </c>
      <c r="B1293" s="4" t="str">
        <f aca="false">Vocabulary!B1289</f>
        <v>broke</v>
      </c>
      <c r="C1293" s="24" t="n">
        <v>-0.462800722852644</v>
      </c>
      <c r="D1293" s="25" t="n">
        <f aca="false">EXP((C1293-$B$3)/$F$3)</f>
        <v>6.45241171096312E-009</v>
      </c>
      <c r="E1293" s="26" t="n">
        <f aca="false">D1293/$D$3</f>
        <v>5.09440272895332E-009</v>
      </c>
      <c r="F1293" s="47" t="n">
        <f aca="false">IF(A1293=1,-1,E1293+A1293*0.0000000001)</f>
        <v>1.33894402728953E-007</v>
      </c>
    </row>
    <row r="1294" customFormat="false" ht="15" hidden="false" customHeight="false" outlineLevel="0" collapsed="false">
      <c r="A1294" s="4" t="n">
        <v>1289</v>
      </c>
      <c r="B1294" s="4" t="str">
        <f aca="false">Vocabulary!B1290</f>
        <v>nibbled</v>
      </c>
      <c r="C1294" s="24" t="n">
        <v>0.0601032431243412</v>
      </c>
      <c r="D1294" s="25" t="n">
        <f aca="false">EXP((C1294-$B$3)/$F$3)</f>
        <v>1.08846978462616E-008</v>
      </c>
      <c r="E1294" s="26" t="n">
        <f aca="false">D1294/$D$3</f>
        <v>8.59384628504287E-009</v>
      </c>
      <c r="F1294" s="47" t="n">
        <f aca="false">IF(A1294=1,-1,E1294+A1294*0.0000000001)</f>
        <v>1.37493846285043E-007</v>
      </c>
    </row>
    <row r="1295" customFormat="false" ht="15" hidden="false" customHeight="false" outlineLevel="0" collapsed="false">
      <c r="A1295" s="4" t="n">
        <v>1290</v>
      </c>
      <c r="B1295" s="4" t="str">
        <f aca="false">Vocabulary!B1291</f>
        <v>violent</v>
      </c>
      <c r="C1295" s="24" t="n">
        <v>-2.92047569860772</v>
      </c>
      <c r="D1295" s="25" t="n">
        <f aca="false">EXP((C1295-$B$3)/$F$3)</f>
        <v>5.52544665591999E-010</v>
      </c>
      <c r="E1295" s="26" t="n">
        <f aca="false">D1295/$D$3</f>
        <v>4.36253168327399E-010</v>
      </c>
      <c r="F1295" s="47" t="n">
        <f aca="false">IF(A1295=1,-1,E1295+A1295*0.0000000001)</f>
        <v>1.29436253168327E-007</v>
      </c>
    </row>
    <row r="1296" customFormat="false" ht="15" hidden="false" customHeight="false" outlineLevel="0" collapsed="false">
      <c r="A1296" s="4" t="n">
        <v>1291</v>
      </c>
      <c r="B1296" s="4" t="str">
        <f aca="false">Vocabulary!B1292</f>
        <v>blow</v>
      </c>
      <c r="C1296" s="24" t="n">
        <v>-2.72053663877415</v>
      </c>
      <c r="D1296" s="25" t="n">
        <f aca="false">EXP((C1296-$B$3)/$F$3)</f>
        <v>6.74838452540048E-010</v>
      </c>
      <c r="E1296" s="26" t="n">
        <f aca="false">D1296/$D$3</f>
        <v>5.3280835263215E-010</v>
      </c>
      <c r="F1296" s="47" t="n">
        <f aca="false">IF(A1296=1,-1,E1296+A1296*0.0000000001)</f>
        <v>1.29632808352632E-007</v>
      </c>
    </row>
    <row r="1297" customFormat="false" ht="15" hidden="false" customHeight="false" outlineLevel="0" collapsed="false">
      <c r="A1297" s="4" t="n">
        <v>1292</v>
      </c>
      <c r="B1297" s="4" t="str">
        <f aca="false">Vocabulary!B1293</f>
        <v>lefthand</v>
      </c>
      <c r="C1297" s="24" t="n">
        <v>-3.61510992269056</v>
      </c>
      <c r="D1297" s="25" t="n">
        <f aca="false">EXP((C1297-$B$3)/$F$3)</f>
        <v>2.75861809121896E-010</v>
      </c>
      <c r="E1297" s="26" t="n">
        <f aca="false">D1297/$D$3</f>
        <v>2.17802461491537E-010</v>
      </c>
      <c r="F1297" s="47" t="n">
        <f aca="false">IF(A1297=1,-1,E1297+A1297*0.0000000001)</f>
        <v>1.29417802461492E-007</v>
      </c>
    </row>
    <row r="1298" customFormat="false" ht="15" hidden="false" customHeight="false" outlineLevel="0" collapsed="false">
      <c r="A1298" s="4" t="n">
        <v>1293</v>
      </c>
      <c r="B1298" s="4" t="str">
        <f aca="false">Vocabulary!B1294</f>
        <v>alarm</v>
      </c>
      <c r="C1298" s="24" t="n">
        <v>-1.17715140362688</v>
      </c>
      <c r="D1298" s="25" t="n">
        <f aca="false">EXP((C1298-$B$3)/$F$3)</f>
        <v>3.158519132567E-009</v>
      </c>
      <c r="E1298" s="26" t="n">
        <f aca="false">D1298/$D$3</f>
        <v>2.49376035026736E-009</v>
      </c>
      <c r="F1298" s="47" t="n">
        <f aca="false">IF(A1298=1,-1,E1298+A1298*0.0000000001)</f>
        <v>1.31793760350267E-007</v>
      </c>
    </row>
    <row r="1299" customFormat="false" ht="15" hidden="false" customHeight="false" outlineLevel="0" collapsed="false">
      <c r="A1299" s="4" t="n">
        <v>1294</v>
      </c>
      <c r="B1299" s="4" t="str">
        <f aca="false">Vocabulary!B1295</f>
        <v>follow</v>
      </c>
      <c r="C1299" s="24" t="n">
        <v>4.66020154630912</v>
      </c>
      <c r="D1299" s="25" t="n">
        <f aca="false">EXP((C1299-$B$3)/$F$3)</f>
        <v>1.08296316970071E-006</v>
      </c>
      <c r="E1299" s="26" t="n">
        <f aca="false">D1299/$D$3</f>
        <v>8.55036965125047E-007</v>
      </c>
      <c r="F1299" s="47" t="n">
        <f aca="false">IF(A1299=1,-1,E1299+A1299*0.0000000001)</f>
        <v>9.84436965125047E-007</v>
      </c>
    </row>
    <row r="1300" customFormat="false" ht="15" hidden="false" customHeight="false" outlineLevel="0" collapsed="false">
      <c r="A1300" s="4" t="n">
        <v>1295</v>
      </c>
      <c r="B1300" s="4" t="str">
        <f aca="false">Vocabulary!B1296</f>
        <v>distant</v>
      </c>
      <c r="C1300" s="24" t="n">
        <v>-6.26593247127207</v>
      </c>
      <c r="D1300" s="25" t="n">
        <f aca="false">EXP((C1300-$B$3)/$F$3)</f>
        <v>1.94739465946506E-011</v>
      </c>
      <c r="E1300" s="26" t="n">
        <f aca="false">D1300/$D$3</f>
        <v>1.53753559319095E-011</v>
      </c>
      <c r="F1300" s="47" t="n">
        <f aca="false">IF(A1300=1,-1,E1300+A1300*0.0000000001)</f>
        <v>1.29515375355932E-007</v>
      </c>
    </row>
    <row r="1301" customFormat="false" ht="15" hidden="false" customHeight="false" outlineLevel="0" collapsed="false">
      <c r="A1301" s="4" t="n">
        <v>1296</v>
      </c>
      <c r="B1301" s="4" t="str">
        <f aca="false">Vocabulary!B1297</f>
        <v>wandering</v>
      </c>
      <c r="C1301" s="24" t="n">
        <v>-5.09627316904547</v>
      </c>
      <c r="D1301" s="25" t="n">
        <f aca="false">EXP((C1301-$B$3)/$F$3)</f>
        <v>6.27235391602001E-011</v>
      </c>
      <c r="E1301" s="26" t="n">
        <f aca="false">D1301/$D$3</f>
        <v>4.95224085785495E-011</v>
      </c>
      <c r="F1301" s="47" t="n">
        <f aca="false">IF(A1301=1,-1,E1301+A1301*0.0000000001)</f>
        <v>1.29649522408579E-007</v>
      </c>
    </row>
    <row r="1302" customFormat="false" ht="15" hidden="false" customHeight="false" outlineLevel="0" collapsed="false">
      <c r="A1302" s="4" t="n">
        <v>1297</v>
      </c>
      <c r="B1302" s="4" t="str">
        <f aca="false">Vocabulary!B1298</f>
        <v>beating</v>
      </c>
      <c r="C1302" s="24" t="n">
        <v>-10.7567384350381</v>
      </c>
      <c r="D1302" s="25" t="n">
        <f aca="false">EXP((C1302-$B$3)/$F$3)</f>
        <v>2.18334177937691E-013</v>
      </c>
      <c r="E1302" s="26" t="n">
        <f aca="false">D1302/$D$3</f>
        <v>1.72382402384476E-013</v>
      </c>
      <c r="F1302" s="47" t="n">
        <f aca="false">IF(A1302=1,-1,E1302+A1302*0.0000000001)</f>
        <v>1.29700172382402E-007</v>
      </c>
    </row>
    <row r="1303" customFormat="false" ht="15" hidden="false" customHeight="false" outlineLevel="0" collapsed="false">
      <c r="A1303" s="4" t="n">
        <v>1298</v>
      </c>
      <c r="B1303" s="4" t="str">
        <f aca="false">Vocabulary!B1299</f>
        <v>roots</v>
      </c>
      <c r="C1303" s="24" t="n">
        <v>-6.645696694362</v>
      </c>
      <c r="D1303" s="25" t="n">
        <f aca="false">EXP((C1303-$B$3)/$F$3)</f>
        <v>1.33206208857541E-011</v>
      </c>
      <c r="E1303" s="26" t="n">
        <f aca="false">D1303/$D$3</f>
        <v>1.05170919698813E-011</v>
      </c>
      <c r="F1303" s="47" t="n">
        <f aca="false">IF(A1303=1,-1,E1303+A1303*0.0000000001)</f>
        <v>1.2981051709197E-007</v>
      </c>
    </row>
    <row r="1304" customFormat="false" ht="15" hidden="false" customHeight="false" outlineLevel="0" collapsed="false">
      <c r="A1304" s="4" t="n">
        <v>1299</v>
      </c>
      <c r="B1304" s="4" t="str">
        <f aca="false">Vocabulary!B1300</f>
        <v>doubtfully</v>
      </c>
      <c r="C1304" s="24" t="n">
        <v>1.50141064670007</v>
      </c>
      <c r="D1304" s="25" t="n">
        <f aca="false">EXP((C1304-$B$3)/$F$3)</f>
        <v>4.6001101375606E-008</v>
      </c>
      <c r="E1304" s="26" t="n">
        <f aca="false">D1304/$D$3</f>
        <v>3.63194642376231E-008</v>
      </c>
      <c r="F1304" s="47" t="n">
        <f aca="false">IF(A1304=1,-1,E1304+A1304*0.0000000001)</f>
        <v>1.66219464237623E-007</v>
      </c>
    </row>
    <row r="1305" customFormat="false" ht="15" hidden="false" customHeight="false" outlineLevel="0" collapsed="false">
      <c r="A1305" s="4" t="n">
        <v>1300</v>
      </c>
      <c r="B1305" s="4" t="str">
        <f aca="false">Vocabulary!B1301</f>
        <v>changes</v>
      </c>
      <c r="C1305" s="24" t="n">
        <v>-0.789592795950358</v>
      </c>
      <c r="D1305" s="25" t="n">
        <f aca="false">EXP((C1305-$B$3)/$F$3)</f>
        <v>4.65369671624134E-009</v>
      </c>
      <c r="E1305" s="26" t="n">
        <f aca="false">D1305/$D$3</f>
        <v>3.67425488529501E-009</v>
      </c>
      <c r="F1305" s="47" t="n">
        <f aca="false">IF(A1305=1,-1,E1305+A1305*0.0000000001)</f>
        <v>1.33674254885295E-007</v>
      </c>
    </row>
    <row r="1306" customFormat="false" ht="15" hidden="false" customHeight="false" outlineLevel="0" collapsed="false">
      <c r="A1306" s="4" t="n">
        <v>1301</v>
      </c>
      <c r="B1306" s="4" t="str">
        <f aca="false">Vocabulary!B1302</f>
        <v>telling</v>
      </c>
      <c r="C1306" s="24" t="n">
        <v>-2.60492501354738</v>
      </c>
      <c r="D1306" s="25" t="n">
        <f aca="false">EXP((C1306-$B$3)/$F$3)</f>
        <v>7.57546527458807E-010</v>
      </c>
      <c r="E1306" s="26" t="n">
        <f aca="false">D1306/$D$3</f>
        <v>5.98109244987903E-010</v>
      </c>
      <c r="F1306" s="47" t="n">
        <f aca="false">IF(A1306=1,-1,E1306+A1306*0.0000000001)</f>
        <v>1.30698109244988E-007</v>
      </c>
    </row>
    <row r="1307" customFormat="false" ht="15" hidden="false" customHeight="false" outlineLevel="0" collapsed="false">
      <c r="A1307" s="4" t="n">
        <v>1302</v>
      </c>
      <c r="B1307" s="4" t="str">
        <f aca="false">Vocabulary!B1303</f>
        <v>matters</v>
      </c>
      <c r="C1307" s="24" t="n">
        <v>1.45235209208908</v>
      </c>
      <c r="D1307" s="25" t="n">
        <f aca="false">EXP((C1307-$B$3)/$F$3)</f>
        <v>4.37988159774818E-008</v>
      </c>
      <c r="E1307" s="26" t="n">
        <f aca="false">D1307/$D$3</f>
        <v>3.45806835700666E-008</v>
      </c>
      <c r="F1307" s="47" t="n">
        <f aca="false">IF(A1307=1,-1,E1307+A1307*0.0000000001)</f>
        <v>1.64780683570067E-007</v>
      </c>
    </row>
    <row r="1308" customFormat="false" ht="15" hidden="false" customHeight="false" outlineLevel="0" collapsed="false">
      <c r="A1308" s="4" t="n">
        <v>1303</v>
      </c>
      <c r="B1308" s="4" t="str">
        <f aca="false">Vocabulary!B1304</f>
        <v>entangled</v>
      </c>
      <c r="C1308" s="24" t="n">
        <v>-3.11449687135446</v>
      </c>
      <c r="D1308" s="25" t="n">
        <f aca="false">EXP((C1308-$B$3)/$F$3)</f>
        <v>4.55098145496505E-010</v>
      </c>
      <c r="E1308" s="26" t="n">
        <f aca="false">D1308/$D$3</f>
        <v>3.59315762572894E-010</v>
      </c>
      <c r="F1308" s="47" t="n">
        <f aca="false">IF(A1308=1,-1,E1308+A1308*0.0000000001)</f>
        <v>1.30659315762573E-007</v>
      </c>
    </row>
    <row r="1309" customFormat="false" ht="15" hidden="false" customHeight="false" outlineLevel="0" collapsed="false">
      <c r="A1309" s="4" t="n">
        <v>1304</v>
      </c>
      <c r="B1309" s="4" t="str">
        <f aca="false">Vocabulary!B1305</f>
        <v>branches</v>
      </c>
      <c r="C1309" s="24" t="n">
        <v>-1.16213864967402</v>
      </c>
      <c r="D1309" s="25" t="n">
        <f aca="false">EXP((C1309-$B$3)/$F$3)</f>
        <v>3.20629492898107E-009</v>
      </c>
      <c r="E1309" s="26" t="n">
        <f aca="false">D1309/$D$3</f>
        <v>2.53148099776048E-009</v>
      </c>
      <c r="F1309" s="47" t="n">
        <f aca="false">IF(A1309=1,-1,E1309+A1309*0.0000000001)</f>
        <v>1.3293148099776E-007</v>
      </c>
    </row>
    <row r="1310" customFormat="false" ht="15" hidden="false" customHeight="false" outlineLevel="0" collapsed="false">
      <c r="A1310" s="4" t="n">
        <v>1305</v>
      </c>
      <c r="B1310" s="4" t="str">
        <f aca="false">Vocabulary!B1306</f>
        <v>invitation</v>
      </c>
      <c r="C1310" s="24" t="n">
        <v>0.782043629021782</v>
      </c>
      <c r="D1310" s="25" t="n">
        <f aca="false">EXP((C1310-$B$3)/$F$3)</f>
        <v>2.24053175535587E-008</v>
      </c>
      <c r="E1310" s="26" t="n">
        <f aca="false">D1310/$D$3</f>
        <v>1.76897749246193E-008</v>
      </c>
      <c r="F1310" s="47" t="n">
        <f aca="false">IF(A1310=1,-1,E1310+A1310*0.0000000001)</f>
        <v>1.48189774924619E-007</v>
      </c>
    </row>
    <row r="1311" customFormat="false" ht="15" hidden="false" customHeight="false" outlineLevel="0" collapsed="false">
      <c r="A1311" s="4" t="n">
        <v>1306</v>
      </c>
      <c r="B1311" s="4" t="str">
        <f aca="false">Vocabulary!B1307</f>
        <v>laughed</v>
      </c>
      <c r="C1311" s="24" t="n">
        <v>-1.06676635704009</v>
      </c>
      <c r="D1311" s="25" t="n">
        <f aca="false">EXP((C1311-$B$3)/$F$3)</f>
        <v>3.52714349593841E-009</v>
      </c>
      <c r="E1311" s="26" t="n">
        <f aca="false">D1311/$D$3</f>
        <v>2.78480206410085E-009</v>
      </c>
      <c r="F1311" s="47" t="n">
        <f aca="false">IF(A1311=1,-1,E1311+A1311*0.0000000001)</f>
        <v>1.33384802064101E-007</v>
      </c>
    </row>
    <row r="1312" customFormat="false" ht="15" hidden="false" customHeight="false" outlineLevel="0" collapsed="false">
      <c r="A1312" s="4" t="n">
        <v>1307</v>
      </c>
      <c r="B1312" s="4" t="str">
        <f aca="false">Vocabulary!B1308</f>
        <v>secondly</v>
      </c>
      <c r="C1312" s="24" t="n">
        <v>1.93815024912328</v>
      </c>
      <c r="D1312" s="25" t="n">
        <f aca="false">EXP((C1312-$B$3)/$F$3)</f>
        <v>7.11937434435928E-008</v>
      </c>
      <c r="E1312" s="26" t="n">
        <f aca="false">D1312/$D$3</f>
        <v>5.62099284934352E-008</v>
      </c>
      <c r="F1312" s="47" t="n">
        <f aca="false">IF(A1312=1,-1,E1312+A1312*0.0000000001)</f>
        <v>1.86909928493435E-007</v>
      </c>
    </row>
    <row r="1313" customFormat="false" ht="15" hidden="false" customHeight="false" outlineLevel="0" collapsed="false">
      <c r="A1313" s="4" t="n">
        <v>1308</v>
      </c>
      <c r="B1313" s="4" t="str">
        <f aca="false">Vocabulary!B1309</f>
        <v>inside</v>
      </c>
      <c r="C1313" s="24" t="n">
        <v>1.41214732432361</v>
      </c>
      <c r="D1313" s="25" t="n">
        <f aca="false">EXP((C1313-$B$3)/$F$3)</f>
        <v>4.20728237983107E-008</v>
      </c>
      <c r="E1313" s="26" t="n">
        <f aca="false">D1313/$D$3</f>
        <v>3.32179529103379E-008</v>
      </c>
      <c r="F1313" s="47" t="n">
        <f aca="false">IF(A1313=1,-1,E1313+A1313*0.0000000001)</f>
        <v>1.64017952910338E-007</v>
      </c>
    </row>
    <row r="1314" customFormat="false" ht="15" hidden="false" customHeight="false" outlineLevel="0" collapsed="false">
      <c r="A1314" s="4" t="n">
        <v>1309</v>
      </c>
      <c r="B1314" s="4" t="str">
        <f aca="false">Vocabulary!B1310</f>
        <v>extraordinary</v>
      </c>
      <c r="C1314" s="24" t="n">
        <v>-3.45609841343353</v>
      </c>
      <c r="D1314" s="25" t="n">
        <f aca="false">EXP((C1314-$B$3)/$F$3)</f>
        <v>3.23406989026335E-010</v>
      </c>
      <c r="E1314" s="26" t="n">
        <f aca="false">D1314/$D$3</f>
        <v>2.55341029255619E-010</v>
      </c>
      <c r="F1314" s="47" t="n">
        <f aca="false">IF(A1314=1,-1,E1314+A1314*0.0000000001)</f>
        <v>1.31155341029256E-007</v>
      </c>
    </row>
    <row r="1315" customFormat="false" ht="15" hidden="false" customHeight="false" outlineLevel="0" collapsed="false">
      <c r="A1315" s="4" t="n">
        <v>1310</v>
      </c>
      <c r="B1315" s="4" t="str">
        <f aca="false">Vocabulary!B1311</f>
        <v>within</v>
      </c>
      <c r="C1315" s="24" t="n">
        <v>-4.308530418083</v>
      </c>
      <c r="D1315" s="25" t="n">
        <f aca="false">EXP((C1315-$B$3)/$F$3)</f>
        <v>1.3789321115019E-010</v>
      </c>
      <c r="E1315" s="26" t="n">
        <f aca="false">D1315/$D$3</f>
        <v>1.08871470491273E-010</v>
      </c>
      <c r="F1315" s="47" t="n">
        <f aca="false">IF(A1315=1,-1,E1315+A1315*0.0000000001)</f>
        <v>1.31108871470491E-007</v>
      </c>
    </row>
    <row r="1316" customFormat="false" ht="15" hidden="false" customHeight="false" outlineLevel="0" collapsed="false">
      <c r="A1316" s="4" t="n">
        <v>1311</v>
      </c>
      <c r="B1316" s="4" t="str">
        <f aca="false">Vocabulary!B1312</f>
        <v>constant</v>
      </c>
      <c r="C1316" s="24" t="n">
        <v>-3.76309559975759</v>
      </c>
      <c r="D1316" s="25" t="n">
        <f aca="false">EXP((C1316-$B$3)/$F$3)</f>
        <v>2.37915215230204E-010</v>
      </c>
      <c r="E1316" s="26" t="n">
        <f aca="false">D1316/$D$3</f>
        <v>1.87842310134818E-010</v>
      </c>
      <c r="F1316" s="47" t="n">
        <f aca="false">IF(A1316=1,-1,E1316+A1316*0.0000000001)</f>
        <v>1.31287842310135E-007</v>
      </c>
    </row>
    <row r="1317" customFormat="false" ht="15" hidden="false" customHeight="false" outlineLevel="0" collapsed="false">
      <c r="A1317" s="4" t="n">
        <v>1312</v>
      </c>
      <c r="B1317" s="4" t="str">
        <f aca="false">Vocabulary!B1313</f>
        <v>maybe</v>
      </c>
      <c r="C1317" s="24" t="n">
        <v>1.91874387781998</v>
      </c>
      <c r="D1317" s="25" t="n">
        <f aca="false">EXP((C1317-$B$3)/$F$3)</f>
        <v>6.98254509619658E-008</v>
      </c>
      <c r="E1317" s="26" t="n">
        <f aca="false">D1317/$D$3</f>
        <v>5.51296141451485E-008</v>
      </c>
      <c r="F1317" s="47" t="n">
        <f aca="false">IF(A1317=1,-1,E1317+A1317*0.0000000001)</f>
        <v>1.86329614145149E-007</v>
      </c>
    </row>
    <row r="1318" customFormat="false" ht="15" hidden="false" customHeight="false" outlineLevel="0" collapsed="false">
      <c r="A1318" s="4" t="n">
        <v>1313</v>
      </c>
      <c r="B1318" s="4" t="str">
        <f aca="false">Vocabulary!B1314</f>
        <v>dreadful</v>
      </c>
      <c r="C1318" s="24" t="n">
        <v>2.04264903343459</v>
      </c>
      <c r="D1318" s="25" t="n">
        <f aca="false">EXP((C1318-$B$3)/$F$3)</f>
        <v>7.90360222101757E-008</v>
      </c>
      <c r="E1318" s="26" t="n">
        <f aca="false">D1318/$D$3</f>
        <v>6.24016794447597E-008</v>
      </c>
      <c r="F1318" s="47" t="n">
        <f aca="false">IF(A1318=1,-1,E1318+A1318*0.0000000001)</f>
        <v>1.9370167944476E-007</v>
      </c>
    </row>
    <row r="1319" customFormat="false" ht="15" hidden="false" customHeight="false" outlineLevel="0" collapsed="false">
      <c r="A1319" s="4" t="n">
        <v>1314</v>
      </c>
      <c r="B1319" s="4" t="str">
        <f aca="false">Vocabulary!B1315</f>
        <v>muttered</v>
      </c>
      <c r="C1319" s="24" t="n">
        <v>8.2463979569331</v>
      </c>
      <c r="D1319" s="25" t="n">
        <f aca="false">EXP((C1319-$B$3)/$F$3)</f>
        <v>3.90911997138249E-005</v>
      </c>
      <c r="E1319" s="26" t="n">
        <f aca="false">D1319/$D$3</f>
        <v>3.08638573328798E-005</v>
      </c>
      <c r="F1319" s="47" t="n">
        <f aca="false">IF(A1319=1,-1,E1319+A1319*0.0000000001)</f>
        <v>3.09952573328798E-005</v>
      </c>
    </row>
    <row r="1320" customFormat="false" ht="15" hidden="false" customHeight="false" outlineLevel="0" collapsed="false">
      <c r="A1320" s="4" t="n">
        <v>1315</v>
      </c>
      <c r="B1320" s="4" t="str">
        <f aca="false">Vocabulary!B1316</f>
        <v>drive</v>
      </c>
      <c r="C1320" s="24" t="n">
        <v>11.8630777791809</v>
      </c>
      <c r="D1320" s="25" t="n">
        <f aca="false">EXP((C1320-$B$3)/$F$3)</f>
        <v>0.0014547323236036</v>
      </c>
      <c r="E1320" s="26" t="n">
        <f aca="false">D1320/$D$3</f>
        <v>0.00114856160010232</v>
      </c>
      <c r="F1320" s="47" t="n">
        <f aca="false">IF(A1320=1,-1,E1320+A1320*0.0000000001)</f>
        <v>0.00114869310010232</v>
      </c>
    </row>
    <row r="1321" customFormat="false" ht="15" hidden="false" customHeight="false" outlineLevel="0" collapsed="false">
      <c r="A1321" s="4" t="n">
        <v>1316</v>
      </c>
      <c r="B1321" s="4" t="str">
        <f aca="false">Vocabulary!B1317</f>
        <v>leaning</v>
      </c>
      <c r="C1321" s="24" t="n">
        <v>-0.955163520945936</v>
      </c>
      <c r="D1321" s="25" t="n">
        <f aca="false">EXP((C1321-$B$3)/$F$3)</f>
        <v>3.94358879934665E-009</v>
      </c>
      <c r="E1321" s="26" t="n">
        <f aca="false">D1321/$D$3</f>
        <v>3.11360006788261E-009</v>
      </c>
      <c r="F1321" s="47" t="n">
        <f aca="false">IF(A1321=1,-1,E1321+A1321*0.0000000001)</f>
        <v>1.34713600067883E-007</v>
      </c>
    </row>
    <row r="1322" customFormat="false" ht="15" hidden="false" customHeight="false" outlineLevel="0" collapsed="false">
      <c r="A1322" s="4" t="n">
        <v>1317</v>
      </c>
      <c r="B1322" s="4" t="str">
        <f aca="false">Vocabulary!B1318</f>
        <v>stirring</v>
      </c>
      <c r="C1322" s="24" t="n">
        <v>0.589124999243173</v>
      </c>
      <c r="D1322" s="25" t="n">
        <f aca="false">EXP((C1322-$B$3)/$F$3)</f>
        <v>1.84742836431633E-008</v>
      </c>
      <c r="E1322" s="26" t="n">
        <f aca="false">D1322/$D$3</f>
        <v>1.45860873767989E-008</v>
      </c>
      <c r="F1322" s="47" t="n">
        <f aca="false">IF(A1322=1,-1,E1322+A1322*0.0000000001)</f>
        <v>1.46286087376799E-007</v>
      </c>
    </row>
    <row r="1323" customFormat="false" ht="15" hidden="false" customHeight="false" outlineLevel="0" collapsed="false">
      <c r="A1323" s="4" t="n">
        <v>1318</v>
      </c>
      <c r="B1323" s="4" t="str">
        <f aca="false">Vocabulary!B1319</f>
        <v>cauldron</v>
      </c>
      <c r="C1323" s="24" t="n">
        <v>-7.93889980809658</v>
      </c>
      <c r="D1323" s="25" t="n">
        <f aca="false">EXP((C1323-$B$3)/$F$3)</f>
        <v>3.65505142670215E-012</v>
      </c>
      <c r="E1323" s="26" t="n">
        <f aca="false">D1323/$D$3</f>
        <v>2.88578980957134E-012</v>
      </c>
      <c r="F1323" s="47" t="n">
        <f aca="false">IF(A1323=1,-1,E1323+A1323*0.0000000001)</f>
        <v>1.3180288578981E-007</v>
      </c>
    </row>
    <row r="1324" customFormat="false" ht="15" hidden="false" customHeight="false" outlineLevel="0" collapsed="false">
      <c r="A1324" s="4" t="n">
        <v>1319</v>
      </c>
      <c r="B1324" s="4" t="str">
        <f aca="false">Vocabulary!B1320</f>
        <v>moment's</v>
      </c>
      <c r="C1324" s="24" t="n">
        <v>-1.54046831872621</v>
      </c>
      <c r="D1324" s="25" t="n">
        <f aca="false">EXP((C1324-$B$3)/$F$3)</f>
        <v>2.19632689909765E-009</v>
      </c>
      <c r="E1324" s="26" t="n">
        <f aca="false">D1324/$D$3</f>
        <v>1.73407622601419E-009</v>
      </c>
      <c r="F1324" s="47" t="n">
        <f aca="false">IF(A1324=1,-1,E1324+A1324*0.0000000001)</f>
        <v>1.33634076226014E-007</v>
      </c>
    </row>
    <row r="1325" customFormat="false" ht="15" hidden="false" customHeight="false" outlineLevel="0" collapsed="false">
      <c r="A1325" s="4" t="n">
        <v>1320</v>
      </c>
      <c r="B1325" s="4" t="str">
        <f aca="false">Vocabulary!B1321</f>
        <v>pause</v>
      </c>
      <c r="C1325" s="24" t="n">
        <v>-0.295728699912483</v>
      </c>
      <c r="D1325" s="25" t="n">
        <f aca="false">EXP((C1325-$B$3)/$F$3)</f>
        <v>7.6257142675407E-009</v>
      </c>
      <c r="E1325" s="26" t="n">
        <f aca="false">D1325/$D$3</f>
        <v>6.02076577177665E-009</v>
      </c>
      <c r="F1325" s="47" t="n">
        <f aca="false">IF(A1325=1,-1,E1325+A1325*0.0000000001)</f>
        <v>1.38020765771777E-007</v>
      </c>
    </row>
    <row r="1326" customFormat="false" ht="15" hidden="false" customHeight="false" outlineLevel="0" collapsed="false">
      <c r="A1326" s="4" t="n">
        <v>1321</v>
      </c>
      <c r="B1326" s="4" t="str">
        <f aca="false">Vocabulary!B1322</f>
        <v>sneeze</v>
      </c>
      <c r="C1326" s="24" t="n">
        <v>6.18372321726118</v>
      </c>
      <c r="D1326" s="25" t="n">
        <f aca="false">EXP((C1326-$B$3)/$F$3)</f>
        <v>4.96901996602479E-006</v>
      </c>
      <c r="E1326" s="26" t="n">
        <f aca="false">D1326/$D$3</f>
        <v>3.92321352218265E-006</v>
      </c>
      <c r="F1326" s="47" t="n">
        <f aca="false">IF(A1326=1,-1,E1326+A1326*0.0000000001)</f>
        <v>4.05531352218265E-006</v>
      </c>
    </row>
    <row r="1327" customFormat="false" ht="15" hidden="false" customHeight="false" outlineLevel="0" collapsed="false">
      <c r="A1327" s="4" t="n">
        <v>1322</v>
      </c>
      <c r="B1327" s="4" t="str">
        <f aca="false">Vocabulary!B1323</f>
        <v>introduce</v>
      </c>
      <c r="C1327" s="24" t="n">
        <v>9.64669585992541</v>
      </c>
      <c r="D1327" s="25" t="n">
        <f aca="false">EXP((C1327-$B$3)/$F$3)</f>
        <v>0.000158569863184617</v>
      </c>
      <c r="E1327" s="26" t="n">
        <f aca="false">D1327/$D$3</f>
        <v>0.000125196404061589</v>
      </c>
      <c r="F1327" s="47" t="n">
        <f aca="false">IF(A1327=1,-1,E1327+A1327*0.0000000001)</f>
        <v>0.000125328604061589</v>
      </c>
    </row>
    <row r="1328" customFormat="false" ht="15" hidden="false" customHeight="false" outlineLevel="0" collapsed="false">
      <c r="A1328" s="4" t="n">
        <v>1323</v>
      </c>
      <c r="B1328" s="4" t="str">
        <f aca="false">Vocabulary!B1324</f>
        <v>throwing</v>
      </c>
      <c r="C1328" s="24" t="n">
        <v>-2.75254121353918</v>
      </c>
      <c r="D1328" s="25" t="n">
        <f aca="false">EXP((C1328-$B$3)/$F$3)</f>
        <v>6.53582493132006E-010</v>
      </c>
      <c r="E1328" s="26" t="n">
        <f aca="false">D1328/$D$3</f>
        <v>5.16026035807751E-010</v>
      </c>
      <c r="F1328" s="47" t="n">
        <f aca="false">IF(A1328=1,-1,E1328+A1328*0.0000000001)</f>
        <v>1.32816026035808E-007</v>
      </c>
    </row>
    <row r="1329" customFormat="false" ht="15" hidden="false" customHeight="false" outlineLevel="0" collapsed="false">
      <c r="A1329" s="4" t="n">
        <v>1324</v>
      </c>
      <c r="B1329" s="4" t="str">
        <f aca="false">Vocabulary!B1325</f>
        <v>plates</v>
      </c>
      <c r="C1329" s="24" t="n">
        <v>1.03793249327539</v>
      </c>
      <c r="D1329" s="25" t="n">
        <f aca="false">EXP((C1329-$B$3)/$F$3)</f>
        <v>2.8938913743665E-008</v>
      </c>
      <c r="E1329" s="26" t="n">
        <f aca="false">D1329/$D$3</f>
        <v>2.28482756142456E-008</v>
      </c>
      <c r="F1329" s="47" t="n">
        <f aca="false">IF(A1329=1,-1,E1329+A1329*0.0000000001)</f>
        <v>1.55248275614246E-007</v>
      </c>
    </row>
    <row r="1330" customFormat="false" ht="15" hidden="false" customHeight="false" outlineLevel="0" collapsed="false">
      <c r="A1330" s="4" t="n">
        <v>1325</v>
      </c>
      <c r="B1330" s="4" t="str">
        <f aca="false">Vocabulary!B1326</f>
        <v>dishes</v>
      </c>
      <c r="C1330" s="24" t="n">
        <v>-3.99628867422514</v>
      </c>
      <c r="D1330" s="25" t="n">
        <f aca="false">EXP((C1330-$B$3)/$F$3)</f>
        <v>1.88429003598539E-010</v>
      </c>
      <c r="E1330" s="26" t="n">
        <f aca="false">D1330/$D$3</f>
        <v>1.48771230533128E-010</v>
      </c>
      <c r="F1330" s="47" t="n">
        <f aca="false">IF(A1330=1,-1,E1330+A1330*0.0000000001)</f>
        <v>1.32648771230533E-007</v>
      </c>
    </row>
    <row r="1331" customFormat="false" ht="15" hidden="false" customHeight="false" outlineLevel="0" collapsed="false">
      <c r="A1331" s="4" t="n">
        <v>1326</v>
      </c>
      <c r="B1331" s="4" t="str">
        <f aca="false">Vocabulary!B1327</f>
        <v>already</v>
      </c>
      <c r="C1331" s="24" t="n">
        <v>-2.56173548589732</v>
      </c>
      <c r="D1331" s="25" t="n">
        <f aca="false">EXP((C1331-$B$3)/$F$3)</f>
        <v>7.90981425772184E-010</v>
      </c>
      <c r="E1331" s="26" t="n">
        <f aca="false">D1331/$D$3</f>
        <v>6.24507256280415E-010</v>
      </c>
      <c r="F1331" s="47" t="n">
        <f aca="false">IF(A1331=1,-1,E1331+A1331*0.0000000001)</f>
        <v>1.3322450725628E-007</v>
      </c>
    </row>
    <row r="1332" customFormat="false" ht="15" hidden="false" customHeight="false" outlineLevel="0" collapsed="false">
      <c r="A1332" s="4" t="n">
        <v>1327</v>
      </c>
      <c r="B1332" s="4" t="str">
        <f aca="false">Vocabulary!B1328</f>
        <v>takes</v>
      </c>
      <c r="C1332" s="24" t="n">
        <v>5.52677919691189</v>
      </c>
      <c r="D1332" s="25" t="n">
        <f aca="false">EXP((C1332-$B$3)/$F$3)</f>
        <v>2.5761051084518E-006</v>
      </c>
      <c r="E1332" s="26" t="n">
        <f aca="false">D1332/$D$3</f>
        <v>2.03392428791691E-006</v>
      </c>
      <c r="F1332" s="47" t="n">
        <f aca="false">IF(A1332=1,-1,E1332+A1332*0.0000000001)</f>
        <v>2.16662428791691E-006</v>
      </c>
    </row>
    <row r="1333" customFormat="false" ht="15" hidden="false" customHeight="false" outlineLevel="0" collapsed="false">
      <c r="A1333" s="4" t="n">
        <v>1328</v>
      </c>
      <c r="B1333" s="4" t="str">
        <f aca="false">Vocabulary!B1329</f>
        <v>hint</v>
      </c>
      <c r="C1333" s="24" t="n">
        <v>-4.94431995030912</v>
      </c>
      <c r="D1333" s="25" t="n">
        <f aca="false">EXP((C1333-$B$3)/$F$3)</f>
        <v>7.30168342789226E-011</v>
      </c>
      <c r="E1333" s="26" t="n">
        <f aca="false">D1333/$D$3</f>
        <v>5.7649321908281E-011</v>
      </c>
      <c r="F1333" s="47" t="n">
        <f aca="false">IF(A1333=1,-1,E1333+A1333*0.0000000001)</f>
        <v>1.32857649321908E-007</v>
      </c>
    </row>
    <row r="1334" customFormat="false" ht="15" hidden="false" customHeight="false" outlineLevel="0" collapsed="false">
      <c r="A1334" s="4" t="n">
        <v>1329</v>
      </c>
      <c r="B1334" s="4" t="str">
        <f aca="false">Vocabulary!B1330</f>
        <v>singing</v>
      </c>
      <c r="C1334" s="24" t="n">
        <v>-6.18360285991995</v>
      </c>
      <c r="D1334" s="25" t="n">
        <f aca="false">EXP((C1334-$B$3)/$F$3)</f>
        <v>2.11450769803752E-011</v>
      </c>
      <c r="E1334" s="26" t="n">
        <f aca="false">D1334/$D$3</f>
        <v>1.66947713038405E-011</v>
      </c>
      <c r="F1334" s="47" t="n">
        <f aca="false">IF(A1334=1,-1,E1334+A1334*0.0000000001)</f>
        <v>1.32916694771304E-007</v>
      </c>
    </row>
    <row r="1335" customFormat="false" ht="15" hidden="false" customHeight="false" outlineLevel="0" collapsed="false">
      <c r="A1335" s="4" t="n">
        <v>1330</v>
      </c>
      <c r="B1335" s="4" t="str">
        <f aca="false">Vocabulary!B1331</f>
        <v>line</v>
      </c>
      <c r="C1335" s="24" t="n">
        <v>-1.84852775766662</v>
      </c>
      <c r="D1335" s="25" t="n">
        <f aca="false">EXP((C1335-$B$3)/$F$3)</f>
        <v>1.61401834311089E-009</v>
      </c>
      <c r="E1335" s="26" t="n">
        <f aca="false">D1335/$D$3</f>
        <v>1.27432343440737E-009</v>
      </c>
      <c r="F1335" s="47" t="n">
        <f aca="false">IF(A1335=1,-1,E1335+A1335*0.0000000001)</f>
        <v>1.34274323434407E-007</v>
      </c>
    </row>
    <row r="1336" customFormat="false" ht="15" hidden="false" customHeight="false" outlineLevel="0" collapsed="false">
      <c r="A1336" s="4" t="n">
        <v>1331</v>
      </c>
      <c r="B1336" s="4" t="str">
        <f aca="false">Vocabulary!B1332</f>
        <v>sneezes</v>
      </c>
      <c r="C1336" s="24" t="n">
        <v>1.32712431022546</v>
      </c>
      <c r="D1336" s="25" t="n">
        <f aca="false">EXP((C1336-$B$3)/$F$3)</f>
        <v>3.86435161422992E-008</v>
      </c>
      <c r="E1336" s="26" t="n">
        <f aca="false">D1336/$D$3</f>
        <v>3.05103956334949E-008</v>
      </c>
      <c r="F1336" s="47" t="n">
        <f aca="false">IF(A1336=1,-1,E1336+A1336*0.0000000001)</f>
        <v>1.63610395633495E-007</v>
      </c>
    </row>
    <row r="1337" customFormat="false" ht="15" hidden="false" customHeight="false" outlineLevel="0" collapsed="false">
      <c r="A1337" s="4" t="n">
        <v>1332</v>
      </c>
      <c r="B1337" s="4" t="str">
        <f aca="false">Vocabulary!B1333</f>
        <v>sang</v>
      </c>
      <c r="C1337" s="24" t="n">
        <v>3.51278869665864</v>
      </c>
      <c r="D1337" s="25" t="n">
        <f aca="false">EXP((C1337-$B$3)/$F$3)</f>
        <v>3.43794257267853E-007</v>
      </c>
      <c r="E1337" s="26" t="n">
        <f aca="false">D1337/$D$3</f>
        <v>2.71437484289483E-007</v>
      </c>
      <c r="F1337" s="47" t="n">
        <f aca="false">IF(A1337=1,-1,E1337+A1337*0.0000000001)</f>
        <v>4.04637484289483E-007</v>
      </c>
    </row>
    <row r="1338" customFormat="false" ht="15" hidden="false" customHeight="false" outlineLevel="0" collapsed="false">
      <c r="A1338" s="4" t="n">
        <v>1333</v>
      </c>
      <c r="B1338" s="4" t="str">
        <f aca="false">Vocabulary!B1334</f>
        <v>thoroughly</v>
      </c>
      <c r="C1338" s="24" t="n">
        <v>3.2260448144151</v>
      </c>
      <c r="D1338" s="25" t="n">
        <f aca="false">EXP((C1338-$B$3)/$F$3)</f>
        <v>2.58087714768752E-007</v>
      </c>
      <c r="E1338" s="26" t="n">
        <f aca="false">D1338/$D$3</f>
        <v>2.03769197832387E-007</v>
      </c>
      <c r="F1338" s="47" t="n">
        <f aca="false">IF(A1338=1,-1,E1338+A1338*0.0000000001)</f>
        <v>3.37069197832387E-007</v>
      </c>
    </row>
    <row r="1339" customFormat="false" ht="15" hidden="false" customHeight="false" outlineLevel="0" collapsed="false">
      <c r="A1339" s="4" t="n">
        <v>1334</v>
      </c>
      <c r="B1339" s="4" t="str">
        <f aca="false">Vocabulary!B1335</f>
        <v>threw</v>
      </c>
      <c r="C1339" s="24" t="n">
        <v>-0.961787483838176</v>
      </c>
      <c r="D1339" s="25" t="n">
        <f aca="false">EXP((C1339-$B$3)/$F$3)</f>
        <v>3.91755293896169E-009</v>
      </c>
      <c r="E1339" s="26" t="n">
        <f aca="false">D1339/$D$3</f>
        <v>3.09304385353404E-009</v>
      </c>
      <c r="F1339" s="47" t="n">
        <f aca="false">IF(A1339=1,-1,E1339+A1339*0.0000000001)</f>
        <v>1.36493043853534E-007</v>
      </c>
    </row>
    <row r="1340" customFormat="false" ht="15" hidden="false" customHeight="false" outlineLevel="0" collapsed="false">
      <c r="A1340" s="4" t="n">
        <v>1335</v>
      </c>
      <c r="B1340" s="4" t="str">
        <f aca="false">Vocabulary!B1336</f>
        <v>missed</v>
      </c>
      <c r="C1340" s="24" t="n">
        <v>-3.20328999711593</v>
      </c>
      <c r="D1340" s="25" t="n">
        <f aca="false">EXP((C1340-$B$3)/$F$3)</f>
        <v>4.16430663815531E-010</v>
      </c>
      <c r="E1340" s="26" t="n">
        <f aca="false">D1340/$D$3</f>
        <v>3.28786445315812E-010</v>
      </c>
      <c r="F1340" s="47" t="n">
        <f aca="false">IF(A1340=1,-1,E1340+A1340*0.0000000001)</f>
        <v>1.33828786445316E-007</v>
      </c>
    </row>
    <row r="1341" customFormat="false" ht="15" hidden="false" customHeight="false" outlineLevel="0" collapsed="false">
      <c r="A1341" s="4" t="n">
        <v>1336</v>
      </c>
      <c r="B1341" s="4" t="str">
        <f aca="false">Vocabulary!B1337</f>
        <v>twist</v>
      </c>
      <c r="C1341" s="24" t="n">
        <v>7.71992957355856</v>
      </c>
      <c r="D1341" s="25" t="n">
        <f aca="false">EXP((C1341-$B$3)/$F$3)</f>
        <v>2.30906780168724E-005</v>
      </c>
      <c r="E1341" s="26" t="n">
        <f aca="false">D1341/$D$3</f>
        <v>1.82308907695195E-005</v>
      </c>
      <c r="F1341" s="47" t="n">
        <f aca="false">IF(A1341=1,-1,E1341+A1341*0.0000000001)</f>
        <v>1.83644907695195E-005</v>
      </c>
    </row>
    <row r="1342" customFormat="false" ht="15" hidden="false" customHeight="false" outlineLevel="0" collapsed="false">
      <c r="A1342" s="4" t="n">
        <v>1337</v>
      </c>
      <c r="B1342" s="4" t="str">
        <f aca="false">Vocabulary!B1338</f>
        <v>also</v>
      </c>
      <c r="C1342" s="24" t="n">
        <v>1.85170262770694</v>
      </c>
      <c r="D1342" s="25" t="n">
        <f aca="false">EXP((C1342-$B$3)/$F$3)</f>
        <v>6.52977330763808E-008</v>
      </c>
      <c r="E1342" s="26" t="n">
        <f aca="false">D1342/$D$3</f>
        <v>5.15548239139139E-008</v>
      </c>
      <c r="F1342" s="47" t="n">
        <f aca="false">IF(A1342=1,-1,E1342+A1342*0.0000000001)</f>
        <v>1.85254823913914E-007</v>
      </c>
    </row>
    <row r="1343" customFormat="false" ht="15" hidden="false" customHeight="false" outlineLevel="0" collapsed="false">
      <c r="A1343" s="4" t="n">
        <v>1338</v>
      </c>
      <c r="B1343" s="4" t="str">
        <f aca="false">Vocabulary!B1339</f>
        <v>extremely</v>
      </c>
      <c r="C1343" s="24" t="n">
        <v>-2.51010544058574</v>
      </c>
      <c r="D1343" s="25" t="n">
        <f aca="false">EXP((C1343-$B$3)/$F$3)</f>
        <v>8.32892457213009E-010</v>
      </c>
      <c r="E1343" s="26" t="n">
        <f aca="false">D1343/$D$3</f>
        <v>6.57597468515728E-010</v>
      </c>
      <c r="F1343" s="47" t="n">
        <f aca="false">IF(A1343=1,-1,E1343+A1343*0.0000000001)</f>
        <v>1.34457597468516E-007</v>
      </c>
    </row>
    <row r="1344" customFormat="false" ht="15" hidden="false" customHeight="false" outlineLevel="0" collapsed="false">
      <c r="A1344" s="4" t="n">
        <v>1339</v>
      </c>
      <c r="B1344" s="4" t="str">
        <f aca="false">Vocabulary!B1340</f>
        <v>neither</v>
      </c>
      <c r="C1344" s="24" t="n">
        <v>-0.247795155971695</v>
      </c>
      <c r="D1344" s="25" t="n">
        <f aca="false">EXP((C1344-$B$3)/$F$3)</f>
        <v>8.00014395968582E-009</v>
      </c>
      <c r="E1344" s="26" t="n">
        <f aca="false">D1344/$D$3</f>
        <v>6.31639099392797E-009</v>
      </c>
      <c r="F1344" s="47" t="n">
        <f aca="false">IF(A1344=1,-1,E1344+A1344*0.0000000001)</f>
        <v>1.40216390993928E-007</v>
      </c>
    </row>
    <row r="1345" customFormat="false" ht="15" hidden="false" customHeight="false" outlineLevel="0" collapsed="false">
      <c r="A1345" s="4" t="n">
        <v>1340</v>
      </c>
      <c r="B1345" s="4" t="str">
        <f aca="false">Vocabulary!B1341</f>
        <v>ugly</v>
      </c>
      <c r="C1345" s="24" t="n">
        <v>-1.69034406199216</v>
      </c>
      <c r="D1345" s="25" t="n">
        <f aca="false">EXP((C1345-$B$3)/$F$3)</f>
        <v>1.89063098992755E-009</v>
      </c>
      <c r="E1345" s="26" t="n">
        <f aca="false">D1345/$D$3</f>
        <v>1.49271870828791E-009</v>
      </c>
      <c r="F1345" s="47" t="n">
        <f aca="false">IF(A1345=1,-1,E1345+A1345*0.0000000001)</f>
        <v>1.35492718708288E-007</v>
      </c>
    </row>
    <row r="1346" customFormat="false" ht="15" hidden="false" customHeight="false" outlineLevel="0" collapsed="false">
      <c r="A1346" s="4" t="n">
        <v>1341</v>
      </c>
      <c r="B1346" s="4" t="str">
        <f aca="false">Vocabulary!B1342</f>
        <v>startled</v>
      </c>
      <c r="C1346" s="24" t="n">
        <v>-4.60671305284224</v>
      </c>
      <c r="D1346" s="25" t="n">
        <f aca="false">EXP((C1346-$B$3)/$F$3)</f>
        <v>1.02339622899624E-010</v>
      </c>
      <c r="E1346" s="26" t="n">
        <f aca="false">D1346/$D$3</f>
        <v>8.08006800455817E-011</v>
      </c>
      <c r="F1346" s="47" t="n">
        <f aca="false">IF(A1346=1,-1,E1346+A1346*0.0000000001)</f>
        <v>1.34180800680046E-007</v>
      </c>
    </row>
    <row r="1347" customFormat="false" ht="15" hidden="false" customHeight="false" outlineLevel="0" collapsed="false">
      <c r="A1347" s="4" t="n">
        <v>1342</v>
      </c>
      <c r="B1347" s="4" t="str">
        <f aca="false">Vocabulary!B1343</f>
        <v>explanation</v>
      </c>
      <c r="C1347" s="24" t="n">
        <v>-3.52491761515976</v>
      </c>
      <c r="D1347" s="25" t="n">
        <f aca="false">EXP((C1347-$B$3)/$F$3)</f>
        <v>3.01898949256973E-010</v>
      </c>
      <c r="E1347" s="26" t="n">
        <f aca="false">D1347/$D$3</f>
        <v>2.3835968624719E-010</v>
      </c>
      <c r="F1347" s="47" t="n">
        <f aca="false">IF(A1347=1,-1,E1347+A1347*0.0000000001)</f>
        <v>1.34438359686247E-007</v>
      </c>
    </row>
    <row r="1348" customFormat="false" ht="15" hidden="false" customHeight="false" outlineLevel="0" collapsed="false">
      <c r="A1348" s="4" t="n">
        <v>1343</v>
      </c>
      <c r="B1348" s="4" t="str">
        <f aca="false">Vocabulary!B1344</f>
        <v>denied</v>
      </c>
      <c r="C1348" s="24" t="n">
        <v>0.0625098177403941</v>
      </c>
      <c r="D1348" s="25" t="n">
        <f aca="false">EXP((C1348-$B$3)/$F$3)</f>
        <v>1.09109242290176E-008</v>
      </c>
      <c r="E1348" s="26" t="n">
        <f aca="false">D1348/$D$3</f>
        <v>8.61455292340814E-009</v>
      </c>
      <c r="F1348" s="47" t="n">
        <f aca="false">IF(A1348=1,-1,E1348+A1348*0.0000000001)</f>
        <v>1.42914552923408E-007</v>
      </c>
    </row>
    <row r="1349" customFormat="false" ht="15" hidden="false" customHeight="false" outlineLevel="0" collapsed="false">
      <c r="A1349" s="4" t="n">
        <v>1344</v>
      </c>
      <c r="B1349" s="4" t="str">
        <f aca="false">Vocabulary!B1345</f>
        <v>we're</v>
      </c>
      <c r="C1349" s="24" t="n">
        <v>0.1217511912485</v>
      </c>
      <c r="D1349" s="25" t="n">
        <f aca="false">EXP((C1349-$B$3)/$F$3)</f>
        <v>1.1576832279141E-008</v>
      </c>
      <c r="E1349" s="26" t="n">
        <f aca="false">D1349/$D$3</f>
        <v>9.14031041374567E-009</v>
      </c>
      <c r="F1349" s="47" t="n">
        <f aca="false">IF(A1349=1,-1,E1349+A1349*0.0000000001)</f>
        <v>1.43540310413746E-007</v>
      </c>
    </row>
    <row r="1350" customFormat="false" ht="15" hidden="false" customHeight="false" outlineLevel="0" collapsed="false">
      <c r="A1350" s="4" t="n">
        <v>1345</v>
      </c>
      <c r="B1350" s="4" t="str">
        <f aca="false">Vocabulary!B1346</f>
        <v>invited</v>
      </c>
      <c r="C1350" s="24" t="n">
        <v>2.00574129880784</v>
      </c>
      <c r="D1350" s="25" t="n">
        <f aca="false">EXP((C1350-$B$3)/$F$3)</f>
        <v>7.61721561650708E-008</v>
      </c>
      <c r="E1350" s="26" t="n">
        <f aca="false">D1350/$D$3</f>
        <v>6.01405579216631E-008</v>
      </c>
      <c r="F1350" s="47" t="n">
        <f aca="false">IF(A1350=1,-1,E1350+A1350*0.0000000001)</f>
        <v>1.94640557921663E-007</v>
      </c>
    </row>
    <row r="1351" customFormat="false" ht="15" hidden="false" customHeight="false" outlineLevel="0" collapsed="false">
      <c r="A1351" s="4" t="n">
        <v>1346</v>
      </c>
      <c r="B1351" s="4" t="str">
        <f aca="false">Vocabulary!B1347</f>
        <v>became</v>
      </c>
      <c r="C1351" s="24" t="n">
        <v>-6.47565349631825</v>
      </c>
      <c r="D1351" s="25" t="n">
        <f aca="false">EXP((C1351-$B$3)/$F$3)</f>
        <v>1.57896786269797E-011</v>
      </c>
      <c r="E1351" s="26" t="n">
        <f aca="false">D1351/$D$3</f>
        <v>1.24664986504053E-011</v>
      </c>
      <c r="F1351" s="47" t="n">
        <f aca="false">IF(A1351=1,-1,E1351+A1351*0.0000000001)</f>
        <v>1.3461246649865E-007</v>
      </c>
    </row>
    <row r="1352" customFormat="false" ht="15" hidden="false" customHeight="false" outlineLevel="0" collapsed="false">
      <c r="A1352" s="4" t="n">
        <v>1347</v>
      </c>
      <c r="B1352" s="4" t="str">
        <f aca="false">Vocabulary!B1348</f>
        <v>appear</v>
      </c>
      <c r="C1352" s="24" t="n">
        <v>10.1852038586068</v>
      </c>
      <c r="D1352" s="25" t="n">
        <f aca="false">EXP((C1352-$B$3)/$F$3)</f>
        <v>0.000271701292111195</v>
      </c>
      <c r="E1352" s="26" t="n">
        <f aca="false">D1352/$D$3</f>
        <v>0.000214517589080628</v>
      </c>
      <c r="F1352" s="47" t="n">
        <f aca="false">IF(A1352=1,-1,E1352+A1352*0.0000000001)</f>
        <v>0.000214652289080628</v>
      </c>
    </row>
    <row r="1353" customFormat="false" ht="15" hidden="false" customHeight="false" outlineLevel="0" collapsed="false">
      <c r="A1353" s="4" t="n">
        <v>1348</v>
      </c>
      <c r="B1353" s="4" t="str">
        <f aca="false">Vocabulary!B1349</f>
        <v>raving</v>
      </c>
      <c r="C1353" s="24" t="n">
        <v>0.197987116363962</v>
      </c>
      <c r="D1353" s="25" t="n">
        <f aca="false">EXP((C1353-$B$3)/$F$3)</f>
        <v>1.24939160373903E-008</v>
      </c>
      <c r="E1353" s="26" t="n">
        <f aca="false">D1353/$D$3</f>
        <v>9.86437983305538E-009</v>
      </c>
      <c r="F1353" s="47" t="n">
        <f aca="false">IF(A1353=1,-1,E1353+A1353*0.0000000001)</f>
        <v>1.44664379833055E-007</v>
      </c>
    </row>
    <row r="1354" customFormat="false" ht="15" hidden="false" customHeight="false" outlineLevel="0" collapsed="false">
      <c r="A1354" s="4" t="n">
        <v>1349</v>
      </c>
      <c r="B1354" s="4" t="str">
        <f aca="false">Vocabulary!B1350</f>
        <v>giddy</v>
      </c>
      <c r="C1354" s="24" t="n">
        <v>-3.83684449320049</v>
      </c>
      <c r="D1354" s="25" t="n">
        <f aca="false">EXP((C1354-$B$3)/$F$3)</f>
        <v>2.21000613654701E-010</v>
      </c>
      <c r="E1354" s="26" t="n">
        <f aca="false">D1354/$D$3</f>
        <v>1.74487645819305E-010</v>
      </c>
      <c r="F1354" s="47" t="n">
        <f aca="false">IF(A1354=1,-1,E1354+A1354*0.0000000001)</f>
        <v>1.35074487645819E-007</v>
      </c>
    </row>
    <row r="1355" customFormat="false" ht="15" hidden="false" customHeight="false" outlineLevel="0" collapsed="false">
      <c r="A1355" s="4" t="n">
        <v>1350</v>
      </c>
      <c r="B1355" s="4" t="str">
        <f aca="false">Vocabulary!B1351</f>
        <v>ending</v>
      </c>
      <c r="C1355" s="24" t="n">
        <v>1.61031009066457</v>
      </c>
      <c r="D1355" s="25" t="n">
        <f aca="false">EXP((C1355-$B$3)/$F$3)</f>
        <v>5.1293538194132E-008</v>
      </c>
      <c r="E1355" s="26" t="n">
        <f aca="false">D1355/$D$3</f>
        <v>4.04980265766167E-008</v>
      </c>
      <c r="F1355" s="47" t="n">
        <f aca="false">IF(A1355=1,-1,E1355+A1355*0.0000000001)</f>
        <v>1.75498026576617E-007</v>
      </c>
    </row>
    <row r="1356" customFormat="false" ht="15" hidden="false" customHeight="false" outlineLevel="0" collapsed="false">
      <c r="A1356" s="4" t="n">
        <v>1351</v>
      </c>
      <c r="B1356" s="4" t="str">
        <f aca="false">Vocabulary!B1352</f>
        <v>raised</v>
      </c>
      <c r="C1356" s="24" t="n">
        <v>4.64560810399468</v>
      </c>
      <c r="D1356" s="25" t="n">
        <f aca="false">EXP((C1356-$B$3)/$F$3)</f>
        <v>1.0672737687834E-006</v>
      </c>
      <c r="E1356" s="26" t="n">
        <f aca="false">D1356/$D$3</f>
        <v>8.42649639202713E-007</v>
      </c>
      <c r="F1356" s="47" t="n">
        <f aca="false">IF(A1356=1,-1,E1356+A1356*0.0000000001)</f>
        <v>9.77749639202713E-007</v>
      </c>
    </row>
    <row r="1357" customFormat="false" ht="15" hidden="false" customHeight="false" outlineLevel="0" collapsed="false">
      <c r="A1357" s="4" t="n">
        <v>1352</v>
      </c>
      <c r="B1357" s="4" t="str">
        <f aca="false">Vocabulary!B1353</f>
        <v>front</v>
      </c>
      <c r="C1357" s="24" t="n">
        <v>1.03049236233514</v>
      </c>
      <c r="D1357" s="25" t="n">
        <f aca="false">EXP((C1357-$B$3)/$F$3)</f>
        <v>2.87244034181257E-008</v>
      </c>
      <c r="E1357" s="26" t="n">
        <f aca="false">D1357/$D$3</f>
        <v>2.26789122758896E-008</v>
      </c>
      <c r="F1357" s="47" t="n">
        <f aca="false">IF(A1357=1,-1,E1357+A1357*0.0000000001)</f>
        <v>1.5787891227589E-007</v>
      </c>
    </row>
    <row r="1358" customFormat="false" ht="15" hidden="false" customHeight="false" outlineLevel="0" collapsed="false">
      <c r="A1358" s="4" t="n">
        <v>1353</v>
      </c>
      <c r="B1358" s="4" t="str">
        <f aca="false">Vocabulary!B1354</f>
        <v>using</v>
      </c>
      <c r="C1358" s="24" t="n">
        <v>-0.598597615653392</v>
      </c>
      <c r="D1358" s="25" t="n">
        <f aca="false">EXP((C1358-$B$3)/$F$3)</f>
        <v>5.63308402743643E-009</v>
      </c>
      <c r="E1358" s="26" t="n">
        <f aca="false">D1358/$D$3</f>
        <v>4.44751511950746E-009</v>
      </c>
      <c r="F1358" s="47" t="n">
        <f aca="false">IF(A1358=1,-1,E1358+A1358*0.0000000001)</f>
        <v>1.39747515119507E-007</v>
      </c>
    </row>
    <row r="1359" customFormat="false" ht="15" hidden="false" customHeight="false" outlineLevel="0" collapsed="false">
      <c r="A1359" s="4" t="n">
        <v>1354</v>
      </c>
      <c r="B1359" s="4" t="str">
        <f aca="false">Vocabulary!B1355</f>
        <v>cushion</v>
      </c>
      <c r="C1359" s="24" t="n">
        <v>-2.3682717304031</v>
      </c>
      <c r="D1359" s="25" t="n">
        <f aca="false">EXP((C1359-$B$3)/$F$3)</f>
        <v>9.59812776563751E-010</v>
      </c>
      <c r="E1359" s="26" t="n">
        <f aca="false">D1359/$D$3</f>
        <v>7.57805460538534E-010</v>
      </c>
      <c r="F1359" s="47" t="n">
        <f aca="false">IF(A1359=1,-1,E1359+A1359*0.0000000001)</f>
        <v>1.36157805460539E-007</v>
      </c>
    </row>
    <row r="1360" customFormat="false" ht="15" hidden="false" customHeight="false" outlineLevel="0" collapsed="false">
      <c r="A1360" s="4" t="n">
        <v>1355</v>
      </c>
      <c r="B1360" s="4" t="str">
        <f aca="false">Vocabulary!B1356</f>
        <v>resting</v>
      </c>
      <c r="C1360" s="24" t="n">
        <v>-8.62218259085956</v>
      </c>
      <c r="D1360" s="25" t="n">
        <f aca="false">EXP((C1360-$B$3)/$F$3)</f>
        <v>1.84564236198101E-012</v>
      </c>
      <c r="E1360" s="26" t="n">
        <f aca="false">D1360/$D$3</f>
        <v>1.45719862692153E-012</v>
      </c>
      <c r="F1360" s="47" t="n">
        <f aca="false">IF(A1360=1,-1,E1360+A1360*0.0000000001)</f>
        <v>1.35501457198627E-007</v>
      </c>
    </row>
    <row r="1361" customFormat="false" ht="15" hidden="false" customHeight="false" outlineLevel="0" collapsed="false">
      <c r="A1361" s="4" t="n">
        <v>1356</v>
      </c>
      <c r="B1361" s="4" t="str">
        <f aca="false">Vocabulary!B1357</f>
        <v>wine</v>
      </c>
      <c r="C1361" s="24" t="n">
        <v>2.29404454751471</v>
      </c>
      <c r="D1361" s="25" t="n">
        <f aca="false">EXP((C1361-$B$3)/$F$3)</f>
        <v>1.0162598293162E-007</v>
      </c>
      <c r="E1361" s="26" t="n">
        <f aca="false">D1361/$D$3</f>
        <v>8.02372365513747E-008</v>
      </c>
      <c r="F1361" s="47" t="n">
        <f aca="false">IF(A1361=1,-1,E1361+A1361*0.0000000001)</f>
        <v>2.15837236551375E-007</v>
      </c>
    </row>
    <row r="1362" customFormat="false" ht="15" hidden="false" customHeight="false" outlineLevel="0" collapsed="false">
      <c r="A1362" s="4" t="n">
        <v>1357</v>
      </c>
      <c r="B1362" s="4" t="str">
        <f aca="false">Vocabulary!B1358</f>
        <v>laid</v>
      </c>
      <c r="C1362" s="24" t="n">
        <v>1.25772726405882</v>
      </c>
      <c r="D1362" s="25" t="n">
        <f aca="false">EXP((C1362-$B$3)/$F$3)</f>
        <v>3.60527071962988E-008</v>
      </c>
      <c r="E1362" s="26" t="n">
        <f aca="false">D1362/$D$3</f>
        <v>2.84648621561014E-008</v>
      </c>
      <c r="F1362" s="47" t="n">
        <f aca="false">IF(A1362=1,-1,E1362+A1362*0.0000000001)</f>
        <v>1.64164862156101E-007</v>
      </c>
    </row>
    <row r="1363" customFormat="false" ht="15" hidden="false" customHeight="false" outlineLevel="0" collapsed="false">
      <c r="A1363" s="4" t="n">
        <v>1358</v>
      </c>
      <c r="B1363" s="4" t="str">
        <f aca="false">Vocabulary!B1359</f>
        <v>wants</v>
      </c>
      <c r="C1363" s="24" t="n">
        <v>4.23193966957941</v>
      </c>
      <c r="D1363" s="25" t="n">
        <f aca="false">EXP((C1363-$B$3)/$F$3)</f>
        <v>7.05702924443074E-007</v>
      </c>
      <c r="E1363" s="26" t="n">
        <f aca="false">D1363/$D$3</f>
        <v>5.57176923165758E-007</v>
      </c>
      <c r="F1363" s="47" t="n">
        <f aca="false">IF(A1363=1,-1,E1363+A1363*0.0000000001)</f>
        <v>6.92976923165758E-007</v>
      </c>
    </row>
    <row r="1364" customFormat="false" ht="15" hidden="false" customHeight="false" outlineLevel="0" collapsed="false">
      <c r="A1364" s="4" t="n">
        <v>1359</v>
      </c>
      <c r="B1364" s="4" t="str">
        <f aca="false">Vocabulary!B1360</f>
        <v>personal</v>
      </c>
      <c r="C1364" s="24" t="n">
        <v>-0.713392506732008</v>
      </c>
      <c r="D1364" s="25" t="n">
        <f aca="false">EXP((C1364-$B$3)/$F$3)</f>
        <v>5.02217037415433E-009</v>
      </c>
      <c r="E1364" s="26" t="n">
        <f aca="false">D1364/$D$3</f>
        <v>3.96517761194463E-009</v>
      </c>
      <c r="F1364" s="47" t="n">
        <f aca="false">IF(A1364=1,-1,E1364+A1364*0.0000000001)</f>
        <v>1.39865177611945E-007</v>
      </c>
    </row>
    <row r="1365" customFormat="false" ht="15" hidden="false" customHeight="false" outlineLevel="0" collapsed="false">
      <c r="A1365" s="4" t="n">
        <v>1360</v>
      </c>
      <c r="B1365" s="4" t="str">
        <f aca="false">Vocabulary!B1361</f>
        <v>rude</v>
      </c>
      <c r="C1365" s="24" t="n">
        <v>-3.0488448071862</v>
      </c>
      <c r="D1365" s="25" t="n">
        <f aca="false">EXP((C1365-$B$3)/$F$3)</f>
        <v>4.85978879067012E-010</v>
      </c>
      <c r="E1365" s="26" t="n">
        <f aca="false">D1365/$D$3</f>
        <v>3.83697172256714E-010</v>
      </c>
      <c r="F1365" s="47" t="n">
        <f aca="false">IF(A1365=1,-1,E1365+A1365*0.0000000001)</f>
        <v>1.36383697172257E-007</v>
      </c>
    </row>
    <row r="1366" customFormat="false" ht="15" hidden="false" customHeight="false" outlineLevel="0" collapsed="false">
      <c r="A1366" s="4" t="n">
        <v>1361</v>
      </c>
      <c r="B1366" s="4" t="str">
        <f aca="false">Vocabulary!B1362</f>
        <v>wide</v>
      </c>
      <c r="C1366" s="24" t="n">
        <v>-1.62524581594136</v>
      </c>
      <c r="D1366" s="25" t="n">
        <f aca="false">EXP((C1366-$B$3)/$F$3)</f>
        <v>2.01780215403666E-009</v>
      </c>
      <c r="E1366" s="26" t="n">
        <f aca="false">D1366/$D$3</f>
        <v>1.59312475094337E-009</v>
      </c>
      <c r="F1366" s="47" t="n">
        <f aca="false">IF(A1366=1,-1,E1366+A1366*0.0000000001)</f>
        <v>1.37693124750943E-007</v>
      </c>
    </row>
    <row r="1367" customFormat="false" ht="15" hidden="false" customHeight="false" outlineLevel="0" collapsed="false">
      <c r="A1367" s="4" t="n">
        <v>1362</v>
      </c>
      <c r="B1367" s="4" t="str">
        <f aca="false">Vocabulary!B1363</f>
        <v>riddles</v>
      </c>
      <c r="C1367" s="24" t="n">
        <v>6.37542756139776</v>
      </c>
      <c r="D1367" s="25" t="n">
        <f aca="false">EXP((C1367-$B$3)/$F$3)</f>
        <v>6.01903516490846E-006</v>
      </c>
      <c r="E1367" s="26" t="n">
        <f aca="false">D1367/$D$3</f>
        <v>4.75223692215366E-006</v>
      </c>
      <c r="F1367" s="47" t="n">
        <f aca="false">IF(A1367=1,-1,E1367+A1367*0.0000000001)</f>
        <v>4.88843692215366E-006</v>
      </c>
    </row>
    <row r="1368" customFormat="false" ht="15" hidden="false" customHeight="false" outlineLevel="0" collapsed="false">
      <c r="A1368" s="4" t="n">
        <v>1363</v>
      </c>
      <c r="B1368" s="4" t="str">
        <f aca="false">Vocabulary!B1364</f>
        <v>break</v>
      </c>
      <c r="C1368" s="24" t="n">
        <v>10.540789624157</v>
      </c>
      <c r="D1368" s="25" t="n">
        <f aca="false">EXP((C1368-$B$3)/$F$3)</f>
        <v>0.000387722174340175</v>
      </c>
      <c r="E1368" s="26" t="n">
        <f aca="false">D1368/$D$3</f>
        <v>0.000306120097649421</v>
      </c>
      <c r="F1368" s="47" t="n">
        <f aca="false">IF(A1368=1,-1,E1368+A1368*0.0000000001)</f>
        <v>0.000306256397649421</v>
      </c>
    </row>
    <row r="1369" customFormat="false" ht="15" hidden="false" customHeight="false" outlineLevel="0" collapsed="false">
      <c r="A1369" s="4" t="n">
        <v>1364</v>
      </c>
      <c r="B1369" s="4" t="str">
        <f aca="false">Vocabulary!B1365</f>
        <v>month</v>
      </c>
      <c r="C1369" s="24" t="n">
        <v>4.94547830619974</v>
      </c>
      <c r="D1369" s="25" t="n">
        <f aca="false">EXP((C1369-$B$3)/$F$3)</f>
        <v>1.44048191337633E-006</v>
      </c>
      <c r="E1369" s="26" t="n">
        <f aca="false">D1369/$D$3</f>
        <v>1.13731040721469E-006</v>
      </c>
      <c r="F1369" s="47" t="n">
        <f aca="false">IF(A1369=1,-1,E1369+A1369*0.0000000001)</f>
        <v>1.27371040721469E-006</v>
      </c>
    </row>
    <row r="1370" customFormat="false" ht="15" hidden="false" customHeight="false" outlineLevel="0" collapsed="false">
      <c r="A1370" s="4" t="n">
        <v>1365</v>
      </c>
      <c r="B1370" s="4" t="str">
        <f aca="false">Vocabulary!B1366</f>
        <v>uneasily</v>
      </c>
      <c r="C1370" s="24" t="n">
        <v>-5.80426401011613</v>
      </c>
      <c r="D1370" s="25" t="n">
        <f aca="false">EXP((C1370-$B$3)/$F$3)</f>
        <v>3.08996841236656E-011</v>
      </c>
      <c r="E1370" s="26" t="n">
        <f aca="false">D1370/$D$3</f>
        <v>2.43963718024901E-011</v>
      </c>
      <c r="F1370" s="47" t="n">
        <f aca="false">IF(A1370=1,-1,E1370+A1370*0.0000000001)</f>
        <v>1.36524396371803E-007</v>
      </c>
    </row>
    <row r="1371" customFormat="false" ht="15" hidden="false" customHeight="false" outlineLevel="0" collapsed="false">
      <c r="A1371" s="4" t="n">
        <v>1366</v>
      </c>
      <c r="B1371" s="4" t="str">
        <f aca="false">Vocabulary!B1367</f>
        <v>meekly</v>
      </c>
      <c r="C1371" s="24" t="n">
        <v>-4.43504739881976</v>
      </c>
      <c r="D1371" s="25" t="n">
        <f aca="false">EXP((C1371-$B$3)/$F$3)</f>
        <v>1.21505869786386E-010</v>
      </c>
      <c r="E1371" s="26" t="n">
        <f aca="false">D1371/$D$3</f>
        <v>9.59330963912121E-011</v>
      </c>
      <c r="F1371" s="47" t="n">
        <f aca="false">IF(A1371=1,-1,E1371+A1371*0.0000000001)</f>
        <v>1.36695933096391E-007</v>
      </c>
    </row>
    <row r="1372" customFormat="false" ht="15" hidden="false" customHeight="false" outlineLevel="0" collapsed="false">
      <c r="A1372" s="4" t="n">
        <v>1367</v>
      </c>
      <c r="B1372" s="4" t="str">
        <f aca="false">Vocabulary!B1368</f>
        <v>cup</v>
      </c>
      <c r="C1372" s="24" t="n">
        <v>-8.03014735966473</v>
      </c>
      <c r="D1372" s="25" t="n">
        <f aca="false">EXP((C1372-$B$3)/$F$3)</f>
        <v>3.33630067812635E-012</v>
      </c>
      <c r="E1372" s="26" t="n">
        <f aca="false">D1372/$D$3</f>
        <v>2.63412504356743E-012</v>
      </c>
      <c r="F1372" s="47" t="n">
        <f aca="false">IF(A1372=1,-1,E1372+A1372*0.0000000001)</f>
        <v>1.36702634125044E-007</v>
      </c>
    </row>
    <row r="1373" customFormat="false" ht="15" hidden="false" customHeight="false" outlineLevel="0" collapsed="false">
      <c r="A1373" s="4" t="n">
        <v>1368</v>
      </c>
      <c r="B1373" s="4" t="str">
        <f aca="false">Vocabulary!B1369</f>
        <v>tells</v>
      </c>
      <c r="C1373" s="24" t="n">
        <v>-4.78457272350009</v>
      </c>
      <c r="D1373" s="25" t="n">
        <f aca="false">EXP((C1373-$B$3)/$F$3)</f>
        <v>8.56643923929424E-011</v>
      </c>
      <c r="E1373" s="26" t="n">
        <f aca="false">D1373/$D$3</f>
        <v>6.76350074870831E-011</v>
      </c>
      <c r="F1373" s="47" t="n">
        <f aca="false">IF(A1373=1,-1,E1373+A1373*0.0000000001)</f>
        <v>1.36867635007487E-007</v>
      </c>
    </row>
    <row r="1374" customFormat="false" ht="15" hidden="false" customHeight="false" outlineLevel="0" collapsed="false">
      <c r="A1374" s="4" t="n">
        <v>1369</v>
      </c>
      <c r="B1374" s="4" t="str">
        <f aca="false">Vocabulary!B1370</f>
        <v>year</v>
      </c>
      <c r="C1374" s="24" t="n">
        <v>-3.98157941805217</v>
      </c>
      <c r="D1374" s="25" t="n">
        <f aca="false">EXP((C1374-$B$3)/$F$3)</f>
        <v>1.91221138856747E-010</v>
      </c>
      <c r="E1374" s="26" t="n">
        <f aca="false">D1374/$D$3</f>
        <v>1.50975718113308E-010</v>
      </c>
      <c r="F1374" s="47" t="n">
        <f aca="false">IF(A1374=1,-1,E1374+A1374*0.0000000001)</f>
        <v>1.37050975718113E-007</v>
      </c>
    </row>
    <row r="1375" customFormat="false" ht="15" hidden="false" customHeight="false" outlineLevel="0" collapsed="false">
      <c r="A1375" s="4" t="n">
        <v>1370</v>
      </c>
      <c r="B1375" s="4" t="str">
        <f aca="false">Vocabulary!B1371</f>
        <v>clock</v>
      </c>
      <c r="C1375" s="24" t="n">
        <v>4.87901839922865</v>
      </c>
      <c r="D1375" s="25" t="n">
        <f aca="false">EXP((C1375-$B$3)/$F$3)</f>
        <v>1.34785954599647E-006</v>
      </c>
      <c r="E1375" s="26" t="n">
        <f aca="false">D1375/$D$3</f>
        <v>1.06418183726612E-006</v>
      </c>
      <c r="F1375" s="47" t="n">
        <f aca="false">IF(A1375=1,-1,E1375+A1375*0.0000000001)</f>
        <v>1.20118183726612E-006</v>
      </c>
    </row>
    <row r="1376" customFormat="false" ht="15" hidden="false" customHeight="false" outlineLevel="0" collapsed="false">
      <c r="A1376" s="4" t="n">
        <v>1371</v>
      </c>
      <c r="B1376" s="4" t="str">
        <f aca="false">Vocabulary!B1372</f>
        <v>spoon</v>
      </c>
      <c r="C1376" s="24" t="n">
        <v>-3.02425922974</v>
      </c>
      <c r="D1376" s="25" t="n">
        <f aca="false">EXP((C1376-$B$3)/$F$3)</f>
        <v>4.98075036657126E-010</v>
      </c>
      <c r="E1376" s="26" t="n">
        <f aca="false">D1376/$D$3</f>
        <v>3.93247508006714E-010</v>
      </c>
      <c r="F1376" s="47" t="n">
        <f aca="false">IF(A1376=1,-1,E1376+A1376*0.0000000001)</f>
        <v>1.37493247508007E-007</v>
      </c>
    </row>
    <row r="1377" customFormat="false" ht="15" hidden="false" customHeight="false" outlineLevel="0" collapsed="false">
      <c r="A1377" s="4" t="n">
        <v>1372</v>
      </c>
      <c r="B1377" s="4" t="str">
        <f aca="false">Vocabulary!B1373</f>
        <v>concert</v>
      </c>
      <c r="C1377" s="24" t="n">
        <v>-1.43066911952251</v>
      </c>
      <c r="D1377" s="25" t="n">
        <f aca="false">EXP((C1377-$B$3)/$F$3)</f>
        <v>2.45121929681386E-009</v>
      </c>
      <c r="E1377" s="26" t="n">
        <f aca="false">D1377/$D$3</f>
        <v>1.93532261026283E-009</v>
      </c>
      <c r="F1377" s="47" t="n">
        <f aca="false">IF(A1377=1,-1,E1377+A1377*0.0000000001)</f>
        <v>1.39135322610263E-007</v>
      </c>
    </row>
    <row r="1378" customFormat="false" ht="15" hidden="false" customHeight="false" outlineLevel="0" collapsed="false">
      <c r="A1378" s="4" t="n">
        <v>1373</v>
      </c>
      <c r="B1378" s="4" t="str">
        <f aca="false">Vocabulary!B1374</f>
        <v>pinch</v>
      </c>
      <c r="C1378" s="24" t="n">
        <v>5.42883051475431</v>
      </c>
      <c r="D1378" s="25" t="n">
        <f aca="false">EXP((C1378-$B$3)/$F$3)</f>
        <v>2.33574273473472E-006</v>
      </c>
      <c r="E1378" s="26" t="n">
        <f aca="false">D1378/$D$3</f>
        <v>1.84414986132206E-006</v>
      </c>
      <c r="F1378" s="47" t="n">
        <f aca="false">IF(A1378=1,-1,E1378+A1378*0.0000000001)</f>
        <v>1.98144986132206E-006</v>
      </c>
    </row>
    <row r="1379" customFormat="false" ht="15" hidden="false" customHeight="false" outlineLevel="0" collapsed="false">
      <c r="A1379" s="4" t="n">
        <v>1374</v>
      </c>
      <c r="B1379" s="4" t="str">
        <f aca="false">Vocabulary!B1375</f>
        <v>we've</v>
      </c>
      <c r="C1379" s="24" t="n">
        <v>5.25476613645645</v>
      </c>
      <c r="D1379" s="25" t="n">
        <f aca="false">EXP((C1379-$B$3)/$F$3)</f>
        <v>1.96259102138932E-006</v>
      </c>
      <c r="E1379" s="26" t="n">
        <f aca="false">D1379/$D$3</f>
        <v>1.54953364773629E-006</v>
      </c>
      <c r="F1379" s="47" t="n">
        <f aca="false">IF(A1379=1,-1,E1379+A1379*0.0000000001)</f>
        <v>1.68693364773629E-006</v>
      </c>
    </row>
    <row r="1380" customFormat="false" ht="15" hidden="false" customHeight="false" outlineLevel="0" collapsed="false">
      <c r="A1380" s="4" t="n">
        <v>1375</v>
      </c>
      <c r="B1380" s="4" t="str">
        <f aca="false">Vocabulary!B1376</f>
        <v>wash</v>
      </c>
      <c r="C1380" s="24" t="n">
        <v>11.582381796883</v>
      </c>
      <c r="D1380" s="25" t="n">
        <f aca="false">EXP((C1380-$B$3)/$F$3)</f>
        <v>0.00109869809776122</v>
      </c>
      <c r="E1380" s="26" t="n">
        <f aca="false">D1380/$D$3</f>
        <v>0.000867460236305208</v>
      </c>
      <c r="F1380" s="47" t="n">
        <f aca="false">IF(A1380=1,-1,E1380+A1380*0.0000000001)</f>
        <v>0.000867597736305208</v>
      </c>
    </row>
    <row r="1381" customFormat="false" ht="15" hidden="false" customHeight="false" outlineLevel="0" collapsed="false">
      <c r="A1381" s="4" t="n">
        <v>1376</v>
      </c>
      <c r="B1381" s="4" t="str">
        <f aca="false">Vocabulary!B1377</f>
        <v>yawning</v>
      </c>
      <c r="C1381" s="24" t="n">
        <v>3.61255147118612</v>
      </c>
      <c r="D1381" s="25" t="n">
        <f aca="false">EXP((C1381-$B$3)/$F$3)</f>
        <v>3.79861291470121E-007</v>
      </c>
      <c r="E1381" s="26" t="n">
        <f aca="false">D1381/$D$3</f>
        <v>2.99913658113466E-007</v>
      </c>
      <c r="F1381" s="47" t="n">
        <f aca="false">IF(A1381=1,-1,E1381+A1381*0.0000000001)</f>
        <v>4.37513658113466E-007</v>
      </c>
    </row>
    <row r="1382" customFormat="false" ht="15" hidden="false" customHeight="false" outlineLevel="0" collapsed="false">
      <c r="A1382" s="4" t="n">
        <v>1377</v>
      </c>
      <c r="B1382" s="4" t="str">
        <f aca="false">Vocabulary!B1378</f>
        <v>wake</v>
      </c>
      <c r="C1382" s="24" t="n">
        <v>-2.55984801653926</v>
      </c>
      <c r="D1382" s="25" t="n">
        <f aca="false">EXP((C1382-$B$3)/$F$3)</f>
        <v>7.92475788814708E-010</v>
      </c>
      <c r="E1382" s="26" t="n">
        <f aca="false">D1382/$D$3</f>
        <v>6.25687107706968E-010</v>
      </c>
      <c r="F1382" s="47" t="n">
        <f aca="false">IF(A1382=1,-1,E1382+A1382*0.0000000001)</f>
        <v>1.38325687107707E-007</v>
      </c>
    </row>
    <row r="1383" customFormat="false" ht="15" hidden="false" customHeight="false" outlineLevel="0" collapsed="false">
      <c r="A1383" s="4" t="n">
        <v>1378</v>
      </c>
      <c r="B1383" s="4" t="str">
        <f aca="false">Vocabulary!B1379</f>
        <v>pinched</v>
      </c>
      <c r="C1383" s="24" t="n">
        <v>7.52890393406572</v>
      </c>
      <c r="D1383" s="25" t="n">
        <f aca="false">EXP((C1383-$B$3)/$F$3)</f>
        <v>1.9075472500534E-005</v>
      </c>
      <c r="E1383" s="26" t="n">
        <f aca="false">D1383/$D$3</f>
        <v>1.50607468208641E-005</v>
      </c>
      <c r="F1383" s="47" t="n">
        <f aca="false">IF(A1383=1,-1,E1383+A1383*0.0000000001)</f>
        <v>1.51985468208641E-005</v>
      </c>
    </row>
    <row r="1384" customFormat="false" ht="15" hidden="false" customHeight="false" outlineLevel="0" collapsed="false">
      <c r="A1384" s="4" t="n">
        <v>1379</v>
      </c>
      <c r="B1384" s="4" t="str">
        <f aca="false">Vocabulary!B1380</f>
        <v>sisters</v>
      </c>
      <c r="C1384" s="24" t="n">
        <v>-1.72484332049921</v>
      </c>
      <c r="D1384" s="25" t="n">
        <f aca="false">EXP((C1384-$B$3)/$F$3)</f>
        <v>1.82651790836859E-009</v>
      </c>
      <c r="E1384" s="26" t="n">
        <f aca="false">D1384/$D$3</f>
        <v>1.44209920781483E-009</v>
      </c>
      <c r="F1384" s="47" t="n">
        <f aca="false">IF(A1384=1,-1,E1384+A1384*0.0000000001)</f>
        <v>1.39342099207815E-007</v>
      </c>
    </row>
    <row r="1385" customFormat="false" ht="15" hidden="false" customHeight="false" outlineLevel="0" collapsed="false">
      <c r="A1385" s="4" t="n">
        <v>1380</v>
      </c>
      <c r="B1385" s="4" t="str">
        <f aca="false">Vocabulary!B1381</f>
        <v>names</v>
      </c>
      <c r="C1385" s="24" t="n">
        <v>-12.1245270586928</v>
      </c>
      <c r="D1385" s="25" t="n">
        <f aca="false">EXP((C1385-$B$3)/$F$3)</f>
        <v>5.56030575539361E-014</v>
      </c>
      <c r="E1385" s="26" t="n">
        <f aca="false">D1385/$D$3</f>
        <v>4.39005415075472E-014</v>
      </c>
      <c r="F1385" s="47" t="n">
        <f aca="false">IF(A1385=1,-1,E1385+A1385*0.0000000001)</f>
        <v>1.38000043900542E-007</v>
      </c>
    </row>
    <row r="1386" customFormat="false" ht="15" hidden="false" customHeight="false" outlineLevel="0" collapsed="false">
      <c r="A1386" s="4" t="n">
        <v>1381</v>
      </c>
      <c r="B1386" s="4" t="str">
        <f aca="false">Vocabulary!B1382</f>
        <v>ill</v>
      </c>
      <c r="C1386" s="24" t="n">
        <v>-4.73611623171605</v>
      </c>
      <c r="D1386" s="25" t="n">
        <f aca="false">EXP((C1386-$B$3)/$F$3)</f>
        <v>8.99176039850328E-011</v>
      </c>
      <c r="E1386" s="26" t="n">
        <f aca="false">D1386/$D$3</f>
        <v>7.09930654834051E-011</v>
      </c>
      <c r="F1386" s="47" t="n">
        <f aca="false">IF(A1386=1,-1,E1386+A1386*0.0000000001)</f>
        <v>1.38170993065483E-007</v>
      </c>
    </row>
    <row r="1387" customFormat="false" ht="15" hidden="false" customHeight="false" outlineLevel="0" collapsed="false">
      <c r="A1387" s="4" t="n">
        <v>1382</v>
      </c>
      <c r="B1387" s="4" t="str">
        <f aca="false">Vocabulary!B1383</f>
        <v>living</v>
      </c>
      <c r="C1387" s="24" t="n">
        <v>-0.103539797428609</v>
      </c>
      <c r="D1387" s="25" t="n">
        <f aca="false">EXP((C1387-$B$3)/$F$3)</f>
        <v>9.24159874485661E-009</v>
      </c>
      <c r="E1387" s="26" t="n">
        <f aca="false">D1387/$D$3</f>
        <v>7.2965625838314E-009</v>
      </c>
      <c r="F1387" s="47" t="n">
        <f aca="false">IF(A1387=1,-1,E1387+A1387*0.0000000001)</f>
        <v>1.45496562583831E-007</v>
      </c>
    </row>
    <row r="1388" customFormat="false" ht="15" hidden="false" customHeight="false" outlineLevel="0" collapsed="false">
      <c r="A1388" s="4" t="n">
        <v>1383</v>
      </c>
      <c r="B1388" s="4" t="str">
        <f aca="false">Vocabulary!B1384</f>
        <v>triumphantly</v>
      </c>
      <c r="C1388" s="24" t="n">
        <v>1.90144024661725</v>
      </c>
      <c r="D1388" s="25" t="n">
        <f aca="false">EXP((C1388-$B$3)/$F$3)</f>
        <v>6.86276104923512E-008</v>
      </c>
      <c r="E1388" s="26" t="n">
        <f aca="false">D1388/$D$3</f>
        <v>5.41838775693365E-008</v>
      </c>
      <c r="F1388" s="47" t="n">
        <f aca="false">IF(A1388=1,-1,E1388+A1388*0.0000000001)</f>
        <v>1.92483877569337E-007</v>
      </c>
    </row>
    <row r="1389" customFormat="false" ht="15" hidden="false" customHeight="false" outlineLevel="0" collapsed="false">
      <c r="A1389" s="4" t="n">
        <v>1384</v>
      </c>
      <c r="B1389" s="4" t="str">
        <f aca="false">Vocabulary!B1385</f>
        <v>sh</v>
      </c>
      <c r="C1389" s="24" t="n">
        <v>-3.90623600224527</v>
      </c>
      <c r="D1389" s="25" t="n">
        <f aca="false">EXP((C1389-$B$3)/$F$3)</f>
        <v>2.06185029929457E-010</v>
      </c>
      <c r="E1389" s="26" t="n">
        <f aca="false">D1389/$D$3</f>
        <v>1.62790228862374E-010</v>
      </c>
      <c r="F1389" s="47" t="n">
        <f aca="false">IF(A1389=1,-1,E1389+A1389*0.0000000001)</f>
        <v>1.38562790228862E-007</v>
      </c>
    </row>
    <row r="1390" customFormat="false" ht="15" hidden="false" customHeight="false" outlineLevel="0" collapsed="false">
      <c r="A1390" s="4" t="n">
        <v>1385</v>
      </c>
      <c r="B1390" s="4" t="str">
        <f aca="false">Vocabulary!B1386</f>
        <v>sulkily</v>
      </c>
      <c r="C1390" s="24" t="n">
        <v>-0.633291054486682</v>
      </c>
      <c r="D1390" s="25" t="n">
        <f aca="false">EXP((C1390-$B$3)/$F$3)</f>
        <v>5.44100419207381E-009</v>
      </c>
      <c r="E1390" s="26" t="n">
        <f aca="false">D1390/$D$3</f>
        <v>4.29586143073469E-009</v>
      </c>
      <c r="F1390" s="47" t="n">
        <f aca="false">IF(A1390=1,-1,E1390+A1390*0.0000000001)</f>
        <v>1.42795861430735E-007</v>
      </c>
    </row>
    <row r="1391" customFormat="false" ht="15" hidden="false" customHeight="false" outlineLevel="0" collapsed="false">
      <c r="A1391" s="4" t="n">
        <v>1386</v>
      </c>
      <c r="B1391" s="4" t="str">
        <f aca="false">Vocabulary!B1387</f>
        <v>learning</v>
      </c>
      <c r="C1391" s="24" t="n">
        <v>-0.0540886065109771</v>
      </c>
      <c r="D1391" s="25" t="n">
        <f aca="false">EXP((C1391-$B$3)/$F$3)</f>
        <v>9.71009519377354E-009</v>
      </c>
      <c r="E1391" s="26" t="n">
        <f aca="false">D1391/$D$3</f>
        <v>7.66645677142829E-009</v>
      </c>
      <c r="F1391" s="47" t="n">
        <f aca="false">IF(A1391=1,-1,E1391+A1391*0.0000000001)</f>
        <v>1.46266456771428E-007</v>
      </c>
    </row>
    <row r="1392" customFormat="false" ht="15" hidden="false" customHeight="false" outlineLevel="0" collapsed="false">
      <c r="A1392" s="4" t="n">
        <v>1387</v>
      </c>
      <c r="B1392" s="4" t="str">
        <f aca="false">Vocabulary!B1388</f>
        <v>interrupting</v>
      </c>
      <c r="C1392" s="24" t="n">
        <v>3.08186397991263</v>
      </c>
      <c r="D1392" s="25" t="n">
        <f aca="false">EXP((C1392-$B$3)/$F$3)</f>
        <v>2.23434581807924E-007</v>
      </c>
      <c r="E1392" s="26" t="n">
        <f aca="false">D1392/$D$3</f>
        <v>1.76409348053664E-007</v>
      </c>
      <c r="F1392" s="47" t="n">
        <f aca="false">IF(A1392=1,-1,E1392+A1392*0.0000000001)</f>
        <v>3.15109348053664E-007</v>
      </c>
    </row>
    <row r="1393" customFormat="false" ht="15" hidden="false" customHeight="false" outlineLevel="0" collapsed="false">
      <c r="A1393" s="4" t="n">
        <v>1388</v>
      </c>
      <c r="B1393" s="4" t="str">
        <f aca="false">Vocabulary!B1389</f>
        <v>rubbing</v>
      </c>
      <c r="C1393" s="24" t="n">
        <v>-1.84668116919203</v>
      </c>
      <c r="D1393" s="25" t="n">
        <f aca="false">EXP((C1393-$B$3)/$F$3)</f>
        <v>1.61700152428735E-009</v>
      </c>
      <c r="E1393" s="26" t="n">
        <f aca="false">D1393/$D$3</f>
        <v>1.27667875936291E-009</v>
      </c>
      <c r="F1393" s="47" t="n">
        <f aca="false">IF(A1393=1,-1,E1393+A1393*0.0000000001)</f>
        <v>1.40076678759363E-007</v>
      </c>
    </row>
    <row r="1394" customFormat="false" ht="15" hidden="false" customHeight="false" outlineLevel="0" collapsed="false">
      <c r="A1394" s="4" t="n">
        <v>1389</v>
      </c>
      <c r="B1394" s="4" t="str">
        <f aca="false">Vocabulary!B1390</f>
        <v>manner</v>
      </c>
      <c r="C1394" s="24" t="n">
        <v>-0.292854226249439</v>
      </c>
      <c r="D1394" s="25" t="n">
        <f aca="false">EXP((C1394-$B$3)/$F$3)</f>
        <v>7.64766571668119E-009</v>
      </c>
      <c r="E1394" s="26" t="n">
        <f aca="false">D1394/$D$3</f>
        <v>6.03809720185508E-009</v>
      </c>
      <c r="F1394" s="47" t="n">
        <f aca="false">IF(A1394=1,-1,E1394+A1394*0.0000000001)</f>
        <v>1.44938097201855E-007</v>
      </c>
    </row>
    <row r="1395" customFormat="false" ht="15" hidden="false" customHeight="false" outlineLevel="0" collapsed="false">
      <c r="A1395" s="4" t="n">
        <v>1390</v>
      </c>
      <c r="B1395" s="4" t="str">
        <f aca="false">Vocabulary!B1391</f>
        <v>closed</v>
      </c>
      <c r="C1395" s="24" t="n">
        <v>1.31381482537963</v>
      </c>
      <c r="D1395" s="25" t="n">
        <f aca="false">EXP((C1395-$B$3)/$F$3)</f>
        <v>3.81325984177465E-008</v>
      </c>
      <c r="E1395" s="26" t="n">
        <f aca="false">D1395/$D$3</f>
        <v>3.01070083781824E-008</v>
      </c>
      <c r="F1395" s="47" t="n">
        <f aca="false">IF(A1395=1,-1,E1395+A1395*0.0000000001)</f>
        <v>1.69107008378182E-007</v>
      </c>
    </row>
    <row r="1396" customFormat="false" ht="15" hidden="false" customHeight="false" outlineLevel="0" collapsed="false">
      <c r="A1396" s="4" t="n">
        <v>1391</v>
      </c>
      <c r="B1396" s="4" t="str">
        <f aca="false">Vocabulary!B1392</f>
        <v>everything's</v>
      </c>
      <c r="C1396" s="24" t="n">
        <v>3.37450988354254</v>
      </c>
      <c r="D1396" s="25" t="n">
        <f aca="false">EXP((C1396-$B$3)/$F$3)</f>
        <v>2.9939524077763E-007</v>
      </c>
      <c r="E1396" s="26" t="n">
        <f aca="false">D1396/$D$3</f>
        <v>2.36382921607699E-007</v>
      </c>
      <c r="F1396" s="47" t="n">
        <f aca="false">IF(A1396=1,-1,E1396+A1396*0.0000000001)</f>
        <v>3.75482921607699E-007</v>
      </c>
    </row>
    <row r="1397" customFormat="false" ht="15" hidden="false" customHeight="false" outlineLevel="0" collapsed="false">
      <c r="A1397" s="4" t="n">
        <v>1392</v>
      </c>
      <c r="B1397" s="4" t="str">
        <f aca="false">Vocabulary!B1393</f>
        <v>flower</v>
      </c>
      <c r="C1397" s="24" t="n">
        <v>-12.4672939871796</v>
      </c>
      <c r="D1397" s="25" t="n">
        <f aca="false">EXP((C1397-$B$3)/$F$3)</f>
        <v>3.94672519400952E-014</v>
      </c>
      <c r="E1397" s="26" t="n">
        <f aca="false">D1397/$D$3</f>
        <v>3.11607636019707E-014</v>
      </c>
      <c r="F1397" s="47" t="n">
        <f aca="false">IF(A1397=1,-1,E1397+A1397*0.0000000001)</f>
        <v>1.39200031160764E-007</v>
      </c>
    </row>
    <row r="1398" customFormat="false" ht="15" hidden="false" customHeight="false" outlineLevel="0" collapsed="false">
      <c r="A1398" s="4" t="n">
        <v>1393</v>
      </c>
      <c r="B1398" s="4" t="str">
        <f aca="false">Vocabulary!B1394</f>
        <v>painting</v>
      </c>
      <c r="C1398" s="24" t="n">
        <v>4.19741688827868</v>
      </c>
      <c r="D1398" s="25" t="n">
        <f aca="false">EXP((C1398-$B$3)/$F$3)</f>
        <v>6.81755835125495E-007</v>
      </c>
      <c r="E1398" s="26" t="n">
        <f aca="false">D1398/$D$3</f>
        <v>5.38269865985466E-007</v>
      </c>
      <c r="F1398" s="47" t="n">
        <f aca="false">IF(A1398=1,-1,E1398+A1398*0.0000000001)</f>
        <v>6.77569865985466E-007</v>
      </c>
    </row>
    <row r="1399" customFormat="false" ht="15" hidden="false" customHeight="false" outlineLevel="0" collapsed="false">
      <c r="A1399" s="4" t="n">
        <v>1394</v>
      </c>
      <c r="B1399" s="4" t="str">
        <f aca="false">Vocabulary!B1395</f>
        <v>flat</v>
      </c>
      <c r="C1399" s="24" t="n">
        <v>-5.66276122477541</v>
      </c>
      <c r="D1399" s="25" t="n">
        <f aca="false">EXP((C1399-$B$3)/$F$3)</f>
        <v>3.55965508403469E-011</v>
      </c>
      <c r="E1399" s="26" t="n">
        <f aca="false">D1399/$D$3</f>
        <v>2.81047108996894E-011</v>
      </c>
      <c r="F1399" s="47" t="n">
        <f aca="false">IF(A1399=1,-1,E1399+A1399*0.0000000001)</f>
        <v>1.394281047109E-007</v>
      </c>
    </row>
    <row r="1400" customFormat="false" ht="15" hidden="false" customHeight="false" outlineLevel="0" collapsed="false">
      <c r="A1400" s="4" t="n">
        <v>1395</v>
      </c>
      <c r="B1400" s="4" t="str">
        <f aca="false">Vocabulary!B1396</f>
        <v>carrying</v>
      </c>
      <c r="C1400" s="24" t="n">
        <v>-0.666850247914137</v>
      </c>
      <c r="D1400" s="25" t="n">
        <f aca="false">EXP((C1400-$B$3)/$F$3)</f>
        <v>5.26143837418707E-009</v>
      </c>
      <c r="E1400" s="26" t="n">
        <f aca="false">D1400/$D$3</f>
        <v>4.15408799257749E-009</v>
      </c>
      <c r="F1400" s="47" t="n">
        <f aca="false">IF(A1400=1,-1,E1400+A1400*0.0000000001)</f>
        <v>1.43654087992578E-007</v>
      </c>
    </row>
    <row r="1401" customFormat="false" ht="15" hidden="false" customHeight="false" outlineLevel="0" collapsed="false">
      <c r="A1401" s="4" t="n">
        <v>1396</v>
      </c>
      <c r="B1401" s="4" t="str">
        <f aca="false">Vocabulary!B1397</f>
        <v>courtiers</v>
      </c>
      <c r="C1401" s="24" t="n">
        <v>3.04091131490398</v>
      </c>
      <c r="D1401" s="25" t="n">
        <f aca="false">EXP((C1401-$B$3)/$F$3)</f>
        <v>2.14469171913082E-007</v>
      </c>
      <c r="E1401" s="26" t="n">
        <f aca="false">D1401/$D$3</f>
        <v>1.69330846141446E-007</v>
      </c>
      <c r="F1401" s="47" t="n">
        <f aca="false">IF(A1401=1,-1,E1401+A1401*0.0000000001)</f>
        <v>3.08930846141446E-007</v>
      </c>
    </row>
    <row r="1402" customFormat="false" ht="15" hidden="false" customHeight="false" outlineLevel="0" collapsed="false">
      <c r="A1402" s="4" t="n">
        <v>1397</v>
      </c>
      <c r="B1402" s="4" t="str">
        <f aca="false">Vocabulary!B1398</f>
        <v>ornamented</v>
      </c>
      <c r="C1402" s="24" t="n">
        <v>-3.60648299142983</v>
      </c>
      <c r="D1402" s="25" t="n">
        <f aca="false">EXP((C1402-$B$3)/$F$3)</f>
        <v>2.78251944931726E-010</v>
      </c>
      <c r="E1402" s="26" t="n">
        <f aca="false">D1402/$D$3</f>
        <v>2.1968955657127E-010</v>
      </c>
      <c r="F1402" s="47" t="n">
        <f aca="false">IF(A1402=1,-1,E1402+A1402*0.0000000001)</f>
        <v>1.39919689556571E-007</v>
      </c>
    </row>
    <row r="1403" customFormat="false" ht="15" hidden="false" customHeight="false" outlineLevel="0" collapsed="false">
      <c r="A1403" s="4" t="n">
        <v>1398</v>
      </c>
      <c r="B1403" s="4" t="str">
        <f aca="false">Vocabulary!B1399</f>
        <v>royal</v>
      </c>
      <c r="C1403" s="24" t="n">
        <v>-6.51185008880262</v>
      </c>
      <c r="D1403" s="25" t="n">
        <f aca="false">EXP((C1403-$B$3)/$F$3)</f>
        <v>1.5228366148103E-011</v>
      </c>
      <c r="E1403" s="26" t="n">
        <f aca="false">D1403/$D$3</f>
        <v>1.20233229895394E-011</v>
      </c>
      <c r="F1403" s="47" t="n">
        <f aca="false">IF(A1403=1,-1,E1403+A1403*0.0000000001)</f>
        <v>1.3981202332299E-007</v>
      </c>
    </row>
    <row r="1404" customFormat="false" ht="15" hidden="false" customHeight="false" outlineLevel="0" collapsed="false">
      <c r="A1404" s="4" t="n">
        <v>1399</v>
      </c>
      <c r="B1404" s="4" t="str">
        <f aca="false">Vocabulary!B1400</f>
        <v>mostly</v>
      </c>
      <c r="C1404" s="24" t="n">
        <v>-7.62434775044554</v>
      </c>
      <c r="D1404" s="25" t="n">
        <f aca="false">EXP((C1404-$B$3)/$F$3)</f>
        <v>5.00612529162259E-012</v>
      </c>
      <c r="E1404" s="26" t="n">
        <f aca="false">D1404/$D$3</f>
        <v>3.95250946305744E-012</v>
      </c>
      <c r="F1404" s="47" t="n">
        <f aca="false">IF(A1404=1,-1,E1404+A1404*0.0000000001)</f>
        <v>1.39903952509463E-007</v>
      </c>
    </row>
    <row r="1405" customFormat="false" ht="15" hidden="false" customHeight="false" outlineLevel="0" collapsed="false">
      <c r="A1405" s="4" t="n">
        <v>1400</v>
      </c>
      <c r="B1405" s="4" t="str">
        <f aca="false">Vocabulary!B1401</f>
        <v>king's</v>
      </c>
      <c r="C1405" s="24" t="n">
        <v>2.87506073953549</v>
      </c>
      <c r="D1405" s="25" t="n">
        <f aca="false">EXP((C1405-$B$3)/$F$3)</f>
        <v>1.81692451718053E-007</v>
      </c>
      <c r="E1405" s="26" t="n">
        <f aca="false">D1405/$D$3</f>
        <v>1.43452489290164E-007</v>
      </c>
      <c r="F1405" s="47" t="n">
        <f aca="false">IF(A1405=1,-1,E1405+A1405*0.0000000001)</f>
        <v>2.83452489290164E-007</v>
      </c>
    </row>
    <row r="1406" customFormat="false" ht="15" hidden="false" customHeight="false" outlineLevel="0" collapsed="false">
      <c r="A1406" s="4" t="n">
        <v>1401</v>
      </c>
      <c r="B1406" s="4" t="str">
        <f aca="false">Vocabulary!B1402</f>
        <v>crimson</v>
      </c>
      <c r="C1406" s="24" t="n">
        <v>-17.5193524266842</v>
      </c>
      <c r="D1406" s="25" t="n">
        <f aca="false">EXP((C1406-$B$3)/$F$3)</f>
        <v>2.52438613097582E-016</v>
      </c>
      <c r="E1406" s="26" t="n">
        <f aca="false">D1406/$D$3</f>
        <v>1.99309036227875E-016</v>
      </c>
      <c r="F1406" s="47" t="n">
        <f aca="false">IF(A1406=1,-1,E1406+A1406*0.0000000001)</f>
        <v>1.40100000199309E-007</v>
      </c>
    </row>
    <row r="1407" customFormat="false" ht="15" hidden="false" customHeight="false" outlineLevel="0" collapsed="false">
      <c r="A1407" s="4" t="n">
        <v>1402</v>
      </c>
      <c r="B1407" s="4" t="str">
        <f aca="false">Vocabulary!B1403</f>
        <v>doubtful</v>
      </c>
      <c r="C1407" s="24" t="n">
        <v>1.22588838171093</v>
      </c>
      <c r="D1407" s="25" t="n">
        <f aca="false">EXP((C1407-$B$3)/$F$3)</f>
        <v>3.49229104654726E-008</v>
      </c>
      <c r="E1407" s="26" t="n">
        <f aca="false">D1407/$D$3</f>
        <v>2.75728484709077E-008</v>
      </c>
      <c r="F1407" s="47" t="n">
        <f aca="false">IF(A1407=1,-1,E1407+A1407*0.0000000001)</f>
        <v>1.67772848470908E-007</v>
      </c>
    </row>
    <row r="1408" customFormat="false" ht="15" hidden="false" customHeight="false" outlineLevel="0" collapsed="false">
      <c r="A1408" s="4" t="n">
        <v>1403</v>
      </c>
      <c r="B1408" s="4" t="str">
        <f aca="false">Vocabulary!B1404</f>
        <v>lie</v>
      </c>
      <c r="C1408" s="24" t="n">
        <v>9.97478590847262</v>
      </c>
      <c r="D1408" s="25" t="n">
        <f aca="false">EXP((C1408-$B$3)/$F$3)</f>
        <v>0.000220144758233459</v>
      </c>
      <c r="E1408" s="26" t="n">
        <f aca="false">D1408/$D$3</f>
        <v>0.000173811918294641</v>
      </c>
      <c r="F1408" s="47" t="n">
        <f aca="false">IF(A1408=1,-1,E1408+A1408*0.0000000001)</f>
        <v>0.000173952218294641</v>
      </c>
    </row>
    <row r="1409" customFormat="false" ht="15" hidden="false" customHeight="false" outlineLevel="0" collapsed="false">
      <c r="A1409" s="4" t="n">
        <v>1404</v>
      </c>
      <c r="B1409" s="4" t="str">
        <f aca="false">Vocabulary!B1405</f>
        <v>smiled</v>
      </c>
      <c r="C1409" s="24" t="n">
        <v>-1.25578177375319</v>
      </c>
      <c r="D1409" s="25" t="n">
        <f aca="false">EXP((C1409-$B$3)/$F$3)</f>
        <v>2.91967678094766E-009</v>
      </c>
      <c r="E1409" s="26" t="n">
        <f aca="false">D1409/$D$3</f>
        <v>2.30518603381265E-009</v>
      </c>
      <c r="F1409" s="47" t="n">
        <f aca="false">IF(A1409=1,-1,E1409+A1409*0.0000000001)</f>
        <v>1.42705186033813E-007</v>
      </c>
    </row>
    <row r="1410" customFormat="false" ht="15" hidden="false" customHeight="false" outlineLevel="0" collapsed="false">
      <c r="A1410" s="4" t="n">
        <v>1405</v>
      </c>
      <c r="B1410" s="4" t="str">
        <f aca="false">Vocabulary!B1406</f>
        <v>fine</v>
      </c>
      <c r="C1410" s="24" t="n">
        <v>-5.35535905952129</v>
      </c>
      <c r="D1410" s="25" t="n">
        <f aca="false">EXP((C1410-$B$3)/$F$3)</f>
        <v>4.84073137048588E-011</v>
      </c>
      <c r="E1410" s="26" t="n">
        <f aca="false">D1410/$D$3</f>
        <v>3.82192522867581E-011</v>
      </c>
      <c r="F1410" s="47" t="n">
        <f aca="false">IF(A1410=1,-1,E1410+A1410*0.0000000001)</f>
        <v>1.40538219252287E-007</v>
      </c>
    </row>
    <row r="1411" customFormat="false" ht="15" hidden="false" customHeight="false" outlineLevel="0" collapsed="false">
      <c r="A1411" s="4" t="n">
        <v>1406</v>
      </c>
      <c r="B1411" s="4" t="str">
        <f aca="false">Vocabulary!B1407</f>
        <v>scream</v>
      </c>
      <c r="C1411" s="24" t="n">
        <v>-0.212119350825829</v>
      </c>
      <c r="D1411" s="25" t="n">
        <f aca="false">EXP((C1411-$B$3)/$F$3)</f>
        <v>8.29070776804848E-009</v>
      </c>
      <c r="E1411" s="26" t="n">
        <f aca="false">D1411/$D$3</f>
        <v>6.54580119348835E-009</v>
      </c>
      <c r="F1411" s="47" t="n">
        <f aca="false">IF(A1411=1,-1,E1411+A1411*0.0000000001)</f>
        <v>1.47145801193488E-007</v>
      </c>
    </row>
    <row r="1412" customFormat="false" ht="15" hidden="false" customHeight="false" outlineLevel="0" collapsed="false">
      <c r="A1412" s="4" t="n">
        <v>1407</v>
      </c>
      <c r="B1412" s="4" t="str">
        <f aca="false">Vocabulary!B1408</f>
        <v>places</v>
      </c>
      <c r="C1412" s="24" t="n">
        <v>-1.97304303740358</v>
      </c>
      <c r="D1412" s="25" t="n">
        <f aca="false">EXP((C1412-$B$3)/$F$3)</f>
        <v>1.42505677502077E-009</v>
      </c>
      <c r="E1412" s="26" t="n">
        <f aca="false">D1412/$D$3</f>
        <v>1.12513172574594E-009</v>
      </c>
      <c r="F1412" s="47" t="n">
        <f aca="false">IF(A1412=1,-1,E1412+A1412*0.0000000001)</f>
        <v>1.41825131725746E-007</v>
      </c>
    </row>
    <row r="1413" customFormat="false" ht="15" hidden="false" customHeight="false" outlineLevel="0" collapsed="false">
      <c r="A1413" s="4" t="n">
        <v>1408</v>
      </c>
      <c r="B1413" s="4" t="str">
        <f aca="false">Vocabulary!B1409</f>
        <v>flamingoes</v>
      </c>
      <c r="C1413" s="24" t="n">
        <v>-2.62067181253551</v>
      </c>
      <c r="D1413" s="25" t="n">
        <f aca="false">EXP((C1413-$B$3)/$F$3)</f>
        <v>7.45711024769226E-010</v>
      </c>
      <c r="E1413" s="26" t="n">
        <f aca="false">D1413/$D$3</f>
        <v>5.88764705317892E-010</v>
      </c>
      <c r="F1413" s="47" t="n">
        <f aca="false">IF(A1413=1,-1,E1413+A1413*0.0000000001)</f>
        <v>1.41388764705318E-007</v>
      </c>
    </row>
    <row r="1414" customFormat="false" ht="15" hidden="false" customHeight="false" outlineLevel="0" collapsed="false">
      <c r="A1414" s="4" t="n">
        <v>1409</v>
      </c>
      <c r="B1414" s="4" t="str">
        <f aca="false">Vocabulary!B1410</f>
        <v>body</v>
      </c>
      <c r="C1414" s="24" t="n">
        <v>-8.68212983954929</v>
      </c>
      <c r="D1414" s="25" t="n">
        <f aca="false">EXP((C1414-$B$3)/$F$3)</f>
        <v>1.73825221085761E-012</v>
      </c>
      <c r="E1414" s="26" t="n">
        <f aca="false">D1414/$D$3</f>
        <v>1.37241037975866E-012</v>
      </c>
      <c r="F1414" s="47" t="n">
        <f aca="false">IF(A1414=1,-1,E1414+A1414*0.0000000001)</f>
        <v>1.4090137241038E-007</v>
      </c>
    </row>
    <row r="1415" customFormat="false" ht="15" hidden="false" customHeight="false" outlineLevel="0" collapsed="false">
      <c r="A1415" s="4" t="n">
        <v>1410</v>
      </c>
      <c r="B1415" s="4" t="str">
        <f aca="false">Vocabulary!B1411</f>
        <v>laughing</v>
      </c>
      <c r="C1415" s="24" t="n">
        <v>-0.653351651737774</v>
      </c>
      <c r="D1415" s="25" t="n">
        <f aca="false">EXP((C1415-$B$3)/$F$3)</f>
        <v>5.33294191911516E-009</v>
      </c>
      <c r="E1415" s="26" t="n">
        <f aca="false">D1415/$D$3</f>
        <v>4.21054252008271E-009</v>
      </c>
      <c r="F1415" s="47" t="n">
        <f aca="false">IF(A1415=1,-1,E1415+A1415*0.0000000001)</f>
        <v>1.45210542520083E-007</v>
      </c>
    </row>
    <row r="1416" customFormat="false" ht="15" hidden="false" customHeight="false" outlineLevel="0" collapsed="false">
      <c r="A1416" s="4" t="n">
        <v>1411</v>
      </c>
      <c r="B1416" s="4" t="str">
        <f aca="false">Vocabulary!B1412</f>
        <v>unrolled</v>
      </c>
      <c r="C1416" s="24" t="n">
        <v>-0.287994581340574</v>
      </c>
      <c r="D1416" s="25" t="n">
        <f aca="false">EXP((C1416-$B$3)/$F$3)</f>
        <v>7.68492110711114E-009</v>
      </c>
      <c r="E1416" s="26" t="n">
        <f aca="false">D1416/$D$3</f>
        <v>6.06751162411708E-009</v>
      </c>
      <c r="F1416" s="47" t="n">
        <f aca="false">IF(A1416=1,-1,E1416+A1416*0.0000000001)</f>
        <v>1.47167511624117E-007</v>
      </c>
    </row>
    <row r="1417" customFormat="false" ht="15" hidden="false" customHeight="false" outlineLevel="0" collapsed="false">
      <c r="A1417" s="4" t="n">
        <v>1412</v>
      </c>
      <c r="B1417" s="4" t="str">
        <f aca="false">Vocabulary!B1413</f>
        <v>quarrelling</v>
      </c>
      <c r="C1417" s="24" t="n">
        <v>-9.3103511953934</v>
      </c>
      <c r="D1417" s="25" t="n">
        <f aca="false">EXP((C1417-$B$3)/$F$3)</f>
        <v>9.27426972025635E-013</v>
      </c>
      <c r="E1417" s="26" t="n">
        <f aca="false">D1417/$D$3</f>
        <v>7.32235745150099E-013</v>
      </c>
      <c r="F1417" s="47" t="n">
        <f aca="false">IF(A1417=1,-1,E1417+A1417*0.0000000001)</f>
        <v>1.41200732235745E-007</v>
      </c>
    </row>
    <row r="1418" customFormat="false" ht="15" hidden="false" customHeight="false" outlineLevel="0" collapsed="false">
      <c r="A1418" s="4" t="n">
        <v>1413</v>
      </c>
      <c r="B1418" s="4" t="str">
        <f aca="false">Vocabulary!B1414</f>
        <v>stamping</v>
      </c>
      <c r="C1418" s="24" t="n">
        <v>-5.0322521709026</v>
      </c>
      <c r="D1418" s="25" t="n">
        <f aca="false">EXP((C1418-$B$3)/$F$3)</f>
        <v>6.68704924635212E-011</v>
      </c>
      <c r="E1418" s="26" t="n">
        <f aca="false">D1418/$D$3</f>
        <v>5.2796571972275E-011</v>
      </c>
      <c r="F1418" s="47" t="n">
        <f aca="false">IF(A1418=1,-1,E1418+A1418*0.0000000001)</f>
        <v>1.41352796571972E-007</v>
      </c>
    </row>
    <row r="1419" customFormat="false" ht="15" hidden="false" customHeight="false" outlineLevel="0" collapsed="false">
      <c r="A1419" s="4" t="n">
        <v>1414</v>
      </c>
      <c r="B1419" s="4" t="str">
        <f aca="false">Vocabulary!B1415</f>
        <v>shouting</v>
      </c>
      <c r="C1419" s="24" t="n">
        <v>-1.81898983947159</v>
      </c>
      <c r="D1419" s="25" t="n">
        <f aca="false">EXP((C1419-$B$3)/$F$3)</f>
        <v>1.66240417531556E-009</v>
      </c>
      <c r="E1419" s="26" t="n">
        <f aca="false">D1419/$D$3</f>
        <v>1.31252572630504E-009</v>
      </c>
      <c r="F1419" s="47" t="n">
        <f aca="false">IF(A1419=1,-1,E1419+A1419*0.0000000001)</f>
        <v>1.42712525726305E-007</v>
      </c>
    </row>
    <row r="1420" customFormat="false" ht="15" hidden="false" customHeight="false" outlineLevel="0" collapsed="false">
      <c r="A1420" s="4" t="n">
        <v>1415</v>
      </c>
      <c r="B1420" s="4" t="str">
        <f aca="false">Vocabulary!B1416</f>
        <v>dispute</v>
      </c>
      <c r="C1420" s="24" t="n">
        <v>-1.49422274255295</v>
      </c>
      <c r="D1420" s="25" t="n">
        <f aca="false">EXP((C1420-$B$3)/$F$3)</f>
        <v>2.30028251936342E-009</v>
      </c>
      <c r="E1420" s="26" t="n">
        <f aca="false">D1420/$D$3</f>
        <v>1.81615279200146E-009</v>
      </c>
      <c r="F1420" s="47" t="n">
        <f aca="false">IF(A1420=1,-1,E1420+A1420*0.0000000001)</f>
        <v>1.43316152792002E-007</v>
      </c>
    </row>
    <row r="1421" customFormat="false" ht="15" hidden="false" customHeight="false" outlineLevel="0" collapsed="false">
      <c r="A1421" s="4" t="n">
        <v>1416</v>
      </c>
      <c r="B1421" s="4" t="str">
        <f aca="false">Vocabulary!B1417</f>
        <v>cat's</v>
      </c>
      <c r="C1421" s="24" t="n">
        <v>-5.20213108842848</v>
      </c>
      <c r="D1421" s="25" t="n">
        <f aca="false">EXP((C1421-$B$3)/$F$3)</f>
        <v>5.64231131964978E-011</v>
      </c>
      <c r="E1421" s="26" t="n">
        <f aca="false">D1421/$D$3</f>
        <v>4.45480038658871E-011</v>
      </c>
      <c r="F1421" s="47" t="n">
        <f aca="false">IF(A1421=1,-1,E1421+A1421*0.0000000001)</f>
        <v>1.41644548003866E-007</v>
      </c>
    </row>
    <row r="1422" customFormat="false" ht="15" hidden="false" customHeight="false" outlineLevel="0" collapsed="false">
      <c r="A1422" s="4" t="n">
        <v>1417</v>
      </c>
      <c r="B1422" s="4" t="str">
        <f aca="false">Vocabulary!B1418</f>
        <v>removed</v>
      </c>
      <c r="C1422" s="24" t="n">
        <v>4.03194008371275</v>
      </c>
      <c r="D1422" s="25" t="n">
        <f aca="false">EXP((C1422-$B$3)/$F$3)</f>
        <v>5.77780926056907E-007</v>
      </c>
      <c r="E1422" s="26" t="n">
        <f aca="false">D1422/$D$3</f>
        <v>4.56178070819682E-007</v>
      </c>
      <c r="F1422" s="47" t="n">
        <f aca="false">IF(A1422=1,-1,E1422+A1422*0.0000000001)</f>
        <v>5.97878070819683E-007</v>
      </c>
    </row>
    <row r="1423" customFormat="false" ht="15" hidden="false" customHeight="false" outlineLevel="0" collapsed="false">
      <c r="A1423" s="4" t="n">
        <v>1418</v>
      </c>
      <c r="B1423" s="4" t="str">
        <f aca="false">Vocabulary!B1419</f>
        <v>fight</v>
      </c>
      <c r="C1423" s="24" t="n">
        <v>-9.17743288796922</v>
      </c>
      <c r="D1423" s="25" t="n">
        <f aca="false">EXP((C1423-$B$3)/$F$3)</f>
        <v>1.05926691947049E-012</v>
      </c>
      <c r="E1423" s="26" t="n">
        <f aca="false">D1423/$D$3</f>
        <v>8.36327954099963E-013</v>
      </c>
      <c r="F1423" s="47" t="n">
        <f aca="false">IF(A1423=1,-1,E1423+A1423*0.0000000001)</f>
        <v>1.41800836327954E-007</v>
      </c>
    </row>
    <row r="1424" customFormat="false" ht="15" hidden="false" customHeight="false" outlineLevel="0" collapsed="false">
      <c r="A1424" s="4" t="n">
        <v>1419</v>
      </c>
      <c r="B1424" s="4" t="str">
        <f aca="false">Vocabulary!B1420</f>
        <v>collected</v>
      </c>
      <c r="C1424" s="24" t="n">
        <v>1.97644861434746</v>
      </c>
      <c r="D1424" s="25" t="n">
        <f aca="false">EXP((C1424-$B$3)/$F$3)</f>
        <v>7.39732326482537E-008</v>
      </c>
      <c r="E1424" s="26" t="n">
        <f aca="false">D1424/$D$3</f>
        <v>5.84044315759435E-008</v>
      </c>
      <c r="F1424" s="47" t="n">
        <f aca="false">IF(A1424=1,-1,E1424+A1424*0.0000000001)</f>
        <v>2.00304431575944E-007</v>
      </c>
    </row>
    <row r="1425" customFormat="false" ht="15" hidden="false" customHeight="false" outlineLevel="0" collapsed="false">
      <c r="A1425" s="4" t="n">
        <v>1420</v>
      </c>
      <c r="B1425" s="4" t="str">
        <f aca="false">Vocabulary!B1421</f>
        <v>unless</v>
      </c>
      <c r="C1425" s="24" t="n">
        <v>1.32706688391081</v>
      </c>
      <c r="D1425" s="25" t="n">
        <f aca="false">EXP((C1425-$B$3)/$F$3)</f>
        <v>3.86412970512996E-008</v>
      </c>
      <c r="E1425" s="26" t="n">
        <f aca="false">D1425/$D$3</f>
        <v>3.05086435842224E-008</v>
      </c>
      <c r="F1425" s="47" t="n">
        <f aca="false">IF(A1425=1,-1,E1425+A1425*0.0000000001)</f>
        <v>1.72508643584222E-007</v>
      </c>
    </row>
    <row r="1426" customFormat="false" ht="15" hidden="false" customHeight="false" outlineLevel="0" collapsed="false">
      <c r="A1426" s="4" t="n">
        <v>1421</v>
      </c>
      <c r="B1426" s="4" t="str">
        <f aca="false">Vocabulary!B1422</f>
        <v>entirely</v>
      </c>
      <c r="C1426" s="24" t="n">
        <v>0.739143512180761</v>
      </c>
      <c r="D1426" s="25" t="n">
        <f aca="false">EXP((C1426-$B$3)/$F$3)</f>
        <v>2.14644527128973E-008</v>
      </c>
      <c r="E1426" s="26" t="n">
        <f aca="false">D1426/$D$3</f>
        <v>1.69469295163361E-008</v>
      </c>
      <c r="F1426" s="47" t="n">
        <f aca="false">IF(A1426=1,-1,E1426+A1426*0.0000000001)</f>
        <v>1.59046929516336E-007</v>
      </c>
    </row>
    <row r="1427" customFormat="false" ht="15" hidden="false" customHeight="false" outlineLevel="0" collapsed="false">
      <c r="A1427" s="4" t="n">
        <v>1422</v>
      </c>
      <c r="B1427" s="4" t="str">
        <f aca="false">Vocabulary!B1423</f>
        <v>disappeared</v>
      </c>
      <c r="C1427" s="24" t="n">
        <v>-1.70138900202371</v>
      </c>
      <c r="D1427" s="25" t="n">
        <f aca="false">EXP((C1427-$B$3)/$F$3)</f>
        <v>1.8698639803246E-009</v>
      </c>
      <c r="E1427" s="26" t="n">
        <f aca="false">D1427/$D$3</f>
        <v>1.47632243428485E-009</v>
      </c>
      <c r="F1427" s="47" t="n">
        <f aca="false">IF(A1427=1,-1,E1427+A1427*0.0000000001)</f>
        <v>1.43676322434285E-007</v>
      </c>
    </row>
    <row r="1428" customFormat="false" ht="15" hidden="false" customHeight="false" outlineLevel="0" collapsed="false">
      <c r="A1428" s="4" t="n">
        <v>1423</v>
      </c>
      <c r="B1428" s="4" t="str">
        <f aca="false">Vocabulary!B1424</f>
        <v>wildly</v>
      </c>
      <c r="C1428" s="24" t="n">
        <v>-8.13311432707669</v>
      </c>
      <c r="D1428" s="25" t="n">
        <f aca="false">EXP((C1428-$B$3)/$F$3)</f>
        <v>3.00986625541243E-012</v>
      </c>
      <c r="E1428" s="26" t="n">
        <f aca="false">D1428/$D$3</f>
        <v>2.37639375046464E-012</v>
      </c>
      <c r="F1428" s="47" t="n">
        <f aca="false">IF(A1428=1,-1,E1428+A1428*0.0000000001)</f>
        <v>1.4230237639375E-007</v>
      </c>
    </row>
    <row r="1429" customFormat="false" ht="15" hidden="false" customHeight="false" outlineLevel="0" collapsed="false">
      <c r="A1429" s="4" t="n">
        <v>1424</v>
      </c>
      <c r="B1429" s="4" t="str">
        <f aca="false">Vocabulary!B1425</f>
        <v>turtle's</v>
      </c>
      <c r="C1429" s="24" t="n">
        <v>-2.79465081188687</v>
      </c>
      <c r="D1429" s="25" t="n">
        <f aca="false">EXP((C1429-$B$3)/$F$3)</f>
        <v>6.26631820199773E-010</v>
      </c>
      <c r="E1429" s="26" t="n">
        <f aca="false">D1429/$D$3</f>
        <v>4.94747545239671E-010</v>
      </c>
      <c r="F1429" s="47" t="n">
        <f aca="false">IF(A1429=1,-1,E1429+A1429*0.0000000001)</f>
        <v>1.4289474754524E-007</v>
      </c>
    </row>
    <row r="1430" customFormat="false" ht="15" hidden="false" customHeight="false" outlineLevel="0" collapsed="false">
      <c r="A1430" s="4" t="n">
        <v>1425</v>
      </c>
      <c r="B1430" s="4" t="str">
        <f aca="false">Vocabulary!B1426</f>
        <v>tempered</v>
      </c>
      <c r="C1430" s="24" t="n">
        <v>5.56991403348022</v>
      </c>
      <c r="D1430" s="25" t="n">
        <f aca="false">EXP((C1430-$B$3)/$F$3)</f>
        <v>2.68965638341871E-006</v>
      </c>
      <c r="E1430" s="26" t="n">
        <f aca="false">D1430/$D$3</f>
        <v>2.12357695593943E-006</v>
      </c>
      <c r="F1430" s="47" t="n">
        <f aca="false">IF(A1430=1,-1,E1430+A1430*0.0000000001)</f>
        <v>2.26607695593943E-006</v>
      </c>
    </row>
    <row r="1431" customFormat="false" ht="15" hidden="false" customHeight="false" outlineLevel="0" collapsed="false">
      <c r="A1431" s="4" t="n">
        <v>1426</v>
      </c>
      <c r="B1431" s="4" t="str">
        <f aca="false">Vocabulary!B1427</f>
        <v>sugar</v>
      </c>
      <c r="C1431" s="24" t="n">
        <v>10.8592771986306</v>
      </c>
      <c r="D1431" s="25" t="n">
        <f aca="false">EXP((C1431-$B$3)/$F$3)</f>
        <v>0.000533136032524476</v>
      </c>
      <c r="E1431" s="26" t="n">
        <f aca="false">D1431/$D$3</f>
        <v>0.000420929379689355</v>
      </c>
      <c r="F1431" s="47" t="n">
        <f aca="false">IF(A1431=1,-1,E1431+A1431*0.0000000001)</f>
        <v>0.000421071979689355</v>
      </c>
    </row>
    <row r="1432" customFormat="false" ht="15" hidden="false" customHeight="false" outlineLevel="0" collapsed="false">
      <c r="A1432" s="4" t="n">
        <v>1427</v>
      </c>
      <c r="B1432" s="4" t="str">
        <f aca="false">Vocabulary!B1428</f>
        <v>forget</v>
      </c>
      <c r="C1432" s="24" t="n">
        <v>6.66802196576972</v>
      </c>
      <c r="D1432" s="25" t="n">
        <f aca="false">EXP((C1432-$B$3)/$F$3)</f>
        <v>8.06490054029734E-006</v>
      </c>
      <c r="E1432" s="26" t="n">
        <f aca="false">D1432/$D$3</f>
        <v>6.36751855921096E-006</v>
      </c>
      <c r="F1432" s="47" t="n">
        <f aca="false">IF(A1432=1,-1,E1432+A1432*0.0000000001)</f>
        <v>6.51021855921096E-006</v>
      </c>
    </row>
    <row r="1433" customFormat="false" ht="15" hidden="false" customHeight="false" outlineLevel="0" collapsed="false">
      <c r="A1433" s="4" t="n">
        <v>1428</v>
      </c>
      <c r="B1433" s="4" t="str">
        <f aca="false">Vocabulary!B1429</f>
        <v>hasn't</v>
      </c>
      <c r="C1433" s="24" t="n">
        <v>7.77897533934922</v>
      </c>
      <c r="D1433" s="25" t="n">
        <f aca="false">EXP((C1433-$B$3)/$F$3)</f>
        <v>2.44951405460234E-005</v>
      </c>
      <c r="E1433" s="26" t="n">
        <f aca="false">D1433/$D$3</f>
        <v>1.93397626242189E-005</v>
      </c>
      <c r="F1433" s="47" t="n">
        <f aca="false">IF(A1433=1,-1,E1433+A1433*0.0000000001)</f>
        <v>1.94825626242189E-005</v>
      </c>
    </row>
    <row r="1434" customFormat="false" ht="15" hidden="false" customHeight="false" outlineLevel="0" collapsed="false">
      <c r="A1434" s="4" t="n">
        <v>1429</v>
      </c>
      <c r="B1434" s="4" t="str">
        <f aca="false">Vocabulary!B1430</f>
        <v>tut</v>
      </c>
      <c r="C1434" s="24" t="n">
        <v>7.68080631635831</v>
      </c>
      <c r="D1434" s="25" t="n">
        <f aca="false">EXP((C1434-$B$3)/$F$3)</f>
        <v>2.22047388947711E-005</v>
      </c>
      <c r="E1434" s="26" t="n">
        <f aca="false">D1434/$D$3</f>
        <v>1.75314111201272E-005</v>
      </c>
      <c r="F1434" s="47" t="n">
        <f aca="false">IF(A1434=1,-1,E1434+A1434*0.0000000001)</f>
        <v>1.76743111201272E-005</v>
      </c>
    </row>
    <row r="1435" customFormat="false" ht="15" hidden="false" customHeight="false" outlineLevel="0" collapsed="false">
      <c r="A1435" s="4" t="n">
        <v>1430</v>
      </c>
      <c r="B1435" s="4" t="str">
        <f aca="false">Vocabulary!B1431</f>
        <v>keeping</v>
      </c>
      <c r="C1435" s="24" t="n">
        <v>-4.4099788227308</v>
      </c>
      <c r="D1435" s="25" t="n">
        <f aca="false">EXP((C1435-$B$3)/$F$3)</f>
        <v>1.24590349150373E-010</v>
      </c>
      <c r="E1435" s="26" t="n">
        <f aca="false">D1435/$D$3</f>
        <v>9.83683997774789E-011</v>
      </c>
      <c r="F1435" s="47" t="n">
        <f aca="false">IF(A1435=1,-1,E1435+A1435*0.0000000001)</f>
        <v>1.43098368399778E-007</v>
      </c>
    </row>
    <row r="1436" customFormat="false" ht="15" hidden="false" customHeight="false" outlineLevel="0" collapsed="false">
      <c r="A1436" s="4" t="n">
        <v>1431</v>
      </c>
      <c r="B1436" s="4" t="str">
        <f aca="false">Vocabulary!B1432</f>
        <v>experiment</v>
      </c>
      <c r="C1436" s="24" t="n">
        <v>-2.48197420413096</v>
      </c>
      <c r="D1436" s="25" t="n">
        <f aca="false">EXP((C1436-$B$3)/$F$3)</f>
        <v>8.56655425629273E-010</v>
      </c>
      <c r="E1436" s="26" t="n">
        <f aca="false">D1436/$D$3</f>
        <v>6.76359155861587E-010</v>
      </c>
      <c r="F1436" s="47" t="n">
        <f aca="false">IF(A1436=1,-1,E1436+A1436*0.0000000001)</f>
        <v>1.43776359155862E-007</v>
      </c>
    </row>
    <row r="1437" customFormat="false" ht="15" hidden="false" customHeight="false" outlineLevel="0" collapsed="false">
      <c r="A1437" s="4" t="n">
        <v>1432</v>
      </c>
      <c r="B1437" s="4" t="str">
        <f aca="false">Vocabulary!B1433</f>
        <v>bite</v>
      </c>
      <c r="C1437" s="24" t="n">
        <v>5.27200090606475</v>
      </c>
      <c r="D1437" s="25" t="n">
        <f aca="false">EXP((C1437-$B$3)/$F$3)</f>
        <v>1.99670898860904E-006</v>
      </c>
      <c r="E1437" s="26" t="n">
        <f aca="false">D1437/$D$3</f>
        <v>1.57647096561003E-006</v>
      </c>
      <c r="F1437" s="47" t="n">
        <f aca="false">IF(A1437=1,-1,E1437+A1437*0.0000000001)</f>
        <v>1.71967096561003E-006</v>
      </c>
    </row>
    <row r="1438" customFormat="false" ht="15" hidden="false" customHeight="false" outlineLevel="0" collapsed="false">
      <c r="A1438" s="4" t="n">
        <v>1433</v>
      </c>
      <c r="B1438" s="4" t="str">
        <f aca="false">Vocabulary!B1434</f>
        <v>agree</v>
      </c>
      <c r="C1438" s="24" t="n">
        <v>6.43718414907673</v>
      </c>
      <c r="D1438" s="25" t="n">
        <f aca="false">EXP((C1438-$B$3)/$F$3)</f>
        <v>6.40246813773969E-006</v>
      </c>
      <c r="E1438" s="26" t="n">
        <f aca="false">D1438/$D$3</f>
        <v>5.05497054651975E-006</v>
      </c>
      <c r="F1438" s="47" t="n">
        <f aca="false">IF(A1438=1,-1,E1438+A1438*0.0000000001)</f>
        <v>5.19827054651975E-006</v>
      </c>
    </row>
    <row r="1439" customFormat="false" ht="15" hidden="false" customHeight="false" outlineLevel="0" collapsed="false">
      <c r="A1439" s="4" t="n">
        <v>1434</v>
      </c>
      <c r="B1439" s="4" t="str">
        <f aca="false">Vocabulary!B1435</f>
        <v>imagine</v>
      </c>
      <c r="C1439" s="24" t="n">
        <v>0.833627688264539</v>
      </c>
      <c r="D1439" s="25" t="n">
        <f aca="false">EXP((C1439-$B$3)/$F$3)</f>
        <v>2.35914033470365E-008</v>
      </c>
      <c r="E1439" s="26" t="n">
        <f aca="false">D1439/$D$3</f>
        <v>1.86262307761266E-008</v>
      </c>
      <c r="F1439" s="47" t="n">
        <f aca="false">IF(A1439=1,-1,E1439+A1439*0.0000000001)</f>
        <v>1.62026230776127E-007</v>
      </c>
    </row>
    <row r="1440" customFormat="false" ht="15" hidden="false" customHeight="false" outlineLevel="0" collapsed="false">
      <c r="A1440" s="4" t="n">
        <v>1435</v>
      </c>
      <c r="B1440" s="4" t="str">
        <f aca="false">Vocabulary!B1436</f>
        <v>choice</v>
      </c>
      <c r="C1440" s="24" t="n">
        <v>-10.0550476517047</v>
      </c>
      <c r="D1440" s="25" t="n">
        <f aca="false">EXP((C1440-$B$3)/$F$3)</f>
        <v>4.4041505923402E-013</v>
      </c>
      <c r="E1440" s="26" t="n">
        <f aca="false">D1440/$D$3</f>
        <v>3.47722956956048E-013</v>
      </c>
      <c r="F1440" s="47" t="n">
        <f aca="false">IF(A1440=1,-1,E1440+A1440*0.0000000001)</f>
        <v>1.43500347722957E-007</v>
      </c>
    </row>
    <row r="1441" customFormat="false" ht="15" hidden="false" customHeight="false" outlineLevel="0" collapsed="false">
      <c r="A1441" s="4" t="n">
        <v>1436</v>
      </c>
      <c r="B1441" s="4" t="str">
        <f aca="false">Vocabulary!B1437</f>
        <v>custody</v>
      </c>
      <c r="C1441" s="24" t="n">
        <v>-0.577425061668421</v>
      </c>
      <c r="D1441" s="25" t="n">
        <f aca="false">EXP((C1441-$B$3)/$F$3)</f>
        <v>5.75362235235837E-009</v>
      </c>
      <c r="E1441" s="26" t="n">
        <f aca="false">D1441/$D$3</f>
        <v>4.5426843056867E-009</v>
      </c>
      <c r="F1441" s="47" t="n">
        <f aca="false">IF(A1441=1,-1,E1441+A1441*0.0000000001)</f>
        <v>1.48142684305687E-007</v>
      </c>
    </row>
    <row r="1442" customFormat="false" ht="15" hidden="false" customHeight="false" outlineLevel="0" collapsed="false">
      <c r="A1442" s="4" t="n">
        <v>1437</v>
      </c>
      <c r="B1442" s="4" t="str">
        <f aca="false">Vocabulary!B1438</f>
        <v>executions</v>
      </c>
      <c r="C1442" s="24" t="n">
        <v>-0.965029704417441</v>
      </c>
      <c r="D1442" s="25" t="n">
        <f aca="false">EXP((C1442-$B$3)/$F$3)</f>
        <v>3.90487193661456E-009</v>
      </c>
      <c r="E1442" s="26" t="n">
        <f aca="false">D1442/$D$3</f>
        <v>3.0830317625738E-009</v>
      </c>
      <c r="F1442" s="47" t="n">
        <f aca="false">IF(A1442=1,-1,E1442+A1442*0.0000000001)</f>
        <v>1.46783031762574E-007</v>
      </c>
    </row>
    <row r="1443" customFormat="false" ht="15" hidden="false" customHeight="false" outlineLevel="0" collapsed="false">
      <c r="A1443" s="4" t="n">
        <v>1438</v>
      </c>
      <c r="B1443" s="4" t="str">
        <f aca="false">Vocabulary!B1439</f>
        <v>sun</v>
      </c>
      <c r="C1443" s="24" t="n">
        <v>-7.82561460591154</v>
      </c>
      <c r="D1443" s="25" t="n">
        <f aca="false">EXP((C1443-$B$3)/$F$3)</f>
        <v>4.09347959676386E-012</v>
      </c>
      <c r="E1443" s="26" t="n">
        <f aca="false">D1443/$D$3</f>
        <v>3.23194404864716E-012</v>
      </c>
      <c r="F1443" s="47" t="n">
        <f aca="false">IF(A1443=1,-1,E1443+A1443*0.0000000001)</f>
        <v>1.43803231944049E-007</v>
      </c>
    </row>
    <row r="1444" customFormat="false" ht="15" hidden="false" customHeight="false" outlineLevel="0" collapsed="false">
      <c r="A1444" s="4" t="n">
        <v>1439</v>
      </c>
      <c r="B1444" s="4" t="str">
        <f aca="false">Vocabulary!B1440</f>
        <v>watched</v>
      </c>
      <c r="C1444" s="24" t="n">
        <v>1.90753467929565</v>
      </c>
      <c r="D1444" s="25" t="n">
        <f aca="false">EXP((C1444-$B$3)/$F$3)</f>
        <v>6.90471339245357E-008</v>
      </c>
      <c r="E1444" s="26" t="n">
        <f aca="false">D1444/$D$3</f>
        <v>5.45151058624954E-008</v>
      </c>
      <c r="F1444" s="47" t="n">
        <f aca="false">IF(A1444=1,-1,E1444+A1444*0.0000000001)</f>
        <v>1.98415105862495E-007</v>
      </c>
    </row>
    <row r="1445" customFormat="false" ht="15" hidden="false" customHeight="false" outlineLevel="0" collapsed="false">
      <c r="A1445" s="4" t="n">
        <v>1440</v>
      </c>
      <c r="B1445" s="4" t="str">
        <f aca="false">Vocabulary!B1441</f>
        <v>heart</v>
      </c>
      <c r="C1445" s="24" t="n">
        <v>-2.83991584362817</v>
      </c>
      <c r="D1445" s="25" t="n">
        <f aca="false">EXP((C1445-$B$3)/$F$3)</f>
        <v>5.98899693683032E-010</v>
      </c>
      <c r="E1445" s="26" t="n">
        <f aca="false">D1445/$D$3</f>
        <v>4.72852069976286E-010</v>
      </c>
      <c r="F1445" s="47" t="n">
        <f aca="false">IF(A1445=1,-1,E1445+A1445*0.0000000001)</f>
        <v>1.44472852069976E-007</v>
      </c>
    </row>
    <row r="1446" customFormat="false" ht="15" hidden="false" customHeight="false" outlineLevel="0" collapsed="false">
      <c r="A1446" s="4" t="n">
        <v>1441</v>
      </c>
      <c r="B1446" s="4" t="str">
        <f aca="false">Vocabulary!B1442</f>
        <v>sorrow</v>
      </c>
      <c r="C1446" s="24" t="n">
        <v>-0.189762520270799</v>
      </c>
      <c r="D1446" s="25" t="n">
        <f aca="false">EXP((C1446-$B$3)/$F$3)</f>
        <v>8.47814920774687E-009</v>
      </c>
      <c r="E1446" s="26" t="n">
        <f aca="false">D1446/$D$3</f>
        <v>6.69379270808684E-009</v>
      </c>
      <c r="F1446" s="47" t="n">
        <f aca="false">IF(A1446=1,-1,E1446+A1446*0.0000000001)</f>
        <v>1.50793792708087E-007</v>
      </c>
    </row>
    <row r="1447" customFormat="false" ht="15" hidden="false" customHeight="false" outlineLevel="0" collapsed="false">
      <c r="A1447" s="4" t="n">
        <v>1442</v>
      </c>
      <c r="B1447" s="4" t="str">
        <f aca="false">Vocabulary!B1443</f>
        <v>heavy</v>
      </c>
      <c r="C1447" s="24" t="n">
        <v>-1.52338379363598</v>
      </c>
      <c r="D1447" s="25" t="n">
        <f aca="false">EXP((C1447-$B$3)/$F$3)</f>
        <v>2.23417246736288E-009</v>
      </c>
      <c r="E1447" s="26" t="n">
        <f aca="false">D1447/$D$3</f>
        <v>1.7639566141366E-009</v>
      </c>
      <c r="F1447" s="47" t="n">
        <f aca="false">IF(A1447=1,-1,E1447+A1447*0.0000000001)</f>
        <v>1.45963956614137E-007</v>
      </c>
    </row>
    <row r="1448" customFormat="false" ht="15" hidden="false" customHeight="false" outlineLevel="0" collapsed="false">
      <c r="A1448" s="4" t="n">
        <v>1443</v>
      </c>
      <c r="B1448" s="4" t="str">
        <f aca="false">Vocabulary!B1444</f>
        <v>proud</v>
      </c>
      <c r="C1448" s="24" t="n">
        <v>2.30282024676227</v>
      </c>
      <c r="D1448" s="25" t="n">
        <f aca="false">EXP((C1448-$B$3)/$F$3)</f>
        <v>1.02521746721601E-007</v>
      </c>
      <c r="E1448" s="26" t="n">
        <f aca="false">D1448/$D$3</f>
        <v>8.0944473116646E-008</v>
      </c>
      <c r="F1448" s="47" t="n">
        <f aca="false">IF(A1448=1,-1,E1448+A1448*0.0000000001)</f>
        <v>2.25244473116646E-007</v>
      </c>
    </row>
    <row r="1449" customFormat="false" ht="15" hidden="false" customHeight="false" outlineLevel="0" collapsed="false">
      <c r="A1449" s="4" t="n">
        <v>1444</v>
      </c>
      <c r="B1449" s="4" t="str">
        <f aca="false">Vocabulary!B1445</f>
        <v>relief</v>
      </c>
      <c r="C1449" s="24" t="n">
        <v>0.889611605011037</v>
      </c>
      <c r="D1449" s="25" t="n">
        <f aca="false">EXP((C1449-$B$3)/$F$3)</f>
        <v>2.49498122585397E-008</v>
      </c>
      <c r="E1449" s="26" t="n">
        <f aca="false">D1449/$D$3</f>
        <v>1.96987417031709E-008</v>
      </c>
      <c r="F1449" s="47" t="n">
        <f aca="false">IF(A1449=1,-1,E1449+A1449*0.0000000001)</f>
        <v>1.64098741703171E-007</v>
      </c>
    </row>
    <row r="1450" customFormat="false" ht="15" hidden="false" customHeight="false" outlineLevel="0" collapsed="false">
      <c r="A1450" s="4" t="n">
        <v>1445</v>
      </c>
      <c r="B1450" s="4" t="str">
        <f aca="false">Vocabulary!B1446</f>
        <v>regular</v>
      </c>
      <c r="C1450" s="24" t="n">
        <v>-1.99562677844694</v>
      </c>
      <c r="D1450" s="25" t="n">
        <f aca="false">EXP((C1450-$B$3)/$F$3)</f>
        <v>1.39323434906405E-009</v>
      </c>
      <c r="E1450" s="26" t="n">
        <f aca="false">D1450/$D$3</f>
        <v>1.10000681727793E-009</v>
      </c>
      <c r="F1450" s="47" t="n">
        <f aca="false">IF(A1450=1,-1,E1450+A1450*0.0000000001)</f>
        <v>1.45600006817278E-007</v>
      </c>
    </row>
    <row r="1451" customFormat="false" ht="15" hidden="false" customHeight="false" outlineLevel="0" collapsed="false">
      <c r="A1451" s="4" t="n">
        <v>1446</v>
      </c>
      <c r="B1451" s="4" t="str">
        <f aca="false">Vocabulary!B1447</f>
        <v>uglification</v>
      </c>
      <c r="C1451" s="24" t="n">
        <v>-6.36033759198369</v>
      </c>
      <c r="D1451" s="25" t="n">
        <f aca="false">EXP((C1451-$B$3)/$F$3)</f>
        <v>1.77196178594179E-011</v>
      </c>
      <c r="E1451" s="26" t="n">
        <f aca="false">D1451/$D$3</f>
        <v>1.39902525788384E-011</v>
      </c>
      <c r="F1451" s="47" t="n">
        <f aca="false">IF(A1451=1,-1,E1451+A1451*0.0000000001)</f>
        <v>1.44613990252579E-007</v>
      </c>
    </row>
    <row r="1452" customFormat="false" ht="15" hidden="false" customHeight="false" outlineLevel="0" collapsed="false">
      <c r="A1452" s="4" t="n">
        <v>1447</v>
      </c>
      <c r="B1452" s="4" t="str">
        <f aca="false">Vocabulary!B1448</f>
        <v>mystery</v>
      </c>
      <c r="C1452" s="24" t="n">
        <v>-2.0492873972758</v>
      </c>
      <c r="D1452" s="25" t="n">
        <f aca="false">EXP((C1452-$B$3)/$F$3)</f>
        <v>1.3204430116447E-009</v>
      </c>
      <c r="E1452" s="26" t="n">
        <f aca="false">D1452/$D$3</f>
        <v>1.04253553295749E-009</v>
      </c>
      <c r="F1452" s="47" t="n">
        <f aca="false">IF(A1452=1,-1,E1452+A1452*0.0000000001)</f>
        <v>1.45742535532958E-007</v>
      </c>
    </row>
    <row r="1453" customFormat="false" ht="15" hidden="false" customHeight="false" outlineLevel="0" collapsed="false">
      <c r="A1453" s="4" t="n">
        <v>1448</v>
      </c>
      <c r="B1453" s="4" t="str">
        <f aca="false">Vocabulary!B1449</f>
        <v>recovered</v>
      </c>
      <c r="C1453" s="24" t="n">
        <v>-2.01747279910418</v>
      </c>
      <c r="D1453" s="25" t="n">
        <f aca="false">EXP((C1453-$B$3)/$F$3)</f>
        <v>1.36312777446985E-009</v>
      </c>
      <c r="E1453" s="26" t="n">
        <f aca="false">D1453/$D$3</f>
        <v>1.07623663294336E-009</v>
      </c>
      <c r="F1453" s="47" t="n">
        <f aca="false">IF(A1453=1,-1,E1453+A1453*0.0000000001)</f>
        <v>1.45876236632943E-007</v>
      </c>
    </row>
    <row r="1454" customFormat="false" ht="15" hidden="false" customHeight="false" outlineLevel="0" collapsed="false">
      <c r="A1454" s="4" t="n">
        <v>1449</v>
      </c>
      <c r="B1454" s="4" t="str">
        <f aca="false">Vocabulary!B1450</f>
        <v>delightful</v>
      </c>
      <c r="C1454" s="24" t="n">
        <v>3.09956424857639</v>
      </c>
      <c r="D1454" s="25" t="n">
        <f aca="false">EXP((C1454-$B$3)/$F$3)</f>
        <v>2.27424642333218E-007</v>
      </c>
      <c r="E1454" s="26" t="n">
        <f aca="false">D1454/$D$3</f>
        <v>1.79559639160199E-007</v>
      </c>
      <c r="F1454" s="47" t="n">
        <f aca="false">IF(A1454=1,-1,E1454+A1454*0.0000000001)</f>
        <v>3.24459639160199E-007</v>
      </c>
    </row>
    <row r="1455" customFormat="false" ht="15" hidden="false" customHeight="false" outlineLevel="0" collapsed="false">
      <c r="A1455" s="4" t="n">
        <v>1450</v>
      </c>
      <c r="B1455" s="4" t="str">
        <f aca="false">Vocabulary!B1451</f>
        <v>turtles</v>
      </c>
      <c r="C1455" s="24" t="n">
        <v>-9.31035246373656</v>
      </c>
      <c r="D1455" s="25" t="n">
        <f aca="false">EXP((C1455-$B$3)/$F$3)</f>
        <v>9.27425795730726E-013</v>
      </c>
      <c r="E1455" s="26" t="n">
        <f aca="false">D1455/$D$3</f>
        <v>7.3223481642449E-013</v>
      </c>
      <c r="F1455" s="47" t="n">
        <f aca="false">IF(A1455=1,-1,E1455+A1455*0.0000000001)</f>
        <v>1.45000732234816E-007</v>
      </c>
    </row>
    <row r="1456" customFormat="false" ht="15" hidden="false" customHeight="false" outlineLevel="0" collapsed="false">
      <c r="A1456" s="4" t="n">
        <v>1451</v>
      </c>
      <c r="B1456" s="4" t="str">
        <f aca="false">Vocabulary!B1452</f>
        <v>dancing</v>
      </c>
      <c r="C1456" s="24" t="n">
        <v>-6.1203268649803</v>
      </c>
      <c r="D1456" s="25" t="n">
        <f aca="false">EXP((C1456-$B$3)/$F$3)</f>
        <v>2.25262907861067E-011</v>
      </c>
      <c r="E1456" s="26" t="n">
        <f aca="false">D1456/$D$3</f>
        <v>1.77852874854461E-011</v>
      </c>
      <c r="F1456" s="47" t="n">
        <f aca="false">IF(A1456=1,-1,E1456+A1456*0.0000000001)</f>
        <v>1.45117785287485E-007</v>
      </c>
    </row>
    <row r="1457" customFormat="false" ht="15" hidden="false" customHeight="false" outlineLevel="0" collapsed="false">
      <c r="A1457" s="4" t="n">
        <v>1452</v>
      </c>
      <c r="B1457" s="4" t="str">
        <f aca="false">Vocabulary!B1453</f>
        <v>treading</v>
      </c>
      <c r="C1457" s="24" t="n">
        <v>5.51137334404101</v>
      </c>
      <c r="D1457" s="25" t="n">
        <f aca="false">EXP((C1457-$B$3)/$F$3)</f>
        <v>2.53672215509071E-006</v>
      </c>
      <c r="E1457" s="26" t="n">
        <f aca="false">D1457/$D$3</f>
        <v>2.00283008096542E-006</v>
      </c>
      <c r="F1457" s="47" t="n">
        <f aca="false">IF(A1457=1,-1,E1457+A1457*0.0000000001)</f>
        <v>2.14803008096542E-006</v>
      </c>
    </row>
    <row r="1458" customFormat="false" ht="15" hidden="false" customHeight="false" outlineLevel="0" collapsed="false">
      <c r="A1458" s="4" t="n">
        <v>1453</v>
      </c>
      <c r="B1458" s="4" t="str">
        <f aca="false">Vocabulary!B1454</f>
        <v>kindly</v>
      </c>
      <c r="C1458" s="24" t="n">
        <v>6.59967716631255</v>
      </c>
      <c r="D1458" s="25" t="n">
        <f aca="false">EXP((C1458-$B$3)/$F$3)</f>
        <v>7.53212027936186E-006</v>
      </c>
      <c r="E1458" s="26" t="n">
        <f aca="false">D1458/$D$3</f>
        <v>5.94687007352452E-006</v>
      </c>
      <c r="F1458" s="47" t="n">
        <f aca="false">IF(A1458=1,-1,E1458+A1458*0.0000000001)</f>
        <v>6.09217007352452E-006</v>
      </c>
    </row>
    <row r="1459" customFormat="false" ht="15" hidden="false" customHeight="false" outlineLevel="0" collapsed="false">
      <c r="A1459" s="4" t="n">
        <v>1454</v>
      </c>
      <c r="B1459" s="4" t="str">
        <f aca="false">Vocabulary!B1455</f>
        <v>dinn</v>
      </c>
      <c r="C1459" s="24" t="n">
        <v>7.7499188158569</v>
      </c>
      <c r="D1459" s="25" t="n">
        <f aca="false">EXP((C1459-$B$3)/$F$3)</f>
        <v>2.37936378883124E-005</v>
      </c>
      <c r="E1459" s="26" t="n">
        <f aca="false">D1459/$D$3</f>
        <v>1.8785901957247E-005</v>
      </c>
      <c r="F1459" s="47" t="n">
        <f aca="false">IF(A1459=1,-1,E1459+A1459*0.0000000001)</f>
        <v>1.8931301957247E-005</v>
      </c>
    </row>
    <row r="1460" customFormat="false" ht="15" hidden="false" customHeight="false" outlineLevel="0" collapsed="false">
      <c r="A1460" s="4" t="n">
        <v>1455</v>
      </c>
      <c r="B1460" s="4" t="str">
        <f aca="false">Vocabulary!B1456</f>
        <v>thoughts</v>
      </c>
      <c r="C1460" s="24" t="n">
        <v>-5.2266420059724</v>
      </c>
      <c r="D1460" s="25" t="n">
        <f aca="false">EXP((C1460-$B$3)/$F$3)</f>
        <v>5.50569423688565E-011</v>
      </c>
      <c r="E1460" s="26" t="n">
        <f aca="false">D1460/$D$3</f>
        <v>4.34693646369726E-011</v>
      </c>
      <c r="F1460" s="47" t="n">
        <f aca="false">IF(A1460=1,-1,E1460+A1460*0.0000000001)</f>
        <v>1.45543469364637E-007</v>
      </c>
    </row>
    <row r="1461" customFormat="false" ht="15" hidden="false" customHeight="false" outlineLevel="0" collapsed="false">
      <c r="A1461" s="4" t="n">
        <v>1456</v>
      </c>
      <c r="B1461" s="4" t="str">
        <f aca="false">Vocabulary!B1457</f>
        <v>part</v>
      </c>
      <c r="C1461" s="24" t="n">
        <v>1.88388566129438</v>
      </c>
      <c r="D1461" s="25" t="n">
        <f aca="false">EXP((C1461-$B$3)/$F$3)</f>
        <v>6.743339390462E-008</v>
      </c>
      <c r="E1461" s="26" t="n">
        <f aca="false">D1461/$D$3</f>
        <v>5.32410021738992E-008</v>
      </c>
      <c r="F1461" s="47" t="n">
        <f aca="false">IF(A1461=1,-1,E1461+A1461*0.0000000001)</f>
        <v>1.98841002173899E-007</v>
      </c>
    </row>
    <row r="1462" customFormat="false" ht="15" hidden="false" customHeight="false" outlineLevel="0" collapsed="false">
      <c r="A1462" s="4" t="n">
        <v>1457</v>
      </c>
      <c r="B1462" s="4" t="str">
        <f aca="false">Vocabulary!B1458</f>
        <v>editions</v>
      </c>
      <c r="C1462" s="24" t="n">
        <v>-11.479680481321</v>
      </c>
      <c r="D1462" s="25" t="n">
        <f aca="false">EXP((C1462-$B$3)/$F$3)</f>
        <v>1.05962448201214E-013</v>
      </c>
      <c r="E1462" s="26" t="n">
        <f aca="false">D1462/$D$3</f>
        <v>8.36610262122073E-014</v>
      </c>
      <c r="F1462" s="47" t="n">
        <f aca="false">IF(A1462=1,-1,E1462+A1462*0.0000000001)</f>
        <v>1.45700083661026E-007</v>
      </c>
    </row>
    <row r="1463" customFormat="false" ht="15" hidden="false" customHeight="false" outlineLevel="0" collapsed="false">
      <c r="A1463" s="4" t="n">
        <v>1458</v>
      </c>
      <c r="B1463" s="4" t="str">
        <f aca="false">Vocabulary!B1459</f>
        <v>tones</v>
      </c>
      <c r="C1463" s="24" t="n">
        <v>-5.98749531217181</v>
      </c>
      <c r="D1463" s="25" t="n">
        <f aca="false">EXP((C1463-$B$3)/$F$3)</f>
        <v>2.57263217211842E-011</v>
      </c>
      <c r="E1463" s="26" t="n">
        <f aca="false">D1463/$D$3</f>
        <v>2.03118228428683E-011</v>
      </c>
      <c r="F1463" s="47" t="n">
        <f aca="false">IF(A1463=1,-1,E1463+A1463*0.0000000001)</f>
        <v>1.45820311822843E-007</v>
      </c>
    </row>
    <row r="1464" customFormat="false" ht="15" hidden="false" customHeight="false" outlineLevel="0" collapsed="false">
      <c r="A1464" s="4" t="n">
        <v>1459</v>
      </c>
      <c r="B1464" s="4" t="str">
        <f aca="false">Vocabulary!B1460</f>
        <v>persisted</v>
      </c>
      <c r="C1464" s="24" t="n">
        <v>2.24190657138128</v>
      </c>
      <c r="D1464" s="25" t="n">
        <f aca="false">EXP((C1464-$B$3)/$F$3)</f>
        <v>9.64631686849893E-008</v>
      </c>
      <c r="E1464" s="26" t="n">
        <f aca="false">D1464/$D$3</f>
        <v>7.61610157264657E-008</v>
      </c>
      <c r="F1464" s="47" t="n">
        <f aca="false">IF(A1464=1,-1,E1464+A1464*0.0000000001)</f>
        <v>2.22061015726466E-007</v>
      </c>
    </row>
    <row r="1465" customFormat="false" ht="15" hidden="false" customHeight="false" outlineLevel="0" collapsed="false">
      <c r="A1465" s="4" t="n">
        <v>1460</v>
      </c>
      <c r="B1465" s="4" t="str">
        <f aca="false">Vocabulary!B1461</f>
        <v>cares</v>
      </c>
      <c r="C1465" s="24" t="n">
        <v>8.6463396657351</v>
      </c>
      <c r="D1465" s="25" t="n">
        <f aca="false">EXP((C1465-$B$3)/$F$3)</f>
        <v>5.83138179121324E-005</v>
      </c>
      <c r="E1465" s="26" t="n">
        <f aca="false">D1465/$D$3</f>
        <v>4.60407807831765E-005</v>
      </c>
      <c r="F1465" s="47" t="n">
        <f aca="false">IF(A1465=1,-1,E1465+A1465*0.0000000001)</f>
        <v>4.61867807831765E-005</v>
      </c>
    </row>
    <row r="1466" customFormat="false" ht="15" hidden="false" customHeight="false" outlineLevel="0" collapsed="false">
      <c r="A1466" s="4" t="n">
        <v>1461</v>
      </c>
      <c r="B1466" s="4" t="str">
        <f aca="false">Vocabulary!B1462</f>
        <v>pennyworth</v>
      </c>
      <c r="C1466" s="24" t="n">
        <v>-0.754389729965773</v>
      </c>
      <c r="D1466" s="25" t="n">
        <f aca="false">EXP((C1466-$B$3)/$F$3)</f>
        <v>4.82043880588729E-009</v>
      </c>
      <c r="E1466" s="26" t="n">
        <f aca="false">D1466/$D$3</f>
        <v>3.80590354545109E-009</v>
      </c>
      <c r="F1466" s="47" t="n">
        <f aca="false">IF(A1466=1,-1,E1466+A1466*0.0000000001)</f>
        <v>1.49905903545451E-007</v>
      </c>
    </row>
    <row r="1467" customFormat="false" ht="15" hidden="false" customHeight="false" outlineLevel="0" collapsed="false">
      <c r="A1467" s="4" t="n">
        <v>1462</v>
      </c>
      <c r="B1467" s="4" t="str">
        <f aca="false">Vocabulary!B1463</f>
        <v>stole</v>
      </c>
      <c r="C1467" s="24" t="n">
        <v>6.89074976332085</v>
      </c>
      <c r="D1467" s="25" t="n">
        <f aca="false">EXP((C1467-$B$3)/$F$3)</f>
        <v>1.00769352805826E-005</v>
      </c>
      <c r="E1467" s="26" t="n">
        <f aca="false">D1467/$D$3</f>
        <v>7.95608973706099E-006</v>
      </c>
      <c r="F1467" s="47" t="n">
        <f aca="false">IF(A1467=1,-1,E1467+A1467*0.0000000001)</f>
        <v>8.10228973706099E-006</v>
      </c>
    </row>
    <row r="1468" customFormat="false" ht="15" hidden="false" customHeight="false" outlineLevel="0" collapsed="false">
      <c r="A1468" s="4" t="n">
        <v>1463</v>
      </c>
      <c r="B1468" s="4" t="str">
        <f aca="false">Vocabulary!B1464</f>
        <v>scroll</v>
      </c>
      <c r="C1468" s="24" t="n">
        <v>-7.72127374242443</v>
      </c>
      <c r="D1468" s="25" t="n">
        <f aca="false">EXP((C1468-$B$3)/$F$3)</f>
        <v>4.54367533184467E-012</v>
      </c>
      <c r="E1468" s="26" t="n">
        <f aca="false">D1468/$D$3</f>
        <v>3.58738918824699E-012</v>
      </c>
      <c r="F1468" s="47" t="n">
        <f aca="false">IF(A1468=1,-1,E1468+A1468*0.0000000001)</f>
        <v>1.46303587389188E-007</v>
      </c>
    </row>
    <row r="1469" customFormat="false" ht="15" hidden="false" customHeight="false" outlineLevel="0" collapsed="false">
      <c r="A1469" s="4" t="n">
        <v>1464</v>
      </c>
      <c r="B1469" s="4" t="str">
        <f aca="false">Vocabulary!B1465</f>
        <v>parchment</v>
      </c>
      <c r="C1469" s="24" t="n">
        <v>-2.29927081345333</v>
      </c>
      <c r="D1469" s="25" t="n">
        <f aca="false">EXP((C1469-$B$3)/$F$3)</f>
        <v>1.02837910578517E-009</v>
      </c>
      <c r="E1469" s="26" t="n">
        <f aca="false">D1469/$D$3</f>
        <v>8.11940954420052E-010</v>
      </c>
      <c r="F1469" s="47" t="n">
        <f aca="false">IF(A1469=1,-1,E1469+A1469*0.0000000001)</f>
        <v>1.4721194095442E-007</v>
      </c>
    </row>
    <row r="1470" customFormat="false" ht="15" hidden="false" customHeight="false" outlineLevel="0" collapsed="false">
      <c r="A1470" s="4" t="n">
        <v>1465</v>
      </c>
      <c r="B1470" s="4" t="str">
        <f aca="false">Vocabulary!B1466</f>
        <v>wig</v>
      </c>
      <c r="C1470" s="24" t="n">
        <v>-0.394358658041698</v>
      </c>
      <c r="D1470" s="25" t="n">
        <f aca="false">EXP((C1470-$B$3)/$F$3)</f>
        <v>6.90949141942374E-009</v>
      </c>
      <c r="E1470" s="26" t="n">
        <f aca="false">D1470/$D$3</f>
        <v>5.45528300418042E-009</v>
      </c>
      <c r="F1470" s="47" t="n">
        <f aca="false">IF(A1470=1,-1,E1470+A1470*0.0000000001)</f>
        <v>1.5195528300418E-007</v>
      </c>
    </row>
    <row r="1471" customFormat="false" ht="15" hidden="false" customHeight="false" outlineLevel="0" collapsed="false">
      <c r="A1471" s="4" t="n">
        <v>1466</v>
      </c>
      <c r="B1471" s="4" t="str">
        <f aca="false">Vocabulary!B1467</f>
        <v>pencil</v>
      </c>
      <c r="C1471" s="24" t="n">
        <v>-11.2631783224056</v>
      </c>
      <c r="D1471" s="25" t="n">
        <f aca="false">EXP((C1471-$B$3)/$F$3)</f>
        <v>1.31576302173845E-013</v>
      </c>
      <c r="E1471" s="26" t="n">
        <f aca="false">D1471/$D$3</f>
        <v>1.03884051868719E-013</v>
      </c>
      <c r="F1471" s="47" t="n">
        <f aca="false">IF(A1471=1,-1,E1471+A1471*0.0000000001)</f>
        <v>1.46600103884052E-007</v>
      </c>
    </row>
    <row r="1472" customFormat="false" ht="15" hidden="false" customHeight="false" outlineLevel="0" collapsed="false">
      <c r="A1472" s="4" t="n">
        <v>1467</v>
      </c>
      <c r="B1472" s="4" t="str">
        <f aca="false">Vocabulary!B1468</f>
        <v>quickly</v>
      </c>
      <c r="C1472" s="24" t="n">
        <v>2.72813819860559</v>
      </c>
      <c r="D1472" s="25" t="n">
        <f aca="false">EXP((C1472-$B$3)/$F$3)</f>
        <v>1.56866149545695E-007</v>
      </c>
      <c r="E1472" s="26" t="n">
        <f aca="false">D1472/$D$3</f>
        <v>1.23851263081708E-007</v>
      </c>
      <c r="F1472" s="47" t="n">
        <f aca="false">IF(A1472=1,-1,E1472+A1472*0.0000000001)</f>
        <v>2.70551263081708E-007</v>
      </c>
    </row>
    <row r="1473" customFormat="false" ht="15" hidden="false" customHeight="false" outlineLevel="0" collapsed="false">
      <c r="A1473" s="4" t="n">
        <v>1468</v>
      </c>
      <c r="B1473" s="4" t="str">
        <f aca="false">Vocabulary!B1469</f>
        <v>blew</v>
      </c>
      <c r="C1473" s="24" t="n">
        <v>-6.87202193268559</v>
      </c>
      <c r="D1473" s="25" t="n">
        <f aca="false">EXP((C1473-$B$3)/$F$3)</f>
        <v>1.06226449528629E-011</v>
      </c>
      <c r="E1473" s="26" t="n">
        <f aca="false">D1473/$D$3</f>
        <v>8.38694644122286E-012</v>
      </c>
      <c r="F1473" s="47" t="n">
        <f aca="false">IF(A1473=1,-1,E1473+A1473*0.0000000001)</f>
        <v>1.46808386946441E-007</v>
      </c>
    </row>
    <row r="1474" customFormat="false" ht="15" hidden="false" customHeight="false" outlineLevel="0" collapsed="false">
      <c r="A1474" s="4" t="n">
        <v>1469</v>
      </c>
      <c r="B1474" s="4" t="str">
        <f aca="false">Vocabulary!B1470</f>
        <v>blasts</v>
      </c>
      <c r="C1474" s="24" t="n">
        <v>-1.70714040544491</v>
      </c>
      <c r="D1474" s="25" t="n">
        <f aca="false">EXP((C1474-$B$3)/$F$3)</f>
        <v>1.85914050530625E-009</v>
      </c>
      <c r="E1474" s="26" t="n">
        <f aca="false">D1474/$D$3</f>
        <v>1.46785587901149E-009</v>
      </c>
      <c r="F1474" s="47" t="n">
        <f aca="false">IF(A1474=1,-1,E1474+A1474*0.0000000001)</f>
        <v>1.48367855879011E-007</v>
      </c>
    </row>
    <row r="1475" customFormat="false" ht="15" hidden="false" customHeight="false" outlineLevel="0" collapsed="false">
      <c r="A1475" s="4" t="n">
        <v>1470</v>
      </c>
      <c r="B1475" s="4" t="str">
        <f aca="false">Vocabulary!B1471</f>
        <v>summer</v>
      </c>
      <c r="C1475" s="24" t="n">
        <v>-3.51319563527054</v>
      </c>
      <c r="D1475" s="25" t="n">
        <f aca="false">EXP((C1475-$B$3)/$F$3)</f>
        <v>3.05458625133635E-010</v>
      </c>
      <c r="E1475" s="26" t="n">
        <f aca="false">D1475/$D$3</f>
        <v>2.41170173753659E-010</v>
      </c>
      <c r="F1475" s="47" t="n">
        <f aca="false">IF(A1475=1,-1,E1475+A1475*0.0000000001)</f>
        <v>1.47241170173754E-007</v>
      </c>
    </row>
    <row r="1476" customFormat="false" ht="15" hidden="false" customHeight="false" outlineLevel="0" collapsed="false">
      <c r="A1476" s="4" t="n">
        <v>1471</v>
      </c>
      <c r="B1476" s="4" t="str">
        <f aca="false">Vocabulary!B1472</f>
        <v>sent</v>
      </c>
      <c r="C1476" s="24" t="n">
        <v>1.30333778745435</v>
      </c>
      <c r="D1476" s="25" t="n">
        <f aca="false">EXP((C1476-$B$3)/$F$3)</f>
        <v>3.77351673236953E-008</v>
      </c>
      <c r="E1476" s="26" t="n">
        <f aca="false">D1476/$D$3</f>
        <v>2.97932227518459E-008</v>
      </c>
      <c r="F1476" s="47" t="n">
        <f aca="false">IF(A1476=1,-1,E1476+A1476*0.0000000001)</f>
        <v>1.76893222751846E-007</v>
      </c>
    </row>
    <row r="1477" customFormat="false" ht="15" hidden="false" customHeight="false" outlineLevel="0" collapsed="false">
      <c r="A1477" s="4" t="n">
        <v>1472</v>
      </c>
      <c r="B1477" s="4" t="str">
        <f aca="false">Vocabulary!B1473</f>
        <v>fashion</v>
      </c>
      <c r="C1477" s="24" t="n">
        <v>3.99929083564299</v>
      </c>
      <c r="D1477" s="25" t="n">
        <f aca="false">EXP((C1477-$B$3)/$F$3)</f>
        <v>5.59221438558501E-007</v>
      </c>
      <c r="E1477" s="26" t="n">
        <f aca="false">D1477/$D$3</f>
        <v>4.41524712045442E-007</v>
      </c>
      <c r="F1477" s="47" t="n">
        <f aca="false">IF(A1477=1,-1,E1477+A1477*0.0000000001)</f>
        <v>5.88724712045442E-007</v>
      </c>
    </row>
    <row r="1478" customFormat="false" ht="15" hidden="false" customHeight="false" outlineLevel="0" collapsed="false">
      <c r="A1478" s="4" t="n">
        <v>1473</v>
      </c>
      <c r="B1478" s="4" t="str">
        <f aca="false">Vocabulary!B1474</f>
        <v>singers</v>
      </c>
      <c r="C1478" s="24" t="n">
        <v>-2.82516172020854</v>
      </c>
      <c r="D1478" s="25" t="n">
        <f aca="false">EXP((C1478-$B$3)/$F$3)</f>
        <v>6.07801440938244E-010</v>
      </c>
      <c r="E1478" s="26" t="n">
        <f aca="false">D1478/$D$3</f>
        <v>4.79880308027549E-010</v>
      </c>
      <c r="F1478" s="47" t="n">
        <f aca="false">IF(A1478=1,-1,E1478+A1478*0.0000000001)</f>
        <v>1.47779880308028E-007</v>
      </c>
    </row>
    <row r="1479" customFormat="false" ht="15" hidden="false" customHeight="false" outlineLevel="0" collapsed="false">
      <c r="A1479" s="4" t="n">
        <v>1474</v>
      </c>
      <c r="B1479" s="4" t="str">
        <f aca="false">Vocabulary!B1475</f>
        <v>deny</v>
      </c>
      <c r="C1479" s="24" t="n">
        <v>8.27176962240816</v>
      </c>
      <c r="D1479" s="25" t="n">
        <f aca="false">EXP((C1479-$B$3)/$F$3)</f>
        <v>4.00956975635368E-005</v>
      </c>
      <c r="E1479" s="26" t="n">
        <f aca="false">D1479/$D$3</f>
        <v>3.16569432077481E-005</v>
      </c>
      <c r="F1479" s="47" t="n">
        <f aca="false">IF(A1479=1,-1,E1479+A1479*0.0000000001)</f>
        <v>3.18043432077481E-005</v>
      </c>
    </row>
    <row r="1480" customFormat="false" ht="15" hidden="false" customHeight="false" outlineLevel="0" collapsed="false">
      <c r="A1480" s="4" t="n">
        <v>1475</v>
      </c>
      <c r="B1480" s="4" t="str">
        <f aca="false">Vocabulary!B1476</f>
        <v>miserable</v>
      </c>
      <c r="C1480" s="24" t="n">
        <v>-1.96711341380535</v>
      </c>
      <c r="D1480" s="25" t="n">
        <f aca="false">EXP((C1480-$B$3)/$F$3)</f>
        <v>1.43353192770293E-009</v>
      </c>
      <c r="E1480" s="26" t="n">
        <f aca="false">D1480/$D$3</f>
        <v>1.13182315259319E-009</v>
      </c>
      <c r="F1480" s="47" t="n">
        <f aca="false">IF(A1480=1,-1,E1480+A1480*0.0000000001)</f>
        <v>1.48631823152593E-007</v>
      </c>
    </row>
    <row r="1481" customFormat="false" ht="15" hidden="false" customHeight="false" outlineLevel="0" collapsed="false">
      <c r="A1481" s="4" t="n">
        <v>1476</v>
      </c>
      <c r="B1481" s="4" t="str">
        <f aca="false">Vocabulary!B1477</f>
        <v>examine</v>
      </c>
      <c r="C1481" s="24" t="n">
        <v>-4.75714263891645</v>
      </c>
      <c r="D1481" s="25" t="n">
        <f aca="false">EXP((C1481-$B$3)/$F$3)</f>
        <v>8.80466979732922E-011</v>
      </c>
      <c r="E1481" s="26" t="n">
        <f aca="false">D1481/$D$3</f>
        <v>6.95159203291937E-011</v>
      </c>
      <c r="F1481" s="47" t="n">
        <f aca="false">IF(A1481=1,-1,E1481+A1481*0.0000000001)</f>
        <v>1.47669515920329E-007</v>
      </c>
    </row>
    <row r="1482" customFormat="false" ht="15" hidden="false" customHeight="false" outlineLevel="0" collapsed="false">
      <c r="A1482" s="4" t="n">
        <v>1477</v>
      </c>
      <c r="B1482" s="4" t="str">
        <f aca="false">Vocabulary!B1478</f>
        <v>undertone</v>
      </c>
      <c r="C1482" s="24" t="n">
        <v>-2.36481408732645</v>
      </c>
      <c r="D1482" s="25" t="n">
        <f aca="false">EXP((C1482-$B$3)/$F$3)</f>
        <v>9.63137210606649E-010</v>
      </c>
      <c r="E1482" s="26" t="n">
        <f aca="false">D1482/$D$3</f>
        <v>7.60430216462212E-010</v>
      </c>
      <c r="F1482" s="47" t="n">
        <f aca="false">IF(A1482=1,-1,E1482+A1482*0.0000000001)</f>
        <v>1.48460430216462E-007</v>
      </c>
    </row>
    <row r="1483" customFormat="false" ht="15" hidden="false" customHeight="false" outlineLevel="0" collapsed="false">
      <c r="A1483" s="4" t="n">
        <v>1478</v>
      </c>
      <c r="B1483" s="4" t="str">
        <f aca="false">Vocabulary!B1479</f>
        <v>goldfish</v>
      </c>
      <c r="C1483" s="24" t="n">
        <v>5.01565434418908</v>
      </c>
      <c r="D1483" s="25" t="n">
        <f aca="false">EXP((C1483-$B$3)/$F$3)</f>
        <v>1.54520062711538E-006</v>
      </c>
      <c r="E1483" s="26" t="n">
        <f aca="false">D1483/$D$3</f>
        <v>1.21998946195297E-006</v>
      </c>
      <c r="F1483" s="47" t="n">
        <f aca="false">IF(A1483=1,-1,E1483+A1483*0.0000000001)</f>
        <v>1.36778946195297E-006</v>
      </c>
    </row>
    <row r="1484" customFormat="false" ht="15" hidden="false" customHeight="false" outlineLevel="0" collapsed="false">
      <c r="A1484" s="4" t="n">
        <v>1479</v>
      </c>
      <c r="B1484" s="4" t="str">
        <f aca="false">Vocabulary!B1480</f>
        <v>accident</v>
      </c>
      <c r="C1484" s="24" t="n">
        <v>2.4606755611947</v>
      </c>
      <c r="D1484" s="25" t="n">
        <f aca="false">EXP((C1484-$B$3)/$F$3)</f>
        <v>1.20052632842754E-007</v>
      </c>
      <c r="E1484" s="26" t="n">
        <f aca="false">D1484/$D$3</f>
        <v>9.47857154454374E-008</v>
      </c>
      <c r="F1484" s="47" t="n">
        <f aca="false">IF(A1484=1,-1,E1484+A1484*0.0000000001)</f>
        <v>2.42685715445437E-007</v>
      </c>
    </row>
    <row r="1485" customFormat="false" ht="15" hidden="false" customHeight="false" outlineLevel="0" collapsed="false">
      <c r="A1485" s="4" t="n">
        <v>1480</v>
      </c>
      <c r="B1485" s="4" t="str">
        <f aca="false">Vocabulary!B1481</f>
        <v>note</v>
      </c>
      <c r="C1485" s="24" t="n">
        <v>-8.92279147943802</v>
      </c>
      <c r="D1485" s="25" t="n">
        <f aca="false">EXP((C1485-$B$3)/$F$3)</f>
        <v>1.36645321950474E-012</v>
      </c>
      <c r="E1485" s="26" t="n">
        <f aca="false">D1485/$D$3</f>
        <v>1.07886218708027E-012</v>
      </c>
      <c r="F1485" s="47" t="n">
        <f aca="false">IF(A1485=1,-1,E1485+A1485*0.0000000001)</f>
        <v>1.48001078862187E-007</v>
      </c>
    </row>
    <row r="1486" customFormat="false" ht="15" hidden="false" customHeight="false" outlineLevel="0" collapsed="false">
      <c r="A1486" s="4" t="n">
        <v>1481</v>
      </c>
      <c r="B1486" s="4" t="str">
        <f aca="false">Vocabulary!B1482</f>
        <v>mile</v>
      </c>
      <c r="C1486" s="24" t="n">
        <v>-5.5954185522046</v>
      </c>
      <c r="D1486" s="25" t="n">
        <f aca="false">EXP((C1486-$B$3)/$F$3)</f>
        <v>3.80762763123978E-011</v>
      </c>
      <c r="E1486" s="26" t="n">
        <f aca="false">D1486/$D$3</f>
        <v>3.00625401235139E-011</v>
      </c>
      <c r="F1486" s="47" t="n">
        <f aca="false">IF(A1486=1,-1,E1486+A1486*0.0000000001)</f>
        <v>1.48130062540124E-007</v>
      </c>
    </row>
    <row r="1487" customFormat="false" ht="15" hidden="false" customHeight="false" outlineLevel="0" collapsed="false">
      <c r="A1487" s="4" t="n">
        <v>1482</v>
      </c>
      <c r="B1487" s="4" t="str">
        <f aca="false">Vocabulary!B1483</f>
        <v>directed</v>
      </c>
      <c r="C1487" s="24" t="n">
        <v>8.64844401832337</v>
      </c>
      <c r="D1487" s="25" t="n">
        <f aca="false">EXP((C1487-$B$3)/$F$3)</f>
        <v>5.84366599519383E-005</v>
      </c>
      <c r="E1487" s="26" t="n">
        <f aca="false">D1487/$D$3</f>
        <v>4.61377688321186E-005</v>
      </c>
      <c r="F1487" s="47" t="n">
        <f aca="false">IF(A1487=1,-1,E1487+A1487*0.0000000001)</f>
        <v>4.62859688321186E-005</v>
      </c>
    </row>
    <row r="1488" customFormat="false" ht="15" hidden="false" customHeight="false" outlineLevel="0" collapsed="false">
      <c r="A1488" s="4" t="n">
        <v>1483</v>
      </c>
      <c r="B1488" s="4" t="str">
        <f aca="false">Vocabulary!B1484</f>
        <v>signed</v>
      </c>
      <c r="C1488" s="24" t="n">
        <v>-1.32150251845698</v>
      </c>
      <c r="D1488" s="25" t="n">
        <f aca="false">EXP((C1488-$B$3)/$F$3)</f>
        <v>2.73396291543239E-009</v>
      </c>
      <c r="E1488" s="26" t="n">
        <f aca="false">D1488/$D$3</f>
        <v>2.15855849892086E-009</v>
      </c>
      <c r="F1488" s="47" t="n">
        <f aca="false">IF(A1488=1,-1,E1488+A1488*0.0000000001)</f>
        <v>1.50458558498921E-007</v>
      </c>
    </row>
    <row r="1489" customFormat="false" ht="15" hidden="false" customHeight="false" outlineLevel="0" collapsed="false">
      <c r="A1489" s="4" t="n">
        <v>1484</v>
      </c>
      <c r="B1489" s="4" t="str">
        <f aca="false">Vocabulary!B1485</f>
        <v>proves</v>
      </c>
      <c r="C1489" s="24" t="n">
        <v>3.43202508183617</v>
      </c>
      <c r="D1489" s="25" t="n">
        <f aca="false">EXP((C1489-$B$3)/$F$3)</f>
        <v>3.17119848779745E-007</v>
      </c>
      <c r="E1489" s="26" t="n">
        <f aca="false">D1489/$D$3</f>
        <v>2.50377114077188E-007</v>
      </c>
      <c r="F1489" s="47" t="n">
        <f aca="false">IF(A1489=1,-1,E1489+A1489*0.0000000001)</f>
        <v>3.98777114077188E-007</v>
      </c>
    </row>
    <row r="1490" customFormat="false" ht="15" hidden="false" customHeight="false" outlineLevel="0" collapsed="false">
      <c r="A1490" s="4" t="n">
        <v>1485</v>
      </c>
      <c r="B1490" s="4" t="str">
        <f aca="false">Vocabulary!B1486</f>
        <v>returned</v>
      </c>
      <c r="C1490" s="24" t="n">
        <v>-2.51131951768612</v>
      </c>
      <c r="D1490" s="25" t="n">
        <f aca="false">EXP((C1490-$B$3)/$F$3)</f>
        <v>8.31881875140037E-010</v>
      </c>
      <c r="E1490" s="26" t="n">
        <f aca="false">D1490/$D$3</f>
        <v>6.56799578935676E-010</v>
      </c>
      <c r="F1490" s="47" t="n">
        <f aca="false">IF(A1490=1,-1,E1490+A1490*0.0000000001)</f>
        <v>1.49156799578936E-007</v>
      </c>
    </row>
    <row r="1491" customFormat="false" ht="15" hidden="false" customHeight="false" outlineLevel="0" collapsed="false">
      <c r="A1491" s="4" t="n">
        <v>1486</v>
      </c>
      <c r="B1491" s="4" t="str">
        <f aca="false">Vocabulary!B1487</f>
        <v>atom</v>
      </c>
      <c r="C1491" s="24" t="n">
        <v>0.170006019481062</v>
      </c>
      <c r="D1491" s="25" t="n">
        <f aca="false">EXP((C1491-$B$3)/$F$3)</f>
        <v>1.21491682655297E-008</v>
      </c>
      <c r="E1491" s="26" t="n">
        <f aca="false">D1491/$D$3</f>
        <v>9.59218951593977E-009</v>
      </c>
      <c r="F1491" s="47" t="n">
        <f aca="false">IF(A1491=1,-1,E1491+A1491*0.0000000001)</f>
        <v>1.5819218951594E-007</v>
      </c>
    </row>
    <row r="1492" customFormat="false" ht="15" hidden="false" customHeight="false" outlineLevel="0" collapsed="false">
      <c r="A1492" s="4" t="n">
        <v>1487</v>
      </c>
      <c r="B1492" s="4" t="str">
        <f aca="false">Vocabulary!B1488</f>
        <v>wonderful</v>
      </c>
      <c r="C1492" s="24" t="n">
        <v>-4.23243960094813</v>
      </c>
      <c r="D1492" s="25" t="n">
        <f aca="false">EXP((C1492-$B$3)/$F$3)</f>
        <v>1.4879512659491E-010</v>
      </c>
      <c r="E1492" s="26" t="n">
        <f aca="false">D1492/$D$3</f>
        <v>1.17478910667174E-010</v>
      </c>
      <c r="F1492" s="47" t="n">
        <f aca="false">IF(A1492=1,-1,E1492+A1492*0.0000000001)</f>
        <v>1.48817478910667E-007</v>
      </c>
    </row>
    <row r="1493" customFormat="false" ht="15" hidden="false" customHeight="false" outlineLevel="0" collapsed="false">
      <c r="A1493" s="4" t="n">
        <v>1488</v>
      </c>
      <c r="B1493" s="4" t="str">
        <f aca="false">Vocabulary!B1489</f>
        <v>teacups</v>
      </c>
      <c r="C1493" s="24" t="n">
        <v>-0.977234870590759</v>
      </c>
      <c r="D1493" s="25" t="n">
        <f aca="false">EXP((C1493-$B$3)/$F$3)</f>
        <v>3.85750199280203E-009</v>
      </c>
      <c r="E1493" s="26" t="n">
        <f aca="false">D1493/$D$3</f>
        <v>3.04563154977912E-009</v>
      </c>
      <c r="F1493" s="47" t="n">
        <f aca="false">IF(A1493=1,-1,E1493+A1493*0.0000000001)</f>
        <v>1.51845631549779E-007</v>
      </c>
    </row>
    <row r="1494" customFormat="false" ht="15" hidden="false" customHeight="false" outlineLevel="0" collapsed="false">
      <c r="A1494" s="4" t="n">
        <v>1489</v>
      </c>
      <c r="B1494" s="4" t="str">
        <f aca="false">Vocabulary!B1490</f>
        <v>wonderland</v>
      </c>
      <c r="C1494" s="24" t="n">
        <v>-0.641929423372601</v>
      </c>
      <c r="D1494" s="25" t="n">
        <f aca="false">EXP((C1494-$B$3)/$F$3)</f>
        <v>5.39420521518259E-009</v>
      </c>
      <c r="E1494" s="26" t="n">
        <f aca="false">D1494/$D$3</f>
        <v>4.25891201611785E-009</v>
      </c>
      <c r="F1494" s="47" t="n">
        <f aca="false">IF(A1494=1,-1,E1494+A1494*0.0000000001)</f>
        <v>1.53158912016118E-007</v>
      </c>
    </row>
    <row r="1495" customFormat="false" ht="15" hidden="false" customHeight="false" outlineLevel="0" collapsed="false">
      <c r="A1495" s="4" t="n">
        <v>1490</v>
      </c>
      <c r="B1495" s="4" t="str">
        <f aca="false">Vocabulary!B1491</f>
        <v>daisy</v>
      </c>
      <c r="C1495" s="24" t="n">
        <v>-3.94922028521651</v>
      </c>
      <c r="D1495" s="25" t="n">
        <f aca="false">EXP((C1495-$B$3)/$F$3)</f>
        <v>1.97510092878154E-010</v>
      </c>
      <c r="E1495" s="26" t="n">
        <f aca="false">D1495/$D$3</f>
        <v>1.55941065329835E-010</v>
      </c>
      <c r="F1495" s="47" t="n">
        <f aca="false">IF(A1495=1,-1,E1495+A1495*0.0000000001)</f>
        <v>1.4915594106533E-007</v>
      </c>
    </row>
    <row r="1496" customFormat="false" ht="15" hidden="false" customHeight="false" outlineLevel="0" collapsed="false">
      <c r="A1496" s="4" t="n">
        <v>1491</v>
      </c>
      <c r="B1496" s="4" t="str">
        <f aca="false">Vocabulary!B1492</f>
        <v>chain</v>
      </c>
      <c r="C1496" s="24" t="n">
        <v>-0.698002666389519</v>
      </c>
      <c r="D1496" s="25" t="n">
        <f aca="false">EXP((C1496-$B$3)/$F$3)</f>
        <v>5.10005858062224E-009</v>
      </c>
      <c r="E1496" s="26" t="n">
        <f aca="false">D1496/$D$3</f>
        <v>4.02667305107001E-009</v>
      </c>
      <c r="F1496" s="47" t="n">
        <f aca="false">IF(A1496=1,-1,E1496+A1496*0.0000000001)</f>
        <v>1.5312667305107E-007</v>
      </c>
    </row>
    <row r="1497" customFormat="false" ht="15" hidden="false" customHeight="false" outlineLevel="0" collapsed="false">
      <c r="A1497" s="4" t="n">
        <v>1492</v>
      </c>
      <c r="B1497" s="4" t="str">
        <f aca="false">Vocabulary!B1493</f>
        <v>daisies</v>
      </c>
      <c r="C1497" s="24" t="n">
        <v>-8.07169738149869</v>
      </c>
      <c r="D1497" s="25" t="n">
        <f aca="false">EXP((C1497-$B$3)/$F$3)</f>
        <v>3.20051773828874E-012</v>
      </c>
      <c r="E1497" s="26" t="n">
        <f aca="false">D1497/$D$3</f>
        <v>2.52691970543335E-012</v>
      </c>
      <c r="F1497" s="47" t="n">
        <f aca="false">IF(A1497=1,-1,E1497+A1497*0.0000000001)</f>
        <v>1.49202526919705E-007</v>
      </c>
    </row>
    <row r="1498" customFormat="false" ht="15" hidden="false" customHeight="false" outlineLevel="0" collapsed="false">
      <c r="A1498" s="4" t="n">
        <v>1493</v>
      </c>
      <c r="B1498" s="4" t="str">
        <f aca="false">Vocabulary!B1494</f>
        <v>pink</v>
      </c>
      <c r="C1498" s="24" t="n">
        <v>1.92244505110169</v>
      </c>
      <c r="D1498" s="25" t="n">
        <f aca="false">EXP((C1498-$B$3)/$F$3)</f>
        <v>7.00843659044167E-008</v>
      </c>
      <c r="E1498" s="26" t="n">
        <f aca="false">D1498/$D$3</f>
        <v>5.53340364679132E-008</v>
      </c>
      <c r="F1498" s="47" t="n">
        <f aca="false">IF(A1498=1,-1,E1498+A1498*0.0000000001)</f>
        <v>2.04634036467913E-007</v>
      </c>
    </row>
    <row r="1499" customFormat="false" ht="15" hidden="false" customHeight="false" outlineLevel="0" collapsed="false">
      <c r="A1499" s="4" t="n">
        <v>1494</v>
      </c>
      <c r="B1499" s="4" t="str">
        <f aca="false">Vocabulary!B1495</f>
        <v>wondered</v>
      </c>
      <c r="C1499" s="24" t="n">
        <v>-0.538148601635583</v>
      </c>
      <c r="D1499" s="25" t="n">
        <f aca="false">EXP((C1499-$B$3)/$F$3)</f>
        <v>5.98410083210278E-009</v>
      </c>
      <c r="E1499" s="26" t="n">
        <f aca="false">D1499/$D$3</f>
        <v>4.72465505534919E-009</v>
      </c>
      <c r="F1499" s="47" t="n">
        <f aca="false">IF(A1499=1,-1,E1499+A1499*0.0000000001)</f>
        <v>1.54124655055349E-007</v>
      </c>
    </row>
    <row r="1500" customFormat="false" ht="15" hidden="false" customHeight="false" outlineLevel="0" collapsed="false">
      <c r="A1500" s="4" t="n">
        <v>1495</v>
      </c>
      <c r="B1500" s="4" t="str">
        <f aca="false">Vocabulary!B1496</f>
        <v>actually</v>
      </c>
      <c r="C1500" s="24" t="n">
        <v>-3.9683612245669</v>
      </c>
      <c r="D1500" s="25" t="n">
        <f aca="false">EXP((C1500-$B$3)/$F$3)</f>
        <v>1.93765515856212E-010</v>
      </c>
      <c r="E1500" s="26" t="n">
        <f aca="false">D1500/$D$3</f>
        <v>1.52984591959274E-010</v>
      </c>
      <c r="F1500" s="47" t="n">
        <f aca="false">IF(A1500=1,-1,E1500+A1500*0.0000000001)</f>
        <v>1.49652984591959E-007</v>
      </c>
    </row>
    <row r="1501" customFormat="false" ht="15" hidden="false" customHeight="false" outlineLevel="0" collapsed="false">
      <c r="A1501" s="4" t="n">
        <v>1496</v>
      </c>
      <c r="B1501" s="4" t="str">
        <f aca="false">Vocabulary!B1497</f>
        <v>flashed</v>
      </c>
      <c r="C1501" s="24" t="n">
        <v>-2.9747275947488</v>
      </c>
      <c r="D1501" s="25" t="n">
        <f aca="false">EXP((C1501-$B$3)/$F$3)</f>
        <v>5.23366705798964E-010</v>
      </c>
      <c r="E1501" s="26" t="n">
        <f aca="false">D1501/$D$3</f>
        <v>4.13216157570263E-010</v>
      </c>
      <c r="F1501" s="47" t="n">
        <f aca="false">IF(A1501=1,-1,E1501+A1501*0.0000000001)</f>
        <v>1.5001321615757E-007</v>
      </c>
    </row>
    <row r="1502" customFormat="false" ht="15" hidden="false" customHeight="false" outlineLevel="0" collapsed="false">
      <c r="A1502" s="4" t="n">
        <v>1497</v>
      </c>
      <c r="B1502" s="4" t="str">
        <f aca="false">Vocabulary!B1498</f>
        <v>burning</v>
      </c>
      <c r="C1502" s="24" t="n">
        <v>5.97098590710667</v>
      </c>
      <c r="D1502" s="25" t="n">
        <f aca="false">EXP((C1502-$B$3)/$F$3)</f>
        <v>4.01679901522747E-006</v>
      </c>
      <c r="E1502" s="26" t="n">
        <f aca="false">D1502/$D$3</f>
        <v>3.17140207126947E-006</v>
      </c>
      <c r="F1502" s="47" t="n">
        <f aca="false">IF(A1502=1,-1,E1502+A1502*0.0000000001)</f>
        <v>3.32110207126947E-006</v>
      </c>
    </row>
    <row r="1503" customFormat="false" ht="15" hidden="false" customHeight="false" outlineLevel="0" collapsed="false">
      <c r="A1503" s="4" t="n">
        <v>1498</v>
      </c>
      <c r="B1503" s="4" t="str">
        <f aca="false">Vocabulary!B1499</f>
        <v>field</v>
      </c>
      <c r="C1503" s="24" t="n">
        <v>-7.94101433724689</v>
      </c>
      <c r="D1503" s="25" t="n">
        <f aca="false">EXP((C1503-$B$3)/$F$3)</f>
        <v>3.64733087945234E-012</v>
      </c>
      <c r="E1503" s="26" t="n">
        <f aca="false">D1503/$D$3</f>
        <v>2.87969416987252E-012</v>
      </c>
      <c r="F1503" s="47" t="n">
        <f aca="false">IF(A1503=1,-1,E1503+A1503*0.0000000001)</f>
        <v>1.4980287969417E-007</v>
      </c>
    </row>
    <row r="1504" customFormat="false" ht="15" hidden="false" customHeight="false" outlineLevel="0" collapsed="false">
      <c r="A1504" s="4" t="n">
        <v>1499</v>
      </c>
      <c r="B1504" s="4" t="str">
        <f aca="false">Vocabulary!B1500</f>
        <v>fortunately</v>
      </c>
      <c r="C1504" s="24" t="n">
        <v>5.83068464905581</v>
      </c>
      <c r="D1504" s="25" t="n">
        <f aca="false">EXP((C1504-$B$3)/$F$3)</f>
        <v>3.49098545792461E-006</v>
      </c>
      <c r="E1504" s="26" t="n">
        <f aca="false">D1504/$D$3</f>
        <v>2.75625403961286E-006</v>
      </c>
      <c r="F1504" s="47" t="n">
        <f aca="false">IF(A1504=1,-1,E1504+A1504*0.0000000001)</f>
        <v>2.90615403961286E-006</v>
      </c>
    </row>
    <row r="1505" customFormat="false" ht="15" hidden="false" customHeight="false" outlineLevel="0" collapsed="false">
      <c r="A1505" s="4" t="n">
        <v>1500</v>
      </c>
      <c r="B1505" s="4" t="str">
        <f aca="false">Vocabulary!B1501</f>
        <v>pop</v>
      </c>
      <c r="C1505" s="24" t="n">
        <v>-0.336399359997042</v>
      </c>
      <c r="D1505" s="25" t="n">
        <f aca="false">EXP((C1505-$B$3)/$F$3)</f>
        <v>7.32179365251172E-009</v>
      </c>
      <c r="E1505" s="26" t="n">
        <f aca="false">D1505/$D$3</f>
        <v>5.78080991031819E-009</v>
      </c>
      <c r="F1505" s="47" t="n">
        <f aca="false">IF(A1505=1,-1,E1505+A1505*0.0000000001)</f>
        <v>1.55780809910318E-007</v>
      </c>
    </row>
    <row r="1506" customFormat="false" ht="15" hidden="false" customHeight="false" outlineLevel="0" collapsed="false">
      <c r="A1506" s="4" t="n">
        <v>1501</v>
      </c>
      <c r="B1506" s="4" t="str">
        <f aca="false">Vocabulary!B1502</f>
        <v>tunnel</v>
      </c>
      <c r="C1506" s="24" t="n">
        <v>-6.67159139998102</v>
      </c>
      <c r="D1506" s="25" t="n">
        <f aca="false">EXP((C1506-$B$3)/$F$3)</f>
        <v>1.29801150055878E-011</v>
      </c>
      <c r="E1506" s="26" t="n">
        <f aca="false">D1506/$D$3</f>
        <v>1.02482507733103E-011</v>
      </c>
      <c r="F1506" s="47" t="n">
        <f aca="false">IF(A1506=1,-1,E1506+A1506*0.0000000001)</f>
        <v>1.50110248250773E-007</v>
      </c>
    </row>
    <row r="1507" customFormat="false" ht="15" hidden="false" customHeight="false" outlineLevel="0" collapsed="false">
      <c r="A1507" s="4" t="n">
        <v>1502</v>
      </c>
      <c r="B1507" s="4" t="str">
        <f aca="false">Vocabulary!B1503</f>
        <v>stopping</v>
      </c>
      <c r="C1507" s="24" t="n">
        <v>5.83893510772901</v>
      </c>
      <c r="D1507" s="25" t="n">
        <f aca="false">EXP((C1507-$B$3)/$F$3)</f>
        <v>3.51990683242E-006</v>
      </c>
      <c r="E1507" s="26" t="n">
        <f aca="false">D1507/$D$3</f>
        <v>2.77908846738257E-006</v>
      </c>
      <c r="F1507" s="47" t="n">
        <f aca="false">IF(A1507=1,-1,E1507+A1507*0.0000000001)</f>
        <v>2.92928846738257E-006</v>
      </c>
    </row>
    <row r="1508" customFormat="false" ht="15" hidden="false" customHeight="false" outlineLevel="0" collapsed="false">
      <c r="A1508" s="4" t="n">
        <v>1503</v>
      </c>
      <c r="B1508" s="4" t="str">
        <f aca="false">Vocabulary!B1504</f>
        <v>maps</v>
      </c>
      <c r="C1508" s="24" t="n">
        <v>-4.37628145729659</v>
      </c>
      <c r="D1508" s="25" t="n">
        <f aca="false">EXP((C1508-$B$3)/$F$3)</f>
        <v>1.28860253909267E-010</v>
      </c>
      <c r="E1508" s="26" t="n">
        <f aca="false">D1508/$D$3</f>
        <v>1.01739637607688E-010</v>
      </c>
      <c r="F1508" s="47" t="n">
        <f aca="false">IF(A1508=1,-1,E1508+A1508*0.0000000001)</f>
        <v>1.50401739637608E-007</v>
      </c>
    </row>
    <row r="1509" customFormat="false" ht="15" hidden="false" customHeight="false" outlineLevel="0" collapsed="false">
      <c r="A1509" s="4" t="n">
        <v>1504</v>
      </c>
      <c r="B1509" s="4" t="str">
        <f aca="false">Vocabulary!B1505</f>
        <v>hung</v>
      </c>
      <c r="C1509" s="24" t="n">
        <v>3.22075510955777</v>
      </c>
      <c r="D1509" s="25" t="n">
        <f aca="false">EXP((C1509-$B$3)/$F$3)</f>
        <v>2.56726111345357E-007</v>
      </c>
      <c r="E1509" s="26" t="n">
        <f aca="false">D1509/$D$3</f>
        <v>2.02694164727461E-007</v>
      </c>
      <c r="F1509" s="47" t="n">
        <f aca="false">IF(A1509=1,-1,E1509+A1509*0.0000000001)</f>
        <v>3.53094164727461E-007</v>
      </c>
    </row>
    <row r="1510" customFormat="false" ht="15" hidden="false" customHeight="false" outlineLevel="0" collapsed="false">
      <c r="A1510" s="4" t="n">
        <v>1505</v>
      </c>
      <c r="B1510" s="4" t="str">
        <f aca="false">Vocabulary!B1506</f>
        <v>pegs</v>
      </c>
      <c r="C1510" s="24" t="n">
        <v>-2.59086262139008</v>
      </c>
      <c r="D1510" s="25" t="n">
        <f aca="false">EXP((C1510-$B$3)/$F$3)</f>
        <v>7.68274698890714E-010</v>
      </c>
      <c r="E1510" s="26" t="n">
        <f aca="false">D1510/$D$3</f>
        <v>6.06579508242575E-010</v>
      </c>
      <c r="F1510" s="47" t="n">
        <f aca="false">IF(A1510=1,-1,E1510+A1510*0.0000000001)</f>
        <v>1.51106579508243E-007</v>
      </c>
    </row>
    <row r="1511" customFormat="false" ht="15" hidden="false" customHeight="false" outlineLevel="0" collapsed="false">
      <c r="A1511" s="4" t="n">
        <v>1506</v>
      </c>
      <c r="B1511" s="4" t="str">
        <f aca="false">Vocabulary!B1507</f>
        <v>labelled</v>
      </c>
      <c r="C1511" s="24" t="n">
        <v>-11.6100990194216</v>
      </c>
      <c r="D1511" s="25" t="n">
        <f aca="false">EXP((C1511-$B$3)/$F$3)</f>
        <v>9.30062068262102E-014</v>
      </c>
      <c r="E1511" s="26" t="n">
        <f aca="false">D1511/$D$3</f>
        <v>7.34316244978606E-014</v>
      </c>
      <c r="F1511" s="47" t="n">
        <f aca="false">IF(A1511=1,-1,E1511+A1511*0.0000000001)</f>
        <v>1.50600073431625E-007</v>
      </c>
    </row>
    <row r="1512" customFormat="false" ht="15" hidden="false" customHeight="false" outlineLevel="0" collapsed="false">
      <c r="A1512" s="4" t="n">
        <v>1507</v>
      </c>
      <c r="B1512" s="4" t="str">
        <f aca="false">Vocabulary!B1508</f>
        <v>orange</v>
      </c>
      <c r="C1512" s="24" t="n">
        <v>-3.89227328663912</v>
      </c>
      <c r="D1512" s="25" t="n">
        <f aca="false">EXP((C1512-$B$3)/$F$3)</f>
        <v>2.09084125387442E-010</v>
      </c>
      <c r="E1512" s="26" t="n">
        <f aca="false">D1512/$D$3</f>
        <v>1.65079165228223E-010</v>
      </c>
      <c r="F1512" s="47" t="n">
        <f aca="false">IF(A1512=1,-1,E1512+A1512*0.0000000001)</f>
        <v>1.50865079165228E-007</v>
      </c>
    </row>
    <row r="1513" customFormat="false" ht="15" hidden="false" customHeight="false" outlineLevel="0" collapsed="false">
      <c r="A1513" s="4" t="n">
        <v>1508</v>
      </c>
      <c r="B1513" s="4" t="str">
        <f aca="false">Vocabulary!B1509</f>
        <v>marmalade</v>
      </c>
      <c r="C1513" s="24" t="n">
        <v>-7.1775242153526</v>
      </c>
      <c r="D1513" s="25" t="n">
        <f aca="false">EXP((C1513-$B$3)/$F$3)</f>
        <v>7.82626790650007E-012</v>
      </c>
      <c r="E1513" s="26" t="n">
        <f aca="false">D1513/$D$3</f>
        <v>6.17910982224699E-012</v>
      </c>
      <c r="F1513" s="47" t="n">
        <f aca="false">IF(A1513=1,-1,E1513+A1513*0.0000000001)</f>
        <v>1.50806179109822E-007</v>
      </c>
    </row>
    <row r="1514" customFormat="false" ht="15" hidden="false" customHeight="false" outlineLevel="0" collapsed="false">
      <c r="A1514" s="4" t="n">
        <v>1509</v>
      </c>
      <c r="B1514" s="4" t="str">
        <f aca="false">Vocabulary!B1510</f>
        <v>disappointment</v>
      </c>
      <c r="C1514" s="24" t="n">
        <v>2.59394411231712</v>
      </c>
      <c r="D1514" s="25" t="n">
        <f aca="false">EXP((C1514-$B$3)/$F$3)</f>
        <v>1.37166951057143E-007</v>
      </c>
      <c r="E1514" s="26" t="n">
        <f aca="false">D1514/$D$3</f>
        <v>1.08298062970847E-007</v>
      </c>
      <c r="F1514" s="47" t="n">
        <f aca="false">IF(A1514=1,-1,E1514+A1514*0.0000000001)</f>
        <v>2.59198062970847E-007</v>
      </c>
    </row>
    <row r="1515" customFormat="false" ht="15" hidden="false" customHeight="false" outlineLevel="0" collapsed="false">
      <c r="A1515" s="4" t="n">
        <v>1510</v>
      </c>
      <c r="B1515" s="4" t="str">
        <f aca="false">Vocabulary!B1511</f>
        <v>empty</v>
      </c>
      <c r="C1515" s="24" t="n">
        <v>-3.64249794807354</v>
      </c>
      <c r="D1515" s="25" t="n">
        <f aca="false">EXP((C1515-$B$3)/$F$3)</f>
        <v>2.68409023293038E-010</v>
      </c>
      <c r="E1515" s="26" t="n">
        <f aca="false">D1515/$D$3</f>
        <v>2.1191822871694E-010</v>
      </c>
      <c r="F1515" s="47" t="n">
        <f aca="false">IF(A1515=1,-1,E1515+A1515*0.0000000001)</f>
        <v>1.51211918228717E-007</v>
      </c>
    </row>
    <row r="1516" customFormat="false" ht="15" hidden="false" customHeight="false" outlineLevel="0" collapsed="false">
      <c r="A1516" s="4" t="n">
        <v>1511</v>
      </c>
      <c r="B1516" s="4" t="str">
        <f aca="false">Vocabulary!B1512</f>
        <v>drop</v>
      </c>
      <c r="C1516" s="24" t="n">
        <v>3.86800460267947</v>
      </c>
      <c r="D1516" s="25" t="n">
        <f aca="false">EXP((C1516-$B$3)/$F$3)</f>
        <v>4.90418591665443E-007</v>
      </c>
      <c r="E1516" s="26" t="n">
        <f aca="false">D1516/$D$3</f>
        <v>3.87202479262897E-007</v>
      </c>
      <c r="F1516" s="47" t="n">
        <f aca="false">IF(A1516=1,-1,E1516+A1516*0.0000000001)</f>
        <v>5.38302479262897E-007</v>
      </c>
    </row>
    <row r="1517" customFormat="false" ht="15" hidden="false" customHeight="false" outlineLevel="0" collapsed="false">
      <c r="A1517" s="4" t="n">
        <v>1512</v>
      </c>
      <c r="B1517" s="4" t="str">
        <f aca="false">Vocabulary!B1513</f>
        <v>killing</v>
      </c>
      <c r="C1517" s="24" t="n">
        <v>-1.30968523032832</v>
      </c>
      <c r="D1517" s="25" t="n">
        <f aca="false">EXP((C1517-$B$3)/$F$3)</f>
        <v>2.76646259375904E-009</v>
      </c>
      <c r="E1517" s="26" t="n">
        <f aca="false">D1517/$D$3</f>
        <v>2.18421812161296E-009</v>
      </c>
      <c r="F1517" s="47" t="n">
        <f aca="false">IF(A1517=1,-1,E1517+A1517*0.0000000001)</f>
        <v>1.53384218121613E-007</v>
      </c>
    </row>
    <row r="1518" customFormat="false" ht="15" hidden="false" customHeight="false" outlineLevel="0" collapsed="false">
      <c r="A1518" s="4" t="n">
        <v>1513</v>
      </c>
      <c r="B1518" s="4" t="str">
        <f aca="false">Vocabulary!B1514</f>
        <v>brave</v>
      </c>
      <c r="C1518" s="24" t="n">
        <v>0.84323494398685</v>
      </c>
      <c r="D1518" s="25" t="n">
        <f aca="false">EXP((C1518-$B$3)/$F$3)</f>
        <v>2.38191442225624E-008</v>
      </c>
      <c r="E1518" s="26" t="n">
        <f aca="false">D1518/$D$3</f>
        <v>1.88060400923551E-008</v>
      </c>
      <c r="F1518" s="47" t="n">
        <f aca="false">IF(A1518=1,-1,E1518+A1518*0.0000000001)</f>
        <v>1.70106040092355E-007</v>
      </c>
    </row>
    <row r="1519" customFormat="false" ht="15" hidden="false" customHeight="false" outlineLevel="0" collapsed="false">
      <c r="A1519" s="4" t="n">
        <v>1514</v>
      </c>
      <c r="B1519" s="4" t="str">
        <f aca="false">Vocabulary!B1515</f>
        <v>centre</v>
      </c>
      <c r="C1519" s="24" t="n">
        <v>-2.87407341207518</v>
      </c>
      <c r="D1519" s="25" t="n">
        <f aca="false">EXP((C1519-$B$3)/$F$3)</f>
        <v>5.78788172111322E-010</v>
      </c>
      <c r="E1519" s="26" t="n">
        <f aca="false">D1519/$D$3</f>
        <v>4.56973326497434E-010</v>
      </c>
      <c r="F1519" s="47" t="n">
        <f aca="false">IF(A1519=1,-1,E1519+A1519*0.0000000001)</f>
        <v>1.51856973326497E-007</v>
      </c>
    </row>
    <row r="1520" customFormat="false" ht="15" hidden="false" customHeight="false" outlineLevel="0" collapsed="false">
      <c r="A1520" s="4" t="n">
        <v>1515</v>
      </c>
      <c r="B1520" s="4" t="str">
        <f aca="false">Vocabulary!B1516</f>
        <v>schoolroom</v>
      </c>
      <c r="C1520" s="24" t="n">
        <v>-5.86743416203486</v>
      </c>
      <c r="D1520" s="25" t="n">
        <f aca="false">EXP((C1520-$B$3)/$F$3)</f>
        <v>2.90081205396624E-011</v>
      </c>
      <c r="E1520" s="26" t="n">
        <f aca="false">D1520/$D$3</f>
        <v>2.29029167788496E-011</v>
      </c>
      <c r="F1520" s="47" t="n">
        <f aca="false">IF(A1520=1,-1,E1520+A1520*0.0000000001)</f>
        <v>1.51522902916779E-007</v>
      </c>
    </row>
    <row r="1521" customFormat="false" ht="15" hidden="false" customHeight="false" outlineLevel="0" collapsed="false">
      <c r="A1521" s="4" t="n">
        <v>1516</v>
      </c>
      <c r="B1521" s="4" t="str">
        <f aca="false">Vocabulary!B1517</f>
        <v>practice</v>
      </c>
      <c r="C1521" s="24" t="n">
        <v>-7.02620637657311</v>
      </c>
      <c r="D1521" s="25" t="n">
        <f aca="false">EXP((C1521-$B$3)/$F$3)</f>
        <v>9.10481682453729E-012</v>
      </c>
      <c r="E1521" s="26" t="n">
        <f aca="false">D1521/$D$3</f>
        <v>7.18856851597577E-012</v>
      </c>
      <c r="F1521" s="47" t="n">
        <f aca="false">IF(A1521=1,-1,E1521+A1521*0.0000000001)</f>
        <v>1.51607188568516E-007</v>
      </c>
    </row>
    <row r="1522" customFormat="false" ht="15" hidden="false" customHeight="false" outlineLevel="0" collapsed="false">
      <c r="A1522" s="4" t="n">
        <v>1517</v>
      </c>
      <c r="B1522" s="4" t="str">
        <f aca="false">Vocabulary!B1518</f>
        <v>downward</v>
      </c>
      <c r="C1522" s="24" t="n">
        <v>-2.22810438115096</v>
      </c>
      <c r="D1522" s="25" t="n">
        <f aca="false">EXP((C1522-$B$3)/$F$3)</f>
        <v>1.10423226567196E-009</v>
      </c>
      <c r="E1522" s="26" t="n">
        <f aca="false">D1522/$D$3</f>
        <v>8.71829653721505E-010</v>
      </c>
      <c r="F1522" s="47" t="n">
        <f aca="false">IF(A1522=1,-1,E1522+A1522*0.0000000001)</f>
        <v>1.52571829653722E-007</v>
      </c>
    </row>
    <row r="1523" customFormat="false" ht="15" hidden="false" customHeight="false" outlineLevel="0" collapsed="false">
      <c r="A1523" s="4" t="n">
        <v>1518</v>
      </c>
      <c r="B1523" s="4" t="str">
        <f aca="false">Vocabulary!B1519</f>
        <v>antipathies</v>
      </c>
      <c r="C1523" s="24" t="n">
        <v>0.26337116395377</v>
      </c>
      <c r="D1523" s="25" t="n">
        <f aca="false">EXP((C1523-$B$3)/$F$3)</f>
        <v>1.33381167372745E-008</v>
      </c>
      <c r="E1523" s="26" t="n">
        <f aca="false">D1523/$D$3</f>
        <v>1.05309055511783E-008</v>
      </c>
      <c r="F1523" s="47" t="n">
        <f aca="false">IF(A1523=1,-1,E1523+A1523*0.0000000001)</f>
        <v>1.62330905551178E-007</v>
      </c>
    </row>
    <row r="1524" customFormat="false" ht="15" hidden="false" customHeight="false" outlineLevel="0" collapsed="false">
      <c r="A1524" s="4" t="n">
        <v>1519</v>
      </c>
      <c r="B1524" s="4" t="str">
        <f aca="false">Vocabulary!B1520</f>
        <v>country</v>
      </c>
      <c r="C1524" s="24" t="n">
        <v>0.288668019844905</v>
      </c>
      <c r="D1524" s="25" t="n">
        <f aca="false">EXP((C1524-$B$3)/$F$3)</f>
        <v>1.36798331063977E-008</v>
      </c>
      <c r="E1524" s="26" t="n">
        <f aca="false">D1524/$D$3</f>
        <v>1.08007024707442E-008</v>
      </c>
      <c r="F1524" s="47" t="n">
        <f aca="false">IF(A1524=1,-1,E1524+A1524*0.0000000001)</f>
        <v>1.62700702470744E-007</v>
      </c>
    </row>
    <row r="1525" customFormat="false" ht="15" hidden="false" customHeight="false" outlineLevel="0" collapsed="false">
      <c r="A1525" s="4" t="n">
        <v>1520</v>
      </c>
      <c r="B1525" s="4" t="str">
        <f aca="false">Vocabulary!B1521</f>
        <v>ma'am</v>
      </c>
      <c r="C1525" s="24" t="n">
        <v>7.82534123068835</v>
      </c>
      <c r="D1525" s="25" t="n">
        <f aca="false">EXP((C1525-$B$3)/$F$3)</f>
        <v>2.56576210425908E-005</v>
      </c>
      <c r="E1525" s="26" t="n">
        <f aca="false">D1525/$D$3</f>
        <v>2.02575812755001E-005</v>
      </c>
      <c r="F1525" s="47" t="n">
        <f aca="false">IF(A1525=1,-1,E1525+A1525*0.0000000001)</f>
        <v>2.04095812755002E-005</v>
      </c>
    </row>
    <row r="1526" customFormat="false" ht="15" hidden="false" customHeight="false" outlineLevel="0" collapsed="false">
      <c r="A1526" s="4" t="n">
        <v>1521</v>
      </c>
      <c r="B1526" s="4" t="str">
        <f aca="false">Vocabulary!B1522</f>
        <v>zealand</v>
      </c>
      <c r="C1526" s="24" t="n">
        <v>-0.602347380158284</v>
      </c>
      <c r="D1526" s="25" t="n">
        <f aca="false">EXP((C1526-$B$3)/$F$3)</f>
        <v>5.61200084209105E-009</v>
      </c>
      <c r="E1526" s="26" t="n">
        <f aca="false">D1526/$D$3</f>
        <v>4.43086921379502E-009</v>
      </c>
      <c r="F1526" s="47" t="n">
        <f aca="false">IF(A1526=1,-1,E1526+A1526*0.0000000001)</f>
        <v>1.56530869213795E-007</v>
      </c>
    </row>
    <row r="1527" customFormat="false" ht="15" hidden="false" customHeight="false" outlineLevel="0" collapsed="false">
      <c r="A1527" s="4" t="n">
        <v>1522</v>
      </c>
      <c r="B1527" s="4" t="str">
        <f aca="false">Vocabulary!B1523</f>
        <v>australia</v>
      </c>
      <c r="C1527" s="24" t="n">
        <v>3.31155754611711</v>
      </c>
      <c r="D1527" s="25" t="n">
        <f aca="false">EXP((C1527-$B$3)/$F$3)</f>
        <v>2.8112860637559E-007</v>
      </c>
      <c r="E1527" s="26" t="n">
        <f aca="false">D1527/$D$3</f>
        <v>2.21960780505259E-007</v>
      </c>
      <c r="F1527" s="47" t="n">
        <f aca="false">IF(A1527=1,-1,E1527+A1527*0.0000000001)</f>
        <v>3.74160780505259E-007</v>
      </c>
    </row>
    <row r="1528" customFormat="false" ht="15" hidden="false" customHeight="false" outlineLevel="0" collapsed="false">
      <c r="A1528" s="4" t="n">
        <v>1523</v>
      </c>
      <c r="B1528" s="4" t="str">
        <f aca="false">Vocabulary!B1524</f>
        <v>curtsey</v>
      </c>
      <c r="C1528" s="24" t="n">
        <v>0.864464889932928</v>
      </c>
      <c r="D1528" s="25" t="n">
        <f aca="false">EXP((C1528-$B$3)/$F$3)</f>
        <v>2.43302293256331E-008</v>
      </c>
      <c r="E1528" s="26" t="n">
        <f aca="false">D1528/$D$3</f>
        <v>1.92095594988101E-008</v>
      </c>
      <c r="F1528" s="47" t="n">
        <f aca="false">IF(A1528=1,-1,E1528+A1528*0.0000000001)</f>
        <v>1.7150955949881E-007</v>
      </c>
    </row>
    <row r="1529" customFormat="false" ht="15" hidden="false" customHeight="false" outlineLevel="0" collapsed="false">
      <c r="A1529" s="4" t="n">
        <v>1524</v>
      </c>
      <c r="B1529" s="4" t="str">
        <f aca="false">Vocabulary!B1525</f>
        <v>curtseying</v>
      </c>
      <c r="C1529" s="24" t="n">
        <v>0.666259933952854</v>
      </c>
      <c r="D1529" s="25" t="n">
        <f aca="false">EXP((C1529-$B$3)/$F$3)</f>
        <v>1.9955696200239E-008</v>
      </c>
      <c r="E1529" s="26" t="n">
        <f aca="false">D1529/$D$3</f>
        <v>1.57557139461403E-008</v>
      </c>
      <c r="F1529" s="47" t="n">
        <f aca="false">IF(A1529=1,-1,E1529+A1529*0.0000000001)</f>
        <v>1.6815571394614E-007</v>
      </c>
    </row>
    <row r="1530" customFormat="false" ht="15" hidden="false" customHeight="false" outlineLevel="0" collapsed="false">
      <c r="A1530" s="4" t="n">
        <v>1525</v>
      </c>
      <c r="B1530" s="4" t="str">
        <f aca="false">Vocabulary!B1526</f>
        <v>ignorant</v>
      </c>
      <c r="C1530" s="24" t="n">
        <v>-2.01566700311454</v>
      </c>
      <c r="D1530" s="25" t="n">
        <f aca="false">EXP((C1530-$B$3)/$F$3)</f>
        <v>1.36559152898785E-009</v>
      </c>
      <c r="E1530" s="26" t="n">
        <f aca="false">D1530/$D$3</f>
        <v>1.07818185254531E-009</v>
      </c>
      <c r="F1530" s="47" t="n">
        <f aca="false">IF(A1530=1,-1,E1530+A1530*0.0000000001)</f>
        <v>1.53578181852545E-007</v>
      </c>
    </row>
    <row r="1531" customFormat="false" ht="15" hidden="false" customHeight="false" outlineLevel="0" collapsed="false">
      <c r="A1531" s="4" t="n">
        <v>1526</v>
      </c>
      <c r="B1531" s="4" t="str">
        <f aca="false">Vocabulary!B1527</f>
        <v>saucer</v>
      </c>
      <c r="C1531" s="24" t="n">
        <v>1.32405817522367</v>
      </c>
      <c r="D1531" s="25" t="n">
        <f aca="false">EXP((C1531-$B$3)/$F$3)</f>
        <v>3.85252113667532E-008</v>
      </c>
      <c r="E1531" s="26" t="n">
        <f aca="false">D1531/$D$3</f>
        <v>3.04169899119775E-008</v>
      </c>
      <c r="F1531" s="47" t="n">
        <f aca="false">IF(A1531=1,-1,E1531+A1531*0.0000000001)</f>
        <v>1.83016989911978E-007</v>
      </c>
    </row>
    <row r="1532" customFormat="false" ht="15" hidden="false" customHeight="false" outlineLevel="0" collapsed="false">
      <c r="A1532" s="4" t="n">
        <v>1527</v>
      </c>
      <c r="B1532" s="4" t="str">
        <f aca="false">Vocabulary!B1528</f>
        <v>dreamy</v>
      </c>
      <c r="C1532" s="24" t="n">
        <v>-3.30117384095877</v>
      </c>
      <c r="D1532" s="25" t="n">
        <f aca="false">EXP((C1532-$B$3)/$F$3)</f>
        <v>3.77600262886107E-010</v>
      </c>
      <c r="E1532" s="26" t="n">
        <f aca="false">D1532/$D$3</f>
        <v>2.98128497664223E-010</v>
      </c>
      <c r="F1532" s="47" t="n">
        <f aca="false">IF(A1532=1,-1,E1532+A1532*0.0000000001)</f>
        <v>1.52998128497664E-007</v>
      </c>
    </row>
    <row r="1533" customFormat="false" ht="15" hidden="false" customHeight="false" outlineLevel="0" collapsed="false">
      <c r="A1533" s="4" t="n">
        <v>1528</v>
      </c>
      <c r="B1533" s="4" t="str">
        <f aca="false">Vocabulary!B1529</f>
        <v>dozing</v>
      </c>
      <c r="C1533" s="24" t="n">
        <v>-5.42916710326768</v>
      </c>
      <c r="D1533" s="25" t="n">
        <f aca="false">EXP((C1533-$B$3)/$F$3)</f>
        <v>4.49631321386635E-011</v>
      </c>
      <c r="E1533" s="26" t="n">
        <f aca="false">D1533/$D$3</f>
        <v>3.54999515421971E-011</v>
      </c>
      <c r="F1533" s="47" t="n">
        <f aca="false">IF(A1533=1,-1,E1533+A1533*0.0000000001)</f>
        <v>1.52835499951542E-007</v>
      </c>
    </row>
    <row r="1534" customFormat="false" ht="15" hidden="false" customHeight="false" outlineLevel="0" collapsed="false">
      <c r="A1534" s="4" t="n">
        <v>1529</v>
      </c>
      <c r="B1534" s="4" t="str">
        <f aca="false">Vocabulary!B1530</f>
        <v>truth</v>
      </c>
      <c r="C1534" s="24" t="n">
        <v>2.22293920427619</v>
      </c>
      <c r="D1534" s="25" t="n">
        <f aca="false">EXP((C1534-$B$3)/$F$3)</f>
        <v>9.46507590081332E-008</v>
      </c>
      <c r="E1534" s="26" t="n">
        <f aca="false">D1534/$D$3</f>
        <v>7.47300554565143E-008</v>
      </c>
      <c r="F1534" s="47" t="n">
        <f aca="false">IF(A1534=1,-1,E1534+A1534*0.0000000001)</f>
        <v>2.27630055456514E-007</v>
      </c>
    </row>
    <row r="1535" customFormat="false" ht="15" hidden="false" customHeight="false" outlineLevel="0" collapsed="false">
      <c r="A1535" s="4" t="n">
        <v>1530</v>
      </c>
      <c r="B1535" s="4" t="str">
        <f aca="false">Vocabulary!B1531</f>
        <v>heap</v>
      </c>
      <c r="C1535" s="24" t="n">
        <v>-9.27001980108494</v>
      </c>
      <c r="D1535" s="25" t="n">
        <f aca="false">EXP((C1535-$B$3)/$F$3)</f>
        <v>9.65595924738569E-013</v>
      </c>
      <c r="E1535" s="26" t="n">
        <f aca="false">D1535/$D$3</f>
        <v>7.62371456504611E-013</v>
      </c>
      <c r="F1535" s="47" t="n">
        <f aca="false">IF(A1535=1,-1,E1535+A1535*0.0000000001)</f>
        <v>1.53000762371457E-007</v>
      </c>
    </row>
    <row r="1536" customFormat="false" ht="15" hidden="false" customHeight="false" outlineLevel="0" collapsed="false">
      <c r="A1536" s="4" t="n">
        <v>1531</v>
      </c>
      <c r="B1536" s="4" t="str">
        <f aca="false">Vocabulary!B1532</f>
        <v>sticks</v>
      </c>
      <c r="C1536" s="24" t="n">
        <v>0.174301290104988</v>
      </c>
      <c r="D1536" s="25" t="n">
        <f aca="false">EXP((C1536-$B$3)/$F$3)</f>
        <v>1.22014644638454E-008</v>
      </c>
      <c r="E1536" s="26" t="n">
        <f aca="false">D1536/$D$3</f>
        <v>9.63347917744119E-009</v>
      </c>
      <c r="F1536" s="47" t="n">
        <f aca="false">IF(A1536=1,-1,E1536+A1536*0.0000000001)</f>
        <v>1.62733479177441E-007</v>
      </c>
    </row>
    <row r="1537" customFormat="false" ht="15" hidden="false" customHeight="false" outlineLevel="0" collapsed="false">
      <c r="A1537" s="4" t="n">
        <v>1532</v>
      </c>
      <c r="B1537" s="4" t="str">
        <f aca="false">Vocabulary!B1533</f>
        <v>overhead</v>
      </c>
      <c r="C1537" s="24" t="n">
        <v>-4.58063781750831</v>
      </c>
      <c r="D1537" s="25" t="n">
        <f aca="false">EXP((C1537-$B$3)/$F$3)</f>
        <v>1.05043248299794E-010</v>
      </c>
      <c r="E1537" s="26" t="n">
        <f aca="false">D1537/$D$3</f>
        <v>8.29352860245053E-011</v>
      </c>
      <c r="F1537" s="47" t="n">
        <f aca="false">IF(A1537=1,-1,E1537+A1537*0.0000000001)</f>
        <v>1.53282935286025E-007</v>
      </c>
    </row>
    <row r="1538" customFormat="false" ht="15" hidden="false" customHeight="false" outlineLevel="0" collapsed="false">
      <c r="A1538" s="4" t="n">
        <v>1533</v>
      </c>
      <c r="B1538" s="4" t="str">
        <f aca="false">Vocabulary!B1534</f>
        <v>hurrying</v>
      </c>
      <c r="C1538" s="24" t="n">
        <v>0.293868705507513</v>
      </c>
      <c r="D1538" s="25" t="n">
        <f aca="false">EXP((C1538-$B$3)/$F$3)</f>
        <v>1.37511629395491E-008</v>
      </c>
      <c r="E1538" s="26" t="n">
        <f aca="false">D1538/$D$3</f>
        <v>1.08570198467797E-008</v>
      </c>
      <c r="F1538" s="47" t="n">
        <f aca="false">IF(A1538=1,-1,E1538+A1538*0.0000000001)</f>
        <v>1.6415701984678E-007</v>
      </c>
    </row>
    <row r="1539" customFormat="false" ht="15" hidden="false" customHeight="false" outlineLevel="0" collapsed="false">
      <c r="A1539" s="4" t="n">
        <v>1534</v>
      </c>
      <c r="B1539" s="4" t="str">
        <f aca="false">Vocabulary!B1535</f>
        <v>lit</v>
      </c>
      <c r="C1539" s="24" t="n">
        <v>-1.67069176500839</v>
      </c>
      <c r="D1539" s="25" t="n">
        <f aca="false">EXP((C1539-$B$3)/$F$3)</f>
        <v>1.92815372798533E-009</v>
      </c>
      <c r="E1539" s="26" t="n">
        <f aca="false">D1539/$D$3</f>
        <v>1.52234421077011E-009</v>
      </c>
      <c r="F1539" s="47" t="n">
        <f aca="false">IF(A1539=1,-1,E1539+A1539*0.0000000001)</f>
        <v>1.5492234421077E-007</v>
      </c>
    </row>
    <row r="1540" customFormat="false" ht="15" hidden="false" customHeight="false" outlineLevel="0" collapsed="false">
      <c r="A1540" s="4" t="n">
        <v>1535</v>
      </c>
      <c r="B1540" s="4" t="str">
        <f aca="false">Vocabulary!B1536</f>
        <v>lamps</v>
      </c>
      <c r="C1540" s="24" t="n">
        <v>-4.72046132932548</v>
      </c>
      <c r="D1540" s="25" t="n">
        <f aca="false">EXP((C1540-$B$3)/$F$3)</f>
        <v>9.13363313432208E-011</v>
      </c>
      <c r="E1540" s="26" t="n">
        <f aca="false">D1540/$D$3</f>
        <v>7.21131999151422E-011</v>
      </c>
      <c r="F1540" s="47" t="n">
        <f aca="false">IF(A1540=1,-1,E1540+A1540*0.0000000001)</f>
        <v>1.53572113199915E-007</v>
      </c>
    </row>
    <row r="1541" customFormat="false" ht="15" hidden="false" customHeight="false" outlineLevel="0" collapsed="false">
      <c r="A1541" s="4" t="n">
        <v>1536</v>
      </c>
      <c r="B1541" s="4" t="str">
        <f aca="false">Vocabulary!B1537</f>
        <v>locked</v>
      </c>
      <c r="C1541" s="24" t="n">
        <v>-4.2137118500045</v>
      </c>
      <c r="D1541" s="25" t="n">
        <f aca="false">EXP((C1541-$B$3)/$F$3)</f>
        <v>1.51607981680218E-010</v>
      </c>
      <c r="E1541" s="26" t="n">
        <f aca="false">D1541/$D$3</f>
        <v>1.19699757269135E-010</v>
      </c>
      <c r="F1541" s="47" t="n">
        <f aca="false">IF(A1541=1,-1,E1541+A1541*0.0000000001)</f>
        <v>1.53719699757269E-007</v>
      </c>
    </row>
    <row r="1542" customFormat="false" ht="15" hidden="false" customHeight="false" outlineLevel="0" collapsed="false">
      <c r="A1542" s="4" t="n">
        <v>1537</v>
      </c>
      <c r="B1542" s="4" t="str">
        <f aca="false">Vocabulary!B1538</f>
        <v>solid</v>
      </c>
      <c r="C1542" s="24" t="n">
        <v>-7.33702035319683</v>
      </c>
      <c r="D1542" s="25" t="n">
        <f aca="false">EXP((C1542-$B$3)/$F$3)</f>
        <v>6.67246674393662E-012</v>
      </c>
      <c r="E1542" s="26" t="n">
        <f aca="false">D1542/$D$3</f>
        <v>5.26814380604475E-012</v>
      </c>
      <c r="F1542" s="47" t="n">
        <f aca="false">IF(A1542=1,-1,E1542+A1542*0.0000000001)</f>
        <v>1.53705268143806E-007</v>
      </c>
    </row>
    <row r="1543" customFormat="false" ht="15" hidden="false" customHeight="false" outlineLevel="0" collapsed="false">
      <c r="A1543" s="4" t="n">
        <v>1538</v>
      </c>
      <c r="B1543" s="4" t="str">
        <f aca="false">Vocabulary!B1539</f>
        <v>belong</v>
      </c>
      <c r="C1543" s="24" t="n">
        <v>5.9736384235626</v>
      </c>
      <c r="D1543" s="25" t="n">
        <f aca="false">EXP((C1543-$B$3)/$F$3)</f>
        <v>4.02746778400257E-006</v>
      </c>
      <c r="E1543" s="26" t="n">
        <f aca="false">D1543/$D$3</f>
        <v>3.17982543406731E-006</v>
      </c>
      <c r="F1543" s="47" t="n">
        <f aca="false">IF(A1543=1,-1,E1543+A1543*0.0000000001)</f>
        <v>3.33362543406731E-006</v>
      </c>
    </row>
    <row r="1544" customFormat="false" ht="15" hidden="false" customHeight="false" outlineLevel="0" collapsed="false">
      <c r="A1544" s="4" t="n">
        <v>1539</v>
      </c>
      <c r="B1544" s="4" t="str">
        <f aca="false">Vocabulary!B1540</f>
        <v>curtain</v>
      </c>
      <c r="C1544" s="24" t="n">
        <v>-2.11378473368281</v>
      </c>
      <c r="D1544" s="25" t="n">
        <f aca="false">EXP((C1544-$B$3)/$F$3)</f>
        <v>1.23796630767584E-009</v>
      </c>
      <c r="E1544" s="26" t="n">
        <f aca="false">D1544/$D$3</f>
        <v>9.77417315987525E-010</v>
      </c>
      <c r="F1544" s="47" t="n">
        <f aca="false">IF(A1544=1,-1,E1544+A1544*0.0000000001)</f>
        <v>1.54877417315988E-007</v>
      </c>
    </row>
    <row r="1545" customFormat="false" ht="15" hidden="false" customHeight="false" outlineLevel="0" collapsed="false">
      <c r="A1545" s="4" t="n">
        <v>1540</v>
      </c>
      <c r="B1545" s="4" t="str">
        <f aca="false">Vocabulary!B1541</f>
        <v>fifteen</v>
      </c>
      <c r="C1545" s="24" t="n">
        <v>-2.11136563499833</v>
      </c>
      <c r="D1545" s="25" t="n">
        <f aca="false">EXP((C1545-$B$3)/$F$3)</f>
        <v>1.24096469557806E-009</v>
      </c>
      <c r="E1545" s="26" t="n">
        <f aca="false">D1545/$D$3</f>
        <v>9.7978464718023E-010</v>
      </c>
      <c r="F1545" s="47" t="n">
        <f aca="false">IF(A1545=1,-1,E1545+A1545*0.0000000001)</f>
        <v>1.5497978464718E-007</v>
      </c>
    </row>
    <row r="1546" customFormat="false" ht="15" hidden="false" customHeight="false" outlineLevel="0" collapsed="false">
      <c r="A1546" s="4" t="n">
        <v>1541</v>
      </c>
      <c r="B1546" s="4" t="str">
        <f aca="false">Vocabulary!B1542</f>
        <v>lock</v>
      </c>
      <c r="C1546" s="24" t="n">
        <v>-5.98446525965367</v>
      </c>
      <c r="D1546" s="25" t="n">
        <f aca="false">EXP((C1546-$B$3)/$F$3)</f>
        <v>2.58043920459583E-011</v>
      </c>
      <c r="E1546" s="26" t="n">
        <f aca="false">D1546/$D$3</f>
        <v>2.03734620707099E-011</v>
      </c>
      <c r="F1546" s="47" t="n">
        <f aca="false">IF(A1546=1,-1,E1546+A1546*0.0000000001)</f>
        <v>1.54120373462071E-007</v>
      </c>
    </row>
    <row r="1547" customFormat="false" ht="15" hidden="false" customHeight="false" outlineLevel="0" collapsed="false">
      <c r="A1547" s="4" t="n">
        <v>1542</v>
      </c>
      <c r="B1547" s="4" t="str">
        <f aca="false">Vocabulary!B1543</f>
        <v>fitted</v>
      </c>
      <c r="C1547" s="24" t="n">
        <v>-6.03363743278578</v>
      </c>
      <c r="D1547" s="25" t="n">
        <f aca="false">EXP((C1547-$B$3)/$F$3)</f>
        <v>2.45662251614369E-011</v>
      </c>
      <c r="E1547" s="26" t="n">
        <f aca="false">D1547/$D$3</f>
        <v>1.93958863923495E-011</v>
      </c>
      <c r="F1547" s="47" t="n">
        <f aca="false">IF(A1547=1,-1,E1547+A1547*0.0000000001)</f>
        <v>1.54219395886392E-007</v>
      </c>
    </row>
    <row r="1548" customFormat="false" ht="15" hidden="false" customHeight="false" outlineLevel="0" collapsed="false">
      <c r="A1548" s="4" t="n">
        <v>1543</v>
      </c>
      <c r="B1548" s="4" t="str">
        <f aca="false">Vocabulary!B1544</f>
        <v>rat</v>
      </c>
      <c r="C1548" s="24" t="n">
        <v>-0.820924667822372</v>
      </c>
      <c r="D1548" s="25" t="n">
        <f aca="false">EXP((C1548-$B$3)/$F$3)</f>
        <v>4.51014825115797E-009</v>
      </c>
      <c r="E1548" s="26" t="n">
        <f aca="false">D1548/$D$3</f>
        <v>3.56091839577509E-009</v>
      </c>
      <c r="F1548" s="47" t="n">
        <f aca="false">IF(A1548=1,-1,E1548+A1548*0.0000000001)</f>
        <v>1.57860918395775E-007</v>
      </c>
    </row>
    <row r="1549" customFormat="false" ht="15" hidden="false" customHeight="false" outlineLevel="0" collapsed="false">
      <c r="A1549" s="4" t="n">
        <v>1544</v>
      </c>
      <c r="B1549" s="4" t="str">
        <f aca="false">Vocabulary!B1545</f>
        <v>knelt</v>
      </c>
      <c r="C1549" s="24" t="n">
        <v>-2.79569465519347</v>
      </c>
      <c r="D1549" s="25" t="n">
        <f aca="false">EXP((C1549-$B$3)/$F$3)</f>
        <v>6.25978056041585E-010</v>
      </c>
      <c r="E1549" s="26" t="n">
        <f aca="false">D1549/$D$3</f>
        <v>4.94231375773004E-010</v>
      </c>
      <c r="F1549" s="47" t="n">
        <f aca="false">IF(A1549=1,-1,E1549+A1549*0.0000000001)</f>
        <v>1.54894231375773E-007</v>
      </c>
    </row>
    <row r="1550" customFormat="false" ht="15" hidden="false" customHeight="false" outlineLevel="0" collapsed="false">
      <c r="A1550" s="4" t="n">
        <v>1545</v>
      </c>
      <c r="B1550" s="4" t="str">
        <f aca="false">Vocabulary!B1546</f>
        <v>loveliest</v>
      </c>
      <c r="C1550" s="24" t="n">
        <v>-7.03237123231443</v>
      </c>
      <c r="D1550" s="25" t="n">
        <f aca="false">EXP((C1550-$B$3)/$F$3)</f>
        <v>9.04885960358338E-012</v>
      </c>
      <c r="E1550" s="26" t="n">
        <f aca="false">D1550/$D$3</f>
        <v>7.1443883501863E-012</v>
      </c>
      <c r="F1550" s="47" t="n">
        <f aca="false">IF(A1550=1,-1,E1550+A1550*0.0000000001)</f>
        <v>1.5450714438835E-007</v>
      </c>
    </row>
    <row r="1551" customFormat="false" ht="15" hidden="false" customHeight="false" outlineLevel="0" collapsed="false">
      <c r="A1551" s="4" t="n">
        <v>1546</v>
      </c>
      <c r="B1551" s="4" t="str">
        <f aca="false">Vocabulary!B1547</f>
        <v>wander</v>
      </c>
      <c r="C1551" s="24" t="n">
        <v>2.04358947259122</v>
      </c>
      <c r="D1551" s="25" t="n">
        <f aca="false">EXP((C1551-$B$3)/$F$3)</f>
        <v>7.91103857419542E-008</v>
      </c>
      <c r="E1551" s="26" t="n">
        <f aca="false">D1551/$D$3</f>
        <v>6.24603920310293E-008</v>
      </c>
      <c r="F1551" s="47" t="n">
        <f aca="false">IF(A1551=1,-1,E1551+A1551*0.0000000001)</f>
        <v>2.17060392031029E-007</v>
      </c>
    </row>
    <row r="1552" customFormat="false" ht="15" hidden="false" customHeight="false" outlineLevel="0" collapsed="false">
      <c r="A1552" s="4" t="n">
        <v>1547</v>
      </c>
      <c r="B1552" s="4" t="str">
        <f aca="false">Vocabulary!B1548</f>
        <v>doorway</v>
      </c>
      <c r="C1552" s="24" t="n">
        <v>-10.4490972024801</v>
      </c>
      <c r="D1552" s="25" t="n">
        <f aca="false">EXP((C1552-$B$3)/$F$3)</f>
        <v>2.96980965622121E-013</v>
      </c>
      <c r="E1552" s="26" t="n">
        <f aca="false">D1552/$D$3</f>
        <v>2.34476767677724E-013</v>
      </c>
      <c r="F1552" s="47" t="n">
        <f aca="false">IF(A1552=1,-1,E1552+A1552*0.0000000001)</f>
        <v>1.54700234476768E-007</v>
      </c>
    </row>
    <row r="1553" customFormat="false" ht="15" hidden="false" customHeight="false" outlineLevel="0" collapsed="false">
      <c r="A1553" s="4" t="n">
        <v>1548</v>
      </c>
      <c r="B1553" s="4" t="str">
        <f aca="false">Vocabulary!B1549</f>
        <v>lately</v>
      </c>
      <c r="C1553" s="24" t="n">
        <v>-1.17070674411019</v>
      </c>
      <c r="D1553" s="25" t="n">
        <f aca="false">EXP((C1553-$B$3)/$F$3)</f>
        <v>3.17894044647998E-009</v>
      </c>
      <c r="E1553" s="26" t="n">
        <f aca="false">D1553/$D$3</f>
        <v>2.50988368553908E-009</v>
      </c>
      <c r="F1553" s="47" t="n">
        <f aca="false">IF(A1553=1,-1,E1553+A1553*0.0000000001)</f>
        <v>1.57309883685539E-007</v>
      </c>
    </row>
    <row r="1554" customFormat="false" ht="15" hidden="false" customHeight="false" outlineLevel="0" collapsed="false">
      <c r="A1554" s="4" t="n">
        <v>1549</v>
      </c>
      <c r="B1554" s="4" t="str">
        <f aca="false">Vocabulary!B1550</f>
        <v>telescopes</v>
      </c>
      <c r="C1554" s="24" t="n">
        <v>-2.91639435166442</v>
      </c>
      <c r="D1554" s="25" t="n">
        <f aca="false">EXP((C1554-$B$3)/$F$3)</f>
        <v>5.54804400317889E-010</v>
      </c>
      <c r="E1554" s="26" t="n">
        <f aca="false">D1554/$D$3</f>
        <v>4.380373072308E-010</v>
      </c>
      <c r="F1554" s="47" t="n">
        <f aca="false">IF(A1554=1,-1,E1554+A1554*0.0000000001)</f>
        <v>1.55338037307231E-007</v>
      </c>
    </row>
    <row r="1555" customFormat="false" ht="15" hidden="false" customHeight="false" outlineLevel="0" collapsed="false">
      <c r="A1555" s="4" t="n">
        <v>1550</v>
      </c>
      <c r="B1555" s="4" t="str">
        <f aca="false">Vocabulary!B1551</f>
        <v>printed</v>
      </c>
      <c r="C1555" s="24" t="n">
        <v>0.330623334168391</v>
      </c>
      <c r="D1555" s="25" t="n">
        <f aca="false">EXP((C1555-$B$3)/$F$3)</f>
        <v>1.42659849174634E-008</v>
      </c>
      <c r="E1555" s="26" t="n">
        <f aca="false">D1555/$D$3</f>
        <v>1.12634896454685E-008</v>
      </c>
      <c r="F1555" s="47" t="n">
        <f aca="false">IF(A1555=1,-1,E1555+A1555*0.0000000001)</f>
        <v>1.66263489645468E-007</v>
      </c>
    </row>
    <row r="1556" customFormat="false" ht="15" hidden="false" customHeight="false" outlineLevel="0" collapsed="false">
      <c r="A1556" s="4" t="n">
        <v>1551</v>
      </c>
      <c r="B1556" s="4" t="str">
        <f aca="false">Vocabulary!B1552</f>
        <v>letters</v>
      </c>
      <c r="C1556" s="24" t="n">
        <v>-3.74798323433951</v>
      </c>
      <c r="D1556" s="25" t="n">
        <f aca="false">EXP((C1556-$B$3)/$F$3)</f>
        <v>2.41537982242625E-010</v>
      </c>
      <c r="E1556" s="26" t="n">
        <f aca="false">D1556/$D$3</f>
        <v>1.90702610280124E-010</v>
      </c>
      <c r="F1556" s="47" t="n">
        <f aca="false">IF(A1556=1,-1,E1556+A1556*0.0000000001)</f>
        <v>1.5529070261028E-007</v>
      </c>
    </row>
    <row r="1557" customFormat="false" ht="15" hidden="false" customHeight="false" outlineLevel="0" collapsed="false">
      <c r="A1557" s="4" t="n">
        <v>1552</v>
      </c>
      <c r="B1557" s="4" t="str">
        <f aca="false">Vocabulary!B1553</f>
        <v>histories</v>
      </c>
      <c r="C1557" s="24" t="n">
        <v>-2.82460518215764</v>
      </c>
      <c r="D1557" s="25" t="n">
        <f aca="false">EXP((C1557-$B$3)/$F$3)</f>
        <v>6.08139799713552E-010</v>
      </c>
      <c r="E1557" s="26" t="n">
        <f aca="false">D1557/$D$3</f>
        <v>4.80147454010402E-010</v>
      </c>
      <c r="F1557" s="47" t="n">
        <f aca="false">IF(A1557=1,-1,E1557+A1557*0.0000000001)</f>
        <v>1.5568014745401E-007</v>
      </c>
    </row>
    <row r="1558" customFormat="false" ht="15" hidden="false" customHeight="false" outlineLevel="0" collapsed="false">
      <c r="A1558" s="4" t="n">
        <v>1553</v>
      </c>
      <c r="B1558" s="4" t="str">
        <f aca="false">Vocabulary!B1554</f>
        <v>burnt</v>
      </c>
      <c r="C1558" s="24" t="n">
        <v>-1.37291089930291</v>
      </c>
      <c r="D1558" s="25" t="n">
        <f aca="false">EXP((C1558-$B$3)/$F$3)</f>
        <v>2.59696587685653E-009</v>
      </c>
      <c r="E1558" s="26" t="n">
        <f aca="false">D1558/$D$3</f>
        <v>2.05039458774427E-009</v>
      </c>
      <c r="F1558" s="47" t="n">
        <f aca="false">IF(A1558=1,-1,E1558+A1558*0.0000000001)</f>
        <v>1.57350394587744E-007</v>
      </c>
    </row>
    <row r="1559" customFormat="false" ht="15" hidden="false" customHeight="false" outlineLevel="0" collapsed="false">
      <c r="A1559" s="4" t="n">
        <v>1554</v>
      </c>
      <c r="B1559" s="4" t="str">
        <f aca="false">Vocabulary!B1555</f>
        <v>eaten</v>
      </c>
      <c r="C1559" s="24" t="n">
        <v>-8.60693008539356</v>
      </c>
      <c r="D1559" s="25" t="n">
        <f aca="false">EXP((C1559-$B$3)/$F$3)</f>
        <v>1.87400881198605E-012</v>
      </c>
      <c r="E1559" s="26" t="n">
        <f aca="false">D1559/$D$3</f>
        <v>1.47959492256877E-012</v>
      </c>
      <c r="F1559" s="47" t="n">
        <f aca="false">IF(A1559=1,-1,E1559+A1559*0.0000000001)</f>
        <v>1.55401479594923E-007</v>
      </c>
    </row>
    <row r="1560" customFormat="false" ht="15" hidden="false" customHeight="false" outlineLevel="0" collapsed="false">
      <c r="A1560" s="4" t="n">
        <v>1555</v>
      </c>
      <c r="B1560" s="4" t="str">
        <f aca="false">Vocabulary!B1556</f>
        <v>poker</v>
      </c>
      <c r="C1560" s="24" t="n">
        <v>2.80859549688795</v>
      </c>
      <c r="D1560" s="25" t="n">
        <f aca="false">EXP((C1560-$B$3)/$F$3)</f>
        <v>1.70008798116626E-007</v>
      </c>
      <c r="E1560" s="26" t="n">
        <f aca="false">D1560/$D$3</f>
        <v>1.34227839739342E-007</v>
      </c>
      <c r="F1560" s="47" t="n">
        <f aca="false">IF(A1560=1,-1,E1560+A1560*0.0000000001)</f>
        <v>2.89727839739342E-007</v>
      </c>
    </row>
    <row r="1561" customFormat="false" ht="15" hidden="false" customHeight="false" outlineLevel="0" collapsed="false">
      <c r="A1561" s="4" t="n">
        <v>1556</v>
      </c>
      <c r="B1561" s="4" t="str">
        <f aca="false">Vocabulary!B1557</f>
        <v>bleeds</v>
      </c>
      <c r="C1561" s="24" t="n">
        <v>1.61671271440425</v>
      </c>
      <c r="D1561" s="25" t="n">
        <f aca="false">EXP((C1561-$B$3)/$F$3)</f>
        <v>5.16230050200249E-008</v>
      </c>
      <c r="E1561" s="26" t="n">
        <f aca="false">D1561/$D$3</f>
        <v>4.07581520571523E-008</v>
      </c>
      <c r="F1561" s="47" t="n">
        <f aca="false">IF(A1561=1,-1,E1561+A1561*0.0000000001)</f>
        <v>1.96358152057152E-007</v>
      </c>
    </row>
    <row r="1562" customFormat="false" ht="15" hidden="false" customHeight="false" outlineLevel="0" collapsed="false">
      <c r="A1562" s="4" t="n">
        <v>1557</v>
      </c>
      <c r="B1562" s="4" t="str">
        <f aca="false">Vocabulary!B1558</f>
        <v>disagree</v>
      </c>
      <c r="C1562" s="24" t="n">
        <v>5.31336698599495</v>
      </c>
      <c r="D1562" s="25" t="n">
        <f aca="false">EXP((C1562-$B$3)/$F$3)</f>
        <v>2.08103715045113E-006</v>
      </c>
      <c r="E1562" s="26" t="n">
        <f aca="false">D1562/$D$3</f>
        <v>1.64305097275465E-006</v>
      </c>
      <c r="F1562" s="47" t="n">
        <f aca="false">IF(A1562=1,-1,E1562+A1562*0.0000000001)</f>
        <v>1.79875097275465E-006</v>
      </c>
    </row>
    <row r="1563" customFormat="false" ht="15" hidden="false" customHeight="false" outlineLevel="0" collapsed="false">
      <c r="A1563" s="4" t="n">
        <v>1558</v>
      </c>
      <c r="B1563" s="4" t="str">
        <f aca="false">Vocabulary!B1559</f>
        <v>flavour</v>
      </c>
      <c r="C1563" s="24" t="n">
        <v>-5.57077534736773</v>
      </c>
      <c r="D1563" s="25" t="n">
        <f aca="false">EXP((C1563-$B$3)/$F$3)</f>
        <v>3.90262549729874E-011</v>
      </c>
      <c r="E1563" s="26" t="n">
        <f aca="false">D1563/$D$3</f>
        <v>3.08125812085755E-011</v>
      </c>
      <c r="F1563" s="47" t="n">
        <f aca="false">IF(A1563=1,-1,E1563+A1563*0.0000000001)</f>
        <v>1.55830812581209E-007</v>
      </c>
    </row>
    <row r="1564" customFormat="false" ht="15" hidden="false" customHeight="false" outlineLevel="0" collapsed="false">
      <c r="A1564" s="4" t="n">
        <v>1559</v>
      </c>
      <c r="B1564" s="4" t="str">
        <f aca="false">Vocabulary!B1560</f>
        <v>cherry</v>
      </c>
      <c r="C1564" s="24" t="n">
        <v>-1.64628538898333</v>
      </c>
      <c r="D1564" s="25" t="n">
        <f aca="false">EXP((C1564-$B$3)/$F$3)</f>
        <v>1.97579194633708E-009</v>
      </c>
      <c r="E1564" s="26" t="n">
        <f aca="false">D1564/$D$3</f>
        <v>1.55995623561367E-009</v>
      </c>
      <c r="F1564" s="47" t="n">
        <f aca="false">IF(A1564=1,-1,E1564+A1564*0.0000000001)</f>
        <v>1.57459956235614E-007</v>
      </c>
    </row>
    <row r="1565" customFormat="false" ht="15" hidden="false" customHeight="false" outlineLevel="0" collapsed="false">
      <c r="A1565" s="4" t="n">
        <v>1560</v>
      </c>
      <c r="B1565" s="4" t="str">
        <f aca="false">Vocabulary!B1561</f>
        <v>tart</v>
      </c>
      <c r="C1565" s="24" t="n">
        <v>0.325421517494908</v>
      </c>
      <c r="D1565" s="25" t="n">
        <f aca="false">EXP((C1565-$B$3)/$F$3)</f>
        <v>1.41919685559279E-008</v>
      </c>
      <c r="E1565" s="26" t="n">
        <f aca="false">D1565/$D$3</f>
        <v>1.12050511621409E-008</v>
      </c>
      <c r="F1565" s="47" t="n">
        <f aca="false">IF(A1565=1,-1,E1565+A1565*0.0000000001)</f>
        <v>1.67205051162141E-007</v>
      </c>
    </row>
    <row r="1566" customFormat="false" ht="15" hidden="false" customHeight="false" outlineLevel="0" collapsed="false">
      <c r="A1566" s="4" t="n">
        <v>1561</v>
      </c>
      <c r="B1566" s="4" t="str">
        <f aca="false">Vocabulary!B1562</f>
        <v>custard</v>
      </c>
      <c r="C1566" s="24" t="n">
        <v>-5.66849929661724</v>
      </c>
      <c r="D1566" s="25" t="n">
        <f aca="false">EXP((C1566-$B$3)/$F$3)</f>
        <v>3.53928801715975E-011</v>
      </c>
      <c r="E1566" s="26" t="n">
        <f aca="false">D1566/$D$3</f>
        <v>2.7943905846143E-011</v>
      </c>
      <c r="F1566" s="47" t="n">
        <f aca="false">IF(A1566=1,-1,E1566+A1566*0.0000000001)</f>
        <v>1.56127943905846E-007</v>
      </c>
    </row>
    <row r="1567" customFormat="false" ht="15" hidden="false" customHeight="false" outlineLevel="0" collapsed="false">
      <c r="A1567" s="4" t="n">
        <v>1562</v>
      </c>
      <c r="B1567" s="4" t="str">
        <f aca="false">Vocabulary!B1563</f>
        <v>pine</v>
      </c>
      <c r="C1567" s="24" t="n">
        <v>-0.372915046244922</v>
      </c>
      <c r="D1567" s="25" t="n">
        <f aca="false">EXP((C1567-$B$3)/$F$3)</f>
        <v>7.05925587780185E-009</v>
      </c>
      <c r="E1567" s="26" t="n">
        <f aca="false">D1567/$D$3</f>
        <v>5.57352723589387E-009</v>
      </c>
      <c r="F1567" s="47" t="n">
        <f aca="false">IF(A1567=1,-1,E1567+A1567*0.0000000001)</f>
        <v>1.61773527235894E-007</v>
      </c>
    </row>
    <row r="1568" customFormat="false" ht="15" hidden="false" customHeight="false" outlineLevel="0" collapsed="false">
      <c r="A1568" s="4" t="n">
        <v>1563</v>
      </c>
      <c r="B1568" s="4" t="str">
        <f aca="false">Vocabulary!B1564</f>
        <v>apple</v>
      </c>
      <c r="C1568" s="24" t="n">
        <v>-2.19260705910841</v>
      </c>
      <c r="D1568" s="25" t="n">
        <f aca="false">EXP((C1568-$B$3)/$F$3)</f>
        <v>1.14413355879538E-009</v>
      </c>
      <c r="E1568" s="26" t="n">
        <f aca="false">D1568/$D$3</f>
        <v>9.03333107884435E-010</v>
      </c>
      <c r="F1568" s="47" t="n">
        <f aca="false">IF(A1568=1,-1,E1568+A1568*0.0000000001)</f>
        <v>1.57203333107884E-007</v>
      </c>
    </row>
    <row r="1569" customFormat="false" ht="15" hidden="false" customHeight="false" outlineLevel="0" collapsed="false">
      <c r="A1569" s="4" t="n">
        <v>1564</v>
      </c>
      <c r="B1569" s="4" t="str">
        <f aca="false">Vocabulary!B1565</f>
        <v>roast</v>
      </c>
      <c r="C1569" s="24" t="n">
        <v>3.49751166979874</v>
      </c>
      <c r="D1569" s="25" t="n">
        <f aca="false">EXP((C1569-$B$3)/$F$3)</f>
        <v>3.38582018294934E-007</v>
      </c>
      <c r="E1569" s="26" t="n">
        <f aca="false">D1569/$D$3</f>
        <v>2.67322240929783E-007</v>
      </c>
      <c r="F1569" s="47" t="n">
        <f aca="false">IF(A1569=1,-1,E1569+A1569*0.0000000001)</f>
        <v>4.23722240929783E-007</v>
      </c>
    </row>
    <row r="1570" customFormat="false" ht="15" hidden="false" customHeight="false" outlineLevel="0" collapsed="false">
      <c r="A1570" s="4" t="n">
        <v>1565</v>
      </c>
      <c r="B1570" s="4" t="str">
        <f aca="false">Vocabulary!B1566</f>
        <v>turkey</v>
      </c>
      <c r="C1570" s="24" t="n">
        <v>-3.45243881991184</v>
      </c>
      <c r="D1570" s="25" t="n">
        <f aca="false">EXP((C1570-$B$3)/$F$3)</f>
        <v>3.24592695426663E-010</v>
      </c>
      <c r="E1570" s="26" t="n">
        <f aca="false">D1570/$D$3</f>
        <v>2.56277185563083E-010</v>
      </c>
      <c r="F1570" s="47" t="n">
        <f aca="false">IF(A1570=1,-1,E1570+A1570*0.0000000001)</f>
        <v>1.56756277185563E-007</v>
      </c>
    </row>
    <row r="1571" customFormat="false" ht="15" hidden="false" customHeight="false" outlineLevel="0" collapsed="false">
      <c r="A1571" s="4" t="n">
        <v>1566</v>
      </c>
      <c r="B1571" s="4" t="str">
        <f aca="false">Vocabulary!B1567</f>
        <v>toffee</v>
      </c>
      <c r="C1571" s="24" t="n">
        <v>-3.05999656259556</v>
      </c>
      <c r="D1571" s="25" t="n">
        <f aca="false">EXP((C1571-$B$3)/$F$3)</f>
        <v>4.8058946802331E-010</v>
      </c>
      <c r="E1571" s="26" t="n">
        <f aca="false">D1571/$D$3</f>
        <v>3.79442045405178E-010</v>
      </c>
      <c r="F1571" s="47" t="n">
        <f aca="false">IF(A1571=1,-1,E1571+A1571*0.0000000001)</f>
        <v>1.56979442045405E-007</v>
      </c>
    </row>
    <row r="1572" customFormat="false" ht="15" hidden="false" customHeight="false" outlineLevel="0" collapsed="false">
      <c r="A1572" s="4" t="n">
        <v>1567</v>
      </c>
      <c r="B1572" s="4" t="str">
        <f aca="false">Vocabulary!B1568</f>
        <v>buttered</v>
      </c>
      <c r="C1572" s="24" t="n">
        <v>-1.3344158980482</v>
      </c>
      <c r="D1572" s="25" t="n">
        <f aca="false">EXP((C1572-$B$3)/$F$3)</f>
        <v>2.69888518797066E-009</v>
      </c>
      <c r="E1572" s="26" t="n">
        <f aca="false">D1572/$D$3</f>
        <v>2.13086341706443E-009</v>
      </c>
      <c r="F1572" s="47" t="n">
        <f aca="false">IF(A1572=1,-1,E1572+A1572*0.0000000001)</f>
        <v>1.58830863417064E-007</v>
      </c>
    </row>
    <row r="1573" customFormat="false" ht="15" hidden="false" customHeight="false" outlineLevel="0" collapsed="false">
      <c r="A1573" s="4" t="n">
        <v>1568</v>
      </c>
      <c r="B1573" s="4" t="str">
        <f aca="false">Vocabulary!B1569</f>
        <v>toast</v>
      </c>
      <c r="C1573" s="24" t="n">
        <v>-4.19972340820337</v>
      </c>
      <c r="D1573" s="25" t="n">
        <f aca="false">EXP((C1573-$B$3)/$F$3)</f>
        <v>1.53743643574807E-010</v>
      </c>
      <c r="E1573" s="26" t="n">
        <f aca="false">D1573/$D$3</f>
        <v>1.2138593637104E-010</v>
      </c>
      <c r="F1573" s="47" t="n">
        <f aca="false">IF(A1573=1,-1,E1573+A1573*0.0000000001)</f>
        <v>1.56921385936371E-007</v>
      </c>
    </row>
    <row r="1574" customFormat="false" ht="15" hidden="false" customHeight="false" outlineLevel="0" collapsed="false">
      <c r="A1574" s="4" t="n">
        <v>1569</v>
      </c>
      <c r="B1574" s="4" t="str">
        <f aca="false">Vocabulary!B1570</f>
        <v>shrink</v>
      </c>
      <c r="C1574" s="24" t="n">
        <v>4.99044427565238</v>
      </c>
      <c r="D1574" s="25" t="n">
        <f aca="false">EXP((C1574-$B$3)/$F$3)</f>
        <v>1.50673293726722E-006</v>
      </c>
      <c r="E1574" s="26" t="n">
        <f aca="false">D1574/$D$3</f>
        <v>1.189617887274E-006</v>
      </c>
      <c r="F1574" s="47" t="n">
        <f aca="false">IF(A1574=1,-1,E1574+A1574*0.0000000001)</f>
        <v>1.346517887274E-006</v>
      </c>
    </row>
    <row r="1575" customFormat="false" ht="15" hidden="false" customHeight="false" outlineLevel="0" collapsed="false">
      <c r="A1575" s="4" t="n">
        <v>1570</v>
      </c>
      <c r="B1575" s="4" t="str">
        <f aca="false">Vocabulary!B1571</f>
        <v>flame</v>
      </c>
      <c r="C1575" s="24" t="n">
        <v>2.53061282270618</v>
      </c>
      <c r="D1575" s="25" t="n">
        <f aca="false">EXP((C1575-$B$3)/$F$3)</f>
        <v>1.28749353111758E-007</v>
      </c>
      <c r="E1575" s="26" t="n">
        <f aca="false">D1575/$D$3</f>
        <v>1.01652077583501E-007</v>
      </c>
      <c r="F1575" s="47" t="n">
        <f aca="false">IF(A1575=1,-1,E1575+A1575*0.0000000001)</f>
        <v>2.58652077583501E-007</v>
      </c>
    </row>
    <row r="1576" customFormat="false" ht="15" hidden="false" customHeight="false" outlineLevel="0" collapsed="false">
      <c r="A1576" s="4" t="n">
        <v>1571</v>
      </c>
      <c r="B1576" s="4" t="str">
        <f aca="false">Vocabulary!B1572</f>
        <v>blown</v>
      </c>
      <c r="C1576" s="24" t="n">
        <v>6.47293114379841</v>
      </c>
      <c r="D1576" s="25" t="n">
        <f aca="false">EXP((C1576-$B$3)/$F$3)</f>
        <v>6.63547700386164E-006</v>
      </c>
      <c r="E1576" s="26" t="n">
        <f aca="false">D1576/$D$3</f>
        <v>5.23893912394719E-006</v>
      </c>
      <c r="F1576" s="47" t="n">
        <f aca="false">IF(A1576=1,-1,E1576+A1576*0.0000000001)</f>
        <v>5.39603912394719E-006</v>
      </c>
    </row>
    <row r="1577" customFormat="false" ht="15" hidden="false" customHeight="false" outlineLevel="0" collapsed="false">
      <c r="A1577" s="4" t="n">
        <v>1572</v>
      </c>
      <c r="B1577" s="4" t="str">
        <f aca="false">Vocabulary!B1573</f>
        <v>plainly</v>
      </c>
      <c r="C1577" s="24" t="n">
        <v>-0.751123132580753</v>
      </c>
      <c r="D1577" s="25" t="n">
        <f aca="false">EXP((C1577-$B$3)/$F$3)</f>
        <v>4.83621098534037E-009</v>
      </c>
      <c r="E1577" s="26" t="n">
        <f aca="false">D1577/$D$3</f>
        <v>3.81835622789707E-009</v>
      </c>
      <c r="F1577" s="47" t="n">
        <f aca="false">IF(A1577=1,-1,E1577+A1577*0.0000000001)</f>
        <v>1.61018356227897E-007</v>
      </c>
    </row>
    <row r="1578" customFormat="false" ht="15" hidden="false" customHeight="false" outlineLevel="0" collapsed="false">
      <c r="A1578" s="4" t="n">
        <v>1573</v>
      </c>
      <c r="B1578" s="4" t="str">
        <f aca="false">Vocabulary!B1574</f>
        <v>climb</v>
      </c>
      <c r="C1578" s="24" t="n">
        <v>-1.52053532920946</v>
      </c>
      <c r="D1578" s="25" t="n">
        <f aca="false">EXP((C1578-$B$3)/$F$3)</f>
        <v>2.24054550052891E-009</v>
      </c>
      <c r="E1578" s="26" t="n">
        <f aca="false">D1578/$D$3</f>
        <v>1.76898834475254E-009</v>
      </c>
      <c r="F1578" s="47" t="n">
        <f aca="false">IF(A1578=1,-1,E1578+A1578*0.0000000001)</f>
        <v>1.59068988344753E-007</v>
      </c>
    </row>
    <row r="1579" customFormat="false" ht="15" hidden="false" customHeight="false" outlineLevel="0" collapsed="false">
      <c r="A1579" s="4" t="n">
        <v>1574</v>
      </c>
      <c r="B1579" s="4" t="str">
        <f aca="false">Vocabulary!B1575</f>
        <v>slippery</v>
      </c>
      <c r="C1579" s="24" t="n">
        <v>-2.73135698068312</v>
      </c>
      <c r="D1579" s="25" t="n">
        <f aca="false">EXP((C1579-$B$3)/$F$3)</f>
        <v>6.67575832624264E-010</v>
      </c>
      <c r="E1579" s="26" t="n">
        <f aca="false">D1579/$D$3</f>
        <v>5.27074262438331E-010</v>
      </c>
      <c r="F1579" s="47" t="n">
        <f aca="false">IF(A1579=1,-1,E1579+A1579*0.0000000001)</f>
        <v>1.57927074262438E-007</v>
      </c>
    </row>
    <row r="1580" customFormat="false" ht="15" hidden="false" customHeight="false" outlineLevel="0" collapsed="false">
      <c r="A1580" s="4" t="n">
        <v>1575</v>
      </c>
      <c r="B1580" s="4" t="str">
        <f aca="false">Vocabulary!B1576</f>
        <v>advise</v>
      </c>
      <c r="C1580" s="24" t="n">
        <v>2.79874045951426</v>
      </c>
      <c r="D1580" s="25" t="n">
        <f aca="false">EXP((C1580-$B$3)/$F$3)</f>
        <v>1.68341583780669E-007</v>
      </c>
      <c r="E1580" s="26" t="n">
        <f aca="false">D1580/$D$3</f>
        <v>1.32911516224459E-007</v>
      </c>
      <c r="F1580" s="47" t="n">
        <f aca="false">IF(A1580=1,-1,E1580+A1580*0.0000000001)</f>
        <v>2.90411516224459E-007</v>
      </c>
    </row>
    <row r="1581" customFormat="false" ht="15" hidden="false" customHeight="false" outlineLevel="0" collapsed="false">
      <c r="A1581" s="4" t="n">
        <v>1576</v>
      </c>
      <c r="B1581" s="4" t="str">
        <f aca="false">Vocabulary!B1577</f>
        <v>seldom</v>
      </c>
      <c r="C1581" s="24" t="n">
        <v>-7.01817556758172</v>
      </c>
      <c r="D1581" s="25" t="n">
        <f aca="false">EXP((C1581-$B$3)/$F$3)</f>
        <v>9.1782302594338E-012</v>
      </c>
      <c r="E1581" s="26" t="n">
        <f aca="false">D1581/$D$3</f>
        <v>7.24653096782043E-012</v>
      </c>
      <c r="F1581" s="47" t="n">
        <f aca="false">IF(A1581=1,-1,E1581+A1581*0.0000000001)</f>
        <v>1.57607246530968E-007</v>
      </c>
    </row>
    <row r="1582" customFormat="false" ht="15" hidden="false" customHeight="false" outlineLevel="0" collapsed="false">
      <c r="A1582" s="4" t="n">
        <v>1577</v>
      </c>
      <c r="B1582" s="4" t="str">
        <f aca="false">Vocabulary!B1578</f>
        <v>scolded</v>
      </c>
      <c r="C1582" s="24" t="n">
        <v>-1.24544092023699</v>
      </c>
      <c r="D1582" s="25" t="n">
        <f aca="false">EXP((C1582-$B$3)/$F$3)</f>
        <v>2.95002537560096E-009</v>
      </c>
      <c r="E1582" s="26" t="n">
        <f aca="false">D1582/$D$3</f>
        <v>2.32914730137389E-009</v>
      </c>
      <c r="F1582" s="47" t="n">
        <f aca="false">IF(A1582=1,-1,E1582+A1582*0.0000000001)</f>
        <v>1.60029147301374E-007</v>
      </c>
    </row>
    <row r="1583" customFormat="false" ht="15" hidden="false" customHeight="false" outlineLevel="0" collapsed="false">
      <c r="A1583" s="4" t="n">
        <v>1578</v>
      </c>
      <c r="B1583" s="4" t="str">
        <f aca="false">Vocabulary!B1579</f>
        <v>cheated</v>
      </c>
      <c r="C1583" s="24" t="n">
        <v>-5.93844592302171</v>
      </c>
      <c r="D1583" s="25" t="n">
        <f aca="false">EXP((C1583-$B$3)/$F$3)</f>
        <v>2.70196410654272E-011</v>
      </c>
      <c r="E1583" s="26" t="n">
        <f aca="false">D1583/$D$3</f>
        <v>2.1332943300127E-011</v>
      </c>
      <c r="F1583" s="47" t="n">
        <f aca="false">IF(A1583=1,-1,E1583+A1583*0.0000000001)</f>
        <v>1.578213329433E-007</v>
      </c>
    </row>
    <row r="1584" customFormat="false" ht="15" hidden="false" customHeight="false" outlineLevel="0" collapsed="false">
      <c r="A1584" s="4" t="n">
        <v>1579</v>
      </c>
      <c r="B1584" s="4" t="str">
        <f aca="false">Vocabulary!B1580</f>
        <v>pretending</v>
      </c>
      <c r="C1584" s="24" t="n">
        <v>0.757105740062447</v>
      </c>
      <c r="D1584" s="25" t="n">
        <f aca="false">EXP((C1584-$B$3)/$F$3)</f>
        <v>2.18534855927084E-008</v>
      </c>
      <c r="E1584" s="26" t="n">
        <f aca="false">D1584/$D$3</f>
        <v>1.72540844613925E-008</v>
      </c>
      <c r="F1584" s="47" t="n">
        <f aca="false">IF(A1584=1,-1,E1584+A1584*0.0000000001)</f>
        <v>1.75154084461393E-007</v>
      </c>
    </row>
    <row r="1585" customFormat="false" ht="15" hidden="false" customHeight="false" outlineLevel="0" collapsed="false">
      <c r="A1585" s="4" t="n">
        <v>1580</v>
      </c>
      <c r="B1585" s="4" t="str">
        <f aca="false">Vocabulary!B1581</f>
        <v>pretend</v>
      </c>
      <c r="C1585" s="24" t="n">
        <v>2.77501119333367</v>
      </c>
      <c r="D1585" s="25" t="n">
        <f aca="false">EXP((C1585-$B$3)/$F$3)</f>
        <v>1.64393983589915E-007</v>
      </c>
      <c r="E1585" s="26" t="n">
        <f aca="false">D1585/$D$3</f>
        <v>1.29794749023999E-007</v>
      </c>
      <c r="F1585" s="47" t="n">
        <f aca="false">IF(A1585=1,-1,E1585+A1585*0.0000000001)</f>
        <v>2.87794749023999E-007</v>
      </c>
    </row>
    <row r="1586" customFormat="false" ht="15" hidden="false" customHeight="false" outlineLevel="0" collapsed="false">
      <c r="A1586" s="4" t="n">
        <v>1581</v>
      </c>
      <c r="B1586" s="4" t="str">
        <f aca="false">Vocabulary!B1582</f>
        <v>respectable</v>
      </c>
      <c r="C1586" s="24" t="n">
        <v>1.04681546392911</v>
      </c>
      <c r="D1586" s="25" t="n">
        <f aca="false">EXP((C1586-$B$3)/$F$3)</f>
        <v>2.9197122397273E-008</v>
      </c>
      <c r="E1586" s="26" t="n">
        <f aca="false">D1586/$D$3</f>
        <v>2.30521402974842E-008</v>
      </c>
      <c r="F1586" s="47" t="n">
        <f aca="false">IF(A1586=1,-1,E1586+A1586*0.0000000001)</f>
        <v>1.81152140297484E-007</v>
      </c>
    </row>
    <row r="1587" customFormat="false" ht="15" hidden="false" customHeight="false" outlineLevel="0" collapsed="false">
      <c r="A1587" s="4" t="n">
        <v>1582</v>
      </c>
      <c r="B1587" s="4" t="str">
        <f aca="false">Vocabulary!B1583</f>
        <v>currants</v>
      </c>
      <c r="C1587" s="24" t="n">
        <v>0.817731694613547</v>
      </c>
      <c r="D1587" s="25" t="n">
        <f aca="false">EXP((C1587-$B$3)/$F$3)</f>
        <v>2.32193593874772E-008</v>
      </c>
      <c r="E1587" s="26" t="n">
        <f aca="false">D1587/$D$3</f>
        <v>1.8332489172557E-008</v>
      </c>
      <c r="F1587" s="47" t="n">
        <f aca="false">IF(A1587=1,-1,E1587+A1587*0.0000000001)</f>
        <v>1.76532489172557E-007</v>
      </c>
    </row>
    <row r="1588" customFormat="false" ht="15" hidden="false" customHeight="false" outlineLevel="0" collapsed="false">
      <c r="A1588" s="4" t="n">
        <v>1583</v>
      </c>
      <c r="B1588" s="4" t="str">
        <f aca="false">Vocabulary!B1584</f>
        <v>creep</v>
      </c>
      <c r="C1588" s="24" t="n">
        <v>5.08732080530502</v>
      </c>
      <c r="D1588" s="25" t="n">
        <f aca="false">EXP((C1588-$B$3)/$F$3)</f>
        <v>1.66000434323762E-006</v>
      </c>
      <c r="E1588" s="26" t="n">
        <f aca="false">D1588/$D$3</f>
        <v>1.31063097568549E-006</v>
      </c>
      <c r="F1588" s="47" t="n">
        <f aca="false">IF(A1588=1,-1,E1588+A1588*0.0000000001)</f>
        <v>1.46893097568549E-006</v>
      </c>
    </row>
    <row r="1589" customFormat="false" ht="15" hidden="false" customHeight="false" outlineLevel="0" collapsed="false">
      <c r="A1589" s="4" t="n">
        <v>1584</v>
      </c>
      <c r="B1589" s="4" t="str">
        <f aca="false">Vocabulary!B1585</f>
        <v>ate</v>
      </c>
      <c r="C1589" s="24" t="n">
        <v>-0.527322632312257</v>
      </c>
      <c r="D1589" s="25" t="n">
        <f aca="false">EXP((C1589-$B$3)/$F$3)</f>
        <v>6.04923646616138E-009</v>
      </c>
      <c r="E1589" s="26" t="n">
        <f aca="false">D1589/$D$3</f>
        <v>4.77608189646914E-009</v>
      </c>
      <c r="F1589" s="47" t="n">
        <f aca="false">IF(A1589=1,-1,E1589+A1589*0.0000000001)</f>
        <v>1.63176081896469E-007</v>
      </c>
    </row>
    <row r="1590" customFormat="false" ht="15" hidden="false" customHeight="false" outlineLevel="0" collapsed="false">
      <c r="A1590" s="4" t="n">
        <v>1585</v>
      </c>
      <c r="B1590" s="4" t="str">
        <f aca="false">Vocabulary!B1586</f>
        <v>eats</v>
      </c>
      <c r="C1590" s="24" t="n">
        <v>-1.44586257031031</v>
      </c>
      <c r="D1590" s="25" t="n">
        <f aca="false">EXP((C1590-$B$3)/$F$3)</f>
        <v>2.41425831052708E-009</v>
      </c>
      <c r="E1590" s="26" t="n">
        <f aca="false">D1590/$D$3</f>
        <v>1.90614063027785E-009</v>
      </c>
      <c r="F1590" s="47" t="n">
        <f aca="false">IF(A1590=1,-1,E1590+A1590*0.0000000001)</f>
        <v>1.60406140630278E-007</v>
      </c>
    </row>
    <row r="1591" customFormat="false" ht="15" hidden="false" customHeight="false" outlineLevel="0" collapsed="false">
      <c r="A1591" s="4" t="n">
        <v>1586</v>
      </c>
      <c r="B1591" s="4" t="str">
        <f aca="false">Vocabulary!B1587</f>
        <v>common</v>
      </c>
      <c r="C1591" s="24" t="n">
        <v>3.44234390041201</v>
      </c>
      <c r="D1591" s="25" t="n">
        <f aca="false">EXP((C1591-$B$3)/$F$3)</f>
        <v>3.20409092333887E-007</v>
      </c>
      <c r="E1591" s="26" t="n">
        <f aca="false">D1591/$D$3</f>
        <v>2.52974085890059E-007</v>
      </c>
      <c r="F1591" s="47" t="n">
        <f aca="false">IF(A1591=1,-1,E1591+A1591*0.0000000001)</f>
        <v>4.11574085890059E-007</v>
      </c>
    </row>
    <row r="1592" customFormat="false" ht="15" hidden="false" customHeight="false" outlineLevel="0" collapsed="false">
      <c r="A1592" s="4" t="n">
        <v>1587</v>
      </c>
      <c r="B1592" s="4" t="str">
        <f aca="false">Vocabulary!B1588</f>
        <v>ii</v>
      </c>
      <c r="C1592" s="24" t="n">
        <v>0.947836519998848</v>
      </c>
      <c r="D1592" s="25" t="n">
        <f aca="false">EXP((C1592-$B$3)/$F$3)</f>
        <v>2.64456375419269E-008</v>
      </c>
      <c r="E1592" s="26" t="n">
        <f aca="false">D1592/$D$3</f>
        <v>2.08797476195754E-008</v>
      </c>
      <c r="F1592" s="47" t="n">
        <f aca="false">IF(A1592=1,-1,E1592+A1592*0.0000000001)</f>
        <v>1.79579747619575E-007</v>
      </c>
    </row>
    <row r="1593" customFormat="false" ht="15" hidden="false" customHeight="false" outlineLevel="0" collapsed="false">
      <c r="A1593" s="4" t="n">
        <v>1588</v>
      </c>
      <c r="B1593" s="4" t="str">
        <f aca="false">Vocabulary!B1589</f>
        <v>largest</v>
      </c>
      <c r="C1593" s="24" t="n">
        <v>-0.140925308945686</v>
      </c>
      <c r="D1593" s="25" t="n">
        <f aca="false">EXP((C1593-$B$3)/$F$3)</f>
        <v>8.90247549443239E-009</v>
      </c>
      <c r="E1593" s="26" t="n">
        <f aca="false">D1593/$D$3</f>
        <v>7.02881302137287E-009</v>
      </c>
      <c r="F1593" s="47" t="n">
        <f aca="false">IF(A1593=1,-1,E1593+A1593*0.0000000001)</f>
        <v>1.65828813021373E-007</v>
      </c>
    </row>
    <row r="1594" customFormat="false" ht="15" hidden="false" customHeight="false" outlineLevel="0" collapsed="false">
      <c r="A1594" s="4" t="n">
        <v>1589</v>
      </c>
      <c r="B1594" s="4" t="str">
        <f aca="false">Vocabulary!B1590</f>
        <v>stockings</v>
      </c>
      <c r="C1594" s="24" t="n">
        <v>1.01206700748926</v>
      </c>
      <c r="D1594" s="25" t="n">
        <f aca="false">EXP((C1594-$B$3)/$F$3)</f>
        <v>2.81999921602754E-008</v>
      </c>
      <c r="E1594" s="26" t="n">
        <f aca="false">D1594/$D$3</f>
        <v>2.22648714082638E-008</v>
      </c>
      <c r="F1594" s="47" t="n">
        <f aca="false">IF(A1594=1,-1,E1594+A1594*0.0000000001)</f>
        <v>1.81164871408264E-007</v>
      </c>
    </row>
    <row r="1595" customFormat="false" ht="15" hidden="false" customHeight="false" outlineLevel="0" collapsed="false">
      <c r="A1595" s="4" t="n">
        <v>1590</v>
      </c>
      <c r="B1595" s="4" t="str">
        <f aca="false">Vocabulary!B1591</f>
        <v>able</v>
      </c>
      <c r="C1595" s="24" t="n">
        <v>1.24716307367715</v>
      </c>
      <c r="D1595" s="25" t="n">
        <f aca="false">EXP((C1595-$B$3)/$F$3)</f>
        <v>3.56738442473487E-008</v>
      </c>
      <c r="E1595" s="26" t="n">
        <f aca="false">D1595/$D$3</f>
        <v>2.81657367240166E-008</v>
      </c>
      <c r="F1595" s="47" t="n">
        <f aca="false">IF(A1595=1,-1,E1595+A1595*0.0000000001)</f>
        <v>1.87165736724017E-007</v>
      </c>
    </row>
    <row r="1596" customFormat="false" ht="15" hidden="false" customHeight="false" outlineLevel="0" collapsed="false">
      <c r="A1596" s="4" t="n">
        <v>1591</v>
      </c>
      <c r="B1596" s="4" t="str">
        <f aca="false">Vocabulary!B1592</f>
        <v>christmas</v>
      </c>
      <c r="C1596" s="24" t="n">
        <v>0.485514410074117</v>
      </c>
      <c r="D1596" s="25" t="n">
        <f aca="false">EXP((C1596-$B$3)/$F$3)</f>
        <v>1.66559765259138E-008</v>
      </c>
      <c r="E1596" s="26" t="n">
        <f aca="false">D1596/$D$3</f>
        <v>1.31504708732128E-008</v>
      </c>
      <c r="F1596" s="47" t="n">
        <f aca="false">IF(A1596=1,-1,E1596+A1596*0.0000000001)</f>
        <v>1.72250470873213E-007</v>
      </c>
    </row>
    <row r="1597" customFormat="false" ht="15" hidden="false" customHeight="false" outlineLevel="0" collapsed="false">
      <c r="A1597" s="4" t="n">
        <v>1592</v>
      </c>
      <c r="B1597" s="4" t="str">
        <f aca="false">Vocabulary!B1593</f>
        <v>planning</v>
      </c>
      <c r="C1597" s="24" t="n">
        <v>-5.66097920201589</v>
      </c>
      <c r="D1597" s="25" t="n">
        <f aca="false">EXP((C1597-$B$3)/$F$3)</f>
        <v>3.56600412579878E-011</v>
      </c>
      <c r="E1597" s="26" t="n">
        <f aca="false">D1597/$D$3</f>
        <v>2.81548387854135E-011</v>
      </c>
      <c r="F1597" s="47" t="n">
        <f aca="false">IF(A1597=1,-1,E1597+A1597*0.0000000001)</f>
        <v>1.59228154838785E-007</v>
      </c>
    </row>
    <row r="1598" customFormat="false" ht="15" hidden="false" customHeight="false" outlineLevel="0" collapsed="false">
      <c r="A1598" s="4" t="n">
        <v>1593</v>
      </c>
      <c r="B1598" s="4" t="str">
        <f aca="false">Vocabulary!B1594</f>
        <v>carrier</v>
      </c>
      <c r="C1598" s="24" t="n">
        <v>0.758251235026483</v>
      </c>
      <c r="D1598" s="25" t="n">
        <f aca="false">EXP((C1598-$B$3)/$F$3)</f>
        <v>2.18785329934984E-008</v>
      </c>
      <c r="E1598" s="26" t="n">
        <f aca="false">D1598/$D$3</f>
        <v>1.72738602526243E-008</v>
      </c>
      <c r="F1598" s="47" t="n">
        <f aca="false">IF(A1598=1,-1,E1598+A1598*0.0000000001)</f>
        <v>1.76573860252624E-007</v>
      </c>
    </row>
    <row r="1599" customFormat="false" ht="15" hidden="false" customHeight="false" outlineLevel="0" collapsed="false">
      <c r="A1599" s="4" t="n">
        <v>1594</v>
      </c>
      <c r="B1599" s="4" t="str">
        <f aca="false">Vocabulary!B1595</f>
        <v>one's</v>
      </c>
      <c r="C1599" s="24" t="n">
        <v>2.00894853971349</v>
      </c>
      <c r="D1599" s="25" t="n">
        <f aca="false">EXP((C1599-$B$3)/$F$3)</f>
        <v>7.64168508077768E-008</v>
      </c>
      <c r="E1599" s="26" t="n">
        <f aca="false">D1599/$D$3</f>
        <v>6.03337528248097E-008</v>
      </c>
      <c r="F1599" s="47" t="n">
        <f aca="false">IF(A1599=1,-1,E1599+A1599*0.0000000001)</f>
        <v>2.1973375282481E-007</v>
      </c>
    </row>
    <row r="1600" customFormat="false" ht="15" hidden="false" customHeight="false" outlineLevel="0" collapsed="false">
      <c r="A1600" s="4" t="n">
        <v>1595</v>
      </c>
      <c r="B1600" s="4" t="str">
        <f aca="false">Vocabulary!B1596</f>
        <v>odd</v>
      </c>
      <c r="C1600" s="24" t="n">
        <v>-1.45293332398858</v>
      </c>
      <c r="D1600" s="25" t="n">
        <f aca="false">EXP((C1600-$B$3)/$F$3)</f>
        <v>2.39724789380132E-009</v>
      </c>
      <c r="E1600" s="26" t="n">
        <f aca="false">D1600/$D$3</f>
        <v>1.89271031657961E-009</v>
      </c>
      <c r="F1600" s="47" t="n">
        <f aca="false">IF(A1600=1,-1,E1600+A1600*0.0000000001)</f>
        <v>1.6139271031658E-007</v>
      </c>
    </row>
    <row r="1601" customFormat="false" ht="15" hidden="false" customHeight="false" outlineLevel="0" collapsed="false">
      <c r="A1601" s="4" t="n">
        <v>1596</v>
      </c>
      <c r="B1601" s="4" t="str">
        <f aca="false">Vocabulary!B1597</f>
        <v>esq</v>
      </c>
      <c r="C1601" s="24" t="n">
        <v>-0.491278008492327</v>
      </c>
      <c r="D1601" s="25" t="n">
        <f aca="false">EXP((C1601-$B$3)/$F$3)</f>
        <v>6.27125619061543E-009</v>
      </c>
      <c r="E1601" s="26" t="n">
        <f aca="false">D1601/$D$3</f>
        <v>4.95137416559364E-009</v>
      </c>
      <c r="F1601" s="47" t="n">
        <f aca="false">IF(A1601=1,-1,E1601+A1601*0.0000000001)</f>
        <v>1.64551374165594E-007</v>
      </c>
    </row>
    <row r="1602" customFormat="false" ht="15" hidden="false" customHeight="false" outlineLevel="0" collapsed="false">
      <c r="A1602" s="4" t="n">
        <v>1597</v>
      </c>
      <c r="B1602" s="4" t="str">
        <f aca="false">Vocabulary!B1598</f>
        <v>hearthrug</v>
      </c>
      <c r="C1602" s="24" t="n">
        <v>-0.994091360795248</v>
      </c>
      <c r="D1602" s="25" t="n">
        <f aca="false">EXP((C1602-$B$3)/$F$3)</f>
        <v>3.7930230195909E-009</v>
      </c>
      <c r="E1602" s="26" t="n">
        <f aca="false">D1602/$D$3</f>
        <v>2.99472316516244E-009</v>
      </c>
      <c r="F1602" s="47" t="n">
        <f aca="false">IF(A1602=1,-1,E1602+A1602*0.0000000001)</f>
        <v>1.62694723165162E-007</v>
      </c>
    </row>
    <row r="1603" customFormat="false" ht="15" hidden="false" customHeight="false" outlineLevel="0" collapsed="false">
      <c r="A1603" s="4" t="n">
        <v>1598</v>
      </c>
      <c r="B1603" s="4" t="str">
        <f aca="false">Vocabulary!B1599</f>
        <v>fender</v>
      </c>
      <c r="C1603" s="24" t="n">
        <v>-3.78923666449696</v>
      </c>
      <c r="D1603" s="25" t="n">
        <f aca="false">EXP((C1603-$B$3)/$F$3)</f>
        <v>2.31776444760634E-010</v>
      </c>
      <c r="E1603" s="26" t="n">
        <f aca="false">D1603/$D$3</f>
        <v>1.82995538038819E-010</v>
      </c>
      <c r="F1603" s="47" t="n">
        <f aca="false">IF(A1603=1,-1,E1603+A1603*0.0000000001)</f>
        <v>1.59982995538039E-007</v>
      </c>
    </row>
    <row r="1604" customFormat="false" ht="15" hidden="false" customHeight="false" outlineLevel="0" collapsed="false">
      <c r="A1604" s="4" t="n">
        <v>1599</v>
      </c>
      <c r="B1604" s="4" t="str">
        <f aca="false">Vocabulary!B1600</f>
        <v>hopeless</v>
      </c>
      <c r="C1604" s="24" t="n">
        <v>-4.64605832200493</v>
      </c>
      <c r="D1604" s="25" t="n">
        <f aca="false">EXP((C1604-$B$3)/$F$3)</f>
        <v>9.8391227575401E-011</v>
      </c>
      <c r="E1604" s="26" t="n">
        <f aca="false">D1604/$D$3</f>
        <v>7.76832850596837E-011</v>
      </c>
      <c r="F1604" s="47" t="n">
        <f aca="false">IF(A1604=1,-1,E1604+A1604*0.0000000001)</f>
        <v>1.5997768328506E-007</v>
      </c>
    </row>
    <row r="1605" customFormat="false" ht="15" hidden="false" customHeight="false" outlineLevel="0" collapsed="false">
      <c r="A1605" s="4" t="n">
        <v>1600</v>
      </c>
      <c r="B1605" s="4" t="str">
        <f aca="false">Vocabulary!B1601</f>
        <v>shedding</v>
      </c>
      <c r="C1605" s="24" t="n">
        <v>-4.6390473269002</v>
      </c>
      <c r="D1605" s="25" t="n">
        <f aca="false">EXP((C1605-$B$3)/$F$3)</f>
        <v>9.90834718152209E-011</v>
      </c>
      <c r="E1605" s="26" t="n">
        <f aca="false">D1605/$D$3</f>
        <v>7.82298358847727E-011</v>
      </c>
      <c r="F1605" s="47" t="n">
        <f aca="false">IF(A1605=1,-1,E1605+A1605*0.0000000001)</f>
        <v>1.60078229835885E-007</v>
      </c>
    </row>
    <row r="1606" customFormat="false" ht="15" hidden="false" customHeight="false" outlineLevel="0" collapsed="false">
      <c r="A1606" s="4" t="n">
        <v>1601</v>
      </c>
      <c r="B1606" s="4" t="str">
        <f aca="false">Vocabulary!B1602</f>
        <v>gallons</v>
      </c>
      <c r="C1606" s="24" t="n">
        <v>-1.99591740681146</v>
      </c>
      <c r="D1606" s="25" t="n">
        <f aca="false">EXP((C1606-$B$3)/$F$3)</f>
        <v>1.39282949447775E-009</v>
      </c>
      <c r="E1606" s="26" t="n">
        <f aca="false">D1606/$D$3</f>
        <v>1.09968717054712E-009</v>
      </c>
      <c r="F1606" s="47" t="n">
        <f aca="false">IF(A1606=1,-1,E1606+A1606*0.0000000001)</f>
        <v>1.61199687170547E-007</v>
      </c>
    </row>
    <row r="1607" customFormat="false" ht="15" hidden="false" customHeight="false" outlineLevel="0" collapsed="false">
      <c r="A1607" s="4" t="n">
        <v>1602</v>
      </c>
      <c r="B1607" s="4" t="str">
        <f aca="false">Vocabulary!B1603</f>
        <v>reaching</v>
      </c>
      <c r="C1607" s="24" t="n">
        <v>-5.06087913068779</v>
      </c>
      <c r="D1607" s="25" t="n">
        <f aca="false">EXP((C1607-$B$3)/$F$3)</f>
        <v>6.49833342420732E-011</v>
      </c>
      <c r="E1607" s="26" t="n">
        <f aca="false">D1607/$D$3</f>
        <v>5.13065951350908E-011</v>
      </c>
      <c r="F1607" s="47" t="n">
        <f aca="false">IF(A1607=1,-1,E1607+A1607*0.0000000001)</f>
        <v>1.60251306595135E-007</v>
      </c>
    </row>
    <row r="1608" customFormat="false" ht="15" hidden="false" customHeight="false" outlineLevel="0" collapsed="false">
      <c r="A1608" s="4" t="n">
        <v>1603</v>
      </c>
      <c r="B1608" s="4" t="str">
        <f aca="false">Vocabulary!B1604</f>
        <v>dried</v>
      </c>
      <c r="C1608" s="24" t="n">
        <v>-0.479355610105785</v>
      </c>
      <c r="D1608" s="25" t="n">
        <f aca="false">EXP((C1608-$B$3)/$F$3)</f>
        <v>6.34647209131791E-009</v>
      </c>
      <c r="E1608" s="26" t="n">
        <f aca="false">D1608/$D$3</f>
        <v>5.01075972667746E-009</v>
      </c>
      <c r="F1608" s="47" t="n">
        <f aca="false">IF(A1608=1,-1,E1608+A1608*0.0000000001)</f>
        <v>1.65310759726677E-007</v>
      </c>
    </row>
    <row r="1609" customFormat="false" ht="15" hidden="false" customHeight="false" outlineLevel="0" collapsed="false">
      <c r="A1609" s="4" t="n">
        <v>1604</v>
      </c>
      <c r="B1609" s="4" t="str">
        <f aca="false">Vocabulary!B1605</f>
        <v>returning</v>
      </c>
      <c r="C1609" s="24" t="n">
        <v>-1.38854837289319</v>
      </c>
      <c r="D1609" s="25" t="n">
        <f aca="false">EXP((C1609-$B$3)/$F$3)</f>
        <v>2.55667176171494E-009</v>
      </c>
      <c r="E1609" s="26" t="n">
        <f aca="false">D1609/$D$3</f>
        <v>2.01858098698019E-009</v>
      </c>
      <c r="F1609" s="47" t="n">
        <f aca="false">IF(A1609=1,-1,E1609+A1609*0.0000000001)</f>
        <v>1.6241858098698E-007</v>
      </c>
    </row>
    <row r="1610" customFormat="false" ht="15" hidden="false" customHeight="false" outlineLevel="0" collapsed="false">
      <c r="A1610" s="4" t="n">
        <v>1605</v>
      </c>
      <c r="B1610" s="4" t="str">
        <f aca="false">Vocabulary!B1606</f>
        <v>splendidly</v>
      </c>
      <c r="C1610" s="24" t="n">
        <v>-3.17865309224059</v>
      </c>
      <c r="D1610" s="25" t="n">
        <f aca="false">EXP((C1610-$B$3)/$F$3)</f>
        <v>4.26817652712454E-010</v>
      </c>
      <c r="E1610" s="26" t="n">
        <f aca="false">D1610/$D$3</f>
        <v>3.36987333131478E-010</v>
      </c>
      <c r="F1610" s="47" t="n">
        <f aca="false">IF(A1610=1,-1,E1610+A1610*0.0000000001)</f>
        <v>1.60836987333132E-007</v>
      </c>
    </row>
    <row r="1611" customFormat="false" ht="15" hidden="false" customHeight="false" outlineLevel="0" collapsed="false">
      <c r="A1611" s="4" t="n">
        <v>1606</v>
      </c>
      <c r="B1611" s="4" t="str">
        <f aca="false">Vocabulary!B1607</f>
        <v>dressed</v>
      </c>
      <c r="C1611" s="24" t="n">
        <v>-6.99356643582814</v>
      </c>
      <c r="D1611" s="25" t="n">
        <f aca="false">EXP((C1611-$B$3)/$F$3)</f>
        <v>9.40690068719916E-012</v>
      </c>
      <c r="E1611" s="26" t="n">
        <f aca="false">D1611/$D$3</f>
        <v>7.42707419776644E-012</v>
      </c>
      <c r="F1611" s="47" t="n">
        <f aca="false">IF(A1611=1,-1,E1611+A1611*0.0000000001)</f>
        <v>1.60607427074198E-007</v>
      </c>
    </row>
    <row r="1612" customFormat="false" ht="15" hidden="false" customHeight="false" outlineLevel="0" collapsed="false">
      <c r="A1612" s="4" t="n">
        <v>1607</v>
      </c>
      <c r="B1612" s="4" t="str">
        <f aca="false">Vocabulary!B1608</f>
        <v>desperate</v>
      </c>
      <c r="C1612" s="24" t="n">
        <v>-2.94774875957307</v>
      </c>
      <c r="D1612" s="25" t="n">
        <f aca="false">EXP((C1612-$B$3)/$F$3)</f>
        <v>5.37678722580141E-010</v>
      </c>
      <c r="E1612" s="26" t="n">
        <f aca="false">D1612/$D$3</f>
        <v>4.24515990967901E-010</v>
      </c>
      <c r="F1612" s="47" t="n">
        <f aca="false">IF(A1612=1,-1,E1612+A1612*0.0000000001)</f>
        <v>1.61124515990968E-007</v>
      </c>
    </row>
    <row r="1613" customFormat="false" ht="15" hidden="false" customHeight="false" outlineLevel="0" collapsed="false">
      <c r="A1613" s="4" t="n">
        <v>1608</v>
      </c>
      <c r="B1613" s="4" t="str">
        <f aca="false">Vocabulary!B1609</f>
        <v>skurried</v>
      </c>
      <c r="C1613" s="24" t="n">
        <v>-4.15927721252551</v>
      </c>
      <c r="D1613" s="25" t="n">
        <f aca="false">EXP((C1613-$B$3)/$F$3)</f>
        <v>1.60089455985803E-010</v>
      </c>
      <c r="E1613" s="26" t="n">
        <f aca="false">D1613/$D$3</f>
        <v>1.26396175257235E-010</v>
      </c>
      <c r="F1613" s="47" t="n">
        <f aca="false">IF(A1613=1,-1,E1613+A1613*0.0000000001)</f>
        <v>1.60926396175257E-007</v>
      </c>
    </row>
    <row r="1614" customFormat="false" ht="15" hidden="false" customHeight="false" outlineLevel="0" collapsed="false">
      <c r="A1614" s="4" t="n">
        <v>1609</v>
      </c>
      <c r="B1614" s="4" t="str">
        <f aca="false">Vocabulary!B1610</f>
        <v>darkness</v>
      </c>
      <c r="C1614" s="24" t="n">
        <v>-10.5029989970605</v>
      </c>
      <c r="D1614" s="25" t="n">
        <f aca="false">EXP((C1614-$B$3)/$F$3)</f>
        <v>2.81396935197518E-013</v>
      </c>
      <c r="E1614" s="26" t="n">
        <f aca="false">D1614/$D$3</f>
        <v>2.22172635412218E-013</v>
      </c>
      <c r="F1614" s="47" t="n">
        <f aca="false">IF(A1614=1,-1,E1614+A1614*0.0000000001)</f>
        <v>1.60900222172635E-007</v>
      </c>
    </row>
    <row r="1615" customFormat="false" ht="15" hidden="false" customHeight="false" outlineLevel="0" collapsed="false">
      <c r="A1615" s="4" t="n">
        <v>1610</v>
      </c>
      <c r="B1615" s="4" t="str">
        <f aca="false">Vocabulary!B1611</f>
        <v>fanning</v>
      </c>
      <c r="C1615" s="24" t="n">
        <v>-6.59530894104784</v>
      </c>
      <c r="D1615" s="25" t="n">
        <f aca="false">EXP((C1615-$B$3)/$F$3)</f>
        <v>1.40090147118486E-011</v>
      </c>
      <c r="E1615" s="26" t="n">
        <f aca="false">D1615/$D$3</f>
        <v>1.10606027598534E-011</v>
      </c>
      <c r="F1615" s="47" t="n">
        <f aca="false">IF(A1615=1,-1,E1615+A1615*0.0000000001)</f>
        <v>1.6101106060276E-007</v>
      </c>
    </row>
    <row r="1616" customFormat="false" ht="15" hidden="false" customHeight="false" outlineLevel="0" collapsed="false">
      <c r="A1616" s="4" t="n">
        <v>1611</v>
      </c>
      <c r="B1616" s="4" t="str">
        <f aca="false">Vocabulary!B1612</f>
        <v>puzzle</v>
      </c>
      <c r="C1616" s="24" t="n">
        <v>3.39319722854784</v>
      </c>
      <c r="D1616" s="25" t="n">
        <f aca="false">EXP((C1616-$B$3)/$F$3)</f>
        <v>3.05042747034495E-007</v>
      </c>
      <c r="E1616" s="26" t="n">
        <f aca="false">D1616/$D$3</f>
        <v>2.4084182357731E-007</v>
      </c>
      <c r="F1616" s="47" t="n">
        <f aca="false">IF(A1616=1,-1,E1616+A1616*0.0000000001)</f>
        <v>4.0194182357731E-007</v>
      </c>
    </row>
    <row r="1617" customFormat="false" ht="15" hidden="false" customHeight="false" outlineLevel="0" collapsed="false">
      <c r="A1617" s="4" t="n">
        <v>1612</v>
      </c>
      <c r="B1617" s="4" t="str">
        <f aca="false">Vocabulary!B1613</f>
        <v>ada</v>
      </c>
      <c r="C1617" s="24" t="n">
        <v>5.10534690958033</v>
      </c>
      <c r="D1617" s="25" t="n">
        <f aca="false">EXP((C1617-$B$3)/$F$3)</f>
        <v>1.69019908377714E-006</v>
      </c>
      <c r="E1617" s="26" t="n">
        <f aca="false">D1617/$D$3</f>
        <v>1.3344707700903E-006</v>
      </c>
      <c r="F1617" s="47" t="n">
        <f aca="false">IF(A1617=1,-1,E1617+A1617*0.0000000001)</f>
        <v>1.4956707700903E-006</v>
      </c>
    </row>
    <row r="1618" customFormat="false" ht="15" hidden="false" customHeight="false" outlineLevel="0" collapsed="false">
      <c r="A1618" s="4" t="n">
        <v>1613</v>
      </c>
      <c r="B1618" s="4" t="str">
        <f aca="false">Vocabulary!B1614</f>
        <v>thirteen</v>
      </c>
      <c r="C1618" s="24" t="n">
        <v>3.89290941540221</v>
      </c>
      <c r="D1618" s="25" t="n">
        <f aca="false">EXP((C1618-$B$3)/$F$3)</f>
        <v>5.02785736337737E-007</v>
      </c>
      <c r="E1618" s="26" t="n">
        <f aca="false">D1618/$D$3</f>
        <v>3.96966768708478E-007</v>
      </c>
      <c r="F1618" s="47" t="n">
        <f aca="false">IF(A1618=1,-1,E1618+A1618*0.0000000001)</f>
        <v>5.58266768708478E-007</v>
      </c>
    </row>
    <row r="1619" customFormat="false" ht="15" hidden="false" customHeight="false" outlineLevel="0" collapsed="false">
      <c r="A1619" s="4" t="n">
        <v>1614</v>
      </c>
      <c r="B1619" s="4" t="str">
        <f aca="false">Vocabulary!B1615</f>
        <v>multiplication</v>
      </c>
      <c r="C1619" s="24" t="n">
        <v>5.01153092390072</v>
      </c>
      <c r="D1619" s="25" t="n">
        <f aca="false">EXP((C1619-$B$3)/$F$3)</f>
        <v>1.5388422336733E-006</v>
      </c>
      <c r="E1619" s="26" t="n">
        <f aca="false">D1619/$D$3</f>
        <v>1.2149692899066E-006</v>
      </c>
      <c r="F1619" s="47" t="n">
        <f aca="false">IF(A1619=1,-1,E1619+A1619*0.0000000001)</f>
        <v>1.3763692899066E-006</v>
      </c>
    </row>
    <row r="1620" customFormat="false" ht="15" hidden="false" customHeight="false" outlineLevel="0" collapsed="false">
      <c r="A1620" s="4" t="n">
        <v>1615</v>
      </c>
      <c r="B1620" s="4" t="str">
        <f aca="false">Vocabulary!B1616</f>
        <v>signify</v>
      </c>
      <c r="C1620" s="24" t="n">
        <v>8.58033634535963</v>
      </c>
      <c r="D1620" s="25" t="n">
        <f aca="false">EXP((C1620-$B$3)/$F$3)</f>
        <v>5.45891835053417E-005</v>
      </c>
      <c r="E1620" s="26" t="n">
        <f aca="false">D1620/$D$3</f>
        <v>4.31000527986202E-005</v>
      </c>
      <c r="F1620" s="47" t="n">
        <f aca="false">IF(A1620=1,-1,E1620+A1620*0.0000000001)</f>
        <v>4.32615527986202E-005</v>
      </c>
    </row>
    <row r="1621" customFormat="false" ht="15" hidden="false" customHeight="false" outlineLevel="0" collapsed="false">
      <c r="A1621" s="4" t="n">
        <v>1616</v>
      </c>
      <c r="B1621" s="4" t="str">
        <f aca="false">Vocabulary!B1617</f>
        <v>geography</v>
      </c>
      <c r="C1621" s="24" t="n">
        <v>0.625496878067025</v>
      </c>
      <c r="D1621" s="25" t="n">
        <f aca="false">EXP((C1621-$B$3)/$F$3)</f>
        <v>1.9158597500528E-008</v>
      </c>
      <c r="E1621" s="26" t="n">
        <f aca="false">D1621/$D$3</f>
        <v>1.51263768900202E-008</v>
      </c>
      <c r="F1621" s="47" t="n">
        <f aca="false">IF(A1621=1,-1,E1621+A1621*0.0000000001)</f>
        <v>1.7672637689002E-007</v>
      </c>
    </row>
    <row r="1622" customFormat="false" ht="15" hidden="false" customHeight="false" outlineLevel="0" collapsed="false">
      <c r="A1622" s="4" t="n">
        <v>1617</v>
      </c>
      <c r="B1622" s="4" t="str">
        <f aca="false">Vocabulary!B1618</f>
        <v>london</v>
      </c>
      <c r="C1622" s="24" t="n">
        <v>-2.67926182333841</v>
      </c>
      <c r="D1622" s="25" t="n">
        <f aca="false">EXP((C1622-$B$3)/$F$3)</f>
        <v>7.03275106982396E-010</v>
      </c>
      <c r="E1622" s="26" t="n">
        <f aca="false">D1622/$D$3</f>
        <v>5.55260077116386E-010</v>
      </c>
      <c r="F1622" s="47" t="n">
        <f aca="false">IF(A1622=1,-1,E1622+A1622*0.0000000001)</f>
        <v>1.62255260077116E-007</v>
      </c>
    </row>
    <row r="1623" customFormat="false" ht="15" hidden="false" customHeight="false" outlineLevel="0" collapsed="false">
      <c r="A1623" s="4" t="n">
        <v>1618</v>
      </c>
      <c r="B1623" s="4" t="str">
        <f aca="false">Vocabulary!B1619</f>
        <v>crocodile</v>
      </c>
      <c r="C1623" s="24" t="n">
        <v>-8.17861749163985</v>
      </c>
      <c r="D1623" s="25" t="n">
        <f aca="false">EXP((C1623-$B$3)/$F$3)</f>
        <v>2.87597710694084E-012</v>
      </c>
      <c r="E1623" s="26" t="n">
        <f aca="false">D1623/$D$3</f>
        <v>2.27068362626534E-012</v>
      </c>
      <c r="F1623" s="47" t="n">
        <f aca="false">IF(A1623=1,-1,E1623+A1623*0.0000000001)</f>
        <v>1.61802270683626E-007</v>
      </c>
    </row>
    <row r="1624" customFormat="false" ht="15" hidden="false" customHeight="false" outlineLevel="0" collapsed="false">
      <c r="A1624" s="4" t="n">
        <v>1619</v>
      </c>
      <c r="B1624" s="4" t="str">
        <f aca="false">Vocabulary!B1620</f>
        <v>improve</v>
      </c>
      <c r="C1624" s="24" t="n">
        <v>3.75701649419103</v>
      </c>
      <c r="D1624" s="25" t="n">
        <f aca="false">EXP((C1624-$B$3)/$F$3)</f>
        <v>4.38899820027858E-007</v>
      </c>
      <c r="E1624" s="26" t="n">
        <f aca="false">D1624/$D$3</f>
        <v>3.46526623074598E-007</v>
      </c>
      <c r="F1624" s="47" t="n">
        <f aca="false">IF(A1624=1,-1,E1624+A1624*0.0000000001)</f>
        <v>5.08426623074598E-007</v>
      </c>
    </row>
    <row r="1625" customFormat="false" ht="15" hidden="false" customHeight="false" outlineLevel="0" collapsed="false">
      <c r="A1625" s="4" t="n">
        <v>1620</v>
      </c>
      <c r="B1625" s="4" t="str">
        <f aca="false">Vocabulary!B1621</f>
        <v>shining</v>
      </c>
      <c r="C1625" s="24" t="n">
        <v>-4.4439109297734</v>
      </c>
      <c r="D1625" s="25" t="n">
        <f aca="false">EXP((C1625-$B$3)/$F$3)</f>
        <v>1.2043365756121E-010</v>
      </c>
      <c r="E1625" s="26" t="n">
        <f aca="false">D1625/$D$3</f>
        <v>9.5086547669488E-011</v>
      </c>
      <c r="F1625" s="47" t="n">
        <f aca="false">IF(A1625=1,-1,E1625+A1625*0.0000000001)</f>
        <v>1.62095086547669E-007</v>
      </c>
    </row>
    <row r="1626" customFormat="false" ht="15" hidden="false" customHeight="false" outlineLevel="0" collapsed="false">
      <c r="A1626" s="4" t="n">
        <v>1621</v>
      </c>
      <c r="B1626" s="4" t="str">
        <f aca="false">Vocabulary!B1622</f>
        <v>pour</v>
      </c>
      <c r="C1626" s="24" t="n">
        <v>-2.69852454554365</v>
      </c>
      <c r="D1626" s="25" t="n">
        <f aca="false">EXP((C1626-$B$3)/$F$3)</f>
        <v>6.89857756189124E-010</v>
      </c>
      <c r="E1626" s="26" t="n">
        <f aca="false">D1626/$D$3</f>
        <v>5.44666613531223E-010</v>
      </c>
      <c r="F1626" s="47" t="n">
        <f aca="false">IF(A1626=1,-1,E1626+A1626*0.0000000001)</f>
        <v>1.62644666613531E-007</v>
      </c>
    </row>
    <row r="1627" customFormat="false" ht="15" hidden="false" customHeight="false" outlineLevel="0" collapsed="false">
      <c r="A1627" s="4" t="n">
        <v>1622</v>
      </c>
      <c r="B1627" s="4" t="str">
        <f aca="false">Vocabulary!B1623</f>
        <v>waters</v>
      </c>
      <c r="C1627" s="24" t="n">
        <v>0.253047388995479</v>
      </c>
      <c r="D1627" s="25" t="n">
        <f aca="false">EXP((C1627-$B$3)/$F$3)</f>
        <v>1.32011253724356E-008</v>
      </c>
      <c r="E1627" s="26" t="n">
        <f aca="false">D1627/$D$3</f>
        <v>1.04227461196137E-008</v>
      </c>
      <c r="F1627" s="47" t="n">
        <f aca="false">IF(A1627=1,-1,E1627+A1627*0.0000000001)</f>
        <v>1.72622746119614E-007</v>
      </c>
    </row>
    <row r="1628" customFormat="false" ht="15" hidden="false" customHeight="false" outlineLevel="0" collapsed="false">
      <c r="A1628" s="4" t="n">
        <v>1623</v>
      </c>
      <c r="B1628" s="4" t="str">
        <f aca="false">Vocabulary!B1624</f>
        <v>nile</v>
      </c>
      <c r="C1628" s="24" t="n">
        <v>-2.29883649000144</v>
      </c>
      <c r="D1628" s="25" t="n">
        <f aca="false">EXP((C1628-$B$3)/$F$3)</f>
        <v>1.02882585195739E-009</v>
      </c>
      <c r="E1628" s="26" t="n">
        <f aca="false">D1628/$D$3</f>
        <v>8.12293676010192E-010</v>
      </c>
      <c r="F1628" s="47" t="n">
        <f aca="false">IF(A1628=1,-1,E1628+A1628*0.0000000001)</f>
        <v>1.6311229367601E-007</v>
      </c>
    </row>
    <row r="1629" customFormat="false" ht="15" hidden="false" customHeight="false" outlineLevel="0" collapsed="false">
      <c r="A1629" s="4" t="n">
        <v>1624</v>
      </c>
      <c r="B1629" s="4" t="str">
        <f aca="false">Vocabulary!B1625</f>
        <v>scale</v>
      </c>
      <c r="C1629" s="24" t="n">
        <v>-10.986208688893</v>
      </c>
      <c r="D1629" s="25" t="n">
        <f aca="false">EXP((C1629-$B$3)/$F$3)</f>
        <v>1.73565762390321E-013</v>
      </c>
      <c r="E1629" s="26" t="n">
        <f aca="false">D1629/$D$3</f>
        <v>1.37036186341267E-013</v>
      </c>
      <c r="F1629" s="47" t="n">
        <f aca="false">IF(A1629=1,-1,E1629+A1629*0.0000000001)</f>
        <v>1.62400137036186E-007</v>
      </c>
    </row>
    <row r="1630" customFormat="false" ht="15" hidden="false" customHeight="false" outlineLevel="0" collapsed="false">
      <c r="A1630" s="4" t="n">
        <v>1625</v>
      </c>
      <c r="B1630" s="4" t="str">
        <f aca="false">Vocabulary!B1626</f>
        <v>cheerfully</v>
      </c>
      <c r="C1630" s="24" t="n">
        <v>-3.16756693470842</v>
      </c>
      <c r="D1630" s="25" t="n">
        <f aca="false">EXP((C1630-$B$3)/$F$3)</f>
        <v>4.31575746203079E-010</v>
      </c>
      <c r="E1630" s="26" t="n">
        <f aca="false">D1630/$D$3</f>
        <v>3.40744012889229E-010</v>
      </c>
      <c r="F1630" s="47" t="n">
        <f aca="false">IF(A1630=1,-1,E1630+A1630*0.0000000001)</f>
        <v>1.62840744012889E-007</v>
      </c>
    </row>
    <row r="1631" customFormat="false" ht="15" hidden="false" customHeight="false" outlineLevel="0" collapsed="false">
      <c r="A1631" s="4" t="n">
        <v>1626</v>
      </c>
      <c r="B1631" s="4" t="str">
        <f aca="false">Vocabulary!B1627</f>
        <v>welcome</v>
      </c>
      <c r="C1631" s="24" t="n">
        <v>-9.40066211785947</v>
      </c>
      <c r="D1631" s="25" t="n">
        <f aca="false">EXP((C1631-$B$3)/$F$3)</f>
        <v>8.47340933501604E-013</v>
      </c>
      <c r="E1631" s="26" t="n">
        <f aca="false">D1631/$D$3</f>
        <v>6.6900504142506E-013</v>
      </c>
      <c r="F1631" s="47" t="n">
        <f aca="false">IF(A1631=1,-1,E1631+A1631*0.0000000001)</f>
        <v>1.62600669005041E-007</v>
      </c>
    </row>
    <row r="1632" customFormat="false" ht="15" hidden="false" customHeight="false" outlineLevel="0" collapsed="false">
      <c r="A1632" s="4" t="n">
        <v>1627</v>
      </c>
      <c r="B1632" s="4" t="str">
        <f aca="false">Vocabulary!B1628</f>
        <v>fishes</v>
      </c>
      <c r="C1632" s="24" t="n">
        <v>-10.129029512034</v>
      </c>
      <c r="D1632" s="25" t="n">
        <f aca="false">EXP((C1632-$B$3)/$F$3)</f>
        <v>4.09008418262798E-013</v>
      </c>
      <c r="E1632" s="26" t="n">
        <f aca="false">D1632/$D$3</f>
        <v>3.22926325147944E-013</v>
      </c>
      <c r="F1632" s="47" t="n">
        <f aca="false">IF(A1632=1,-1,E1632+A1632*0.0000000001)</f>
        <v>1.62700322926325E-007</v>
      </c>
    </row>
    <row r="1633" customFormat="false" ht="15" hidden="false" customHeight="false" outlineLevel="0" collapsed="false">
      <c r="A1633" s="4" t="n">
        <v>1628</v>
      </c>
      <c r="B1633" s="4" t="str">
        <f aca="false">Vocabulary!B1629</f>
        <v>poky</v>
      </c>
      <c r="C1633" s="24" t="n">
        <v>2.46360479897833</v>
      </c>
      <c r="D1633" s="25" t="n">
        <f aca="false">EXP((C1633-$B$3)/$F$3)</f>
        <v>1.20404811106018E-007</v>
      </c>
      <c r="E1633" s="26" t="n">
        <f aca="false">D1633/$D$3</f>
        <v>9.50637723931055E-008</v>
      </c>
      <c r="F1633" s="47" t="n">
        <f aca="false">IF(A1633=1,-1,E1633+A1633*0.0000000001)</f>
        <v>2.57863772393106E-007</v>
      </c>
    </row>
    <row r="1634" customFormat="false" ht="15" hidden="false" customHeight="false" outlineLevel="0" collapsed="false">
      <c r="A1634" s="4" t="n">
        <v>1629</v>
      </c>
      <c r="B1634" s="4" t="str">
        <f aca="false">Vocabulary!B1630</f>
        <v>toys</v>
      </c>
      <c r="C1634" s="24" t="n">
        <v>-4.97905550737372</v>
      </c>
      <c r="D1634" s="25" t="n">
        <f aca="false">EXP((C1634-$B$3)/$F$3)</f>
        <v>7.05240977914851E-011</v>
      </c>
      <c r="E1634" s="26" t="n">
        <f aca="false">D1634/$D$3</f>
        <v>5.56812200367612E-011</v>
      </c>
      <c r="F1634" s="47" t="n">
        <f aca="false">IF(A1634=1,-1,E1634+A1634*0.0000000001)</f>
        <v>1.62955681220037E-007</v>
      </c>
    </row>
    <row r="1635" customFormat="false" ht="15" hidden="false" customHeight="false" outlineLevel="0" collapsed="false">
      <c r="A1635" s="4" t="n">
        <v>1630</v>
      </c>
      <c r="B1635" s="4" t="str">
        <f aca="false">Vocabulary!B1631</f>
        <v>burst</v>
      </c>
      <c r="C1635" s="24" t="n">
        <v>3.55562664165264</v>
      </c>
      <c r="D1635" s="25" t="n">
        <f aca="false">EXP((C1635-$B$3)/$F$3)</f>
        <v>3.58841696388499E-007</v>
      </c>
      <c r="E1635" s="26" t="n">
        <f aca="false">D1635/$D$3</f>
        <v>2.83317959118721E-007</v>
      </c>
      <c r="F1635" s="47" t="n">
        <f aca="false">IF(A1635=1,-1,E1635+A1635*0.0000000001)</f>
        <v>4.46317959118721E-007</v>
      </c>
    </row>
    <row r="1636" customFormat="false" ht="15" hidden="false" customHeight="false" outlineLevel="0" collapsed="false">
      <c r="A1636" s="4" t="n">
        <v>1631</v>
      </c>
      <c r="B1636" s="4" t="str">
        <f aca="false">Vocabulary!B1632</f>
        <v>measure</v>
      </c>
      <c r="C1636" s="24" t="n">
        <v>7.29251281705305</v>
      </c>
      <c r="D1636" s="25" t="n">
        <f aca="false">EXP((C1636-$B$3)/$F$3)</f>
        <v>1.5059548329505E-005</v>
      </c>
      <c r="E1636" s="26" t="n">
        <f aca="false">D1636/$D$3</f>
        <v>1.18900354694173E-005</v>
      </c>
      <c r="F1636" s="47" t="n">
        <f aca="false">IF(A1636=1,-1,E1636+A1636*0.0000000001)</f>
        <v>1.20531354694173E-005</v>
      </c>
    </row>
    <row r="1637" customFormat="false" ht="15" hidden="false" customHeight="false" outlineLevel="0" collapsed="false">
      <c r="A1637" s="4" t="n">
        <v>1632</v>
      </c>
      <c r="B1637" s="4" t="str">
        <f aca="false">Vocabulary!B1633</f>
        <v>avoid</v>
      </c>
      <c r="C1637" s="24" t="n">
        <v>6.6974779880404</v>
      </c>
      <c r="D1637" s="25" t="n">
        <f aca="false">EXP((C1637-$B$3)/$F$3)</f>
        <v>8.30599382283054E-006</v>
      </c>
      <c r="E1637" s="26" t="n">
        <f aca="false">D1637/$D$3</f>
        <v>6.55787006365427E-006</v>
      </c>
      <c r="F1637" s="47" t="n">
        <f aca="false">IF(A1637=1,-1,E1637+A1637*0.0000000001)</f>
        <v>6.72107006365428E-006</v>
      </c>
    </row>
    <row r="1638" customFormat="false" ht="15" hidden="false" customHeight="false" outlineLevel="0" collapsed="false">
      <c r="A1638" s="4" t="n">
        <v>1633</v>
      </c>
      <c r="B1638" s="4" t="str">
        <f aca="false">Vocabulary!B1634</f>
        <v>existence</v>
      </c>
      <c r="C1638" s="24" t="n">
        <v>-2.5955671085662</v>
      </c>
      <c r="D1638" s="25" t="n">
        <f aca="false">EXP((C1638-$B$3)/$F$3)</f>
        <v>7.64668848909983E-010</v>
      </c>
      <c r="E1638" s="26" t="n">
        <f aca="false">D1638/$D$3</f>
        <v>6.03732564680244E-010</v>
      </c>
      <c r="F1638" s="47" t="n">
        <f aca="false">IF(A1638=1,-1,E1638+A1638*0.0000000001)</f>
        <v>1.6390373256468E-007</v>
      </c>
    </row>
    <row r="1639" customFormat="false" ht="15" hidden="false" customHeight="false" outlineLevel="0" collapsed="false">
      <c r="A1639" s="4" t="n">
        <v>1634</v>
      </c>
      <c r="B1639" s="4" t="str">
        <f aca="false">Vocabulary!B1635</f>
        <v>speed</v>
      </c>
      <c r="C1639" s="24" t="n">
        <v>-4.67211038008611</v>
      </c>
      <c r="D1639" s="25" t="n">
        <f aca="false">EXP((C1639-$B$3)/$F$3)</f>
        <v>9.5861035064952E-011</v>
      </c>
      <c r="E1639" s="26" t="n">
        <f aca="false">D1639/$D$3</f>
        <v>7.56856103595235E-011</v>
      </c>
      <c r="F1639" s="47" t="n">
        <f aca="false">IF(A1639=1,-1,E1639+A1639*0.0000000001)</f>
        <v>1.6347568561036E-007</v>
      </c>
    </row>
    <row r="1640" customFormat="false" ht="15" hidden="false" customHeight="false" outlineLevel="0" collapsed="false">
      <c r="A1640" s="4" t="n">
        <v>1635</v>
      </c>
      <c r="B1640" s="4" t="str">
        <f aca="false">Vocabulary!B1636</f>
        <v>splash</v>
      </c>
      <c r="C1640" s="24" t="n">
        <v>-1.58260619799705</v>
      </c>
      <c r="D1640" s="25" t="n">
        <f aca="false">EXP((C1640-$B$3)/$F$3)</f>
        <v>2.10570113924918E-009</v>
      </c>
      <c r="E1640" s="26" t="n">
        <f aca="false">D1640/$D$3</f>
        <v>1.66252404692724E-009</v>
      </c>
      <c r="F1640" s="47" t="n">
        <f aca="false">IF(A1640=1,-1,E1640+A1640*0.0000000001)</f>
        <v>1.65162524046927E-007</v>
      </c>
    </row>
    <row r="1641" customFormat="false" ht="15" hidden="false" customHeight="false" outlineLevel="0" collapsed="false">
      <c r="A1641" s="4" t="n">
        <v>1636</v>
      </c>
      <c r="B1641" s="4" t="str">
        <f aca="false">Vocabulary!B1637</f>
        <v>somehow</v>
      </c>
      <c r="C1641" s="24" t="n">
        <v>-2.82372637980634</v>
      </c>
      <c r="D1641" s="25" t="n">
        <f aca="false">EXP((C1641-$B$3)/$F$3)</f>
        <v>6.08674469299488E-010</v>
      </c>
      <c r="E1641" s="26" t="n">
        <f aca="false">D1641/$D$3</f>
        <v>4.80569594183673E-010</v>
      </c>
      <c r="F1641" s="47" t="n">
        <f aca="false">IF(A1641=1,-1,E1641+A1641*0.0000000001)</f>
        <v>1.64080569594184E-007</v>
      </c>
    </row>
    <row r="1642" customFormat="false" ht="15" hidden="false" customHeight="false" outlineLevel="0" collapsed="false">
      <c r="A1642" s="4" t="n">
        <v>1637</v>
      </c>
      <c r="B1642" s="4" t="str">
        <f aca="false">Vocabulary!B1638</f>
        <v>seaside</v>
      </c>
      <c r="C1642" s="24" t="n">
        <v>0.0889325574454563</v>
      </c>
      <c r="D1642" s="25" t="n">
        <f aca="false">EXP((C1642-$B$3)/$F$3)</f>
        <v>1.12030633007051E-008</v>
      </c>
      <c r="E1642" s="26" t="n">
        <f aca="false">D1642/$D$3</f>
        <v>8.84520684797245E-009</v>
      </c>
      <c r="F1642" s="47" t="n">
        <f aca="false">IF(A1642=1,-1,E1642+A1642*0.0000000001)</f>
        <v>1.72545206847972E-007</v>
      </c>
    </row>
    <row r="1643" customFormat="false" ht="15" hidden="false" customHeight="false" outlineLevel="0" collapsed="false">
      <c r="A1643" s="4" t="n">
        <v>1638</v>
      </c>
      <c r="B1643" s="4" t="str">
        <f aca="false">Vocabulary!B1639</f>
        <v>coast</v>
      </c>
      <c r="C1643" s="24" t="n">
        <v>-2.58488645031714</v>
      </c>
      <c r="D1643" s="25" t="n">
        <f aca="false">EXP((C1643-$B$3)/$F$3)</f>
        <v>7.72879786612569E-010</v>
      </c>
      <c r="E1643" s="26" t="n">
        <f aca="false">D1643/$D$3</f>
        <v>6.10215384641693E-010</v>
      </c>
      <c r="F1643" s="47" t="n">
        <f aca="false">IF(A1643=1,-1,E1643+A1643*0.0000000001)</f>
        <v>1.64410215384642E-007</v>
      </c>
    </row>
    <row r="1644" customFormat="false" ht="15" hidden="false" customHeight="false" outlineLevel="0" collapsed="false">
      <c r="A1644" s="4" t="n">
        <v>1639</v>
      </c>
      <c r="B1644" s="4" t="str">
        <f aca="false">Vocabulary!B1640</f>
        <v>bathing</v>
      </c>
      <c r="C1644" s="24" t="n">
        <v>-4.16668257948314</v>
      </c>
      <c r="D1644" s="25" t="n">
        <f aca="false">EXP((C1644-$B$3)/$F$3)</f>
        <v>1.58908313612297E-010</v>
      </c>
      <c r="E1644" s="26" t="n">
        <f aca="false">D1644/$D$3</f>
        <v>1.25463622407166E-010</v>
      </c>
      <c r="F1644" s="47" t="n">
        <f aca="false">IF(A1644=1,-1,E1644+A1644*0.0000000001)</f>
        <v>1.64025463622407E-007</v>
      </c>
    </row>
    <row r="1645" customFormat="false" ht="15" hidden="false" customHeight="false" outlineLevel="0" collapsed="false">
      <c r="A1645" s="4" t="n">
        <v>1640</v>
      </c>
      <c r="B1645" s="4" t="str">
        <f aca="false">Vocabulary!B1641</f>
        <v>machines</v>
      </c>
      <c r="C1645" s="24" t="n">
        <v>4.84396635722142</v>
      </c>
      <c r="D1645" s="25" t="n">
        <f aca="false">EXP((C1645-$B$3)/$F$3)</f>
        <v>1.3014327470338E-006</v>
      </c>
      <c r="E1645" s="26" t="n">
        <f aca="false">D1645/$D$3</f>
        <v>1.02752627002603E-006</v>
      </c>
      <c r="F1645" s="47" t="n">
        <f aca="false">IF(A1645=1,-1,E1645+A1645*0.0000000001)</f>
        <v>1.19152627002603E-006</v>
      </c>
    </row>
    <row r="1646" customFormat="false" ht="15" hidden="false" customHeight="false" outlineLevel="0" collapsed="false">
      <c r="A1646" s="4" t="n">
        <v>1641</v>
      </c>
      <c r="B1646" s="4" t="str">
        <f aca="false">Vocabulary!B1642</f>
        <v>sand</v>
      </c>
      <c r="C1646" s="24" t="n">
        <v>2.57957183842112</v>
      </c>
      <c r="D1646" s="25" t="n">
        <f aca="false">EXP((C1646-$B$3)/$F$3)</f>
        <v>1.35209649198219E-007</v>
      </c>
      <c r="E1646" s="26" t="n">
        <f aca="false">D1646/$D$3</f>
        <v>1.06752705300235E-007</v>
      </c>
      <c r="F1646" s="47" t="n">
        <f aca="false">IF(A1646=1,-1,E1646+A1646*0.0000000001)</f>
        <v>2.70852705300235E-007</v>
      </c>
    </row>
    <row r="1647" customFormat="false" ht="15" hidden="false" customHeight="false" outlineLevel="0" collapsed="false">
      <c r="A1647" s="4" t="n">
        <v>1642</v>
      </c>
      <c r="B1647" s="4" t="str">
        <f aca="false">Vocabulary!B1643</f>
        <v>wooden</v>
      </c>
      <c r="C1647" s="24" t="n">
        <v>4.93685074693595</v>
      </c>
      <c r="D1647" s="25" t="n">
        <f aca="false">EXP((C1647-$B$3)/$F$3)</f>
        <v>1.42810752743128E-006</v>
      </c>
      <c r="E1647" s="26" t="n">
        <f aca="false">D1647/$D$3</f>
        <v>1.12754040053323E-006</v>
      </c>
      <c r="F1647" s="47" t="n">
        <f aca="false">IF(A1647=1,-1,E1647+A1647*0.0000000001)</f>
        <v>1.29174040053323E-006</v>
      </c>
    </row>
    <row r="1648" customFormat="false" ht="15" hidden="false" customHeight="false" outlineLevel="0" collapsed="false">
      <c r="A1648" s="4" t="n">
        <v>1643</v>
      </c>
      <c r="B1648" s="4" t="str">
        <f aca="false">Vocabulary!B1644</f>
        <v>spades</v>
      </c>
      <c r="C1648" s="24" t="n">
        <v>-7.12089239710961</v>
      </c>
      <c r="D1648" s="25" t="n">
        <f aca="false">EXP((C1648-$B$3)/$F$3)</f>
        <v>8.28227404928431E-012</v>
      </c>
      <c r="E1648" s="26" t="n">
        <f aca="false">D1648/$D$3</f>
        <v>6.53914248015572E-012</v>
      </c>
      <c r="F1648" s="47" t="n">
        <f aca="false">IF(A1648=1,-1,E1648+A1648*0.0000000001)</f>
        <v>1.6430653914248E-007</v>
      </c>
    </row>
    <row r="1649" customFormat="false" ht="15" hidden="false" customHeight="false" outlineLevel="0" collapsed="false">
      <c r="A1649" s="4" t="n">
        <v>1644</v>
      </c>
      <c r="B1649" s="4" t="str">
        <f aca="false">Vocabulary!B1645</f>
        <v>lodging</v>
      </c>
      <c r="C1649" s="24" t="n">
        <v>-1.00937036415381</v>
      </c>
      <c r="D1649" s="25" t="n">
        <f aca="false">EXP((C1649-$B$3)/$F$3)</f>
        <v>3.73550989857568E-009</v>
      </c>
      <c r="E1649" s="26" t="n">
        <f aca="false">D1649/$D$3</f>
        <v>2.94931456233681E-009</v>
      </c>
      <c r="F1649" s="47" t="n">
        <f aca="false">IF(A1649=1,-1,E1649+A1649*0.0000000001)</f>
        <v>1.67349314562337E-007</v>
      </c>
    </row>
    <row r="1650" customFormat="false" ht="15" hidden="false" customHeight="false" outlineLevel="0" collapsed="false">
      <c r="A1650" s="4" t="n">
        <v>1645</v>
      </c>
      <c r="B1650" s="4" t="str">
        <f aca="false">Vocabulary!B1646</f>
        <v>houses</v>
      </c>
      <c r="C1650" s="24" t="n">
        <v>-8.68298476519778</v>
      </c>
      <c r="D1650" s="25" t="n">
        <f aca="false">EXP((C1650-$B$3)/$F$3)</f>
        <v>1.73676676952043E-012</v>
      </c>
      <c r="E1650" s="26" t="n">
        <f aca="false">D1650/$D$3</f>
        <v>1.37123757232777E-012</v>
      </c>
      <c r="F1650" s="47" t="n">
        <f aca="false">IF(A1650=1,-1,E1650+A1650*0.0000000001)</f>
        <v>1.64501371237572E-007</v>
      </c>
    </row>
    <row r="1651" customFormat="false" ht="15" hidden="false" customHeight="false" outlineLevel="0" collapsed="false">
      <c r="A1651" s="4" t="n">
        <v>1646</v>
      </c>
      <c r="B1651" s="4" t="str">
        <f aca="false">Vocabulary!B1647</f>
        <v>station</v>
      </c>
      <c r="C1651" s="24" t="n">
        <v>-7.45784044131818</v>
      </c>
      <c r="D1651" s="25" t="n">
        <f aca="false">EXP((C1651-$B$3)/$F$3)</f>
        <v>5.91309586987587E-012</v>
      </c>
      <c r="E1651" s="26" t="n">
        <f aca="false">D1651/$D$3</f>
        <v>4.66859417617073E-012</v>
      </c>
      <c r="F1651" s="47" t="n">
        <f aca="false">IF(A1651=1,-1,E1651+A1651*0.0000000001)</f>
        <v>1.64604668594176E-007</v>
      </c>
    </row>
    <row r="1652" customFormat="false" ht="15" hidden="false" customHeight="false" outlineLevel="0" collapsed="false">
      <c r="A1652" s="4" t="n">
        <v>1647</v>
      </c>
      <c r="B1652" s="4" t="str">
        <f aca="false">Vocabulary!B1648</f>
        <v>wept</v>
      </c>
      <c r="C1652" s="24" t="n">
        <v>-4.36222750778293</v>
      </c>
      <c r="D1652" s="25" t="n">
        <f aca="false">EXP((C1652-$B$3)/$F$3)</f>
        <v>1.30684035057768E-010</v>
      </c>
      <c r="E1652" s="26" t="n">
        <f aca="false">D1652/$D$3</f>
        <v>1.03179576048712E-010</v>
      </c>
      <c r="F1652" s="47" t="n">
        <f aca="false">IF(A1652=1,-1,E1652+A1652*0.0000000001)</f>
        <v>1.64803179576049E-007</v>
      </c>
    </row>
    <row r="1653" customFormat="false" ht="15" hidden="false" customHeight="false" outlineLevel="0" collapsed="false">
      <c r="A1653" s="4" t="n">
        <v>1648</v>
      </c>
      <c r="B1653" s="4" t="str">
        <f aca="false">Vocabulary!B1649</f>
        <v>punished</v>
      </c>
      <c r="C1653" s="24" t="n">
        <v>0.310631559312388</v>
      </c>
      <c r="D1653" s="25" t="n">
        <f aca="false">EXP((C1653-$B$3)/$F$3)</f>
        <v>1.39836145062817E-008</v>
      </c>
      <c r="E1653" s="26" t="n">
        <f aca="false">D1653/$D$3</f>
        <v>1.10405484170196E-008</v>
      </c>
      <c r="F1653" s="47" t="n">
        <f aca="false">IF(A1653=1,-1,E1653+A1653*0.0000000001)</f>
        <v>1.7584054841702E-007</v>
      </c>
    </row>
    <row r="1654" customFormat="false" ht="15" hidden="false" customHeight="false" outlineLevel="0" collapsed="false">
      <c r="A1654" s="4" t="n">
        <v>1649</v>
      </c>
      <c r="B1654" s="4" t="str">
        <f aca="false">Vocabulary!B1650</f>
        <v>drowned</v>
      </c>
      <c r="C1654" s="24" t="n">
        <v>1.39477095630343</v>
      </c>
      <c r="D1654" s="25" t="n">
        <f aca="false">EXP((C1654-$B$3)/$F$3)</f>
        <v>4.13480659934264E-008</v>
      </c>
      <c r="E1654" s="26" t="n">
        <f aca="false">D1654/$D$3</f>
        <v>3.2645731498496E-008</v>
      </c>
      <c r="F1654" s="47" t="n">
        <f aca="false">IF(A1654=1,-1,E1654+A1654*0.0000000001)</f>
        <v>1.97545731498496E-007</v>
      </c>
    </row>
    <row r="1655" customFormat="false" ht="15" hidden="false" customHeight="false" outlineLevel="0" collapsed="false">
      <c r="A1655" s="4" t="n">
        <v>1650</v>
      </c>
      <c r="B1655" s="4" t="str">
        <f aca="false">Vocabulary!B1651</f>
        <v>walrus</v>
      </c>
      <c r="C1655" s="24" t="n">
        <v>-1.73317693103599</v>
      </c>
      <c r="D1655" s="25" t="n">
        <f aca="false">EXP((C1655-$B$3)/$F$3)</f>
        <v>1.81135966864197E-009</v>
      </c>
      <c r="E1655" s="26" t="n">
        <f aca="false">D1655/$D$3</f>
        <v>1.43013125206609E-009</v>
      </c>
      <c r="F1655" s="47" t="n">
        <f aca="false">IF(A1655=1,-1,E1655+A1655*0.0000000001)</f>
        <v>1.66430131252066E-007</v>
      </c>
    </row>
    <row r="1656" customFormat="false" ht="15" hidden="false" customHeight="false" outlineLevel="0" collapsed="false">
      <c r="A1656" s="4" t="n">
        <v>1651</v>
      </c>
      <c r="B1656" s="4" t="str">
        <f aca="false">Vocabulary!B1652</f>
        <v>hippopotamus</v>
      </c>
      <c r="C1656" s="24" t="n">
        <v>-0.635689098015791</v>
      </c>
      <c r="D1656" s="25" t="n">
        <f aca="false">EXP((C1656-$B$3)/$F$3)</f>
        <v>5.4279720592353E-009</v>
      </c>
      <c r="E1656" s="26" t="n">
        <f aca="false">D1656/$D$3</f>
        <v>4.285572110079E-009</v>
      </c>
      <c r="F1656" s="47" t="n">
        <f aca="false">IF(A1656=1,-1,E1656+A1656*0.0000000001)</f>
        <v>1.69385572110079E-007</v>
      </c>
    </row>
    <row r="1657" customFormat="false" ht="15" hidden="false" customHeight="false" outlineLevel="0" collapsed="false">
      <c r="A1657" s="4" t="n">
        <v>1652</v>
      </c>
      <c r="B1657" s="4" t="str">
        <f aca="false">Vocabulary!B1653</f>
        <v>harm</v>
      </c>
      <c r="C1657" s="24" t="n">
        <v>-2.46080500396078</v>
      </c>
      <c r="D1657" s="25" t="n">
        <f aca="false">EXP((C1657-$B$3)/$F$3)</f>
        <v>8.7498344613142E-010</v>
      </c>
      <c r="E1657" s="26" t="n">
        <f aca="false">D1657/$D$3</f>
        <v>6.90829763418108E-010</v>
      </c>
      <c r="F1657" s="47" t="n">
        <f aca="false">IF(A1657=1,-1,E1657+A1657*0.0000000001)</f>
        <v>1.65890829763418E-007</v>
      </c>
    </row>
    <row r="1658" customFormat="false" ht="15" hidden="false" customHeight="false" outlineLevel="0" collapsed="false">
      <c r="A1658" s="4" t="n">
        <v>1653</v>
      </c>
      <c r="B1658" s="4" t="str">
        <f aca="false">Vocabulary!B1654</f>
        <v>brother's</v>
      </c>
      <c r="C1658" s="24" t="n">
        <v>-2.24487530190141</v>
      </c>
      <c r="D1658" s="25" t="n">
        <f aca="false">EXP((C1658-$B$3)/$F$3)</f>
        <v>1.0858676996337E-009</v>
      </c>
      <c r="E1658" s="26" t="n">
        <f aca="false">D1658/$D$3</f>
        <v>8.5733019219731E-010</v>
      </c>
      <c r="F1658" s="47" t="n">
        <f aca="false">IF(A1658=1,-1,E1658+A1658*0.0000000001)</f>
        <v>1.66157330192197E-007</v>
      </c>
    </row>
    <row r="1659" customFormat="false" ht="15" hidden="false" customHeight="false" outlineLevel="0" collapsed="false">
      <c r="A1659" s="4" t="n">
        <v>1654</v>
      </c>
      <c r="B1659" s="4" t="str">
        <f aca="false">Vocabulary!B1655</f>
        <v>latin</v>
      </c>
      <c r="C1659" s="24" t="n">
        <v>-3.28101700871296</v>
      </c>
      <c r="D1659" s="25" t="n">
        <f aca="false">EXP((C1659-$B$3)/$F$3)</f>
        <v>3.85288715147243E-010</v>
      </c>
      <c r="E1659" s="26" t="n">
        <f aca="false">D1659/$D$3</f>
        <v>3.04198797256856E-010</v>
      </c>
      <c r="F1659" s="47" t="n">
        <f aca="false">IF(A1659=1,-1,E1659+A1659*0.0000000001)</f>
        <v>1.65704198797257E-007</v>
      </c>
    </row>
    <row r="1660" customFormat="false" ht="15" hidden="false" customHeight="false" outlineLevel="0" collapsed="false">
      <c r="A1660" s="4" t="n">
        <v>1655</v>
      </c>
      <c r="B1660" s="4" t="str">
        <f aca="false">Vocabulary!B1656</f>
        <v>grammar</v>
      </c>
      <c r="C1660" s="24" t="n">
        <v>-1.76109110697906</v>
      </c>
      <c r="D1660" s="25" t="n">
        <f aca="false">EXP((C1660-$B$3)/$F$3)</f>
        <v>1.76149624214698E-009</v>
      </c>
      <c r="E1660" s="26" t="n">
        <f aca="false">D1660/$D$3</f>
        <v>1.39076234825306E-009</v>
      </c>
      <c r="F1660" s="47" t="n">
        <f aca="false">IF(A1660=1,-1,E1660+A1660*0.0000000001)</f>
        <v>1.66890762348253E-007</v>
      </c>
    </row>
    <row r="1661" customFormat="false" ht="15" hidden="false" customHeight="false" outlineLevel="0" collapsed="false">
      <c r="A1661" s="4" t="n">
        <v>1656</v>
      </c>
      <c r="B1661" s="4" t="str">
        <f aca="false">Vocabulary!B1657</f>
        <v>inquisitively</v>
      </c>
      <c r="C1661" s="24" t="n">
        <v>-2.90204976411203</v>
      </c>
      <c r="D1661" s="25" t="n">
        <f aca="false">EXP((C1661-$B$3)/$F$3)</f>
        <v>5.62820194797064E-010</v>
      </c>
      <c r="E1661" s="26" t="n">
        <f aca="false">D1661/$D$3</f>
        <v>4.44366054852415E-010</v>
      </c>
      <c r="F1661" s="47" t="n">
        <f aca="false">IF(A1661=1,-1,E1661+A1661*0.0000000001)</f>
        <v>1.66044366054852E-007</v>
      </c>
    </row>
    <row r="1662" customFormat="false" ht="15" hidden="false" customHeight="false" outlineLevel="0" collapsed="false">
      <c r="A1662" s="4" t="n">
        <v>1657</v>
      </c>
      <c r="B1662" s="4" t="str">
        <f aca="false">Vocabulary!B1658</f>
        <v>daresay</v>
      </c>
      <c r="C1662" s="24" t="n">
        <v>-1.84945482902819</v>
      </c>
      <c r="D1662" s="25" t="n">
        <f aca="false">EXP((C1662-$B$3)/$F$3)</f>
        <v>1.61252272630681E-009</v>
      </c>
      <c r="E1662" s="26" t="n">
        <f aca="false">D1662/$D$3</f>
        <v>1.2731425930926E-009</v>
      </c>
      <c r="F1662" s="47" t="n">
        <f aca="false">IF(A1662=1,-1,E1662+A1662*0.0000000001)</f>
        <v>1.66973142593093E-007</v>
      </c>
    </row>
    <row r="1663" customFormat="false" ht="15" hidden="false" customHeight="false" outlineLevel="0" collapsed="false">
      <c r="A1663" s="4" t="n">
        <v>1658</v>
      </c>
      <c r="B1663" s="4" t="str">
        <f aca="false">Vocabulary!B1659</f>
        <v>ou</v>
      </c>
      <c r="C1663" s="24" t="n">
        <v>3.37889124057415</v>
      </c>
      <c r="D1663" s="25" t="n">
        <f aca="false">EXP((C1663-$B$3)/$F$3)</f>
        <v>3.00709876061306E-007</v>
      </c>
      <c r="E1663" s="26" t="n">
        <f aca="false">D1663/$D$3</f>
        <v>2.37420871738091E-007</v>
      </c>
      <c r="F1663" s="47" t="n">
        <f aca="false">IF(A1663=1,-1,E1663+A1663*0.0000000001)</f>
        <v>4.03220871738091E-007</v>
      </c>
    </row>
    <row r="1664" customFormat="false" ht="15" hidden="false" customHeight="false" outlineLevel="0" collapsed="false">
      <c r="A1664" s="4" t="n">
        <v>1659</v>
      </c>
      <c r="B1664" s="4" t="str">
        <f aca="false">Vocabulary!B1660</f>
        <v>est</v>
      </c>
      <c r="C1664" s="24" t="n">
        <v>-2.62505047448276</v>
      </c>
      <c r="D1664" s="25" t="n">
        <f aca="false">EXP((C1664-$B$3)/$F$3)</f>
        <v>7.424529464986E-010</v>
      </c>
      <c r="E1664" s="26" t="n">
        <f aca="false">D1664/$D$3</f>
        <v>5.86192339576751E-010</v>
      </c>
      <c r="F1664" s="47" t="n">
        <f aca="false">IF(A1664=1,-1,E1664+A1664*0.0000000001)</f>
        <v>1.66486192339577E-007</v>
      </c>
    </row>
    <row r="1665" customFormat="false" ht="15" hidden="false" customHeight="false" outlineLevel="0" collapsed="false">
      <c r="A1665" s="4" t="n">
        <v>1660</v>
      </c>
      <c r="B1665" s="4" t="str">
        <f aca="false">Vocabulary!B1661</f>
        <v>chatte</v>
      </c>
      <c r="C1665" s="24" t="n">
        <v>1.03288279367659</v>
      </c>
      <c r="D1665" s="25" t="n">
        <f aca="false">EXP((C1665-$B$3)/$F$3)</f>
        <v>2.87931492656999E-008</v>
      </c>
      <c r="E1665" s="26" t="n">
        <f aca="false">D1665/$D$3</f>
        <v>2.2733189505734E-008</v>
      </c>
      <c r="F1665" s="47" t="n">
        <f aca="false">IF(A1665=1,-1,E1665+A1665*0.0000000001)</f>
        <v>1.88733189505734E-007</v>
      </c>
    </row>
    <row r="1666" customFormat="false" ht="15" hidden="false" customHeight="false" outlineLevel="0" collapsed="false">
      <c r="A1666" s="4" t="n">
        <v>1661</v>
      </c>
      <c r="B1666" s="4" t="str">
        <f aca="false">Vocabulary!B1662</f>
        <v>leap</v>
      </c>
      <c r="C1666" s="24" t="n">
        <v>2.07679187695438</v>
      </c>
      <c r="D1666" s="25" t="n">
        <f aca="false">EXP((C1666-$B$3)/$F$3)</f>
        <v>8.17811330262613E-008</v>
      </c>
      <c r="E1666" s="26" t="n">
        <f aca="false">D1666/$D$3</f>
        <v>6.4569039597706E-008</v>
      </c>
      <c r="F1666" s="47" t="n">
        <f aca="false">IF(A1666=1,-1,E1666+A1666*0.0000000001)</f>
        <v>2.30669039597706E-007</v>
      </c>
    </row>
    <row r="1667" customFormat="false" ht="15" hidden="false" customHeight="false" outlineLevel="0" collapsed="false">
      <c r="A1667" s="4" t="n">
        <v>1662</v>
      </c>
      <c r="B1667" s="4" t="str">
        <f aca="false">Vocabulary!B1663</f>
        <v>quiver</v>
      </c>
      <c r="C1667" s="24" t="n">
        <v>3.07383874269473</v>
      </c>
      <c r="D1667" s="25" t="n">
        <f aca="false">EXP((C1667-$B$3)/$F$3)</f>
        <v>2.21648642166068E-007</v>
      </c>
      <c r="E1667" s="26" t="n">
        <f aca="false">D1667/$D$3</f>
        <v>1.74999286793971E-007</v>
      </c>
      <c r="F1667" s="47" t="n">
        <f aca="false">IF(A1667=1,-1,E1667+A1667*0.0000000001)</f>
        <v>3.41199286793971E-007</v>
      </c>
    </row>
    <row r="1668" customFormat="false" ht="15" hidden="false" customHeight="false" outlineLevel="0" collapsed="false">
      <c r="A1668" s="4" t="n">
        <v>1663</v>
      </c>
      <c r="B1668" s="4" t="str">
        <f aca="false">Vocabulary!B1664</f>
        <v>animal's</v>
      </c>
      <c r="C1668" s="24" t="n">
        <v>-6.05740773841014</v>
      </c>
      <c r="D1668" s="25" t="n">
        <f aca="false">EXP((C1668-$B$3)/$F$3)</f>
        <v>2.39891641110991E-011</v>
      </c>
      <c r="E1668" s="26" t="n">
        <f aca="false">D1668/$D$3</f>
        <v>1.89402766883656E-011</v>
      </c>
      <c r="F1668" s="47" t="n">
        <f aca="false">IF(A1668=1,-1,E1668+A1668*0.0000000001)</f>
        <v>1.66318940276688E-007</v>
      </c>
    </row>
    <row r="1669" customFormat="false" ht="15" hidden="false" customHeight="false" outlineLevel="0" collapsed="false">
      <c r="A1669" s="4" t="n">
        <v>1664</v>
      </c>
      <c r="B1669" s="4" t="str">
        <f aca="false">Vocabulary!B1665</f>
        <v>passionate</v>
      </c>
      <c r="C1669" s="24" t="n">
        <v>-4.68397701698437</v>
      </c>
      <c r="D1669" s="25" t="n">
        <f aca="false">EXP((C1669-$B$3)/$F$3)</f>
        <v>9.47302097855655E-011</v>
      </c>
      <c r="E1669" s="26" t="n">
        <f aca="false">D1669/$D$3</f>
        <v>7.47927845995851E-011</v>
      </c>
      <c r="F1669" s="47" t="n">
        <f aca="false">IF(A1669=1,-1,E1669+A1669*0.0000000001)</f>
        <v>1.664747927846E-007</v>
      </c>
    </row>
    <row r="1670" customFormat="false" ht="15" hidden="false" customHeight="false" outlineLevel="0" collapsed="false">
      <c r="A1670" s="4" t="n">
        <v>1665</v>
      </c>
      <c r="B1670" s="4" t="str">
        <f aca="false">Vocabulary!B1666</f>
        <v>soothing</v>
      </c>
      <c r="C1670" s="24" t="n">
        <v>0.104645353690553</v>
      </c>
      <c r="D1670" s="25" t="n">
        <f aca="false">EXP((C1670-$B$3)/$F$3)</f>
        <v>1.13804849968327E-008</v>
      </c>
      <c r="E1670" s="26" t="n">
        <f aca="false">D1670/$D$3</f>
        <v>8.98528742767145E-009</v>
      </c>
      <c r="F1670" s="47" t="n">
        <f aca="false">IF(A1670=1,-1,E1670+A1670*0.0000000001)</f>
        <v>1.75485287427671E-007</v>
      </c>
    </row>
    <row r="1671" customFormat="false" ht="15" hidden="false" customHeight="false" outlineLevel="0" collapsed="false">
      <c r="A1671" s="4" t="n">
        <v>1666</v>
      </c>
      <c r="B1671" s="4" t="str">
        <f aca="false">Vocabulary!B1667</f>
        <v>lazily</v>
      </c>
      <c r="C1671" s="24" t="n">
        <v>-3.91858353305453</v>
      </c>
      <c r="D1671" s="25" t="n">
        <f aca="false">EXP((C1671-$B$3)/$F$3)</f>
        <v>2.03654807069075E-010</v>
      </c>
      <c r="E1671" s="26" t="n">
        <f aca="false">D1671/$D$3</f>
        <v>1.6079253019989E-010</v>
      </c>
      <c r="F1671" s="47" t="n">
        <f aca="false">IF(A1671=1,-1,E1671+A1671*0.0000000001)</f>
        <v>1.667607925302E-007</v>
      </c>
    </row>
    <row r="1672" customFormat="false" ht="15" hidden="false" customHeight="false" outlineLevel="0" collapsed="false">
      <c r="A1672" s="4" t="n">
        <v>1667</v>
      </c>
      <c r="B1672" s="4" t="str">
        <f aca="false">Vocabulary!B1668</f>
        <v>sits</v>
      </c>
      <c r="C1672" s="24" t="n">
        <v>1.5132566559104</v>
      </c>
      <c r="D1672" s="25" t="n">
        <f aca="false">EXP((C1672-$B$3)/$F$3)</f>
        <v>4.6549271248588E-008</v>
      </c>
      <c r="E1672" s="26" t="n">
        <f aca="false">D1672/$D$3</f>
        <v>3.67522633555257E-008</v>
      </c>
      <c r="F1672" s="47" t="n">
        <f aca="false">IF(A1672=1,-1,E1672+A1672*0.0000000001)</f>
        <v>2.03452263355526E-007</v>
      </c>
    </row>
    <row r="1673" customFormat="false" ht="15" hidden="false" customHeight="false" outlineLevel="0" collapsed="false">
      <c r="A1673" s="4" t="n">
        <v>1668</v>
      </c>
      <c r="B1673" s="4" t="str">
        <f aca="false">Vocabulary!B1669</f>
        <v>licking</v>
      </c>
      <c r="C1673" s="24" t="n">
        <v>2.04707435284232</v>
      </c>
      <c r="D1673" s="25" t="n">
        <f aca="false">EXP((C1673-$B$3)/$F$3)</f>
        <v>7.93865568950876E-008</v>
      </c>
      <c r="E1673" s="26" t="n">
        <f aca="false">D1673/$D$3</f>
        <v>6.26784387303418E-008</v>
      </c>
      <c r="F1673" s="47" t="n">
        <f aca="false">IF(A1673=1,-1,E1673+A1673*0.0000000001)</f>
        <v>2.29478438730342E-007</v>
      </c>
    </row>
    <row r="1674" customFormat="false" ht="15" hidden="false" customHeight="false" outlineLevel="0" collapsed="false">
      <c r="A1674" s="4" t="n">
        <v>1669</v>
      </c>
      <c r="B1674" s="4" t="str">
        <f aca="false">Vocabulary!B1670</f>
        <v>soft</v>
      </c>
      <c r="C1674" s="24" t="n">
        <v>-5.99869938914701</v>
      </c>
      <c r="D1674" s="25" t="n">
        <f aca="false">EXP((C1674-$B$3)/$F$3)</f>
        <v>2.54396907484966E-011</v>
      </c>
      <c r="E1674" s="26" t="n">
        <f aca="false">D1674/$D$3</f>
        <v>2.00855177534114E-011</v>
      </c>
      <c r="F1674" s="47" t="n">
        <f aca="false">IF(A1674=1,-1,E1674+A1674*0.0000000001)</f>
        <v>1.66920085517753E-007</v>
      </c>
    </row>
    <row r="1675" customFormat="false" ht="15" hidden="false" customHeight="false" outlineLevel="0" collapsed="false">
      <c r="A1675" s="4" t="n">
        <v>1670</v>
      </c>
      <c r="B1675" s="4" t="str">
        <f aca="false">Vocabulary!B1671</f>
        <v>bristling</v>
      </c>
      <c r="C1675" s="24" t="n">
        <v>-4.50894631562119</v>
      </c>
      <c r="D1675" s="25" t="n">
        <f aca="false">EXP((C1675-$B$3)/$F$3)</f>
        <v>1.12850468615988E-010</v>
      </c>
      <c r="E1675" s="26" t="n">
        <f aca="false">D1675/$D$3</f>
        <v>8.90993571138897E-011</v>
      </c>
      <c r="F1675" s="47" t="n">
        <f aca="false">IF(A1675=1,-1,E1675+A1675*0.0000000001)</f>
        <v>1.67089099357114E-007</v>
      </c>
    </row>
    <row r="1676" customFormat="false" ht="15" hidden="false" customHeight="false" outlineLevel="0" collapsed="false">
      <c r="A1676" s="4" t="n">
        <v>1671</v>
      </c>
      <c r="B1676" s="4" t="str">
        <f aca="false">Vocabulary!B1672</f>
        <v>family</v>
      </c>
      <c r="C1676" s="24" t="n">
        <v>-5.54670067990726</v>
      </c>
      <c r="D1676" s="25" t="n">
        <f aca="false">EXP((C1676-$B$3)/$F$3)</f>
        <v>3.99771999969237E-011</v>
      </c>
      <c r="E1676" s="26" t="n">
        <f aca="false">D1676/$D$3</f>
        <v>3.15633852709999E-011</v>
      </c>
      <c r="F1676" s="47" t="n">
        <f aca="false">IF(A1676=1,-1,E1676+A1676*0.0000000001)</f>
        <v>1.67131563385271E-007</v>
      </c>
    </row>
    <row r="1677" customFormat="false" ht="15" hidden="false" customHeight="false" outlineLevel="0" collapsed="false">
      <c r="A1677" s="4" t="n">
        <v>1672</v>
      </c>
      <c r="B1677" s="4" t="str">
        <f aca="false">Vocabulary!B1673</f>
        <v>hated</v>
      </c>
      <c r="C1677" s="24" t="n">
        <v>0.950883094934095</v>
      </c>
      <c r="D1677" s="25" t="n">
        <f aca="false">EXP((C1677-$B$3)/$F$3)</f>
        <v>2.65263290123021E-008</v>
      </c>
      <c r="E1677" s="26" t="n">
        <f aca="false">D1677/$D$3</f>
        <v>2.09434563327352E-008</v>
      </c>
      <c r="F1677" s="47" t="n">
        <f aca="false">IF(A1677=1,-1,E1677+A1677*0.0000000001)</f>
        <v>1.88143456332735E-007</v>
      </c>
    </row>
    <row r="1678" customFormat="false" ht="15" hidden="false" customHeight="false" outlineLevel="0" collapsed="false">
      <c r="A1678" s="4" t="n">
        <v>1673</v>
      </c>
      <c r="B1678" s="4" t="str">
        <f aca="false">Vocabulary!B1674</f>
        <v>nasty</v>
      </c>
      <c r="C1678" s="24" t="n">
        <v>-0.0311281513069648</v>
      </c>
      <c r="D1678" s="25" t="n">
        <f aca="false">EXP((C1678-$B$3)/$F$3)</f>
        <v>9.93562259766935E-009</v>
      </c>
      <c r="E1678" s="26" t="n">
        <f aca="false">D1678/$D$3</f>
        <v>7.84451847507135E-009</v>
      </c>
      <c r="F1678" s="47" t="n">
        <f aca="false">IF(A1678=1,-1,E1678+A1678*0.0000000001)</f>
        <v>1.75144518475071E-007</v>
      </c>
    </row>
    <row r="1679" customFormat="false" ht="15" hidden="false" customHeight="false" outlineLevel="0" collapsed="false">
      <c r="A1679" s="4" t="n">
        <v>1674</v>
      </c>
      <c r="B1679" s="4" t="str">
        <f aca="false">Vocabulary!B1675</f>
        <v>vulgar</v>
      </c>
      <c r="C1679" s="24" t="n">
        <v>-0.441190357714005</v>
      </c>
      <c r="D1679" s="25" t="n">
        <f aca="false">EXP((C1679-$B$3)/$F$3)</f>
        <v>6.59336825969639E-009</v>
      </c>
      <c r="E1679" s="26" t="n">
        <f aca="false">D1679/$D$3</f>
        <v>5.20569281066191E-009</v>
      </c>
      <c r="F1679" s="47" t="n">
        <f aca="false">IF(A1679=1,-1,E1679+A1679*0.0000000001)</f>
        <v>1.72605692810662E-007</v>
      </c>
    </row>
    <row r="1680" customFormat="false" ht="15" hidden="false" customHeight="false" outlineLevel="0" collapsed="false">
      <c r="A1680" s="4" t="n">
        <v>1675</v>
      </c>
      <c r="B1680" s="4" t="str">
        <f aca="false">Vocabulary!B1676</f>
        <v>eyed</v>
      </c>
      <c r="C1680" s="24" t="n">
        <v>-2.79694821599508</v>
      </c>
      <c r="D1680" s="25" t="n">
        <f aca="false">EXP((C1680-$B$3)/$F$3)</f>
        <v>6.25193846117968E-010</v>
      </c>
      <c r="E1680" s="26" t="n">
        <f aca="false">D1680/$D$3</f>
        <v>4.9361221485242E-010</v>
      </c>
      <c r="F1680" s="47" t="n">
        <f aca="false">IF(A1680=1,-1,E1680+A1680*0.0000000001)</f>
        <v>1.67993612214852E-007</v>
      </c>
    </row>
    <row r="1681" customFormat="false" ht="15" hidden="false" customHeight="false" outlineLevel="0" collapsed="false">
      <c r="A1681" s="4" t="n">
        <v>1676</v>
      </c>
      <c r="B1681" s="4" t="str">
        <f aca="false">Vocabulary!B1677</f>
        <v>terrier</v>
      </c>
      <c r="C1681" s="24" t="n">
        <v>-2.96193681077668</v>
      </c>
      <c r="D1681" s="25" t="n">
        <f aca="false">EXP((C1681-$B$3)/$F$3)</f>
        <v>5.30103971875032E-010</v>
      </c>
      <c r="E1681" s="26" t="n">
        <f aca="false">D1681/$D$3</f>
        <v>4.18535462695398E-010</v>
      </c>
      <c r="F1681" s="47" t="n">
        <f aca="false">IF(A1681=1,-1,E1681+A1681*0.0000000001)</f>
        <v>1.68018535462695E-007</v>
      </c>
    </row>
    <row r="1682" customFormat="false" ht="15" hidden="false" customHeight="false" outlineLevel="0" collapsed="false">
      <c r="A1682" s="4" t="n">
        <v>1677</v>
      </c>
      <c r="B1682" s="4" t="str">
        <f aca="false">Vocabulary!B1678</f>
        <v>curly</v>
      </c>
      <c r="C1682" s="24" t="n">
        <v>0.768624985288132</v>
      </c>
      <c r="D1682" s="25" t="n">
        <f aca="false">EXP((C1682-$B$3)/$F$3)</f>
        <v>2.21066767380142E-008</v>
      </c>
      <c r="E1682" s="26" t="n">
        <f aca="false">D1682/$D$3</f>
        <v>1.74539876478865E-008</v>
      </c>
      <c r="F1682" s="47" t="n">
        <f aca="false">IF(A1682=1,-1,E1682+A1682*0.0000000001)</f>
        <v>1.85153987647887E-007</v>
      </c>
    </row>
    <row r="1683" customFormat="false" ht="15" hidden="false" customHeight="false" outlineLevel="0" collapsed="false">
      <c r="A1683" s="4" t="n">
        <v>1678</v>
      </c>
      <c r="B1683" s="4" t="str">
        <f aca="false">Vocabulary!B1679</f>
        <v>farmer</v>
      </c>
      <c r="C1683" s="24" t="n">
        <v>-4.92885761046488</v>
      </c>
      <c r="D1683" s="25" t="n">
        <f aca="false">EXP((C1683-$B$3)/$F$3)</f>
        <v>7.41546191241154E-011</v>
      </c>
      <c r="E1683" s="26" t="n">
        <f aca="false">D1683/$D$3</f>
        <v>5.85476424866879E-011</v>
      </c>
      <c r="F1683" s="47" t="n">
        <f aca="false">IF(A1683=1,-1,E1683+A1683*0.0000000001)</f>
        <v>1.67858547642487E-007</v>
      </c>
    </row>
    <row r="1684" customFormat="false" ht="15" hidden="false" customHeight="false" outlineLevel="0" collapsed="false">
      <c r="A1684" s="4" t="n">
        <v>1679</v>
      </c>
      <c r="B1684" s="4" t="str">
        <f aca="false">Vocabulary!B1680</f>
        <v>hundred</v>
      </c>
      <c r="C1684" s="24" t="n">
        <v>-3.06199897314254</v>
      </c>
      <c r="D1684" s="25" t="n">
        <f aca="false">EXP((C1684-$B$3)/$F$3)</f>
        <v>4.79628093458287E-010</v>
      </c>
      <c r="E1684" s="26" t="n">
        <f aca="false">D1684/$D$3</f>
        <v>3.78683006858509E-010</v>
      </c>
      <c r="F1684" s="47" t="n">
        <f aca="false">IF(A1684=1,-1,E1684+A1684*0.0000000001)</f>
        <v>1.68278683006859E-007</v>
      </c>
    </row>
    <row r="1685" customFormat="false" ht="15" hidden="false" customHeight="false" outlineLevel="0" collapsed="false">
      <c r="A1685" s="4" t="n">
        <v>1680</v>
      </c>
      <c r="B1685" s="4" t="str">
        <f aca="false">Vocabulary!B1681</f>
        <v>pounds</v>
      </c>
      <c r="C1685" s="24" t="n">
        <v>1.05266927288514</v>
      </c>
      <c r="D1685" s="25" t="n">
        <f aca="false">EXP((C1685-$B$3)/$F$3)</f>
        <v>2.93685380014594E-008</v>
      </c>
      <c r="E1685" s="26" t="n">
        <f aca="false">D1685/$D$3</f>
        <v>2.31874788593847E-008</v>
      </c>
      <c r="F1685" s="47" t="n">
        <f aca="false">IF(A1685=1,-1,E1685+A1685*0.0000000001)</f>
        <v>1.91187478859385E-007</v>
      </c>
    </row>
    <row r="1686" customFormat="false" ht="15" hidden="false" customHeight="false" outlineLevel="0" collapsed="false">
      <c r="A1686" s="4" t="n">
        <v>1681</v>
      </c>
      <c r="B1686" s="4" t="str">
        <f aca="false">Vocabulary!B1682</f>
        <v>kills</v>
      </c>
      <c r="C1686" s="24" t="n">
        <v>0.0897398476731249</v>
      </c>
      <c r="D1686" s="25" t="n">
        <f aca="false">EXP((C1686-$B$3)/$F$3)</f>
        <v>1.12121110758265E-008</v>
      </c>
      <c r="E1686" s="26" t="n">
        <f aca="false">D1686/$D$3</f>
        <v>8.8523503800864E-009</v>
      </c>
      <c r="F1686" s="47" t="n">
        <f aca="false">IF(A1686=1,-1,E1686+A1686*0.0000000001)</f>
        <v>1.76952350380086E-007</v>
      </c>
    </row>
    <row r="1687" customFormat="false" ht="15" hidden="false" customHeight="false" outlineLevel="0" collapsed="false">
      <c r="A1687" s="4" t="n">
        <v>1682</v>
      </c>
      <c r="B1687" s="4" t="str">
        <f aca="false">Vocabulary!B1683</f>
        <v>rats</v>
      </c>
      <c r="C1687" s="24" t="n">
        <v>-0.465912145419074</v>
      </c>
      <c r="D1687" s="25" t="n">
        <f aca="false">EXP((C1687-$B$3)/$F$3)</f>
        <v>6.43236673192899E-009</v>
      </c>
      <c r="E1687" s="26" t="n">
        <f aca="false">D1687/$D$3</f>
        <v>5.07857652311469E-009</v>
      </c>
      <c r="F1687" s="47" t="n">
        <f aca="false">IF(A1687=1,-1,E1687+A1687*0.0000000001)</f>
        <v>1.73278576523115E-007</v>
      </c>
    </row>
    <row r="1688" customFormat="false" ht="15" hidden="false" customHeight="false" outlineLevel="0" collapsed="false">
      <c r="A1688" s="4" t="n">
        <v>1683</v>
      </c>
      <c r="B1688" s="4" t="str">
        <f aca="false">Vocabulary!B1684</f>
        <v>commotion</v>
      </c>
      <c r="C1688" s="24" t="n">
        <v>-7.23228723829354</v>
      </c>
      <c r="D1688" s="25" t="n">
        <f aca="false">EXP((C1688-$B$3)/$F$3)</f>
        <v>7.40920194026612E-012</v>
      </c>
      <c r="E1688" s="26" t="n">
        <f aca="false">D1688/$D$3</f>
        <v>5.84982178364806E-012</v>
      </c>
      <c r="F1688" s="47" t="n">
        <f aca="false">IF(A1688=1,-1,E1688+A1688*0.0000000001)</f>
        <v>1.68305849821784E-007</v>
      </c>
    </row>
    <row r="1689" customFormat="false" ht="15" hidden="false" customHeight="false" outlineLevel="0" collapsed="false">
      <c r="A1689" s="4" t="n">
        <v>1684</v>
      </c>
      <c r="B1689" s="4" t="str">
        <f aca="false">Vocabulary!B1685</f>
        <v>softly</v>
      </c>
      <c r="C1689" s="24" t="n">
        <v>-4.33830284771163</v>
      </c>
      <c r="D1689" s="25" t="n">
        <f aca="false">EXP((C1689-$B$3)/$F$3)</f>
        <v>1.33848307310742E-010</v>
      </c>
      <c r="E1689" s="26" t="n">
        <f aca="false">D1689/$D$3</f>
        <v>1.05677878686983E-010</v>
      </c>
      <c r="F1689" s="47" t="n">
        <f aca="false">IF(A1689=1,-1,E1689+A1689*0.0000000001)</f>
        <v>1.68505677878687E-007</v>
      </c>
    </row>
    <row r="1690" customFormat="false" ht="15" hidden="false" customHeight="false" outlineLevel="0" collapsed="false">
      <c r="A1690" s="4" t="n">
        <v>1685</v>
      </c>
      <c r="B1690" s="4" t="str">
        <f aca="false">Vocabulary!B1686</f>
        <v>iii</v>
      </c>
      <c r="C1690" s="24" t="n">
        <v>0.89824647708204</v>
      </c>
      <c r="D1690" s="25" t="n">
        <f aca="false">EXP((C1690-$B$3)/$F$3)</f>
        <v>2.51661835202667E-008</v>
      </c>
      <c r="E1690" s="26" t="n">
        <f aca="false">D1690/$D$3</f>
        <v>1.98695743151594E-008</v>
      </c>
      <c r="F1690" s="47" t="n">
        <f aca="false">IF(A1690=1,-1,E1690+A1690*0.0000000001)</f>
        <v>1.88369574315159E-007</v>
      </c>
    </row>
    <row r="1691" customFormat="false" ht="15" hidden="false" customHeight="false" outlineLevel="0" collapsed="false">
      <c r="A1691" s="4" t="n">
        <v>1686</v>
      </c>
      <c r="B1691" s="4" t="str">
        <f aca="false">Vocabulary!B1687</f>
        <v>draggled</v>
      </c>
      <c r="C1691" s="24" t="n">
        <v>3.32795309349834</v>
      </c>
      <c r="D1691" s="25" t="n">
        <f aca="false">EXP((C1691-$B$3)/$F$3)</f>
        <v>2.85775856765265E-007</v>
      </c>
      <c r="E1691" s="26" t="n">
        <f aca="false">D1691/$D$3</f>
        <v>2.25629945792258E-007</v>
      </c>
      <c r="F1691" s="47" t="n">
        <f aca="false">IF(A1691=1,-1,E1691+A1691*0.0000000001)</f>
        <v>3.94229945792258E-007</v>
      </c>
    </row>
    <row r="1692" customFormat="false" ht="15" hidden="false" customHeight="false" outlineLevel="0" collapsed="false">
      <c r="A1692" s="4" t="n">
        <v>1687</v>
      </c>
      <c r="B1692" s="4" t="str">
        <f aca="false">Vocabulary!B1688</f>
        <v>feathers</v>
      </c>
      <c r="C1692" s="24" t="n">
        <v>0.444949911814366</v>
      </c>
      <c r="D1692" s="25" t="n">
        <f aca="false">EXP((C1692-$B$3)/$F$3)</f>
        <v>1.59938552926208E-008</v>
      </c>
      <c r="E1692" s="26" t="n">
        <f aca="false">D1692/$D$3</f>
        <v>1.26277032060389E-008</v>
      </c>
      <c r="F1692" s="47" t="n">
        <f aca="false">IF(A1692=1,-1,E1692+A1692*0.0000000001)</f>
        <v>1.81327703206039E-007</v>
      </c>
    </row>
    <row r="1693" customFormat="false" ht="15" hidden="false" customHeight="false" outlineLevel="0" collapsed="false">
      <c r="A1693" s="4" t="n">
        <v>1688</v>
      </c>
      <c r="B1693" s="4" t="str">
        <f aca="false">Vocabulary!B1689</f>
        <v>clinging</v>
      </c>
      <c r="C1693" s="24" t="n">
        <v>3.76513457318392</v>
      </c>
      <c r="D1693" s="25" t="n">
        <f aca="false">EXP((C1693-$B$3)/$F$3)</f>
        <v>4.42477345104888E-007</v>
      </c>
      <c r="E1693" s="26" t="n">
        <f aca="false">D1693/$D$3</f>
        <v>3.49351203143529E-007</v>
      </c>
      <c r="F1693" s="47" t="n">
        <f aca="false">IF(A1693=1,-1,E1693+A1693*0.0000000001)</f>
        <v>5.18151203143529E-007</v>
      </c>
    </row>
    <row r="1694" customFormat="false" ht="15" hidden="false" customHeight="false" outlineLevel="0" collapsed="false">
      <c r="A1694" s="4" t="n">
        <v>1689</v>
      </c>
      <c r="B1694" s="4" t="str">
        <f aca="false">Vocabulary!B1690</f>
        <v>dripping</v>
      </c>
      <c r="C1694" s="24" t="n">
        <v>-8.21271072768376</v>
      </c>
      <c r="D1694" s="25" t="n">
        <f aca="false">EXP((C1694-$B$3)/$F$3)</f>
        <v>2.77957835058791E-012</v>
      </c>
      <c r="E1694" s="26" t="n">
        <f aca="false">D1694/$D$3</f>
        <v>2.19457346630799E-012</v>
      </c>
      <c r="F1694" s="47" t="n">
        <f aca="false">IF(A1694=1,-1,E1694+A1694*0.0000000001)</f>
        <v>1.68902194573466E-007</v>
      </c>
    </row>
    <row r="1695" customFormat="false" ht="15" hidden="false" customHeight="false" outlineLevel="0" collapsed="false">
      <c r="A1695" s="4" t="n">
        <v>1690</v>
      </c>
      <c r="B1695" s="4" t="str">
        <f aca="false">Vocabulary!B1691</f>
        <v>consultation</v>
      </c>
      <c r="C1695" s="24" t="n">
        <v>-4.75749958750136</v>
      </c>
      <c r="D1695" s="25" t="n">
        <f aca="false">EXP((C1695-$B$3)/$F$3)</f>
        <v>8.8015275437493E-011</v>
      </c>
      <c r="E1695" s="26" t="n">
        <f aca="false">D1695/$D$3</f>
        <v>6.94911111478678E-011</v>
      </c>
      <c r="F1695" s="47" t="n">
        <f aca="false">IF(A1695=1,-1,E1695+A1695*0.0000000001)</f>
        <v>1.69069491111148E-007</v>
      </c>
    </row>
    <row r="1696" customFormat="false" ht="15" hidden="false" customHeight="false" outlineLevel="0" collapsed="false">
      <c r="A1696" s="4" t="n">
        <v>1691</v>
      </c>
      <c r="B1696" s="4" t="str">
        <f aca="false">Vocabulary!B1692</f>
        <v>familiarly</v>
      </c>
      <c r="C1696" s="24" t="n">
        <v>-4.76420394598904</v>
      </c>
      <c r="D1696" s="25" t="n">
        <f aca="false">EXP((C1696-$B$3)/$F$3)</f>
        <v>8.74271631392997E-011</v>
      </c>
      <c r="E1696" s="26" t="n">
        <f aca="false">D1696/$D$3</f>
        <v>6.90267761005929E-011</v>
      </c>
      <c r="F1696" s="47" t="n">
        <f aca="false">IF(A1696=1,-1,E1696+A1696*0.0000000001)</f>
        <v>1.69169026776101E-007</v>
      </c>
    </row>
    <row r="1697" customFormat="false" ht="15" hidden="false" customHeight="false" outlineLevel="0" collapsed="false">
      <c r="A1697" s="4" t="n">
        <v>1692</v>
      </c>
      <c r="B1697" s="4" t="str">
        <f aca="false">Vocabulary!B1693</f>
        <v>known</v>
      </c>
      <c r="C1697" s="24" t="n">
        <v>-5.66797681859566</v>
      </c>
      <c r="D1697" s="25" t="n">
        <f aca="false">EXP((C1697-$B$3)/$F$3)</f>
        <v>3.54113770052812E-011</v>
      </c>
      <c r="E1697" s="26" t="n">
        <f aca="false">D1697/$D$3</f>
        <v>2.79585097375586E-011</v>
      </c>
      <c r="F1697" s="47" t="n">
        <f aca="false">IF(A1697=1,-1,E1697+A1697*0.0000000001)</f>
        <v>1.69227958509738E-007</v>
      </c>
    </row>
    <row r="1698" customFormat="false" ht="15" hidden="false" customHeight="false" outlineLevel="0" collapsed="false">
      <c r="A1698" s="4" t="n">
        <v>1693</v>
      </c>
      <c r="B1698" s="4" t="str">
        <f aca="false">Vocabulary!B1694</f>
        <v>positively</v>
      </c>
      <c r="C1698" s="24" t="n">
        <v>-0.340889346024958</v>
      </c>
      <c r="D1698" s="25" t="n">
        <f aca="false">EXP((C1698-$B$3)/$F$3)</f>
        <v>7.28899259456429E-009</v>
      </c>
      <c r="E1698" s="26" t="n">
        <f aca="false">D1698/$D$3</f>
        <v>5.75491233796768E-009</v>
      </c>
      <c r="F1698" s="47" t="n">
        <f aca="false">IF(A1698=1,-1,E1698+A1698*0.0000000001)</f>
        <v>1.75054912337968E-007</v>
      </c>
    </row>
    <row r="1699" customFormat="false" ht="15" hidden="false" customHeight="false" outlineLevel="0" collapsed="false">
      <c r="A1699" s="4" t="n">
        <v>1694</v>
      </c>
      <c r="B1699" s="4" t="str">
        <f aca="false">Vocabulary!B1695</f>
        <v>refused</v>
      </c>
      <c r="C1699" s="24" t="n">
        <v>-6.10997277438711</v>
      </c>
      <c r="D1699" s="25" t="n">
        <f aca="false">EXP((C1699-$B$3)/$F$3)</f>
        <v>2.27607417101231E-011</v>
      </c>
      <c r="E1699" s="26" t="n">
        <f aca="false">D1699/$D$3</f>
        <v>1.79703946175724E-011</v>
      </c>
      <c r="F1699" s="47" t="n">
        <f aca="false">IF(A1699=1,-1,E1699+A1699*0.0000000001)</f>
        <v>1.69417970394618E-007</v>
      </c>
    </row>
    <row r="1700" customFormat="false" ht="15" hidden="false" customHeight="false" outlineLevel="0" collapsed="false">
      <c r="A1700" s="4" t="n">
        <v>1695</v>
      </c>
      <c r="B1700" s="4" t="str">
        <f aca="false">Vocabulary!B1696</f>
        <v>fixed</v>
      </c>
      <c r="C1700" s="24" t="n">
        <v>-3.10662499534081</v>
      </c>
      <c r="D1700" s="25" t="n">
        <f aca="false">EXP((C1700-$B$3)/$F$3)</f>
        <v>4.58694759147837E-010</v>
      </c>
      <c r="E1700" s="26" t="n">
        <f aca="false">D1700/$D$3</f>
        <v>3.62155413732972E-010</v>
      </c>
      <c r="F1700" s="47" t="n">
        <f aca="false">IF(A1700=1,-1,E1700+A1700*0.0000000001)</f>
        <v>1.69862155413733E-007</v>
      </c>
    </row>
    <row r="1701" customFormat="false" ht="15" hidden="false" customHeight="false" outlineLevel="0" collapsed="false">
      <c r="A1701" s="4" t="n">
        <v>1696</v>
      </c>
      <c r="B1701" s="4" t="str">
        <f aca="false">Vocabulary!B1697</f>
        <v>cold</v>
      </c>
      <c r="C1701" s="24" t="n">
        <v>-2.29619146918912</v>
      </c>
      <c r="D1701" s="25" t="n">
        <f aca="false">EXP((C1701-$B$3)/$F$3)</f>
        <v>1.03155071982555E-009</v>
      </c>
      <c r="E1701" s="26" t="n">
        <f aca="false">D1701/$D$3</f>
        <v>8.14445053653996E-010</v>
      </c>
      <c r="F1701" s="47" t="n">
        <f aca="false">IF(A1701=1,-1,E1701+A1701*0.0000000001)</f>
        <v>1.70414445053654E-007</v>
      </c>
    </row>
    <row r="1702" customFormat="false" ht="15" hidden="false" customHeight="false" outlineLevel="0" collapsed="false">
      <c r="A1702" s="4" t="n">
        <v>1697</v>
      </c>
      <c r="B1702" s="4" t="str">
        <f aca="false">Vocabulary!B1698</f>
        <v>ahem</v>
      </c>
      <c r="C1702" s="24" t="n">
        <v>-7.75824533716913</v>
      </c>
      <c r="D1702" s="25" t="n">
        <f aca="false">EXP((C1702-$B$3)/$F$3)</f>
        <v>4.37875586198453E-012</v>
      </c>
      <c r="E1702" s="26" t="n">
        <f aca="false">D1702/$D$3</f>
        <v>3.45717954959583E-012</v>
      </c>
      <c r="F1702" s="47" t="n">
        <f aca="false">IF(A1702=1,-1,E1702+A1702*0.0000000001)</f>
        <v>1.6970345717955E-007</v>
      </c>
    </row>
    <row r="1703" customFormat="false" ht="15" hidden="false" customHeight="false" outlineLevel="0" collapsed="false">
      <c r="A1703" s="4" t="n">
        <v>1698</v>
      </c>
      <c r="B1703" s="4" t="str">
        <f aca="false">Vocabulary!B1699</f>
        <v>driest</v>
      </c>
      <c r="C1703" s="24" t="n">
        <v>2.05184275646198</v>
      </c>
      <c r="D1703" s="25" t="n">
        <f aca="false">EXP((C1703-$B$3)/$F$3)</f>
        <v>7.9766008009386E-008</v>
      </c>
      <c r="E1703" s="26" t="n">
        <f aca="false">D1703/$D$3</f>
        <v>6.29780285393587E-008</v>
      </c>
      <c r="F1703" s="47" t="n">
        <f aca="false">IF(A1703=1,-1,E1703+A1703*0.0000000001)</f>
        <v>2.32778028539359E-007</v>
      </c>
    </row>
    <row r="1704" customFormat="false" ht="15" hidden="false" customHeight="false" outlineLevel="0" collapsed="false">
      <c r="A1704" s="4" t="n">
        <v>1699</v>
      </c>
      <c r="B1704" s="4" t="str">
        <f aca="false">Vocabulary!B1700</f>
        <v>favoured</v>
      </c>
      <c r="C1704" s="24" t="n">
        <v>-3.36115876440741</v>
      </c>
      <c r="D1704" s="25" t="n">
        <f aca="false">EXP((C1704-$B$3)/$F$3)</f>
        <v>3.55615896879143E-010</v>
      </c>
      <c r="E1704" s="26" t="n">
        <f aca="false">D1704/$D$3</f>
        <v>2.80771078578598E-010</v>
      </c>
      <c r="F1704" s="47" t="n">
        <f aca="false">IF(A1704=1,-1,E1704+A1704*0.0000000001)</f>
        <v>1.70180771078579E-007</v>
      </c>
    </row>
    <row r="1705" customFormat="false" ht="15" hidden="false" customHeight="false" outlineLevel="0" collapsed="false">
      <c r="A1705" s="4" t="n">
        <v>1700</v>
      </c>
      <c r="B1705" s="4" t="str">
        <f aca="false">Vocabulary!B1701</f>
        <v>pope</v>
      </c>
      <c r="C1705" s="24" t="n">
        <v>-3.42040774751379</v>
      </c>
      <c r="D1705" s="25" t="n">
        <f aca="false">EXP((C1705-$B$3)/$F$3)</f>
        <v>3.35158054124874E-010</v>
      </c>
      <c r="E1705" s="26" t="n">
        <f aca="false">D1705/$D$3</f>
        <v>2.64618902520339E-010</v>
      </c>
      <c r="F1705" s="47" t="n">
        <f aca="false">IF(A1705=1,-1,E1705+A1705*0.0000000001)</f>
        <v>1.7026461890252E-007</v>
      </c>
    </row>
    <row r="1706" customFormat="false" ht="15" hidden="false" customHeight="false" outlineLevel="0" collapsed="false">
      <c r="A1706" s="4" t="n">
        <v>1701</v>
      </c>
      <c r="B1706" s="4" t="str">
        <f aca="false">Vocabulary!B1702</f>
        <v>submitted</v>
      </c>
      <c r="C1706" s="24" t="n">
        <v>-4.88669131378021</v>
      </c>
      <c r="D1706" s="25" t="n">
        <f aca="false">EXP((C1706-$B$3)/$F$3)</f>
        <v>7.73483045555594E-011</v>
      </c>
      <c r="E1706" s="26" t="n">
        <f aca="false">D1706/$D$3</f>
        <v>6.10691678490146E-011</v>
      </c>
      <c r="F1706" s="47" t="n">
        <f aca="false">IF(A1706=1,-1,E1706+A1706*0.0000000001)</f>
        <v>1.70161069167849E-007</v>
      </c>
    </row>
    <row r="1707" customFormat="false" ht="15" hidden="false" customHeight="false" outlineLevel="0" collapsed="false">
      <c r="A1707" s="4" t="n">
        <v>1702</v>
      </c>
      <c r="B1707" s="4" t="str">
        <f aca="false">Vocabulary!B1703</f>
        <v>leaders</v>
      </c>
      <c r="C1707" s="24" t="n">
        <v>0.46795750080978</v>
      </c>
      <c r="D1707" s="25" t="n">
        <f aca="false">EXP((C1707-$B$3)/$F$3)</f>
        <v>1.63661011610944E-008</v>
      </c>
      <c r="E1707" s="26" t="n">
        <f aca="false">D1707/$D$3</f>
        <v>1.29216042236958E-008</v>
      </c>
      <c r="F1707" s="47" t="n">
        <f aca="false">IF(A1707=1,-1,E1707+A1707*0.0000000001)</f>
        <v>1.83121604223696E-007</v>
      </c>
    </row>
    <row r="1708" customFormat="false" ht="15" hidden="false" customHeight="false" outlineLevel="0" collapsed="false">
      <c r="A1708" s="4" t="n">
        <v>1703</v>
      </c>
      <c r="B1708" s="4" t="str">
        <f aca="false">Vocabulary!B1704</f>
        <v>accustomed</v>
      </c>
      <c r="C1708" s="24" t="n">
        <v>-1.75789187362215</v>
      </c>
      <c r="D1708" s="25" t="n">
        <f aca="false">EXP((C1708-$B$3)/$F$3)</f>
        <v>1.76714070384369E-009</v>
      </c>
      <c r="E1708" s="26" t="n">
        <f aca="false">D1708/$D$3</f>
        <v>1.39521884643688E-009</v>
      </c>
      <c r="F1708" s="47" t="n">
        <f aca="false">IF(A1708=1,-1,E1708+A1708*0.0000000001)</f>
        <v>1.71695218846437E-007</v>
      </c>
    </row>
    <row r="1709" customFormat="false" ht="15" hidden="false" customHeight="false" outlineLevel="0" collapsed="false">
      <c r="A1709" s="4" t="n">
        <v>1704</v>
      </c>
      <c r="B1709" s="4" t="str">
        <f aca="false">Vocabulary!B1705</f>
        <v>usurpation</v>
      </c>
      <c r="C1709" s="24" t="n">
        <v>-1.44046452629373</v>
      </c>
      <c r="D1709" s="25" t="n">
        <f aca="false">EXP((C1709-$B$3)/$F$3)</f>
        <v>2.42732582092182E-009</v>
      </c>
      <c r="E1709" s="26" t="n">
        <f aca="false">D1709/$D$3</f>
        <v>1.91645788274059E-009</v>
      </c>
      <c r="F1709" s="47" t="n">
        <f aca="false">IF(A1709=1,-1,E1709+A1709*0.0000000001)</f>
        <v>1.72316457882741E-007</v>
      </c>
    </row>
    <row r="1710" customFormat="false" ht="15" hidden="false" customHeight="false" outlineLevel="0" collapsed="false">
      <c r="A1710" s="4" t="n">
        <v>1705</v>
      </c>
      <c r="B1710" s="4" t="str">
        <f aca="false">Vocabulary!B1706</f>
        <v>conquest</v>
      </c>
      <c r="C1710" s="24" t="n">
        <v>-4.34956121946647</v>
      </c>
      <c r="D1710" s="25" t="n">
        <f aca="false">EXP((C1710-$B$3)/$F$3)</f>
        <v>1.32349844262908E-010</v>
      </c>
      <c r="E1710" s="26" t="n">
        <f aca="false">D1710/$D$3</f>
        <v>1.04494790164105E-010</v>
      </c>
      <c r="F1710" s="47" t="n">
        <f aca="false">IF(A1710=1,-1,E1710+A1710*0.0000000001)</f>
        <v>1.70604494790164E-007</v>
      </c>
    </row>
    <row r="1711" customFormat="false" ht="15" hidden="false" customHeight="false" outlineLevel="0" collapsed="false">
      <c r="A1711" s="4" t="n">
        <v>1706</v>
      </c>
      <c r="B1711" s="4" t="str">
        <f aca="false">Vocabulary!B1707</f>
        <v>shiver</v>
      </c>
      <c r="C1711" s="24" t="n">
        <v>2.62086192239045</v>
      </c>
      <c r="D1711" s="25" t="n">
        <f aca="false">EXP((C1711-$B$3)/$F$3)</f>
        <v>1.40909327316117E-007</v>
      </c>
      <c r="E1711" s="26" t="n">
        <f aca="false">D1711/$D$3</f>
        <v>1.11252798762752E-007</v>
      </c>
      <c r="F1711" s="47" t="n">
        <f aca="false">IF(A1711=1,-1,E1711+A1711*0.0000000001)</f>
        <v>2.81852798762752E-007</v>
      </c>
    </row>
    <row r="1712" customFormat="false" ht="15" hidden="false" customHeight="false" outlineLevel="0" collapsed="false">
      <c r="A1712" s="4" t="n">
        <v>1707</v>
      </c>
      <c r="B1712" s="4" t="str">
        <f aca="false">Vocabulary!B1708</f>
        <v>declared</v>
      </c>
      <c r="C1712" s="24" t="n">
        <v>3.02369497482289</v>
      </c>
      <c r="D1712" s="25" t="n">
        <f aca="false">EXP((C1712-$B$3)/$F$3)</f>
        <v>2.10808400675135E-007</v>
      </c>
      <c r="E1712" s="26" t="n">
        <f aca="false">D1712/$D$3</f>
        <v>1.66440540342611E-007</v>
      </c>
      <c r="F1712" s="47" t="n">
        <f aca="false">IF(A1712=1,-1,E1712+A1712*0.0000000001)</f>
        <v>3.37140540342611E-007</v>
      </c>
    </row>
    <row r="1713" customFormat="false" ht="15" hidden="false" customHeight="false" outlineLevel="0" collapsed="false">
      <c r="A1713" s="4" t="n">
        <v>1708</v>
      </c>
      <c r="B1713" s="4" t="str">
        <f aca="false">Vocabulary!B1709</f>
        <v>stigand</v>
      </c>
      <c r="C1713" s="24" t="n">
        <v>-1.82994291545102</v>
      </c>
      <c r="D1713" s="25" t="n">
        <f aca="false">EXP((C1713-$B$3)/$F$3)</f>
        <v>1.64429509220145E-009</v>
      </c>
      <c r="E1713" s="26" t="n">
        <f aca="false">D1713/$D$3</f>
        <v>1.29822797740618E-009</v>
      </c>
      <c r="F1713" s="47" t="n">
        <f aca="false">IF(A1713=1,-1,E1713+A1713*0.0000000001)</f>
        <v>1.72098227977406E-007</v>
      </c>
    </row>
    <row r="1714" customFormat="false" ht="15" hidden="false" customHeight="false" outlineLevel="0" collapsed="false">
      <c r="A1714" s="4" t="n">
        <v>1709</v>
      </c>
      <c r="B1714" s="4" t="str">
        <f aca="false">Vocabulary!B1710</f>
        <v>patriotic</v>
      </c>
      <c r="C1714" s="24" t="n">
        <v>-0.354411038838863</v>
      </c>
      <c r="D1714" s="25" t="n">
        <f aca="false">EXP((C1714-$B$3)/$F$3)</f>
        <v>7.19109642829725E-009</v>
      </c>
      <c r="E1714" s="26" t="n">
        <f aca="false">D1714/$D$3</f>
        <v>5.67761992097304E-009</v>
      </c>
      <c r="F1714" s="47" t="n">
        <f aca="false">IF(A1714=1,-1,E1714+A1714*0.0000000001)</f>
        <v>1.76577619920973E-007</v>
      </c>
    </row>
    <row r="1715" customFormat="false" ht="15" hidden="false" customHeight="false" outlineLevel="0" collapsed="false">
      <c r="A1715" s="4" t="n">
        <v>1710</v>
      </c>
      <c r="B1715" s="4" t="str">
        <f aca="false">Vocabulary!B1711</f>
        <v>canterbury</v>
      </c>
      <c r="C1715" s="24" t="n">
        <v>0.67505618440408</v>
      </c>
      <c r="D1715" s="25" t="n">
        <f aca="false">EXP((C1715-$B$3)/$F$3)</f>
        <v>2.01320057968153E-008</v>
      </c>
      <c r="E1715" s="26" t="n">
        <f aca="false">D1715/$D$3</f>
        <v>1.58949164846908E-008</v>
      </c>
      <c r="F1715" s="47" t="n">
        <f aca="false">IF(A1715=1,-1,E1715+A1715*0.0000000001)</f>
        <v>1.86894916484691E-007</v>
      </c>
    </row>
    <row r="1716" customFormat="false" ht="15" hidden="false" customHeight="false" outlineLevel="0" collapsed="false">
      <c r="A1716" s="4" t="n">
        <v>1711</v>
      </c>
      <c r="B1716" s="4" t="str">
        <f aca="false">Vocabulary!B1712</f>
        <v>crossly</v>
      </c>
      <c r="C1716" s="24" t="n">
        <v>-4.34178748688184</v>
      </c>
      <c r="D1716" s="25" t="n">
        <f aca="false">EXP((C1716-$B$3)/$F$3)</f>
        <v>1.33382705953723E-010</v>
      </c>
      <c r="E1716" s="26" t="n">
        <f aca="false">D1716/$D$3</f>
        <v>1.05310270274802E-010</v>
      </c>
      <c r="F1716" s="47" t="n">
        <f aca="false">IF(A1716=1,-1,E1716+A1716*0.0000000001)</f>
        <v>1.71205310270275E-007</v>
      </c>
    </row>
    <row r="1717" customFormat="false" ht="15" hidden="false" customHeight="false" outlineLevel="0" collapsed="false">
      <c r="A1717" s="4" t="n">
        <v>1712</v>
      </c>
      <c r="B1717" s="4" t="str">
        <f aca="false">Vocabulary!B1713</f>
        <v>worm</v>
      </c>
      <c r="C1717" s="24" t="n">
        <v>-6.9632416078401</v>
      </c>
      <c r="D1717" s="25" t="n">
        <f aca="false">EXP((C1717-$B$3)/$F$3)</f>
        <v>9.696532657268E-012</v>
      </c>
      <c r="E1717" s="26" t="n">
        <f aca="false">D1717/$D$3</f>
        <v>7.65574867869019E-012</v>
      </c>
      <c r="F1717" s="47" t="n">
        <f aca="false">IF(A1717=1,-1,E1717+A1717*0.0000000001)</f>
        <v>1.71207655748679E-007</v>
      </c>
    </row>
    <row r="1718" customFormat="false" ht="15" hidden="false" customHeight="false" outlineLevel="0" collapsed="false">
      <c r="A1718" s="4" t="n">
        <v>1713</v>
      </c>
      <c r="B1718" s="4" t="str">
        <f aca="false">Vocabulary!B1714</f>
        <v>edgar</v>
      </c>
      <c r="C1718" s="24" t="n">
        <v>-6.12578643634834</v>
      </c>
      <c r="D1718" s="25" t="n">
        <f aca="false">EXP((C1718-$B$3)/$F$3)</f>
        <v>2.24036420034422E-011</v>
      </c>
      <c r="E1718" s="26" t="n">
        <f aca="false">D1718/$D$3</f>
        <v>1.76884520197167E-011</v>
      </c>
      <c r="F1718" s="47" t="n">
        <f aca="false">IF(A1718=1,-1,E1718+A1718*0.0000000001)</f>
        <v>1.7131768845202E-007</v>
      </c>
    </row>
    <row r="1719" customFormat="false" ht="15" hidden="false" customHeight="false" outlineLevel="0" collapsed="false">
      <c r="A1719" s="4" t="n">
        <v>1714</v>
      </c>
      <c r="B1719" s="4" t="str">
        <f aca="false">Vocabulary!B1715</f>
        <v>atheling</v>
      </c>
      <c r="C1719" s="24" t="n">
        <v>-3.49777468362065</v>
      </c>
      <c r="D1719" s="25" t="n">
        <f aca="false">EXP((C1719-$B$3)/$F$3)</f>
        <v>3.10205595149388E-010</v>
      </c>
      <c r="E1719" s="26" t="n">
        <f aca="false">D1719/$D$3</f>
        <v>2.44918071142386E-010</v>
      </c>
      <c r="F1719" s="47" t="n">
        <f aca="false">IF(A1719=1,-1,E1719+A1719*0.0000000001)</f>
        <v>1.71644918071142E-007</v>
      </c>
    </row>
    <row r="1720" customFormat="false" ht="15" hidden="false" customHeight="false" outlineLevel="0" collapsed="false">
      <c r="A1720" s="4" t="n">
        <v>1715</v>
      </c>
      <c r="B1720" s="4" t="str">
        <f aca="false">Vocabulary!B1716</f>
        <v>william's</v>
      </c>
      <c r="C1720" s="24" t="n">
        <v>-2.48219949444792</v>
      </c>
      <c r="D1720" s="25" t="n">
        <f aca="false">EXP((C1720-$B$3)/$F$3)</f>
        <v>8.56462451195361E-010</v>
      </c>
      <c r="E1720" s="26" t="n">
        <f aca="false">D1720/$D$3</f>
        <v>6.76206795856247E-010</v>
      </c>
      <c r="F1720" s="47" t="n">
        <f aca="false">IF(A1720=1,-1,E1720+A1720*0.0000000001)</f>
        <v>1.72176206795856E-007</v>
      </c>
    </row>
    <row r="1721" customFormat="false" ht="15" hidden="false" customHeight="false" outlineLevel="0" collapsed="false">
      <c r="A1721" s="4" t="n">
        <v>1716</v>
      </c>
      <c r="B1721" s="4" t="str">
        <f aca="false">Vocabulary!B1717</f>
        <v>conduct</v>
      </c>
      <c r="C1721" s="24" t="n">
        <v>-2.99535421415529</v>
      </c>
      <c r="D1721" s="25" t="n">
        <f aca="false">EXP((C1721-$B$3)/$F$3)</f>
        <v>5.12681993516773E-010</v>
      </c>
      <c r="E1721" s="26" t="n">
        <f aca="false">D1721/$D$3</f>
        <v>4.04780206820873E-010</v>
      </c>
      <c r="F1721" s="47" t="n">
        <f aca="false">IF(A1721=1,-1,E1721+A1721*0.0000000001)</f>
        <v>1.72004780206821E-007</v>
      </c>
    </row>
    <row r="1722" customFormat="false" ht="15" hidden="false" customHeight="false" outlineLevel="0" collapsed="false">
      <c r="A1722" s="4" t="n">
        <v>1717</v>
      </c>
      <c r="B1722" s="4" t="str">
        <f aca="false">Vocabulary!B1718</f>
        <v>moderate</v>
      </c>
      <c r="C1722" s="24" t="n">
        <v>-8.37258962575058</v>
      </c>
      <c r="D1722" s="25" t="n">
        <f aca="false">EXP((C1722-$B$3)/$F$3)</f>
        <v>2.36888728685839E-012</v>
      </c>
      <c r="E1722" s="26" t="n">
        <f aca="false">D1722/$D$3</f>
        <v>1.87031863423248E-012</v>
      </c>
      <c r="F1722" s="47" t="n">
        <f aca="false">IF(A1722=1,-1,E1722+A1722*0.0000000001)</f>
        <v>1.71701870318634E-007</v>
      </c>
    </row>
    <row r="1723" customFormat="false" ht="15" hidden="false" customHeight="false" outlineLevel="0" collapsed="false">
      <c r="A1723" s="4" t="n">
        <v>1718</v>
      </c>
      <c r="B1723" s="4" t="str">
        <f aca="false">Vocabulary!B1719</f>
        <v>insolence</v>
      </c>
      <c r="C1723" s="24" t="n">
        <v>-5.42224967056274</v>
      </c>
      <c r="D1723" s="25" t="n">
        <f aca="false">EXP((C1723-$B$3)/$F$3)</f>
        <v>4.52752398268502E-011</v>
      </c>
      <c r="E1723" s="26" t="n">
        <f aca="false">D1723/$D$3</f>
        <v>3.57463713817315E-011</v>
      </c>
      <c r="F1723" s="47" t="n">
        <f aca="false">IF(A1723=1,-1,E1723+A1723*0.0000000001)</f>
        <v>1.71835746371382E-007</v>
      </c>
    </row>
    <row r="1724" customFormat="false" ht="15" hidden="false" customHeight="false" outlineLevel="0" collapsed="false">
      <c r="A1724" s="4" t="n">
        <v>1719</v>
      </c>
      <c r="B1724" s="4" t="str">
        <f aca="false">Vocabulary!B1720</f>
        <v>normans</v>
      </c>
      <c r="C1724" s="24" t="n">
        <v>-2.51176374239878</v>
      </c>
      <c r="D1724" s="25" t="n">
        <f aca="false">EXP((C1724-$B$3)/$F$3)</f>
        <v>8.31512414720886E-010</v>
      </c>
      <c r="E1724" s="26" t="n">
        <f aca="false">D1724/$D$3</f>
        <v>6.56507877126822E-010</v>
      </c>
      <c r="F1724" s="47" t="n">
        <f aca="false">IF(A1724=1,-1,E1724+A1724*0.0000000001)</f>
        <v>1.72556507877127E-007</v>
      </c>
    </row>
    <row r="1725" customFormat="false" ht="15" hidden="false" customHeight="false" outlineLevel="0" collapsed="false">
      <c r="A1725" s="4" t="n">
        <v>1720</v>
      </c>
      <c r="B1725" s="4" t="str">
        <f aca="false">Vocabulary!B1721</f>
        <v>rising</v>
      </c>
      <c r="C1725" s="24" t="n">
        <v>-2.46163322360841</v>
      </c>
      <c r="D1725" s="25" t="n">
        <f aca="false">EXP((C1725-$B$3)/$F$3)</f>
        <v>8.7425906766363E-010</v>
      </c>
      <c r="E1725" s="26" t="n">
        <f aca="false">D1725/$D$3</f>
        <v>6.90257841506052E-010</v>
      </c>
      <c r="F1725" s="47" t="n">
        <f aca="false">IF(A1725=1,-1,E1725+A1725*0.0000000001)</f>
        <v>1.72690257841506E-007</v>
      </c>
    </row>
    <row r="1726" customFormat="false" ht="15" hidden="false" customHeight="false" outlineLevel="0" collapsed="false">
      <c r="A1726" s="4" t="n">
        <v>1721</v>
      </c>
      <c r="B1726" s="4" t="str">
        <f aca="false">Vocabulary!B1722</f>
        <v>meeting</v>
      </c>
      <c r="C1726" s="24" t="n">
        <v>-0.245847235606793</v>
      </c>
      <c r="D1726" s="25" t="n">
        <f aca="false">EXP((C1726-$B$3)/$F$3)</f>
        <v>8.01574279073503E-009</v>
      </c>
      <c r="E1726" s="26" t="n">
        <f aca="false">D1726/$D$3</f>
        <v>6.32870681179969E-009</v>
      </c>
      <c r="F1726" s="47" t="n">
        <f aca="false">IF(A1726=1,-1,E1726+A1726*0.0000000001)</f>
        <v>1.784287068118E-007</v>
      </c>
    </row>
    <row r="1727" customFormat="false" ht="15" hidden="false" customHeight="false" outlineLevel="0" collapsed="false">
      <c r="A1727" s="4" t="n">
        <v>1722</v>
      </c>
      <c r="B1727" s="4" t="str">
        <f aca="false">Vocabulary!B1723</f>
        <v>adjourn</v>
      </c>
      <c r="C1727" s="24" t="n">
        <v>-6.3356624682708</v>
      </c>
      <c r="D1727" s="25" t="n">
        <f aca="false">EXP((C1727-$B$3)/$F$3)</f>
        <v>1.81622906650496E-011</v>
      </c>
      <c r="E1727" s="26" t="n">
        <f aca="false">D1727/$D$3</f>
        <v>1.43397581048437E-011</v>
      </c>
      <c r="F1727" s="47" t="n">
        <f aca="false">IF(A1727=1,-1,E1727+A1727*0.0000000001)</f>
        <v>1.72214339758105E-007</v>
      </c>
    </row>
    <row r="1728" customFormat="false" ht="15" hidden="false" customHeight="false" outlineLevel="0" collapsed="false">
      <c r="A1728" s="4" t="n">
        <v>1723</v>
      </c>
      <c r="B1728" s="4" t="str">
        <f aca="false">Vocabulary!B1724</f>
        <v>immediate</v>
      </c>
      <c r="C1728" s="24" t="n">
        <v>1.99274059989359</v>
      </c>
      <c r="D1728" s="25" t="n">
        <f aca="false">EXP((C1728-$B$3)/$F$3)</f>
        <v>7.51882743306544E-008</v>
      </c>
      <c r="E1728" s="26" t="n">
        <f aca="false">D1728/$D$3</f>
        <v>5.93637491055576E-008</v>
      </c>
      <c r="F1728" s="47" t="n">
        <f aca="false">IF(A1728=1,-1,E1728+A1728*0.0000000001)</f>
        <v>2.31663749105558E-007</v>
      </c>
    </row>
    <row r="1729" customFormat="false" ht="15" hidden="false" customHeight="false" outlineLevel="0" collapsed="false">
      <c r="A1729" s="4" t="n">
        <v>1724</v>
      </c>
      <c r="B1729" s="4" t="str">
        <f aca="false">Vocabulary!B1725</f>
        <v>adoption</v>
      </c>
      <c r="C1729" s="24" t="n">
        <v>-1.61880933610483</v>
      </c>
      <c r="D1729" s="25" t="n">
        <f aca="false">EXP((C1729-$B$3)/$F$3)</f>
        <v>2.03083158376387E-009</v>
      </c>
      <c r="E1729" s="26" t="n">
        <f aca="false">D1729/$D$3</f>
        <v>1.60341193739898E-009</v>
      </c>
      <c r="F1729" s="47" t="n">
        <f aca="false">IF(A1729=1,-1,E1729+A1729*0.0000000001)</f>
        <v>1.74003411937399E-007</v>
      </c>
    </row>
    <row r="1730" customFormat="false" ht="15" hidden="false" customHeight="false" outlineLevel="0" collapsed="false">
      <c r="A1730" s="4" t="n">
        <v>1725</v>
      </c>
      <c r="B1730" s="4" t="str">
        <f aca="false">Vocabulary!B1726</f>
        <v>energetic</v>
      </c>
      <c r="C1730" s="24" t="n">
        <v>-10.2317578314359</v>
      </c>
      <c r="D1730" s="25" t="n">
        <f aca="false">EXP((C1730-$B$3)/$F$3)</f>
        <v>3.69077784149391E-013</v>
      </c>
      <c r="E1730" s="26" t="n">
        <f aca="false">D1730/$D$3</f>
        <v>2.91399705256261E-013</v>
      </c>
      <c r="F1730" s="47" t="n">
        <f aca="false">IF(A1730=1,-1,E1730+A1730*0.0000000001)</f>
        <v>1.72500291399705E-007</v>
      </c>
    </row>
    <row r="1731" customFormat="false" ht="15" hidden="false" customHeight="false" outlineLevel="0" collapsed="false">
      <c r="A1731" s="4" t="n">
        <v>1726</v>
      </c>
      <c r="B1731" s="4" t="str">
        <f aca="false">Vocabulary!B1727</f>
        <v>remedies</v>
      </c>
      <c r="C1731" s="24" t="n">
        <v>-4.45685321395425</v>
      </c>
      <c r="D1731" s="25" t="n">
        <f aca="false">EXP((C1731-$B$3)/$F$3)</f>
        <v>1.18885014049101E-010</v>
      </c>
      <c r="E1731" s="26" t="n">
        <f aca="false">D1731/$D$3</f>
        <v>9.38638399304798E-011</v>
      </c>
      <c r="F1731" s="47" t="n">
        <f aca="false">IF(A1731=1,-1,E1731+A1731*0.0000000001)</f>
        <v>1.7269386383993E-007</v>
      </c>
    </row>
    <row r="1732" customFormat="false" ht="15" hidden="false" customHeight="false" outlineLevel="0" collapsed="false">
      <c r="A1732" s="4" t="n">
        <v>1727</v>
      </c>
      <c r="B1732" s="4" t="str">
        <f aca="false">Vocabulary!B1728</f>
        <v>bent</v>
      </c>
      <c r="C1732" s="24" t="n">
        <v>2.08582073806541</v>
      </c>
      <c r="D1732" s="25" t="n">
        <f aca="false">EXP((C1732-$B$3)/$F$3)</f>
        <v>8.25228669854471E-008</v>
      </c>
      <c r="E1732" s="26" t="n">
        <f aca="false">D1732/$D$3</f>
        <v>6.51546642718745E-008</v>
      </c>
      <c r="F1732" s="47" t="n">
        <f aca="false">IF(A1732=1,-1,E1732+A1732*0.0000000001)</f>
        <v>2.37854664271875E-007</v>
      </c>
    </row>
    <row r="1733" customFormat="false" ht="15" hidden="false" customHeight="false" outlineLevel="0" collapsed="false">
      <c r="A1733" s="4" t="n">
        <v>1728</v>
      </c>
      <c r="B1733" s="4" t="str">
        <f aca="false">Vocabulary!B1729</f>
        <v>hide</v>
      </c>
      <c r="C1733" s="24" t="n">
        <v>1.02717204143292</v>
      </c>
      <c r="D1733" s="25" t="n">
        <f aca="false">EXP((C1733-$B$3)/$F$3)</f>
        <v>2.86291873424917E-008</v>
      </c>
      <c r="E1733" s="26" t="n">
        <f aca="false">D1733/$D$3</f>
        <v>2.26037358833594E-008</v>
      </c>
      <c r="F1733" s="47" t="n">
        <f aca="false">IF(A1733=1,-1,E1733+A1733*0.0000000001)</f>
        <v>1.95403735883359E-007</v>
      </c>
    </row>
    <row r="1734" customFormat="false" ht="15" hidden="false" customHeight="false" outlineLevel="0" collapsed="false">
      <c r="A1734" s="4" t="n">
        <v>1729</v>
      </c>
      <c r="B1734" s="4" t="str">
        <f aca="false">Vocabulary!B1730</f>
        <v>tittered</v>
      </c>
      <c r="C1734" s="24" t="n">
        <v>1.4195968934201</v>
      </c>
      <c r="D1734" s="25" t="n">
        <f aca="false">EXP((C1734-$B$3)/$F$3)</f>
        <v>4.23874185490504E-008</v>
      </c>
      <c r="E1734" s="26" t="n">
        <f aca="false">D1734/$D$3</f>
        <v>3.3466336371976E-008</v>
      </c>
      <c r="F1734" s="47" t="n">
        <f aca="false">IF(A1734=1,-1,E1734+A1734*0.0000000001)</f>
        <v>2.06366336371976E-007</v>
      </c>
    </row>
    <row r="1735" customFormat="false" ht="15" hidden="false" customHeight="false" outlineLevel="0" collapsed="false">
      <c r="A1735" s="4" t="n">
        <v>1730</v>
      </c>
      <c r="B1735" s="4" t="str">
        <f aca="false">Vocabulary!B1731</f>
        <v>audibly</v>
      </c>
      <c r="C1735" s="24" t="n">
        <v>0.390305645413567</v>
      </c>
      <c r="D1735" s="25" t="n">
        <f aca="false">EXP((C1735-$B$3)/$F$3)</f>
        <v>1.51433325271131E-008</v>
      </c>
      <c r="E1735" s="26" t="n">
        <f aca="false">D1735/$D$3</f>
        <v>1.19561859979417E-008</v>
      </c>
      <c r="F1735" s="47" t="n">
        <f aca="false">IF(A1735=1,-1,E1735+A1735*0.0000000001)</f>
        <v>1.84956185997942E-007</v>
      </c>
    </row>
    <row r="1736" customFormat="false" ht="15" hidden="false" customHeight="false" outlineLevel="0" collapsed="false">
      <c r="A1736" s="4" t="n">
        <v>1731</v>
      </c>
      <c r="B1736" s="4" t="str">
        <f aca="false">Vocabulary!B1732</f>
        <v>paused</v>
      </c>
      <c r="C1736" s="24" t="n">
        <v>0.114293635307417</v>
      </c>
      <c r="D1736" s="25" t="n">
        <f aca="false">EXP((C1736-$B$3)/$F$3)</f>
        <v>1.14908185296117E-008</v>
      </c>
      <c r="E1736" s="26" t="n">
        <f aca="false">D1736/$D$3</f>
        <v>9.07239957668841E-009</v>
      </c>
      <c r="F1736" s="47" t="n">
        <f aca="false">IF(A1736=1,-1,E1736+A1736*0.0000000001)</f>
        <v>1.82172399576688E-007</v>
      </c>
    </row>
    <row r="1737" customFormat="false" ht="15" hidden="false" customHeight="false" outlineLevel="0" collapsed="false">
      <c r="A1737" s="4" t="n">
        <v>1732</v>
      </c>
      <c r="B1737" s="4" t="str">
        <f aca="false">Vocabulary!B1733</f>
        <v>inclined</v>
      </c>
      <c r="C1737" s="24" t="n">
        <v>-4.89039632600328</v>
      </c>
      <c r="D1737" s="25" t="n">
        <f aca="false">EXP((C1737-$B$3)/$F$3)</f>
        <v>7.70622583712682E-011</v>
      </c>
      <c r="E1737" s="26" t="n">
        <f aca="false">D1737/$D$3</f>
        <v>6.08433244702693E-011</v>
      </c>
      <c r="F1737" s="47" t="n">
        <f aca="false">IF(A1737=1,-1,E1737+A1737*0.0000000001)</f>
        <v>1.7326084332447E-007</v>
      </c>
    </row>
    <row r="1738" customFormat="false" ht="15" hidden="false" customHeight="false" outlineLevel="0" collapsed="false">
      <c r="A1738" s="4" t="n">
        <v>1733</v>
      </c>
      <c r="B1738" s="4" t="str">
        <f aca="false">Vocabulary!B1734</f>
        <v>winter</v>
      </c>
      <c r="C1738" s="24" t="n">
        <v>-2.05163071839236</v>
      </c>
      <c r="D1738" s="25" t="n">
        <f aca="false">EXP((C1738-$B$3)/$F$3)</f>
        <v>1.31735241220001E-009</v>
      </c>
      <c r="E1738" s="26" t="n">
        <f aca="false">D1738/$D$3</f>
        <v>1.04009539755535E-009</v>
      </c>
      <c r="F1738" s="47" t="n">
        <f aca="false">IF(A1738=1,-1,E1738+A1738*0.0000000001)</f>
        <v>1.74340095397555E-007</v>
      </c>
    </row>
    <row r="1739" customFormat="false" ht="15" hidden="false" customHeight="false" outlineLevel="0" collapsed="false">
      <c r="A1739" s="4" t="n">
        <v>1734</v>
      </c>
      <c r="B1739" s="4" t="str">
        <f aca="false">Vocabulary!B1735</f>
        <v>circle</v>
      </c>
      <c r="C1739" s="24" t="n">
        <v>-8.07179842295241</v>
      </c>
      <c r="D1739" s="25" t="n">
        <f aca="false">EXP((C1739-$B$3)/$F$3)</f>
        <v>3.2001943696609E-012</v>
      </c>
      <c r="E1739" s="26" t="n">
        <f aca="false">D1739/$D$3</f>
        <v>2.52666439469159E-012</v>
      </c>
      <c r="F1739" s="47" t="n">
        <f aca="false">IF(A1739=1,-1,E1739+A1739*0.0000000001)</f>
        <v>1.73402526664395E-007</v>
      </c>
    </row>
    <row r="1740" customFormat="false" ht="15" hidden="false" customHeight="false" outlineLevel="0" collapsed="false">
      <c r="A1740" s="4" t="n">
        <v>1735</v>
      </c>
      <c r="B1740" s="4" t="str">
        <f aca="false">Vocabulary!B1736</f>
        <v>exact</v>
      </c>
      <c r="C1740" s="24" t="n">
        <v>-1.99633825120684</v>
      </c>
      <c r="D1740" s="25" t="n">
        <f aca="false">EXP((C1740-$B$3)/$F$3)</f>
        <v>1.392243453316E-009</v>
      </c>
      <c r="E1740" s="26" t="n">
        <f aca="false">D1740/$D$3</f>
        <v>1.09922447073386E-009</v>
      </c>
      <c r="F1740" s="47" t="n">
        <f aca="false">IF(A1740=1,-1,E1740+A1740*0.0000000001)</f>
        <v>1.74599224470734E-007</v>
      </c>
    </row>
    <row r="1741" customFormat="false" ht="15" hidden="false" customHeight="false" outlineLevel="0" collapsed="false">
      <c r="A1741" s="4" t="n">
        <v>1736</v>
      </c>
      <c r="B1741" s="4" t="str">
        <f aca="false">Vocabulary!B1737</f>
        <v>shape</v>
      </c>
      <c r="C1741" s="24" t="n">
        <v>5.40060639243586</v>
      </c>
      <c r="D1741" s="25" t="n">
        <f aca="false">EXP((C1741-$B$3)/$F$3)</f>
        <v>2.27074008252986E-006</v>
      </c>
      <c r="E1741" s="26" t="n">
        <f aca="false">D1741/$D$3</f>
        <v>1.79282801398566E-006</v>
      </c>
      <c r="F1741" s="47" t="n">
        <f aca="false">IF(A1741=1,-1,E1741+A1741*0.0000000001)</f>
        <v>1.96642801398566E-006</v>
      </c>
    </row>
    <row r="1742" customFormat="false" ht="15" hidden="false" customHeight="false" outlineLevel="0" collapsed="false">
      <c r="A1742" s="4" t="n">
        <v>1737</v>
      </c>
      <c r="B1742" s="4" t="str">
        <f aca="false">Vocabulary!B1738</f>
        <v>placed</v>
      </c>
      <c r="C1742" s="24" t="n">
        <v>-2.42089237038723</v>
      </c>
      <c r="D1742" s="25" t="n">
        <f aca="false">EXP((C1742-$B$3)/$F$3)</f>
        <v>9.10612637526141E-010</v>
      </c>
      <c r="E1742" s="26" t="n">
        <f aca="false">D1742/$D$3</f>
        <v>7.18960245167013E-010</v>
      </c>
      <c r="F1742" s="47" t="n">
        <f aca="false">IF(A1742=1,-1,E1742+A1742*0.0000000001)</f>
        <v>1.74418960245167E-007</v>
      </c>
    </row>
    <row r="1743" customFormat="false" ht="15" hidden="false" customHeight="false" outlineLevel="0" collapsed="false">
      <c r="A1743" s="4" t="n">
        <v>1738</v>
      </c>
      <c r="B1743" s="4" t="str">
        <f aca="false">Vocabulary!B1739</f>
        <v>shakespeare</v>
      </c>
      <c r="C1743" s="24" t="n">
        <v>2.8254341027867</v>
      </c>
      <c r="D1743" s="25" t="n">
        <f aca="false">EXP((C1743-$B$3)/$F$3)</f>
        <v>1.7289574715282E-007</v>
      </c>
      <c r="E1743" s="26" t="n">
        <f aca="false">D1743/$D$3</f>
        <v>1.36507186084112E-007</v>
      </c>
      <c r="F1743" s="47" t="n">
        <f aca="false">IF(A1743=1,-1,E1743+A1743*0.0000000001)</f>
        <v>3.10307186084112E-007</v>
      </c>
    </row>
    <row r="1744" customFormat="false" ht="15" hidden="false" customHeight="false" outlineLevel="0" collapsed="false">
      <c r="A1744" s="4" t="n">
        <v>1739</v>
      </c>
      <c r="B1744" s="4" t="str">
        <f aca="false">Vocabulary!B1740</f>
        <v>calling</v>
      </c>
      <c r="C1744" s="24" t="n">
        <v>-6.50236018707372</v>
      </c>
      <c r="D1744" s="25" t="n">
        <f aca="false">EXP((C1744-$B$3)/$F$3)</f>
        <v>1.53735697405216E-011</v>
      </c>
      <c r="E1744" s="26" t="n">
        <f aca="false">D1744/$D$3</f>
        <v>1.21379662594682E-011</v>
      </c>
      <c r="F1744" s="47" t="n">
        <f aca="false">IF(A1744=1,-1,E1744+A1744*0.0000000001)</f>
        <v>1.73912137966259E-007</v>
      </c>
    </row>
    <row r="1745" customFormat="false" ht="15" hidden="false" customHeight="false" outlineLevel="0" collapsed="false">
      <c r="A1745" s="4" t="n">
        <v>1740</v>
      </c>
      <c r="B1745" s="4" t="str">
        <f aca="false">Vocabulary!B1741</f>
        <v>despair</v>
      </c>
      <c r="C1745" s="24" t="n">
        <v>-3.00901159967941</v>
      </c>
      <c r="D1745" s="25" t="n">
        <f aca="false">EXP((C1745-$B$3)/$F$3)</f>
        <v>5.05727694744798E-010</v>
      </c>
      <c r="E1745" s="26" t="n">
        <f aca="false">D1745/$D$3</f>
        <v>3.99289546858535E-010</v>
      </c>
      <c r="F1745" s="47" t="n">
        <f aca="false">IF(A1745=1,-1,E1745+A1745*0.0000000001)</f>
        <v>1.74399289546859E-007</v>
      </c>
    </row>
    <row r="1746" customFormat="false" ht="15" hidden="false" customHeight="false" outlineLevel="0" collapsed="false">
      <c r="A1746" s="4" t="n">
        <v>1741</v>
      </c>
      <c r="B1746" s="4" t="str">
        <f aca="false">Vocabulary!B1742</f>
        <v>pulled</v>
      </c>
      <c r="C1746" s="24" t="n">
        <v>-2.30176393947752</v>
      </c>
      <c r="D1746" s="25" t="n">
        <f aca="false">EXP((C1746-$B$3)/$F$3)</f>
        <v>1.02581842045578E-009</v>
      </c>
      <c r="E1746" s="26" t="n">
        <f aca="false">D1746/$D$3</f>
        <v>8.0991920458226E-010</v>
      </c>
      <c r="F1746" s="47" t="n">
        <f aca="false">IF(A1746=1,-1,E1746+A1746*0.0000000001)</f>
        <v>1.74909919204582E-007</v>
      </c>
    </row>
    <row r="1747" customFormat="false" ht="15" hidden="false" customHeight="false" outlineLevel="0" collapsed="false">
      <c r="A1747" s="4" t="n">
        <v>1742</v>
      </c>
      <c r="B1747" s="4" t="str">
        <f aca="false">Vocabulary!B1743</f>
        <v>prize</v>
      </c>
      <c r="C1747" s="24" t="n">
        <v>-3.00132776509503</v>
      </c>
      <c r="D1747" s="25" t="n">
        <f aca="false">EXP((C1747-$B$3)/$F$3)</f>
        <v>5.096285904217E-010</v>
      </c>
      <c r="E1747" s="26" t="n">
        <f aca="false">D1747/$D$3</f>
        <v>4.02369439226222E-010</v>
      </c>
      <c r="F1747" s="47" t="n">
        <f aca="false">IF(A1747=1,-1,E1747+A1747*0.0000000001)</f>
        <v>1.74602369439226E-007</v>
      </c>
    </row>
    <row r="1748" customFormat="false" ht="15" hidden="false" customHeight="false" outlineLevel="0" collapsed="false">
      <c r="A1748" s="4" t="n">
        <v>1743</v>
      </c>
      <c r="B1748" s="4" t="str">
        <f aca="false">Vocabulary!B1744</f>
        <v>presented</v>
      </c>
      <c r="C1748" s="24" t="n">
        <v>-3.72451939942387</v>
      </c>
      <c r="D1748" s="25" t="n">
        <f aca="false">EXP((C1748-$B$3)/$F$3)</f>
        <v>2.4727240223713E-010</v>
      </c>
      <c r="E1748" s="26" t="n">
        <f aca="false">D1748/$D$3</f>
        <v>1.95230133658605E-010</v>
      </c>
      <c r="F1748" s="47" t="n">
        <f aca="false">IF(A1748=1,-1,E1748+A1748*0.0000000001)</f>
        <v>1.74495230133659E-007</v>
      </c>
    </row>
    <row r="1749" customFormat="false" ht="15" hidden="false" customHeight="false" outlineLevel="0" collapsed="false">
      <c r="A1749" s="4" t="n">
        <v>1744</v>
      </c>
      <c r="B1749" s="4" t="str">
        <f aca="false">Vocabulary!B1745</f>
        <v>acceptance</v>
      </c>
      <c r="C1749" s="24" t="n">
        <v>-1.78370323539462</v>
      </c>
      <c r="D1749" s="25" t="n">
        <f aca="false">EXP((C1749-$B$3)/$F$3)</f>
        <v>1.72211202155196E-009</v>
      </c>
      <c r="E1749" s="26" t="n">
        <f aca="false">D1749/$D$3</f>
        <v>1.35966714077643E-009</v>
      </c>
      <c r="F1749" s="47" t="n">
        <f aca="false">IF(A1749=1,-1,E1749+A1749*0.0000000001)</f>
        <v>1.75759667140776E-007</v>
      </c>
    </row>
    <row r="1750" customFormat="false" ht="15" hidden="false" customHeight="false" outlineLevel="0" collapsed="false">
      <c r="A1750" s="4" t="n">
        <v>1745</v>
      </c>
      <c r="B1750" s="4" t="str">
        <f aca="false">Vocabulary!B1746</f>
        <v>elegant</v>
      </c>
      <c r="C1750" s="24" t="n">
        <v>-1.86310127805566</v>
      </c>
      <c r="D1750" s="25" t="n">
        <f aca="false">EXP((C1750-$B$3)/$F$3)</f>
        <v>1.59066698293438E-009</v>
      </c>
      <c r="E1750" s="26" t="n">
        <f aca="false">D1750/$D$3</f>
        <v>1.25588672603585E-009</v>
      </c>
      <c r="F1750" s="47" t="n">
        <f aca="false">IF(A1750=1,-1,E1750+A1750*0.0000000001)</f>
        <v>1.75755886726036E-007</v>
      </c>
    </row>
    <row r="1751" customFormat="false" ht="15" hidden="false" customHeight="false" outlineLevel="0" collapsed="false">
      <c r="A1751" s="4" t="n">
        <v>1746</v>
      </c>
      <c r="B1751" s="4" t="str">
        <f aca="false">Vocabulary!B1747</f>
        <v>laugh</v>
      </c>
      <c r="C1751" s="24" t="n">
        <v>10.1445464019304</v>
      </c>
      <c r="D1751" s="25" t="n">
        <f aca="false">EXP((C1751-$B$3)/$F$3)</f>
        <v>0.000260876160896651</v>
      </c>
      <c r="E1751" s="26" t="n">
        <f aca="false">D1751/$D$3</f>
        <v>0.000205970772716298</v>
      </c>
      <c r="F1751" s="47" t="n">
        <f aca="false">IF(A1751=1,-1,E1751+A1751*0.0000000001)</f>
        <v>0.000206145372716298</v>
      </c>
    </row>
    <row r="1752" customFormat="false" ht="15" hidden="false" customHeight="false" outlineLevel="0" collapsed="false">
      <c r="A1752" s="4" t="n">
        <v>1747</v>
      </c>
      <c r="B1752" s="4" t="str">
        <f aca="false">Vocabulary!B1748</f>
        <v>complained</v>
      </c>
      <c r="C1752" s="24" t="n">
        <v>-0.355757958817918</v>
      </c>
      <c r="D1752" s="25" t="n">
        <f aca="false">EXP((C1752-$B$3)/$F$3)</f>
        <v>7.18141711693893E-009</v>
      </c>
      <c r="E1752" s="26" t="n">
        <f aca="false">D1752/$D$3</f>
        <v>5.66997776910687E-009</v>
      </c>
      <c r="F1752" s="47" t="n">
        <f aca="false">IF(A1752=1,-1,E1752+A1752*0.0000000001)</f>
        <v>1.80369977769107E-007</v>
      </c>
    </row>
    <row r="1753" customFormat="false" ht="15" hidden="false" customHeight="false" outlineLevel="0" collapsed="false">
      <c r="A1753" s="4" t="n">
        <v>1748</v>
      </c>
      <c r="B1753" s="4" t="str">
        <f aca="false">Vocabulary!B1749</f>
        <v>theirs</v>
      </c>
      <c r="C1753" s="24" t="n">
        <v>1.73027352193779</v>
      </c>
      <c r="D1753" s="25" t="n">
        <f aca="false">EXP((C1753-$B$3)/$F$3)</f>
        <v>5.78311879686696E-008</v>
      </c>
      <c r="E1753" s="26" t="n">
        <f aca="false">D1753/$D$3</f>
        <v>4.56597277116755E-008</v>
      </c>
      <c r="F1753" s="47" t="n">
        <f aca="false">IF(A1753=1,-1,E1753+A1753*0.0000000001)</f>
        <v>2.20459727711676E-007</v>
      </c>
    </row>
    <row r="1754" customFormat="false" ht="15" hidden="false" customHeight="false" outlineLevel="0" collapsed="false">
      <c r="A1754" s="4" t="n">
        <v>1749</v>
      </c>
      <c r="B1754" s="4" t="str">
        <f aca="false">Vocabulary!B1750</f>
        <v>ones</v>
      </c>
      <c r="C1754" s="24" t="n">
        <v>-4.08488367903968</v>
      </c>
      <c r="D1754" s="25" t="n">
        <f aca="false">EXP((C1754-$B$3)/$F$3)</f>
        <v>1.72453268477541E-010</v>
      </c>
      <c r="E1754" s="26" t="n">
        <f aca="false">D1754/$D$3</f>
        <v>1.3615783383075E-010</v>
      </c>
      <c r="F1754" s="47" t="n">
        <f aca="false">IF(A1754=1,-1,E1754+A1754*0.0000000001)</f>
        <v>1.75036157833831E-007</v>
      </c>
    </row>
    <row r="1755" customFormat="false" ht="15" hidden="false" customHeight="false" outlineLevel="0" collapsed="false">
      <c r="A1755" s="4" t="n">
        <v>1750</v>
      </c>
      <c r="B1755" s="4" t="str">
        <f aca="false">Vocabulary!B1751</f>
        <v>patted</v>
      </c>
      <c r="C1755" s="24" t="n">
        <v>-4.12586808310164</v>
      </c>
      <c r="D1755" s="25" t="n">
        <f aca="false">EXP((C1755-$B$3)/$F$3)</f>
        <v>1.65528252187686E-010</v>
      </c>
      <c r="E1755" s="26" t="n">
        <f aca="false">D1755/$D$3</f>
        <v>1.3069029340317E-010</v>
      </c>
      <c r="F1755" s="47" t="n">
        <f aca="false">IF(A1755=1,-1,E1755+A1755*0.0000000001)</f>
        <v>1.75130690293403E-007</v>
      </c>
    </row>
    <row r="1756" customFormat="false" ht="15" hidden="false" customHeight="false" outlineLevel="0" collapsed="false">
      <c r="A1756" s="4" t="n">
        <v>1751</v>
      </c>
      <c r="B1756" s="4" t="str">
        <f aca="false">Vocabulary!B1752</f>
        <v>begged</v>
      </c>
      <c r="C1756" s="24" t="n">
        <v>-0.9318750118828</v>
      </c>
      <c r="D1756" s="25" t="n">
        <f aca="false">EXP((C1756-$B$3)/$F$3)</f>
        <v>4.03650686494038E-009</v>
      </c>
      <c r="E1756" s="26" t="n">
        <f aca="false">D1756/$D$3</f>
        <v>3.18696210182187E-009</v>
      </c>
      <c r="F1756" s="47" t="n">
        <f aca="false">IF(A1756=1,-1,E1756+A1756*0.0000000001)</f>
        <v>1.78286962101822E-007</v>
      </c>
    </row>
    <row r="1757" customFormat="false" ht="15" hidden="false" customHeight="false" outlineLevel="0" collapsed="false">
      <c r="A1757" s="4" t="n">
        <v>1752</v>
      </c>
      <c r="B1757" s="4" t="str">
        <f aca="false">Vocabulary!B1753</f>
        <v>promised</v>
      </c>
      <c r="C1757" s="24" t="n">
        <v>-4.81464264913073</v>
      </c>
      <c r="D1757" s="25" t="n">
        <f aca="false">EXP((C1757-$B$3)/$F$3)</f>
        <v>8.31268140837471E-011</v>
      </c>
      <c r="E1757" s="26" t="n">
        <f aca="false">D1757/$D$3</f>
        <v>6.56315014427721E-011</v>
      </c>
      <c r="F1757" s="47" t="n">
        <f aca="false">IF(A1757=1,-1,E1757+A1757*0.0000000001)</f>
        <v>1.75265631501443E-007</v>
      </c>
    </row>
    <row r="1758" customFormat="false" ht="15" hidden="false" customHeight="false" outlineLevel="0" collapsed="false">
      <c r="A1758" s="4" t="n">
        <v>1753</v>
      </c>
      <c r="B1758" s="4" t="str">
        <f aca="false">Vocabulary!B1754</f>
        <v>c</v>
      </c>
      <c r="C1758" s="24" t="n">
        <v>-3.35435809367147</v>
      </c>
      <c r="D1758" s="25" t="n">
        <f aca="false">EXP((C1758-$B$3)/$F$3)</f>
        <v>3.58042565637287E-010</v>
      </c>
      <c r="E1758" s="26" t="n">
        <f aca="false">D1758/$D$3</f>
        <v>2.82687017687497E-010</v>
      </c>
      <c r="F1758" s="47" t="n">
        <f aca="false">IF(A1758=1,-1,E1758+A1758*0.0000000001)</f>
        <v>1.75582687017688E-007</v>
      </c>
    </row>
    <row r="1759" customFormat="false" ht="15" hidden="false" customHeight="false" outlineLevel="0" collapsed="false">
      <c r="A1759" s="4" t="n">
        <v>1754</v>
      </c>
      <c r="B1759" s="4" t="str">
        <f aca="false">Vocabulary!B1755</f>
        <v>d</v>
      </c>
      <c r="C1759" s="24" t="n">
        <v>-3.36445638234566</v>
      </c>
      <c r="D1759" s="25" t="n">
        <f aca="false">EXP((C1759-$B$3)/$F$3)</f>
        <v>3.54445142929004E-010</v>
      </c>
      <c r="E1759" s="26" t="n">
        <f aca="false">D1759/$D$3</f>
        <v>2.79846727748909E-010</v>
      </c>
      <c r="F1759" s="47" t="n">
        <f aca="false">IF(A1759=1,-1,E1759+A1759*0.0000000001)</f>
        <v>1.75679846727749E-007</v>
      </c>
    </row>
    <row r="1760" customFormat="false" ht="15" hidden="false" customHeight="false" outlineLevel="0" collapsed="false">
      <c r="A1760" s="4" t="n">
        <v>1755</v>
      </c>
      <c r="B1760" s="4" t="str">
        <f aca="false">Vocabulary!B1756</f>
        <v>mouse's</v>
      </c>
      <c r="C1760" s="24" t="n">
        <v>-0.0286594551419239</v>
      </c>
      <c r="D1760" s="25" t="n">
        <f aca="false">EXP((C1760-$B$3)/$F$3)</f>
        <v>9.9601809321341E-009</v>
      </c>
      <c r="E1760" s="26" t="n">
        <f aca="false">D1760/$D$3</f>
        <v>7.86390813148512E-009</v>
      </c>
      <c r="F1760" s="47" t="n">
        <f aca="false">IF(A1760=1,-1,E1760+A1760*0.0000000001)</f>
        <v>1.83363908131485E-007</v>
      </c>
    </row>
    <row r="1761" customFormat="false" ht="15" hidden="false" customHeight="false" outlineLevel="0" collapsed="false">
      <c r="A1761" s="4" t="n">
        <v>1756</v>
      </c>
      <c r="B1761" s="4" t="str">
        <f aca="false">Vocabulary!B1757</f>
        <v>prosecute</v>
      </c>
      <c r="C1761" s="24" t="n">
        <v>11.1352334283699</v>
      </c>
      <c r="D1761" s="25" t="n">
        <f aca="false">EXP((C1761-$B$3)/$F$3)</f>
        <v>0.00070256142972839</v>
      </c>
      <c r="E1761" s="26" t="n">
        <f aca="false">D1761/$D$3</f>
        <v>0.000554696604183588</v>
      </c>
      <c r="F1761" s="47" t="n">
        <f aca="false">IF(A1761=1,-1,E1761+A1761*0.0000000001)</f>
        <v>0.000554872204183588</v>
      </c>
    </row>
    <row r="1762" customFormat="false" ht="15" hidden="false" customHeight="false" outlineLevel="0" collapsed="false">
      <c r="A1762" s="4" t="n">
        <v>1757</v>
      </c>
      <c r="B1762" s="4" t="str">
        <f aca="false">Vocabulary!B1758</f>
        <v>denial</v>
      </c>
      <c r="C1762" s="24" t="n">
        <v>2.16624999798374</v>
      </c>
      <c r="D1762" s="25" t="n">
        <f aca="false">EXP((C1762-$B$3)/$F$3)</f>
        <v>8.94343369303736E-008</v>
      </c>
      <c r="E1762" s="26" t="n">
        <f aca="false">D1762/$D$3</f>
        <v>7.06115093905281E-008</v>
      </c>
      <c r="F1762" s="47" t="n">
        <f aca="false">IF(A1762=1,-1,E1762+A1762*0.0000000001)</f>
        <v>2.46311509390528E-007</v>
      </c>
    </row>
    <row r="1763" customFormat="false" ht="15" hidden="false" customHeight="false" outlineLevel="0" collapsed="false">
      <c r="A1763" s="4" t="n">
        <v>1758</v>
      </c>
      <c r="B1763" s="4" t="str">
        <f aca="false">Vocabulary!B1759</f>
        <v>cur</v>
      </c>
      <c r="C1763" s="24" t="n">
        <v>5.40054042354896</v>
      </c>
      <c r="D1763" s="25" t="n">
        <f aca="false">EXP((C1763-$B$3)/$F$3)</f>
        <v>2.27059028927509E-006</v>
      </c>
      <c r="E1763" s="26" t="n">
        <f aca="false">D1763/$D$3</f>
        <v>1.79270974701819E-006</v>
      </c>
      <c r="F1763" s="47" t="n">
        <f aca="false">IF(A1763=1,-1,E1763+A1763*0.0000000001)</f>
        <v>1.96850974701819E-006</v>
      </c>
    </row>
    <row r="1764" customFormat="false" ht="15" hidden="false" customHeight="false" outlineLevel="0" collapsed="false">
      <c r="A1764" s="4" t="n">
        <v>1759</v>
      </c>
      <c r="B1764" s="4" t="str">
        <f aca="false">Vocabulary!B1760</f>
        <v>cunning</v>
      </c>
      <c r="C1764" s="24" t="n">
        <v>2.75535776918944</v>
      </c>
      <c r="D1764" s="25" t="n">
        <f aca="false">EXP((C1764-$B$3)/$F$3)</f>
        <v>1.61194621098386E-007</v>
      </c>
      <c r="E1764" s="26" t="n">
        <f aca="false">D1764/$D$3</f>
        <v>1.27268741425931E-007</v>
      </c>
      <c r="F1764" s="47" t="n">
        <f aca="false">IF(A1764=1,-1,E1764+A1764*0.0000000001)</f>
        <v>3.03168741425931E-007</v>
      </c>
    </row>
    <row r="1765" customFormat="false" ht="15" hidden="false" customHeight="false" outlineLevel="0" collapsed="false">
      <c r="A1765" s="4" t="n">
        <v>1760</v>
      </c>
      <c r="B1765" s="4" t="str">
        <f aca="false">Vocabulary!B1761</f>
        <v>condemn</v>
      </c>
      <c r="C1765" s="24" t="n">
        <v>1.55280539423318</v>
      </c>
      <c r="D1765" s="25" t="n">
        <f aca="false">EXP((C1765-$B$3)/$F$3)</f>
        <v>4.84271248092489E-008</v>
      </c>
      <c r="E1765" s="26" t="n">
        <f aca="false">D1765/$D$3</f>
        <v>3.82348938404576E-008</v>
      </c>
      <c r="F1765" s="47" t="n">
        <f aca="false">IF(A1765=1,-1,E1765+A1765*0.0000000001)</f>
        <v>2.14234893840458E-007</v>
      </c>
    </row>
    <row r="1766" customFormat="false" ht="15" hidden="false" customHeight="false" outlineLevel="0" collapsed="false">
      <c r="A1766" s="4" t="n">
        <v>1761</v>
      </c>
      <c r="B1766" s="4" t="str">
        <f aca="false">Vocabulary!B1762</f>
        <v>death</v>
      </c>
      <c r="C1766" s="24" t="n">
        <v>2.95767277547042</v>
      </c>
      <c r="D1766" s="25" t="n">
        <f aca="false">EXP((C1766-$B$3)/$F$3)</f>
        <v>1.97339869458005E-007</v>
      </c>
      <c r="E1766" s="26" t="n">
        <f aca="false">D1766/$D$3</f>
        <v>1.55806668038561E-007</v>
      </c>
      <c r="F1766" s="47" t="n">
        <f aca="false">IF(A1766=1,-1,E1766+A1766*0.0000000001)</f>
        <v>3.31906668038561E-007</v>
      </c>
    </row>
    <row r="1767" customFormat="false" ht="15" hidden="false" customHeight="false" outlineLevel="0" collapsed="false">
      <c r="A1767" s="4" t="n">
        <v>1762</v>
      </c>
      <c r="B1767" s="4" t="str">
        <f aca="false">Vocabulary!B1763</f>
        <v>fifth</v>
      </c>
      <c r="C1767" s="24" t="n">
        <v>-0.374278567819886</v>
      </c>
      <c r="D1767" s="25" t="n">
        <f aca="false">EXP((C1767-$B$3)/$F$3)</f>
        <v>7.04963698938051E-009</v>
      </c>
      <c r="E1767" s="26" t="n">
        <f aca="false">D1767/$D$3</f>
        <v>5.5659327900311E-009</v>
      </c>
      <c r="F1767" s="47" t="n">
        <f aca="false">IF(A1767=1,-1,E1767+A1767*0.0000000001)</f>
        <v>1.81765932790031E-007</v>
      </c>
    </row>
    <row r="1768" customFormat="false" ht="15" hidden="false" customHeight="false" outlineLevel="0" collapsed="false">
      <c r="A1768" s="4" t="n">
        <v>1763</v>
      </c>
      <c r="B1768" s="4" t="str">
        <f aca="false">Vocabulary!B1764</f>
        <v>undo</v>
      </c>
      <c r="C1768" s="24" t="n">
        <v>-0.784425767960054</v>
      </c>
      <c r="D1768" s="25" t="n">
        <f aca="false">EXP((C1768-$B$3)/$F$3)</f>
        <v>4.67780472717955E-009</v>
      </c>
      <c r="E1768" s="26" t="n">
        <f aca="false">D1768/$D$3</f>
        <v>3.6932889956734E-009</v>
      </c>
      <c r="F1768" s="47" t="n">
        <f aca="false">IF(A1768=1,-1,E1768+A1768*0.0000000001)</f>
        <v>1.79993288995673E-007</v>
      </c>
    </row>
    <row r="1769" customFormat="false" ht="15" hidden="false" customHeight="false" outlineLevel="0" collapsed="false">
      <c r="A1769" s="4" t="n">
        <v>1764</v>
      </c>
      <c r="B1769" s="4" t="str">
        <f aca="false">Vocabulary!B1765</f>
        <v>insult</v>
      </c>
      <c r="C1769" s="24" t="n">
        <v>-3.63923751949517</v>
      </c>
      <c r="D1769" s="25" t="n">
        <f aca="false">EXP((C1769-$B$3)/$F$3)</f>
        <v>2.69285579941937E-010</v>
      </c>
      <c r="E1769" s="26" t="n">
        <f aca="false">D1769/$D$3</f>
        <v>2.12610300578481E-010</v>
      </c>
      <c r="F1769" s="47" t="n">
        <f aca="false">IF(A1769=1,-1,E1769+A1769*0.0000000001)</f>
        <v>1.76612610300579E-007</v>
      </c>
    </row>
    <row r="1770" customFormat="false" ht="15" hidden="false" customHeight="false" outlineLevel="0" collapsed="false">
      <c r="A1770" s="4" t="n">
        <v>1765</v>
      </c>
      <c r="B1770" s="4" t="str">
        <f aca="false">Vocabulary!B1766</f>
        <v>growled</v>
      </c>
      <c r="C1770" s="24" t="n">
        <v>-0.687130107674253</v>
      </c>
      <c r="D1770" s="25" t="n">
        <f aca="false">EXP((C1770-$B$3)/$F$3)</f>
        <v>5.1558118078834E-009</v>
      </c>
      <c r="E1770" s="26" t="n">
        <f aca="false">D1770/$D$3</f>
        <v>4.07069215676728E-009</v>
      </c>
      <c r="F1770" s="47" t="n">
        <f aca="false">IF(A1770=1,-1,E1770+A1770*0.0000000001)</f>
        <v>1.80570692156767E-007</v>
      </c>
    </row>
    <row r="1771" customFormat="false" ht="15" hidden="false" customHeight="false" outlineLevel="0" collapsed="false">
      <c r="A1771" s="4" t="n">
        <v>1766</v>
      </c>
      <c r="B1771" s="4" t="str">
        <f aca="false">Vocabulary!B1767</f>
        <v>quicker</v>
      </c>
      <c r="C1771" s="24" t="n">
        <v>-3.22257313959245</v>
      </c>
      <c r="D1771" s="25" t="n">
        <f aca="false">EXP((C1771-$B$3)/$F$3)</f>
        <v>4.08477499434783E-010</v>
      </c>
      <c r="E1771" s="26" t="n">
        <f aca="false">D1771/$D$3</f>
        <v>3.22507146328077E-010</v>
      </c>
      <c r="F1771" s="47" t="n">
        <f aca="false">IF(A1771=1,-1,E1771+A1771*0.0000000001)</f>
        <v>1.76922507146328E-007</v>
      </c>
    </row>
    <row r="1772" customFormat="false" ht="15" hidden="false" customHeight="false" outlineLevel="0" collapsed="false">
      <c r="A1772" s="4" t="n">
        <v>1767</v>
      </c>
      <c r="B1772" s="4" t="str">
        <f aca="false">Vocabulary!B1768</f>
        <v>daughter</v>
      </c>
      <c r="C1772" s="24" t="n">
        <v>-2.64407921595468</v>
      </c>
      <c r="D1772" s="25" t="n">
        <f aca="false">EXP((C1772-$B$3)/$F$3)</f>
        <v>7.28458571268339E-010</v>
      </c>
      <c r="E1772" s="26" t="n">
        <f aca="false">D1772/$D$3</f>
        <v>5.75143295195112E-010</v>
      </c>
      <c r="F1772" s="47" t="n">
        <f aca="false">IF(A1772=1,-1,E1772+A1772*0.0000000001)</f>
        <v>1.77275143295195E-007</v>
      </c>
    </row>
    <row r="1773" customFormat="false" ht="15" hidden="false" customHeight="false" outlineLevel="0" collapsed="false">
      <c r="A1773" s="4" t="n">
        <v>1768</v>
      </c>
      <c r="B1773" s="4" t="str">
        <f aca="false">Vocabulary!B1769</f>
        <v>lose</v>
      </c>
      <c r="C1773" s="24" t="n">
        <v>6.57593133972485</v>
      </c>
      <c r="D1773" s="25" t="n">
        <f aca="false">EXP((C1773-$B$3)/$F$3)</f>
        <v>7.35537069501346E-006</v>
      </c>
      <c r="E1773" s="26" t="n">
        <f aca="false">D1773/$D$3</f>
        <v>5.80732014937508E-006</v>
      </c>
      <c r="F1773" s="47" t="n">
        <f aca="false">IF(A1773=1,-1,E1773+A1773*0.0000000001)</f>
        <v>5.98412014937508E-006</v>
      </c>
    </row>
    <row r="1774" customFormat="false" ht="15" hidden="false" customHeight="false" outlineLevel="0" collapsed="false">
      <c r="A1774" s="4" t="n">
        <v>1769</v>
      </c>
      <c r="B1774" s="4" t="str">
        <f aca="false">Vocabulary!B1770</f>
        <v>snappishly</v>
      </c>
      <c r="C1774" s="24" t="n">
        <v>0.613484283787366</v>
      </c>
      <c r="D1774" s="25" t="n">
        <f aca="false">EXP((C1774-$B$3)/$F$3)</f>
        <v>1.89298298393068E-008</v>
      </c>
      <c r="E1774" s="26" t="n">
        <f aca="false">D1774/$D$3</f>
        <v>1.494575689089E-008</v>
      </c>
      <c r="F1774" s="47" t="n">
        <f aca="false">IF(A1774=1,-1,E1774+A1774*0.0000000001)</f>
        <v>1.9184575689089E-007</v>
      </c>
    </row>
    <row r="1775" customFormat="false" ht="15" hidden="false" customHeight="false" outlineLevel="0" collapsed="false">
      <c r="A1775" s="4" t="n">
        <v>1770</v>
      </c>
      <c r="B1775" s="4" t="str">
        <f aca="false">Vocabulary!B1771</f>
        <v>patience</v>
      </c>
      <c r="C1775" s="24" t="n">
        <v>0.407910006703206</v>
      </c>
      <c r="D1775" s="25" t="n">
        <f aca="false">EXP((C1775-$B$3)/$F$3)</f>
        <v>1.54122816166421E-008</v>
      </c>
      <c r="E1775" s="26" t="n">
        <f aca="false">D1775/$D$3</f>
        <v>1.21685306276742E-008</v>
      </c>
      <c r="F1775" s="47" t="n">
        <f aca="false">IF(A1775=1,-1,E1775+A1775*0.0000000001)</f>
        <v>1.89168530627674E-007</v>
      </c>
    </row>
    <row r="1776" customFormat="false" ht="15" hidden="false" customHeight="false" outlineLevel="0" collapsed="false">
      <c r="A1776" s="4" t="n">
        <v>1771</v>
      </c>
      <c r="B1776" s="4" t="str">
        <f aca="false">Vocabulary!B1772</f>
        <v>oyster</v>
      </c>
      <c r="C1776" s="24" t="n">
        <v>9.00230664476479</v>
      </c>
      <c r="D1776" s="25" t="n">
        <f aca="false">EXP((C1776-$B$3)/$F$3)</f>
        <v>8.32464976939292E-005</v>
      </c>
      <c r="E1776" s="26" t="n">
        <f aca="false">D1776/$D$3</f>
        <v>6.57259958020343E-005</v>
      </c>
      <c r="F1776" s="47" t="n">
        <f aca="false">IF(A1776=1,-1,E1776+A1776*0.0000000001)</f>
        <v>6.59030958020343E-005</v>
      </c>
    </row>
    <row r="1777" customFormat="false" ht="15" hidden="false" customHeight="false" outlineLevel="0" collapsed="false">
      <c r="A1777" s="4" t="n">
        <v>1772</v>
      </c>
      <c r="B1777" s="4" t="str">
        <f aca="false">Vocabulary!B1773</f>
        <v>addressing</v>
      </c>
      <c r="C1777" s="24" t="n">
        <v>5.61738858702619</v>
      </c>
      <c r="D1777" s="25" t="n">
        <f aca="false">EXP((C1777-$B$3)/$F$3)</f>
        <v>2.8204261780354E-006</v>
      </c>
      <c r="E1777" s="26" t="n">
        <f aca="false">D1777/$D$3</f>
        <v>2.22682424213291E-006</v>
      </c>
      <c r="F1777" s="47" t="n">
        <f aca="false">IF(A1777=1,-1,E1777+A1777*0.0000000001)</f>
        <v>2.40402424213291E-006</v>
      </c>
    </row>
    <row r="1778" customFormat="false" ht="15" hidden="false" customHeight="false" outlineLevel="0" collapsed="false">
      <c r="A1778" s="4" t="n">
        <v>1773</v>
      </c>
      <c r="B1778" s="4" t="str">
        <f aca="false">Vocabulary!B1774</f>
        <v>pet</v>
      </c>
      <c r="C1778" s="24" t="n">
        <v>-4.30333881241697</v>
      </c>
      <c r="D1778" s="25" t="n">
        <f aca="false">EXP((C1778-$B$3)/$F$3)</f>
        <v>1.38610959848501E-010</v>
      </c>
      <c r="E1778" s="26" t="n">
        <f aca="false">D1778/$D$3</f>
        <v>1.09438157970493E-010</v>
      </c>
      <c r="F1778" s="47" t="n">
        <f aca="false">IF(A1778=1,-1,E1778+A1778*0.0000000001)</f>
        <v>1.77409438157971E-007</v>
      </c>
    </row>
    <row r="1779" customFormat="false" ht="15" hidden="false" customHeight="false" outlineLevel="0" collapsed="false">
      <c r="A1779" s="4" t="n">
        <v>1774</v>
      </c>
      <c r="B1779" s="4" t="str">
        <f aca="false">Vocabulary!B1775</f>
        <v>dinah's</v>
      </c>
      <c r="C1779" s="24" t="n">
        <v>-6.44651383375302</v>
      </c>
      <c r="D1779" s="25" t="n">
        <f aca="false">EXP((C1779-$B$3)/$F$3)</f>
        <v>1.62565537909357E-011</v>
      </c>
      <c r="E1779" s="26" t="n">
        <f aca="false">D1779/$D$3</f>
        <v>1.28351127773211E-011</v>
      </c>
      <c r="F1779" s="47" t="n">
        <f aca="false">IF(A1779=1,-1,E1779+A1779*0.0000000001)</f>
        <v>1.77412835112777E-007</v>
      </c>
    </row>
    <row r="1780" customFormat="false" ht="15" hidden="false" customHeight="false" outlineLevel="0" collapsed="false">
      <c r="A1780" s="4" t="n">
        <v>1775</v>
      </c>
      <c r="B1780" s="4" t="str">
        <f aca="false">Vocabulary!B1776</f>
        <v>magpie</v>
      </c>
      <c r="C1780" s="24" t="n">
        <v>-4.70458452624962</v>
      </c>
      <c r="D1780" s="25" t="n">
        <f aca="false">EXP((C1780-$B$3)/$F$3)</f>
        <v>9.27980331611015E-011</v>
      </c>
      <c r="E1780" s="26" t="n">
        <f aca="false">D1780/$D$3</f>
        <v>7.3267264172585E-011</v>
      </c>
      <c r="F1780" s="47" t="n">
        <f aca="false">IF(A1780=1,-1,E1780+A1780*0.0000000001)</f>
        <v>1.77573267264173E-007</v>
      </c>
    </row>
    <row r="1781" customFormat="false" ht="15" hidden="false" customHeight="false" outlineLevel="0" collapsed="false">
      <c r="A1781" s="4" t="n">
        <v>1776</v>
      </c>
      <c r="B1781" s="4" t="str">
        <f aca="false">Vocabulary!B1777</f>
        <v>wrapping</v>
      </c>
      <c r="C1781" s="24" t="n">
        <v>-5.68220333766969</v>
      </c>
      <c r="D1781" s="25" t="n">
        <f aca="false">EXP((C1781-$B$3)/$F$3)</f>
        <v>3.49111629638373E-011</v>
      </c>
      <c r="E1781" s="26" t="n">
        <f aca="false">D1781/$D$3</f>
        <v>2.75635734111207E-011</v>
      </c>
      <c r="F1781" s="47" t="n">
        <f aca="false">IF(A1781=1,-1,E1781+A1781*0.0000000001)</f>
        <v>1.77627563573411E-007</v>
      </c>
    </row>
    <row r="1782" customFormat="false" ht="15" hidden="false" customHeight="false" outlineLevel="0" collapsed="false">
      <c r="A1782" s="4" t="n">
        <v>1777</v>
      </c>
      <c r="B1782" s="4" t="str">
        <f aca="false">Vocabulary!B1778</f>
        <v>canary</v>
      </c>
      <c r="C1782" s="24" t="n">
        <v>-5.40858369119785</v>
      </c>
      <c r="D1782" s="25" t="n">
        <f aca="false">EXP((C1782-$B$3)/$F$3)</f>
        <v>4.58982174240327E-011</v>
      </c>
      <c r="E1782" s="26" t="n">
        <f aca="false">D1782/$D$3</f>
        <v>3.62382337912196E-011</v>
      </c>
      <c r="F1782" s="47" t="n">
        <f aca="false">IF(A1782=1,-1,E1782+A1782*0.0000000001)</f>
        <v>1.77736238233791E-007</v>
      </c>
    </row>
    <row r="1783" customFormat="false" ht="15" hidden="false" customHeight="false" outlineLevel="0" collapsed="false">
      <c r="A1783" s="4" t="n">
        <v>1778</v>
      </c>
      <c r="B1783" s="4" t="str">
        <f aca="false">Vocabulary!B1779</f>
        <v>bed</v>
      </c>
      <c r="C1783" s="24" t="n">
        <v>-0.43055399836341</v>
      </c>
      <c r="D1783" s="25" t="n">
        <f aca="false">EXP((C1783-$B$3)/$F$3)</f>
        <v>6.66387198060774E-009</v>
      </c>
      <c r="E1783" s="26" t="n">
        <f aca="false">D1783/$D$3</f>
        <v>5.26135794244541E-009</v>
      </c>
      <c r="F1783" s="47" t="n">
        <f aca="false">IF(A1783=1,-1,E1783+A1783*0.0000000001)</f>
        <v>1.83061357942445E-007</v>
      </c>
    </row>
    <row r="1784" customFormat="false" ht="15" hidden="false" customHeight="false" outlineLevel="0" collapsed="false">
      <c r="A1784" s="4" t="n">
        <v>1779</v>
      </c>
      <c r="B1784" s="4" t="str">
        <f aca="false">Vocabulary!B1780</f>
        <v>various</v>
      </c>
      <c r="C1784" s="24" t="n">
        <v>-0.148247153868169</v>
      </c>
      <c r="D1784" s="25" t="n">
        <f aca="false">EXP((C1784-$B$3)/$F$3)</f>
        <v>8.83753099634385E-009</v>
      </c>
      <c r="E1784" s="26" t="n">
        <f aca="false">D1784/$D$3</f>
        <v>6.97753708872731E-009</v>
      </c>
      <c r="F1784" s="47" t="n">
        <f aca="false">IF(A1784=1,-1,E1784+A1784*0.0000000001)</f>
        <v>1.84877537088727E-007</v>
      </c>
    </row>
    <row r="1785" customFormat="false" ht="15" hidden="false" customHeight="false" outlineLevel="0" collapsed="false">
      <c r="A1785" s="4" t="n">
        <v>1780</v>
      </c>
      <c r="B1785" s="4" t="str">
        <f aca="false">Vocabulary!B1781</f>
        <v>pretexts</v>
      </c>
      <c r="C1785" s="24" t="n">
        <v>3.44396134986956</v>
      </c>
      <c r="D1785" s="25" t="n">
        <f aca="false">EXP((C1785-$B$3)/$F$3)</f>
        <v>3.20927757190497E-007</v>
      </c>
      <c r="E1785" s="26" t="n">
        <f aca="false">D1785/$D$3</f>
        <v>2.53383589774698E-007</v>
      </c>
      <c r="F1785" s="47" t="n">
        <f aca="false">IF(A1785=1,-1,E1785+A1785*0.0000000001)</f>
        <v>4.31383589774698E-007</v>
      </c>
    </row>
    <row r="1786" customFormat="false" ht="15" hidden="false" customHeight="false" outlineLevel="0" collapsed="false">
      <c r="A1786" s="4" t="n">
        <v>1781</v>
      </c>
      <c r="B1786" s="4" t="str">
        <f aca="false">Vocabulary!B1782</f>
        <v>spirited</v>
      </c>
      <c r="C1786" s="24" t="n">
        <v>1.82616529302653</v>
      </c>
      <c r="D1786" s="25" t="n">
        <f aca="false">EXP((C1786-$B$3)/$F$3)</f>
        <v>6.36513150527208E-008</v>
      </c>
      <c r="E1786" s="26" t="n">
        <f aca="false">D1786/$D$3</f>
        <v>5.02549198085264E-008</v>
      </c>
      <c r="F1786" s="47" t="n">
        <f aca="false">IF(A1786=1,-1,E1786+A1786*0.0000000001)</f>
        <v>2.28354919808526E-007</v>
      </c>
    </row>
    <row r="1787" customFormat="false" ht="15" hidden="false" customHeight="false" outlineLevel="0" collapsed="false">
      <c r="A1787" s="4" t="n">
        <v>1782</v>
      </c>
      <c r="B1787" s="4" t="str">
        <f aca="false">Vocabulary!B1783</f>
        <v>iv</v>
      </c>
      <c r="C1787" s="24" t="n">
        <v>-3.8739003303724</v>
      </c>
      <c r="D1787" s="25" t="n">
        <f aca="false">EXP((C1787-$B$3)/$F$3)</f>
        <v>2.1296112579755E-010</v>
      </c>
      <c r="E1787" s="26" t="n">
        <f aca="false">D1787/$D$3</f>
        <v>1.68140191454409E-010</v>
      </c>
      <c r="F1787" s="47" t="n">
        <f aca="false">IF(A1787=1,-1,E1787+A1787*0.0000000001)</f>
        <v>1.78368140191454E-007</v>
      </c>
    </row>
    <row r="1788" customFormat="false" ht="15" hidden="false" customHeight="false" outlineLevel="0" collapsed="false">
      <c r="A1788" s="4" t="n">
        <v>1783</v>
      </c>
      <c r="B1788" s="4" t="str">
        <f aca="false">Vocabulary!B1784</f>
        <v>sends</v>
      </c>
      <c r="C1788" s="24" t="n">
        <v>-1.29373765247279</v>
      </c>
      <c r="D1788" s="25" t="n">
        <f aca="false">EXP((C1788-$B$3)/$F$3)</f>
        <v>2.81093463953733E-009</v>
      </c>
      <c r="E1788" s="26" t="n">
        <f aca="false">D1788/$D$3</f>
        <v>2.21933034344935E-009</v>
      </c>
      <c r="F1788" s="47" t="n">
        <f aca="false">IF(A1788=1,-1,E1788+A1788*0.0000000001)</f>
        <v>1.80519330343449E-007</v>
      </c>
    </row>
    <row r="1789" customFormat="false" ht="15" hidden="false" customHeight="false" outlineLevel="0" collapsed="false">
      <c r="A1789" s="4" t="n">
        <v>1784</v>
      </c>
      <c r="B1789" s="4" t="str">
        <f aca="false">Vocabulary!B1785</f>
        <v>naturedly</v>
      </c>
      <c r="C1789" s="24" t="n">
        <v>-9.17154515846992</v>
      </c>
      <c r="D1789" s="25" t="n">
        <f aca="false">EXP((C1789-$B$3)/$F$3)</f>
        <v>1.0655219925796E-012</v>
      </c>
      <c r="E1789" s="26" t="n">
        <f aca="false">D1789/$D$3</f>
        <v>8.41266551161694E-013</v>
      </c>
      <c r="F1789" s="47" t="n">
        <f aca="false">IF(A1789=1,-1,E1789+A1789*0.0000000001)</f>
        <v>1.78400841266551E-007</v>
      </c>
    </row>
    <row r="1790" customFormat="false" ht="15" hidden="false" customHeight="false" outlineLevel="0" collapsed="false">
      <c r="A1790" s="4" t="n">
        <v>1785</v>
      </c>
      <c r="B1790" s="4" t="str">
        <f aca="false">Vocabulary!B1786</f>
        <v>completely</v>
      </c>
      <c r="C1790" s="24" t="n">
        <v>-0.257884418695137</v>
      </c>
      <c r="D1790" s="25" t="n">
        <f aca="false">EXP((C1790-$B$3)/$F$3)</f>
        <v>7.91983421973178E-009</v>
      </c>
      <c r="E1790" s="26" t="n">
        <f aca="false">D1790/$D$3</f>
        <v>6.25298367016897E-009</v>
      </c>
      <c r="F1790" s="47" t="n">
        <f aca="false">IF(A1790=1,-1,E1790+A1790*0.0000000001)</f>
        <v>1.84752983670169E-007</v>
      </c>
    </row>
    <row r="1791" customFormat="false" ht="15" hidden="false" customHeight="false" outlineLevel="0" collapsed="false">
      <c r="A1791" s="4" t="n">
        <v>1786</v>
      </c>
      <c r="B1791" s="4" t="str">
        <f aca="false">Vocabulary!B1787</f>
        <v>pointed</v>
      </c>
      <c r="C1791" s="24" t="n">
        <v>-0.462237000172163</v>
      </c>
      <c r="D1791" s="25" t="n">
        <f aca="false">EXP((C1791-$B$3)/$F$3)</f>
        <v>6.45605010721529E-009</v>
      </c>
      <c r="E1791" s="26" t="n">
        <f aca="false">D1791/$D$3</f>
        <v>5.09727536892522E-009</v>
      </c>
      <c r="F1791" s="47" t="n">
        <f aca="false">IF(A1791=1,-1,E1791+A1791*0.0000000001)</f>
        <v>1.83697275368925E-007</v>
      </c>
    </row>
    <row r="1792" customFormat="false" ht="15" hidden="false" customHeight="false" outlineLevel="0" collapsed="false">
      <c r="A1792" s="4" t="n">
        <v>1787</v>
      </c>
      <c r="B1792" s="4" t="str">
        <f aca="false">Vocabulary!B1788</f>
        <v>housemaid</v>
      </c>
      <c r="C1792" s="24" t="n">
        <v>-10.4611128276709</v>
      </c>
      <c r="D1792" s="25" t="n">
        <f aca="false">EXP((C1792-$B$3)/$F$3)</f>
        <v>2.93433906393053E-013</v>
      </c>
      <c r="E1792" s="26" t="n">
        <f aca="false">D1792/$D$3</f>
        <v>2.31676241451906E-013</v>
      </c>
      <c r="F1792" s="47" t="n">
        <f aca="false">IF(A1792=1,-1,E1792+A1792*0.0000000001)</f>
        <v>1.78700231676241E-007</v>
      </c>
    </row>
    <row r="1793" customFormat="false" ht="15" hidden="false" customHeight="false" outlineLevel="0" collapsed="false">
      <c r="A1793" s="4" t="n">
        <v>1788</v>
      </c>
      <c r="B1793" s="4" t="str">
        <f aca="false">Vocabulary!B1789</f>
        <v>he'll</v>
      </c>
      <c r="C1793" s="24" t="n">
        <v>-3.74366224418332</v>
      </c>
      <c r="D1793" s="25" t="n">
        <f aca="false">EXP((C1793-$B$3)/$F$3)</f>
        <v>2.42583923610026E-010</v>
      </c>
      <c r="E1793" s="26" t="n">
        <f aca="false">D1793/$D$3</f>
        <v>1.91528417248914E-010</v>
      </c>
      <c r="F1793" s="47" t="n">
        <f aca="false">IF(A1793=1,-1,E1793+A1793*0.0000000001)</f>
        <v>1.78991528417249E-007</v>
      </c>
    </row>
    <row r="1794" customFormat="false" ht="15" hidden="false" customHeight="false" outlineLevel="0" collapsed="false">
      <c r="A1794" s="4" t="n">
        <v>1789</v>
      </c>
      <c r="B1794" s="4" t="str">
        <f aca="false">Vocabulary!B1790</f>
        <v>finds</v>
      </c>
      <c r="C1794" s="24" t="n">
        <v>4.70444733514899</v>
      </c>
      <c r="D1794" s="25" t="n">
        <f aca="false">EXP((C1794-$B$3)/$F$3)</f>
        <v>1.1319555911937E-006</v>
      </c>
      <c r="E1794" s="26" t="n">
        <f aca="false">D1794/$D$3</f>
        <v>8.93718180294231E-007</v>
      </c>
      <c r="F1794" s="47" t="n">
        <f aca="false">IF(A1794=1,-1,E1794+A1794*0.0000000001)</f>
        <v>1.07261818029423E-006</v>
      </c>
    </row>
    <row r="1795" customFormat="false" ht="15" hidden="false" customHeight="false" outlineLevel="0" collapsed="false">
      <c r="A1795" s="4" t="n">
        <v>1790</v>
      </c>
      <c r="B1795" s="4" t="str">
        <f aca="false">Vocabulary!B1791</f>
        <v>neat</v>
      </c>
      <c r="C1795" s="24" t="n">
        <v>-6.69728697490136</v>
      </c>
      <c r="D1795" s="25" t="n">
        <f aca="false">EXP((C1795-$B$3)/$F$3)</f>
        <v>1.26508321615436E-011</v>
      </c>
      <c r="E1795" s="26" t="n">
        <f aca="false">D1795/$D$3</f>
        <v>9.98827055282223E-012</v>
      </c>
      <c r="F1795" s="47" t="n">
        <f aca="false">IF(A1795=1,-1,E1795+A1795*0.0000000001)</f>
        <v>1.79009988270553E-007</v>
      </c>
    </row>
    <row r="1796" customFormat="false" ht="15" hidden="false" customHeight="false" outlineLevel="0" collapsed="false">
      <c r="A1796" s="4" t="n">
        <v>1791</v>
      </c>
      <c r="B1796" s="4" t="str">
        <f aca="false">Vocabulary!B1792</f>
        <v>brass</v>
      </c>
      <c r="C1796" s="24" t="n">
        <v>-4.26928904007207</v>
      </c>
      <c r="D1796" s="25" t="n">
        <f aca="false">EXP((C1796-$B$3)/$F$3)</f>
        <v>1.43411903152141E-010</v>
      </c>
      <c r="E1796" s="26" t="n">
        <f aca="false">D1796/$D$3</f>
        <v>1.13228669141077E-010</v>
      </c>
      <c r="F1796" s="47" t="n">
        <f aca="false">IF(A1796=1,-1,E1796+A1796*0.0000000001)</f>
        <v>1.79213228669141E-007</v>
      </c>
    </row>
    <row r="1797" customFormat="false" ht="15" hidden="false" customHeight="false" outlineLevel="0" collapsed="false">
      <c r="A1797" s="4" t="n">
        <v>1792</v>
      </c>
      <c r="B1797" s="4" t="str">
        <f aca="false">Vocabulary!B1793</f>
        <v>w</v>
      </c>
      <c r="C1797" s="24" t="n">
        <v>-3.984915036975</v>
      </c>
      <c r="D1797" s="25" t="n">
        <f aca="false">EXP((C1797-$B$3)/$F$3)</f>
        <v>1.90584360622712E-010</v>
      </c>
      <c r="E1797" s="26" t="n">
        <f aca="false">D1797/$D$3</f>
        <v>1.50472959622604E-010</v>
      </c>
      <c r="F1797" s="47" t="n">
        <f aca="false">IF(A1797=1,-1,E1797+A1797*0.0000000001)</f>
        <v>1.79350472959623E-007</v>
      </c>
    </row>
    <row r="1798" customFormat="false" ht="15" hidden="false" customHeight="false" outlineLevel="0" collapsed="false">
      <c r="A1798" s="4" t="n">
        <v>1793</v>
      </c>
      <c r="B1798" s="4" t="str">
        <f aca="false">Vocabulary!B1794</f>
        <v>engraved</v>
      </c>
      <c r="C1798" s="24" t="n">
        <v>0.952534749499574</v>
      </c>
      <c r="D1798" s="25" t="n">
        <f aca="false">EXP((C1798-$B$3)/$F$3)</f>
        <v>2.6570177546068E-008</v>
      </c>
      <c r="E1798" s="26" t="n">
        <f aca="false">D1798/$D$3</f>
        <v>2.09780762702228E-008</v>
      </c>
      <c r="F1798" s="47" t="n">
        <f aca="false">IF(A1798=1,-1,E1798+A1798*0.0000000001)</f>
        <v>2.00278076270223E-007</v>
      </c>
    </row>
    <row r="1799" customFormat="false" ht="15" hidden="false" customHeight="false" outlineLevel="0" collapsed="false">
      <c r="A1799" s="4" t="n">
        <v>1794</v>
      </c>
      <c r="B1799" s="4" t="str">
        <f aca="false">Vocabulary!B1795</f>
        <v>upstairs</v>
      </c>
      <c r="C1799" s="24" t="n">
        <v>-4.7711708859381</v>
      </c>
      <c r="D1799" s="25" t="n">
        <f aca="false">EXP((C1799-$B$3)/$F$3)</f>
        <v>8.68201802057705E-011</v>
      </c>
      <c r="E1799" s="26" t="n">
        <f aca="false">D1799/$D$3</f>
        <v>6.85475420325397E-011</v>
      </c>
      <c r="F1799" s="47" t="n">
        <f aca="false">IF(A1799=1,-1,E1799+A1799*0.0000000001)</f>
        <v>1.79468547542033E-007</v>
      </c>
    </row>
    <row r="1800" customFormat="false" ht="15" hidden="false" customHeight="false" outlineLevel="0" collapsed="false">
      <c r="A1800" s="4" t="n">
        <v>1795</v>
      </c>
      <c r="B1800" s="4" t="str">
        <f aca="false">Vocabulary!B1796</f>
        <v>lest</v>
      </c>
      <c r="C1800" s="24" t="n">
        <v>-1.63514434103933</v>
      </c>
      <c r="D1800" s="25" t="n">
        <f aca="false">EXP((C1800-$B$3)/$F$3)</f>
        <v>1.9979274163454E-009</v>
      </c>
      <c r="E1800" s="26" t="n">
        <f aca="false">D1800/$D$3</f>
        <v>1.57743295654663E-009</v>
      </c>
      <c r="F1800" s="47" t="n">
        <f aca="false">IF(A1800=1,-1,E1800+A1800*0.0000000001)</f>
        <v>1.81077432956547E-007</v>
      </c>
    </row>
    <row r="1801" customFormat="false" ht="15" hidden="false" customHeight="false" outlineLevel="0" collapsed="false">
      <c r="A1801" s="4" t="n">
        <v>1796</v>
      </c>
      <c r="B1801" s="4" t="str">
        <f aca="false">Vocabulary!B1797</f>
        <v>fancying</v>
      </c>
      <c r="C1801" s="24" t="n">
        <v>-4.0224588218569</v>
      </c>
      <c r="D1801" s="25" t="n">
        <f aca="false">EXP((C1801-$B$3)/$F$3)</f>
        <v>1.83561754850975E-010</v>
      </c>
      <c r="E1801" s="26" t="n">
        <f aca="false">D1801/$D$3</f>
        <v>1.44928368915982E-010</v>
      </c>
      <c r="F1801" s="47" t="n">
        <f aca="false">IF(A1801=1,-1,E1801+A1801*0.0000000001)</f>
        <v>1.79744928368916E-007</v>
      </c>
    </row>
    <row r="1802" customFormat="false" ht="15" hidden="false" customHeight="false" outlineLevel="0" collapsed="false">
      <c r="A1802" s="4" t="n">
        <v>1797</v>
      </c>
      <c r="B1802" s="4" t="str">
        <f aca="false">Vocabulary!B1798</f>
        <v>tidy</v>
      </c>
      <c r="C1802" s="24" t="n">
        <v>-1.94959278463674</v>
      </c>
      <c r="D1802" s="25" t="n">
        <f aca="false">EXP((C1802-$B$3)/$F$3)</f>
        <v>1.45886962706552E-009</v>
      </c>
      <c r="E1802" s="26" t="n">
        <f aca="false">D1802/$D$3</f>
        <v>1.15182814461173E-009</v>
      </c>
      <c r="F1802" s="47" t="n">
        <f aca="false">IF(A1802=1,-1,E1802+A1802*0.0000000001)</f>
        <v>1.80851828144612E-007</v>
      </c>
    </row>
    <row r="1803" customFormat="false" ht="15" hidden="false" customHeight="false" outlineLevel="0" collapsed="false">
      <c r="A1803" s="4" t="n">
        <v>1798</v>
      </c>
      <c r="B1803" s="4" t="str">
        <f aca="false">Vocabulary!B1799</f>
        <v>hoped</v>
      </c>
      <c r="C1803" s="24" t="n">
        <v>-2.51921439344177</v>
      </c>
      <c r="D1803" s="25" t="n">
        <f aca="false">EXP((C1803-$B$3)/$F$3)</f>
        <v>8.25340128210421E-010</v>
      </c>
      <c r="E1803" s="26" t="n">
        <f aca="false">D1803/$D$3</f>
        <v>6.51634642954649E-010</v>
      </c>
      <c r="F1803" s="47" t="n">
        <f aca="false">IF(A1803=1,-1,E1803+A1803*0.0000000001)</f>
        <v>1.80451634642955E-007</v>
      </c>
    </row>
    <row r="1804" customFormat="false" ht="15" hidden="false" customHeight="false" outlineLevel="0" collapsed="false">
      <c r="A1804" s="4" t="n">
        <v>1799</v>
      </c>
      <c r="B1804" s="4" t="str">
        <f aca="false">Vocabulary!B1800</f>
        <v>pairs</v>
      </c>
      <c r="C1804" s="24" t="n">
        <v>-0.952000647973938</v>
      </c>
      <c r="D1804" s="25" t="n">
        <f aca="false">EXP((C1804-$B$3)/$F$3)</f>
        <v>3.95608161595417E-009</v>
      </c>
      <c r="E1804" s="26" t="n">
        <f aca="false">D1804/$D$3</f>
        <v>3.12346357967767E-009</v>
      </c>
      <c r="F1804" s="47" t="n">
        <f aca="false">IF(A1804=1,-1,E1804+A1804*0.0000000001)</f>
        <v>1.83023463579678E-007</v>
      </c>
    </row>
    <row r="1805" customFormat="false" ht="15" hidden="false" customHeight="false" outlineLevel="0" collapsed="false">
      <c r="A1805" s="4" t="n">
        <v>1800</v>
      </c>
      <c r="B1805" s="4" t="str">
        <f aca="false">Vocabulary!B1801</f>
        <v>nevertheless</v>
      </c>
      <c r="C1805" s="24" t="n">
        <v>0.422105504230178</v>
      </c>
      <c r="D1805" s="25" t="n">
        <f aca="false">EXP((C1805-$B$3)/$F$3)</f>
        <v>1.5632626877343E-008</v>
      </c>
      <c r="E1805" s="26" t="n">
        <f aca="false">D1805/$D$3</f>
        <v>1.23425008496176E-008</v>
      </c>
      <c r="F1805" s="47" t="n">
        <f aca="false">IF(A1805=1,-1,E1805+A1805*0.0000000001)</f>
        <v>1.92342500849618E-007</v>
      </c>
    </row>
    <row r="1806" customFormat="false" ht="15" hidden="false" customHeight="false" outlineLevel="0" collapsed="false">
      <c r="A1806" s="4" t="n">
        <v>1801</v>
      </c>
      <c r="B1806" s="4" t="str">
        <f aca="false">Vocabulary!B1802</f>
        <v>uncorked</v>
      </c>
      <c r="C1806" s="24" t="n">
        <v>-2.68167797009689</v>
      </c>
      <c r="D1806" s="25" t="n">
        <f aca="false">EXP((C1806-$B$3)/$F$3)</f>
        <v>7.01577942237526E-010</v>
      </c>
      <c r="E1806" s="26" t="n">
        <f aca="false">D1806/$D$3</f>
        <v>5.53920106715387E-010</v>
      </c>
      <c r="F1806" s="47" t="n">
        <f aca="false">IF(A1806=1,-1,E1806+A1806*0.0000000001)</f>
        <v>1.80653920106715E-007</v>
      </c>
    </row>
    <row r="1807" customFormat="false" ht="15" hidden="false" customHeight="false" outlineLevel="0" collapsed="false">
      <c r="A1807" s="4" t="n">
        <v>1802</v>
      </c>
      <c r="B1807" s="4" t="str">
        <f aca="false">Vocabulary!B1803</f>
        <v>lips</v>
      </c>
      <c r="C1807" s="24" t="n">
        <v>0.933631780456003</v>
      </c>
      <c r="D1807" s="25" t="n">
        <f aca="false">EXP((C1807-$B$3)/$F$3)</f>
        <v>2.60726395897521E-008</v>
      </c>
      <c r="E1807" s="26" t="n">
        <f aca="false">D1807/$D$3</f>
        <v>2.05852528057642E-008</v>
      </c>
      <c r="F1807" s="47" t="n">
        <f aca="false">IF(A1807=1,-1,E1807+A1807*0.0000000001)</f>
        <v>2.00785252805764E-007</v>
      </c>
    </row>
    <row r="1808" customFormat="false" ht="15" hidden="false" customHeight="false" outlineLevel="0" collapsed="false">
      <c r="A1808" s="4" t="n">
        <v>1803</v>
      </c>
      <c r="B1808" s="4" t="str">
        <f aca="false">Vocabulary!B1804</f>
        <v>whenever</v>
      </c>
      <c r="C1808" s="24" t="n">
        <v>1.22193628877725</v>
      </c>
      <c r="D1808" s="25" t="n">
        <f aca="false">EXP((C1808-$B$3)/$F$3)</f>
        <v>3.47851642500093E-008</v>
      </c>
      <c r="E1808" s="26" t="n">
        <f aca="false">D1808/$D$3</f>
        <v>2.7464093058607E-008</v>
      </c>
      <c r="F1808" s="47" t="n">
        <f aca="false">IF(A1808=1,-1,E1808+A1808*0.0000000001)</f>
        <v>2.07764093058607E-007</v>
      </c>
    </row>
    <row r="1809" customFormat="false" ht="15" hidden="false" customHeight="false" outlineLevel="0" collapsed="false">
      <c r="A1809" s="4" t="n">
        <v>1804</v>
      </c>
      <c r="B1809" s="4" t="str">
        <f aca="false">Vocabulary!B1805</f>
        <v>expected</v>
      </c>
      <c r="C1809" s="24" t="n">
        <v>0.0968505387215904</v>
      </c>
      <c r="D1809" s="25" t="n">
        <f aca="false">EXP((C1809-$B$3)/$F$3)</f>
        <v>1.12921210597046E-008</v>
      </c>
      <c r="E1809" s="26" t="n">
        <f aca="false">D1809/$D$3</f>
        <v>8.91552103603187E-009</v>
      </c>
      <c r="F1809" s="47" t="n">
        <f aca="false">IF(A1809=1,-1,E1809+A1809*0.0000000001)</f>
        <v>1.89315521036032E-007</v>
      </c>
    </row>
    <row r="1810" customFormat="false" ht="15" hidden="false" customHeight="false" outlineLevel="0" collapsed="false">
      <c r="A1810" s="4" t="n">
        <v>1805</v>
      </c>
      <c r="B1810" s="4" t="str">
        <f aca="false">Vocabulary!B1806</f>
        <v>pressing</v>
      </c>
      <c r="C1810" s="24" t="n">
        <v>2.52303977462527</v>
      </c>
      <c r="D1810" s="25" t="n">
        <f aca="false">EXP((C1810-$B$3)/$F$3)</f>
        <v>1.27778010723849E-007</v>
      </c>
      <c r="E1810" s="26" t="n">
        <f aca="false">D1810/$D$3</f>
        <v>1.00885169095113E-007</v>
      </c>
      <c r="F1810" s="47" t="n">
        <f aca="false">IF(A1810=1,-1,E1810+A1810*0.0000000001)</f>
        <v>2.81385169095113E-007</v>
      </c>
    </row>
    <row r="1811" customFormat="false" ht="15" hidden="false" customHeight="false" outlineLevel="0" collapsed="false">
      <c r="A1811" s="4" t="n">
        <v>1806</v>
      </c>
      <c r="B1811" s="4" t="str">
        <f aca="false">Vocabulary!B1807</f>
        <v>ceiling</v>
      </c>
      <c r="C1811" s="24" t="n">
        <v>0.269817415675945</v>
      </c>
      <c r="D1811" s="25" t="n">
        <f aca="false">EXP((C1811-$B$3)/$F$3)</f>
        <v>1.34243753188276E-008</v>
      </c>
      <c r="E1811" s="26" t="n">
        <f aca="false">D1811/$D$3</f>
        <v>1.05990096916058E-008</v>
      </c>
      <c r="F1811" s="47" t="n">
        <f aca="false">IF(A1811=1,-1,E1811+A1811*0.0000000001)</f>
        <v>1.91199009691606E-007</v>
      </c>
    </row>
    <row r="1812" customFormat="false" ht="15" hidden="false" customHeight="false" outlineLevel="0" collapsed="false">
      <c r="A1812" s="4" t="n">
        <v>1807</v>
      </c>
      <c r="B1812" s="4" t="str">
        <f aca="false">Vocabulary!B1808</f>
        <v>save</v>
      </c>
      <c r="C1812" s="24" t="n">
        <v>-1.92119754839178</v>
      </c>
      <c r="D1812" s="25" t="n">
        <f aca="false">EXP((C1812-$B$3)/$F$3)</f>
        <v>1.50088831685743E-009</v>
      </c>
      <c r="E1812" s="26" t="n">
        <f aca="false">D1812/$D$3</f>
        <v>1.18500335684738E-009</v>
      </c>
      <c r="F1812" s="47" t="n">
        <f aca="false">IF(A1812=1,-1,E1812+A1812*0.0000000001)</f>
        <v>1.81885003356847E-007</v>
      </c>
    </row>
    <row r="1813" customFormat="false" ht="15" hidden="false" customHeight="false" outlineLevel="0" collapsed="false">
      <c r="A1813" s="4" t="n">
        <v>1808</v>
      </c>
      <c r="B1813" s="4" t="str">
        <f aca="false">Vocabulary!B1809</f>
        <v>kneel</v>
      </c>
      <c r="C1813" s="24" t="n">
        <v>1.03971476035186</v>
      </c>
      <c r="D1813" s="25" t="n">
        <f aca="false">EXP((C1813-$B$3)/$F$3)</f>
        <v>2.89905366060584E-008</v>
      </c>
      <c r="E1813" s="26" t="n">
        <f aca="false">D1813/$D$3</f>
        <v>2.28890336536941E-008</v>
      </c>
      <c r="F1813" s="47" t="n">
        <f aca="false">IF(A1813=1,-1,E1813+A1813*0.0000000001)</f>
        <v>2.03689033653694E-007</v>
      </c>
    </row>
    <row r="1814" customFormat="false" ht="15" hidden="false" customHeight="false" outlineLevel="0" collapsed="false">
      <c r="A1814" s="4" t="n">
        <v>1809</v>
      </c>
      <c r="B1814" s="4" t="str">
        <f aca="false">Vocabulary!B1810</f>
        <v>resource</v>
      </c>
      <c r="C1814" s="24" t="n">
        <v>-1.51985701404397</v>
      </c>
      <c r="D1814" s="25" t="n">
        <f aca="false">EXP((C1814-$B$3)/$F$3)</f>
        <v>2.24206581208779E-009</v>
      </c>
      <c r="E1814" s="26" t="n">
        <f aca="false">D1814/$D$3</f>
        <v>1.7701886834323E-009</v>
      </c>
      <c r="F1814" s="47" t="n">
        <f aca="false">IF(A1814=1,-1,E1814+A1814*0.0000000001)</f>
        <v>1.82670188683432E-007</v>
      </c>
    </row>
    <row r="1815" customFormat="false" ht="15" hidden="false" customHeight="false" outlineLevel="0" collapsed="false">
      <c r="A1815" s="4" t="n">
        <v>1810</v>
      </c>
      <c r="B1815" s="4" t="str">
        <f aca="false">Vocabulary!B1811</f>
        <v>magic</v>
      </c>
      <c r="C1815" s="24" t="n">
        <v>-3.03977134731997</v>
      </c>
      <c r="D1815" s="25" t="n">
        <f aca="false">EXP((C1815-$B$3)/$F$3)</f>
        <v>4.90408454319023E-010</v>
      </c>
      <c r="E1815" s="26" t="n">
        <f aca="false">D1815/$D$3</f>
        <v>3.87194475476471E-010</v>
      </c>
      <c r="F1815" s="47" t="n">
        <f aca="false">IF(A1815=1,-1,E1815+A1815*0.0000000001)</f>
        <v>1.81387194475477E-007</v>
      </c>
    </row>
    <row r="1816" customFormat="false" ht="15" hidden="false" customHeight="false" outlineLevel="0" collapsed="false">
      <c r="A1816" s="4" t="n">
        <v>1811</v>
      </c>
      <c r="B1816" s="4" t="str">
        <f aca="false">Vocabulary!B1812</f>
        <v>grew</v>
      </c>
      <c r="C1816" s="24" t="n">
        <v>2.37432568521327</v>
      </c>
      <c r="D1816" s="25" t="n">
        <f aca="false">EXP((C1816-$B$3)/$F$3)</f>
        <v>1.10121067881678E-007</v>
      </c>
      <c r="E1816" s="26" t="n">
        <f aca="false">D1816/$D$3</f>
        <v>8.69444006151208E-008</v>
      </c>
      <c r="F1816" s="47" t="n">
        <f aca="false">IF(A1816=1,-1,E1816+A1816*0.0000000001)</f>
        <v>2.68044400615121E-007</v>
      </c>
    </row>
    <row r="1817" customFormat="false" ht="15" hidden="false" customHeight="false" outlineLevel="0" collapsed="false">
      <c r="A1817" s="4" t="n">
        <v>1812</v>
      </c>
      <c r="B1817" s="4" t="str">
        <f aca="false">Vocabulary!B1813</f>
        <v>pleasanter</v>
      </c>
      <c r="C1817" s="24" t="n">
        <v>-4.33941102622235</v>
      </c>
      <c r="D1817" s="25" t="n">
        <f aca="false">EXP((C1817-$B$3)/$F$3)</f>
        <v>1.33700061649384E-010</v>
      </c>
      <c r="E1817" s="26" t="n">
        <f aca="false">D1817/$D$3</f>
        <v>1.05560833598168E-010</v>
      </c>
      <c r="F1817" s="47" t="n">
        <f aca="false">IF(A1817=1,-1,E1817+A1817*0.0000000001)</f>
        <v>1.81305560833598E-007</v>
      </c>
    </row>
    <row r="1818" customFormat="false" ht="15" hidden="false" customHeight="false" outlineLevel="0" collapsed="false">
      <c r="A1818" s="4" t="n">
        <v>1813</v>
      </c>
      <c r="B1818" s="4" t="str">
        <f aca="false">Vocabulary!B1814</f>
        <v>rabbits</v>
      </c>
      <c r="C1818" s="24" t="n">
        <v>-0.706777208425668</v>
      </c>
      <c r="D1818" s="25" t="n">
        <f aca="false">EXP((C1818-$B$3)/$F$3)</f>
        <v>5.05550366258654E-009</v>
      </c>
      <c r="E1818" s="26" t="n">
        <f aca="false">D1818/$D$3</f>
        <v>3.9914953987135E-009</v>
      </c>
      <c r="F1818" s="47" t="n">
        <f aca="false">IF(A1818=1,-1,E1818+A1818*0.0000000001)</f>
        <v>1.85291495398714E-007</v>
      </c>
    </row>
    <row r="1819" customFormat="false" ht="15" hidden="false" customHeight="false" outlineLevel="0" collapsed="false">
      <c r="A1819" s="4" t="n">
        <v>1814</v>
      </c>
      <c r="B1819" s="4" t="str">
        <f aca="false">Vocabulary!B1815</f>
        <v>fairy</v>
      </c>
      <c r="C1819" s="24" t="n">
        <v>-2.03625198817927</v>
      </c>
      <c r="D1819" s="25" t="n">
        <f aca="false">EXP((C1819-$B$3)/$F$3)</f>
        <v>1.337768201633E-009</v>
      </c>
      <c r="E1819" s="26" t="n">
        <f aca="false">D1819/$D$3</f>
        <v>1.05621437105861E-009</v>
      </c>
      <c r="F1819" s="47" t="n">
        <f aca="false">IF(A1819=1,-1,E1819+A1819*0.0000000001)</f>
        <v>1.82456214371059E-007</v>
      </c>
    </row>
    <row r="1820" customFormat="false" ht="15" hidden="false" customHeight="false" outlineLevel="0" collapsed="false">
      <c r="A1820" s="4" t="n">
        <v>1815</v>
      </c>
      <c r="B1820" s="4" t="str">
        <f aca="false">Vocabulary!B1816</f>
        <v>tales</v>
      </c>
      <c r="C1820" s="24" t="n">
        <v>-1.82692809106889</v>
      </c>
      <c r="D1820" s="25" t="n">
        <f aca="false">EXP((C1820-$B$3)/$F$3)</f>
        <v>1.64925983328764E-009</v>
      </c>
      <c r="E1820" s="26" t="n">
        <f aca="false">D1820/$D$3</f>
        <v>1.3021478126044E-009</v>
      </c>
      <c r="F1820" s="47" t="n">
        <f aca="false">IF(A1820=1,-1,E1820+A1820*0.0000000001)</f>
        <v>1.82802147812604E-007</v>
      </c>
    </row>
    <row r="1821" customFormat="false" ht="15" hidden="false" customHeight="false" outlineLevel="0" collapsed="false">
      <c r="A1821" s="4" t="n">
        <v>1816</v>
      </c>
      <c r="B1821" s="4" t="str">
        <f aca="false">Vocabulary!B1817</f>
        <v>that'll</v>
      </c>
      <c r="C1821" s="24" t="n">
        <v>4.80428400781865</v>
      </c>
      <c r="D1821" s="25" t="n">
        <f aca="false">EXP((C1821-$B$3)/$F$3)</f>
        <v>1.2508000934164E-006</v>
      </c>
      <c r="E1821" s="26" t="n">
        <f aca="false">D1821/$D$3</f>
        <v>9.87550034733357E-007</v>
      </c>
      <c r="F1821" s="47" t="n">
        <f aca="false">IF(A1821=1,-1,E1821+A1821*0.0000000001)</f>
        <v>1.16915003473336E-006</v>
      </c>
    </row>
    <row r="1822" customFormat="false" ht="15" hidden="false" customHeight="false" outlineLevel="0" collapsed="false">
      <c r="A1822" s="4" t="n">
        <v>1817</v>
      </c>
      <c r="B1822" s="4" t="str">
        <f aca="false">Vocabulary!B1818</f>
        <v>comfort</v>
      </c>
      <c r="C1822" s="24" t="n">
        <v>3.67168961093497</v>
      </c>
      <c r="D1822" s="25" t="n">
        <f aca="false">EXP((C1822-$B$3)/$F$3)</f>
        <v>4.03003119811848E-007</v>
      </c>
      <c r="E1822" s="26" t="n">
        <f aca="false">D1822/$D$3</f>
        <v>3.18184933837665E-007</v>
      </c>
      <c r="F1822" s="47" t="n">
        <f aca="false">IF(A1822=1,-1,E1822+A1822*0.0000000001)</f>
        <v>4.99884933837665E-007</v>
      </c>
    </row>
    <row r="1823" customFormat="false" ht="15" hidden="false" customHeight="false" outlineLevel="0" collapsed="false">
      <c r="A1823" s="4" t="n">
        <v>1818</v>
      </c>
      <c r="B1823" s="4" t="str">
        <f aca="false">Vocabulary!B1819</f>
        <v>foolish</v>
      </c>
      <c r="C1823" s="24" t="n">
        <v>5.54126340477886</v>
      </c>
      <c r="D1823" s="25" t="n">
        <f aca="false">EXP((C1823-$B$3)/$F$3)</f>
        <v>2.61368948320434E-006</v>
      </c>
      <c r="E1823" s="26" t="n">
        <f aca="false">D1823/$D$3</f>
        <v>2.06359845470637E-006</v>
      </c>
      <c r="F1823" s="47" t="n">
        <f aca="false">IF(A1823=1,-1,E1823+A1823*0.0000000001)</f>
        <v>2.24539845470637E-006</v>
      </c>
    </row>
    <row r="1824" customFormat="false" ht="15" hidden="false" customHeight="false" outlineLevel="0" collapsed="false">
      <c r="A1824" s="4" t="n">
        <v>1819</v>
      </c>
      <c r="B1824" s="4" t="str">
        <f aca="false">Vocabulary!B1820</f>
        <v>inwards</v>
      </c>
      <c r="C1824" s="24" t="n">
        <v>-2.4143337453587</v>
      </c>
      <c r="D1824" s="25" t="n">
        <f aca="false">EXP((C1824-$B$3)/$F$3)</f>
        <v>9.16604632506973E-010</v>
      </c>
      <c r="E1824" s="26" t="n">
        <f aca="false">D1824/$D$3</f>
        <v>7.23691132926447E-010</v>
      </c>
      <c r="F1824" s="47" t="n">
        <f aca="false">IF(A1824=1,-1,E1824+A1824*0.0000000001)</f>
        <v>1.82623691132926E-007</v>
      </c>
    </row>
    <row r="1825" customFormat="false" ht="15" hidden="false" customHeight="false" outlineLevel="0" collapsed="false">
      <c r="A1825" s="4" t="n">
        <v>1820</v>
      </c>
      <c r="B1825" s="4" t="str">
        <f aca="false">Vocabulary!B1821</f>
        <v>attempt</v>
      </c>
      <c r="C1825" s="24" t="n">
        <v>4.18961057971903</v>
      </c>
      <c r="D1825" s="25" t="n">
        <f aca="false">EXP((C1825-$B$3)/$F$3)</f>
        <v>6.76454557340186E-007</v>
      </c>
      <c r="E1825" s="26" t="n">
        <f aca="false">D1825/$D$3</f>
        <v>5.3408432339671E-007</v>
      </c>
      <c r="F1825" s="47" t="n">
        <f aca="false">IF(A1825=1,-1,E1825+A1825*0.0000000001)</f>
        <v>7.1608432339671E-007</v>
      </c>
    </row>
    <row r="1826" customFormat="false" ht="15" hidden="false" customHeight="false" outlineLevel="0" collapsed="false">
      <c r="A1826" s="4" t="n">
        <v>1821</v>
      </c>
      <c r="B1826" s="4" t="str">
        <f aca="false">Vocabulary!B1822</f>
        <v>failure</v>
      </c>
      <c r="C1826" s="24" t="n">
        <v>0.975906770794317</v>
      </c>
      <c r="D1826" s="25" t="n">
        <f aca="false">EXP((C1826-$B$3)/$F$3)</f>
        <v>2.71984901683477E-008</v>
      </c>
      <c r="E1826" s="26" t="n">
        <f aca="false">D1826/$D$3</f>
        <v>2.14741508669722E-008</v>
      </c>
      <c r="F1826" s="47" t="n">
        <f aca="false">IF(A1826=1,-1,E1826+A1826*0.0000000001)</f>
        <v>2.03574150866972E-007</v>
      </c>
    </row>
    <row r="1827" customFormat="false" ht="15" hidden="false" customHeight="false" outlineLevel="0" collapsed="false">
      <c r="A1827" s="4" t="n">
        <v>1822</v>
      </c>
      <c r="B1827" s="4" t="str">
        <f aca="false">Vocabulary!B1823</f>
        <v>possible</v>
      </c>
      <c r="C1827" s="24" t="n">
        <v>-5.76606934252173</v>
      </c>
      <c r="D1827" s="25" t="n">
        <f aca="false">EXP((C1827-$B$3)/$F$3)</f>
        <v>3.21027157355431E-011</v>
      </c>
      <c r="E1827" s="26" t="n">
        <f aca="false">D1827/$D$3</f>
        <v>2.53462069650778E-011</v>
      </c>
      <c r="F1827" s="47" t="n">
        <f aca="false">IF(A1827=1,-1,E1827+A1827*0.0000000001)</f>
        <v>1.82225346206965E-007</v>
      </c>
    </row>
    <row r="1828" customFormat="false" ht="15" hidden="false" customHeight="false" outlineLevel="0" collapsed="false">
      <c r="A1828" s="4" t="n">
        <v>1823</v>
      </c>
      <c r="B1828" s="4" t="str">
        <f aca="false">Vocabulary!B1824</f>
        <v>frame</v>
      </c>
      <c r="C1828" s="24" t="n">
        <v>-2.38481766568905</v>
      </c>
      <c r="D1828" s="25" t="n">
        <f aca="false">EXP((C1828-$B$3)/$F$3)</f>
        <v>9.44062437845241E-010</v>
      </c>
      <c r="E1828" s="26" t="n">
        <f aca="false">D1828/$D$3</f>
        <v>7.45370022109645E-010</v>
      </c>
      <c r="F1828" s="47" t="n">
        <f aca="false">IF(A1828=1,-1,E1828+A1828*0.0000000001)</f>
        <v>1.8304537002211E-007</v>
      </c>
    </row>
    <row r="1829" customFormat="false" ht="15" hidden="false" customHeight="false" outlineLevel="0" collapsed="false">
      <c r="A1829" s="4" t="n">
        <v>1824</v>
      </c>
      <c r="B1829" s="4" t="str">
        <f aca="false">Vocabulary!B1825</f>
        <v>pronounced</v>
      </c>
      <c r="C1829" s="24" t="n">
        <v>6.40488182951167</v>
      </c>
      <c r="D1829" s="25" t="n">
        <f aca="false">EXP((C1829-$B$3)/$F$3)</f>
        <v>6.19895818329943E-006</v>
      </c>
      <c r="E1829" s="26" t="n">
        <f aca="false">D1829/$D$3</f>
        <v>4.89429238249186E-006</v>
      </c>
      <c r="F1829" s="47" t="n">
        <f aca="false">IF(A1829=1,-1,E1829+A1829*0.0000000001)</f>
        <v>5.07669238249186E-006</v>
      </c>
    </row>
    <row r="1830" customFormat="false" ht="15" hidden="false" customHeight="false" outlineLevel="0" collapsed="false">
      <c r="A1830" s="4" t="n">
        <v>1825</v>
      </c>
      <c r="B1830" s="4" t="str">
        <f aca="false">Vocabulary!B1826</f>
        <v>arrum</v>
      </c>
      <c r="C1830" s="24" t="n">
        <v>4.93710197586051</v>
      </c>
      <c r="D1830" s="25" t="n">
        <f aca="false">EXP((C1830-$B$3)/$F$3)</f>
        <v>1.42846635442151E-006</v>
      </c>
      <c r="E1830" s="26" t="n">
        <f aca="false">D1830/$D$3</f>
        <v>1.12782370688133E-006</v>
      </c>
      <c r="F1830" s="47" t="n">
        <f aca="false">IF(A1830=1,-1,E1830+A1830*0.0000000001)</f>
        <v>1.31032370688133E-006</v>
      </c>
    </row>
    <row r="1831" customFormat="false" ht="15" hidden="false" customHeight="false" outlineLevel="0" collapsed="false">
      <c r="A1831" s="4" t="n">
        <v>1826</v>
      </c>
      <c r="B1831" s="4" t="str">
        <f aca="false">Vocabulary!B1827</f>
        <v>fills</v>
      </c>
      <c r="C1831" s="24" t="n">
        <v>7.37068343001368</v>
      </c>
      <c r="D1831" s="25" t="n">
        <f aca="false">EXP((C1831-$B$3)/$F$3)</f>
        <v>1.62839969523058E-005</v>
      </c>
      <c r="E1831" s="26" t="n">
        <f aca="false">D1831/$D$3</f>
        <v>1.28567801045838E-005</v>
      </c>
      <c r="F1831" s="47" t="n">
        <f aca="false">IF(A1831=1,-1,E1831+A1831*0.0000000001)</f>
        <v>1.30393801045838E-005</v>
      </c>
    </row>
    <row r="1832" customFormat="false" ht="15" hidden="false" customHeight="false" outlineLevel="0" collapsed="false">
      <c r="A1832" s="4" t="n">
        <v>1827</v>
      </c>
      <c r="B1832" s="4" t="str">
        <f aca="false">Vocabulary!B1828</f>
        <v>whispers</v>
      </c>
      <c r="C1832" s="24" t="n">
        <v>-0.825446508812418</v>
      </c>
      <c r="D1832" s="25" t="n">
        <f aca="false">EXP((C1832-$B$3)/$F$3)</f>
        <v>4.48980011810733E-009</v>
      </c>
      <c r="E1832" s="26" t="n">
        <f aca="false">D1832/$D$3</f>
        <v>3.54485283933111E-009</v>
      </c>
      <c r="F1832" s="47" t="n">
        <f aca="false">IF(A1832=1,-1,E1832+A1832*0.0000000001)</f>
        <v>1.86244852839331E-007</v>
      </c>
    </row>
    <row r="1833" customFormat="false" ht="15" hidden="false" customHeight="false" outlineLevel="0" collapsed="false">
      <c r="A1833" s="4" t="n">
        <v>1828</v>
      </c>
      <c r="B1833" s="4" t="str">
        <f aca="false">Vocabulary!B1829</f>
        <v>coward</v>
      </c>
      <c r="C1833" s="24" t="n">
        <v>-0.985170204986546</v>
      </c>
      <c r="D1833" s="25" t="n">
        <f aca="false">EXP((C1833-$B$3)/$F$3)</f>
        <v>3.82701255648506E-009</v>
      </c>
      <c r="E1833" s="26" t="n">
        <f aca="false">D1833/$D$3</f>
        <v>3.0215590828419E-009</v>
      </c>
      <c r="F1833" s="47" t="n">
        <f aca="false">IF(A1833=1,-1,E1833+A1833*0.0000000001)</f>
        <v>1.85821559082842E-007</v>
      </c>
    </row>
    <row r="1834" customFormat="false" ht="15" hidden="false" customHeight="false" outlineLevel="0" collapsed="false">
      <c r="A1834" s="4" t="n">
        <v>1829</v>
      </c>
      <c r="B1834" s="4" t="str">
        <f aca="false">Vocabulary!B1830</f>
        <v>shrieks</v>
      </c>
      <c r="C1834" s="24" t="n">
        <v>3.51678814646479</v>
      </c>
      <c r="D1834" s="25" t="n">
        <f aca="false">EXP((C1834-$B$3)/$F$3)</f>
        <v>3.45171998410231E-007</v>
      </c>
      <c r="E1834" s="26" t="n">
        <f aca="false">D1834/$D$3</f>
        <v>2.72525258682985E-007</v>
      </c>
      <c r="F1834" s="47" t="n">
        <f aca="false">IF(A1834=1,-1,E1834+A1834*0.0000000001)</f>
        <v>4.55425258682986E-007</v>
      </c>
    </row>
    <row r="1835" customFormat="false" ht="15" hidden="false" customHeight="false" outlineLevel="0" collapsed="false">
      <c r="A1835" s="4" t="n">
        <v>1830</v>
      </c>
      <c r="B1835" s="4" t="str">
        <f aca="false">Vocabulary!B1831</f>
        <v>frames</v>
      </c>
      <c r="C1835" s="24" t="n">
        <v>3.06460821003456</v>
      </c>
      <c r="D1835" s="25" t="n">
        <f aca="false">EXP((C1835-$B$3)/$F$3)</f>
        <v>2.19612120684241E-007</v>
      </c>
      <c r="E1835" s="26" t="n">
        <f aca="false">D1835/$D$3</f>
        <v>1.73391382484802E-007</v>
      </c>
      <c r="F1835" s="47" t="n">
        <f aca="false">IF(A1835=1,-1,E1835+A1835*0.0000000001)</f>
        <v>3.56391382484802E-007</v>
      </c>
    </row>
    <row r="1836" customFormat="false" ht="15" hidden="false" customHeight="false" outlineLevel="0" collapsed="false">
      <c r="A1836" s="4" t="n">
        <v>1831</v>
      </c>
      <c r="B1836" s="4" t="str">
        <f aca="false">Vocabulary!B1832</f>
        <v>pulling</v>
      </c>
      <c r="C1836" s="24" t="n">
        <v>1.41296612670017</v>
      </c>
      <c r="D1836" s="25" t="n">
        <f aca="false">EXP((C1836-$B$3)/$F$3)</f>
        <v>4.21072872338712E-008</v>
      </c>
      <c r="E1836" s="26" t="n">
        <f aca="false">D1836/$D$3</f>
        <v>3.3245162987443E-008</v>
      </c>
      <c r="F1836" s="47" t="n">
        <f aca="false">IF(A1836=1,-1,E1836+A1836*0.0000000001)</f>
        <v>2.16345162987443E-007</v>
      </c>
    </row>
    <row r="1837" customFormat="false" ht="15" hidden="false" customHeight="false" outlineLevel="0" collapsed="false">
      <c r="A1837" s="4" t="n">
        <v>1832</v>
      </c>
      <c r="B1837" s="4" t="str">
        <f aca="false">Vocabulary!B1833</f>
        <v>rumbling</v>
      </c>
      <c r="C1837" s="24" t="n">
        <v>-10.0902358497678</v>
      </c>
      <c r="D1837" s="25" t="n">
        <f aca="false">EXP((C1837-$B$3)/$F$3)</f>
        <v>4.25187139671394E-013</v>
      </c>
      <c r="E1837" s="26" t="n">
        <f aca="false">D1837/$D$3</f>
        <v>3.35699986561224E-013</v>
      </c>
      <c r="F1837" s="47" t="n">
        <f aca="false">IF(A1837=1,-1,E1837+A1837*0.0000000001)</f>
        <v>1.83200335699987E-007</v>
      </c>
    </row>
    <row r="1838" customFormat="false" ht="15" hidden="false" customHeight="false" outlineLevel="0" collapsed="false">
      <c r="A1838" s="4" t="n">
        <v>1833</v>
      </c>
      <c r="B1838" s="4" t="str">
        <f aca="false">Vocabulary!B1834</f>
        <v>cartwheels</v>
      </c>
      <c r="C1838" s="24" t="n">
        <v>-2.34846521476334</v>
      </c>
      <c r="D1838" s="25" t="n">
        <f aca="false">EXP((C1838-$B$3)/$F$3)</f>
        <v>9.79012838825906E-010</v>
      </c>
      <c r="E1838" s="26" t="n">
        <f aca="false">D1838/$D$3</f>
        <v>7.729645752953E-010</v>
      </c>
      <c r="F1838" s="47" t="n">
        <f aca="false">IF(A1838=1,-1,E1838+A1838*0.0000000001)</f>
        <v>1.84072964575295E-007</v>
      </c>
    </row>
    <row r="1839" customFormat="false" ht="15" hidden="false" customHeight="false" outlineLevel="0" collapsed="false">
      <c r="A1839" s="4" t="n">
        <v>1834</v>
      </c>
      <c r="B1839" s="4" t="str">
        <f aca="false">Vocabulary!B1835</f>
        <v>ladder</v>
      </c>
      <c r="C1839" s="24" t="n">
        <v>-3.41263077782808</v>
      </c>
      <c r="D1839" s="25" t="n">
        <f aca="false">EXP((C1839-$B$3)/$F$3)</f>
        <v>3.37774729867385E-010</v>
      </c>
      <c r="E1839" s="26" t="n">
        <f aca="false">D1839/$D$3</f>
        <v>2.66684858730291E-010</v>
      </c>
      <c r="F1839" s="47" t="n">
        <f aca="false">IF(A1839=1,-1,E1839+A1839*0.0000000001)</f>
        <v>1.8366668485873E-007</v>
      </c>
    </row>
    <row r="1840" customFormat="false" ht="15" hidden="false" customHeight="false" outlineLevel="0" collapsed="false">
      <c r="A1840" s="4" t="n">
        <v>1835</v>
      </c>
      <c r="B1840" s="4" t="str">
        <f aca="false">Vocabulary!B1836</f>
        <v>lad</v>
      </c>
      <c r="C1840" s="24" t="n">
        <v>-1.59076391092263</v>
      </c>
      <c r="D1840" s="25" t="n">
        <f aca="false">EXP((C1840-$B$3)/$F$3)</f>
        <v>2.08859330910628E-009</v>
      </c>
      <c r="E1840" s="26" t="n">
        <f aca="false">D1840/$D$3</f>
        <v>1.64901682195919E-009</v>
      </c>
      <c r="F1840" s="47" t="n">
        <f aca="false">IF(A1840=1,-1,E1840+A1840*0.0000000001)</f>
        <v>1.85149016821959E-007</v>
      </c>
    </row>
    <row r="1841" customFormat="false" ht="15" hidden="false" customHeight="false" outlineLevel="0" collapsed="false">
      <c r="A1841" s="4" t="n">
        <v>1836</v>
      </c>
      <c r="B1841" s="4" t="str">
        <f aca="false">Vocabulary!B1837</f>
        <v>tie</v>
      </c>
      <c r="C1841" s="24" t="n">
        <v>-2.90459491139462</v>
      </c>
      <c r="D1841" s="25" t="n">
        <f aca="false">EXP((C1841-$B$3)/$F$3)</f>
        <v>5.61389555873354E-010</v>
      </c>
      <c r="E1841" s="26" t="n">
        <f aca="false">D1841/$D$3</f>
        <v>4.43236515826764E-010</v>
      </c>
      <c r="F1841" s="47" t="n">
        <f aca="false">IF(A1841=1,-1,E1841+A1841*0.0000000001)</f>
        <v>1.84043236515827E-007</v>
      </c>
    </row>
    <row r="1842" customFormat="false" ht="15" hidden="false" customHeight="false" outlineLevel="0" collapsed="false">
      <c r="A1842" s="4" t="n">
        <v>1837</v>
      </c>
      <c r="B1842" s="4" t="str">
        <f aca="false">Vocabulary!B1838</f>
        <v>rope</v>
      </c>
      <c r="C1842" s="24" t="n">
        <v>-2.09771175749642</v>
      </c>
      <c r="D1842" s="25" t="n">
        <f aca="false">EXP((C1842-$B$3)/$F$3)</f>
        <v>1.25802487930402E-009</v>
      </c>
      <c r="E1842" s="26" t="n">
        <f aca="false">D1842/$D$3</f>
        <v>9.93254253650365E-010</v>
      </c>
      <c r="F1842" s="47" t="n">
        <f aca="false">IF(A1842=1,-1,E1842+A1842*0.0000000001)</f>
        <v>1.8469325425365E-007</v>
      </c>
    </row>
    <row r="1843" customFormat="false" ht="15" hidden="false" customHeight="false" outlineLevel="0" collapsed="false">
      <c r="A1843" s="4" t="n">
        <v>1838</v>
      </c>
      <c r="B1843" s="4" t="str">
        <f aca="false">Vocabulary!B1839</f>
        <v>loose</v>
      </c>
      <c r="C1843" s="24" t="n">
        <v>1.12772895588976</v>
      </c>
      <c r="D1843" s="25" t="n">
        <f aca="false">EXP((C1843-$B$3)/$F$3)</f>
        <v>3.16577710209381E-008</v>
      </c>
      <c r="E1843" s="26" t="n">
        <f aca="false">D1843/$D$3</f>
        <v>2.49949076881787E-008</v>
      </c>
      <c r="F1843" s="47" t="n">
        <f aca="false">IF(A1843=1,-1,E1843+A1843*0.0000000001)</f>
        <v>2.08794907688179E-007</v>
      </c>
    </row>
    <row r="1844" customFormat="false" ht="15" hidden="false" customHeight="false" outlineLevel="0" collapsed="false">
      <c r="A1844" s="4" t="n">
        <v>1839</v>
      </c>
      <c r="B1844" s="4" t="str">
        <f aca="false">Vocabulary!B1840</f>
        <v>nay</v>
      </c>
      <c r="C1844" s="24" t="n">
        <v>2.66015838987176</v>
      </c>
      <c r="D1844" s="25" t="n">
        <f aca="false">EXP((C1844-$B$3)/$F$3)</f>
        <v>1.46556802300325E-007</v>
      </c>
      <c r="E1844" s="26" t="n">
        <f aca="false">D1844/$D$3</f>
        <v>1.15711676041516E-007</v>
      </c>
      <c r="F1844" s="47" t="n">
        <f aca="false">IF(A1844=1,-1,E1844+A1844*0.0000000001)</f>
        <v>2.99611676041516E-007</v>
      </c>
    </row>
    <row r="1845" customFormat="false" ht="15" hidden="false" customHeight="false" outlineLevel="0" collapsed="false">
      <c r="A1845" s="4" t="n">
        <v>1840</v>
      </c>
      <c r="B1845" s="4" t="str">
        <f aca="false">Vocabulary!B1841</f>
        <v>shy</v>
      </c>
      <c r="C1845" s="24" t="n">
        <v>1.41206193446975</v>
      </c>
      <c r="D1845" s="25" t="n">
        <f aca="false">EXP((C1845-$B$3)/$F$3)</f>
        <v>4.20692313594163E-008</v>
      </c>
      <c r="E1845" s="26" t="n">
        <f aca="false">D1845/$D$3</f>
        <v>3.32151165552932E-008</v>
      </c>
      <c r="F1845" s="47" t="n">
        <f aca="false">IF(A1845=1,-1,E1845+A1845*0.0000000001)</f>
        <v>2.17215116555293E-007</v>
      </c>
    </row>
    <row r="1846" customFormat="false" ht="15" hidden="false" customHeight="false" outlineLevel="0" collapsed="false">
      <c r="A1846" s="4" t="n">
        <v>1841</v>
      </c>
      <c r="B1846" s="4" t="str">
        <f aca="false">Vocabulary!B1842</f>
        <v>fireplace</v>
      </c>
      <c r="C1846" s="24" t="n">
        <v>-14.4824137163571</v>
      </c>
      <c r="D1846" s="25" t="n">
        <f aca="false">EXP((C1846-$B$3)/$F$3)</f>
        <v>5.26115999632888E-015</v>
      </c>
      <c r="E1846" s="26" t="n">
        <f aca="false">D1846/$D$3</f>
        <v>4.15386820360804E-015</v>
      </c>
      <c r="F1846" s="47" t="n">
        <f aca="false">IF(A1846=1,-1,E1846+A1846*0.0000000001)</f>
        <v>1.84100004153868E-007</v>
      </c>
    </row>
    <row r="1847" customFormat="false" ht="15" hidden="false" customHeight="false" outlineLevel="0" collapsed="false">
      <c r="A1847" s="4" t="n">
        <v>1842</v>
      </c>
      <c r="B1847" s="4" t="str">
        <f aca="false">Vocabulary!B1843</f>
        <v>animal</v>
      </c>
      <c r="C1847" s="24" t="n">
        <v>-0.598770894003695</v>
      </c>
      <c r="D1847" s="25" t="n">
        <f aca="false">EXP((C1847-$B$3)/$F$3)</f>
        <v>5.63210802049191E-009</v>
      </c>
      <c r="E1847" s="26" t="n">
        <f aca="false">D1847/$D$3</f>
        <v>4.44674452818993E-009</v>
      </c>
      <c r="F1847" s="47" t="n">
        <f aca="false">IF(A1847=1,-1,E1847+A1847*0.0000000001)</f>
        <v>1.8864674452819E-007</v>
      </c>
    </row>
    <row r="1848" customFormat="false" ht="15" hidden="false" customHeight="false" outlineLevel="0" collapsed="false">
      <c r="A1848" s="4" t="n">
        <v>1843</v>
      </c>
      <c r="B1848" s="4" t="str">
        <f aca="false">Vocabulary!B1844</f>
        <v>scratching</v>
      </c>
      <c r="C1848" s="24" t="n">
        <v>-0.695792033524987</v>
      </c>
      <c r="D1848" s="25" t="n">
        <f aca="false">EXP((C1848-$B$3)/$F$3)</f>
        <v>5.11134540865163E-009</v>
      </c>
      <c r="E1848" s="26" t="n">
        <f aca="false">D1848/$D$3</f>
        <v>4.03558439307511E-009</v>
      </c>
      <c r="F1848" s="47" t="n">
        <f aca="false">IF(A1848=1,-1,E1848+A1848*0.0000000001)</f>
        <v>1.88335584393075E-007</v>
      </c>
    </row>
    <row r="1849" customFormat="false" ht="15" hidden="false" customHeight="false" outlineLevel="0" collapsed="false">
      <c r="A1849" s="4" t="n">
        <v>1844</v>
      </c>
      <c r="B1849" s="4" t="str">
        <f aca="false">Vocabulary!B1845</f>
        <v>scrambling</v>
      </c>
      <c r="C1849" s="24" t="n">
        <v>-4.65800369218598</v>
      </c>
      <c r="D1849" s="25" t="n">
        <f aca="false">EXP((C1849-$B$3)/$F$3)</f>
        <v>9.72228998853589E-011</v>
      </c>
      <c r="E1849" s="26" t="n">
        <f aca="false">D1849/$D$3</f>
        <v>7.67608498464518E-011</v>
      </c>
      <c r="F1849" s="47" t="n">
        <f aca="false">IF(A1849=1,-1,E1849+A1849*0.0000000001)</f>
        <v>1.84476760849846E-007</v>
      </c>
    </row>
    <row r="1850" customFormat="false" ht="15" hidden="false" customHeight="false" outlineLevel="0" collapsed="false">
      <c r="A1850" s="4" t="n">
        <v>1845</v>
      </c>
      <c r="B1850" s="4" t="str">
        <f aca="false">Vocabulary!B1846</f>
        <v>brandy</v>
      </c>
      <c r="C1850" s="24" t="n">
        <v>-2.06518092920186</v>
      </c>
      <c r="D1850" s="25" t="n">
        <f aca="false">EXP((C1850-$B$3)/$F$3)</f>
        <v>1.29962240326412E-009</v>
      </c>
      <c r="E1850" s="26" t="n">
        <f aca="false">D1850/$D$3</f>
        <v>1.02609694086141E-009</v>
      </c>
      <c r="F1850" s="47" t="n">
        <f aca="false">IF(A1850=1,-1,E1850+A1850*0.0000000001)</f>
        <v>1.85526096940861E-007</v>
      </c>
    </row>
    <row r="1851" customFormat="false" ht="15" hidden="false" customHeight="false" outlineLevel="0" collapsed="false">
      <c r="A1851" s="4" t="n">
        <v>1846</v>
      </c>
      <c r="B1851" s="4" t="str">
        <f aca="false">Vocabulary!B1847</f>
        <v>choke</v>
      </c>
      <c r="C1851" s="24" t="n">
        <v>6.00867007863865</v>
      </c>
      <c r="D1851" s="25" t="n">
        <f aca="false">EXP((C1851-$B$3)/$F$3)</f>
        <v>4.17105704670689E-006</v>
      </c>
      <c r="E1851" s="26" t="n">
        <f aca="false">D1851/$D$3</f>
        <v>3.29319413472327E-006</v>
      </c>
      <c r="F1851" s="47" t="n">
        <f aca="false">IF(A1851=1,-1,E1851+A1851*0.0000000001)</f>
        <v>3.47779413472327E-006</v>
      </c>
    </row>
    <row r="1852" customFormat="false" ht="15" hidden="false" customHeight="false" outlineLevel="0" collapsed="false">
      <c r="A1852" s="4" t="n">
        <v>1847</v>
      </c>
      <c r="B1852" s="4" t="str">
        <f aca="false">Vocabulary!B1848</f>
        <v>ye</v>
      </c>
      <c r="C1852" s="24" t="n">
        <v>6.64492977318758</v>
      </c>
      <c r="D1852" s="25" t="n">
        <f aca="false">EXP((C1852-$B$3)/$F$3)</f>
        <v>7.88079814877241E-006</v>
      </c>
      <c r="E1852" s="26" t="n">
        <f aca="false">D1852/$D$3</f>
        <v>6.22216333889887E-006</v>
      </c>
      <c r="F1852" s="47" t="n">
        <f aca="false">IF(A1852=1,-1,E1852+A1852*0.0000000001)</f>
        <v>6.40686333889887E-006</v>
      </c>
    </row>
    <row r="1853" customFormat="false" ht="15" hidden="false" customHeight="false" outlineLevel="0" collapsed="false">
      <c r="A1853" s="4" t="n">
        <v>1848</v>
      </c>
      <c r="B1853" s="4" t="str">
        <f aca="false">Vocabulary!B1849</f>
        <v>flustered</v>
      </c>
      <c r="C1853" s="24" t="n">
        <v>-0.491815951422858</v>
      </c>
      <c r="D1853" s="25" t="n">
        <f aca="false">EXP((C1853-$B$3)/$F$3)</f>
        <v>6.26788351991565E-009</v>
      </c>
      <c r="E1853" s="26" t="n">
        <f aca="false">D1853/$D$3</f>
        <v>4.94871132515715E-009</v>
      </c>
      <c r="F1853" s="47" t="n">
        <f aca="false">IF(A1853=1,-1,E1853+A1853*0.0000000001)</f>
        <v>1.89748711325157E-007</v>
      </c>
    </row>
    <row r="1854" customFormat="false" ht="15" hidden="false" customHeight="false" outlineLevel="0" collapsed="false">
      <c r="A1854" s="4" t="n">
        <v>1849</v>
      </c>
      <c r="B1854" s="4" t="str">
        <f aca="false">Vocabulary!B1850</f>
        <v>jack</v>
      </c>
      <c r="C1854" s="24" t="n">
        <v>-6.81069416028101</v>
      </c>
      <c r="D1854" s="25" t="n">
        <f aca="false">EXP((C1854-$B$3)/$F$3)</f>
        <v>1.12944992047124E-011</v>
      </c>
      <c r="E1854" s="26" t="n">
        <f aca="false">D1854/$D$3</f>
        <v>8.91739866395773E-012</v>
      </c>
      <c r="F1854" s="47" t="n">
        <f aca="false">IF(A1854=1,-1,E1854+A1854*0.0000000001)</f>
        <v>1.84908917398664E-007</v>
      </c>
    </row>
    <row r="1855" customFormat="false" ht="15" hidden="false" customHeight="false" outlineLevel="0" collapsed="false">
      <c r="A1855" s="4" t="n">
        <v>1850</v>
      </c>
      <c r="B1855" s="4" t="str">
        <f aca="false">Vocabulary!B1851</f>
        <v>rocket</v>
      </c>
      <c r="C1855" s="24" t="n">
        <v>4.31042476185549</v>
      </c>
      <c r="D1855" s="25" t="n">
        <f aca="false">EXP((C1855-$B$3)/$F$3)</f>
        <v>7.63321613528231E-007</v>
      </c>
      <c r="E1855" s="26" t="n">
        <f aca="false">D1855/$D$3</f>
        <v>6.02668875642287E-007</v>
      </c>
      <c r="F1855" s="47" t="n">
        <f aca="false">IF(A1855=1,-1,E1855+A1855*0.0000000001)</f>
        <v>7.87668875642287E-007</v>
      </c>
    </row>
    <row r="1856" customFormat="false" ht="15" hidden="false" customHeight="false" outlineLevel="0" collapsed="false">
      <c r="A1856" s="4" t="n">
        <v>1851</v>
      </c>
      <c r="B1856" s="4" t="str">
        <f aca="false">Vocabulary!B1852</f>
        <v>produced</v>
      </c>
      <c r="C1856" s="24" t="n">
        <v>8.51323995054617</v>
      </c>
      <c r="D1856" s="25" t="n">
        <f aca="false">EXP((C1856-$B$3)/$F$3)</f>
        <v>5.10466215923531E-005</v>
      </c>
      <c r="E1856" s="26" t="n">
        <f aca="false">D1856/$D$3</f>
        <v>4.03030773597542E-005</v>
      </c>
      <c r="F1856" s="47" t="n">
        <f aca="false">IF(A1856=1,-1,E1856+A1856*0.0000000001)</f>
        <v>4.04881773597542E-005</v>
      </c>
    </row>
    <row r="1857" customFormat="false" ht="15" hidden="false" customHeight="false" outlineLevel="0" collapsed="false">
      <c r="A1857" s="4" t="n">
        <v>1852</v>
      </c>
      <c r="B1857" s="4" t="str">
        <f aca="false">Vocabulary!B1853</f>
        <v>swallowed</v>
      </c>
      <c r="C1857" s="24" t="n">
        <v>5.95302493961139</v>
      </c>
      <c r="D1857" s="25" t="n">
        <f aca="false">EXP((C1857-$B$3)/$F$3)</f>
        <v>3.94529745940796E-006</v>
      </c>
      <c r="E1857" s="26" t="n">
        <f aca="false">D1857/$D$3</f>
        <v>3.11494911423444E-006</v>
      </c>
      <c r="F1857" s="47" t="n">
        <f aca="false">IF(A1857=1,-1,E1857+A1857*0.0000000001)</f>
        <v>3.30014911423444E-006</v>
      </c>
    </row>
    <row r="1858" customFormat="false" ht="15" hidden="false" customHeight="false" outlineLevel="0" collapsed="false">
      <c r="A1858" s="4" t="n">
        <v>1853</v>
      </c>
      <c r="B1858" s="4" t="str">
        <f aca="false">Vocabulary!B1854</f>
        <v>thick</v>
      </c>
      <c r="C1858" s="24" t="n">
        <v>-6.1487360125057</v>
      </c>
      <c r="D1858" s="25" t="n">
        <f aca="false">EXP((C1858-$B$3)/$F$3)</f>
        <v>2.1895342849339E-011</v>
      </c>
      <c r="E1858" s="26" t="n">
        <f aca="false">D1858/$D$3</f>
        <v>1.72871322165509E-011</v>
      </c>
      <c r="F1858" s="47" t="n">
        <f aca="false">IF(A1858=1,-1,E1858+A1858*0.0000000001)</f>
        <v>1.85317287132217E-007</v>
      </c>
    </row>
    <row r="1859" customFormat="false" ht="15" hidden="false" customHeight="false" outlineLevel="0" collapsed="false">
      <c r="A1859" s="4" t="n">
        <v>1854</v>
      </c>
      <c r="B1859" s="4" t="str">
        <f aca="false">Vocabulary!B1855</f>
        <v>arranged</v>
      </c>
      <c r="C1859" s="24" t="n">
        <v>-4.73215024002675</v>
      </c>
      <c r="D1859" s="25" t="n">
        <f aca="false">EXP((C1859-$B$3)/$F$3)</f>
        <v>9.02749245519975E-011</v>
      </c>
      <c r="E1859" s="26" t="n">
        <f aca="false">D1859/$D$3</f>
        <v>7.12751824581113E-011</v>
      </c>
      <c r="F1859" s="47" t="n">
        <f aca="false">IF(A1859=1,-1,E1859+A1859*0.0000000001)</f>
        <v>1.85471275182458E-007</v>
      </c>
    </row>
    <row r="1860" customFormat="false" ht="15" hidden="false" customHeight="false" outlineLevel="0" collapsed="false">
      <c r="A1860" s="4" t="n">
        <v>1855</v>
      </c>
      <c r="B1860" s="4" t="str">
        <f aca="false">Vocabulary!B1856</f>
        <v>peering</v>
      </c>
      <c r="C1860" s="24" t="n">
        <v>-3.96553962508218</v>
      </c>
      <c r="D1860" s="25" t="n">
        <f aca="false">EXP((C1860-$B$3)/$F$3)</f>
        <v>1.94313016586557E-010</v>
      </c>
      <c r="E1860" s="26" t="n">
        <f aca="false">D1860/$D$3</f>
        <v>1.53416862765868E-010</v>
      </c>
      <c r="F1860" s="47" t="n">
        <f aca="false">IF(A1860=1,-1,E1860+A1860*0.0000000001)</f>
        <v>1.85653416862766E-007</v>
      </c>
    </row>
    <row r="1861" customFormat="false" ht="15" hidden="false" customHeight="false" outlineLevel="0" collapsed="false">
      <c r="A1861" s="4" t="n">
        <v>1856</v>
      </c>
      <c r="B1861" s="4" t="str">
        <f aca="false">Vocabulary!B1857</f>
        <v>enormous</v>
      </c>
      <c r="C1861" s="24" t="n">
        <v>-4.16246458283278</v>
      </c>
      <c r="D1861" s="25" t="n">
        <f aca="false">EXP((C1861-$B$3)/$F$3)</f>
        <v>1.5958000394475E-010</v>
      </c>
      <c r="E1861" s="26" t="n">
        <f aca="false">D1861/$D$3</f>
        <v>1.25993945209855E-010</v>
      </c>
      <c r="F1861" s="47" t="n">
        <f aca="false">IF(A1861=1,-1,E1861+A1861*0.0000000001)</f>
        <v>1.8572599394521E-007</v>
      </c>
    </row>
    <row r="1862" customFormat="false" ht="15" hidden="false" customHeight="false" outlineLevel="0" collapsed="false">
      <c r="A1862" s="4" t="n">
        <v>1857</v>
      </c>
      <c r="B1862" s="4" t="str">
        <f aca="false">Vocabulary!B1858</f>
        <v>feebly</v>
      </c>
      <c r="C1862" s="24" t="n">
        <v>-1.31596110358791</v>
      </c>
      <c r="D1862" s="25" t="n">
        <f aca="false">EXP((C1862-$B$3)/$F$3)</f>
        <v>2.74915499210766E-009</v>
      </c>
      <c r="E1862" s="26" t="n">
        <f aca="false">D1862/$D$3</f>
        <v>2.17055317011356E-009</v>
      </c>
      <c r="F1862" s="47" t="n">
        <f aca="false">IF(A1862=1,-1,E1862+A1862*0.0000000001)</f>
        <v>1.87870553170114E-007</v>
      </c>
    </row>
    <row r="1863" customFormat="false" ht="15" hidden="false" customHeight="false" outlineLevel="0" collapsed="false">
      <c r="A1863" s="4" t="n">
        <v>1858</v>
      </c>
      <c r="B1863" s="4" t="str">
        <f aca="false">Vocabulary!B1859</f>
        <v>touch</v>
      </c>
      <c r="C1863" s="24" t="n">
        <v>-1.7261289776225</v>
      </c>
      <c r="D1863" s="25" t="n">
        <f aca="false">EXP((C1863-$B$3)/$F$3)</f>
        <v>1.82417114150089E-009</v>
      </c>
      <c r="E1863" s="26" t="n">
        <f aca="false">D1863/$D$3</f>
        <v>1.44024635401836E-009</v>
      </c>
      <c r="F1863" s="47" t="n">
        <f aca="false">IF(A1863=1,-1,E1863+A1863*0.0000000001)</f>
        <v>1.87240246354018E-007</v>
      </c>
    </row>
    <row r="1864" customFormat="false" ht="15" hidden="false" customHeight="false" outlineLevel="0" collapsed="false">
      <c r="A1864" s="4" t="n">
        <v>1859</v>
      </c>
      <c r="B1864" s="4" t="str">
        <f aca="false">Vocabulary!B1860</f>
        <v>whistle</v>
      </c>
      <c r="C1864" s="24" t="n">
        <v>3.86507056262173</v>
      </c>
      <c r="D1864" s="25" t="n">
        <f aca="false">EXP((C1864-$B$3)/$F$3)</f>
        <v>4.88981792716005E-007</v>
      </c>
      <c r="E1864" s="26" t="n">
        <f aca="false">D1864/$D$3</f>
        <v>3.86068076683388E-007</v>
      </c>
      <c r="F1864" s="47" t="n">
        <f aca="false">IF(A1864=1,-1,E1864+A1864*0.0000000001)</f>
        <v>5.71968076683388E-007</v>
      </c>
    </row>
    <row r="1865" customFormat="false" ht="15" hidden="false" customHeight="false" outlineLevel="0" collapsed="false">
      <c r="A1865" s="4" t="n">
        <v>1860</v>
      </c>
      <c r="B1865" s="4" t="str">
        <f aca="false">Vocabulary!B1861</f>
        <v>terribly</v>
      </c>
      <c r="C1865" s="24" t="n">
        <v>-4.65985690259836</v>
      </c>
      <c r="D1865" s="25" t="n">
        <f aca="false">EXP((C1865-$B$3)/$F$3)</f>
        <v>9.70428922425061E-011</v>
      </c>
      <c r="E1865" s="26" t="n">
        <f aca="false">D1865/$D$3</f>
        <v>7.66187275721674E-011</v>
      </c>
      <c r="F1865" s="47" t="n">
        <f aca="false">IF(A1865=1,-1,E1865+A1865*0.0000000001)</f>
        <v>1.86076618727572E-007</v>
      </c>
    </row>
    <row r="1866" customFormat="false" ht="15" hidden="false" customHeight="false" outlineLevel="0" collapsed="false">
      <c r="A1866" s="4" t="n">
        <v>1861</v>
      </c>
      <c r="B1866" s="4" t="str">
        <f aca="false">Vocabulary!B1862</f>
        <v>spite</v>
      </c>
      <c r="C1866" s="24" t="n">
        <v>0.440497480393981</v>
      </c>
      <c r="D1866" s="25" t="n">
        <f aca="false">EXP((C1866-$B$3)/$F$3)</f>
        <v>1.59228020460174E-008</v>
      </c>
      <c r="E1866" s="26" t="n">
        <f aca="false">D1866/$D$3</f>
        <v>1.25716042046714E-008</v>
      </c>
      <c r="F1866" s="47" t="n">
        <f aca="false">IF(A1866=1,-1,E1866+A1866*0.0000000001)</f>
        <v>1.98671604204671E-007</v>
      </c>
    </row>
    <row r="1867" customFormat="false" ht="15" hidden="false" customHeight="false" outlineLevel="0" collapsed="false">
      <c r="A1867" s="4" t="n">
        <v>1862</v>
      </c>
      <c r="B1867" s="4" t="str">
        <f aca="false">Vocabulary!B1863</f>
        <v>whereupon</v>
      </c>
      <c r="C1867" s="24" t="n">
        <v>3.65407891693831</v>
      </c>
      <c r="D1867" s="25" t="n">
        <f aca="false">EXP((C1867-$B$3)/$F$3)</f>
        <v>3.95968082947437E-007</v>
      </c>
      <c r="E1867" s="26" t="n">
        <f aca="false">D1867/$D$3</f>
        <v>3.12630528352435E-007</v>
      </c>
      <c r="F1867" s="47" t="n">
        <f aca="false">IF(A1867=1,-1,E1867+A1867*0.0000000001)</f>
        <v>4.98830528352435E-007</v>
      </c>
    </row>
    <row r="1868" customFormat="false" ht="15" hidden="false" customHeight="false" outlineLevel="0" collapsed="false">
      <c r="A1868" s="4" t="n">
        <v>1863</v>
      </c>
      <c r="B1868" s="4" t="str">
        <f aca="false">Vocabulary!B1864</f>
        <v>yelp</v>
      </c>
      <c r="C1868" s="24" t="n">
        <v>0.380227172276252</v>
      </c>
      <c r="D1868" s="25" t="n">
        <f aca="false">EXP((C1868-$B$3)/$F$3)</f>
        <v>1.49914773764538E-008</v>
      </c>
      <c r="E1868" s="26" t="n">
        <f aca="false">D1868/$D$3</f>
        <v>1.18362910921951E-008</v>
      </c>
      <c r="F1868" s="47" t="n">
        <f aca="false">IF(A1868=1,-1,E1868+A1868*0.0000000001)</f>
        <v>1.98136291092195E-007</v>
      </c>
    </row>
    <row r="1869" customFormat="false" ht="15" hidden="false" customHeight="false" outlineLevel="0" collapsed="false">
      <c r="A1869" s="4" t="n">
        <v>1864</v>
      </c>
      <c r="B1869" s="4" t="str">
        <f aca="false">Vocabulary!B1865</f>
        <v>rushed</v>
      </c>
      <c r="C1869" s="24" t="n">
        <v>-9.12924775995687</v>
      </c>
      <c r="D1869" s="25" t="n">
        <f aca="false">EXP((C1869-$B$3)/$F$3)</f>
        <v>1.11155752945374E-012</v>
      </c>
      <c r="E1869" s="26" t="n">
        <f aca="false">D1869/$D$3</f>
        <v>8.77613203419173E-013</v>
      </c>
      <c r="F1869" s="47" t="n">
        <f aca="false">IF(A1869=1,-1,E1869+A1869*0.0000000001)</f>
        <v>1.86400877613203E-007</v>
      </c>
    </row>
    <row r="1870" customFormat="false" ht="15" hidden="false" customHeight="false" outlineLevel="0" collapsed="false">
      <c r="A1870" s="4" t="n">
        <v>1865</v>
      </c>
      <c r="B1870" s="4" t="str">
        <f aca="false">Vocabulary!B1866</f>
        <v>worry</v>
      </c>
      <c r="C1870" s="24" t="n">
        <v>0.781813957042034</v>
      </c>
      <c r="D1870" s="25" t="n">
        <f aca="false">EXP((C1870-$B$3)/$F$3)</f>
        <v>2.24001722708055E-008</v>
      </c>
      <c r="E1870" s="26" t="n">
        <f aca="false">D1870/$D$3</f>
        <v>1.76857125455162E-008</v>
      </c>
      <c r="F1870" s="47" t="n">
        <f aca="false">IF(A1870=1,-1,E1870+A1870*0.0000000001)</f>
        <v>2.04185712545516E-007</v>
      </c>
    </row>
    <row r="1871" customFormat="false" ht="15" hidden="false" customHeight="false" outlineLevel="0" collapsed="false">
      <c r="A1871" s="4" t="n">
        <v>1866</v>
      </c>
      <c r="B1871" s="4" t="str">
        <f aca="false">Vocabulary!B1867</f>
        <v>dodged</v>
      </c>
      <c r="C1871" s="24" t="n">
        <v>5.10637105057937</v>
      </c>
      <c r="D1871" s="25" t="n">
        <f aca="false">EXP((C1871-$B$3)/$F$3)</f>
        <v>1.6919309726532E-006</v>
      </c>
      <c r="E1871" s="26" t="n">
        <f aca="false">D1871/$D$3</f>
        <v>1.33583815639664E-006</v>
      </c>
      <c r="F1871" s="47" t="n">
        <f aca="false">IF(A1871=1,-1,E1871+A1871*0.0000000001)</f>
        <v>1.52243815639664E-006</v>
      </c>
    </row>
    <row r="1872" customFormat="false" ht="15" hidden="false" customHeight="false" outlineLevel="0" collapsed="false">
      <c r="A1872" s="4" t="n">
        <v>1867</v>
      </c>
      <c r="B1872" s="4" t="str">
        <f aca="false">Vocabulary!B1868</f>
        <v>tumbled</v>
      </c>
      <c r="C1872" s="24" t="n">
        <v>-1.53054648991823</v>
      </c>
      <c r="D1872" s="25" t="n">
        <f aca="false">EXP((C1872-$B$3)/$F$3)</f>
        <v>2.21822694318303E-009</v>
      </c>
      <c r="E1872" s="26" t="n">
        <f aca="false">D1872/$D$3</f>
        <v>1.75136707001957E-009</v>
      </c>
      <c r="F1872" s="47" t="n">
        <f aca="false">IF(A1872=1,-1,E1872+A1872*0.0000000001)</f>
        <v>1.8845136707002E-007</v>
      </c>
    </row>
    <row r="1873" customFormat="false" ht="15" hidden="false" customHeight="false" outlineLevel="0" collapsed="false">
      <c r="A1873" s="4" t="n">
        <v>1868</v>
      </c>
      <c r="B1873" s="4" t="str">
        <f aca="false">Vocabulary!B1869</f>
        <v>heels</v>
      </c>
      <c r="C1873" s="24" t="n">
        <v>0.755005489154242</v>
      </c>
      <c r="D1873" s="25" t="n">
        <f aca="false">EXP((C1873-$B$3)/$F$3)</f>
        <v>2.18076359544709E-008</v>
      </c>
      <c r="E1873" s="26" t="n">
        <f aca="false">D1873/$D$3</f>
        <v>1.72178845825531E-008</v>
      </c>
      <c r="F1873" s="47" t="n">
        <f aca="false">IF(A1873=1,-1,E1873+A1873*0.0000000001)</f>
        <v>2.04017884582553E-007</v>
      </c>
    </row>
    <row r="1874" customFormat="false" ht="15" hidden="false" customHeight="false" outlineLevel="0" collapsed="false">
      <c r="A1874" s="4" t="n">
        <v>1869</v>
      </c>
      <c r="B1874" s="4" t="str">
        <f aca="false">Vocabulary!B1870</f>
        <v>cart</v>
      </c>
      <c r="C1874" s="24" t="n">
        <v>-1.81903373084431</v>
      </c>
      <c r="D1874" s="25" t="n">
        <f aca="false">EXP((C1874-$B$3)/$F$3)</f>
        <v>1.66233121171556E-009</v>
      </c>
      <c r="E1874" s="26" t="n">
        <f aca="false">D1874/$D$3</f>
        <v>1.31246811901343E-009</v>
      </c>
      <c r="F1874" s="47" t="n">
        <f aca="false">IF(A1874=1,-1,E1874+A1874*0.0000000001)</f>
        <v>1.88212468119013E-007</v>
      </c>
    </row>
    <row r="1875" customFormat="false" ht="15" hidden="false" customHeight="false" outlineLevel="0" collapsed="false">
      <c r="A1875" s="4" t="n">
        <v>1870</v>
      </c>
      <c r="B1875" s="4" t="str">
        <f aca="false">Vocabulary!B1871</f>
        <v>horse</v>
      </c>
      <c r="C1875" s="24" t="n">
        <v>-3.93933310582545</v>
      </c>
      <c r="D1875" s="25" t="n">
        <f aca="false">EXP((C1875-$B$3)/$F$3)</f>
        <v>1.99472596423053E-010</v>
      </c>
      <c r="E1875" s="26" t="n">
        <f aca="false">D1875/$D$3</f>
        <v>1.5749052991185E-010</v>
      </c>
      <c r="F1875" s="47" t="n">
        <f aca="false">IF(A1875=1,-1,E1875+A1875*0.0000000001)</f>
        <v>1.87157490529912E-007</v>
      </c>
    </row>
    <row r="1876" customFormat="false" ht="15" hidden="false" customHeight="false" outlineLevel="0" collapsed="false">
      <c r="A1876" s="4" t="n">
        <v>1871</v>
      </c>
      <c r="B1876" s="4" t="str">
        <f aca="false">Vocabulary!B1872</f>
        <v>trampled</v>
      </c>
      <c r="C1876" s="24" t="n">
        <v>-4.65200915952232</v>
      </c>
      <c r="D1876" s="25" t="n">
        <f aca="false">EXP((C1876-$B$3)/$F$3)</f>
        <v>9.78074560544291E-011</v>
      </c>
      <c r="E1876" s="26" t="n">
        <f aca="false">D1876/$D$3</f>
        <v>7.72223772065051E-011</v>
      </c>
      <c r="F1876" s="47" t="n">
        <f aca="false">IF(A1876=1,-1,E1876+A1876*0.0000000001)</f>
        <v>1.87177222377207E-007</v>
      </c>
    </row>
    <row r="1877" customFormat="false" ht="15" hidden="false" customHeight="false" outlineLevel="0" collapsed="false">
      <c r="A1877" s="4" t="n">
        <v>1872</v>
      </c>
      <c r="B1877" s="4" t="str">
        <f aca="false">Vocabulary!B1873</f>
        <v>series</v>
      </c>
      <c r="C1877" s="24" t="n">
        <v>-6.45972878777752</v>
      </c>
      <c r="D1877" s="25" t="n">
        <f aca="false">EXP((C1877-$B$3)/$F$3)</f>
        <v>1.60431374295154E-011</v>
      </c>
      <c r="E1877" s="26" t="n">
        <f aca="false">D1877/$D$3</f>
        <v>1.26666131615611E-011</v>
      </c>
      <c r="F1877" s="47" t="n">
        <f aca="false">IF(A1877=1,-1,E1877+A1877*0.0000000001)</f>
        <v>1.87212666613162E-007</v>
      </c>
    </row>
    <row r="1878" customFormat="false" ht="15" hidden="false" customHeight="false" outlineLevel="0" collapsed="false">
      <c r="A1878" s="4" t="n">
        <v>1873</v>
      </c>
      <c r="B1878" s="4" t="str">
        <f aca="false">Vocabulary!B1874</f>
        <v>charges</v>
      </c>
      <c r="C1878" s="24" t="n">
        <v>-9.86991113193247</v>
      </c>
      <c r="D1878" s="25" t="n">
        <f aca="false">EXP((C1878-$B$3)/$F$3)</f>
        <v>5.29987869464896E-013</v>
      </c>
      <c r="E1878" s="26" t="n">
        <f aca="false">D1878/$D$3</f>
        <v>4.18443795817721E-013</v>
      </c>
      <c r="F1878" s="47" t="n">
        <f aca="false">IF(A1878=1,-1,E1878+A1878*0.0000000001)</f>
        <v>1.87300418443796E-007</v>
      </c>
    </row>
    <row r="1879" customFormat="false" ht="15" hidden="false" customHeight="false" outlineLevel="0" collapsed="false">
      <c r="A1879" s="4" t="n">
        <v>1874</v>
      </c>
      <c r="B1879" s="4" t="str">
        <f aca="false">Vocabulary!B1875</f>
        <v>forwards</v>
      </c>
      <c r="C1879" s="24" t="n">
        <v>-0.924352136131463</v>
      </c>
      <c r="D1879" s="25" t="n">
        <f aca="false">EXP((C1879-$B$3)/$F$3)</f>
        <v>4.06698751186375E-009</v>
      </c>
      <c r="E1879" s="26" t="n">
        <f aca="false">D1879/$D$3</f>
        <v>3.21102762922813E-009</v>
      </c>
      <c r="F1879" s="47" t="n">
        <f aca="false">IF(A1879=1,-1,E1879+A1879*0.0000000001)</f>
        <v>1.90611027629228E-007</v>
      </c>
    </row>
    <row r="1880" customFormat="false" ht="15" hidden="false" customHeight="false" outlineLevel="0" collapsed="false">
      <c r="A1880" s="4" t="n">
        <v>1875</v>
      </c>
      <c r="B1880" s="4" t="str">
        <f aca="false">Vocabulary!B1876</f>
        <v>barking</v>
      </c>
      <c r="C1880" s="24" t="n">
        <v>-5.41440231815105</v>
      </c>
      <c r="D1880" s="25" t="n">
        <f aca="false">EXP((C1880-$B$3)/$F$3)</f>
        <v>4.56319282888943E-011</v>
      </c>
      <c r="E1880" s="26" t="n">
        <f aca="false">D1880/$D$3</f>
        <v>3.60279892876901E-011</v>
      </c>
      <c r="F1880" s="47" t="n">
        <f aca="false">IF(A1880=1,-1,E1880+A1880*0.0000000001)</f>
        <v>1.87536027989288E-007</v>
      </c>
    </row>
    <row r="1881" customFormat="false" ht="15" hidden="false" customHeight="false" outlineLevel="0" collapsed="false">
      <c r="A1881" s="4" t="n">
        <v>1876</v>
      </c>
      <c r="B1881" s="4" t="str">
        <f aca="false">Vocabulary!B1877</f>
        <v>hoarsely</v>
      </c>
      <c r="C1881" s="24" t="n">
        <v>-7.17537337616427</v>
      </c>
      <c r="D1881" s="25" t="n">
        <f aca="false">EXP((C1881-$B$3)/$F$3)</f>
        <v>7.84311906578238E-012</v>
      </c>
      <c r="E1881" s="26" t="n">
        <f aca="false">D1881/$D$3</f>
        <v>6.1924143966727E-012</v>
      </c>
      <c r="F1881" s="47" t="n">
        <f aca="false">IF(A1881=1,-1,E1881+A1881*0.0000000001)</f>
        <v>1.87606192414397E-007</v>
      </c>
    </row>
    <row r="1882" customFormat="false" ht="15" hidden="false" customHeight="false" outlineLevel="0" collapsed="false">
      <c r="A1882" s="4" t="n">
        <v>1877</v>
      </c>
      <c r="B1882" s="4" t="str">
        <f aca="false">Vocabulary!B1878</f>
        <v>puppy's</v>
      </c>
      <c r="C1882" s="24" t="n">
        <v>4.06267206077351</v>
      </c>
      <c r="D1882" s="25" t="n">
        <f aca="false">EXP((C1882-$B$3)/$F$3)</f>
        <v>5.95812936712887E-007</v>
      </c>
      <c r="E1882" s="26" t="n">
        <f aca="false">D1882/$D$3</f>
        <v>4.70414968341001E-007</v>
      </c>
      <c r="F1882" s="47" t="n">
        <f aca="false">IF(A1882=1,-1,E1882+A1882*0.0000000001)</f>
        <v>6.58114968341001E-007</v>
      </c>
    </row>
    <row r="1883" customFormat="false" ht="15" hidden="false" customHeight="false" outlineLevel="0" collapsed="false">
      <c r="A1883" s="4" t="n">
        <v>1878</v>
      </c>
      <c r="B1883" s="4" t="str">
        <f aca="false">Vocabulary!B1879</f>
        <v>faint</v>
      </c>
      <c r="C1883" s="24" t="n">
        <v>-6.1482592449065</v>
      </c>
      <c r="D1883" s="25" t="n">
        <f aca="false">EXP((C1883-$B$3)/$F$3)</f>
        <v>2.19057843282645E-011</v>
      </c>
      <c r="E1883" s="26" t="n">
        <f aca="false">D1883/$D$3</f>
        <v>1.72953761261331E-011</v>
      </c>
      <c r="F1883" s="47" t="n">
        <f aca="false">IF(A1883=1,-1,E1883+A1883*0.0000000001)</f>
        <v>1.87817295376126E-007</v>
      </c>
    </row>
    <row r="1884" customFormat="false" ht="15" hidden="false" customHeight="false" outlineLevel="0" collapsed="false">
      <c r="A1884" s="4" t="n">
        <v>1879</v>
      </c>
      <c r="B1884" s="4" t="str">
        <f aca="false">Vocabulary!B1880</f>
        <v>leant</v>
      </c>
      <c r="C1884" s="24" t="n">
        <v>-3.0809419862519</v>
      </c>
      <c r="D1884" s="25" t="n">
        <f aca="false">EXP((C1884-$B$3)/$F$3)</f>
        <v>4.70628005715661E-010</v>
      </c>
      <c r="E1884" s="26" t="n">
        <f aca="false">D1884/$D$3</f>
        <v>3.71577125583303E-010</v>
      </c>
      <c r="F1884" s="47" t="n">
        <f aca="false">IF(A1884=1,-1,E1884+A1884*0.0000000001)</f>
        <v>1.88271577125583E-007</v>
      </c>
    </row>
    <row r="1885" customFormat="false" ht="15" hidden="false" customHeight="false" outlineLevel="0" collapsed="false">
      <c r="A1885" s="4" t="n">
        <v>1880</v>
      </c>
      <c r="B1885" s="4" t="str">
        <f aca="false">Vocabulary!B1881</f>
        <v>buttercup</v>
      </c>
      <c r="C1885" s="24" t="n">
        <v>-2.59718571409641</v>
      </c>
      <c r="D1885" s="25" t="n">
        <f aca="false">EXP((C1885-$B$3)/$F$3)</f>
        <v>7.63432152813932E-010</v>
      </c>
      <c r="E1885" s="26" t="n">
        <f aca="false">D1885/$D$3</f>
        <v>6.02756150240369E-010</v>
      </c>
      <c r="F1885" s="47" t="n">
        <f aca="false">IF(A1885=1,-1,E1885+A1885*0.0000000001)</f>
        <v>1.8860275615024E-007</v>
      </c>
    </row>
    <row r="1886" customFormat="false" ht="15" hidden="false" customHeight="false" outlineLevel="0" collapsed="false">
      <c r="A1886" s="4" t="n">
        <v>1881</v>
      </c>
      <c r="B1886" s="4" t="str">
        <f aca="false">Vocabulary!B1882</f>
        <v>fanned</v>
      </c>
      <c r="C1886" s="24" t="n">
        <v>-3.4397202699536</v>
      </c>
      <c r="D1886" s="25" t="n">
        <f aca="false">EXP((C1886-$B$3)/$F$3)</f>
        <v>3.2874740879841E-010</v>
      </c>
      <c r="E1886" s="26" t="n">
        <f aca="false">D1886/$D$3</f>
        <v>2.59557475799845E-010</v>
      </c>
      <c r="F1886" s="47" t="n">
        <f aca="false">IF(A1886=1,-1,E1886+A1886*0.0000000001)</f>
        <v>1.883595574758E-007</v>
      </c>
    </row>
    <row r="1887" customFormat="false" ht="15" hidden="false" customHeight="false" outlineLevel="0" collapsed="false">
      <c r="A1887" s="4" t="n">
        <v>1882</v>
      </c>
      <c r="B1887" s="4" t="str">
        <f aca="false">Vocabulary!B1883</f>
        <v>teaching</v>
      </c>
      <c r="C1887" s="24" t="n">
        <v>-1.72586119949077</v>
      </c>
      <c r="D1887" s="25" t="n">
        <f aca="false">EXP((C1887-$B$3)/$F$3)</f>
        <v>1.82465968004818E-009</v>
      </c>
      <c r="E1887" s="26" t="n">
        <f aca="false">D1887/$D$3</f>
        <v>1.44063207213741E-009</v>
      </c>
      <c r="F1887" s="47" t="n">
        <f aca="false">IF(A1887=1,-1,E1887+A1887*0.0000000001)</f>
        <v>1.89640632072137E-007</v>
      </c>
    </row>
    <row r="1888" customFormat="false" ht="15" hidden="false" customHeight="false" outlineLevel="0" collapsed="false">
      <c r="A1888" s="4" t="n">
        <v>1883</v>
      </c>
      <c r="B1888" s="4" t="str">
        <f aca="false">Vocabulary!B1884</f>
        <v>tricks</v>
      </c>
      <c r="C1888" s="24" t="n">
        <v>1.91520687943199</v>
      </c>
      <c r="D1888" s="25" t="n">
        <f aca="false">EXP((C1888-$B$3)/$F$3)</f>
        <v>6.95789147106555E-008</v>
      </c>
      <c r="E1888" s="26" t="n">
        <f aca="false">D1888/$D$3</f>
        <v>5.49349652281665E-008</v>
      </c>
      <c r="F1888" s="47" t="n">
        <f aca="false">IF(A1888=1,-1,E1888+A1888*0.0000000001)</f>
        <v>2.43234965228167E-007</v>
      </c>
    </row>
    <row r="1889" customFormat="false" ht="15" hidden="false" customHeight="false" outlineLevel="0" collapsed="false">
      <c r="A1889" s="4" t="n">
        <v>1884</v>
      </c>
      <c r="B1889" s="4" t="str">
        <f aca="false">Vocabulary!B1885</f>
        <v>blades</v>
      </c>
      <c r="C1889" s="24" t="n">
        <v>-11.8624420652528</v>
      </c>
      <c r="D1889" s="25" t="n">
        <f aca="false">EXP((C1889-$B$3)/$F$3)</f>
        <v>7.22637908187317E-014</v>
      </c>
      <c r="E1889" s="26" t="n">
        <f aca="false">D1889/$D$3</f>
        <v>5.70547679910072E-014</v>
      </c>
      <c r="F1889" s="47" t="n">
        <f aca="false">IF(A1889=1,-1,E1889+A1889*0.0000000001)</f>
        <v>1.88400057054768E-007</v>
      </c>
    </row>
    <row r="1890" customFormat="false" ht="15" hidden="false" customHeight="false" outlineLevel="0" collapsed="false">
      <c r="A1890" s="4" t="n">
        <v>1885</v>
      </c>
      <c r="B1890" s="4" t="str">
        <f aca="false">Vocabulary!B1886</f>
        <v>circumstances</v>
      </c>
      <c r="C1890" s="24" t="n">
        <v>1.15247698389732</v>
      </c>
      <c r="D1890" s="25" t="n">
        <f aca="false">EXP((C1890-$B$3)/$F$3)</f>
        <v>3.24510135330889E-008</v>
      </c>
      <c r="E1890" s="26" t="n">
        <f aca="false">D1890/$D$3</f>
        <v>2.56212001505392E-008</v>
      </c>
      <c r="F1890" s="47" t="n">
        <f aca="false">IF(A1890=1,-1,E1890+A1890*0.0000000001)</f>
        <v>2.14121200150539E-007</v>
      </c>
    </row>
    <row r="1891" customFormat="false" ht="15" hidden="false" customHeight="false" outlineLevel="0" collapsed="false">
      <c r="A1891" s="4" t="n">
        <v>1886</v>
      </c>
      <c r="B1891" s="4" t="str">
        <f aca="false">Vocabulary!B1887</f>
        <v>v</v>
      </c>
      <c r="C1891" s="24" t="n">
        <v>1.63994274609401</v>
      </c>
      <c r="D1891" s="25" t="n">
        <f aca="false">EXP((C1891-$B$3)/$F$3)</f>
        <v>5.28362463210944E-008</v>
      </c>
      <c r="E1891" s="26" t="n">
        <f aca="false">D1891/$D$3</f>
        <v>4.17160481232924E-008</v>
      </c>
      <c r="F1891" s="47" t="n">
        <f aca="false">IF(A1891=1,-1,E1891+A1891*0.0000000001)</f>
        <v>2.30316048123292E-007</v>
      </c>
    </row>
    <row r="1892" customFormat="false" ht="15" hidden="false" customHeight="false" outlineLevel="0" collapsed="false">
      <c r="A1892" s="4" t="n">
        <v>1887</v>
      </c>
      <c r="B1892" s="4" t="str">
        <f aca="false">Vocabulary!B1888</f>
        <v>languid</v>
      </c>
      <c r="C1892" s="24" t="n">
        <v>-9.54135012909832</v>
      </c>
      <c r="D1892" s="25" t="n">
        <f aca="false">EXP((C1892-$B$3)/$F$3)</f>
        <v>7.36136174500274E-013</v>
      </c>
      <c r="E1892" s="26" t="n">
        <f aca="false">D1892/$D$3</f>
        <v>5.81205029103092E-013</v>
      </c>
      <c r="F1892" s="47" t="n">
        <f aca="false">IF(A1892=1,-1,E1892+A1892*0.0000000001)</f>
        <v>1.88700581205029E-007</v>
      </c>
    </row>
    <row r="1893" customFormat="false" ht="15" hidden="false" customHeight="false" outlineLevel="0" collapsed="false">
      <c r="A1893" s="4" t="n">
        <v>1888</v>
      </c>
      <c r="B1893" s="4" t="str">
        <f aca="false">Vocabulary!B1889</f>
        <v>shyly</v>
      </c>
      <c r="C1893" s="24" t="n">
        <v>-1.49072381575094</v>
      </c>
      <c r="D1893" s="25" t="n">
        <f aca="false">EXP((C1893-$B$3)/$F$3)</f>
        <v>2.30834513655076E-009</v>
      </c>
      <c r="E1893" s="26" t="n">
        <f aca="false">D1893/$D$3</f>
        <v>1.82251850777436E-009</v>
      </c>
      <c r="F1893" s="47" t="n">
        <f aca="false">IF(A1893=1,-1,E1893+A1893*0.0000000001)</f>
        <v>1.90622518507774E-007</v>
      </c>
    </row>
    <row r="1894" customFormat="false" ht="15" hidden="false" customHeight="false" outlineLevel="0" collapsed="false">
      <c r="A1894" s="4" t="n">
        <v>1889</v>
      </c>
      <c r="B1894" s="4" t="str">
        <f aca="false">Vocabulary!B1890</f>
        <v>sternly</v>
      </c>
      <c r="C1894" s="24" t="n">
        <v>-1.50947461034558</v>
      </c>
      <c r="D1894" s="25" t="n">
        <f aca="false">EXP((C1894-$B$3)/$F$3)</f>
        <v>2.2654651047263E-009</v>
      </c>
      <c r="E1894" s="26" t="n">
        <f aca="false">D1894/$D$3</f>
        <v>1.78866323614422E-009</v>
      </c>
      <c r="F1894" s="47" t="n">
        <f aca="false">IF(A1894=1,-1,E1894+A1894*0.0000000001)</f>
        <v>1.90688663236144E-007</v>
      </c>
    </row>
    <row r="1895" customFormat="false" ht="15" hidden="false" customHeight="false" outlineLevel="0" collapsed="false">
      <c r="A1895" s="4" t="n">
        <v>1890</v>
      </c>
      <c r="B1895" s="4" t="str">
        <f aca="false">Vocabulary!B1891</f>
        <v>clearly</v>
      </c>
      <c r="C1895" s="24" t="n">
        <v>1.30906754386904</v>
      </c>
      <c r="D1895" s="25" t="n">
        <f aca="false">EXP((C1895-$B$3)/$F$3)</f>
        <v>3.79520012502956E-008</v>
      </c>
      <c r="E1895" s="26" t="n">
        <f aca="false">D1895/$D$3</f>
        <v>2.99644206537909E-008</v>
      </c>
      <c r="F1895" s="47" t="n">
        <f aca="false">IF(A1895=1,-1,E1895+A1895*0.0000000001)</f>
        <v>2.18964420653791E-007</v>
      </c>
    </row>
    <row r="1896" customFormat="false" ht="15" hidden="false" customHeight="false" outlineLevel="0" collapsed="false">
      <c r="A1896" s="4" t="n">
        <v>1891</v>
      </c>
      <c r="B1896" s="4" t="str">
        <f aca="false">Vocabulary!B1892</f>
        <v>sizes</v>
      </c>
      <c r="C1896" s="24" t="n">
        <v>3.77147338189443</v>
      </c>
      <c r="D1896" s="25" t="n">
        <f aca="false">EXP((C1896-$B$3)/$F$3)</f>
        <v>4.45291032646516E-007</v>
      </c>
      <c r="E1896" s="26" t="n">
        <f aca="false">D1896/$D$3</f>
        <v>3.51572706998612E-007</v>
      </c>
      <c r="F1896" s="47" t="n">
        <f aca="false">IF(A1896=1,-1,E1896+A1896*0.0000000001)</f>
        <v>5.40672706998612E-007</v>
      </c>
    </row>
    <row r="1897" customFormat="false" ht="15" hidden="false" customHeight="false" outlineLevel="0" collapsed="false">
      <c r="A1897" s="4" t="n">
        <v>1892</v>
      </c>
      <c r="B1897" s="4" t="str">
        <f aca="false">Vocabulary!B1893</f>
        <v>chrysalis</v>
      </c>
      <c r="C1897" s="24" t="n">
        <v>-1.23547739380594</v>
      </c>
      <c r="D1897" s="25" t="n">
        <f aca="false">EXP((C1897-$B$3)/$F$3)</f>
        <v>2.97956494617887E-009</v>
      </c>
      <c r="E1897" s="26" t="n">
        <f aca="false">D1897/$D$3</f>
        <v>2.3524698163815E-009</v>
      </c>
      <c r="F1897" s="47" t="n">
        <f aca="false">IF(A1897=1,-1,E1897+A1897*0.0000000001)</f>
        <v>1.91552469816382E-007</v>
      </c>
    </row>
    <row r="1898" customFormat="false" ht="15" hidden="false" customHeight="false" outlineLevel="0" collapsed="false">
      <c r="A1898" s="4" t="n">
        <v>1893</v>
      </c>
      <c r="B1898" s="4" t="str">
        <f aca="false">Vocabulary!B1894</f>
        <v>butterfly</v>
      </c>
      <c r="C1898" s="24" t="n">
        <v>4.19858352834825</v>
      </c>
      <c r="D1898" s="25" t="n">
        <f aca="false">EXP((C1898-$B$3)/$F$3)</f>
        <v>6.82551662932455E-007</v>
      </c>
      <c r="E1898" s="26" t="n">
        <f aca="false">D1898/$D$3</f>
        <v>5.38898199627702E-007</v>
      </c>
      <c r="F1898" s="47" t="n">
        <f aca="false">IF(A1898=1,-1,E1898+A1898*0.0000000001)</f>
        <v>7.28198199627702E-007</v>
      </c>
    </row>
    <row r="1899" customFormat="false" ht="15" hidden="false" customHeight="false" outlineLevel="0" collapsed="false">
      <c r="A1899" s="4" t="n">
        <v>1894</v>
      </c>
      <c r="B1899" s="4" t="str">
        <f aca="false">Vocabulary!B1895</f>
        <v>irritated</v>
      </c>
      <c r="C1899" s="24" t="n">
        <v>-4.82608818555717</v>
      </c>
      <c r="D1899" s="25" t="n">
        <f aca="false">EXP((C1899-$B$3)/$F$3)</f>
        <v>8.21808072104448E-011</v>
      </c>
      <c r="E1899" s="26" t="n">
        <f aca="false">D1899/$D$3</f>
        <v>6.48845962214622E-011</v>
      </c>
      <c r="F1899" s="47" t="n">
        <f aca="false">IF(A1899=1,-1,E1899+A1899*0.0000000001)</f>
        <v>1.89464884596221E-007</v>
      </c>
    </row>
    <row r="1900" customFormat="false" ht="15" hidden="false" customHeight="false" outlineLevel="0" collapsed="false">
      <c r="A1900" s="4" t="n">
        <v>1895</v>
      </c>
      <c r="B1900" s="4" t="str">
        <f aca="false">Vocabulary!B1896</f>
        <v>caterpillar's</v>
      </c>
      <c r="C1900" s="24" t="n">
        <v>1.28827907953499</v>
      </c>
      <c r="D1900" s="25" t="n">
        <f aca="false">EXP((C1900-$B$3)/$F$3)</f>
        <v>3.7171181566703E-008</v>
      </c>
      <c r="E1900" s="26" t="n">
        <f aca="false">D1900/$D$3</f>
        <v>2.93479364452343E-008</v>
      </c>
      <c r="F1900" s="47" t="n">
        <f aca="false">IF(A1900=1,-1,E1900+A1900*0.0000000001)</f>
        <v>2.18847936445234E-007</v>
      </c>
    </row>
    <row r="1901" customFormat="false" ht="15" hidden="false" customHeight="false" outlineLevel="0" collapsed="false">
      <c r="A1901" s="4" t="n">
        <v>1896</v>
      </c>
      <c r="B1901" s="4" t="str">
        <f aca="false">Vocabulary!B1897</f>
        <v>state</v>
      </c>
      <c r="C1901" s="24" t="n">
        <v>0.356233419296287</v>
      </c>
      <c r="D1901" s="25" t="n">
        <f aca="false">EXP((C1901-$B$3)/$F$3)</f>
        <v>1.46360565622438E-008</v>
      </c>
      <c r="E1901" s="26" t="n">
        <f aca="false">D1901/$D$3</f>
        <v>1.15556740381467E-008</v>
      </c>
      <c r="F1901" s="47" t="n">
        <f aca="false">IF(A1901=1,-1,E1901+A1901*0.0000000001)</f>
        <v>2.01155674038147E-007</v>
      </c>
    </row>
    <row r="1902" customFormat="false" ht="15" hidden="false" customHeight="false" outlineLevel="0" collapsed="false">
      <c r="A1902" s="4" t="n">
        <v>1897</v>
      </c>
      <c r="B1902" s="4" t="str">
        <f aca="false">Vocabulary!B1898</f>
        <v>promising</v>
      </c>
      <c r="C1902" s="24" t="n">
        <v>-3.89700884499119</v>
      </c>
      <c r="D1902" s="25" t="n">
        <f aca="false">EXP((C1902-$B$3)/$F$3)</f>
        <v>2.08096336024237E-010</v>
      </c>
      <c r="E1902" s="26" t="n">
        <f aca="false">D1902/$D$3</f>
        <v>1.64299271282678E-010</v>
      </c>
      <c r="F1902" s="47" t="n">
        <f aca="false">IF(A1902=1,-1,E1902+A1902*0.0000000001)</f>
        <v>1.89864299271283E-007</v>
      </c>
    </row>
    <row r="1903" customFormat="false" ht="15" hidden="false" customHeight="false" outlineLevel="0" collapsed="false">
      <c r="A1903" s="4" t="n">
        <v>1898</v>
      </c>
      <c r="B1903" s="4" t="str">
        <f aca="false">Vocabulary!B1899</f>
        <v>swallowing</v>
      </c>
      <c r="C1903" s="24" t="n">
        <v>3.30107004938278</v>
      </c>
      <c r="D1903" s="25" t="n">
        <f aca="false">EXP((C1903-$B$3)/$F$3)</f>
        <v>2.78195677457624E-007</v>
      </c>
      <c r="E1903" s="26" t="n">
        <f aca="false">D1903/$D$3</f>
        <v>2.19645131449864E-007</v>
      </c>
      <c r="F1903" s="47" t="n">
        <f aca="false">IF(A1903=1,-1,E1903+A1903*0.0000000001)</f>
        <v>4.09445131449864E-007</v>
      </c>
    </row>
    <row r="1904" customFormat="false" ht="15" hidden="false" customHeight="false" outlineLevel="0" collapsed="false">
      <c r="A1904" s="4" t="n">
        <v>1899</v>
      </c>
      <c r="B1904" s="4" t="str">
        <f aca="false">Vocabulary!B1900</f>
        <v>wait</v>
      </c>
      <c r="C1904" s="24" t="n">
        <v>8.10711179022942</v>
      </c>
      <c r="D1904" s="25" t="n">
        <f aca="false">EXP((C1904-$B$3)/$F$3)</f>
        <v>3.40085241571394E-005</v>
      </c>
      <c r="E1904" s="26" t="n">
        <f aca="false">D1904/$D$3</f>
        <v>2.68509087818181E-005</v>
      </c>
      <c r="F1904" s="47" t="n">
        <f aca="false">IF(A1904=1,-1,E1904+A1904*0.0000000001)</f>
        <v>2.70408087818181E-005</v>
      </c>
    </row>
    <row r="1905" customFormat="false" ht="15" hidden="false" customHeight="false" outlineLevel="0" collapsed="false">
      <c r="A1905" s="4" t="n">
        <v>1900</v>
      </c>
      <c r="B1905" s="4" t="str">
        <f aca="false">Vocabulary!B1901</f>
        <v>puffed</v>
      </c>
      <c r="C1905" s="24" t="n">
        <v>0.165550570539616</v>
      </c>
      <c r="D1905" s="25" t="n">
        <f aca="false">EXP((C1905-$B$3)/$F$3)</f>
        <v>1.20951586744747E-008</v>
      </c>
      <c r="E1905" s="26" t="n">
        <f aca="false">D1905/$D$3</f>
        <v>9.54954707147318E-009</v>
      </c>
      <c r="F1905" s="47" t="n">
        <f aca="false">IF(A1905=1,-1,E1905+A1905*0.0000000001)</f>
        <v>1.99549547071473E-007</v>
      </c>
    </row>
    <row r="1906" customFormat="false" ht="15" hidden="false" customHeight="false" outlineLevel="0" collapsed="false">
      <c r="A1906" s="4" t="n">
        <v>1901</v>
      </c>
      <c r="B1906" s="4" t="str">
        <f aca="false">Vocabulary!B1902</f>
        <v>bee</v>
      </c>
      <c r="C1906" s="24" t="n">
        <v>0.215911445002391</v>
      </c>
      <c r="D1906" s="25" t="n">
        <f aca="false">EXP((C1906-$B$3)/$F$3)</f>
        <v>1.27198801723229E-008</v>
      </c>
      <c r="E1906" s="26" t="n">
        <f aca="false">D1906/$D$3</f>
        <v>1.0042786350992E-008</v>
      </c>
      <c r="F1906" s="47" t="n">
        <f aca="false">IF(A1906=1,-1,E1906+A1906*0.0000000001)</f>
        <v>2.00142786350992E-007</v>
      </c>
    </row>
    <row r="1907" customFormat="false" ht="15" hidden="false" customHeight="false" outlineLevel="0" collapsed="false">
      <c r="A1907" s="4" t="n">
        <v>1902</v>
      </c>
      <c r="B1907" s="4" t="str">
        <f aca="false">Vocabulary!B1903</f>
        <v>incessantly</v>
      </c>
      <c r="C1907" s="24" t="n">
        <v>0.599806547830018</v>
      </c>
      <c r="D1907" s="25" t="n">
        <f aca="false">EXP((C1907-$B$3)/$F$3)</f>
        <v>1.86726752801643E-008</v>
      </c>
      <c r="E1907" s="26" t="n">
        <f aca="false">D1907/$D$3</f>
        <v>1.47427244517739E-008</v>
      </c>
      <c r="F1907" s="47" t="n">
        <f aca="false">IF(A1907=1,-1,E1907+A1907*0.0000000001)</f>
        <v>2.04942724451774E-007</v>
      </c>
    </row>
    <row r="1908" customFormat="false" ht="15" hidden="false" customHeight="false" outlineLevel="0" collapsed="false">
      <c r="A1908" s="4" t="n">
        <v>1903</v>
      </c>
      <c r="B1908" s="4" t="str">
        <f aca="false">Vocabulary!B1904</f>
        <v>son</v>
      </c>
      <c r="C1908" s="24" t="n">
        <v>4.76064578577276</v>
      </c>
      <c r="D1908" s="25" t="n">
        <f aca="false">EXP((C1908-$B$3)/$F$3)</f>
        <v>1.19739121079519E-006</v>
      </c>
      <c r="E1908" s="26" t="n">
        <f aca="false">D1908/$D$3</f>
        <v>9.45381870399772E-007</v>
      </c>
      <c r="F1908" s="47" t="n">
        <f aca="false">IF(A1908=1,-1,E1908+A1908*0.0000000001)</f>
        <v>1.13568187039977E-006</v>
      </c>
    </row>
    <row r="1909" customFormat="false" ht="15" hidden="false" customHeight="false" outlineLevel="0" collapsed="false">
      <c r="A1909" s="4" t="n">
        <v>1904</v>
      </c>
      <c r="B1909" s="4" t="str">
        <f aca="false">Vocabulary!B1905</f>
        <v>feared</v>
      </c>
      <c r="C1909" s="24" t="n">
        <v>5.81548887278177</v>
      </c>
      <c r="D1909" s="25" t="n">
        <f aca="false">EXP((C1909-$B$3)/$F$3)</f>
        <v>3.43833824463455E-006</v>
      </c>
      <c r="E1909" s="26" t="n">
        <f aca="false">D1909/$D$3</f>
        <v>2.71468723962071E-006</v>
      </c>
      <c r="F1909" s="47" t="n">
        <f aca="false">IF(A1909=1,-1,E1909+A1909*0.0000000001)</f>
        <v>2.90508723962071E-006</v>
      </c>
    </row>
    <row r="1910" customFormat="false" ht="15" hidden="false" customHeight="false" outlineLevel="0" collapsed="false">
      <c r="A1910" s="4" t="n">
        <v>1905</v>
      </c>
      <c r="B1910" s="4" t="str">
        <f aca="false">Vocabulary!B1906</f>
        <v>injure</v>
      </c>
      <c r="C1910" s="24" t="n">
        <v>4.13278972282194</v>
      </c>
      <c r="D1910" s="25" t="n">
        <f aca="false">EXP((C1910-$B$3)/$F$3)</f>
        <v>6.39089441270743E-007</v>
      </c>
      <c r="E1910" s="26" t="n">
        <f aca="false">D1910/$D$3</f>
        <v>5.04583268938514E-007</v>
      </c>
      <c r="F1910" s="47" t="n">
        <f aca="false">IF(A1910=1,-1,E1910+A1910*0.0000000001)</f>
        <v>6.95083268938514E-007</v>
      </c>
    </row>
    <row r="1911" customFormat="false" ht="15" hidden="false" customHeight="false" outlineLevel="0" collapsed="false">
      <c r="A1911" s="4" t="n">
        <v>1906</v>
      </c>
      <c r="B1911" s="4" t="str">
        <f aca="false">Vocabulary!B1907</f>
        <v>brain</v>
      </c>
      <c r="C1911" s="24" t="n">
        <v>6.1658864989866</v>
      </c>
      <c r="D1911" s="25" t="n">
        <f aca="false">EXP((C1911-$B$3)/$F$3)</f>
        <v>4.88117472120571E-006</v>
      </c>
      <c r="E1911" s="26" t="n">
        <f aca="false">D1911/$D$3</f>
        <v>3.8538566561024E-006</v>
      </c>
      <c r="F1911" s="47" t="n">
        <f aca="false">IF(A1911=1,-1,E1911+A1911*0.0000000001)</f>
        <v>4.0444566561024E-006</v>
      </c>
    </row>
    <row r="1912" customFormat="false" ht="15" hidden="false" customHeight="false" outlineLevel="0" collapsed="false">
      <c r="A1912" s="4" t="n">
        <v>1907</v>
      </c>
      <c r="B1912" s="4" t="str">
        <f aca="false">Vocabulary!B1908</f>
        <v>uncommonly</v>
      </c>
      <c r="C1912" s="24" t="n">
        <v>-4.82954458053132</v>
      </c>
      <c r="D1912" s="25" t="n">
        <f aca="false">EXP((C1912-$B$3)/$F$3)</f>
        <v>8.18972482096822E-011</v>
      </c>
      <c r="E1912" s="26" t="n">
        <f aca="false">D1912/$D$3</f>
        <v>6.46607165603349E-011</v>
      </c>
      <c r="F1912" s="47" t="n">
        <f aca="false">IF(A1912=1,-1,E1912+A1912*0.0000000001)</f>
        <v>1.9076466071656E-007</v>
      </c>
    </row>
    <row r="1913" customFormat="false" ht="15" hidden="false" customHeight="false" outlineLevel="0" collapsed="false">
      <c r="A1913" s="4" t="n">
        <v>1908</v>
      </c>
      <c r="B1913" s="4" t="str">
        <f aca="false">Vocabulary!B1909</f>
        <v>fat</v>
      </c>
      <c r="C1913" s="24" t="n">
        <v>2.57566164745611</v>
      </c>
      <c r="D1913" s="25" t="n">
        <f aca="false">EXP((C1913-$B$3)/$F$3)</f>
        <v>1.3468198595388E-007</v>
      </c>
      <c r="E1913" s="26" t="n">
        <f aca="false">D1913/$D$3</f>
        <v>1.0633609687654E-007</v>
      </c>
      <c r="F1913" s="47" t="n">
        <f aca="false">IF(A1913=1,-1,E1913+A1913*0.0000000001)</f>
        <v>2.9713609687654E-007</v>
      </c>
    </row>
    <row r="1914" customFormat="false" ht="15" hidden="false" customHeight="false" outlineLevel="0" collapsed="false">
      <c r="A1914" s="4" t="n">
        <v>1909</v>
      </c>
      <c r="B1914" s="4" t="str">
        <f aca="false">Vocabulary!B1910</f>
        <v>sage</v>
      </c>
      <c r="C1914" s="24" t="n">
        <v>-5.26795061555131</v>
      </c>
      <c r="D1914" s="25" t="n">
        <f aca="false">EXP((C1914-$B$3)/$F$3)</f>
        <v>5.28289510551762E-011</v>
      </c>
      <c r="E1914" s="26" t="n">
        <f aca="false">D1914/$D$3</f>
        <v>4.1710288257948E-011</v>
      </c>
      <c r="F1914" s="47" t="n">
        <f aca="false">IF(A1914=1,-1,E1914+A1914*0.0000000001)</f>
        <v>1.90941710288258E-007</v>
      </c>
    </row>
    <row r="1915" customFormat="false" ht="15" hidden="false" customHeight="false" outlineLevel="0" collapsed="false">
      <c r="A1915" s="4" t="n">
        <v>1910</v>
      </c>
      <c r="B1915" s="4" t="str">
        <f aca="false">Vocabulary!B1911</f>
        <v>grey</v>
      </c>
      <c r="C1915" s="24" t="n">
        <v>-1.71311082746234</v>
      </c>
      <c r="D1915" s="25" t="n">
        <f aca="false">EXP((C1915-$B$3)/$F$3)</f>
        <v>1.84807372145864E-009</v>
      </c>
      <c r="E1915" s="26" t="n">
        <f aca="false">D1915/$D$3</f>
        <v>1.45911826951608E-009</v>
      </c>
      <c r="F1915" s="47" t="n">
        <f aca="false">IF(A1915=1,-1,E1915+A1915*0.0000000001)</f>
        <v>1.92459118269516E-007</v>
      </c>
    </row>
    <row r="1916" customFormat="false" ht="15" hidden="false" customHeight="false" outlineLevel="0" collapsed="false">
      <c r="A1916" s="4" t="n">
        <v>1911</v>
      </c>
      <c r="B1916" s="4" t="str">
        <f aca="false">Vocabulary!B1912</f>
        <v>limbs</v>
      </c>
      <c r="C1916" s="24" t="n">
        <v>-10.3045875778386</v>
      </c>
      <c r="D1916" s="25" t="n">
        <f aca="false">EXP((C1916-$B$3)/$F$3)</f>
        <v>3.43153432622593E-013</v>
      </c>
      <c r="E1916" s="26" t="n">
        <f aca="false">D1916/$D$3</f>
        <v>2.70931531016841E-013</v>
      </c>
      <c r="F1916" s="47" t="n">
        <f aca="false">IF(A1916=1,-1,E1916+A1916*0.0000000001)</f>
        <v>1.91100270931531E-007</v>
      </c>
    </row>
    <row r="1917" customFormat="false" ht="15" hidden="false" customHeight="false" outlineLevel="0" collapsed="false">
      <c r="A1917" s="4" t="n">
        <v>1912</v>
      </c>
      <c r="B1917" s="4" t="str">
        <f aca="false">Vocabulary!B1913</f>
        <v>supple</v>
      </c>
      <c r="C1917" s="24" t="n">
        <v>-3.36630287928503</v>
      </c>
      <c r="D1917" s="25" t="n">
        <f aca="false">EXP((C1917-$B$3)/$F$3)</f>
        <v>3.53791264935057E-010</v>
      </c>
      <c r="E1917" s="26" t="n">
        <f aca="false">D1917/$D$3</f>
        <v>2.79330468404964E-010</v>
      </c>
      <c r="F1917" s="47" t="n">
        <f aca="false">IF(A1917=1,-1,E1917+A1917*0.0000000001)</f>
        <v>1.91479330468405E-007</v>
      </c>
    </row>
    <row r="1918" customFormat="false" ht="15" hidden="false" customHeight="false" outlineLevel="0" collapsed="false">
      <c r="A1918" s="4" t="n">
        <v>1913</v>
      </c>
      <c r="B1918" s="4" t="str">
        <f aca="false">Vocabulary!B1914</f>
        <v>ointment</v>
      </c>
      <c r="C1918" s="24" t="n">
        <v>-8.91746072657323</v>
      </c>
      <c r="D1918" s="25" t="n">
        <f aca="false">EXP((C1918-$B$3)/$F$3)</f>
        <v>1.37375689366453E-012</v>
      </c>
      <c r="E1918" s="26" t="n">
        <f aca="false">D1918/$D$3</f>
        <v>1.08462869102294E-012</v>
      </c>
      <c r="F1918" s="47" t="n">
        <f aca="false">IF(A1918=1,-1,E1918+A1918*0.0000000001)</f>
        <v>1.91301084628691E-007</v>
      </c>
    </row>
    <row r="1919" customFormat="false" ht="15" hidden="false" customHeight="false" outlineLevel="0" collapsed="false">
      <c r="A1919" s="4" t="n">
        <v>1914</v>
      </c>
      <c r="B1919" s="4" t="str">
        <f aca="false">Vocabulary!B1915</f>
        <v>shilling</v>
      </c>
      <c r="C1919" s="24" t="n">
        <v>-2.35454585253328</v>
      </c>
      <c r="D1919" s="25" t="n">
        <f aca="false">EXP((C1919-$B$3)/$F$3)</f>
        <v>9.73077878838483E-010</v>
      </c>
      <c r="E1919" s="26" t="n">
        <f aca="false">D1919/$D$3</f>
        <v>7.68278718640371E-010</v>
      </c>
      <c r="F1919" s="47" t="n">
        <f aca="false">IF(A1919=1,-1,E1919+A1919*0.0000000001)</f>
        <v>1.9216827871864E-007</v>
      </c>
    </row>
    <row r="1920" customFormat="false" ht="15" hidden="false" customHeight="false" outlineLevel="0" collapsed="false">
      <c r="A1920" s="4" t="n">
        <v>1915</v>
      </c>
      <c r="B1920" s="4" t="str">
        <f aca="false">Vocabulary!B1916</f>
        <v>couple</v>
      </c>
      <c r="C1920" s="24" t="n">
        <v>-0.281172707878127</v>
      </c>
      <c r="D1920" s="25" t="n">
        <f aca="false">EXP((C1920-$B$3)/$F$3)</f>
        <v>7.737525894063E-009</v>
      </c>
      <c r="E1920" s="26" t="n">
        <f aca="false">D1920/$D$3</f>
        <v>6.10904492704446E-009</v>
      </c>
      <c r="F1920" s="47" t="n">
        <f aca="false">IF(A1920=1,-1,E1920+A1920*0.0000000001)</f>
        <v>1.97609044927044E-007</v>
      </c>
    </row>
    <row r="1921" customFormat="false" ht="15" hidden="false" customHeight="false" outlineLevel="0" collapsed="false">
      <c r="A1921" s="4" t="n">
        <v>1916</v>
      </c>
      <c r="B1921" s="4" t="str">
        <f aca="false">Vocabulary!B1917</f>
        <v>tougher</v>
      </c>
      <c r="C1921" s="24" t="n">
        <v>2.09035345334171</v>
      </c>
      <c r="D1921" s="25" t="n">
        <f aca="false">EXP((C1921-$B$3)/$F$3)</f>
        <v>8.28977686646826E-008</v>
      </c>
      <c r="E1921" s="26" t="n">
        <f aca="false">D1921/$D$3</f>
        <v>6.54506621441958E-008</v>
      </c>
      <c r="F1921" s="47" t="n">
        <f aca="false">IF(A1921=1,-1,E1921+A1921*0.0000000001)</f>
        <v>2.57050662144196E-007</v>
      </c>
    </row>
    <row r="1922" customFormat="false" ht="15" hidden="false" customHeight="false" outlineLevel="0" collapsed="false">
      <c r="A1922" s="4" t="n">
        <v>1917</v>
      </c>
      <c r="B1922" s="4" t="str">
        <f aca="false">Vocabulary!B1918</f>
        <v>suet</v>
      </c>
      <c r="C1922" s="24" t="n">
        <v>-0.154591403282241</v>
      </c>
      <c r="D1922" s="25" t="n">
        <f aca="false">EXP((C1922-$B$3)/$F$3)</f>
        <v>8.78164097308413E-009</v>
      </c>
      <c r="E1922" s="26" t="n">
        <f aca="false">D1922/$D$3</f>
        <v>6.93340997784692E-009</v>
      </c>
      <c r="F1922" s="47" t="n">
        <f aca="false">IF(A1922=1,-1,E1922+A1922*0.0000000001)</f>
        <v>1.98633409977847E-007</v>
      </c>
    </row>
    <row r="1923" customFormat="false" ht="15" hidden="false" customHeight="false" outlineLevel="0" collapsed="false">
      <c r="A1923" s="4" t="n">
        <v>1918</v>
      </c>
      <c r="B1923" s="4" t="str">
        <f aca="false">Vocabulary!B1919</f>
        <v>bones</v>
      </c>
      <c r="C1923" s="24" t="n">
        <v>2.0338969324249</v>
      </c>
      <c r="D1923" s="25" t="n">
        <f aca="false">EXP((C1923-$B$3)/$F$3)</f>
        <v>7.83473091995439E-008</v>
      </c>
      <c r="E1923" s="26" t="n">
        <f aca="false">D1923/$D$3</f>
        <v>6.18579166475304E-008</v>
      </c>
      <c r="F1923" s="47" t="n">
        <f aca="false">IF(A1923=1,-1,E1923+A1923*0.0000000001)</f>
        <v>2.5365791664753E-007</v>
      </c>
    </row>
    <row r="1924" customFormat="false" ht="15" hidden="false" customHeight="false" outlineLevel="0" collapsed="false">
      <c r="A1924" s="4" t="n">
        <v>1919</v>
      </c>
      <c r="B1924" s="4" t="str">
        <f aca="false">Vocabulary!B1920</f>
        <v>beak</v>
      </c>
      <c r="C1924" s="24" t="n">
        <v>-10.1283833830717</v>
      </c>
      <c r="D1924" s="25" t="n">
        <f aca="false">EXP((C1924-$B$3)/$F$3)</f>
        <v>4.09272775843019E-013</v>
      </c>
      <c r="E1924" s="26" t="n">
        <f aca="false">D1924/$D$3</f>
        <v>3.23135044621906E-013</v>
      </c>
      <c r="F1924" s="47" t="n">
        <f aca="false">IF(A1924=1,-1,E1924+A1924*0.0000000001)</f>
        <v>1.91900323135045E-007</v>
      </c>
    </row>
    <row r="1925" customFormat="false" ht="15" hidden="false" customHeight="false" outlineLevel="0" collapsed="false">
      <c r="A1925" s="4" t="n">
        <v>1920</v>
      </c>
      <c r="B1925" s="4" t="str">
        <f aca="false">Vocabulary!B1921</f>
        <v>argued</v>
      </c>
      <c r="C1925" s="24" t="n">
        <v>4.38443735292379</v>
      </c>
      <c r="D1925" s="25" t="n">
        <f aca="false">EXP((C1925-$B$3)/$F$3)</f>
        <v>8.21960257522142E-007</v>
      </c>
      <c r="E1925" s="26" t="n">
        <f aca="false">D1925/$D$3</f>
        <v>6.48966117877642E-007</v>
      </c>
      <c r="F1925" s="47" t="n">
        <f aca="false">IF(A1925=1,-1,E1925+A1925*0.0000000001)</f>
        <v>8.40966117877642E-007</v>
      </c>
    </row>
    <row r="1926" customFormat="false" ht="15" hidden="false" customHeight="false" outlineLevel="0" collapsed="false">
      <c r="A1926" s="4" t="n">
        <v>1921</v>
      </c>
      <c r="B1926" s="4" t="str">
        <f aca="false">Vocabulary!B1922</f>
        <v>wife</v>
      </c>
      <c r="C1926" s="24" t="n">
        <v>-8.13826705471358</v>
      </c>
      <c r="D1926" s="25" t="n">
        <f aca="false">EXP((C1926-$B$3)/$F$3)</f>
        <v>2.99439712271483E-012</v>
      </c>
      <c r="E1926" s="26" t="n">
        <f aca="false">D1926/$D$3</f>
        <v>2.36418033393771E-012</v>
      </c>
      <c r="F1926" s="47" t="n">
        <f aca="false">IF(A1926=1,-1,E1926+A1926*0.0000000001)</f>
        <v>1.92102364180334E-007</v>
      </c>
    </row>
    <row r="1927" customFormat="false" ht="15" hidden="false" customHeight="false" outlineLevel="0" collapsed="false">
      <c r="A1927" s="4" t="n">
        <v>1922</v>
      </c>
      <c r="B1927" s="4" t="str">
        <f aca="false">Vocabulary!B1923</f>
        <v>muscular</v>
      </c>
      <c r="C1927" s="24" t="n">
        <v>-8.47662961830056</v>
      </c>
      <c r="D1927" s="25" t="n">
        <f aca="false">EXP((C1927-$B$3)/$F$3)</f>
        <v>2.13481577122259E-012</v>
      </c>
      <c r="E1927" s="26" t="n">
        <f aca="false">D1927/$D$3</f>
        <v>1.68551105817543E-012</v>
      </c>
      <c r="F1927" s="47" t="n">
        <f aca="false">IF(A1927=1,-1,E1927+A1927*0.0000000001)</f>
        <v>1.92201685511058E-007</v>
      </c>
    </row>
    <row r="1928" customFormat="false" ht="15" hidden="false" customHeight="false" outlineLevel="0" collapsed="false">
      <c r="A1928" s="4" t="n">
        <v>1923</v>
      </c>
      <c r="B1928" s="4" t="str">
        <f aca="false">Vocabulary!B1924</f>
        <v>strength</v>
      </c>
      <c r="C1928" s="24" t="n">
        <v>-3.94762979376328</v>
      </c>
      <c r="D1928" s="25" t="n">
        <f aca="false">EXP((C1928-$B$3)/$F$3)</f>
        <v>1.97824480942293E-010</v>
      </c>
      <c r="E1928" s="26" t="n">
        <f aca="false">D1928/$D$3</f>
        <v>1.56189285605236E-010</v>
      </c>
      <c r="F1928" s="47" t="n">
        <f aca="false">IF(A1928=1,-1,E1928+A1928*0.0000000001)</f>
        <v>1.92456189285605E-007</v>
      </c>
    </row>
    <row r="1929" customFormat="false" ht="15" hidden="false" customHeight="false" outlineLevel="0" collapsed="false">
      <c r="A1929" s="4" t="n">
        <v>1924</v>
      </c>
      <c r="B1929" s="4" t="str">
        <f aca="false">Vocabulary!B1925</f>
        <v>jaw</v>
      </c>
      <c r="C1929" s="24" t="n">
        <v>-3.32327312148269</v>
      </c>
      <c r="D1929" s="25" t="n">
        <f aca="false">EXP((C1929-$B$3)/$F$3)</f>
        <v>3.69347099127278E-010</v>
      </c>
      <c r="E1929" s="26" t="n">
        <f aca="false">D1929/$D$3</f>
        <v>2.91612338767537E-010</v>
      </c>
      <c r="F1929" s="47" t="n">
        <f aca="false">IF(A1929=1,-1,E1929+A1929*0.0000000001)</f>
        <v>1.92691612338768E-007</v>
      </c>
    </row>
    <row r="1930" customFormat="false" ht="15" hidden="false" customHeight="false" outlineLevel="0" collapsed="false">
      <c r="A1930" s="4" t="n">
        <v>1925</v>
      </c>
      <c r="B1930" s="4" t="str">
        <f aca="false">Vocabulary!B1926</f>
        <v>steady</v>
      </c>
      <c r="C1930" s="24" t="n">
        <v>-1.41963458351818</v>
      </c>
      <c r="D1930" s="25" t="n">
        <f aca="false">EXP((C1930-$B$3)/$F$3)</f>
        <v>2.47841714625433E-009</v>
      </c>
      <c r="E1930" s="26" t="n">
        <f aca="false">D1930/$D$3</f>
        <v>1.95679625525292E-009</v>
      </c>
      <c r="F1930" s="47" t="n">
        <f aca="false">IF(A1930=1,-1,E1930+A1930*0.0000000001)</f>
        <v>1.94456796255253E-007</v>
      </c>
    </row>
    <row r="1931" customFormat="false" ht="15" hidden="false" customHeight="false" outlineLevel="0" collapsed="false">
      <c r="A1931" s="4" t="n">
        <v>1926</v>
      </c>
      <c r="B1931" s="4" t="str">
        <f aca="false">Vocabulary!B1927</f>
        <v>balanced</v>
      </c>
      <c r="C1931" s="24" t="n">
        <v>4.33919784365141</v>
      </c>
      <c r="D1931" s="25" t="n">
        <f aca="false">EXP((C1931-$B$3)/$F$3)</f>
        <v>7.85603754439691E-007</v>
      </c>
      <c r="E1931" s="26" t="n">
        <f aca="false">D1931/$D$3</f>
        <v>6.20261398337854E-007</v>
      </c>
      <c r="F1931" s="47" t="n">
        <f aca="false">IF(A1931=1,-1,E1931+A1931*0.0000000001)</f>
        <v>8.12861398337854E-007</v>
      </c>
    </row>
    <row r="1932" customFormat="false" ht="15" hidden="false" customHeight="false" outlineLevel="0" collapsed="false">
      <c r="A1932" s="4" t="n">
        <v>1927</v>
      </c>
      <c r="B1932" s="4" t="str">
        <f aca="false">Vocabulary!B1928</f>
        <v>awfully</v>
      </c>
      <c r="C1932" s="24" t="n">
        <v>5.54050139472269</v>
      </c>
      <c r="D1932" s="25" t="n">
        <f aca="false">EXP((C1932-$B$3)/$F$3)</f>
        <v>2.61169858417329E-006</v>
      </c>
      <c r="E1932" s="26" t="n">
        <f aca="false">D1932/$D$3</f>
        <v>2.06202657090366E-006</v>
      </c>
      <c r="F1932" s="47" t="n">
        <f aca="false">IF(A1932=1,-1,E1932+A1932*0.0000000001)</f>
        <v>2.25472657090366E-006</v>
      </c>
    </row>
    <row r="1933" customFormat="false" ht="15" hidden="false" customHeight="false" outlineLevel="0" collapsed="false">
      <c r="A1933" s="4" t="n">
        <v>1928</v>
      </c>
      <c r="B1933" s="4" t="str">
        <f aca="false">Vocabulary!B1929</f>
        <v>airs</v>
      </c>
      <c r="C1933" s="24" t="n">
        <v>0.487607209709651</v>
      </c>
      <c r="D1933" s="25" t="n">
        <f aca="false">EXP((C1933-$B$3)/$F$3)</f>
        <v>1.66908706479839E-008</v>
      </c>
      <c r="E1933" s="26" t="n">
        <f aca="false">D1933/$D$3</f>
        <v>1.31780209922476E-008</v>
      </c>
      <c r="F1933" s="47" t="n">
        <f aca="false">IF(A1933=1,-1,E1933+A1933*0.0000000001)</f>
        <v>2.05978020992248E-007</v>
      </c>
    </row>
    <row r="1934" customFormat="false" ht="15" hidden="false" customHeight="false" outlineLevel="0" collapsed="false">
      <c r="A1934" s="4" t="n">
        <v>1929</v>
      </c>
      <c r="B1934" s="4" t="str">
        <f aca="false">Vocabulary!B1930</f>
        <v>altered</v>
      </c>
      <c r="C1934" s="24" t="n">
        <v>-4.15566279621068</v>
      </c>
      <c r="D1934" s="25" t="n">
        <f aca="false">EXP((C1934-$B$3)/$F$3)</f>
        <v>1.60669132893111E-010</v>
      </c>
      <c r="E1934" s="26" t="n">
        <f aca="false">D1934/$D$3</f>
        <v>1.26853850270979E-010</v>
      </c>
      <c r="F1934" s="47" t="n">
        <f aca="false">IF(A1934=1,-1,E1934+A1934*0.0000000001)</f>
        <v>1.93026853850271E-007</v>
      </c>
    </row>
    <row r="1935" customFormat="false" ht="15" hidden="false" customHeight="false" outlineLevel="0" collapsed="false">
      <c r="A1935" s="4" t="n">
        <v>1930</v>
      </c>
      <c r="B1935" s="4" t="str">
        <f aca="false">Vocabulary!B1931</f>
        <v>contradicted</v>
      </c>
      <c r="C1935" s="24" t="n">
        <v>-4.89997488459713</v>
      </c>
      <c r="D1935" s="25" t="n">
        <f aca="false">EXP((C1935-$B$3)/$F$3)</f>
        <v>7.63276369380159E-011</v>
      </c>
      <c r="E1935" s="26" t="n">
        <f aca="false">D1935/$D$3</f>
        <v>6.02633153818923E-011</v>
      </c>
      <c r="F1935" s="47" t="n">
        <f aca="false">IF(A1935=1,-1,E1935+A1935*0.0000000001)</f>
        <v>1.93060263315382E-007</v>
      </c>
    </row>
    <row r="1936" customFormat="false" ht="15" hidden="false" customHeight="false" outlineLevel="0" collapsed="false">
      <c r="A1936" s="4" t="n">
        <v>1931</v>
      </c>
      <c r="B1936" s="4" t="str">
        <f aca="false">Vocabulary!B1932</f>
        <v>losing</v>
      </c>
      <c r="C1936" s="24" t="n">
        <v>-3.77695983207871</v>
      </c>
      <c r="D1936" s="25" t="n">
        <f aca="false">EXP((C1936-$B$3)/$F$3)</f>
        <v>2.34639463774204E-010</v>
      </c>
      <c r="E1936" s="26" t="n">
        <f aca="false">D1936/$D$3</f>
        <v>1.85255990801155E-010</v>
      </c>
      <c r="F1936" s="47" t="n">
        <f aca="false">IF(A1936=1,-1,E1936+A1936*0.0000000001)</f>
        <v>1.93285255990801E-007</v>
      </c>
    </row>
    <row r="1937" customFormat="false" ht="15" hidden="false" customHeight="false" outlineLevel="0" collapsed="false">
      <c r="A1937" s="4" t="n">
        <v>1932</v>
      </c>
      <c r="B1937" s="4" t="str">
        <f aca="false">Vocabulary!B1933</f>
        <v>content</v>
      </c>
      <c r="C1937" s="24" t="n">
        <v>1.97519980443409</v>
      </c>
      <c r="D1937" s="25" t="n">
        <f aca="false">EXP((C1937-$B$3)/$F$3)</f>
        <v>7.38809117995916E-008</v>
      </c>
      <c r="E1937" s="26" t="n">
        <f aca="false">D1937/$D$3</f>
        <v>5.83315410654752E-008</v>
      </c>
      <c r="F1937" s="47" t="n">
        <f aca="false">IF(A1937=1,-1,E1937+A1937*0.0000000001)</f>
        <v>2.51531541065475E-007</v>
      </c>
    </row>
    <row r="1938" customFormat="false" ht="15" hidden="false" customHeight="false" outlineLevel="0" collapsed="false">
      <c r="A1938" s="4" t="n">
        <v>1933</v>
      </c>
      <c r="B1938" s="4" t="str">
        <f aca="false">Vocabulary!B1934</f>
        <v>rearing</v>
      </c>
      <c r="C1938" s="24" t="n">
        <v>0.123804307741486</v>
      </c>
      <c r="D1938" s="25" t="n">
        <f aca="false">EXP((C1938-$B$3)/$F$3)</f>
        <v>1.16006252809742E-008</v>
      </c>
      <c r="E1938" s="26" t="n">
        <f aca="false">D1938/$D$3</f>
        <v>9.15909581351539E-009</v>
      </c>
      <c r="F1938" s="47" t="n">
        <f aca="false">IF(A1938=1,-1,E1938+A1938*0.0000000001)</f>
        <v>2.02459095813515E-007</v>
      </c>
    </row>
    <row r="1939" customFormat="false" ht="15" hidden="false" customHeight="false" outlineLevel="0" collapsed="false">
      <c r="A1939" s="4" t="n">
        <v>1934</v>
      </c>
      <c r="B1939" s="4" t="str">
        <f aca="false">Vocabulary!B1935</f>
        <v>upright</v>
      </c>
      <c r="C1939" s="24" t="n">
        <v>-4.27794248982464</v>
      </c>
      <c r="D1939" s="25" t="n">
        <f aca="false">EXP((C1939-$B$3)/$F$3)</f>
        <v>1.42176249498391E-010</v>
      </c>
      <c r="E1939" s="26" t="n">
        <f aca="false">D1939/$D$3</f>
        <v>1.12253077745536E-010</v>
      </c>
      <c r="F1939" s="47" t="n">
        <f aca="false">IF(A1939=1,-1,E1939+A1939*0.0000000001)</f>
        <v>1.93512253077746E-007</v>
      </c>
    </row>
    <row r="1940" customFormat="false" ht="15" hidden="false" customHeight="false" outlineLevel="0" collapsed="false">
      <c r="A1940" s="4" t="n">
        <v>1935</v>
      </c>
      <c r="B1940" s="4" t="str">
        <f aca="false">Vocabulary!B1936</f>
        <v>piteous</v>
      </c>
      <c r="C1940" s="24" t="n">
        <v>0.594227838549448</v>
      </c>
      <c r="D1940" s="25" t="n">
        <f aca="false">EXP((C1940-$B$3)/$F$3)</f>
        <v>1.8568795879186E-008</v>
      </c>
      <c r="E1940" s="26" t="n">
        <f aca="false">D1940/$D$3</f>
        <v>1.46607080635563E-008</v>
      </c>
      <c r="F1940" s="47" t="n">
        <f aca="false">IF(A1940=1,-1,E1940+A1940*0.0000000001)</f>
        <v>2.08160708063556E-007</v>
      </c>
    </row>
    <row r="1941" customFormat="false" ht="15" hidden="false" customHeight="false" outlineLevel="0" collapsed="false">
      <c r="A1941" s="4" t="n">
        <v>1936</v>
      </c>
      <c r="B1941" s="4" t="str">
        <f aca="false">Vocabulary!B1937</f>
        <v>crawled</v>
      </c>
      <c r="C1941" s="24" t="n">
        <v>1.46463959217181</v>
      </c>
      <c r="D1941" s="25" t="n">
        <f aca="false">EXP((C1941-$B$3)/$F$3)</f>
        <v>4.43403139475546E-008</v>
      </c>
      <c r="E1941" s="26" t="n">
        <f aca="false">D1941/$D$3</f>
        <v>3.50082149893302E-008</v>
      </c>
      <c r="F1941" s="47" t="n">
        <f aca="false">IF(A1941=1,-1,E1941+A1941*0.0000000001)</f>
        <v>2.2860821498933E-007</v>
      </c>
    </row>
    <row r="1942" customFormat="false" ht="15" hidden="false" customHeight="false" outlineLevel="0" collapsed="false">
      <c r="A1942" s="4" t="n">
        <v>1937</v>
      </c>
      <c r="B1942" s="4" t="str">
        <f aca="false">Vocabulary!B1938</f>
        <v>underneath</v>
      </c>
      <c r="C1942" s="24" t="n">
        <v>-9.73766437815879</v>
      </c>
      <c r="D1942" s="25" t="n">
        <f aca="false">EXP((C1942-$B$3)/$F$3)</f>
        <v>6.04922815530043E-013</v>
      </c>
      <c r="E1942" s="26" t="n">
        <f aca="false">D1942/$D$3</f>
        <v>4.77607533475632E-013</v>
      </c>
      <c r="F1942" s="47" t="n">
        <f aca="false">IF(A1942=1,-1,E1942+A1942*0.0000000001)</f>
        <v>1.93700477607533E-007</v>
      </c>
    </row>
    <row r="1943" customFormat="false" ht="15" hidden="false" customHeight="false" outlineLevel="0" collapsed="false">
      <c r="A1943" s="4" t="n">
        <v>1938</v>
      </c>
      <c r="B1943" s="4" t="str">
        <f aca="false">Vocabulary!B1939</f>
        <v>closely</v>
      </c>
      <c r="C1943" s="24" t="n">
        <v>-7.38409863430623</v>
      </c>
      <c r="D1943" s="25" t="n">
        <f aca="false">EXP((C1943-$B$3)/$F$3)</f>
        <v>6.36561810407906E-012</v>
      </c>
      <c r="E1943" s="26" t="n">
        <f aca="false">D1943/$D$3</f>
        <v>5.02587616747947E-012</v>
      </c>
      <c r="F1943" s="47" t="n">
        <f aca="false">IF(A1943=1,-1,E1943+A1943*0.0000000001)</f>
        <v>1.93805025876167E-007</v>
      </c>
    </row>
    <row r="1944" customFormat="false" ht="15" hidden="false" customHeight="false" outlineLevel="0" collapsed="false">
      <c r="A1944" s="4" t="n">
        <v>1939</v>
      </c>
      <c r="B1944" s="4" t="str">
        <f aca="false">Vocabulary!B1940</f>
        <v>swallow</v>
      </c>
      <c r="C1944" s="24" t="n">
        <v>4.15904200441568</v>
      </c>
      <c r="D1944" s="25" t="n">
        <f aca="false">EXP((C1944-$B$3)/$F$3)</f>
        <v>6.56089161655546E-007</v>
      </c>
      <c r="E1944" s="26" t="n">
        <f aca="false">D1944/$D$3</f>
        <v>5.18005137504749E-007</v>
      </c>
      <c r="F1944" s="47" t="n">
        <f aca="false">IF(A1944=1,-1,E1944+A1944*0.0000000001)</f>
        <v>7.1190513750475E-007</v>
      </c>
    </row>
    <row r="1945" customFormat="false" ht="15" hidden="false" customHeight="false" outlineLevel="0" collapsed="false">
      <c r="A1945" s="4" t="n">
        <v>1940</v>
      </c>
      <c r="B1945" s="4" t="str">
        <f aca="false">Vocabulary!B1941</f>
        <v>morsel</v>
      </c>
      <c r="C1945" s="24" t="n">
        <v>-4.18928772342318</v>
      </c>
      <c r="D1945" s="25" t="n">
        <f aca="false">EXP((C1945-$B$3)/$F$3)</f>
        <v>1.55356464585151E-010</v>
      </c>
      <c r="E1945" s="26" t="n">
        <f aca="false">D1945/$D$3</f>
        <v>1.2265931446972E-010</v>
      </c>
      <c r="F1945" s="47" t="n">
        <f aca="false">IF(A1945=1,-1,E1945+A1945*0.0000000001)</f>
        <v>1.9412265931447E-007</v>
      </c>
    </row>
    <row r="1946" customFormat="false" ht="15" hidden="false" customHeight="false" outlineLevel="0" collapsed="false">
      <c r="A1946" s="4" t="n">
        <v>1941</v>
      </c>
      <c r="B1946" s="4" t="str">
        <f aca="false">Vocabulary!B1942</f>
        <v>head's</v>
      </c>
      <c r="C1946" s="24" t="n">
        <v>-6.51919902547981</v>
      </c>
      <c r="D1946" s="25" t="n">
        <f aca="false">EXP((C1946-$B$3)/$F$3)</f>
        <v>1.51168640622904E-011</v>
      </c>
      <c r="E1946" s="26" t="n">
        <f aca="false">D1946/$D$3</f>
        <v>1.19352882273926E-011</v>
      </c>
      <c r="F1946" s="47" t="n">
        <f aca="false">IF(A1946=1,-1,E1946+A1946*0.0000000001)</f>
        <v>1.94111935288227E-007</v>
      </c>
    </row>
    <row r="1947" customFormat="false" ht="15" hidden="false" customHeight="false" outlineLevel="0" collapsed="false">
      <c r="A1947" s="4" t="n">
        <v>1942</v>
      </c>
      <c r="B1947" s="4" t="str">
        <f aca="false">Vocabulary!B1943</f>
        <v>immense</v>
      </c>
      <c r="C1947" s="24" t="n">
        <v>-3.49129937341731</v>
      </c>
      <c r="D1947" s="25" t="n">
        <f aca="false">EXP((C1947-$B$3)/$F$3)</f>
        <v>3.12220790069543E-010</v>
      </c>
      <c r="E1947" s="26" t="n">
        <f aca="false">D1947/$D$3</f>
        <v>2.46509137391796E-010</v>
      </c>
      <c r="F1947" s="47" t="n">
        <f aca="false">IF(A1947=1,-1,E1947+A1947*0.0000000001)</f>
        <v>1.94446509137392E-007</v>
      </c>
    </row>
    <row r="1948" customFormat="false" ht="15" hidden="false" customHeight="false" outlineLevel="0" collapsed="false">
      <c r="A1948" s="4" t="n">
        <v>1943</v>
      </c>
      <c r="B1948" s="4" t="str">
        <f aca="false">Vocabulary!B1944</f>
        <v>length</v>
      </c>
      <c r="C1948" s="24" t="n">
        <v>-1.96703134428019</v>
      </c>
      <c r="D1948" s="25" t="n">
        <f aca="false">EXP((C1948-$B$3)/$F$3)</f>
        <v>1.43364958181537E-009</v>
      </c>
      <c r="E1948" s="26" t="n">
        <f aca="false">D1948/$D$3</f>
        <v>1.13191604459363E-009</v>
      </c>
      <c r="F1948" s="47" t="n">
        <f aca="false">IF(A1948=1,-1,E1948+A1948*0.0000000001)</f>
        <v>1.95431916044594E-007</v>
      </c>
    </row>
    <row r="1949" customFormat="false" ht="15" hidden="false" customHeight="false" outlineLevel="0" collapsed="false">
      <c r="A1949" s="4" t="n">
        <v>1944</v>
      </c>
      <c r="B1949" s="4" t="str">
        <f aca="false">Vocabulary!B1945</f>
        <v>rise</v>
      </c>
      <c r="C1949" s="24" t="n">
        <v>2.95098592823317</v>
      </c>
      <c r="D1949" s="25" t="n">
        <f aca="false">EXP((C1949-$B$3)/$F$3)</f>
        <v>1.96024689999751E-007</v>
      </c>
      <c r="E1949" s="26" t="n">
        <f aca="false">D1949/$D$3</f>
        <v>1.54768288263474E-007</v>
      </c>
      <c r="F1949" s="47" t="n">
        <f aca="false">IF(A1949=1,-1,E1949+A1949*0.0000000001)</f>
        <v>3.49168288263474E-007</v>
      </c>
    </row>
    <row r="1950" customFormat="false" ht="15" hidden="false" customHeight="false" outlineLevel="0" collapsed="false">
      <c r="A1950" s="4" t="n">
        <v>1945</v>
      </c>
      <c r="B1950" s="4" t="str">
        <f aca="false">Vocabulary!B1946</f>
        <v>stalk</v>
      </c>
      <c r="C1950" s="24" t="n">
        <v>-0.687457014327701</v>
      </c>
      <c r="D1950" s="25" t="n">
        <f aca="false">EXP((C1950-$B$3)/$F$3)</f>
        <v>5.15412661416501E-009</v>
      </c>
      <c r="E1950" s="26" t="n">
        <f aca="false">D1950/$D$3</f>
        <v>4.06936163790668E-009</v>
      </c>
      <c r="F1950" s="47" t="n">
        <f aca="false">IF(A1950=1,-1,E1950+A1950*0.0000000001)</f>
        <v>1.98569361637907E-007</v>
      </c>
    </row>
    <row r="1951" customFormat="false" ht="15" hidden="false" customHeight="false" outlineLevel="0" collapsed="false">
      <c r="A1951" s="4" t="n">
        <v>1946</v>
      </c>
      <c r="B1951" s="4" t="str">
        <f aca="false">Vocabulary!B1947</f>
        <v>result</v>
      </c>
      <c r="C1951" s="24" t="n">
        <v>-0.411641666761315</v>
      </c>
      <c r="D1951" s="25" t="n">
        <f aca="false">EXP((C1951-$B$3)/$F$3)</f>
        <v>6.79110064035989E-009</v>
      </c>
      <c r="E1951" s="26" t="n">
        <f aca="false">D1951/$D$3</f>
        <v>5.36180937990424E-009</v>
      </c>
      <c r="F1951" s="47" t="n">
        <f aca="false">IF(A1951=1,-1,E1951+A1951*0.0000000001)</f>
        <v>1.99961809379904E-007</v>
      </c>
    </row>
    <row r="1952" customFormat="false" ht="15" hidden="false" customHeight="false" outlineLevel="0" collapsed="false">
      <c r="A1952" s="4" t="n">
        <v>1947</v>
      </c>
      <c r="B1952" s="4" t="str">
        <f aca="false">Vocabulary!B1948</f>
        <v>curving</v>
      </c>
      <c r="C1952" s="24" t="n">
        <v>-6.27429171099577</v>
      </c>
      <c r="D1952" s="25" t="n">
        <f aca="false">EXP((C1952-$B$3)/$F$3)</f>
        <v>1.93118377042086E-011</v>
      </c>
      <c r="E1952" s="26" t="n">
        <f aca="false">D1952/$D$3</f>
        <v>1.52473653431422E-011</v>
      </c>
      <c r="F1952" s="47" t="n">
        <f aca="false">IF(A1952=1,-1,E1952+A1952*0.0000000001)</f>
        <v>1.94715247365343E-007</v>
      </c>
    </row>
    <row r="1953" customFormat="false" ht="15" hidden="false" customHeight="false" outlineLevel="0" collapsed="false">
      <c r="A1953" s="4" t="n">
        <v>1948</v>
      </c>
      <c r="B1953" s="4" t="str">
        <f aca="false">Vocabulary!B1949</f>
        <v>graceful</v>
      </c>
      <c r="C1953" s="24" t="n">
        <v>-1.00127203525119</v>
      </c>
      <c r="D1953" s="25" t="n">
        <f aca="false">EXP((C1953-$B$3)/$F$3)</f>
        <v>3.76588411053033E-009</v>
      </c>
      <c r="E1953" s="26" t="n">
        <f aca="false">D1953/$D$3</f>
        <v>2.97329605564553E-009</v>
      </c>
      <c r="F1953" s="47" t="n">
        <f aca="false">IF(A1953=1,-1,E1953+A1953*0.0000000001)</f>
        <v>1.97773296055646E-007</v>
      </c>
    </row>
    <row r="1954" customFormat="false" ht="15" hidden="false" customHeight="false" outlineLevel="0" collapsed="false">
      <c r="A1954" s="4" t="n">
        <v>1949</v>
      </c>
      <c r="B1954" s="4" t="str">
        <f aca="false">Vocabulary!B1950</f>
        <v>zigzag</v>
      </c>
      <c r="C1954" s="24" t="n">
        <v>4.9084714445892</v>
      </c>
      <c r="D1954" s="25" t="n">
        <f aca="false">EXP((C1954-$B$3)/$F$3)</f>
        <v>1.38814851835553E-006</v>
      </c>
      <c r="E1954" s="26" t="n">
        <f aca="false">D1954/$D$3</f>
        <v>1.09599137762512E-006</v>
      </c>
      <c r="F1954" s="47" t="n">
        <f aca="false">IF(A1954=1,-1,E1954+A1954*0.0000000001)</f>
        <v>1.29089137762512E-006</v>
      </c>
    </row>
    <row r="1955" customFormat="false" ht="15" hidden="false" customHeight="false" outlineLevel="0" collapsed="false">
      <c r="A1955" s="4" t="n">
        <v>1950</v>
      </c>
      <c r="B1955" s="4" t="str">
        <f aca="false">Vocabulary!B1951</f>
        <v>dive</v>
      </c>
      <c r="C1955" s="24" t="n">
        <v>3.25706119652731</v>
      </c>
      <c r="D1955" s="25" t="n">
        <f aca="false">EXP((C1955-$B$3)/$F$3)</f>
        <v>2.66218097694193E-007</v>
      </c>
      <c r="E1955" s="26" t="n">
        <f aca="false">D1955/$D$3</f>
        <v>2.10188417004721E-007</v>
      </c>
      <c r="F1955" s="47" t="n">
        <f aca="false">IF(A1955=1,-1,E1955+A1955*0.0000000001)</f>
        <v>4.05188417004721E-007</v>
      </c>
    </row>
    <row r="1956" customFormat="false" ht="15" hidden="false" customHeight="false" outlineLevel="0" collapsed="false">
      <c r="A1956" s="4" t="n">
        <v>1951</v>
      </c>
      <c r="B1956" s="4" t="str">
        <f aca="false">Vocabulary!B1952</f>
        <v>tops</v>
      </c>
      <c r="C1956" s="24" t="n">
        <v>1.79643750917026</v>
      </c>
      <c r="D1956" s="25" t="n">
        <f aca="false">EXP((C1956-$B$3)/$F$3)</f>
        <v>6.17869515140267E-008</v>
      </c>
      <c r="E1956" s="26" t="n">
        <f aca="false">D1956/$D$3</f>
        <v>4.87829401635904E-008</v>
      </c>
      <c r="F1956" s="47" t="n">
        <f aca="false">IF(A1956=1,-1,E1956+A1956*0.0000000001)</f>
        <v>2.4388294016359E-007</v>
      </c>
    </row>
    <row r="1957" customFormat="false" ht="15" hidden="false" customHeight="false" outlineLevel="0" collapsed="false">
      <c r="A1957" s="4" t="n">
        <v>1952</v>
      </c>
      <c r="B1957" s="4" t="str">
        <f aca="false">Vocabulary!B1953</f>
        <v>hiss</v>
      </c>
      <c r="C1957" s="24" t="n">
        <v>-0.205960537635249</v>
      </c>
      <c r="D1957" s="25" t="n">
        <f aca="false">EXP((C1957-$B$3)/$F$3)</f>
        <v>8.34192624904059E-009</v>
      </c>
      <c r="E1957" s="26" t="n">
        <f aca="false">D1957/$D$3</f>
        <v>6.586239959802E-009</v>
      </c>
      <c r="F1957" s="47" t="n">
        <f aca="false">IF(A1957=1,-1,E1957+A1957*0.0000000001)</f>
        <v>2.01786239959802E-007</v>
      </c>
    </row>
    <row r="1958" customFormat="false" ht="15" hidden="false" customHeight="false" outlineLevel="0" collapsed="false">
      <c r="A1958" s="4" t="n">
        <v>1953</v>
      </c>
      <c r="B1958" s="4" t="str">
        <f aca="false">Vocabulary!B1954</f>
        <v>flown</v>
      </c>
      <c r="C1958" s="24" t="n">
        <v>-9.49227954285064</v>
      </c>
      <c r="D1958" s="25" t="n">
        <f aca="false">EXP((C1958-$B$3)/$F$3)</f>
        <v>7.73159763896639E-013</v>
      </c>
      <c r="E1958" s="26" t="n">
        <f aca="false">D1958/$D$3</f>
        <v>6.10436436413326E-013</v>
      </c>
      <c r="F1958" s="47" t="n">
        <f aca="false">IF(A1958=1,-1,E1958+A1958*0.0000000001)</f>
        <v>1.95300610436436E-007</v>
      </c>
    </row>
    <row r="1959" customFormat="false" ht="15" hidden="false" customHeight="false" outlineLevel="0" collapsed="false">
      <c r="A1959" s="4" t="n">
        <v>1954</v>
      </c>
      <c r="B1959" s="4" t="str">
        <f aca="false">Vocabulary!B1955</f>
        <v>wings</v>
      </c>
      <c r="C1959" s="24" t="n">
        <v>-1.97283614366792</v>
      </c>
      <c r="D1959" s="25" t="n">
        <f aca="false">EXP((C1959-$B$3)/$F$3)</f>
        <v>1.42535164084237E-009</v>
      </c>
      <c r="E1959" s="26" t="n">
        <f aca="false">D1959/$D$3</f>
        <v>1.12536453253409E-009</v>
      </c>
      <c r="F1959" s="47" t="n">
        <f aca="false">IF(A1959=1,-1,E1959+A1959*0.0000000001)</f>
        <v>1.96525364532534E-007</v>
      </c>
    </row>
    <row r="1960" customFormat="false" ht="15" hidden="false" customHeight="false" outlineLevel="0" collapsed="false">
      <c r="A1960" s="4" t="n">
        <v>1955</v>
      </c>
      <c r="B1960" s="4" t="str">
        <f aca="false">Vocabulary!B1956</f>
        <v>subdued</v>
      </c>
      <c r="C1960" s="24" t="n">
        <v>-8.65096143940485</v>
      </c>
      <c r="D1960" s="25" t="n">
        <f aca="false">EXP((C1960-$B$3)/$F$3)</f>
        <v>1.79328392144362E-012</v>
      </c>
      <c r="E1960" s="26" t="n">
        <f aca="false">D1960/$D$3</f>
        <v>1.41585982302838E-012</v>
      </c>
      <c r="F1960" s="47" t="n">
        <f aca="false">IF(A1960=1,-1,E1960+A1960*0.0000000001)</f>
        <v>1.95501415859823E-007</v>
      </c>
    </row>
    <row r="1961" customFormat="false" ht="15" hidden="false" customHeight="false" outlineLevel="0" collapsed="false">
      <c r="A1961" s="4" t="n">
        <v>1956</v>
      </c>
      <c r="B1961" s="4" t="str">
        <f aca="false">Vocabulary!B1957</f>
        <v>sob</v>
      </c>
      <c r="C1961" s="24" t="n">
        <v>-5.73000670848974</v>
      </c>
      <c r="D1961" s="25" t="n">
        <f aca="false">EXP((C1961-$B$3)/$F$3)</f>
        <v>3.32815524480269E-011</v>
      </c>
      <c r="E1961" s="26" t="n">
        <f aca="false">D1961/$D$3</f>
        <v>2.62769394158395E-011</v>
      </c>
      <c r="F1961" s="47" t="n">
        <f aca="false">IF(A1961=1,-1,E1961+A1961*0.0000000001)</f>
        <v>1.95626276939416E-007</v>
      </c>
    </row>
    <row r="1962" customFormat="false" ht="15" hidden="false" customHeight="false" outlineLevel="0" collapsed="false">
      <c r="A1962" s="4" t="n">
        <v>1957</v>
      </c>
      <c r="B1962" s="4" t="str">
        <f aca="false">Vocabulary!B1958</f>
        <v>banks</v>
      </c>
      <c r="C1962" s="24" t="n">
        <v>-2.87180650360614</v>
      </c>
      <c r="D1962" s="25" t="n">
        <f aca="false">EXP((C1962-$B$3)/$F$3)</f>
        <v>5.80101720204596E-010</v>
      </c>
      <c r="E1962" s="26" t="n">
        <f aca="false">D1962/$D$3</f>
        <v>4.58010418253315E-010</v>
      </c>
      <c r="F1962" s="47" t="n">
        <f aca="false">IF(A1962=1,-1,E1962+A1962*0.0000000001)</f>
        <v>1.96158010418253E-007</v>
      </c>
    </row>
    <row r="1963" customFormat="false" ht="15" hidden="false" customHeight="false" outlineLevel="0" collapsed="false">
      <c r="A1963" s="4" t="n">
        <v>1958</v>
      </c>
      <c r="B1963" s="4" t="str">
        <f aca="false">Vocabulary!B1959</f>
        <v>hedges</v>
      </c>
      <c r="C1963" s="24" t="n">
        <v>-6.11453569273647</v>
      </c>
      <c r="D1963" s="25" t="n">
        <f aca="false">EXP((C1963-$B$3)/$F$3)</f>
        <v>2.26571228860262E-011</v>
      </c>
      <c r="E1963" s="26" t="n">
        <f aca="false">D1963/$D$3</f>
        <v>1.7888583963836E-011</v>
      </c>
      <c r="F1963" s="47" t="n">
        <f aca="false">IF(A1963=1,-1,E1963+A1963*0.0000000001)</f>
        <v>1.95817888583964E-007</v>
      </c>
    </row>
    <row r="1964" customFormat="false" ht="15" hidden="false" customHeight="false" outlineLevel="0" collapsed="false">
      <c r="A1964" s="4" t="n">
        <v>1959</v>
      </c>
      <c r="B1964" s="4" t="str">
        <f aca="false">Vocabulary!B1960</f>
        <v>pleasing</v>
      </c>
      <c r="C1964" s="24" t="n">
        <v>-3.55497311352116</v>
      </c>
      <c r="D1964" s="25" t="n">
        <f aca="false">EXP((C1964-$B$3)/$F$3)</f>
        <v>2.9296022762565E-010</v>
      </c>
      <c r="E1964" s="26" t="n">
        <f aca="false">D1964/$D$3</f>
        <v>2.31302255644211E-010</v>
      </c>
      <c r="F1964" s="47" t="n">
        <f aca="false">IF(A1964=1,-1,E1964+A1964*0.0000000001)</f>
        <v>1.96131302255644E-007</v>
      </c>
    </row>
    <row r="1965" customFormat="false" ht="15" hidden="false" customHeight="false" outlineLevel="0" collapsed="false">
      <c r="A1965" s="4" t="n">
        <v>1960</v>
      </c>
      <c r="B1965" s="4" t="str">
        <f aca="false">Vocabulary!B1961</f>
        <v>hatching</v>
      </c>
      <c r="C1965" s="24" t="n">
        <v>3.16135881254724</v>
      </c>
      <c r="D1965" s="25" t="n">
        <f aca="false">EXP((C1965-$B$3)/$F$3)</f>
        <v>2.41921551197566E-007</v>
      </c>
      <c r="E1965" s="26" t="n">
        <f aca="false">D1965/$D$3</f>
        <v>1.91005451267079E-007</v>
      </c>
      <c r="F1965" s="47" t="n">
        <f aca="false">IF(A1965=1,-1,E1965+A1965*0.0000000001)</f>
        <v>3.8700545126708E-007</v>
      </c>
    </row>
    <row r="1966" customFormat="false" ht="15" hidden="false" customHeight="false" outlineLevel="0" collapsed="false">
      <c r="A1966" s="4" t="n">
        <v>1961</v>
      </c>
      <c r="B1966" s="4" t="str">
        <f aca="false">Vocabulary!B1962</f>
        <v>weeks</v>
      </c>
      <c r="C1966" s="24" t="n">
        <v>-5.89188562240874</v>
      </c>
      <c r="D1966" s="25" t="n">
        <f aca="false">EXP((C1966-$B$3)/$F$3)</f>
        <v>2.83074309812385E-011</v>
      </c>
      <c r="E1966" s="26" t="n">
        <f aca="false">D1966/$D$3</f>
        <v>2.23496980819523E-011</v>
      </c>
      <c r="F1966" s="47" t="n">
        <f aca="false">IF(A1966=1,-1,E1966+A1966*0.0000000001)</f>
        <v>1.96122349698082E-007</v>
      </c>
    </row>
    <row r="1967" customFormat="false" ht="15" hidden="false" customHeight="false" outlineLevel="0" collapsed="false">
      <c r="A1967" s="4" t="n">
        <v>1962</v>
      </c>
      <c r="B1967" s="4" t="str">
        <f aca="false">Vocabulary!B1963</f>
        <v>sorry</v>
      </c>
      <c r="C1967" s="24" t="n">
        <v>-2.89886486847541</v>
      </c>
      <c r="D1967" s="25" t="n">
        <f aca="false">EXP((C1967-$B$3)/$F$3)</f>
        <v>5.64615575912787E-010</v>
      </c>
      <c r="E1967" s="26" t="n">
        <f aca="false">D1967/$D$3</f>
        <v>4.45783570483029E-010</v>
      </c>
      <c r="F1967" s="47" t="n">
        <f aca="false">IF(A1967=1,-1,E1967+A1967*0.0000000001)</f>
        <v>1.96645783570483E-007</v>
      </c>
    </row>
    <row r="1968" customFormat="false" ht="15" hidden="false" customHeight="false" outlineLevel="0" collapsed="false">
      <c r="A1968" s="4" t="n">
        <v>1963</v>
      </c>
      <c r="B1968" s="4" t="str">
        <f aca="false">Vocabulary!B1964</f>
        <v>annoyed</v>
      </c>
      <c r="C1968" s="24" t="n">
        <v>-4.2450867964613</v>
      </c>
      <c r="D1968" s="25" t="n">
        <f aca="false">EXP((C1968-$B$3)/$F$3)</f>
        <v>1.4692513553433E-010</v>
      </c>
      <c r="E1968" s="26" t="n">
        <f aca="false">D1968/$D$3</f>
        <v>1.16002487898622E-010</v>
      </c>
      <c r="F1968" s="47" t="n">
        <f aca="false">IF(A1968=1,-1,E1968+A1968*0.0000000001)</f>
        <v>1.96416002487899E-007</v>
      </c>
    </row>
    <row r="1969" customFormat="false" ht="15" hidden="false" customHeight="false" outlineLevel="0" collapsed="false">
      <c r="A1969" s="4" t="n">
        <v>1964</v>
      </c>
      <c r="B1969" s="4" t="str">
        <f aca="false">Vocabulary!B1965</f>
        <v>highest</v>
      </c>
      <c r="C1969" s="24" t="n">
        <v>-4.34873969457485</v>
      </c>
      <c r="D1969" s="25" t="n">
        <f aca="false">EXP((C1969-$B$3)/$F$3)</f>
        <v>1.32458617628268E-010</v>
      </c>
      <c r="E1969" s="26" t="n">
        <f aca="false">D1969/$D$3</f>
        <v>1.04580670506859E-010</v>
      </c>
      <c r="F1969" s="47" t="n">
        <f aca="false">IF(A1969=1,-1,E1969+A1969*0.0000000001)</f>
        <v>1.96504580670507E-007</v>
      </c>
    </row>
    <row r="1970" customFormat="false" ht="15" hidden="false" customHeight="false" outlineLevel="0" collapsed="false">
      <c r="A1970" s="4" t="n">
        <v>1965</v>
      </c>
      <c r="B1970" s="4" t="str">
        <f aca="false">Vocabulary!B1966</f>
        <v>raising</v>
      </c>
      <c r="C1970" s="24" t="n">
        <v>-8.57047630402287</v>
      </c>
      <c r="D1970" s="25" t="n">
        <f aca="false">EXP((C1970-$B$3)/$F$3)</f>
        <v>1.94358395343256E-012</v>
      </c>
      <c r="E1970" s="26" t="n">
        <f aca="false">D1970/$D$3</f>
        <v>1.53452690867409E-012</v>
      </c>
      <c r="F1970" s="47" t="n">
        <f aca="false">IF(A1970=1,-1,E1970+A1970*0.0000000001)</f>
        <v>1.96501534526909E-007</v>
      </c>
    </row>
    <row r="1971" customFormat="false" ht="15" hidden="false" customHeight="false" outlineLevel="0" collapsed="false">
      <c r="A1971" s="4" t="n">
        <v>1966</v>
      </c>
      <c r="B1971" s="4" t="str">
        <f aca="false">Vocabulary!B1967</f>
        <v>needs</v>
      </c>
      <c r="C1971" s="24" t="n">
        <v>8.37779947325973</v>
      </c>
      <c r="D1971" s="25" t="n">
        <f aca="false">EXP((C1971-$B$3)/$F$3)</f>
        <v>4.45806044540742E-005</v>
      </c>
      <c r="E1971" s="26" t="n">
        <f aca="false">D1971/$D$3</f>
        <v>3.51979326742813E-005</v>
      </c>
      <c r="F1971" s="47" t="n">
        <f aca="false">IF(A1971=1,-1,E1971+A1971*0.0000000001)</f>
        <v>3.53945326742813E-005</v>
      </c>
    </row>
    <row r="1972" customFormat="false" ht="15" hidden="false" customHeight="false" outlineLevel="0" collapsed="false">
      <c r="A1972" s="4" t="n">
        <v>1967</v>
      </c>
      <c r="B1972" s="4" t="str">
        <f aca="false">Vocabulary!B1968</f>
        <v>wriggling</v>
      </c>
      <c r="C1972" s="24" t="n">
        <v>-3.49059574059911</v>
      </c>
      <c r="D1972" s="25" t="n">
        <f aca="false">EXP((C1972-$B$3)/$F$3)</f>
        <v>3.12440556172215E-010</v>
      </c>
      <c r="E1972" s="26" t="n">
        <f aca="false">D1972/$D$3</f>
        <v>2.46682650348398E-010</v>
      </c>
      <c r="F1972" s="47" t="n">
        <f aca="false">IF(A1972=1,-1,E1972+A1972*0.0000000001)</f>
        <v>1.96946682650348E-007</v>
      </c>
    </row>
    <row r="1973" customFormat="false" ht="15" hidden="false" customHeight="false" outlineLevel="0" collapsed="false">
      <c r="A1973" s="4" t="n">
        <v>1968</v>
      </c>
      <c r="B1973" s="4" t="str">
        <f aca="false">Vocabulary!B1969</f>
        <v>invent</v>
      </c>
      <c r="C1973" s="24" t="n">
        <v>2.79561345224017</v>
      </c>
      <c r="D1973" s="25" t="n">
        <f aca="false">EXP((C1973-$B$3)/$F$3)</f>
        <v>1.67816000603136E-007</v>
      </c>
      <c r="E1973" s="26" t="n">
        <f aca="false">D1973/$D$3</f>
        <v>1.32496550085617E-007</v>
      </c>
      <c r="F1973" s="47" t="n">
        <f aca="false">IF(A1973=1,-1,E1973+A1973*0.0000000001)</f>
        <v>3.29296550085617E-007</v>
      </c>
    </row>
    <row r="1974" customFormat="false" ht="15" hidden="false" customHeight="false" outlineLevel="0" collapsed="false">
      <c r="A1974" s="4" t="n">
        <v>1969</v>
      </c>
      <c r="B1974" s="4" t="str">
        <f aca="false">Vocabulary!B1970</f>
        <v>deepest</v>
      </c>
      <c r="C1974" s="24" t="n">
        <v>-2.04581576865442</v>
      </c>
      <c r="D1974" s="25" t="n">
        <f aca="false">EXP((C1974-$B$3)/$F$3)</f>
        <v>1.325035065738E-009</v>
      </c>
      <c r="E1974" s="26" t="n">
        <f aca="false">D1974/$D$3</f>
        <v>1.04616111885504E-009</v>
      </c>
      <c r="F1974" s="47" t="n">
        <f aca="false">IF(A1974=1,-1,E1974+A1974*0.0000000001)</f>
        <v>1.97946161118855E-007</v>
      </c>
    </row>
    <row r="1975" customFormat="false" ht="15" hidden="false" customHeight="false" outlineLevel="0" collapsed="false">
      <c r="A1975" s="4" t="n">
        <v>1970</v>
      </c>
      <c r="B1975" s="4" t="str">
        <f aca="false">Vocabulary!B1971</f>
        <v>contempt</v>
      </c>
      <c r="C1975" s="24" t="n">
        <v>-2.13571769387976</v>
      </c>
      <c r="D1975" s="25" t="n">
        <f aca="false">EXP((C1975-$B$3)/$F$3)</f>
        <v>1.21110964163662E-009</v>
      </c>
      <c r="E1975" s="26" t="n">
        <f aca="false">D1975/$D$3</f>
        <v>9.56213047120383E-010</v>
      </c>
      <c r="F1975" s="47" t="n">
        <f aca="false">IF(A1975=1,-1,E1975+A1975*0.0000000001)</f>
        <v>1.9795621304712E-007</v>
      </c>
    </row>
    <row r="1976" customFormat="false" ht="15" hidden="false" customHeight="false" outlineLevel="0" collapsed="false">
      <c r="A1976" s="4" t="n">
        <v>1971</v>
      </c>
      <c r="B1976" s="4" t="str">
        <f aca="false">Vocabulary!B1972</f>
        <v>denying</v>
      </c>
      <c r="C1976" s="24" t="n">
        <v>-3.25029314072484</v>
      </c>
      <c r="D1976" s="25" t="n">
        <f aca="false">EXP((C1976-$B$3)/$F$3)</f>
        <v>3.97309999327375E-010</v>
      </c>
      <c r="E1976" s="26" t="n">
        <f aca="false">D1976/$D$3</f>
        <v>3.13690017854068E-010</v>
      </c>
      <c r="F1976" s="47" t="n">
        <f aca="false">IF(A1976=1,-1,E1976+A1976*0.0000000001)</f>
        <v>1.97413690017854E-007</v>
      </c>
    </row>
    <row r="1977" customFormat="false" ht="15" hidden="false" customHeight="false" outlineLevel="0" collapsed="false">
      <c r="A1977" s="4" t="n">
        <v>1972</v>
      </c>
      <c r="B1977" s="4" t="str">
        <f aca="false">Vocabulary!B1973</f>
        <v>egg</v>
      </c>
      <c r="C1977" s="24" t="n">
        <v>-2.50182485575555</v>
      </c>
      <c r="D1977" s="25" t="n">
        <f aca="false">EXP((C1977-$B$3)/$F$3)</f>
        <v>8.39817927760418E-010</v>
      </c>
      <c r="E1977" s="26" t="n">
        <f aca="false">D1977/$D$3</f>
        <v>6.63065367595395E-010</v>
      </c>
      <c r="F1977" s="47" t="n">
        <f aca="false">IF(A1977=1,-1,E1977+A1977*0.0000000001)</f>
        <v>1.97863065367595E-007</v>
      </c>
    </row>
    <row r="1978" customFormat="false" ht="15" hidden="false" customHeight="false" outlineLevel="0" collapsed="false">
      <c r="A1978" s="4" t="n">
        <v>1973</v>
      </c>
      <c r="B1978" s="4" t="str">
        <f aca="false">Vocabulary!B1974</f>
        <v>truthful</v>
      </c>
      <c r="C1978" s="24" t="n">
        <v>-7.68522679094173</v>
      </c>
      <c r="D1978" s="25" t="n">
        <f aca="false">EXP((C1978-$B$3)/$F$3)</f>
        <v>4.71044875467469E-012</v>
      </c>
      <c r="E1978" s="26" t="n">
        <f aca="false">D1978/$D$3</f>
        <v>3.71906258703811E-012</v>
      </c>
      <c r="F1978" s="47" t="n">
        <f aca="false">IF(A1978=1,-1,E1978+A1978*0.0000000001)</f>
        <v>1.97303719062587E-007</v>
      </c>
    </row>
    <row r="1979" customFormat="false" ht="15" hidden="false" customHeight="false" outlineLevel="0" collapsed="false">
      <c r="A1979" s="4" t="n">
        <v>1974</v>
      </c>
      <c r="B1979" s="4" t="str">
        <f aca="false">Vocabulary!B1975</f>
        <v>adding</v>
      </c>
      <c r="C1979" s="24" t="n">
        <v>-2.2310347057929</v>
      </c>
      <c r="D1979" s="25" t="n">
        <f aca="false">EXP((C1979-$B$3)/$F$3)</f>
        <v>1.10100124293822E-009</v>
      </c>
      <c r="E1979" s="26" t="n">
        <f aca="false">D1979/$D$3</f>
        <v>8.69278649264657E-010</v>
      </c>
      <c r="F1979" s="47" t="n">
        <f aca="false">IF(A1979=1,-1,E1979+A1979*0.0000000001)</f>
        <v>1.98269278649265E-007</v>
      </c>
    </row>
    <row r="1980" customFormat="false" ht="15" hidden="false" customHeight="false" outlineLevel="0" collapsed="false">
      <c r="A1980" s="4" t="n">
        <v>1975</v>
      </c>
      <c r="B1980" s="4" t="str">
        <f aca="false">Vocabulary!B1976</f>
        <v>raw</v>
      </c>
      <c r="C1980" s="24" t="n">
        <v>2.02117071113438</v>
      </c>
      <c r="D1980" s="25" t="n">
        <f aca="false">EXP((C1980-$B$3)/$F$3)</f>
        <v>7.73565616131489E-008</v>
      </c>
      <c r="E1980" s="26" t="n">
        <f aca="false">D1980/$D$3</f>
        <v>6.10756870822255E-008</v>
      </c>
      <c r="F1980" s="47" t="n">
        <f aca="false">IF(A1980=1,-1,E1980+A1980*0.0000000001)</f>
        <v>2.58575687082226E-007</v>
      </c>
    </row>
    <row r="1981" customFormat="false" ht="15" hidden="false" customHeight="false" outlineLevel="0" collapsed="false">
      <c r="A1981" s="4" t="n">
        <v>1976</v>
      </c>
      <c r="B1981" s="4" t="str">
        <f aca="false">Vocabulary!B1977</f>
        <v>nest</v>
      </c>
      <c r="C1981" s="24" t="n">
        <v>-5.04205592164216</v>
      </c>
      <c r="D1981" s="25" t="n">
        <f aca="false">EXP((C1981-$B$3)/$F$3)</f>
        <v>6.62181139270485E-011</v>
      </c>
      <c r="E1981" s="26" t="n">
        <f aca="false">D1981/$D$3</f>
        <v>5.22814965019868E-011</v>
      </c>
      <c r="F1981" s="47" t="n">
        <f aca="false">IF(A1981=1,-1,E1981+A1981*0.0000000001)</f>
        <v>1.97652281496502E-007</v>
      </c>
    </row>
    <row r="1982" customFormat="false" ht="15" hidden="false" customHeight="false" outlineLevel="0" collapsed="false">
      <c r="A1982" s="4" t="n">
        <v>1977</v>
      </c>
      <c r="B1982" s="4" t="str">
        <f aca="false">Vocabulary!B1978</f>
        <v>crouched</v>
      </c>
      <c r="C1982" s="24" t="n">
        <v>2.8053659542067</v>
      </c>
      <c r="D1982" s="25" t="n">
        <f aca="false">EXP((C1982-$B$3)/$F$3)</f>
        <v>1.69460633084548E-007</v>
      </c>
      <c r="E1982" s="26" t="n">
        <f aca="false">D1982/$D$3</f>
        <v>1.33795044443501E-007</v>
      </c>
      <c r="F1982" s="47" t="n">
        <f aca="false">IF(A1982=1,-1,E1982+A1982*0.0000000001)</f>
        <v>3.31495044443501E-007</v>
      </c>
    </row>
    <row r="1983" customFormat="false" ht="15" hidden="false" customHeight="false" outlineLevel="0" collapsed="false">
      <c r="A1983" s="4" t="n">
        <v>1978</v>
      </c>
      <c r="B1983" s="4" t="str">
        <f aca="false">Vocabulary!B1979</f>
        <v>untwist</v>
      </c>
      <c r="C1983" s="24" t="n">
        <v>-2.08975122477571</v>
      </c>
      <c r="D1983" s="25" t="n">
        <f aca="false">EXP((C1983-$B$3)/$F$3)</f>
        <v>1.26807939406985E-009</v>
      </c>
      <c r="E1983" s="26" t="n">
        <f aca="false">D1983/$D$3</f>
        <v>1.00119264161379E-009</v>
      </c>
      <c r="F1983" s="47" t="n">
        <f aca="false">IF(A1983=1,-1,E1983+A1983*0.0000000001)</f>
        <v>1.98801192641614E-007</v>
      </c>
    </row>
    <row r="1984" customFormat="false" ht="15" hidden="false" customHeight="false" outlineLevel="0" collapsed="false">
      <c r="A1984" s="4" t="n">
        <v>1979</v>
      </c>
      <c r="B1984" s="4" t="str">
        <f aca="false">Vocabulary!B1980</f>
        <v>whoever</v>
      </c>
      <c r="C1984" s="24" t="n">
        <v>-1.25873311479116</v>
      </c>
      <c r="D1984" s="25" t="n">
        <f aca="false">EXP((C1984-$B$3)/$F$3)</f>
        <v>2.91107252234277E-009</v>
      </c>
      <c r="E1984" s="26" t="n">
        <f aca="false">D1984/$D$3</f>
        <v>2.29839267336374E-009</v>
      </c>
      <c r="F1984" s="47" t="n">
        <f aca="false">IF(A1984=1,-1,E1984+A1984*0.0000000001)</f>
        <v>2.00198392673364E-007</v>
      </c>
    </row>
    <row r="1985" customFormat="false" ht="15" hidden="false" customHeight="false" outlineLevel="0" collapsed="false">
      <c r="A1985" s="4" t="n">
        <v>1980</v>
      </c>
      <c r="B1985" s="4" t="str">
        <f aca="false">Vocabulary!B1981</f>
        <v>frighten</v>
      </c>
      <c r="C1985" s="24" t="n">
        <v>8.41955858125034</v>
      </c>
      <c r="D1985" s="25" t="n">
        <f aca="false">EXP((C1985-$B$3)/$F$3)</f>
        <v>4.6481667833412E-005</v>
      </c>
      <c r="E1985" s="26" t="n">
        <f aca="false">D1985/$D$3</f>
        <v>3.6698888115664E-005</v>
      </c>
      <c r="F1985" s="47" t="n">
        <f aca="false">IF(A1985=1,-1,E1985+A1985*0.0000000001)</f>
        <v>3.6896888115664E-005</v>
      </c>
    </row>
    <row r="1986" customFormat="false" ht="15" hidden="false" customHeight="false" outlineLevel="0" collapsed="false">
      <c r="A1986" s="4" t="n">
        <v>1981</v>
      </c>
      <c r="B1986" s="4" t="str">
        <f aca="false">Vocabulary!B1982</f>
        <v>wits</v>
      </c>
      <c r="C1986" s="24" t="n">
        <v>-6.7978820782234</v>
      </c>
      <c r="D1986" s="25" t="n">
        <f aca="false">EXP((C1986-$B$3)/$F$3)</f>
        <v>1.14401362198361E-011</v>
      </c>
      <c r="E1986" s="26" t="n">
        <f aca="false">D1986/$D$3</f>
        <v>9.03238413613742E-012</v>
      </c>
      <c r="F1986" s="47" t="n">
        <f aca="false">IF(A1986=1,-1,E1986+A1986*0.0000000001)</f>
        <v>1.98109032384136E-007</v>
      </c>
    </row>
    <row r="1987" customFormat="false" ht="15" hidden="false" customHeight="false" outlineLevel="0" collapsed="false">
      <c r="A1987" s="4" t="n">
        <v>1982</v>
      </c>
      <c r="B1987" s="4" t="str">
        <f aca="false">Vocabulary!B1983</f>
        <v>righthand</v>
      </c>
      <c r="C1987" s="24" t="n">
        <v>-4.62586238327389</v>
      </c>
      <c r="D1987" s="25" t="n">
        <f aca="false">EXP((C1987-$B$3)/$F$3)</f>
        <v>1.00398532253186E-010</v>
      </c>
      <c r="E1987" s="26" t="n">
        <f aca="false">D1987/$D$3</f>
        <v>7.92681216892147E-011</v>
      </c>
      <c r="F1987" s="47" t="n">
        <f aca="false">IF(A1987=1,-1,E1987+A1987*0.0000000001)</f>
        <v>1.98279268121689E-007</v>
      </c>
    </row>
    <row r="1988" customFormat="false" ht="15" hidden="false" customHeight="false" outlineLevel="0" collapsed="false">
      <c r="A1988" s="4" t="n">
        <v>1983</v>
      </c>
      <c r="B1988" s="4" t="str">
        <f aca="false">Vocabulary!B1984</f>
        <v>vi</v>
      </c>
      <c r="C1988" s="24" t="n">
        <v>-6.37131493960184</v>
      </c>
      <c r="D1988" s="25" t="n">
        <f aca="false">EXP((C1988-$B$3)/$F$3)</f>
        <v>1.75261671847638E-011</v>
      </c>
      <c r="E1988" s="26" t="n">
        <f aca="false">D1988/$D$3</f>
        <v>1.38375165649226E-011</v>
      </c>
      <c r="F1988" s="47" t="n">
        <f aca="false">IF(A1988=1,-1,E1988+A1988*0.0000000001)</f>
        <v>1.98313837516565E-007</v>
      </c>
    </row>
    <row r="1989" customFormat="false" ht="15" hidden="false" customHeight="false" outlineLevel="0" collapsed="false">
      <c r="A1989" s="4" t="n">
        <v>1984</v>
      </c>
      <c r="B1989" s="4" t="str">
        <f aca="false">Vocabulary!B1985</f>
        <v>judging</v>
      </c>
      <c r="C1989" s="24" t="n">
        <v>1.29375384628259</v>
      </c>
      <c r="D1989" s="25" t="n">
        <f aca="false">EXP((C1989-$B$3)/$F$3)</f>
        <v>3.73752432007418E-008</v>
      </c>
      <c r="E1989" s="26" t="n">
        <f aca="false">D1989/$D$3</f>
        <v>2.950905017943E-008</v>
      </c>
      <c r="F1989" s="47" t="n">
        <f aca="false">IF(A1989=1,-1,E1989+A1989*0.0000000001)</f>
        <v>2.2790905017943E-007</v>
      </c>
    </row>
    <row r="1990" customFormat="false" ht="15" hidden="false" customHeight="false" outlineLevel="0" collapsed="false">
      <c r="A1990" s="4" t="n">
        <v>1985</v>
      </c>
      <c r="B1990" s="4" t="str">
        <f aca="false">Vocabulary!B1986</f>
        <v>rapped</v>
      </c>
      <c r="C1990" s="24" t="n">
        <v>-1.69988079621991</v>
      </c>
      <c r="D1990" s="25" t="n">
        <f aca="false">EXP((C1990-$B$3)/$F$3)</f>
        <v>1.87268624777713E-009</v>
      </c>
      <c r="E1990" s="26" t="n">
        <f aca="false">D1990/$D$3</f>
        <v>1.47855071227703E-009</v>
      </c>
      <c r="F1990" s="47" t="n">
        <f aca="false">IF(A1990=1,-1,E1990+A1990*0.0000000001)</f>
        <v>1.99978550712277E-007</v>
      </c>
    </row>
    <row r="1991" customFormat="false" ht="15" hidden="false" customHeight="false" outlineLevel="0" collapsed="false">
      <c r="A1991" s="4" t="n">
        <v>1986</v>
      </c>
      <c r="B1991" s="4" t="str">
        <f aca="false">Vocabulary!B1987</f>
        <v>knuckles</v>
      </c>
      <c r="C1991" s="24" t="n">
        <v>-2.13873257374917</v>
      </c>
      <c r="D1991" s="25" t="n">
        <f aca="false">EXP((C1991-$B$3)/$F$3)</f>
        <v>1.20746379022201E-009</v>
      </c>
      <c r="E1991" s="26" t="n">
        <f aca="false">D1991/$D$3</f>
        <v>9.53334521039286E-010</v>
      </c>
      <c r="F1991" s="47" t="n">
        <f aca="false">IF(A1991=1,-1,E1991+A1991*0.0000000001)</f>
        <v>1.99553334521039E-007</v>
      </c>
    </row>
    <row r="1992" customFormat="false" ht="15" hidden="false" customHeight="false" outlineLevel="0" collapsed="false">
      <c r="A1992" s="4" t="n">
        <v>1987</v>
      </c>
      <c r="B1992" s="4" t="str">
        <f aca="false">Vocabulary!B1988</f>
        <v>footmen</v>
      </c>
      <c r="C1992" s="24" t="n">
        <v>-0.8131377155782</v>
      </c>
      <c r="D1992" s="25" t="n">
        <f aca="false">EXP((C1992-$B$3)/$F$3)</f>
        <v>4.54540565591008E-009</v>
      </c>
      <c r="E1992" s="26" t="n">
        <f aca="false">D1992/$D$3</f>
        <v>3.58875533908107E-009</v>
      </c>
      <c r="F1992" s="47" t="n">
        <f aca="false">IF(A1992=1,-1,E1992+A1992*0.0000000001)</f>
        <v>2.02288755339081E-007</v>
      </c>
    </row>
    <row r="1993" customFormat="false" ht="15" hidden="false" customHeight="false" outlineLevel="0" collapsed="false">
      <c r="A1993" s="4" t="n">
        <v>1988</v>
      </c>
      <c r="B1993" s="4" t="str">
        <f aca="false">Vocabulary!B1989</f>
        <v>powdered</v>
      </c>
      <c r="C1993" s="24" t="n">
        <v>-6.2921695165764</v>
      </c>
      <c r="D1993" s="25" t="n">
        <f aca="false">EXP((C1993-$B$3)/$F$3)</f>
        <v>1.89696523003334E-011</v>
      </c>
      <c r="E1993" s="26" t="n">
        <f aca="false">D1993/$D$3</f>
        <v>1.49771981043796E-011</v>
      </c>
      <c r="F1993" s="47" t="n">
        <f aca="false">IF(A1993=1,-1,E1993+A1993*0.0000000001)</f>
        <v>1.98814977198104E-007</v>
      </c>
    </row>
    <row r="1994" customFormat="false" ht="15" hidden="false" customHeight="false" outlineLevel="0" collapsed="false">
      <c r="A1994" s="4" t="n">
        <v>1989</v>
      </c>
      <c r="B1994" s="4" t="str">
        <f aca="false">Vocabulary!B1990</f>
        <v>crept</v>
      </c>
      <c r="C1994" s="24" t="n">
        <v>-1.50365353527101</v>
      </c>
      <c r="D1994" s="25" t="n">
        <f aca="false">EXP((C1994-$B$3)/$F$3)</f>
        <v>2.2786910043104E-009</v>
      </c>
      <c r="E1994" s="26" t="n">
        <f aca="false">D1994/$D$3</f>
        <v>1.79910554236278E-009</v>
      </c>
      <c r="F1994" s="47" t="n">
        <f aca="false">IF(A1994=1,-1,E1994+A1994*0.0000000001)</f>
        <v>2.00699105542363E-007</v>
      </c>
    </row>
    <row r="1995" customFormat="false" ht="15" hidden="false" customHeight="false" outlineLevel="0" collapsed="false">
      <c r="A1995" s="4" t="n">
        <v>1990</v>
      </c>
      <c r="B1995" s="4" t="str">
        <f aca="false">Vocabulary!B1991</f>
        <v>producing</v>
      </c>
      <c r="C1995" s="24" t="n">
        <v>-3.48499066054946</v>
      </c>
      <c r="D1995" s="25" t="n">
        <f aca="false">EXP((C1995-$B$3)/$F$3)</f>
        <v>3.14196727643366E-010</v>
      </c>
      <c r="E1995" s="26" t="n">
        <f aca="false">D1995/$D$3</f>
        <v>2.48069208605358E-010</v>
      </c>
      <c r="F1995" s="47" t="n">
        <f aca="false">IF(A1995=1,-1,E1995+A1995*0.0000000001)</f>
        <v>1.99248069208605E-007</v>
      </c>
    </row>
    <row r="1996" customFormat="false" ht="15" hidden="false" customHeight="false" outlineLevel="0" collapsed="false">
      <c r="A1996" s="4" t="n">
        <v>1991</v>
      </c>
      <c r="B1996" s="4" t="str">
        <f aca="false">Vocabulary!B1992</f>
        <v>curls</v>
      </c>
      <c r="C1996" s="24" t="n">
        <v>-6.14240867094639</v>
      </c>
      <c r="D1996" s="25" t="n">
        <f aca="false">EXP((C1996-$B$3)/$F$3)</f>
        <v>2.20343213807541E-011</v>
      </c>
      <c r="E1996" s="26" t="n">
        <f aca="false">D1996/$D$3</f>
        <v>1.73968605850157E-011</v>
      </c>
      <c r="F1996" s="47" t="n">
        <f aca="false">IF(A1996=1,-1,E1996+A1996*0.0000000001)</f>
        <v>1.99117396860585E-007</v>
      </c>
    </row>
    <row r="1997" customFormat="false" ht="15" hidden="false" customHeight="false" outlineLevel="0" collapsed="false">
      <c r="A1997" s="4" t="n">
        <v>1992</v>
      </c>
      <c r="B1997" s="4" t="str">
        <f aca="false">Vocabulary!B1993</f>
        <v>stupidly</v>
      </c>
      <c r="C1997" s="24" t="n">
        <v>1.44096556690295</v>
      </c>
      <c r="D1997" s="25" t="n">
        <f aca="false">EXP((C1997-$B$3)/$F$3)</f>
        <v>4.33029282331411E-008</v>
      </c>
      <c r="E1997" s="26" t="n">
        <f aca="false">D1997/$D$3</f>
        <v>3.41891630051696E-008</v>
      </c>
      <c r="F1997" s="47" t="n">
        <f aca="false">IF(A1997=1,-1,E1997+A1997*0.0000000001)</f>
        <v>2.3338916300517E-007</v>
      </c>
    </row>
    <row r="1998" customFormat="false" ht="15" hidden="false" customHeight="false" outlineLevel="0" collapsed="false">
      <c r="A1998" s="4" t="n">
        <v>1993</v>
      </c>
      <c r="B1998" s="4" t="str">
        <f aca="false">Vocabulary!B1994</f>
        <v>knocked</v>
      </c>
      <c r="C1998" s="24" t="n">
        <v>1.18362490226787</v>
      </c>
      <c r="D1998" s="25" t="n">
        <f aca="false">EXP((C1998-$B$3)/$F$3)</f>
        <v>3.34777016466588E-008</v>
      </c>
      <c r="E1998" s="26" t="n">
        <f aca="false">D1998/$D$3</f>
        <v>2.64318060079843E-008</v>
      </c>
      <c r="F1998" s="47" t="n">
        <f aca="false">IF(A1998=1,-1,E1998+A1998*0.0000000001)</f>
        <v>2.25731806007984E-007</v>
      </c>
    </row>
    <row r="1999" customFormat="false" ht="15" hidden="false" customHeight="false" outlineLevel="0" collapsed="false">
      <c r="A1999" s="4" t="n">
        <v>1994</v>
      </c>
      <c r="B1999" s="4" t="str">
        <f aca="false">Vocabulary!B1995</f>
        <v>reasons</v>
      </c>
      <c r="C1999" s="24" t="n">
        <v>3.91539979702841</v>
      </c>
      <c r="D1999" s="25" t="n">
        <f aca="false">EXP((C1999-$B$3)/$F$3)</f>
        <v>5.14221696945214E-007</v>
      </c>
      <c r="E1999" s="26" t="n">
        <f aca="false">D1999/$D$3</f>
        <v>4.05995856053903E-007</v>
      </c>
      <c r="F1999" s="47" t="n">
        <f aca="false">IF(A1999=1,-1,E1999+A1999*0.0000000001)</f>
        <v>6.05395856053903E-007</v>
      </c>
    </row>
    <row r="2000" customFormat="false" ht="15" hidden="false" customHeight="false" outlineLevel="0" collapsed="false">
      <c r="A2000" s="4" t="n">
        <v>1995</v>
      </c>
      <c r="B2000" s="4" t="str">
        <f aca="false">Vocabulary!B1996</f>
        <v>kettle</v>
      </c>
      <c r="C2000" s="24" t="n">
        <v>-0.901713350394853</v>
      </c>
      <c r="D2000" s="25" t="n">
        <f aca="false">EXP((C2000-$B$3)/$F$3)</f>
        <v>4.16010927540968E-009</v>
      </c>
      <c r="E2000" s="26" t="n">
        <f aca="false">D2000/$D$3</f>
        <v>3.28455048976217E-009</v>
      </c>
      <c r="F2000" s="47" t="n">
        <f aca="false">IF(A2000=1,-1,E2000+A2000*0.0000000001)</f>
        <v>2.02784550489762E-007</v>
      </c>
    </row>
    <row r="2001" customFormat="false" ht="15" hidden="false" customHeight="false" outlineLevel="0" collapsed="false">
      <c r="A2001" s="4" t="n">
        <v>1996</v>
      </c>
      <c r="B2001" s="4" t="str">
        <f aca="false">Vocabulary!B1997</f>
        <v>knock</v>
      </c>
      <c r="C2001" s="24" t="n">
        <v>3.09472475996293</v>
      </c>
      <c r="D2001" s="25" t="n">
        <f aca="false">EXP((C2001-$B$3)/$F$3)</f>
        <v>2.26326682291695E-007</v>
      </c>
      <c r="E2001" s="26" t="n">
        <f aca="false">D2001/$D$3</f>
        <v>1.78692761644879E-007</v>
      </c>
      <c r="F2001" s="47" t="n">
        <f aca="false">IF(A2001=1,-1,E2001+A2001*0.0000000001)</f>
        <v>3.78292761644879E-007</v>
      </c>
    </row>
    <row r="2002" customFormat="false" ht="15" hidden="false" customHeight="false" outlineLevel="0" collapsed="false">
      <c r="A2002" s="4" t="n">
        <v>1997</v>
      </c>
      <c r="B2002" s="4" t="str">
        <f aca="false">Vocabulary!B1998</f>
        <v>uncivil</v>
      </c>
      <c r="C2002" s="24" t="n">
        <v>3.22702661681728</v>
      </c>
      <c r="D2002" s="25" t="n">
        <f aca="false">EXP((C2002-$B$3)/$F$3)</f>
        <v>2.58341230337819E-007</v>
      </c>
      <c r="E2002" s="26" t="n">
        <f aca="false">D2002/$D$3</f>
        <v>2.03969357162687E-007</v>
      </c>
      <c r="F2002" s="47" t="n">
        <f aca="false">IF(A2002=1,-1,E2002+A2002*0.0000000001)</f>
        <v>4.03669357162687E-007</v>
      </c>
    </row>
    <row r="2003" customFormat="false" ht="15" hidden="false" customHeight="false" outlineLevel="0" collapsed="false">
      <c r="A2003" s="4" t="n">
        <v>1998</v>
      </c>
      <c r="B2003" s="4" t="str">
        <f aca="false">Vocabulary!B1999</f>
        <v>tomorrow</v>
      </c>
      <c r="C2003" s="24" t="n">
        <v>0.608338735273484</v>
      </c>
      <c r="D2003" s="25" t="n">
        <f aca="false">EXP((C2003-$B$3)/$F$3)</f>
        <v>1.88326756516619E-008</v>
      </c>
      <c r="E2003" s="26" t="n">
        <f aca="false">D2003/$D$3</f>
        <v>1.48690502917395E-008</v>
      </c>
      <c r="F2003" s="47" t="n">
        <f aca="false">IF(A2003=1,-1,E2003+A2003*0.0000000001)</f>
        <v>2.14669050291739E-007</v>
      </c>
    </row>
    <row r="2004" customFormat="false" ht="15" hidden="false" customHeight="false" outlineLevel="0" collapsed="false">
      <c r="A2004" s="4" t="n">
        <v>1999</v>
      </c>
      <c r="B2004" s="4" t="str">
        <f aca="false">Vocabulary!B2000</f>
        <v>skimming</v>
      </c>
      <c r="C2004" s="24" t="n">
        <v>-11.237951914192</v>
      </c>
      <c r="D2004" s="25" t="n">
        <f aca="false">EXP((C2004-$B$3)/$F$3)</f>
        <v>1.34937719671353E-013</v>
      </c>
      <c r="E2004" s="26" t="n">
        <f aca="false">D2004/$D$3</f>
        <v>1.06538007511903E-013</v>
      </c>
      <c r="F2004" s="47" t="n">
        <f aca="false">IF(A2004=1,-1,E2004+A2004*0.0000000001)</f>
        <v>1.99900106538008E-007</v>
      </c>
    </row>
    <row r="2005" customFormat="false" ht="15" hidden="false" customHeight="false" outlineLevel="0" collapsed="false">
      <c r="A2005" s="4" t="n">
        <v>2000</v>
      </c>
      <c r="B2005" s="4" t="str">
        <f aca="false">Vocabulary!B2001</f>
        <v>footman's</v>
      </c>
      <c r="C2005" s="24" t="n">
        <v>0.214640453873249</v>
      </c>
      <c r="D2005" s="25" t="n">
        <f aca="false">EXP((C2005-$B$3)/$F$3)</f>
        <v>1.27037235870734E-008</v>
      </c>
      <c r="E2005" s="26" t="n">
        <f aca="false">D2005/$D$3</f>
        <v>1.00300301668436E-008</v>
      </c>
      <c r="F2005" s="47" t="n">
        <f aca="false">IF(A2005=1,-1,E2005+A2005*0.0000000001)</f>
        <v>2.10030030166844E-007</v>
      </c>
    </row>
    <row r="2006" customFormat="false" ht="15" hidden="false" customHeight="false" outlineLevel="0" collapsed="false">
      <c r="A2006" s="4" t="n">
        <v>2001</v>
      </c>
      <c r="B2006" s="4" t="str">
        <f aca="false">Vocabulary!B2002</f>
        <v>grazed</v>
      </c>
      <c r="C2006" s="24" t="n">
        <v>-2.31071571784173</v>
      </c>
      <c r="D2006" s="25" t="n">
        <f aca="false">EXP((C2006-$B$3)/$F$3)</f>
        <v>1.0166765005826E-009</v>
      </c>
      <c r="E2006" s="26" t="n">
        <f aca="false">D2006/$D$3</f>
        <v>8.0270134192314E-010</v>
      </c>
      <c r="F2006" s="47" t="n">
        <f aca="false">IF(A2006=1,-1,E2006+A2006*0.0000000001)</f>
        <v>2.00902701341923E-007</v>
      </c>
    </row>
    <row r="2007" customFormat="false" ht="15" hidden="false" customHeight="false" outlineLevel="0" collapsed="false">
      <c r="A2007" s="4" t="n">
        <v>2002</v>
      </c>
      <c r="B2007" s="4" t="str">
        <f aca="false">Vocabulary!B2003</f>
        <v>louder</v>
      </c>
      <c r="C2007" s="24" t="n">
        <v>4.61933231261491</v>
      </c>
      <c r="D2007" s="25" t="n">
        <f aca="false">EXP((C2007-$B$3)/$F$3)</f>
        <v>1.03959553211853E-006</v>
      </c>
      <c r="E2007" s="26" t="n">
        <f aca="false">D2007/$D$3</f>
        <v>8.20796711845557E-007</v>
      </c>
      <c r="F2007" s="47" t="n">
        <f aca="false">IF(A2007=1,-1,E2007+A2007*0.0000000001)</f>
        <v>1.02099671184556E-006</v>
      </c>
    </row>
    <row r="2008" customFormat="false" ht="15" hidden="false" customHeight="false" outlineLevel="0" collapsed="false">
      <c r="A2008" s="4" t="n">
        <v>2003</v>
      </c>
      <c r="B2008" s="4" t="str">
        <f aca="false">Vocabulary!B2004</f>
        <v>argue</v>
      </c>
      <c r="C2008" s="24" t="n">
        <v>-6.37823236859548</v>
      </c>
      <c r="D2008" s="25" t="n">
        <f aca="false">EXP((C2008-$B$3)/$F$3)</f>
        <v>1.7405349523298E-011</v>
      </c>
      <c r="E2008" s="26" t="n">
        <f aca="false">D2008/$D$3</f>
        <v>1.37421268328583E-011</v>
      </c>
      <c r="F2008" s="47" t="n">
        <f aca="false">IF(A2008=1,-1,E2008+A2008*0.0000000001)</f>
        <v>2.00313742126833E-007</v>
      </c>
    </row>
    <row r="2009" customFormat="false" ht="15" hidden="false" customHeight="false" outlineLevel="0" collapsed="false">
      <c r="A2009" s="4" t="n">
        <v>2004</v>
      </c>
      <c r="B2009" s="4" t="str">
        <f aca="false">Vocabulary!B2005</f>
        <v>crazy</v>
      </c>
      <c r="C2009" s="24" t="n">
        <v>0.823349670631196</v>
      </c>
      <c r="D2009" s="25" t="n">
        <f aca="false">EXP((C2009-$B$3)/$F$3)</f>
        <v>2.33501722995067E-008</v>
      </c>
      <c r="E2009" s="26" t="n">
        <f aca="false">D2009/$D$3</f>
        <v>1.84357705014427E-008</v>
      </c>
      <c r="F2009" s="47" t="n">
        <f aca="false">IF(A2009=1,-1,E2009+A2009*0.0000000001)</f>
        <v>2.18835770501443E-007</v>
      </c>
    </row>
    <row r="2010" customFormat="false" ht="15" hidden="false" customHeight="false" outlineLevel="0" collapsed="false">
      <c r="A2010" s="4" t="n">
        <v>2005</v>
      </c>
      <c r="B2010" s="4" t="str">
        <f aca="false">Vocabulary!B2006</f>
        <v>variations</v>
      </c>
      <c r="C2010" s="24" t="n">
        <v>6.31820366596216</v>
      </c>
      <c r="D2010" s="25" t="n">
        <f aca="false">EXP((C2010-$B$3)/$F$3)</f>
        <v>5.68427209501976E-006</v>
      </c>
      <c r="E2010" s="26" t="n">
        <f aca="false">D2010/$D$3</f>
        <v>4.48792987338054E-006</v>
      </c>
      <c r="F2010" s="47" t="n">
        <f aca="false">IF(A2010=1,-1,E2010+A2010*0.0000000001)</f>
        <v>4.68842987338054E-006</v>
      </c>
    </row>
    <row r="2011" customFormat="false" ht="15" hidden="false" customHeight="false" outlineLevel="0" collapsed="false">
      <c r="A2011" s="4" t="n">
        <v>2006</v>
      </c>
      <c r="B2011" s="4" t="str">
        <f aca="false">Vocabulary!B2007</f>
        <v>whistling</v>
      </c>
      <c r="C2011" s="24" t="n">
        <v>-3.28238876082671</v>
      </c>
      <c r="D2011" s="25" t="n">
        <f aca="false">EXP((C2011-$B$3)/$F$3)</f>
        <v>3.84760556871772E-010</v>
      </c>
      <c r="E2011" s="26" t="n">
        <f aca="false">D2011/$D$3</f>
        <v>3.03781797988922E-010</v>
      </c>
      <c r="F2011" s="47" t="n">
        <f aca="false">IF(A2011=1,-1,E2011+A2011*0.0000000001)</f>
        <v>2.00903781797989E-007</v>
      </c>
    </row>
    <row r="2012" customFormat="false" ht="15" hidden="false" customHeight="false" outlineLevel="0" collapsed="false">
      <c r="A2012" s="4" t="n">
        <v>2007</v>
      </c>
      <c r="B2012" s="4" t="str">
        <f aca="false">Vocabulary!B2008</f>
        <v>desperately</v>
      </c>
      <c r="C2012" s="24" t="n">
        <v>-0.396264332393469</v>
      </c>
      <c r="D2012" s="25" t="n">
        <f aca="false">EXP((C2012-$B$3)/$F$3)</f>
        <v>6.89633671711243E-009</v>
      </c>
      <c r="E2012" s="26" t="n">
        <f aca="false">D2012/$D$3</f>
        <v>5.44489691067689E-009</v>
      </c>
      <c r="F2012" s="47" t="n">
        <f aca="false">IF(A2012=1,-1,E2012+A2012*0.0000000001)</f>
        <v>2.06144896910677E-007</v>
      </c>
    </row>
    <row r="2013" customFormat="false" ht="15" hidden="false" customHeight="false" outlineLevel="0" collapsed="false">
      <c r="A2013" s="4" t="n">
        <v>2008</v>
      </c>
      <c r="B2013" s="4" t="str">
        <f aca="false">Vocabulary!B2009</f>
        <v>idiotic</v>
      </c>
      <c r="C2013" s="24" t="n">
        <v>0.236607023454095</v>
      </c>
      <c r="D2013" s="25" t="n">
        <f aca="false">EXP((C2013-$B$3)/$F$3)</f>
        <v>1.29858683462379E-008</v>
      </c>
      <c r="E2013" s="26" t="n">
        <f aca="false">D2013/$D$3</f>
        <v>1.02527932352023E-008</v>
      </c>
      <c r="F2013" s="47" t="n">
        <f aca="false">IF(A2013=1,-1,E2013+A2013*0.0000000001)</f>
        <v>2.11052793235202E-007</v>
      </c>
    </row>
    <row r="2014" customFormat="false" ht="15" hidden="false" customHeight="false" outlineLevel="0" collapsed="false">
      <c r="A2014" s="4" t="n">
        <v>2009</v>
      </c>
      <c r="B2014" s="4" t="str">
        <f aca="false">Vocabulary!B2010</f>
        <v>smoke</v>
      </c>
      <c r="C2014" s="24" t="n">
        <v>-7.67661600041468</v>
      </c>
      <c r="D2014" s="25" t="n">
        <f aca="false">EXP((C2014-$B$3)/$F$3)</f>
        <v>4.75118457429588E-012</v>
      </c>
      <c r="E2014" s="26" t="n">
        <f aca="false">D2014/$D$3</f>
        <v>3.75122492880123E-012</v>
      </c>
      <c r="F2014" s="47" t="n">
        <f aca="false">IF(A2014=1,-1,E2014+A2014*0.0000000001)</f>
        <v>2.00903751224929E-007</v>
      </c>
    </row>
    <row r="2015" customFormat="false" ht="15" hidden="false" customHeight="false" outlineLevel="0" collapsed="false">
      <c r="A2015" s="4" t="n">
        <v>2010</v>
      </c>
      <c r="B2015" s="4" t="str">
        <f aca="false">Vocabulary!B2011</f>
        <v>stool</v>
      </c>
      <c r="C2015" s="24" t="n">
        <v>-4.916301947684</v>
      </c>
      <c r="D2015" s="25" t="n">
        <f aca="false">EXP((C2015-$B$3)/$F$3)</f>
        <v>7.50915490953979E-011</v>
      </c>
      <c r="E2015" s="26" t="n">
        <f aca="false">D2015/$D$3</f>
        <v>5.9287381179188E-011</v>
      </c>
      <c r="F2015" s="47" t="n">
        <f aca="false">IF(A2015=1,-1,E2015+A2015*0.0000000001)</f>
        <v>2.01059287381179E-007</v>
      </c>
    </row>
    <row r="2016" customFormat="false" ht="15" hidden="false" customHeight="false" outlineLevel="0" collapsed="false">
      <c r="A2016" s="4" t="n">
        <v>2011</v>
      </c>
      <c r="B2016" s="4" t="str">
        <f aca="false">Vocabulary!B2012</f>
        <v>sneezed</v>
      </c>
      <c r="C2016" s="24" t="n">
        <v>6.24929989502804</v>
      </c>
      <c r="D2016" s="25" t="n">
        <f aca="false">EXP((C2016-$B$3)/$F$3)</f>
        <v>5.3057933500787E-006</v>
      </c>
      <c r="E2016" s="26" t="n">
        <f aca="false">D2016/$D$3</f>
        <v>4.18910778367995E-006</v>
      </c>
      <c r="F2016" s="47" t="n">
        <f aca="false">IF(A2016=1,-1,E2016+A2016*0.0000000001)</f>
        <v>4.39020778367995E-006</v>
      </c>
    </row>
    <row r="2017" customFormat="false" ht="15" hidden="false" customHeight="false" outlineLevel="0" collapsed="false">
      <c r="A2017" s="4" t="n">
        <v>2012</v>
      </c>
      <c r="B2017" s="4" t="str">
        <f aca="false">Vocabulary!B2013</f>
        <v>occasionally</v>
      </c>
      <c r="C2017" s="24" t="n">
        <v>-8.59515165780968</v>
      </c>
      <c r="D2017" s="25" t="n">
        <f aca="false">EXP((C2017-$B$3)/$F$3)</f>
        <v>1.8962121928348E-012</v>
      </c>
      <c r="E2017" s="26" t="n">
        <f aca="false">D2017/$D$3</f>
        <v>1.49712526146448E-012</v>
      </c>
      <c r="F2017" s="47" t="n">
        <f aca="false">IF(A2017=1,-1,E2017+A2017*0.0000000001)</f>
        <v>2.01201497125261E-007</v>
      </c>
    </row>
    <row r="2018" customFormat="false" ht="15" hidden="false" customHeight="false" outlineLevel="0" collapsed="false">
      <c r="A2018" s="4" t="n">
        <v>2013</v>
      </c>
      <c r="B2018" s="4" t="str">
        <f aca="false">Vocabulary!B2014</f>
        <v>alternately</v>
      </c>
      <c r="C2018" s="24" t="n">
        <v>-2.76534585659466</v>
      </c>
      <c r="D2018" s="25" t="n">
        <f aca="false">EXP((C2018-$B$3)/$F$3)</f>
        <v>6.45266954966039E-010</v>
      </c>
      <c r="E2018" s="26" t="n">
        <f aca="false">D2018/$D$3</f>
        <v>5.0946063015432E-010</v>
      </c>
      <c r="F2018" s="47" t="n">
        <f aca="false">IF(A2018=1,-1,E2018+A2018*0.0000000001)</f>
        <v>2.01809460630154E-007</v>
      </c>
    </row>
    <row r="2019" customFormat="false" ht="15" hidden="false" customHeight="false" outlineLevel="0" collapsed="false">
      <c r="A2019" s="4" t="n">
        <v>2014</v>
      </c>
      <c r="B2019" s="4" t="str">
        <f aca="false">Vocabulary!B2015</f>
        <v>hearth</v>
      </c>
      <c r="C2019" s="24" t="n">
        <v>-6.34122517587613</v>
      </c>
      <c r="D2019" s="25" t="n">
        <f aca="false">EXP((C2019-$B$3)/$F$3)</f>
        <v>1.80615396366935E-011</v>
      </c>
      <c r="E2019" s="26" t="n">
        <f aca="false">D2019/$D$3</f>
        <v>1.42602116752615E-011</v>
      </c>
      <c r="F2019" s="47" t="n">
        <f aca="false">IF(A2019=1,-1,E2019+A2019*0.0000000001)</f>
        <v>2.01414260211675E-007</v>
      </c>
    </row>
    <row r="2020" customFormat="false" ht="15" hidden="false" customHeight="false" outlineLevel="0" collapsed="false">
      <c r="A2020" s="4" t="n">
        <v>2015</v>
      </c>
      <c r="B2020" s="4" t="str">
        <f aca="false">Vocabulary!B2016</f>
        <v>grinning</v>
      </c>
      <c r="C2020" s="24" t="n">
        <v>-4.30580130286964</v>
      </c>
      <c r="D2020" s="25" t="n">
        <f aca="false">EXP((C2020-$B$3)/$F$3)</f>
        <v>1.38270051597164E-010</v>
      </c>
      <c r="E2020" s="26" t="n">
        <f aca="false">D2020/$D$3</f>
        <v>1.09168999087934E-010</v>
      </c>
      <c r="F2020" s="47" t="n">
        <f aca="false">IF(A2020=1,-1,E2020+A2020*0.0000000001)</f>
        <v>2.01609168999088E-007</v>
      </c>
    </row>
    <row r="2021" customFormat="false" ht="15" hidden="false" customHeight="false" outlineLevel="0" collapsed="false">
      <c r="A2021" s="4" t="n">
        <v>2016</v>
      </c>
      <c r="B2021" s="4" t="str">
        <f aca="false">Vocabulary!B2017</f>
        <v>manners</v>
      </c>
      <c r="C2021" s="24" t="n">
        <v>-1.43698568640656</v>
      </c>
      <c r="D2021" s="25" t="n">
        <f aca="false">EXP((C2021-$B$3)/$F$3)</f>
        <v>2.43578480399954E-009</v>
      </c>
      <c r="E2021" s="26" t="n">
        <f aca="false">D2021/$D$3</f>
        <v>1.9231365431246E-009</v>
      </c>
      <c r="F2021" s="47" t="n">
        <f aca="false">IF(A2021=1,-1,E2021+A2021*0.0000000001)</f>
        <v>2.03523136543125E-007</v>
      </c>
    </row>
    <row r="2022" customFormat="false" ht="15" hidden="false" customHeight="false" outlineLevel="0" collapsed="false">
      <c r="A2022" s="4" t="n">
        <v>2017</v>
      </c>
      <c r="B2022" s="4" t="str">
        <f aca="false">Vocabulary!B2018</f>
        <v>grins</v>
      </c>
      <c r="C2022" s="24" t="n">
        <v>4.96074556258327</v>
      </c>
      <c r="D2022" s="25" t="n">
        <f aca="false">EXP((C2022-$B$3)/$F$3)</f>
        <v>1.46264285802091E-006</v>
      </c>
      <c r="E2022" s="26" t="n">
        <f aca="false">D2022/$D$3</f>
        <v>1.15480724125609E-006</v>
      </c>
      <c r="F2022" s="47" t="n">
        <f aca="false">IF(A2022=1,-1,E2022+A2022*0.0000000001)</f>
        <v>1.35650724125609E-006</v>
      </c>
    </row>
    <row r="2023" customFormat="false" ht="15" hidden="false" customHeight="false" outlineLevel="0" collapsed="false">
      <c r="A2023" s="4" t="n">
        <v>2018</v>
      </c>
      <c r="B2023" s="4" t="str">
        <f aca="false">Vocabulary!B2019</f>
        <v>violence</v>
      </c>
      <c r="C2023" s="24" t="n">
        <v>3.53143816602947</v>
      </c>
      <c r="D2023" s="25" t="n">
        <f aca="false">EXP((C2023-$B$3)/$F$3)</f>
        <v>3.50265997425586E-007</v>
      </c>
      <c r="E2023" s="26" t="n">
        <f aca="false">D2023/$D$3</f>
        <v>2.76547147497213E-007</v>
      </c>
      <c r="F2023" s="47" t="n">
        <f aca="false">IF(A2023=1,-1,E2023+A2023*0.0000000001)</f>
        <v>4.78347147497213E-007</v>
      </c>
    </row>
    <row r="2024" customFormat="false" ht="15" hidden="false" customHeight="false" outlineLevel="0" collapsed="false">
      <c r="A2024" s="4" t="n">
        <v>2019</v>
      </c>
      <c r="B2024" s="4" t="str">
        <f aca="false">Vocabulary!B2020</f>
        <v>fix</v>
      </c>
      <c r="C2024" s="24" t="n">
        <v>3.65681055295061</v>
      </c>
      <c r="D2024" s="25" t="n">
        <f aca="false">EXP((C2024-$B$3)/$F$3)</f>
        <v>3.9705120229294E-007</v>
      </c>
      <c r="E2024" s="26" t="n">
        <f aca="false">D2024/$D$3</f>
        <v>3.1348568862377E-007</v>
      </c>
      <c r="F2024" s="47" t="n">
        <f aca="false">IF(A2024=1,-1,E2024+A2024*0.0000000001)</f>
        <v>5.1538568862377E-007</v>
      </c>
    </row>
    <row r="2025" customFormat="false" ht="15" hidden="false" customHeight="false" outlineLevel="0" collapsed="false">
      <c r="A2025" s="4" t="n">
        <v>2020</v>
      </c>
      <c r="B2025" s="4" t="str">
        <f aca="false">Vocabulary!B2021</f>
        <v>irons</v>
      </c>
      <c r="C2025" s="24" t="n">
        <v>5.62300501705959</v>
      </c>
      <c r="D2025" s="25" t="n">
        <f aca="false">EXP((C2025-$B$3)/$F$3)</f>
        <v>2.83631147189195E-006</v>
      </c>
      <c r="E2025" s="26" t="n">
        <f aca="false">D2025/$D$3</f>
        <v>2.23936623232171E-006</v>
      </c>
      <c r="F2025" s="47" t="n">
        <f aca="false">IF(A2025=1,-1,E2025+A2025*0.0000000001)</f>
        <v>2.44136623232171E-006</v>
      </c>
    </row>
    <row r="2026" customFormat="false" ht="15" hidden="false" customHeight="false" outlineLevel="0" collapsed="false">
      <c r="A2026" s="4" t="n">
        <v>2021</v>
      </c>
      <c r="B2026" s="4" t="str">
        <f aca="false">Vocabulary!B2022</f>
        <v>saucepans</v>
      </c>
      <c r="C2026" s="24" t="n">
        <v>-1.68786556270515</v>
      </c>
      <c r="D2026" s="25" t="n">
        <f aca="false">EXP((C2026-$B$3)/$F$3)</f>
        <v>1.89532272932268E-009</v>
      </c>
      <c r="E2026" s="26" t="n">
        <f aca="false">D2026/$D$3</f>
        <v>1.49642299918699E-009</v>
      </c>
      <c r="F2026" s="47" t="n">
        <f aca="false">IF(A2026=1,-1,E2026+A2026*0.0000000001)</f>
        <v>2.03596422999187E-007</v>
      </c>
    </row>
    <row r="2027" customFormat="false" ht="15" hidden="false" customHeight="false" outlineLevel="0" collapsed="false">
      <c r="A2027" s="4" t="n">
        <v>2022</v>
      </c>
      <c r="B2027" s="4" t="str">
        <f aca="false">Vocabulary!B2023</f>
        <v>blows</v>
      </c>
      <c r="C2027" s="24" t="n">
        <v>2.10649649431533</v>
      </c>
      <c r="D2027" s="25" t="n">
        <f aca="false">EXP((C2027-$B$3)/$F$3)</f>
        <v>8.42468505860394E-008</v>
      </c>
      <c r="E2027" s="26" t="n">
        <f aca="false">D2027/$D$3</f>
        <v>6.65158090891845E-008</v>
      </c>
      <c r="F2027" s="47" t="n">
        <f aca="false">IF(A2027=1,-1,E2027+A2027*0.0000000001)</f>
        <v>2.68715809089185E-007</v>
      </c>
    </row>
    <row r="2028" customFormat="false" ht="15" hidden="false" customHeight="false" outlineLevel="0" collapsed="false">
      <c r="A2028" s="4" t="n">
        <v>2023</v>
      </c>
      <c r="B2028" s="4" t="str">
        <f aca="false">Vocabulary!B2024</f>
        <v>agony</v>
      </c>
      <c r="C2028" s="24" t="n">
        <v>-1.44413772318574</v>
      </c>
      <c r="D2028" s="25" t="n">
        <f aca="false">EXP((C2028-$B$3)/$F$3)</f>
        <v>2.41842613042475E-009</v>
      </c>
      <c r="E2028" s="26" t="n">
        <f aca="false">D2028/$D$3</f>
        <v>1.90943126857118E-009</v>
      </c>
      <c r="F2028" s="47" t="n">
        <f aca="false">IF(A2028=1,-1,E2028+A2028*0.0000000001)</f>
        <v>2.04209431268571E-007</v>
      </c>
    </row>
    <row r="2029" customFormat="false" ht="15" hidden="false" customHeight="false" outlineLevel="0" collapsed="false">
      <c r="A2029" s="4" t="n">
        <v>2024</v>
      </c>
      <c r="B2029" s="4" t="str">
        <f aca="false">Vocabulary!B2025</f>
        <v>terror</v>
      </c>
      <c r="C2029" s="24" t="n">
        <v>-2.25526131737394</v>
      </c>
      <c r="D2029" s="25" t="n">
        <f aca="false">EXP((C2029-$B$3)/$F$3)</f>
        <v>1.07464822457786E-009</v>
      </c>
      <c r="E2029" s="26" t="n">
        <f aca="false">D2029/$D$3</f>
        <v>8.48472027699716E-010</v>
      </c>
      <c r="F2029" s="47" t="n">
        <f aca="false">IF(A2029=1,-1,E2029+A2029*0.0000000001)</f>
        <v>2.032484720277E-007</v>
      </c>
    </row>
    <row r="2030" customFormat="false" ht="15" hidden="false" customHeight="false" outlineLevel="0" collapsed="false">
      <c r="A2030" s="4" t="n">
        <v>2025</v>
      </c>
      <c r="B2030" s="4" t="str">
        <f aca="false">Vocabulary!B2026</f>
        <v>precious</v>
      </c>
      <c r="C2030" s="24" t="n">
        <v>2.63531287431095</v>
      </c>
      <c r="D2030" s="25" t="n">
        <f aca="false">EXP((C2030-$B$3)/$F$3)</f>
        <v>1.42960385407832E-007</v>
      </c>
      <c r="E2030" s="26" t="n">
        <f aca="false">D2030/$D$3</f>
        <v>1.12872180229362E-007</v>
      </c>
      <c r="F2030" s="47" t="n">
        <f aca="false">IF(A2030=1,-1,E2030+A2030*0.0000000001)</f>
        <v>3.15372180229362E-007</v>
      </c>
    </row>
    <row r="2031" customFormat="false" ht="15" hidden="false" customHeight="false" outlineLevel="0" collapsed="false">
      <c r="A2031" s="4" t="n">
        <v>2026</v>
      </c>
      <c r="B2031" s="4" t="str">
        <f aca="false">Vocabulary!B2027</f>
        <v>unusually</v>
      </c>
      <c r="C2031" s="24" t="n">
        <v>0.509699202370082</v>
      </c>
      <c r="D2031" s="25" t="n">
        <f aca="false">EXP((C2031-$B$3)/$F$3)</f>
        <v>1.70637084410381E-008</v>
      </c>
      <c r="E2031" s="26" t="n">
        <f aca="false">D2031/$D$3</f>
        <v>1.34723893548808E-008</v>
      </c>
      <c r="F2031" s="47" t="n">
        <f aca="false">IF(A2031=1,-1,E2031+A2031*0.0000000001)</f>
        <v>2.16072389354881E-007</v>
      </c>
    </row>
    <row r="2032" customFormat="false" ht="15" hidden="false" customHeight="false" outlineLevel="0" collapsed="false">
      <c r="A2032" s="4" t="n">
        <v>2027</v>
      </c>
      <c r="B2032" s="4" t="str">
        <f aca="false">Vocabulary!B2028</f>
        <v>saucepan</v>
      </c>
      <c r="C2032" s="24" t="n">
        <v>0.471332970072987</v>
      </c>
      <c r="D2032" s="25" t="n">
        <f aca="false">EXP((C2032-$B$3)/$F$3)</f>
        <v>1.64214377734982E-008</v>
      </c>
      <c r="E2032" s="26" t="n">
        <f aca="false">D2032/$D$3</f>
        <v>1.29652943975206E-008</v>
      </c>
      <c r="F2032" s="47" t="n">
        <f aca="false">IF(A2032=1,-1,E2032+A2032*0.0000000001)</f>
        <v>2.15665294397521E-007</v>
      </c>
    </row>
    <row r="2033" customFormat="false" ht="15" hidden="false" customHeight="false" outlineLevel="0" collapsed="false">
      <c r="A2033" s="4" t="n">
        <v>2028</v>
      </c>
      <c r="B2033" s="4" t="str">
        <f aca="false">Vocabulary!B2029</f>
        <v>flew</v>
      </c>
      <c r="C2033" s="24" t="n">
        <v>-3.97317526653669</v>
      </c>
      <c r="D2033" s="25" t="n">
        <f aca="false">EXP((C2033-$B$3)/$F$3)</f>
        <v>1.92834962189914E-010</v>
      </c>
      <c r="E2033" s="26" t="n">
        <f aca="false">D2033/$D$3</f>
        <v>1.52249887580604E-010</v>
      </c>
      <c r="F2033" s="47" t="n">
        <f aca="false">IF(A2033=1,-1,E2033+A2033*0.0000000001)</f>
        <v>2.02952249887581E-007</v>
      </c>
    </row>
    <row r="2034" customFormat="false" ht="15" hidden="false" customHeight="false" outlineLevel="0" collapsed="false">
      <c r="A2034" s="4" t="n">
        <v>2029</v>
      </c>
      <c r="B2034" s="4" t="str">
        <f aca="false">Vocabulary!B2030</f>
        <v>minded</v>
      </c>
      <c r="C2034" s="24" t="n">
        <v>9.34622556631802</v>
      </c>
      <c r="D2034" s="25" t="n">
        <f aca="false">EXP((C2034-$B$3)/$F$3)</f>
        <v>0.000117416210817956</v>
      </c>
      <c r="E2034" s="26" t="n">
        <f aca="false">D2034/$D$3</f>
        <v>9.27041688610824E-005</v>
      </c>
      <c r="F2034" s="47" t="n">
        <f aca="false">IF(A2034=1,-1,E2034+A2034*0.0000000001)</f>
        <v>9.29070688610824E-005</v>
      </c>
    </row>
    <row r="2035" customFormat="false" ht="15" hidden="false" customHeight="false" outlineLevel="0" collapsed="false">
      <c r="A2035" s="4" t="n">
        <v>2030</v>
      </c>
      <c r="B2035" s="4" t="str">
        <f aca="false">Vocabulary!B2031</f>
        <v>axis</v>
      </c>
      <c r="C2035" s="24" t="n">
        <v>-6.64411017502566</v>
      </c>
      <c r="D2035" s="25" t="n">
        <f aca="false">EXP((C2035-$B$3)/$F$3)</f>
        <v>1.33417710815224E-011</v>
      </c>
      <c r="E2035" s="26" t="n">
        <f aca="false">D2035/$D$3</f>
        <v>1.05337907826456E-011</v>
      </c>
      <c r="F2035" s="47" t="n">
        <f aca="false">IF(A2035=1,-1,E2035+A2035*0.0000000001)</f>
        <v>2.03010533790783E-007</v>
      </c>
    </row>
    <row r="2036" customFormat="false" ht="15" hidden="false" customHeight="false" outlineLevel="0" collapsed="false">
      <c r="A2036" s="4" t="n">
        <v>2031</v>
      </c>
      <c r="B2036" s="4" t="str">
        <f aca="false">Vocabulary!B2032</f>
        <v>axes</v>
      </c>
      <c r="C2036" s="24" t="n">
        <v>-3.37070949729126</v>
      </c>
      <c r="D2036" s="25" t="n">
        <f aca="false">EXP((C2036-$B$3)/$F$3)</f>
        <v>3.5223567194583E-010</v>
      </c>
      <c r="E2036" s="26" t="n">
        <f aca="false">D2036/$D$3</f>
        <v>2.78102273812855E-010</v>
      </c>
      <c r="F2036" s="47" t="n">
        <f aca="false">IF(A2036=1,-1,E2036+A2036*0.0000000001)</f>
        <v>2.03378102273813E-007</v>
      </c>
    </row>
    <row r="2037" customFormat="false" ht="15" hidden="false" customHeight="false" outlineLevel="0" collapsed="false">
      <c r="A2037" s="4" t="n">
        <v>2032</v>
      </c>
      <c r="B2037" s="4" t="str">
        <f aca="false">Vocabulary!B2033</f>
        <v>chop</v>
      </c>
      <c r="C2037" s="24" t="n">
        <v>1.48964956169853</v>
      </c>
      <c r="D2037" s="25" t="n">
        <f aca="false">EXP((C2037-$B$3)/$F$3)</f>
        <v>4.54632475840304E-008</v>
      </c>
      <c r="E2037" s="26" t="n">
        <f aca="false">D2037/$D$3</f>
        <v>3.58948100236142E-008</v>
      </c>
      <c r="F2037" s="47" t="n">
        <f aca="false">IF(A2037=1,-1,E2037+A2037*0.0000000001)</f>
        <v>2.39094810023614E-007</v>
      </c>
    </row>
    <row r="2038" customFormat="false" ht="15" hidden="false" customHeight="false" outlineLevel="0" collapsed="false">
      <c r="A2038" s="4" t="n">
        <v>2033</v>
      </c>
      <c r="B2038" s="4" t="str">
        <f aca="false">Vocabulary!B2034</f>
        <v>glanced</v>
      </c>
      <c r="C2038" s="24" t="n">
        <v>3.87492467553869</v>
      </c>
      <c r="D2038" s="25" t="n">
        <f aca="false">EXP((C2038-$B$3)/$F$3)</f>
        <v>4.9382409362207E-007</v>
      </c>
      <c r="E2038" s="26" t="n">
        <f aca="false">D2038/$D$3</f>
        <v>3.89891241114814E-007</v>
      </c>
      <c r="F2038" s="47" t="n">
        <f aca="false">IF(A2038=1,-1,E2038+A2038*0.0000000001)</f>
        <v>5.93191241114814E-007</v>
      </c>
    </row>
    <row r="2039" customFormat="false" ht="15" hidden="false" customHeight="false" outlineLevel="0" collapsed="false">
      <c r="A2039" s="4" t="n">
        <v>2034</v>
      </c>
      <c r="B2039" s="4" t="str">
        <f aca="false">Vocabulary!B2035</f>
        <v>bother</v>
      </c>
      <c r="C2039" s="24" t="n">
        <v>12.107787703636</v>
      </c>
      <c r="D2039" s="25" t="n">
        <f aca="false">EXP((C2039-$B$3)/$F$3)</f>
        <v>0.00185805796628736</v>
      </c>
      <c r="E2039" s="26" t="n">
        <f aca="false">D2039/$D$3</f>
        <v>0.00146700117692813</v>
      </c>
      <c r="F2039" s="47" t="n">
        <f aca="false">IF(A2039=1,-1,E2039+A2039*0.0000000001)</f>
        <v>0.00146720457692813</v>
      </c>
    </row>
    <row r="2040" customFormat="false" ht="15" hidden="false" customHeight="false" outlineLevel="0" collapsed="false">
      <c r="A2040" s="4" t="n">
        <v>2035</v>
      </c>
      <c r="B2040" s="4" t="str">
        <f aca="false">Vocabulary!B2036</f>
        <v>abide</v>
      </c>
      <c r="C2040" s="24" t="n">
        <v>5.56011815748876</v>
      </c>
      <c r="D2040" s="25" t="n">
        <f aca="false">EXP((C2040-$B$3)/$F$3)</f>
        <v>2.66343747129478E-006</v>
      </c>
      <c r="E2040" s="26" t="n">
        <f aca="false">D2040/$D$3</f>
        <v>2.10287621589716E-006</v>
      </c>
      <c r="F2040" s="47" t="n">
        <f aca="false">IF(A2040=1,-1,E2040+A2040*0.0000000001)</f>
        <v>2.30637621589716E-006</v>
      </c>
    </row>
    <row r="2041" customFormat="false" ht="15" hidden="false" customHeight="false" outlineLevel="0" collapsed="false">
      <c r="A2041" s="4" t="n">
        <v>2036</v>
      </c>
      <c r="B2041" s="4" t="str">
        <f aca="false">Vocabulary!B2037</f>
        <v>figures</v>
      </c>
      <c r="C2041" s="24" t="n">
        <v>-0.0470921113616787</v>
      </c>
      <c r="D2041" s="25" t="n">
        <f aca="false">EXP((C2041-$B$3)/$F$3)</f>
        <v>9.77827004209208E-009</v>
      </c>
      <c r="E2041" s="26" t="n">
        <f aca="false">D2041/$D$3</f>
        <v>7.72028317756568E-009</v>
      </c>
      <c r="F2041" s="47" t="n">
        <f aca="false">IF(A2041=1,-1,E2041+A2041*0.0000000001)</f>
        <v>2.11320283177566E-007</v>
      </c>
    </row>
    <row r="2042" customFormat="false" ht="15" hidden="false" customHeight="false" outlineLevel="0" collapsed="false">
      <c r="A2042" s="4" t="n">
        <v>2037</v>
      </c>
      <c r="B2042" s="4" t="str">
        <f aca="false">Vocabulary!B2038</f>
        <v>lullaby</v>
      </c>
      <c r="C2042" s="24" t="n">
        <v>-2.69806257722932</v>
      </c>
      <c r="D2042" s="25" t="n">
        <f aca="false">EXP((C2042-$B$3)/$F$3)</f>
        <v>6.90176522238118E-010</v>
      </c>
      <c r="E2042" s="26" t="n">
        <f aca="false">D2042/$D$3</f>
        <v>5.44918290377437E-010</v>
      </c>
      <c r="F2042" s="47" t="n">
        <f aca="false">IF(A2042=1,-1,E2042+A2042*0.0000000001)</f>
        <v>2.04244918290377E-007</v>
      </c>
    </row>
    <row r="2043" customFormat="false" ht="15" hidden="false" customHeight="false" outlineLevel="0" collapsed="false">
      <c r="A2043" s="4" t="n">
        <v>2038</v>
      </c>
      <c r="B2043" s="4" t="str">
        <f aca="false">Vocabulary!B2039</f>
        <v>shake</v>
      </c>
      <c r="C2043" s="24" t="n">
        <v>-0.902408926529343</v>
      </c>
      <c r="D2043" s="25" t="n">
        <f aca="false">EXP((C2043-$B$3)/$F$3)</f>
        <v>4.15721660883238E-009</v>
      </c>
      <c r="E2043" s="26" t="n">
        <f aca="false">D2043/$D$3</f>
        <v>3.28226662922049E-009</v>
      </c>
      <c r="F2043" s="47" t="n">
        <f aca="false">IF(A2043=1,-1,E2043+A2043*0.0000000001)</f>
        <v>2.07082266629221E-007</v>
      </c>
    </row>
    <row r="2044" customFormat="false" ht="15" hidden="false" customHeight="false" outlineLevel="0" collapsed="false">
      <c r="A2044" s="4" t="n">
        <v>2039</v>
      </c>
      <c r="B2044" s="4" t="str">
        <f aca="false">Vocabulary!B2040</f>
        <v>roughly</v>
      </c>
      <c r="C2044" s="24" t="n">
        <v>-2.25278744147463</v>
      </c>
      <c r="D2044" s="25" t="n">
        <f aca="false">EXP((C2044-$B$3)/$F$3)</f>
        <v>1.07731006209116E-009</v>
      </c>
      <c r="E2044" s="26" t="n">
        <f aca="false">D2044/$D$3</f>
        <v>8.50573640693317E-010</v>
      </c>
      <c r="F2044" s="47" t="n">
        <f aca="false">IF(A2044=1,-1,E2044+A2044*0.0000000001)</f>
        <v>2.04750573640693E-007</v>
      </c>
    </row>
    <row r="2045" customFormat="false" ht="15" hidden="false" customHeight="false" outlineLevel="0" collapsed="false">
      <c r="A2045" s="4" t="n">
        <v>2040</v>
      </c>
      <c r="B2045" s="4" t="str">
        <f aca="false">Vocabulary!B2041</f>
        <v>annoy</v>
      </c>
      <c r="C2045" s="24" t="n">
        <v>5.16799641599846</v>
      </c>
      <c r="D2045" s="25" t="n">
        <f aca="false">EXP((C2045-$B$3)/$F$3)</f>
        <v>1.79947657233554E-006</v>
      </c>
      <c r="E2045" s="26" t="n">
        <f aca="false">D2045/$D$3</f>
        <v>1.42074913558567E-006</v>
      </c>
      <c r="F2045" s="47" t="n">
        <f aca="false">IF(A2045=1,-1,E2045+A2045*0.0000000001)</f>
        <v>1.62474913558567E-006</v>
      </c>
    </row>
    <row r="2046" customFormat="false" ht="15" hidden="false" customHeight="false" outlineLevel="0" collapsed="false">
      <c r="A2046" s="4" t="n">
        <v>2041</v>
      </c>
      <c r="B2046" s="4" t="str">
        <f aca="false">Vocabulary!B2042</f>
        <v>teases</v>
      </c>
      <c r="C2046" s="24" t="n">
        <v>1.42966739617215</v>
      </c>
      <c r="D2046" s="25" t="n">
        <f aca="false">EXP((C2046-$B$3)/$F$3)</f>
        <v>4.281643775802E-008</v>
      </c>
      <c r="E2046" s="26" t="n">
        <f aca="false">D2046/$D$3</f>
        <v>3.3805061910093E-008</v>
      </c>
      <c r="F2046" s="47" t="n">
        <f aca="false">IF(A2046=1,-1,E2046+A2046*0.0000000001)</f>
        <v>2.37905061910093E-007</v>
      </c>
    </row>
    <row r="2047" customFormat="false" ht="15" hidden="false" customHeight="false" outlineLevel="0" collapsed="false">
      <c r="A2047" s="4" t="n">
        <v>2042</v>
      </c>
      <c r="B2047" s="4" t="str">
        <f aca="false">Vocabulary!B2043</f>
        <v>howled</v>
      </c>
      <c r="C2047" s="24" t="n">
        <v>-2.46606912657455</v>
      </c>
      <c r="D2047" s="25" t="n">
        <f aca="false">EXP((C2047-$B$3)/$F$3)</f>
        <v>8.70389528068447E-010</v>
      </c>
      <c r="E2047" s="26" t="n">
        <f aca="false">D2047/$D$3</f>
        <v>6.87202705851891E-010</v>
      </c>
      <c r="F2047" s="47" t="n">
        <f aca="false">IF(A2047=1,-1,E2047+A2047*0.0000000001)</f>
        <v>2.04887202705852E-007</v>
      </c>
    </row>
    <row r="2048" customFormat="false" ht="15" hidden="false" customHeight="false" outlineLevel="0" collapsed="false">
      <c r="A2048" s="4" t="n">
        <v>2043</v>
      </c>
      <c r="B2048" s="4" t="str">
        <f aca="false">Vocabulary!B2044</f>
        <v>enjoy</v>
      </c>
      <c r="C2048" s="24" t="n">
        <v>3.83106344621709</v>
      </c>
      <c r="D2048" s="25" t="n">
        <f aca="false">EXP((C2048-$B$3)/$F$3)</f>
        <v>4.72632503669745E-007</v>
      </c>
      <c r="E2048" s="26" t="n">
        <f aca="false">D2048/$D$3</f>
        <v>3.73159746207173E-007</v>
      </c>
      <c r="F2048" s="47" t="n">
        <f aca="false">IF(A2048=1,-1,E2048+A2048*0.0000000001)</f>
        <v>5.77459746207173E-007</v>
      </c>
    </row>
    <row r="2049" customFormat="false" ht="15" hidden="false" customHeight="false" outlineLevel="0" collapsed="false">
      <c r="A2049" s="4" t="n">
        <v>2044</v>
      </c>
      <c r="B2049" s="4" t="str">
        <f aca="false">Vocabulary!B2045</f>
        <v>pleases</v>
      </c>
      <c r="C2049" s="24" t="n">
        <v>3.23245456146927</v>
      </c>
      <c r="D2049" s="25" t="n">
        <f aca="false">EXP((C2049-$B$3)/$F$3)</f>
        <v>2.59747304832471E-007</v>
      </c>
      <c r="E2049" s="26" t="n">
        <f aca="false">D2049/$D$3</f>
        <v>2.05079501720031E-007</v>
      </c>
      <c r="F2049" s="47" t="n">
        <f aca="false">IF(A2049=1,-1,E2049+A2049*0.0000000001)</f>
        <v>4.09479501720031E-007</v>
      </c>
    </row>
    <row r="2050" customFormat="false" ht="15" hidden="false" customHeight="false" outlineLevel="0" collapsed="false">
      <c r="A2050" s="4" t="n">
        <v>2045</v>
      </c>
      <c r="B2050" s="4" t="str">
        <f aca="false">Vocabulary!B2046</f>
        <v>flinging</v>
      </c>
      <c r="C2050" s="24" t="n">
        <v>4.43546680578307</v>
      </c>
      <c r="D2050" s="25" t="n">
        <f aca="false">EXP((C2050-$B$3)/$F$3)</f>
        <v>8.64993072503575E-007</v>
      </c>
      <c r="E2050" s="26" t="n">
        <f aca="false">D2050/$D$3</f>
        <v>6.82942017106681E-007</v>
      </c>
      <c r="F2050" s="47" t="n">
        <f aca="false">IF(A2050=1,-1,E2050+A2050*0.0000000001)</f>
        <v>8.87442017106681E-007</v>
      </c>
    </row>
    <row r="2051" customFormat="false" ht="15" hidden="false" customHeight="false" outlineLevel="0" collapsed="false">
      <c r="A2051" s="4" t="n">
        <v>2046</v>
      </c>
      <c r="B2051" s="4" t="str">
        <f aca="false">Vocabulary!B2047</f>
        <v>frying</v>
      </c>
      <c r="C2051" s="24" t="n">
        <v>-7.19642771754035</v>
      </c>
      <c r="D2051" s="25" t="n">
        <f aca="false">EXP((C2051-$B$3)/$F$3)</f>
        <v>7.67971359304657E-012</v>
      </c>
      <c r="E2051" s="26" t="n">
        <f aca="false">D2051/$D$3</f>
        <v>6.06340011123632E-012</v>
      </c>
      <c r="F2051" s="47" t="n">
        <f aca="false">IF(A2051=1,-1,E2051+A2051*0.0000000001)</f>
        <v>2.04606063400111E-007</v>
      </c>
    </row>
    <row r="2052" customFormat="false" ht="15" hidden="false" customHeight="false" outlineLevel="0" collapsed="false">
      <c r="A2052" s="4" t="n">
        <v>2047</v>
      </c>
      <c r="B2052" s="4" t="str">
        <f aca="false">Vocabulary!B2048</f>
        <v>pan</v>
      </c>
      <c r="C2052" s="24" t="n">
        <v>3.58515547791572</v>
      </c>
      <c r="D2052" s="25" t="n">
        <f aca="false">EXP((C2052-$B$3)/$F$3)</f>
        <v>3.69595871812274E-007</v>
      </c>
      <c r="E2052" s="26" t="n">
        <f aca="false">D2052/$D$3</f>
        <v>2.91808753426443E-007</v>
      </c>
      <c r="F2052" s="47" t="n">
        <f aca="false">IF(A2052=1,-1,E2052+A2052*0.0000000001)</f>
        <v>4.96508753426443E-007</v>
      </c>
    </row>
    <row r="2053" customFormat="false" ht="15" hidden="false" customHeight="false" outlineLevel="0" collapsed="false">
      <c r="A2053" s="4" t="n">
        <v>2048</v>
      </c>
      <c r="B2053" s="4" t="str">
        <f aca="false">Vocabulary!B2049</f>
        <v>star</v>
      </c>
      <c r="C2053" s="24" t="n">
        <v>-7.95490762979357</v>
      </c>
      <c r="D2053" s="25" t="n">
        <f aca="false">EXP((C2053-$B$3)/$F$3)</f>
        <v>3.59700783040929E-012</v>
      </c>
      <c r="E2053" s="26" t="n">
        <f aca="false">D2053/$D$3</f>
        <v>2.83996237812425E-012</v>
      </c>
      <c r="F2053" s="47" t="n">
        <f aca="false">IF(A2053=1,-1,E2053+A2053*0.0000000001)</f>
        <v>2.04802839962378E-007</v>
      </c>
    </row>
    <row r="2054" customFormat="false" ht="15" hidden="false" customHeight="false" outlineLevel="0" collapsed="false">
      <c r="A2054" s="4" t="n">
        <v>2049</v>
      </c>
      <c r="B2054" s="4" t="str">
        <f aca="false">Vocabulary!B2050</f>
        <v>snorting</v>
      </c>
      <c r="C2054" s="24" t="n">
        <v>-1.72777237814248</v>
      </c>
      <c r="D2054" s="25" t="n">
        <f aca="false">EXP((C2054-$B$3)/$F$3)</f>
        <v>1.82117575967858E-009</v>
      </c>
      <c r="E2054" s="26" t="n">
        <f aca="false">D2054/$D$3</f>
        <v>1.43788139622996E-009</v>
      </c>
      <c r="F2054" s="47" t="n">
        <f aca="false">IF(A2054=1,-1,E2054+A2054*0.0000000001)</f>
        <v>2.0633788139623E-007</v>
      </c>
    </row>
    <row r="2055" customFormat="false" ht="15" hidden="false" customHeight="false" outlineLevel="0" collapsed="false">
      <c r="A2055" s="4" t="n">
        <v>2050</v>
      </c>
      <c r="B2055" s="4" t="str">
        <f aca="false">Vocabulary!B2051</f>
        <v>steam</v>
      </c>
      <c r="C2055" s="24" t="n">
        <v>-7.69071963528113</v>
      </c>
      <c r="D2055" s="25" t="n">
        <f aca="false">EXP((C2055-$B$3)/$F$3)</f>
        <v>4.68464592324032E-012</v>
      </c>
      <c r="E2055" s="26" t="n">
        <f aca="false">D2055/$D$3</f>
        <v>3.69869035712434E-012</v>
      </c>
      <c r="F2055" s="47" t="n">
        <f aca="false">IF(A2055=1,-1,E2055+A2055*0.0000000001)</f>
        <v>2.05003698690357E-007</v>
      </c>
    </row>
    <row r="2056" customFormat="false" ht="15" hidden="false" customHeight="false" outlineLevel="0" collapsed="false">
      <c r="A2056" s="4" t="n">
        <v>2051</v>
      </c>
      <c r="B2056" s="4" t="str">
        <f aca="false">Vocabulary!B2052</f>
        <v>engine</v>
      </c>
      <c r="C2056" s="24" t="n">
        <v>5.08469974744726</v>
      </c>
      <c r="D2056" s="25" t="n">
        <f aca="false">EXP((C2056-$B$3)/$F$3)</f>
        <v>1.65565907289998E-006</v>
      </c>
      <c r="E2056" s="26" t="n">
        <f aca="false">D2056/$D$3</f>
        <v>1.3072002341182E-006</v>
      </c>
      <c r="F2056" s="47" t="n">
        <f aca="false">IF(A2056=1,-1,E2056+A2056*0.0000000001)</f>
        <v>1.5123002341182E-006</v>
      </c>
    </row>
    <row r="2057" customFormat="false" ht="15" hidden="false" customHeight="false" outlineLevel="0" collapsed="false">
      <c r="A2057" s="4" t="n">
        <v>2052</v>
      </c>
      <c r="B2057" s="4" t="str">
        <f aca="false">Vocabulary!B2053</f>
        <v>doubling</v>
      </c>
      <c r="C2057" s="24" t="n">
        <v>-7.63871692410861</v>
      </c>
      <c r="D2057" s="25" t="n">
        <f aca="false">EXP((C2057-$B$3)/$F$3)</f>
        <v>4.93470575662596E-012</v>
      </c>
      <c r="E2057" s="26" t="n">
        <f aca="false">D2057/$D$3</f>
        <v>3.89612126430545E-012</v>
      </c>
      <c r="F2057" s="47" t="n">
        <f aca="false">IF(A2057=1,-1,E2057+A2057*0.0000000001)</f>
        <v>2.05203896121264E-007</v>
      </c>
    </row>
    <row r="2058" customFormat="false" ht="15" hidden="false" customHeight="false" outlineLevel="0" collapsed="false">
      <c r="A2058" s="4" t="n">
        <v>2053</v>
      </c>
      <c r="B2058" s="4" t="str">
        <f aca="false">Vocabulary!B2054</f>
        <v>straightening</v>
      </c>
      <c r="C2058" s="24" t="n">
        <v>-8.4202437619592</v>
      </c>
      <c r="D2058" s="25" t="n">
        <f aca="false">EXP((C2058-$B$3)/$F$3)</f>
        <v>2.25864756021553E-012</v>
      </c>
      <c r="E2058" s="26" t="n">
        <f aca="false">D2058/$D$3</f>
        <v>1.78328054841191E-012</v>
      </c>
      <c r="F2058" s="47" t="n">
        <f aca="false">IF(A2058=1,-1,E2058+A2058*0.0000000001)</f>
        <v>2.05301783280548E-007</v>
      </c>
    </row>
    <row r="2059" customFormat="false" ht="15" hidden="false" customHeight="false" outlineLevel="0" collapsed="false">
      <c r="A2059" s="4" t="n">
        <v>2054</v>
      </c>
      <c r="B2059" s="4" t="str">
        <f aca="false">Vocabulary!B2055</f>
        <v>tight</v>
      </c>
      <c r="C2059" s="24" t="n">
        <v>-5.8043150062138</v>
      </c>
      <c r="D2059" s="25" t="n">
        <f aca="false">EXP((C2059-$B$3)/$F$3)</f>
        <v>3.08981084005345E-011</v>
      </c>
      <c r="E2059" s="26" t="n">
        <f aca="false">D2059/$D$3</f>
        <v>2.43951277144531E-011</v>
      </c>
      <c r="F2059" s="47" t="n">
        <f aca="false">IF(A2059=1,-1,E2059+A2059*0.0000000001)</f>
        <v>2.05424395127714E-007</v>
      </c>
    </row>
    <row r="2060" customFormat="false" ht="15" hidden="false" customHeight="false" outlineLevel="0" collapsed="false">
      <c r="A2060" s="4" t="n">
        <v>2055</v>
      </c>
      <c r="B2060" s="4" t="str">
        <f aca="false">Vocabulary!B2056</f>
        <v>prevent</v>
      </c>
      <c r="C2060" s="24" t="n">
        <v>6.9483754806786</v>
      </c>
      <c r="D2060" s="25" t="n">
        <f aca="false">EXP((C2060-$B$3)/$F$3)</f>
        <v>1.06746833311649E-005</v>
      </c>
      <c r="E2060" s="26" t="n">
        <f aca="false">D2060/$D$3</f>
        <v>8.42803254488574E-006</v>
      </c>
      <c r="F2060" s="47" t="n">
        <f aca="false">IF(A2060=1,-1,E2060+A2060*0.0000000001)</f>
        <v>8.63353254488574E-006</v>
      </c>
    </row>
    <row r="2061" customFormat="false" ht="15" hidden="false" customHeight="false" outlineLevel="0" collapsed="false">
      <c r="A2061" s="4" t="n">
        <v>2056</v>
      </c>
      <c r="B2061" s="4" t="str">
        <f aca="false">Vocabulary!B2057</f>
        <v>undoing</v>
      </c>
      <c r="C2061" s="24" t="n">
        <v>-1.4564725059369</v>
      </c>
      <c r="D2061" s="25" t="n">
        <f aca="false">EXP((C2061-$B$3)/$F$3)</f>
        <v>2.38877859336795E-009</v>
      </c>
      <c r="E2061" s="26" t="n">
        <f aca="false">D2061/$D$3</f>
        <v>1.88602351028566E-009</v>
      </c>
      <c r="F2061" s="47" t="n">
        <f aca="false">IF(A2061=1,-1,E2061+A2061*0.0000000001)</f>
        <v>2.07486023510286E-007</v>
      </c>
    </row>
    <row r="2062" customFormat="false" ht="15" hidden="false" customHeight="false" outlineLevel="0" collapsed="false">
      <c r="A2062" s="4" t="n">
        <v>2057</v>
      </c>
      <c r="B2062" s="4" t="str">
        <f aca="false">Vocabulary!B2058</f>
        <v>kill</v>
      </c>
      <c r="C2062" s="24" t="n">
        <v>9.6711836292196</v>
      </c>
      <c r="D2062" s="25" t="n">
        <f aca="false">EXP((C2062-$B$3)/$F$3)</f>
        <v>0.000162500819151243</v>
      </c>
      <c r="E2062" s="26" t="n">
        <f aca="false">D2062/$D$3</f>
        <v>0.000128300030070102</v>
      </c>
      <c r="F2062" s="47" t="n">
        <f aca="false">IF(A2062=1,-1,E2062+A2062*0.0000000001)</f>
        <v>0.000128505730070102</v>
      </c>
    </row>
    <row r="2063" customFormat="false" ht="15" hidden="false" customHeight="false" outlineLevel="0" collapsed="false">
      <c r="A2063" s="4" t="n">
        <v>2058</v>
      </c>
      <c r="B2063" s="4" t="str">
        <f aca="false">Vocabulary!B2059</f>
        <v>murder</v>
      </c>
      <c r="C2063" s="24" t="n">
        <v>-2.73838478113886</v>
      </c>
      <c r="D2063" s="25" t="n">
        <f aca="false">EXP((C2063-$B$3)/$F$3)</f>
        <v>6.62900690109935E-010</v>
      </c>
      <c r="E2063" s="26" t="n">
        <f aca="false">D2063/$D$3</f>
        <v>5.23383075351993E-010</v>
      </c>
      <c r="F2063" s="47" t="n">
        <f aca="false">IF(A2063=1,-1,E2063+A2063*0.0000000001)</f>
        <v>2.06323383075352E-007</v>
      </c>
    </row>
    <row r="2064" customFormat="false" ht="15" hidden="false" customHeight="false" outlineLevel="0" collapsed="false">
      <c r="A2064" s="4" t="n">
        <v>2059</v>
      </c>
      <c r="B2064" s="4" t="str">
        <f aca="false">Vocabulary!B2060</f>
        <v>grunt</v>
      </c>
      <c r="C2064" s="24" t="n">
        <v>5.66229373989106</v>
      </c>
      <c r="D2064" s="25" t="n">
        <f aca="false">EXP((C2064-$B$3)/$F$3)</f>
        <v>2.94996455008526E-006</v>
      </c>
      <c r="E2064" s="26" t="n">
        <f aca="false">D2064/$D$3</f>
        <v>2.32909927752063E-006</v>
      </c>
      <c r="F2064" s="47" t="n">
        <f aca="false">IF(A2064=1,-1,E2064+A2064*0.0000000001)</f>
        <v>2.53499927752063E-006</v>
      </c>
    </row>
    <row r="2065" customFormat="false" ht="15" hidden="false" customHeight="false" outlineLevel="0" collapsed="false">
      <c r="A2065" s="4" t="n">
        <v>2060</v>
      </c>
      <c r="B2065" s="4" t="str">
        <f aca="false">Vocabulary!B2061</f>
        <v>expressing</v>
      </c>
      <c r="C2065" s="24" t="n">
        <v>-1.47518793449982</v>
      </c>
      <c r="D2065" s="25" t="n">
        <f aca="false">EXP((C2065-$B$3)/$F$3)</f>
        <v>2.34448733599009E-009</v>
      </c>
      <c r="E2065" s="26" t="n">
        <f aca="false">D2065/$D$3</f>
        <v>1.85105402715872E-009</v>
      </c>
      <c r="F2065" s="47" t="n">
        <f aca="false">IF(A2065=1,-1,E2065+A2065*0.0000000001)</f>
        <v>2.07851054027159E-007</v>
      </c>
    </row>
    <row r="2066" customFormat="false" ht="15" hidden="false" customHeight="false" outlineLevel="0" collapsed="false">
      <c r="A2066" s="4" t="n">
        <v>2061</v>
      </c>
      <c r="B2066" s="4" t="str">
        <f aca="false">Vocabulary!B2062</f>
        <v>snout</v>
      </c>
      <c r="C2066" s="24" t="n">
        <v>-10.9181132326207</v>
      </c>
      <c r="D2066" s="25" t="n">
        <f aca="false">EXP((C2066-$B$3)/$F$3)</f>
        <v>1.85796505397612E-013</v>
      </c>
      <c r="E2066" s="26" t="n">
        <f aca="false">D2066/$D$3</f>
        <v>1.46692781943746E-013</v>
      </c>
      <c r="F2066" s="47" t="n">
        <f aca="false">IF(A2066=1,-1,E2066+A2066*0.0000000001)</f>
        <v>2.06100146692782E-007</v>
      </c>
    </row>
    <row r="2067" customFormat="false" ht="15" hidden="false" customHeight="false" outlineLevel="0" collapsed="false">
      <c r="A2067" s="4" t="n">
        <v>2062</v>
      </c>
      <c r="B2067" s="4" t="str">
        <f aca="false">Vocabulary!B2063</f>
        <v>seriously</v>
      </c>
      <c r="C2067" s="24" t="n">
        <v>-1.62571559831595</v>
      </c>
      <c r="D2067" s="25" t="n">
        <f aca="false">EXP((C2067-$B$3)/$F$3)</f>
        <v>2.01685444877432E-009</v>
      </c>
      <c r="E2067" s="26" t="n">
        <f aca="false">D2067/$D$3</f>
        <v>1.59237650478504E-009</v>
      </c>
      <c r="F2067" s="47" t="n">
        <f aca="false">IF(A2067=1,-1,E2067+A2067*0.0000000001)</f>
        <v>2.07792376504785E-007</v>
      </c>
    </row>
    <row r="2068" customFormat="false" ht="15" hidden="false" customHeight="false" outlineLevel="0" collapsed="false">
      <c r="A2068" s="4" t="n">
        <v>2063</v>
      </c>
      <c r="B2068" s="4" t="str">
        <f aca="false">Vocabulary!B2064</f>
        <v>sobbed</v>
      </c>
      <c r="C2068" s="24" t="n">
        <v>1.94803526809598</v>
      </c>
      <c r="D2068" s="25" t="n">
        <f aca="false">EXP((C2068-$B$3)/$F$3)</f>
        <v>7.19009847361533E-008</v>
      </c>
      <c r="E2068" s="26" t="n">
        <f aca="false">D2068/$D$3</f>
        <v>5.67683200115597E-008</v>
      </c>
      <c r="F2068" s="47" t="n">
        <f aca="false">IF(A2068=1,-1,E2068+A2068*0.0000000001)</f>
        <v>2.6306832001156E-007</v>
      </c>
    </row>
    <row r="2069" customFormat="false" ht="15" hidden="false" customHeight="false" outlineLevel="0" collapsed="false">
      <c r="A2069" s="4" t="n">
        <v>2064</v>
      </c>
      <c r="B2069" s="4" t="str">
        <f aca="false">Vocabulary!B2065</f>
        <v>carry</v>
      </c>
      <c r="C2069" s="24" t="n">
        <v>1.86225447133252</v>
      </c>
      <c r="D2069" s="25" t="n">
        <f aca="false">EXP((C2069-$B$3)/$F$3)</f>
        <v>6.5990392535261E-008</v>
      </c>
      <c r="E2069" s="26" t="n">
        <f aca="false">D2069/$D$3</f>
        <v>5.21017025688452E-008</v>
      </c>
      <c r="F2069" s="47" t="n">
        <f aca="false">IF(A2069=1,-1,E2069+A2069*0.0000000001)</f>
        <v>2.58501702568845E-007</v>
      </c>
    </row>
    <row r="2070" customFormat="false" ht="15" hidden="false" customHeight="false" outlineLevel="0" collapsed="false">
      <c r="A2070" s="4" t="n">
        <v>2065</v>
      </c>
      <c r="B2070" s="4" t="str">
        <f aca="false">Vocabulary!B2066</f>
        <v>relieved</v>
      </c>
      <c r="C2070" s="24" t="n">
        <v>-6.39297495714614</v>
      </c>
      <c r="D2070" s="25" t="n">
        <f aca="false">EXP((C2070-$B$3)/$F$3)</f>
        <v>1.71506318292045E-011</v>
      </c>
      <c r="E2070" s="26" t="n">
        <f aca="false">D2070/$D$3</f>
        <v>1.35410183831762E-011</v>
      </c>
      <c r="F2070" s="47" t="n">
        <f aca="false">IF(A2070=1,-1,E2070+A2070*0.0000000001)</f>
        <v>2.06513541018383E-007</v>
      </c>
    </row>
    <row r="2071" customFormat="false" ht="15" hidden="false" customHeight="false" outlineLevel="0" collapsed="false">
      <c r="A2071" s="4" t="n">
        <v>2066</v>
      </c>
      <c r="B2071" s="4" t="str">
        <f aca="false">Vocabulary!B2067</f>
        <v>trot</v>
      </c>
      <c r="C2071" s="24" t="n">
        <v>-3.10226489084399</v>
      </c>
      <c r="D2071" s="25" t="n">
        <f aca="false">EXP((C2071-$B$3)/$F$3)</f>
        <v>4.60699082584414E-010</v>
      </c>
      <c r="E2071" s="26" t="n">
        <f aca="false">D2071/$D$3</f>
        <v>3.6373789656922E-010</v>
      </c>
      <c r="F2071" s="47" t="n">
        <f aca="false">IF(A2071=1,-1,E2071+A2071*0.0000000001)</f>
        <v>2.06963737896569E-007</v>
      </c>
    </row>
    <row r="2072" customFormat="false" ht="15" hidden="false" customHeight="false" outlineLevel="0" collapsed="false">
      <c r="A2072" s="4" t="n">
        <v>2067</v>
      </c>
      <c r="B2072" s="4" t="str">
        <f aca="false">Vocabulary!B2068</f>
        <v>handsome</v>
      </c>
      <c r="C2072" s="24" t="n">
        <v>3.87162233657156</v>
      </c>
      <c r="D2072" s="25" t="n">
        <f aca="false">EXP((C2072-$B$3)/$F$3)</f>
        <v>4.92196008798352E-007</v>
      </c>
      <c r="E2072" s="26" t="n">
        <f aca="false">D2072/$D$3</f>
        <v>3.8860581170633E-007</v>
      </c>
      <c r="F2072" s="47" t="n">
        <f aca="false">IF(A2072=1,-1,E2072+A2072*0.0000000001)</f>
        <v>5.95305811706331E-007</v>
      </c>
    </row>
    <row r="2073" customFormat="false" ht="15" hidden="false" customHeight="false" outlineLevel="0" collapsed="false">
      <c r="A2073" s="4" t="n">
        <v>2068</v>
      </c>
      <c r="B2073" s="4" t="str">
        <f aca="false">Vocabulary!B2069</f>
        <v>seeing</v>
      </c>
      <c r="C2073" s="24" t="n">
        <v>-0.980888091717691</v>
      </c>
      <c r="D2073" s="25" t="n">
        <f aca="false">EXP((C2073-$B$3)/$F$3)</f>
        <v>3.84343539486556E-009</v>
      </c>
      <c r="E2073" s="26" t="n">
        <f aca="false">D2073/$D$3</f>
        <v>3.03452548306721E-009</v>
      </c>
      <c r="F2073" s="47" t="n">
        <f aca="false">IF(A2073=1,-1,E2073+A2073*0.0000000001)</f>
        <v>2.09834525483067E-007</v>
      </c>
    </row>
    <row r="2074" customFormat="false" ht="15" hidden="false" customHeight="false" outlineLevel="0" collapsed="false">
      <c r="A2074" s="4" t="n">
        <v>2069</v>
      </c>
      <c r="B2074" s="4" t="str">
        <f aca="false">Vocabulary!B2070</f>
        <v>bough</v>
      </c>
      <c r="C2074" s="24" t="n">
        <v>-6.99706921101286</v>
      </c>
      <c r="D2074" s="25" t="n">
        <f aca="false">EXP((C2074-$B$3)/$F$3)</f>
        <v>9.37400807025923E-012</v>
      </c>
      <c r="E2074" s="26" t="n">
        <f aca="false">D2074/$D$3</f>
        <v>7.40110433641732E-012</v>
      </c>
      <c r="F2074" s="47" t="n">
        <f aca="false">IF(A2074=1,-1,E2074+A2074*0.0000000001)</f>
        <v>2.06907401104336E-007</v>
      </c>
    </row>
    <row r="2075" customFormat="false" ht="15" hidden="false" customHeight="false" outlineLevel="0" collapsed="false">
      <c r="A2075" s="4" t="n">
        <v>2070</v>
      </c>
      <c r="B2075" s="4" t="str">
        <f aca="false">Vocabulary!B2071</f>
        <v>yards</v>
      </c>
      <c r="C2075" s="24" t="n">
        <v>-12.5559125312729</v>
      </c>
      <c r="D2075" s="25" t="n">
        <f aca="false">EXP((C2075-$B$3)/$F$3)</f>
        <v>3.61202163808646E-014</v>
      </c>
      <c r="E2075" s="26" t="n">
        <f aca="false">D2075/$D$3</f>
        <v>2.85181629976297E-014</v>
      </c>
      <c r="F2075" s="47" t="n">
        <f aca="false">IF(A2075=1,-1,E2075+A2075*0.0000000001)</f>
        <v>2.07000028518163E-007</v>
      </c>
    </row>
    <row r="2076" customFormat="false" ht="15" hidden="false" customHeight="false" outlineLevel="0" collapsed="false">
      <c r="A2076" s="4" t="n">
        <v>2071</v>
      </c>
      <c r="B2076" s="4" t="str">
        <f aca="false">Vocabulary!B2072</f>
        <v>natured</v>
      </c>
      <c r="C2076" s="24" t="n">
        <v>-2.31176235440467</v>
      </c>
      <c r="D2076" s="25" t="n">
        <f aca="false">EXP((C2076-$B$3)/$F$3)</f>
        <v>1.01561296644835E-009</v>
      </c>
      <c r="E2076" s="26" t="n">
        <f aca="false">D2076/$D$3</f>
        <v>8.01861644855043E-010</v>
      </c>
      <c r="F2076" s="47" t="n">
        <f aca="false">IF(A2076=1,-1,E2076+A2076*0.0000000001)</f>
        <v>2.07901861644855E-007</v>
      </c>
    </row>
    <row r="2077" customFormat="false" ht="15" hidden="false" customHeight="false" outlineLevel="0" collapsed="false">
      <c r="A2077" s="4" t="n">
        <v>2072</v>
      </c>
      <c r="B2077" s="4" t="str">
        <f aca="false">Vocabulary!B2073</f>
        <v>teeth</v>
      </c>
      <c r="C2077" s="24" t="n">
        <v>-11.3752924577449</v>
      </c>
      <c r="D2077" s="25" t="n">
        <f aca="false">EXP((C2077-$B$3)/$F$3)</f>
        <v>1.17621611832931E-013</v>
      </c>
      <c r="E2077" s="26" t="n">
        <f aca="false">D2077/$D$3</f>
        <v>9.28663400829595E-014</v>
      </c>
      <c r="F2077" s="47" t="n">
        <f aca="false">IF(A2077=1,-1,E2077+A2077*0.0000000001)</f>
        <v>2.0720009286634E-007</v>
      </c>
    </row>
    <row r="2078" customFormat="false" ht="15" hidden="false" customHeight="false" outlineLevel="0" collapsed="false">
      <c r="A2078" s="4" t="n">
        <v>2073</v>
      </c>
      <c r="B2078" s="4" t="str">
        <f aca="false">Vocabulary!B2074</f>
        <v>treated</v>
      </c>
      <c r="C2078" s="24" t="n">
        <v>-6.79158830016301</v>
      </c>
      <c r="D2078" s="25" t="n">
        <f aca="false">EXP((C2078-$B$3)/$F$3)</f>
        <v>1.15123649555758E-011</v>
      </c>
      <c r="E2078" s="26" t="n">
        <f aca="false">D2078/$D$3</f>
        <v>9.08941122692831E-012</v>
      </c>
      <c r="F2078" s="47" t="n">
        <f aca="false">IF(A2078=1,-1,E2078+A2078*0.0000000001)</f>
        <v>2.07309089411227E-007</v>
      </c>
    </row>
    <row r="2079" customFormat="false" ht="15" hidden="false" customHeight="false" outlineLevel="0" collapsed="false">
      <c r="A2079" s="4" t="n">
        <v>2074</v>
      </c>
      <c r="B2079" s="4" t="str">
        <f aca="false">Vocabulary!B2075</f>
        <v>respect</v>
      </c>
      <c r="C2079" s="24" t="n">
        <v>2.89580792909141</v>
      </c>
      <c r="D2079" s="25" t="n">
        <f aca="false">EXP((C2079-$B$3)/$F$3)</f>
        <v>1.85501435681742E-007</v>
      </c>
      <c r="E2079" s="26" t="n">
        <f aca="false">D2079/$D$3</f>
        <v>1.46459814174004E-007</v>
      </c>
      <c r="F2079" s="47" t="n">
        <f aca="false">IF(A2079=1,-1,E2079+A2079*0.0000000001)</f>
        <v>3.53859814174004E-007</v>
      </c>
    </row>
    <row r="2080" customFormat="false" ht="15" hidden="false" customHeight="false" outlineLevel="0" collapsed="false">
      <c r="A2080" s="4" t="n">
        <v>2075</v>
      </c>
      <c r="B2080" s="4" t="str">
        <f aca="false">Vocabulary!B2076</f>
        <v>puss</v>
      </c>
      <c r="C2080" s="24" t="n">
        <v>0.78020740272107</v>
      </c>
      <c r="D2080" s="25" t="n">
        <f aca="false">EXP((C2080-$B$3)/$F$3)</f>
        <v>2.23642140693896E-008</v>
      </c>
      <c r="E2080" s="26" t="n">
        <f aca="false">D2080/$D$3</f>
        <v>1.76573222989499E-008</v>
      </c>
      <c r="F2080" s="47" t="n">
        <f aca="false">IF(A2080=1,-1,E2080+A2080*0.0000000001)</f>
        <v>2.2515732229895E-007</v>
      </c>
    </row>
    <row r="2081" customFormat="false" ht="15" hidden="false" customHeight="false" outlineLevel="0" collapsed="false">
      <c r="A2081" s="4" t="n">
        <v>2076</v>
      </c>
      <c r="B2081" s="4" t="str">
        <f aca="false">Vocabulary!B2077</f>
        <v>wider</v>
      </c>
      <c r="C2081" s="24" t="n">
        <v>1.52990298680649</v>
      </c>
      <c r="D2081" s="25" t="n">
        <f aca="false">EXP((C2081-$B$3)/$F$3)</f>
        <v>4.73306311657882E-008</v>
      </c>
      <c r="E2081" s="26" t="n">
        <f aca="false">D2081/$D$3</f>
        <v>3.73691740972436E-008</v>
      </c>
      <c r="F2081" s="47" t="n">
        <f aca="false">IF(A2081=1,-1,E2081+A2081*0.0000000001)</f>
        <v>2.44969174097244E-007</v>
      </c>
    </row>
    <row r="2082" customFormat="false" ht="15" hidden="false" customHeight="false" outlineLevel="0" collapsed="false">
      <c r="A2082" s="4" t="n">
        <v>2077</v>
      </c>
      <c r="B2082" s="4" t="str">
        <f aca="false">Vocabulary!B2078</f>
        <v>depends</v>
      </c>
      <c r="C2082" s="24" t="n">
        <v>5.48067472762385</v>
      </c>
      <c r="D2082" s="25" t="n">
        <f aca="false">EXP((C2082-$B$3)/$F$3)</f>
        <v>2.46003146642481E-006</v>
      </c>
      <c r="E2082" s="26" t="n">
        <f aca="false">D2082/$D$3</f>
        <v>1.94228012365859E-006</v>
      </c>
      <c r="F2082" s="47" t="n">
        <f aca="false">IF(A2082=1,-1,E2082+A2082*0.0000000001)</f>
        <v>2.14998012365859E-006</v>
      </c>
    </row>
    <row r="2083" customFormat="false" ht="15" hidden="false" customHeight="false" outlineLevel="0" collapsed="false">
      <c r="A2083" s="4" t="n">
        <v>2078</v>
      </c>
      <c r="B2083" s="4" t="str">
        <f aca="false">Vocabulary!B2079</f>
        <v>visit</v>
      </c>
      <c r="C2083" s="24" t="n">
        <v>-5.4058869115347</v>
      </c>
      <c r="D2083" s="25" t="n">
        <f aca="false">EXP((C2083-$B$3)/$F$3)</f>
        <v>4.60221618536482E-011</v>
      </c>
      <c r="E2083" s="26" t="n">
        <f aca="false">D2083/$D$3</f>
        <v>3.63360922151324E-011</v>
      </c>
      <c r="F2083" s="47" t="n">
        <f aca="false">IF(A2083=1,-1,E2083+A2083*0.0000000001)</f>
        <v>2.07836336092215E-007</v>
      </c>
    </row>
    <row r="2084" customFormat="false" ht="15" hidden="false" customHeight="false" outlineLevel="0" collapsed="false">
      <c r="A2084" s="4" t="n">
        <v>2079</v>
      </c>
      <c r="B2084" s="4" t="str">
        <f aca="false">Vocabulary!B2080</f>
        <v>dog's</v>
      </c>
      <c r="C2084" s="24" t="n">
        <v>2.06192791777069</v>
      </c>
      <c r="D2084" s="25" t="n">
        <f aca="false">EXP((C2084-$B$3)/$F$3)</f>
        <v>8.05745312578752E-008</v>
      </c>
      <c r="E2084" s="26" t="n">
        <f aca="false">D2084/$D$3</f>
        <v>6.36163856727895E-008</v>
      </c>
      <c r="F2084" s="47" t="n">
        <f aca="false">IF(A2084=1,-1,E2084+A2084*0.0000000001)</f>
        <v>2.7151638567279E-007</v>
      </c>
    </row>
    <row r="2085" customFormat="false" ht="15" hidden="false" customHeight="false" outlineLevel="0" collapsed="false">
      <c r="A2085" s="4" t="n">
        <v>2080</v>
      </c>
      <c r="B2085" s="4" t="str">
        <f aca="false">Vocabulary!B2081</f>
        <v>grant</v>
      </c>
      <c r="C2085" s="24" t="n">
        <v>-1.40252788049936</v>
      </c>
      <c r="D2085" s="25" t="n">
        <f aca="false">EXP((C2085-$B$3)/$F$3)</f>
        <v>2.52117941018535E-009</v>
      </c>
      <c r="E2085" s="26" t="n">
        <f aca="false">D2085/$D$3</f>
        <v>1.99055854504858E-009</v>
      </c>
      <c r="F2085" s="47" t="n">
        <f aca="false">IF(A2085=1,-1,E2085+A2085*0.0000000001)</f>
        <v>2.09990558545049E-007</v>
      </c>
    </row>
    <row r="2086" customFormat="false" ht="15" hidden="false" customHeight="false" outlineLevel="0" collapsed="false">
      <c r="A2086" s="4" t="n">
        <v>2081</v>
      </c>
      <c r="B2086" s="4" t="str">
        <f aca="false">Vocabulary!B2082</f>
        <v>growls</v>
      </c>
      <c r="C2086" s="24" t="n">
        <v>-1.73157566907025</v>
      </c>
      <c r="D2086" s="25" t="n">
        <f aca="false">EXP((C2086-$B$3)/$F$3)</f>
        <v>1.81426245342484E-009</v>
      </c>
      <c r="E2086" s="26" t="n">
        <f aca="false">D2086/$D$3</f>
        <v>1.43242310128184E-009</v>
      </c>
      <c r="F2086" s="47" t="n">
        <f aca="false">IF(A2086=1,-1,E2086+A2086*0.0000000001)</f>
        <v>2.09532423101282E-007</v>
      </c>
    </row>
    <row r="2087" customFormat="false" ht="15" hidden="false" customHeight="false" outlineLevel="0" collapsed="false">
      <c r="A2087" s="4" t="n">
        <v>2082</v>
      </c>
      <c r="B2087" s="4" t="str">
        <f aca="false">Vocabulary!B2083</f>
        <v>wags</v>
      </c>
      <c r="C2087" s="24" t="n">
        <v>-1.56813628222315</v>
      </c>
      <c r="D2087" s="25" t="n">
        <f aca="false">EXP((C2087-$B$3)/$F$3)</f>
        <v>2.13639196873999E-009</v>
      </c>
      <c r="E2087" s="26" t="n">
        <f aca="false">D2087/$D$3</f>
        <v>1.68675552075681E-009</v>
      </c>
      <c r="F2087" s="47" t="n">
        <f aca="false">IF(A2087=1,-1,E2087+A2087*0.0000000001)</f>
        <v>2.09886755520757E-007</v>
      </c>
    </row>
    <row r="2088" customFormat="false" ht="15" hidden="false" customHeight="false" outlineLevel="0" collapsed="false">
      <c r="A2088" s="4" t="n">
        <v>2083</v>
      </c>
      <c r="B2088" s="4" t="str">
        <f aca="false">Vocabulary!B2084</f>
        <v>wag</v>
      </c>
      <c r="C2088" s="24" t="n">
        <v>2.26989140087831</v>
      </c>
      <c r="D2088" s="25" t="n">
        <f aca="false">EXP((C2088-$B$3)/$F$3)</f>
        <v>9.92008014437899E-008</v>
      </c>
      <c r="E2088" s="26" t="n">
        <f aca="false">D2088/$D$3</f>
        <v>7.83224716939467E-008</v>
      </c>
      <c r="F2088" s="47" t="n">
        <f aca="false">IF(A2088=1,-1,E2088+A2088*0.0000000001)</f>
        <v>2.86622471693947E-007</v>
      </c>
    </row>
    <row r="2089" customFormat="false" ht="15" hidden="false" customHeight="false" outlineLevel="0" collapsed="false">
      <c r="A2089" s="4" t="n">
        <v>2084</v>
      </c>
      <c r="B2089" s="4" t="str">
        <f aca="false">Vocabulary!B2085</f>
        <v>therefore</v>
      </c>
      <c r="C2089" s="24" t="n">
        <v>-0.422274821692557</v>
      </c>
      <c r="D2089" s="25" t="n">
        <f aca="false">EXP((C2089-$B$3)/$F$3)</f>
        <v>6.71927237241262E-009</v>
      </c>
      <c r="E2089" s="26" t="n">
        <f aca="false">D2089/$D$3</f>
        <v>5.30509847231835E-009</v>
      </c>
      <c r="F2089" s="47" t="n">
        <f aca="false">IF(A2089=1,-1,E2089+A2089*0.0000000001)</f>
        <v>2.13705098472318E-007</v>
      </c>
    </row>
    <row r="2090" customFormat="false" ht="15" hidden="false" customHeight="false" outlineLevel="0" collapsed="false">
      <c r="A2090" s="4" t="n">
        <v>2085</v>
      </c>
      <c r="B2090" s="4" t="str">
        <f aca="false">Vocabulary!B2086</f>
        <v>growling</v>
      </c>
      <c r="C2090" s="24" t="n">
        <v>3.93780991904749</v>
      </c>
      <c r="D2090" s="25" t="n">
        <f aca="false">EXP((C2090-$B$3)/$F$3)</f>
        <v>5.25875562469448E-007</v>
      </c>
      <c r="E2090" s="26" t="n">
        <f aca="false">D2090/$D$3</f>
        <v>4.1519698688513E-007</v>
      </c>
      <c r="F2090" s="47" t="n">
        <f aca="false">IF(A2090=1,-1,E2090+A2090*0.0000000001)</f>
        <v>6.2369698688513E-007</v>
      </c>
    </row>
    <row r="2091" customFormat="false" ht="15" hidden="false" customHeight="false" outlineLevel="0" collapsed="false">
      <c r="A2091" s="4" t="n">
        <v>2086</v>
      </c>
      <c r="B2091" s="4" t="str">
        <f aca="false">Vocabulary!B2087</f>
        <v>happening</v>
      </c>
      <c r="C2091" s="24" t="n">
        <v>3.74796620980257</v>
      </c>
      <c r="D2091" s="25" t="n">
        <f aca="false">EXP((C2091-$B$3)/$F$3)</f>
        <v>4.34945572361748E-007</v>
      </c>
      <c r="E2091" s="26" t="n">
        <f aca="false">D2091/$D$3</f>
        <v>3.43404607461899E-007</v>
      </c>
      <c r="F2091" s="47" t="n">
        <f aca="false">IF(A2091=1,-1,E2091+A2091*0.0000000001)</f>
        <v>5.52004607461899E-007</v>
      </c>
    </row>
    <row r="2092" customFormat="false" ht="15" hidden="false" customHeight="false" outlineLevel="0" collapsed="false">
      <c r="A2092" s="4" t="n">
        <v>2087</v>
      </c>
      <c r="B2092" s="4" t="str">
        <f aca="false">Vocabulary!B2088</f>
        <v>hatters</v>
      </c>
      <c r="C2092" s="24" t="n">
        <v>-3.62545365807194</v>
      </c>
      <c r="D2092" s="25" t="n">
        <f aca="false">EXP((C2092-$B$3)/$F$3)</f>
        <v>2.73023074437026E-010</v>
      </c>
      <c r="E2092" s="26" t="n">
        <f aca="false">D2092/$D$3</f>
        <v>2.15561182048564E-010</v>
      </c>
      <c r="F2092" s="47" t="n">
        <f aca="false">IF(A2092=1,-1,E2092+A2092*0.0000000001)</f>
        <v>2.08915561182049E-007</v>
      </c>
    </row>
    <row r="2093" customFormat="false" ht="15" hidden="false" customHeight="false" outlineLevel="0" collapsed="false">
      <c r="A2093" s="4" t="n">
        <v>2088</v>
      </c>
      <c r="B2093" s="4" t="str">
        <f aca="false">Vocabulary!B2089</f>
        <v>branch</v>
      </c>
      <c r="C2093" s="24" t="n">
        <v>-7.33862804922483</v>
      </c>
      <c r="D2093" s="25" t="n">
        <f aca="false">EXP((C2093-$B$3)/$F$3)</f>
        <v>6.66174806415356E-012</v>
      </c>
      <c r="E2093" s="26" t="n">
        <f aca="false">D2093/$D$3</f>
        <v>5.25968103677589E-012</v>
      </c>
      <c r="F2093" s="47" t="n">
        <f aca="false">IF(A2093=1,-1,E2093+A2093*0.0000000001)</f>
        <v>2.08805259681037E-007</v>
      </c>
    </row>
    <row r="2094" customFormat="false" ht="15" hidden="false" customHeight="false" outlineLevel="0" collapsed="false">
      <c r="A2094" s="4" t="n">
        <v>2089</v>
      </c>
      <c r="B2094" s="4" t="str">
        <f aca="false">Vocabulary!B2090</f>
        <v>fig</v>
      </c>
      <c r="C2094" s="24" t="n">
        <v>3.91474796591371</v>
      </c>
      <c r="D2094" s="25" t="n">
        <f aca="false">EXP((C2094-$B$3)/$F$3)</f>
        <v>5.13886620461797E-007</v>
      </c>
      <c r="E2094" s="26" t="n">
        <f aca="false">D2094/$D$3</f>
        <v>4.05731301554285E-007</v>
      </c>
      <c r="F2094" s="47" t="n">
        <f aca="false">IF(A2094=1,-1,E2094+A2094*0.0000000001)</f>
        <v>6.14631301554285E-007</v>
      </c>
    </row>
    <row r="2095" customFormat="false" ht="15" hidden="false" customHeight="false" outlineLevel="0" collapsed="false">
      <c r="A2095" s="4" t="n">
        <v>2090</v>
      </c>
      <c r="B2095" s="4" t="str">
        <f aca="false">Vocabulary!B2091</f>
        <v>appearing</v>
      </c>
      <c r="C2095" s="24" t="n">
        <v>0.0637115062239823</v>
      </c>
      <c r="D2095" s="25" t="n">
        <f aca="false">EXP((C2095-$B$3)/$F$3)</f>
        <v>1.0924043642154E-008</v>
      </c>
      <c r="E2095" s="26" t="n">
        <f aca="false">D2095/$D$3</f>
        <v>8.6249111548847E-009</v>
      </c>
      <c r="F2095" s="47" t="n">
        <f aca="false">IF(A2095=1,-1,E2095+A2095*0.0000000001)</f>
        <v>2.17624911154885E-007</v>
      </c>
    </row>
    <row r="2096" customFormat="false" ht="15" hidden="false" customHeight="false" outlineLevel="0" collapsed="false">
      <c r="A2096" s="4" t="n">
        <v>2091</v>
      </c>
      <c r="B2096" s="4" t="str">
        <f aca="false">Vocabulary!B2092</f>
        <v>vanishing</v>
      </c>
      <c r="C2096" s="24" t="n">
        <v>-1.70451331970969</v>
      </c>
      <c r="D2096" s="25" t="n">
        <f aca="false">EXP((C2096-$B$3)/$F$3)</f>
        <v>1.86403104793219E-009</v>
      </c>
      <c r="E2096" s="26" t="n">
        <f aca="false">D2096/$D$3</f>
        <v>1.47171713195313E-009</v>
      </c>
      <c r="F2096" s="47" t="n">
        <f aca="false">IF(A2096=1,-1,E2096+A2096*0.0000000001)</f>
        <v>2.10571717131953E-007</v>
      </c>
    </row>
    <row r="2097" customFormat="false" ht="15" hidden="false" customHeight="false" outlineLevel="0" collapsed="false">
      <c r="A2097" s="4" t="n">
        <v>2092</v>
      </c>
      <c r="B2097" s="4" t="str">
        <f aca="false">Vocabulary!B2093</f>
        <v>farther</v>
      </c>
      <c r="C2097" s="24" t="n">
        <v>-2.43763182603968</v>
      </c>
      <c r="D2097" s="25" t="n">
        <f aca="false">EXP((C2097-$B$3)/$F$3)</f>
        <v>8.95496349852761E-010</v>
      </c>
      <c r="E2097" s="26" t="n">
        <f aca="false">D2097/$D$3</f>
        <v>7.07025412018646E-010</v>
      </c>
      <c r="F2097" s="47" t="n">
        <f aca="false">IF(A2097=1,-1,E2097+A2097*0.0000000001)</f>
        <v>2.09907025412019E-007</v>
      </c>
    </row>
    <row r="2098" customFormat="false" ht="15" hidden="false" customHeight="false" outlineLevel="0" collapsed="false">
      <c r="A2098" s="4" t="n">
        <v>2093</v>
      </c>
      <c r="B2098" s="4" t="str">
        <f aca="false">Vocabulary!B2094</f>
        <v>chimneys</v>
      </c>
      <c r="C2098" s="24" t="n">
        <v>3.61992408540925</v>
      </c>
      <c r="D2098" s="25" t="n">
        <f aca="false">EXP((C2098-$B$3)/$F$3)</f>
        <v>3.82672211412216E-007</v>
      </c>
      <c r="E2098" s="26" t="n">
        <f aca="false">D2098/$D$3</f>
        <v>3.02132976852775E-007</v>
      </c>
      <c r="F2098" s="47" t="n">
        <f aca="false">IF(A2098=1,-1,E2098+A2098*0.0000000001)</f>
        <v>5.11432976852775E-007</v>
      </c>
    </row>
    <row r="2099" customFormat="false" ht="15" hidden="false" customHeight="false" outlineLevel="0" collapsed="false">
      <c r="A2099" s="4" t="n">
        <v>2094</v>
      </c>
      <c r="B2099" s="4" t="str">
        <f aca="false">Vocabulary!B2095</f>
        <v>thatched</v>
      </c>
      <c r="C2099" s="24" t="n">
        <v>-3.0108731701303</v>
      </c>
      <c r="D2099" s="25" t="n">
        <f aca="false">EXP((C2099-$B$3)/$F$3)</f>
        <v>5.04787122754201E-010</v>
      </c>
      <c r="E2099" s="26" t="n">
        <f aca="false">D2099/$D$3</f>
        <v>3.9854693266553E-010</v>
      </c>
      <c r="F2099" s="47" t="n">
        <f aca="false">IF(A2099=1,-1,E2099+A2099*0.0000000001)</f>
        <v>2.09798546932666E-007</v>
      </c>
    </row>
    <row r="2100" customFormat="false" ht="15" hidden="false" customHeight="false" outlineLevel="0" collapsed="false">
      <c r="A2100" s="4" t="n">
        <v>2095</v>
      </c>
      <c r="B2100" s="4" t="str">
        <f aca="false">Vocabulary!B2096</f>
        <v>towards</v>
      </c>
      <c r="C2100" s="24" t="n">
        <v>-1.76215799871453</v>
      </c>
      <c r="D2100" s="25" t="n">
        <f aca="false">EXP((C2100-$B$3)/$F$3)</f>
        <v>1.75961791852631E-009</v>
      </c>
      <c r="E2100" s="26" t="n">
        <f aca="false">D2100/$D$3</f>
        <v>1.38927934663945E-009</v>
      </c>
      <c r="F2100" s="47" t="n">
        <f aca="false">IF(A2100=1,-1,E2100+A2100*0.0000000001)</f>
        <v>2.10889279346639E-007</v>
      </c>
    </row>
    <row r="2101" customFormat="false" ht="15" hidden="false" customHeight="false" outlineLevel="0" collapsed="false">
      <c r="A2101" s="4" t="n">
        <v>2096</v>
      </c>
      <c r="B2101" s="4" t="str">
        <f aca="false">Vocabulary!B2097</f>
        <v>vii</v>
      </c>
      <c r="C2101" s="24" t="n">
        <v>3.66306654782291</v>
      </c>
      <c r="D2101" s="25" t="n">
        <f aca="false">EXP((C2101-$B$3)/$F$3)</f>
        <v>3.99542938596611E-007</v>
      </c>
      <c r="E2101" s="26" t="n">
        <f aca="false">D2101/$D$3</f>
        <v>3.15453000815533E-007</v>
      </c>
      <c r="F2101" s="47" t="n">
        <f aca="false">IF(A2101=1,-1,E2101+A2101*0.0000000001)</f>
        <v>5.25053000815533E-007</v>
      </c>
    </row>
    <row r="2102" customFormat="false" ht="15" hidden="false" customHeight="false" outlineLevel="0" collapsed="false">
      <c r="A2102" s="4" t="n">
        <v>2097</v>
      </c>
      <c r="B2102" s="4" t="str">
        <f aca="false">Vocabulary!B2098</f>
        <v>elbows</v>
      </c>
      <c r="C2102" s="24" t="n">
        <v>-8.47237694684497</v>
      </c>
      <c r="D2102" s="25" t="n">
        <f aca="false">EXP((C2102-$B$3)/$F$3)</f>
        <v>2.14391377301048E-012</v>
      </c>
      <c r="E2102" s="26" t="n">
        <f aca="false">D2102/$D$3</f>
        <v>1.69269424598371E-012</v>
      </c>
      <c r="F2102" s="47" t="n">
        <f aca="false">IF(A2102=1,-1,E2102+A2102*0.0000000001)</f>
        <v>2.09701692694246E-007</v>
      </c>
    </row>
    <row r="2103" customFormat="false" ht="15" hidden="false" customHeight="false" outlineLevel="0" collapsed="false">
      <c r="A2103" s="4" t="n">
        <v>2098</v>
      </c>
      <c r="B2103" s="4" t="str">
        <f aca="false">Vocabulary!B2099</f>
        <v>chair</v>
      </c>
      <c r="C2103" s="24" t="n">
        <v>-7.3860520809549</v>
      </c>
      <c r="D2103" s="25" t="n">
        <f aca="false">EXP((C2103-$B$3)/$F$3)</f>
        <v>6.35319534627459E-012</v>
      </c>
      <c r="E2103" s="26" t="n">
        <f aca="false">D2103/$D$3</f>
        <v>5.01606796953813E-012</v>
      </c>
      <c r="F2103" s="47" t="n">
        <f aca="false">IF(A2103=1,-1,E2103+A2103*0.0000000001)</f>
        <v>2.0980501606797E-007</v>
      </c>
    </row>
    <row r="2104" customFormat="false" ht="15" hidden="false" customHeight="false" outlineLevel="0" collapsed="false">
      <c r="A2104" s="4" t="n">
        <v>2099</v>
      </c>
      <c r="B2104" s="4" t="str">
        <f aca="false">Vocabulary!B2100</f>
        <v>cutting</v>
      </c>
      <c r="C2104" s="24" t="n">
        <v>-11.3327232791952</v>
      </c>
      <c r="D2104" s="25" t="n">
        <f aca="false">EXP((C2104-$B$3)/$F$3)</f>
        <v>1.22736768821021E-013</v>
      </c>
      <c r="E2104" s="26" t="n">
        <f aca="false">D2104/$D$3</f>
        <v>9.69049338501354E-014</v>
      </c>
      <c r="F2104" s="47" t="n">
        <f aca="false">IF(A2104=1,-1,E2104+A2104*0.0000000001)</f>
        <v>2.09900096904934E-007</v>
      </c>
    </row>
    <row r="2105" customFormat="false" ht="15" hidden="false" customHeight="false" outlineLevel="0" collapsed="false">
      <c r="A2105" s="4" t="n">
        <v>2100</v>
      </c>
      <c r="B2105" s="4" t="str">
        <f aca="false">Vocabulary!B2101</f>
        <v>severity</v>
      </c>
      <c r="C2105" s="24" t="n">
        <v>-4.91916476254386</v>
      </c>
      <c r="D2105" s="25" t="n">
        <f aca="false">EXP((C2105-$B$3)/$F$3)</f>
        <v>7.48768833136042E-011</v>
      </c>
      <c r="E2105" s="26" t="n">
        <f aca="false">D2105/$D$3</f>
        <v>5.911789510273E-011</v>
      </c>
      <c r="F2105" s="47" t="n">
        <f aca="false">IF(A2105=1,-1,E2105+A2105*0.0000000001)</f>
        <v>2.10059117895103E-007</v>
      </c>
    </row>
    <row r="2106" customFormat="false" ht="15" hidden="false" customHeight="false" outlineLevel="0" collapsed="false">
      <c r="A2106" s="4" t="n">
        <v>2101</v>
      </c>
      <c r="B2106" s="4" t="str">
        <f aca="false">Vocabulary!B2102</f>
        <v>raven</v>
      </c>
      <c r="C2106" s="24" t="n">
        <v>-0.393732204392144</v>
      </c>
      <c r="D2106" s="25" t="n">
        <f aca="false">EXP((C2106-$B$3)/$F$3)</f>
        <v>6.913821251618E-009</v>
      </c>
      <c r="E2106" s="26" t="n">
        <f aca="false">D2106/$D$3</f>
        <v>5.45870155679833E-009</v>
      </c>
      <c r="F2106" s="47" t="n">
        <f aca="false">IF(A2106=1,-1,E2106+A2106*0.0000000001)</f>
        <v>2.15558701556798E-007</v>
      </c>
    </row>
    <row r="2107" customFormat="false" ht="15" hidden="false" customHeight="false" outlineLevel="0" collapsed="false">
      <c r="A2107" s="4" t="n">
        <v>2102</v>
      </c>
      <c r="B2107" s="4" t="str">
        <f aca="false">Vocabulary!B2103</f>
        <v>desk</v>
      </c>
      <c r="C2107" s="24" t="n">
        <v>-8.24699577381044</v>
      </c>
      <c r="D2107" s="25" t="n">
        <f aca="false">EXP((C2107-$B$3)/$F$3)</f>
        <v>2.68589551534568E-012</v>
      </c>
      <c r="E2107" s="26" t="n">
        <f aca="false">D2107/$D$3</f>
        <v>2.12060762021928E-012</v>
      </c>
      <c r="F2107" s="47" t="n">
        <f aca="false">IF(A2107=1,-1,E2107+A2107*0.0000000001)</f>
        <v>2.1020212060762E-007</v>
      </c>
    </row>
    <row r="2108" customFormat="false" ht="15" hidden="false" customHeight="false" outlineLevel="0" collapsed="false">
      <c r="A2108" s="4" t="n">
        <v>2103</v>
      </c>
      <c r="B2108" s="4" t="str">
        <f aca="false">Vocabulary!B2104</f>
        <v>they've</v>
      </c>
      <c r="C2108" s="24" t="n">
        <v>0.902936668883816</v>
      </c>
      <c r="D2108" s="25" t="n">
        <f aca="false">EXP((C2108-$B$3)/$F$3)</f>
        <v>2.52844949827375E-008</v>
      </c>
      <c r="E2108" s="26" t="n">
        <f aca="false">D2108/$D$3</f>
        <v>1.99629853162358E-008</v>
      </c>
      <c r="F2108" s="47" t="n">
        <f aca="false">IF(A2108=1,-1,E2108+A2108*0.0000000001)</f>
        <v>2.30262985316236E-007</v>
      </c>
    </row>
    <row r="2109" customFormat="false" ht="15" hidden="false" customHeight="false" outlineLevel="0" collapsed="false">
      <c r="A2109" s="4" t="n">
        <v>2104</v>
      </c>
      <c r="B2109" s="4" t="str">
        <f aca="false">Vocabulary!B2105</f>
        <v>ravens</v>
      </c>
      <c r="C2109" s="24" t="n">
        <v>2.71424423376688</v>
      </c>
      <c r="D2109" s="25" t="n">
        <f aca="false">EXP((C2109-$B$3)/$F$3)</f>
        <v>1.5470172779798E-007</v>
      </c>
      <c r="E2109" s="26" t="n">
        <f aca="false">D2109/$D$3</f>
        <v>1.22142377078753E-007</v>
      </c>
      <c r="F2109" s="47" t="n">
        <f aca="false">IF(A2109=1,-1,E2109+A2109*0.0000000001)</f>
        <v>3.32542377078753E-007</v>
      </c>
    </row>
    <row r="2110" customFormat="false" ht="15" hidden="false" customHeight="false" outlineLevel="0" collapsed="false">
      <c r="A2110" s="4" t="n">
        <v>2105</v>
      </c>
      <c r="B2110" s="4" t="str">
        <f aca="false">Vocabulary!B2106</f>
        <v>desks</v>
      </c>
      <c r="C2110" s="24" t="n">
        <v>-4.54400501616476</v>
      </c>
      <c r="D2110" s="25" t="n">
        <f aca="false">EXP((C2110-$B$3)/$F$3)</f>
        <v>1.08962627369613E-010</v>
      </c>
      <c r="E2110" s="26" t="n">
        <f aca="false">D2110/$D$3</f>
        <v>8.60297716716569E-011</v>
      </c>
      <c r="F2110" s="47" t="n">
        <f aca="false">IF(A2110=1,-1,E2110+A2110*0.0000000001)</f>
        <v>2.10586029771672E-007</v>
      </c>
    </row>
    <row r="2111" customFormat="false" ht="15" hidden="false" customHeight="false" outlineLevel="0" collapsed="false">
      <c r="A2111" s="4" t="n">
        <v>2106</v>
      </c>
      <c r="B2111" s="4" t="str">
        <f aca="false">Vocabulary!B2107</f>
        <v>fourth</v>
      </c>
      <c r="C2111" s="24" t="n">
        <v>-6.48133459412642</v>
      </c>
      <c r="D2111" s="25" t="n">
        <f aca="false">EXP((C2111-$B$3)/$F$3)</f>
        <v>1.57002302414315E-011</v>
      </c>
      <c r="E2111" s="26" t="n">
        <f aca="false">D2111/$D$3</f>
        <v>1.2395876049144E-011</v>
      </c>
      <c r="F2111" s="47" t="n">
        <f aca="false">IF(A2111=1,-1,E2111+A2111*0.0000000001)</f>
        <v>2.10612395876049E-007</v>
      </c>
    </row>
    <row r="2112" customFormat="false" ht="15" hidden="false" customHeight="false" outlineLevel="0" collapsed="false">
      <c r="A2112" s="4" t="n">
        <v>2107</v>
      </c>
      <c r="B2112" s="4" t="str">
        <f aca="false">Vocabulary!B2108</f>
        <v>works</v>
      </c>
      <c r="C2112" s="24" t="n">
        <v>6.86393274112649</v>
      </c>
      <c r="D2112" s="25" t="n">
        <f aca="false">EXP((C2112-$B$3)/$F$3)</f>
        <v>9.81029313716063E-006</v>
      </c>
      <c r="E2112" s="26" t="n">
        <f aca="false">D2112/$D$3</f>
        <v>7.74556652125399E-006</v>
      </c>
      <c r="F2112" s="47" t="n">
        <f aca="false">IF(A2112=1,-1,E2112+A2112*0.0000000001)</f>
        <v>7.95626652125399E-006</v>
      </c>
    </row>
    <row r="2113" customFormat="false" ht="15" hidden="false" customHeight="false" outlineLevel="0" collapsed="false">
      <c r="A2113" s="4" t="n">
        <v>2108</v>
      </c>
      <c r="B2113" s="4" t="str">
        <f aca="false">Vocabulary!B2109</f>
        <v>grumbled</v>
      </c>
      <c r="C2113" s="24" t="n">
        <v>4.74272702166585</v>
      </c>
      <c r="D2113" s="25" t="n">
        <f aca="false">EXP((C2113-$B$3)/$F$3)</f>
        <v>1.17612652753952E-006</v>
      </c>
      <c r="E2113" s="26" t="n">
        <f aca="false">D2113/$D$3</f>
        <v>9.2859266579525E-007</v>
      </c>
      <c r="F2113" s="47" t="n">
        <f aca="false">IF(A2113=1,-1,E2113+A2113*0.0000000001)</f>
        <v>1.13939266579525E-006</v>
      </c>
    </row>
    <row r="2114" customFormat="false" ht="15" hidden="false" customHeight="false" outlineLevel="0" collapsed="false">
      <c r="A2114" s="4" t="n">
        <v>2109</v>
      </c>
      <c r="B2114" s="4" t="str">
        <f aca="false">Vocabulary!B2110</f>
        <v>gloomily</v>
      </c>
      <c r="C2114" s="24" t="n">
        <v>-0.0133911025923765</v>
      </c>
      <c r="D2114" s="25" t="n">
        <f aca="false">EXP((C2114-$B$3)/$F$3)</f>
        <v>1.01134233889799E-008</v>
      </c>
      <c r="E2114" s="26" t="n">
        <f aca="false">D2114/$D$3</f>
        <v>7.98489836355919E-009</v>
      </c>
      <c r="F2114" s="47" t="n">
        <f aca="false">IF(A2114=1,-1,E2114+A2114*0.0000000001)</f>
        <v>2.18884898363559E-007</v>
      </c>
    </row>
    <row r="2115" customFormat="false" ht="15" hidden="false" customHeight="false" outlineLevel="0" collapsed="false">
      <c r="A2115" s="4" t="n">
        <v>2110</v>
      </c>
      <c r="B2115" s="4" t="str">
        <f aca="false">Vocabulary!B2111</f>
        <v>readily</v>
      </c>
      <c r="C2115" s="24" t="n">
        <v>-4.48162602701935</v>
      </c>
      <c r="D2115" s="25" t="n">
        <f aca="false">EXP((C2115-$B$3)/$F$3)</f>
        <v>1.15976077850603E-010</v>
      </c>
      <c r="E2115" s="26" t="n">
        <f aca="false">D2115/$D$3</f>
        <v>9.156713395885E-011</v>
      </c>
      <c r="F2115" s="47" t="n">
        <f aca="false">IF(A2115=1,-1,E2115+A2115*0.0000000001)</f>
        <v>2.11091567133959E-007</v>
      </c>
    </row>
    <row r="2116" customFormat="false" ht="15" hidden="false" customHeight="false" outlineLevel="0" collapsed="false">
      <c r="A2116" s="4" t="n">
        <v>2111</v>
      </c>
      <c r="B2116" s="4" t="str">
        <f aca="false">Vocabulary!B2112</f>
        <v>stays</v>
      </c>
      <c r="C2116" s="24" t="n">
        <v>3.49008388930795</v>
      </c>
      <c r="D2116" s="25" t="n">
        <f aca="false">EXP((C2116-$B$3)/$F$3)</f>
        <v>3.36076422412884E-007</v>
      </c>
      <c r="E2116" s="26" t="n">
        <f aca="false">D2116/$D$3</f>
        <v>2.65343986120425E-007</v>
      </c>
      <c r="F2116" s="47" t="n">
        <f aca="false">IF(A2116=1,-1,E2116+A2116*0.0000000001)</f>
        <v>4.76443986120425E-007</v>
      </c>
    </row>
    <row r="2117" customFormat="false" ht="15" hidden="false" customHeight="false" outlineLevel="0" collapsed="false">
      <c r="A2117" s="4" t="n">
        <v>2112</v>
      </c>
      <c r="B2117" s="4" t="str">
        <f aca="false">Vocabulary!B2113</f>
        <v>hatter's</v>
      </c>
      <c r="C2117" s="24" t="n">
        <v>-0.899441817638777</v>
      </c>
      <c r="D2117" s="25" t="n">
        <f aca="false">EXP((C2117-$B$3)/$F$3)</f>
        <v>4.1695698408218E-009</v>
      </c>
      <c r="E2117" s="26" t="n">
        <f aca="false">D2117/$D$3</f>
        <v>3.29201993412064E-009</v>
      </c>
      <c r="F2117" s="47" t="n">
        <f aca="false">IF(A2117=1,-1,E2117+A2117*0.0000000001)</f>
        <v>2.14492019934121E-007</v>
      </c>
    </row>
    <row r="2118" customFormat="false" ht="15" hidden="false" customHeight="false" outlineLevel="0" collapsed="false">
      <c r="A2118" s="4" t="n">
        <v>2113</v>
      </c>
      <c r="B2118" s="4" t="str">
        <f aca="false">Vocabulary!B2114</f>
        <v>poured</v>
      </c>
      <c r="C2118" s="24" t="n">
        <v>-2.89910713087754</v>
      </c>
      <c r="D2118" s="25" t="n">
        <f aca="false">EXP((C2118-$B$3)/$F$3)</f>
        <v>5.64478807354694E-010</v>
      </c>
      <c r="E2118" s="26" t="n">
        <f aca="false">D2118/$D$3</f>
        <v>4.45675586965114E-010</v>
      </c>
      <c r="F2118" s="47" t="n">
        <f aca="false">IF(A2118=1,-1,E2118+A2118*0.0000000001)</f>
        <v>2.11745675586965E-007</v>
      </c>
    </row>
    <row r="2119" customFormat="false" ht="15" hidden="false" customHeight="false" outlineLevel="0" collapsed="false">
      <c r="A2119" s="4" t="n">
        <v>2114</v>
      </c>
      <c r="B2119" s="4" t="str">
        <f aca="false">Vocabulary!B2115</f>
        <v>riddle</v>
      </c>
      <c r="C2119" s="24" t="n">
        <v>-6.76293181233023</v>
      </c>
      <c r="D2119" s="25" t="n">
        <f aca="false">EXP((C2119-$B$3)/$F$3)</f>
        <v>1.18470413239439E-011</v>
      </c>
      <c r="E2119" s="26" t="n">
        <f aca="false">D2119/$D$3</f>
        <v>9.35364982184527E-012</v>
      </c>
      <c r="F2119" s="47" t="n">
        <f aca="false">IF(A2119=1,-1,E2119+A2119*0.0000000001)</f>
        <v>2.11409353649822E-007</v>
      </c>
    </row>
    <row r="2120" customFormat="false" ht="15" hidden="false" customHeight="false" outlineLevel="0" collapsed="false">
      <c r="A2120" s="4" t="n">
        <v>2115</v>
      </c>
      <c r="B2120" s="4" t="str">
        <f aca="false">Vocabulary!B2116</f>
        <v>slightest</v>
      </c>
      <c r="C2120" s="24" t="n">
        <v>-3.03403897625916</v>
      </c>
      <c r="D2120" s="25" t="n">
        <f aca="false">EXP((C2120-$B$3)/$F$3)</f>
        <v>4.93227730398711E-010</v>
      </c>
      <c r="E2120" s="26" t="n">
        <f aca="false">D2120/$D$3</f>
        <v>3.89420391676089E-010</v>
      </c>
      <c r="F2120" s="47" t="n">
        <f aca="false">IF(A2120=1,-1,E2120+A2120*0.0000000001)</f>
        <v>2.11889420391676E-007</v>
      </c>
    </row>
    <row r="2121" customFormat="false" ht="15" hidden="false" customHeight="false" outlineLevel="0" collapsed="false">
      <c r="A2121" s="4" t="n">
        <v>2116</v>
      </c>
      <c r="B2121" s="4" t="str">
        <f aca="false">Vocabulary!B2117</f>
        <v>wearily</v>
      </c>
      <c r="C2121" s="24" t="n">
        <v>-5.66737116309373</v>
      </c>
      <c r="D2121" s="25" t="n">
        <f aca="false">EXP((C2121-$B$3)/$F$3)</f>
        <v>3.54328305966824E-011</v>
      </c>
      <c r="E2121" s="26" t="n">
        <f aca="false">D2121/$D$3</f>
        <v>2.79754480916928E-011</v>
      </c>
      <c r="F2121" s="47" t="n">
        <f aca="false">IF(A2121=1,-1,E2121+A2121*0.0000000001)</f>
        <v>2.11627975448092E-007</v>
      </c>
    </row>
    <row r="2122" customFormat="false" ht="15" hidden="false" customHeight="false" outlineLevel="0" collapsed="false">
      <c r="A2122" s="4" t="n">
        <v>2117</v>
      </c>
      <c r="B2122" s="4" t="str">
        <f aca="false">Vocabulary!B2118</f>
        <v>waste</v>
      </c>
      <c r="C2122" s="24" t="n">
        <v>-3.31509592836891</v>
      </c>
      <c r="D2122" s="25" t="n">
        <f aca="false">EXP((C2122-$B$3)/$F$3)</f>
        <v>3.72379703881928E-010</v>
      </c>
      <c r="E2122" s="26" t="n">
        <f aca="false">D2122/$D$3</f>
        <v>2.94006685351415E-010</v>
      </c>
      <c r="F2122" s="47" t="n">
        <f aca="false">IF(A2122=1,-1,E2122+A2122*0.0000000001)</f>
        <v>2.11994006685351E-007</v>
      </c>
    </row>
    <row r="2123" customFormat="false" ht="15" hidden="false" customHeight="false" outlineLevel="0" collapsed="false">
      <c r="A2123" s="4" t="n">
        <v>2118</v>
      </c>
      <c r="B2123" s="4" t="str">
        <f aca="false">Vocabulary!B2119</f>
        <v>answers</v>
      </c>
      <c r="C2123" s="24" t="n">
        <v>-0.528905124629569</v>
      </c>
      <c r="D2123" s="25" t="n">
        <f aca="false">EXP((C2123-$B$3)/$F$3)</f>
        <v>6.03967116643091E-009</v>
      </c>
      <c r="E2123" s="26" t="n">
        <f aca="false">D2123/$D$3</f>
        <v>4.76852976073556E-009</v>
      </c>
      <c r="F2123" s="47" t="n">
        <f aca="false">IF(A2123=1,-1,E2123+A2123*0.0000000001)</f>
        <v>2.16568529760736E-007</v>
      </c>
    </row>
    <row r="2124" customFormat="false" ht="15" hidden="false" customHeight="false" outlineLevel="0" collapsed="false">
      <c r="A2124" s="4" t="n">
        <v>2119</v>
      </c>
      <c r="B2124" s="4" t="str">
        <f aca="false">Vocabulary!B2120</f>
        <v>accounts</v>
      </c>
      <c r="C2124" s="24" t="n">
        <v>2.53532930672842</v>
      </c>
      <c r="D2124" s="25" t="n">
        <f aca="false">EXP((C2124-$B$3)/$F$3)</f>
        <v>1.29358031661563E-007</v>
      </c>
      <c r="E2124" s="26" t="n">
        <f aca="false">D2124/$D$3</f>
        <v>1.02132650399385E-007</v>
      </c>
      <c r="F2124" s="47" t="n">
        <f aca="false">IF(A2124=1,-1,E2124+A2124*0.0000000001)</f>
        <v>3.14032650399385E-007</v>
      </c>
    </row>
    <row r="2125" customFormat="false" ht="15" hidden="false" customHeight="false" outlineLevel="0" collapsed="false">
      <c r="A2125" s="4" t="n">
        <v>2120</v>
      </c>
      <c r="B2125" s="4" t="str">
        <f aca="false">Vocabulary!B2121</f>
        <v>terms</v>
      </c>
      <c r="C2125" s="24" t="n">
        <v>-0.614655426619875</v>
      </c>
      <c r="D2125" s="25" t="n">
        <f aca="false">EXP((C2125-$B$3)/$F$3)</f>
        <v>5.54335141180115E-009</v>
      </c>
      <c r="E2125" s="26" t="n">
        <f aca="false">D2125/$D$3</f>
        <v>4.3766681087391E-009</v>
      </c>
      <c r="F2125" s="47" t="n">
        <f aca="false">IF(A2125=1,-1,E2125+A2125*0.0000000001)</f>
        <v>2.16376668108739E-007</v>
      </c>
    </row>
    <row r="2126" customFormat="false" ht="15" hidden="false" customHeight="false" outlineLevel="0" collapsed="false">
      <c r="A2126" s="4" t="n">
        <v>2121</v>
      </c>
      <c r="B2126" s="4" t="str">
        <f aca="false">Vocabulary!B2122</f>
        <v>he'd</v>
      </c>
      <c r="C2126" s="24" t="n">
        <v>0.240363772864956</v>
      </c>
      <c r="D2126" s="25" t="n">
        <f aca="false">EXP((C2126-$B$3)/$F$3)</f>
        <v>1.30347447502147E-008</v>
      </c>
      <c r="E2126" s="26" t="n">
        <f aca="false">D2126/$D$3</f>
        <v>1.02913828505205E-008</v>
      </c>
      <c r="F2126" s="47" t="n">
        <f aca="false">IF(A2126=1,-1,E2126+A2126*0.0000000001)</f>
        <v>2.2239138285052E-007</v>
      </c>
    </row>
    <row r="2127" customFormat="false" ht="15" hidden="false" customHeight="false" outlineLevel="0" collapsed="false">
      <c r="A2127" s="4" t="n">
        <v>2122</v>
      </c>
      <c r="B2127" s="4" t="str">
        <f aca="false">Vocabulary!B2123</f>
        <v>mournfully</v>
      </c>
      <c r="C2127" s="24" t="n">
        <v>-0.608536714302074</v>
      </c>
      <c r="D2127" s="25" t="n">
        <f aca="false">EXP((C2127-$B$3)/$F$3)</f>
        <v>5.57737356410244E-009</v>
      </c>
      <c r="E2127" s="26" t="n">
        <f aca="false">D2127/$D$3</f>
        <v>4.40352977741317E-009</v>
      </c>
      <c r="F2127" s="47" t="n">
        <f aca="false">IF(A2127=1,-1,E2127+A2127*0.0000000001)</f>
        <v>2.16603529777413E-007</v>
      </c>
    </row>
    <row r="2128" customFormat="false" ht="15" hidden="false" customHeight="false" outlineLevel="0" collapsed="false">
      <c r="A2128" s="4" t="n">
        <v>2123</v>
      </c>
      <c r="B2128" s="4" t="str">
        <f aca="false">Vocabulary!B2124</f>
        <v>quarrelled</v>
      </c>
      <c r="C2128" s="24" t="n">
        <v>0.983229740832666</v>
      </c>
      <c r="D2128" s="25" t="n">
        <f aca="false">EXP((C2128-$B$3)/$F$3)</f>
        <v>2.73983949519708E-008</v>
      </c>
      <c r="E2128" s="26" t="n">
        <f aca="false">D2128/$D$3</f>
        <v>2.1631982623661E-008</v>
      </c>
      <c r="F2128" s="47" t="n">
        <f aca="false">IF(A2128=1,-1,E2128+A2128*0.0000000001)</f>
        <v>2.33931982623661E-007</v>
      </c>
    </row>
    <row r="2129" customFormat="false" ht="15" hidden="false" customHeight="false" outlineLevel="0" collapsed="false">
      <c r="A2129" s="4" t="n">
        <v>2124</v>
      </c>
      <c r="B2129" s="4" t="str">
        <f aca="false">Vocabulary!B2125</f>
        <v>given</v>
      </c>
      <c r="C2129" s="24" t="n">
        <v>-2.47025068894068</v>
      </c>
      <c r="D2129" s="25" t="n">
        <f aca="false">EXP((C2129-$B$3)/$F$3)</f>
        <v>8.66757538960731E-010</v>
      </c>
      <c r="E2129" s="26" t="n">
        <f aca="false">D2129/$D$3</f>
        <v>6.84335124542651E-010</v>
      </c>
      <c r="F2129" s="47" t="n">
        <f aca="false">IF(A2129=1,-1,E2129+A2129*0.0000000001)</f>
        <v>2.13084335124543E-007</v>
      </c>
    </row>
    <row r="2130" customFormat="false" ht="15" hidden="false" customHeight="false" outlineLevel="0" collapsed="false">
      <c r="A2130" s="4" t="n">
        <v>2125</v>
      </c>
      <c r="B2130" s="4" t="str">
        <f aca="false">Vocabulary!B2126</f>
        <v>tray</v>
      </c>
      <c r="C2130" s="24" t="n">
        <v>-3.44411715102055</v>
      </c>
      <c r="D2130" s="25" t="n">
        <f aca="false">EXP((C2130-$B$3)/$F$3)</f>
        <v>3.27305118653566E-010</v>
      </c>
      <c r="E2130" s="26" t="n">
        <f aca="false">D2130/$D$3</f>
        <v>2.58418737731202E-010</v>
      </c>
      <c r="F2130" s="47" t="n">
        <f aca="false">IF(A2130=1,-1,E2130+A2130*0.0000000001)</f>
        <v>2.12758418737731E-007</v>
      </c>
    </row>
    <row r="2131" customFormat="false" ht="15" hidden="false" customHeight="false" outlineLevel="0" collapsed="false">
      <c r="A2131" s="4" t="n">
        <v>2126</v>
      </c>
      <c r="B2131" s="4" t="str">
        <f aca="false">Vocabulary!B2127</f>
        <v>bawled</v>
      </c>
      <c r="C2131" s="24" t="n">
        <v>-5.56143049009415</v>
      </c>
      <c r="D2131" s="25" t="n">
        <f aca="false">EXP((C2131-$B$3)/$F$3)</f>
        <v>3.93926590863129E-011</v>
      </c>
      <c r="E2131" s="26" t="n">
        <f aca="false">D2131/$D$3</f>
        <v>3.11018699580292E-011</v>
      </c>
      <c r="F2131" s="47" t="n">
        <f aca="false">IF(A2131=1,-1,E2131+A2131*0.0000000001)</f>
        <v>2.12631101869958E-007</v>
      </c>
    </row>
    <row r="2132" customFormat="false" ht="15" hidden="false" customHeight="false" outlineLevel="0" collapsed="false">
      <c r="A2132" s="4" t="n">
        <v>2127</v>
      </c>
      <c r="B2132" s="4" t="str">
        <f aca="false">Vocabulary!B2128</f>
        <v>murdering</v>
      </c>
      <c r="C2132" s="24" t="n">
        <v>2.72303227667591</v>
      </c>
      <c r="D2132" s="25" t="n">
        <f aca="false">EXP((C2132-$B$3)/$F$3)</f>
        <v>1.56067244541645E-007</v>
      </c>
      <c r="E2132" s="26" t="n">
        <f aca="false">D2132/$D$3</f>
        <v>1.23220499885694E-007</v>
      </c>
      <c r="F2132" s="47" t="n">
        <f aca="false">IF(A2132=1,-1,E2132+A2132*0.0000000001)</f>
        <v>3.35920499885694E-007</v>
      </c>
    </row>
    <row r="2133" customFormat="false" ht="15" hidden="false" customHeight="false" outlineLevel="0" collapsed="false">
      <c r="A2133" s="4" t="n">
        <v>2128</v>
      </c>
      <c r="B2133" s="4" t="str">
        <f aca="false">Vocabulary!B2129</f>
        <v>mournful</v>
      </c>
      <c r="C2133" s="24" t="n">
        <v>-0.14972087243844</v>
      </c>
      <c r="D2133" s="25" t="n">
        <f aca="false">EXP((C2133-$B$3)/$F$3)</f>
        <v>8.82451655496661E-009</v>
      </c>
      <c r="E2133" s="26" t="n">
        <f aca="false">D2133/$D$3</f>
        <v>6.9672617360936E-009</v>
      </c>
      <c r="F2133" s="47" t="n">
        <f aca="false">IF(A2133=1,-1,E2133+A2133*0.0000000001)</f>
        <v>2.19767261736094E-007</v>
      </c>
    </row>
    <row r="2134" customFormat="false" ht="15" hidden="false" customHeight="false" outlineLevel="0" collapsed="false">
      <c r="A2134" s="4" t="n">
        <v>2129</v>
      </c>
      <c r="B2134" s="4" t="str">
        <f aca="false">Vocabulary!B2130</f>
        <v>whiles</v>
      </c>
      <c r="C2134" s="24" t="n">
        <v>2.14005635456347</v>
      </c>
      <c r="D2134" s="25" t="n">
        <f aca="false">EXP((C2134-$B$3)/$F$3)</f>
        <v>8.71221404243533E-008</v>
      </c>
      <c r="E2134" s="26" t="n">
        <f aca="false">D2134/$D$3</f>
        <v>6.87859500930436E-008</v>
      </c>
      <c r="F2134" s="47" t="n">
        <f aca="false">IF(A2134=1,-1,E2134+A2134*0.0000000001)</f>
        <v>2.81685950093044E-007</v>
      </c>
    </row>
    <row r="2135" customFormat="false" ht="15" hidden="false" customHeight="false" outlineLevel="0" collapsed="false">
      <c r="A2135" s="4" t="n">
        <v>2130</v>
      </c>
      <c r="B2135" s="4" t="str">
        <f aca="false">Vocabulary!B2131</f>
        <v>vote</v>
      </c>
      <c r="C2135" s="24" t="n">
        <v>-1.09124961803115</v>
      </c>
      <c r="D2135" s="25" t="n">
        <f aca="false">EXP((C2135-$B$3)/$F$3)</f>
        <v>3.4418360842631E-009</v>
      </c>
      <c r="E2135" s="26" t="n">
        <f aca="false">D2135/$D$3</f>
        <v>2.71744890526564E-009</v>
      </c>
      <c r="F2135" s="47" t="n">
        <f aca="false">IF(A2135=1,-1,E2135+A2135*0.0000000001)</f>
        <v>2.15717448905266E-007</v>
      </c>
    </row>
    <row r="2136" customFormat="false" ht="15" hidden="false" customHeight="false" outlineLevel="0" collapsed="false">
      <c r="A2136" s="4" t="n">
        <v>2131</v>
      </c>
      <c r="B2136" s="4" t="str">
        <f aca="false">Vocabulary!B2132</f>
        <v>alarmed</v>
      </c>
      <c r="C2136" s="24" t="n">
        <v>-1.93677560477622</v>
      </c>
      <c r="D2136" s="25" t="n">
        <f aca="false">EXP((C2136-$B$3)/$F$3)</f>
        <v>1.47768856670501E-009</v>
      </c>
      <c r="E2136" s="26" t="n">
        <f aca="false">D2136/$D$3</f>
        <v>1.16668634984568E-009</v>
      </c>
      <c r="F2136" s="47" t="n">
        <f aca="false">IF(A2136=1,-1,E2136+A2136*0.0000000001)</f>
        <v>2.14266686349846E-007</v>
      </c>
    </row>
    <row r="2137" customFormat="false" ht="15" hidden="false" customHeight="false" outlineLevel="0" collapsed="false">
      <c r="A2137" s="4" t="n">
        <v>2132</v>
      </c>
      <c r="B2137" s="4" t="str">
        <f aca="false">Vocabulary!B2133</f>
        <v>proposal</v>
      </c>
      <c r="C2137" s="24" t="n">
        <v>-5.28531808427013</v>
      </c>
      <c r="D2137" s="25" t="n">
        <f aca="false">EXP((C2137-$B$3)/$F$3)</f>
        <v>5.19193673465324E-011</v>
      </c>
      <c r="E2137" s="26" t="n">
        <f aca="false">D2137/$D$3</f>
        <v>4.0992140387803E-011</v>
      </c>
      <c r="F2137" s="47" t="n">
        <f aca="false">IF(A2137=1,-1,E2137+A2137*0.0000000001)</f>
        <v>2.13240992140388E-007</v>
      </c>
    </row>
    <row r="2138" customFormat="false" ht="15" hidden="false" customHeight="false" outlineLevel="0" collapsed="false">
      <c r="A2138" s="4" t="n">
        <v>2133</v>
      </c>
      <c r="B2138" s="4" t="str">
        <f aca="false">Vocabulary!B2134</f>
        <v>fellows</v>
      </c>
      <c r="C2138" s="24" t="n">
        <v>-8.44537504810861</v>
      </c>
      <c r="D2138" s="25" t="n">
        <f aca="false">EXP((C2138-$B$3)/$F$3)</f>
        <v>2.20259216443E-012</v>
      </c>
      <c r="E2138" s="26" t="n">
        <f aca="false">D2138/$D$3</f>
        <v>1.7390228701895E-012</v>
      </c>
      <c r="F2138" s="47" t="n">
        <f aca="false">IF(A2138=1,-1,E2138+A2138*0.0000000001)</f>
        <v>2.1330173902287E-007</v>
      </c>
    </row>
    <row r="2139" customFormat="false" ht="15" hidden="false" customHeight="false" outlineLevel="0" collapsed="false">
      <c r="A2139" s="4" t="n">
        <v>2134</v>
      </c>
      <c r="B2139" s="4" t="str">
        <f aca="false">Vocabulary!B2135</f>
        <v>elsie</v>
      </c>
      <c r="C2139" s="24" t="n">
        <v>-4.66651332443468</v>
      </c>
      <c r="D2139" s="25" t="n">
        <f aca="false">EXP((C2139-$B$3)/$F$3)</f>
        <v>9.63990789391587E-011</v>
      </c>
      <c r="E2139" s="26" t="n">
        <f aca="false">D2139/$D$3</f>
        <v>7.61104146503591E-011</v>
      </c>
      <c r="F2139" s="47" t="n">
        <f aca="false">IF(A2139=1,-1,E2139+A2139*0.0000000001)</f>
        <v>2.1347611041465E-007</v>
      </c>
    </row>
    <row r="2140" customFormat="false" ht="15" hidden="false" customHeight="false" outlineLevel="0" collapsed="false">
      <c r="A2140" s="4" t="n">
        <v>2135</v>
      </c>
      <c r="B2140" s="4" t="str">
        <f aca="false">Vocabulary!B2136</f>
        <v>lacie</v>
      </c>
      <c r="C2140" s="24" t="n">
        <v>2.64931319387431</v>
      </c>
      <c r="D2140" s="25" t="n">
        <f aca="false">EXP((C2140-$B$3)/$F$3)</f>
        <v>1.4497595286033E-007</v>
      </c>
      <c r="E2140" s="26" t="n">
        <f aca="false">D2140/$D$3</f>
        <v>1.14463540605971E-007</v>
      </c>
      <c r="F2140" s="47" t="n">
        <f aca="false">IF(A2140=1,-1,E2140+A2140*0.0000000001)</f>
        <v>3.27963540605971E-007</v>
      </c>
    </row>
    <row r="2141" customFormat="false" ht="15" hidden="false" customHeight="false" outlineLevel="0" collapsed="false">
      <c r="A2141" s="4" t="n">
        <v>2136</v>
      </c>
      <c r="B2141" s="4" t="str">
        <f aca="false">Vocabulary!B2137</f>
        <v>tillie</v>
      </c>
      <c r="C2141" s="24" t="n">
        <v>-2.12885457562312</v>
      </c>
      <c r="D2141" s="25" t="n">
        <f aca="false">EXP((C2141-$B$3)/$F$3)</f>
        <v>1.21945021877415E-009</v>
      </c>
      <c r="E2141" s="26" t="n">
        <f aca="false">D2141/$D$3</f>
        <v>9.62798221909879E-010</v>
      </c>
      <c r="F2141" s="47" t="n">
        <f aca="false">IF(A2141=1,-1,E2141+A2141*0.0000000001)</f>
        <v>2.1456279822191E-007</v>
      </c>
    </row>
    <row r="2142" customFormat="false" ht="15" hidden="false" customHeight="false" outlineLevel="0" collapsed="false">
      <c r="A2142" s="4" t="n">
        <v>2137</v>
      </c>
      <c r="B2142" s="4" t="str">
        <f aca="false">Vocabulary!B2138</f>
        <v>interest</v>
      </c>
      <c r="C2142" s="24" t="n">
        <v>-1.85495641678466</v>
      </c>
      <c r="D2142" s="25" t="n">
        <f aca="false">EXP((C2142-$B$3)/$F$3)</f>
        <v>1.60367564981747E-009</v>
      </c>
      <c r="E2142" s="26" t="n">
        <f aca="false">D2142/$D$3</f>
        <v>1.26615751950624E-009</v>
      </c>
      <c r="F2142" s="47" t="n">
        <f aca="false">IF(A2142=1,-1,E2142+A2142*0.0000000001)</f>
        <v>2.14966157519506E-007</v>
      </c>
    </row>
    <row r="2143" customFormat="false" ht="15" hidden="false" customHeight="false" outlineLevel="0" collapsed="false">
      <c r="A2143" s="4" t="n">
        <v>2138</v>
      </c>
      <c r="B2143" s="4" t="str">
        <f aca="false">Vocabulary!B2139</f>
        <v>eating</v>
      </c>
      <c r="C2143" s="24" t="n">
        <v>-7.33497730144193</v>
      </c>
      <c r="D2143" s="25" t="n">
        <f aca="false">EXP((C2143-$B$3)/$F$3)</f>
        <v>6.68611287395567E-012</v>
      </c>
      <c r="E2143" s="26" t="n">
        <f aca="false">D2143/$D$3</f>
        <v>5.27891789875966E-012</v>
      </c>
      <c r="F2143" s="47" t="n">
        <f aca="false">IF(A2143=1,-1,E2143+A2143*0.0000000001)</f>
        <v>2.13805278917899E-007</v>
      </c>
    </row>
    <row r="2144" customFormat="false" ht="15" hidden="false" customHeight="false" outlineLevel="0" collapsed="false">
      <c r="A2144" s="4" t="n">
        <v>2139</v>
      </c>
      <c r="B2144" s="4" t="str">
        <f aca="false">Vocabulary!B2140</f>
        <v>drinking</v>
      </c>
      <c r="C2144" s="24" t="n">
        <v>-10.2838663236951</v>
      </c>
      <c r="D2144" s="25" t="n">
        <f aca="false">EXP((C2144-$B$3)/$F$3)</f>
        <v>3.50338183560472E-013</v>
      </c>
      <c r="E2144" s="26" t="n">
        <f aca="false">D2144/$D$3</f>
        <v>2.76604140953153E-013</v>
      </c>
      <c r="F2144" s="47" t="n">
        <f aca="false">IF(A2144=1,-1,E2144+A2144*0.0000000001)</f>
        <v>2.13900276604141E-007</v>
      </c>
    </row>
    <row r="2145" customFormat="false" ht="15" hidden="false" customHeight="false" outlineLevel="0" collapsed="false">
      <c r="A2145" s="4" t="n">
        <v>2140</v>
      </c>
      <c r="B2145" s="4" t="str">
        <f aca="false">Vocabulary!B2141</f>
        <v>ways</v>
      </c>
      <c r="C2145" s="24" t="n">
        <v>-3.23509144851991</v>
      </c>
      <c r="D2145" s="25" t="n">
        <f aca="false">EXP((C2145-$B$3)/$F$3)</f>
        <v>4.03395924628705E-010</v>
      </c>
      <c r="E2145" s="26" t="n">
        <f aca="false">D2145/$D$3</f>
        <v>3.1849506685778E-010</v>
      </c>
      <c r="F2145" s="47" t="n">
        <f aca="false">IF(A2145=1,-1,E2145+A2145*0.0000000001)</f>
        <v>2.14318495066858E-007</v>
      </c>
    </row>
    <row r="2146" customFormat="false" ht="15" hidden="false" customHeight="false" outlineLevel="0" collapsed="false">
      <c r="A2146" s="4" t="n">
        <v>2141</v>
      </c>
      <c r="B2146" s="4" t="str">
        <f aca="false">Vocabulary!B2142</f>
        <v>opinion</v>
      </c>
      <c r="C2146" s="24" t="n">
        <v>-0.794270378588471</v>
      </c>
      <c r="D2146" s="25" t="n">
        <f aca="false">EXP((C2146-$B$3)/$F$3)</f>
        <v>4.63197949691974E-009</v>
      </c>
      <c r="E2146" s="26" t="n">
        <f aca="false">D2146/$D$3</f>
        <v>3.65710838777855E-009</v>
      </c>
      <c r="F2146" s="47" t="n">
        <f aca="false">IF(A2146=1,-1,E2146+A2146*0.0000000001)</f>
        <v>2.17757108387779E-007</v>
      </c>
    </row>
    <row r="2147" customFormat="false" ht="15" hidden="false" customHeight="false" outlineLevel="0" collapsed="false">
      <c r="A2147" s="4" t="n">
        <v>2142</v>
      </c>
      <c r="B2147" s="4" t="str">
        <f aca="false">Vocabulary!B2143</f>
        <v>helped</v>
      </c>
      <c r="C2147" s="24" t="n">
        <v>-0.302900453475309</v>
      </c>
      <c r="D2147" s="25" t="n">
        <f aca="false">EXP((C2147-$B$3)/$F$3)</f>
        <v>7.57122016677485E-009</v>
      </c>
      <c r="E2147" s="26" t="n">
        <f aca="false">D2147/$D$3</f>
        <v>5.97774079009705E-009</v>
      </c>
      <c r="F2147" s="47" t="n">
        <f aca="false">IF(A2147=1,-1,E2147+A2147*0.0000000001)</f>
        <v>2.20177740790097E-007</v>
      </c>
    </row>
    <row r="2148" customFormat="false" ht="15" hidden="false" customHeight="false" outlineLevel="0" collapsed="false">
      <c r="A2148" s="4" t="n">
        <v>2143</v>
      </c>
      <c r="B2148" s="4" t="str">
        <f aca="false">Vocabulary!B2144</f>
        <v>interrupt</v>
      </c>
      <c r="C2148" s="24" t="n">
        <v>10.4518095291357</v>
      </c>
      <c r="D2148" s="25" t="n">
        <f aca="false">EXP((C2148-$B$3)/$F$3)</f>
        <v>0.000354712975455726</v>
      </c>
      <c r="E2148" s="26" t="n">
        <f aca="false">D2148/$D$3</f>
        <v>0.000280058190813598</v>
      </c>
      <c r="F2148" s="47" t="n">
        <f aca="false">IF(A2148=1,-1,E2148+A2148*0.0000000001)</f>
        <v>0.000280272490813598</v>
      </c>
    </row>
    <row r="2149" customFormat="false" ht="15" hidden="false" customHeight="false" outlineLevel="0" collapsed="false">
      <c r="A2149" s="4" t="n">
        <v>2144</v>
      </c>
      <c r="B2149" s="4" t="str">
        <f aca="false">Vocabulary!B2145</f>
        <v>consented</v>
      </c>
      <c r="C2149" s="24" t="n">
        <v>-0.00153989761342821</v>
      </c>
      <c r="D2149" s="25" t="n">
        <f aca="false">EXP((C2149-$B$3)/$F$3)</f>
        <v>1.02339926771051E-008</v>
      </c>
      <c r="E2149" s="26" t="n">
        <f aca="false">D2149/$D$3</f>
        <v>8.08009199626076E-009</v>
      </c>
      <c r="F2149" s="47" t="n">
        <f aca="false">IF(A2149=1,-1,E2149+A2149*0.0000000001)</f>
        <v>2.22480091996261E-007</v>
      </c>
    </row>
    <row r="2150" customFormat="false" ht="15" hidden="false" customHeight="false" outlineLevel="0" collapsed="false">
      <c r="A2150" s="4" t="n">
        <v>2145</v>
      </c>
      <c r="B2150" s="4" t="str">
        <f aca="false">Vocabulary!B2146</f>
        <v>promise</v>
      </c>
      <c r="C2150" s="24" t="n">
        <v>-5.87380299920097</v>
      </c>
      <c r="D2150" s="25" t="n">
        <f aca="false">EXP((C2150-$B$3)/$F$3)</f>
        <v>2.88239596114282E-011</v>
      </c>
      <c r="E2150" s="26" t="n">
        <f aca="false">D2150/$D$3</f>
        <v>2.27575153417762E-011</v>
      </c>
      <c r="F2150" s="47" t="n">
        <f aca="false">IF(A2150=1,-1,E2150+A2150*0.0000000001)</f>
        <v>2.14522757515342E-007</v>
      </c>
    </row>
    <row r="2151" customFormat="false" ht="15" hidden="false" customHeight="false" outlineLevel="0" collapsed="false">
      <c r="A2151" s="4" t="n">
        <v>2146</v>
      </c>
      <c r="B2151" s="4" t="str">
        <f aca="false">Vocabulary!B2147</f>
        <v>clean</v>
      </c>
      <c r="C2151" s="24" t="n">
        <v>-2.70076885952984</v>
      </c>
      <c r="D2151" s="25" t="n">
        <f aca="false">EXP((C2151-$B$3)/$F$3)</f>
        <v>6.88311234867289E-010</v>
      </c>
      <c r="E2151" s="26" t="n">
        <f aca="false">D2151/$D$3</f>
        <v>5.43445581335005E-010</v>
      </c>
      <c r="F2151" s="47" t="n">
        <f aca="false">IF(A2151=1,-1,E2151+A2151*0.0000000001)</f>
        <v>2.15143445581335E-007</v>
      </c>
    </row>
    <row r="2152" customFormat="false" ht="15" hidden="false" customHeight="false" outlineLevel="0" collapsed="false">
      <c r="A2152" s="4" t="n">
        <v>2147</v>
      </c>
      <c r="B2152" s="4" t="str">
        <f aca="false">Vocabulary!B2148</f>
        <v>dormouse's</v>
      </c>
      <c r="C2152" s="24" t="n">
        <v>-2.66290077041391</v>
      </c>
      <c r="D2152" s="25" t="n">
        <f aca="false">EXP((C2152-$B$3)/$F$3)</f>
        <v>7.1487607144337E-010</v>
      </c>
      <c r="E2152" s="26" t="n">
        <f aca="false">D2152/$D$3</f>
        <v>5.64419440724269E-010</v>
      </c>
      <c r="F2152" s="47" t="n">
        <f aca="false">IF(A2152=1,-1,E2152+A2152*0.0000000001)</f>
        <v>2.15264419440724E-007</v>
      </c>
    </row>
    <row r="2153" customFormat="false" ht="15" hidden="false" customHeight="false" outlineLevel="0" collapsed="false">
      <c r="A2153" s="4" t="n">
        <v>2148</v>
      </c>
      <c r="B2153" s="4" t="str">
        <f aca="false">Vocabulary!B2149</f>
        <v>unwillingly</v>
      </c>
      <c r="C2153" s="24" t="n">
        <v>-2.52051264323578</v>
      </c>
      <c r="D2153" s="25" t="n">
        <f aca="false">EXP((C2153-$B$3)/$F$3)</f>
        <v>8.24269325793887E-010</v>
      </c>
      <c r="E2153" s="26" t="n">
        <f aca="false">D2153/$D$3</f>
        <v>6.50789207325721E-010</v>
      </c>
      <c r="F2153" s="47" t="n">
        <f aca="false">IF(A2153=1,-1,E2153+A2153*0.0000000001)</f>
        <v>2.15450789207326E-007</v>
      </c>
    </row>
    <row r="2154" customFormat="false" ht="15" hidden="false" customHeight="false" outlineLevel="0" collapsed="false">
      <c r="A2154" s="4" t="n">
        <v>2149</v>
      </c>
      <c r="B2154" s="4" t="str">
        <f aca="false">Vocabulary!B2150</f>
        <v>jug</v>
      </c>
      <c r="C2154" s="24" t="n">
        <v>3.50085171111</v>
      </c>
      <c r="D2154" s="25" t="n">
        <f aca="false">EXP((C2154-$B$3)/$F$3)</f>
        <v>3.397147869172E-007</v>
      </c>
      <c r="E2154" s="26" t="n">
        <f aca="false">D2154/$D$3</f>
        <v>2.68216601026293E-007</v>
      </c>
      <c r="F2154" s="47" t="n">
        <f aca="false">IF(A2154=1,-1,E2154+A2154*0.0000000001)</f>
        <v>4.83116601026293E-007</v>
      </c>
    </row>
    <row r="2155" customFormat="false" ht="15" hidden="false" customHeight="false" outlineLevel="0" collapsed="false">
      <c r="A2155" s="4" t="n">
        <v>2150</v>
      </c>
      <c r="B2155" s="4" t="str">
        <f aca="false">Vocabulary!B2151</f>
        <v>offend</v>
      </c>
      <c r="C2155" s="24" t="n">
        <v>6.16598337753675</v>
      </c>
      <c r="D2155" s="25" t="n">
        <f aca="false">EXP((C2155-$B$3)/$F$3)</f>
        <v>4.88164762524244E-006</v>
      </c>
      <c r="E2155" s="26" t="n">
        <f aca="false">D2155/$D$3</f>
        <v>3.85423003023337E-006</v>
      </c>
      <c r="F2155" s="47" t="n">
        <f aca="false">IF(A2155=1,-1,E2155+A2155*0.0000000001)</f>
        <v>4.06923003023337E-006</v>
      </c>
    </row>
    <row r="2156" customFormat="false" ht="15" hidden="false" customHeight="false" outlineLevel="0" collapsed="false">
      <c r="A2156" s="4" t="n">
        <v>2151</v>
      </c>
      <c r="B2156" s="4" t="str">
        <f aca="false">Vocabulary!B2152</f>
        <v>eh</v>
      </c>
      <c r="C2156" s="24" t="n">
        <v>5.2707324018521</v>
      </c>
      <c r="D2156" s="25" t="n">
        <f aca="false">EXP((C2156-$B$3)/$F$3)</f>
        <v>1.99417776062166E-006</v>
      </c>
      <c r="E2156" s="26" t="n">
        <f aca="false">D2156/$D$3</f>
        <v>1.57447247336494E-006</v>
      </c>
      <c r="F2156" s="47" t="n">
        <f aca="false">IF(A2156=1,-1,E2156+A2156*0.0000000001)</f>
        <v>1.78957247336494E-006</v>
      </c>
    </row>
    <row r="2157" customFormat="false" ht="15" hidden="false" customHeight="false" outlineLevel="0" collapsed="false">
      <c r="A2157" s="4" t="n">
        <v>2152</v>
      </c>
      <c r="B2157" s="4" t="str">
        <f aca="false">Vocabulary!B2153</f>
        <v>choosing</v>
      </c>
      <c r="C2157" s="24" t="n">
        <v>8.26407888848596</v>
      </c>
      <c r="D2157" s="25" t="n">
        <f aca="false">EXP((C2157-$B$3)/$F$3)</f>
        <v>3.9788514966048E-005</v>
      </c>
      <c r="E2157" s="26" t="n">
        <f aca="false">D2157/$D$3</f>
        <v>3.14144118980558E-005</v>
      </c>
      <c r="F2157" s="47" t="n">
        <f aca="false">IF(A2157=1,-1,E2157+A2157*0.0000000001)</f>
        <v>3.16296118980558E-005</v>
      </c>
    </row>
    <row r="2158" customFormat="false" ht="15" hidden="false" customHeight="false" outlineLevel="0" collapsed="false">
      <c r="A2158" s="4" t="n">
        <v>2153</v>
      </c>
      <c r="B2158" s="4" t="str">
        <f aca="false">Vocabulary!B2154</f>
        <v>doze</v>
      </c>
      <c r="C2158" s="24" t="n">
        <v>-6.75414200851361</v>
      </c>
      <c r="D2158" s="25" t="n">
        <f aca="false">EXP((C2158-$B$3)/$F$3)</f>
        <v>1.19516334919033E-011</v>
      </c>
      <c r="E2158" s="26" t="n">
        <f aca="false">D2158/$D$3</f>
        <v>9.43622896430358E-012</v>
      </c>
      <c r="F2158" s="47" t="n">
        <f aca="false">IF(A2158=1,-1,E2158+A2158*0.0000000001)</f>
        <v>2.15309436228964E-007</v>
      </c>
    </row>
    <row r="2159" customFormat="false" ht="15" hidden="false" customHeight="false" outlineLevel="0" collapsed="false">
      <c r="A2159" s="4" t="n">
        <v>2154</v>
      </c>
      <c r="B2159" s="4" t="str">
        <f aca="false">Vocabulary!B2155</f>
        <v>woke</v>
      </c>
      <c r="C2159" s="24" t="n">
        <v>-5.22628425706619</v>
      </c>
      <c r="D2159" s="25" t="n">
        <f aca="false">EXP((C2159-$B$3)/$F$3)</f>
        <v>5.50766424534E-011</v>
      </c>
      <c r="E2159" s="26" t="n">
        <f aca="false">D2159/$D$3</f>
        <v>4.34849185366546E-011</v>
      </c>
      <c r="F2159" s="47" t="n">
        <f aca="false">IF(A2159=1,-1,E2159+A2159*0.0000000001)</f>
        <v>2.15443484918537E-007</v>
      </c>
    </row>
    <row r="2160" customFormat="false" ht="15" hidden="false" customHeight="false" outlineLevel="0" collapsed="false">
      <c r="A2160" s="4" t="n">
        <v>2155</v>
      </c>
      <c r="B2160" s="4" t="str">
        <f aca="false">Vocabulary!B2156</f>
        <v>traps</v>
      </c>
      <c r="C2160" s="24" t="n">
        <v>2.90275010012083</v>
      </c>
      <c r="D2160" s="25" t="n">
        <f aca="false">EXP((C2160-$B$3)/$F$3)</f>
        <v>1.8679369874012E-007</v>
      </c>
      <c r="E2160" s="26" t="n">
        <f aca="false">D2160/$D$3</f>
        <v>1.47480100656954E-007</v>
      </c>
      <c r="F2160" s="47" t="n">
        <f aca="false">IF(A2160=1,-1,E2160+A2160*0.0000000001)</f>
        <v>3.62980100656954E-007</v>
      </c>
    </row>
    <row r="2161" customFormat="false" ht="15" hidden="false" customHeight="false" outlineLevel="0" collapsed="false">
      <c r="A2161" s="4" t="n">
        <v>2156</v>
      </c>
      <c r="B2161" s="4" t="str">
        <f aca="false">Vocabulary!B2157</f>
        <v>moon</v>
      </c>
      <c r="C2161" s="24" t="n">
        <v>-11.651570445697</v>
      </c>
      <c r="D2161" s="25" t="n">
        <f aca="false">EXP((C2161-$B$3)/$F$3)</f>
        <v>8.92279922410096E-014</v>
      </c>
      <c r="E2161" s="26" t="n">
        <f aca="false">D2161/$D$3</f>
        <v>7.04485931050073E-014</v>
      </c>
      <c r="F2161" s="47" t="n">
        <f aca="false">IF(A2161=1,-1,E2161+A2161*0.0000000001)</f>
        <v>2.15600070448593E-007</v>
      </c>
    </row>
    <row r="2162" customFormat="false" ht="15" hidden="false" customHeight="false" outlineLevel="0" collapsed="false">
      <c r="A2162" s="4" t="n">
        <v>2157</v>
      </c>
      <c r="B2162" s="4" t="str">
        <f aca="false">Vocabulary!B2158</f>
        <v>memory</v>
      </c>
      <c r="C2162" s="24" t="n">
        <v>-2.78813971397265</v>
      </c>
      <c r="D2162" s="25" t="n">
        <f aca="false">EXP((C2162-$B$3)/$F$3)</f>
        <v>6.30725193051648E-010</v>
      </c>
      <c r="E2162" s="26" t="n">
        <f aca="false">D2162/$D$3</f>
        <v>4.97979405009528E-010</v>
      </c>
      <c r="F2162" s="47" t="n">
        <f aca="false">IF(A2162=1,-1,E2162+A2162*0.0000000001)</f>
        <v>2.1619797940501E-007</v>
      </c>
    </row>
    <row r="2163" customFormat="false" ht="15" hidden="false" customHeight="false" outlineLevel="0" collapsed="false">
      <c r="A2163" s="4" t="n">
        <v>2158</v>
      </c>
      <c r="B2163" s="4" t="str">
        <f aca="false">Vocabulary!B2159</f>
        <v>drawing</v>
      </c>
      <c r="C2163" s="24" t="n">
        <v>2.0500494470542</v>
      </c>
      <c r="D2163" s="25" t="n">
        <f aca="false">EXP((C2163-$B$3)/$F$3)</f>
        <v>7.96230910622561E-008</v>
      </c>
      <c r="E2163" s="26" t="n">
        <f aca="false">D2163/$D$3</f>
        <v>6.28651906551557E-008</v>
      </c>
      <c r="F2163" s="47" t="n">
        <f aca="false">IF(A2163=1,-1,E2163+A2163*0.0000000001)</f>
        <v>2.78665190655156E-007</v>
      </c>
    </row>
    <row r="2164" customFormat="false" ht="15" hidden="false" customHeight="false" outlineLevel="0" collapsed="false">
      <c r="A2164" s="4" t="n">
        <v>2159</v>
      </c>
      <c r="B2164" s="4" t="str">
        <f aca="false">Vocabulary!B2160</f>
        <v>rudeness</v>
      </c>
      <c r="C2164" s="24" t="n">
        <v>0.455700829287254</v>
      </c>
      <c r="D2164" s="25" t="n">
        <f aca="false">EXP((C2164-$B$3)/$F$3)</f>
        <v>1.6166731534937E-008</v>
      </c>
      <c r="E2164" s="26" t="n">
        <f aca="false">D2164/$D$3</f>
        <v>1.27641949923783E-008</v>
      </c>
      <c r="F2164" s="47" t="n">
        <f aca="false">IF(A2164=1,-1,E2164+A2164*0.0000000001)</f>
        <v>2.28664194992378E-007</v>
      </c>
    </row>
    <row r="2165" customFormat="false" ht="15" hidden="false" customHeight="false" outlineLevel="0" collapsed="false">
      <c r="A2165" s="4" t="n">
        <v>2160</v>
      </c>
      <c r="B2165" s="4" t="str">
        <f aca="false">Vocabulary!B2161</f>
        <v>disgust</v>
      </c>
      <c r="C2165" s="24" t="n">
        <v>5.23908908171605</v>
      </c>
      <c r="D2165" s="25" t="n">
        <f aca="false">EXP((C2165-$B$3)/$F$3)</f>
        <v>1.93206329218579E-006</v>
      </c>
      <c r="E2165" s="26" t="n">
        <f aca="false">D2165/$D$3</f>
        <v>1.52543094723766E-006</v>
      </c>
      <c r="F2165" s="47" t="n">
        <f aca="false">IF(A2165=1,-1,E2165+A2165*0.0000000001)</f>
        <v>1.74143094723766E-006</v>
      </c>
    </row>
    <row r="2166" customFormat="false" ht="15" hidden="false" customHeight="false" outlineLevel="0" collapsed="false">
      <c r="A2166" s="4" t="n">
        <v>2161</v>
      </c>
      <c r="B2166" s="4" t="str">
        <f aca="false">Vocabulary!B2162</f>
        <v>teapot</v>
      </c>
      <c r="C2166" s="24" t="n">
        <v>-6.06687610833869</v>
      </c>
      <c r="D2166" s="25" t="n">
        <f aca="false">EXP((C2166-$B$3)/$F$3)</f>
        <v>2.37630977598416E-011</v>
      </c>
      <c r="E2166" s="26" t="n">
        <f aca="false">D2166/$D$3</f>
        <v>1.87617894670971E-011</v>
      </c>
      <c r="F2166" s="47" t="n">
        <f aca="false">IF(A2166=1,-1,E2166+A2166*0.0000000001)</f>
        <v>2.16118761789467E-007</v>
      </c>
    </row>
    <row r="2167" customFormat="false" ht="15" hidden="false" customHeight="false" outlineLevel="0" collapsed="false">
      <c r="A2167" s="4" t="n">
        <v>2162</v>
      </c>
      <c r="B2167" s="4" t="str">
        <f aca="false">Vocabulary!B2163</f>
        <v>stupidest</v>
      </c>
      <c r="C2167" s="24" t="n">
        <v>-11.5478053651152</v>
      </c>
      <c r="D2167" s="25" t="n">
        <f aca="false">EXP((C2167-$B$3)/$F$3)</f>
        <v>9.898416474789E-014</v>
      </c>
      <c r="E2167" s="26" t="n">
        <f aca="false">D2167/$D$3</f>
        <v>7.8151429512477E-014</v>
      </c>
      <c r="F2167" s="47" t="n">
        <f aca="false">IF(A2167=1,-1,E2167+A2167*0.0000000001)</f>
        <v>2.1620007815143E-007</v>
      </c>
    </row>
    <row r="2168" customFormat="false" ht="15" hidden="false" customHeight="false" outlineLevel="0" collapsed="false">
      <c r="A2168" s="4" t="n">
        <v>2163</v>
      </c>
      <c r="B2168" s="4" t="str">
        <f aca="false">Vocabulary!B2164</f>
        <v>leading</v>
      </c>
      <c r="C2168" s="24" t="n">
        <v>-5.34669521827606</v>
      </c>
      <c r="D2168" s="25" t="n">
        <f aca="false">EXP((C2168-$B$3)/$F$3)</f>
        <v>4.88285290224528E-011</v>
      </c>
      <c r="E2168" s="26" t="n">
        <f aca="false">D2168/$D$3</f>
        <v>3.85518163820996E-011</v>
      </c>
      <c r="F2168" s="47" t="n">
        <f aca="false">IF(A2168=1,-1,E2168+A2168*0.0000000001)</f>
        <v>2.16338551816382E-007</v>
      </c>
    </row>
    <row r="2169" customFormat="false" ht="15" hidden="false" customHeight="false" outlineLevel="0" collapsed="false">
      <c r="A2169" s="4" t="n">
        <v>2164</v>
      </c>
      <c r="B2169" s="4" t="str">
        <f aca="false">Vocabulary!B2165</f>
        <v>today</v>
      </c>
      <c r="C2169" s="24" t="n">
        <v>-0.956942425104521</v>
      </c>
      <c r="D2169" s="25" t="n">
        <f aca="false">EXP((C2169-$B$3)/$F$3)</f>
        <v>3.93657976887681E-009</v>
      </c>
      <c r="E2169" s="26" t="n">
        <f aca="false">D2169/$D$3</f>
        <v>3.10806619534744E-009</v>
      </c>
      <c r="F2169" s="47" t="n">
        <f aca="false">IF(A2169=1,-1,E2169+A2169*0.0000000001)</f>
        <v>2.19508066195347E-007</v>
      </c>
    </row>
    <row r="2170" customFormat="false" ht="15" hidden="false" customHeight="false" outlineLevel="0" collapsed="false">
      <c r="A2170" s="4" t="n">
        <v>2165</v>
      </c>
      <c r="B2170" s="4" t="str">
        <f aca="false">Vocabulary!B2166</f>
        <v>unlocking</v>
      </c>
      <c r="C2170" s="24" t="n">
        <v>-5.77225753179093</v>
      </c>
      <c r="D2170" s="25" t="n">
        <f aca="false">EXP((C2170-$B$3)/$F$3)</f>
        <v>3.1904671454251E-011</v>
      </c>
      <c r="E2170" s="26" t="n">
        <f aca="false">D2170/$D$3</f>
        <v>2.51898441394767E-011</v>
      </c>
      <c r="F2170" s="47" t="n">
        <f aca="false">IF(A2170=1,-1,E2170+A2170*0.0000000001)</f>
        <v>2.1652518984414E-007</v>
      </c>
    </row>
    <row r="2171" customFormat="false" ht="15" hidden="false" customHeight="false" outlineLevel="0" collapsed="false">
      <c r="A2171" s="4" t="n">
        <v>2166</v>
      </c>
      <c r="B2171" s="4" t="str">
        <f aca="false">Vocabulary!B2167</f>
        <v>viii</v>
      </c>
      <c r="C2171" s="24" t="n">
        <v>-0.749433090077251</v>
      </c>
      <c r="D2171" s="25" t="n">
        <f aca="false">EXP((C2171-$B$3)/$F$3)</f>
        <v>4.84439129805251E-009</v>
      </c>
      <c r="E2171" s="26" t="n">
        <f aca="false">D2171/$D$3</f>
        <v>3.82481486836689E-009</v>
      </c>
      <c r="F2171" s="47" t="n">
        <f aca="false">IF(A2171=1,-1,E2171+A2171*0.0000000001)</f>
        <v>2.20424814868367E-007</v>
      </c>
    </row>
    <row r="2172" customFormat="false" ht="15" hidden="false" customHeight="false" outlineLevel="0" collapsed="false">
      <c r="A2172" s="4" t="n">
        <v>2167</v>
      </c>
      <c r="B2172" s="4" t="str">
        <f aca="false">Vocabulary!B2168</f>
        <v>entrance</v>
      </c>
      <c r="C2172" s="24" t="n">
        <v>-5.43843376736184</v>
      </c>
      <c r="D2172" s="25" t="n">
        <f aca="false">EXP((C2172-$B$3)/$F$3)</f>
        <v>4.45483984631408E-011</v>
      </c>
      <c r="E2172" s="26" t="n">
        <f aca="false">D2172/$D$3</f>
        <v>3.51725049279673E-011</v>
      </c>
      <c r="F2172" s="47" t="n">
        <f aca="false">IF(A2172=1,-1,E2172+A2172*0.0000000001)</f>
        <v>2.16735172504928E-007</v>
      </c>
    </row>
    <row r="2173" customFormat="false" ht="15" hidden="false" customHeight="false" outlineLevel="0" collapsed="false">
      <c r="A2173" s="4" t="n">
        <v>2168</v>
      </c>
      <c r="B2173" s="4" t="str">
        <f aca="false">Vocabulary!B2169</f>
        <v>paint</v>
      </c>
      <c r="C2173" s="24" t="n">
        <v>-6.54588257245573</v>
      </c>
      <c r="D2173" s="25" t="n">
        <f aca="false">EXP((C2173-$B$3)/$F$3)</f>
        <v>1.47188266519181E-011</v>
      </c>
      <c r="E2173" s="26" t="n">
        <f aca="false">D2173/$D$3</f>
        <v>1.16210238933017E-011</v>
      </c>
      <c r="F2173" s="47" t="n">
        <f aca="false">IF(A2173=1,-1,E2173+A2173*0.0000000001)</f>
        <v>2.16811621023893E-007</v>
      </c>
    </row>
    <row r="2174" customFormat="false" ht="15" hidden="false" customHeight="false" outlineLevel="0" collapsed="false">
      <c r="A2174" s="4" t="n">
        <v>2169</v>
      </c>
      <c r="B2174" s="4" t="str">
        <f aca="false">Vocabulary!B2170</f>
        <v>jogged</v>
      </c>
      <c r="C2174" s="24" t="n">
        <v>3.5938924566299</v>
      </c>
      <c r="D2174" s="25" t="n">
        <f aca="false">EXP((C2174-$B$3)/$F$3)</f>
        <v>3.72839170762742E-007</v>
      </c>
      <c r="E2174" s="26" t="n">
        <f aca="false">D2174/$D$3</f>
        <v>2.94369450381971E-007</v>
      </c>
      <c r="F2174" s="47" t="n">
        <f aca="false">IF(A2174=1,-1,E2174+A2174*0.0000000001)</f>
        <v>5.11269450381971E-007</v>
      </c>
    </row>
    <row r="2175" customFormat="false" ht="15" hidden="false" customHeight="false" outlineLevel="0" collapsed="false">
      <c r="A2175" s="4" t="n">
        <v>2170</v>
      </c>
      <c r="B2175" s="4" t="str">
        <f aca="false">Vocabulary!B2171</f>
        <v>blame</v>
      </c>
      <c r="C2175" s="24" t="n">
        <v>-0.749511938237293</v>
      </c>
      <c r="D2175" s="25" t="n">
        <f aca="false">EXP((C2175-$B$3)/$F$3)</f>
        <v>4.84400934177059E-009</v>
      </c>
      <c r="E2175" s="26" t="n">
        <f aca="false">D2175/$D$3</f>
        <v>3.8245133006412E-009</v>
      </c>
      <c r="F2175" s="47" t="n">
        <f aca="false">IF(A2175=1,-1,E2175+A2175*0.0000000001)</f>
        <v>2.20824513300641E-007</v>
      </c>
    </row>
    <row r="2176" customFormat="false" ht="15" hidden="false" customHeight="false" outlineLevel="0" collapsed="false">
      <c r="A2176" s="4" t="n">
        <v>2171</v>
      </c>
      <c r="B2176" s="4" t="str">
        <f aca="false">Vocabulary!B2172</f>
        <v>deserved</v>
      </c>
      <c r="C2176" s="24" t="n">
        <v>0.0559432743371913</v>
      </c>
      <c r="D2176" s="25" t="n">
        <f aca="false">EXP((C2176-$B$3)/$F$3)</f>
        <v>1.08395118942019E-008</v>
      </c>
      <c r="E2176" s="26" t="n">
        <f aca="false">D2176/$D$3</f>
        <v>8.55817040944858E-009</v>
      </c>
      <c r="F2176" s="47" t="n">
        <f aca="false">IF(A2176=1,-1,E2176+A2176*0.0000000001)</f>
        <v>2.25658170409449E-007</v>
      </c>
    </row>
    <row r="2177" customFormat="false" ht="15" hidden="false" customHeight="false" outlineLevel="0" collapsed="false">
      <c r="A2177" s="4" t="n">
        <v>2172</v>
      </c>
      <c r="B2177" s="4" t="str">
        <f aca="false">Vocabulary!B2173</f>
        <v>spoken</v>
      </c>
      <c r="C2177" s="24" t="n">
        <v>-1.39624075411896</v>
      </c>
      <c r="D2177" s="25" t="n">
        <f aca="false">EXP((C2177-$B$3)/$F$3)</f>
        <v>2.53708031689237E-009</v>
      </c>
      <c r="E2177" s="26" t="n">
        <f aca="false">D2177/$D$3</f>
        <v>2.00311286212407E-009</v>
      </c>
      <c r="F2177" s="47" t="n">
        <f aca="false">IF(A2177=1,-1,E2177+A2177*0.0000000001)</f>
        <v>2.19203112862124E-007</v>
      </c>
    </row>
    <row r="2178" customFormat="false" ht="15" hidden="false" customHeight="false" outlineLevel="0" collapsed="false">
      <c r="A2178" s="4" t="n">
        <v>2173</v>
      </c>
      <c r="B2178" s="4" t="str">
        <f aca="false">Vocabulary!B2174</f>
        <v>tulip</v>
      </c>
      <c r="C2178" s="24" t="n">
        <v>-0.759026134146916</v>
      </c>
      <c r="D2178" s="25" t="n">
        <f aca="false">EXP((C2178-$B$3)/$F$3)</f>
        <v>4.79814103393746E-009</v>
      </c>
      <c r="E2178" s="26" t="n">
        <f aca="false">D2178/$D$3</f>
        <v>3.78829868150886E-009</v>
      </c>
      <c r="F2178" s="47" t="n">
        <f aca="false">IF(A2178=1,-1,E2178+A2178*0.0000000001)</f>
        <v>2.21088298681509E-007</v>
      </c>
    </row>
    <row r="2179" customFormat="false" ht="15" hidden="false" customHeight="false" outlineLevel="0" collapsed="false">
      <c r="A2179" s="4" t="n">
        <v>2174</v>
      </c>
      <c r="B2179" s="4" t="str">
        <f aca="false">Vocabulary!B2175</f>
        <v>onions</v>
      </c>
      <c r="C2179" s="24" t="n">
        <v>0.0315076964081144</v>
      </c>
      <c r="D2179" s="25" t="n">
        <f aca="false">EXP((C2179-$B$3)/$F$3)</f>
        <v>1.05778520805531E-008</v>
      </c>
      <c r="E2179" s="26" t="n">
        <f aca="false">D2179/$D$3</f>
        <v>8.35158091571787E-009</v>
      </c>
      <c r="F2179" s="47" t="n">
        <f aca="false">IF(A2179=1,-1,E2179+A2179*0.0000000001)</f>
        <v>2.25751580915718E-007</v>
      </c>
    </row>
    <row r="2180" customFormat="false" ht="15" hidden="false" customHeight="false" outlineLevel="0" collapsed="false">
      <c r="A2180" s="4" t="n">
        <v>2175</v>
      </c>
      <c r="B2180" s="4" t="str">
        <f aca="false">Vocabulary!B2176</f>
        <v>flung</v>
      </c>
      <c r="C2180" s="24" t="n">
        <v>2.3688473509361</v>
      </c>
      <c r="D2180" s="25" t="n">
        <f aca="false">EXP((C2180-$B$3)/$F$3)</f>
        <v>1.09519437332179E-007</v>
      </c>
      <c r="E2180" s="26" t="n">
        <f aca="false">D2180/$D$3</f>
        <v>8.64693924398079E-008</v>
      </c>
      <c r="F2180" s="47" t="n">
        <f aca="false">IF(A2180=1,-1,E2180+A2180*0.0000000001)</f>
        <v>3.03969392439808E-007</v>
      </c>
    </row>
    <row r="2181" customFormat="false" ht="15" hidden="false" customHeight="false" outlineLevel="0" collapsed="false">
      <c r="A2181" s="4" t="n">
        <v>2176</v>
      </c>
      <c r="B2181" s="4" t="str">
        <f aca="false">Vocabulary!B2177</f>
        <v>brush</v>
      </c>
      <c r="C2181" s="24" t="n">
        <v>-2.53569271354006</v>
      </c>
      <c r="D2181" s="25" t="n">
        <f aca="false">EXP((C2181-$B$3)/$F$3)</f>
        <v>8.11851350805301E-010</v>
      </c>
      <c r="E2181" s="26" t="n">
        <f aca="false">D2181/$D$3</f>
        <v>6.40984785583314E-010</v>
      </c>
      <c r="F2181" s="47" t="n">
        <f aca="false">IF(A2181=1,-1,E2181+A2181*0.0000000001)</f>
        <v>2.18240984785583E-007</v>
      </c>
    </row>
    <row r="2182" customFormat="false" ht="15" hidden="false" customHeight="false" outlineLevel="0" collapsed="false">
      <c r="A2182" s="4" t="n">
        <v>2177</v>
      </c>
      <c r="B2182" s="4" t="str">
        <f aca="false">Vocabulary!B2178</f>
        <v>unjust</v>
      </c>
      <c r="C2182" s="24" t="n">
        <v>1.83682678268793</v>
      </c>
      <c r="D2182" s="25" t="n">
        <f aca="false">EXP((C2182-$B$3)/$F$3)</f>
        <v>6.43335633190747E-008</v>
      </c>
      <c r="E2182" s="26" t="n">
        <f aca="false">D2182/$D$3</f>
        <v>5.07935784660376E-008</v>
      </c>
      <c r="F2182" s="47" t="n">
        <f aca="false">IF(A2182=1,-1,E2182+A2182*0.0000000001)</f>
        <v>2.68493578466038E-007</v>
      </c>
    </row>
    <row r="2183" customFormat="false" ht="15" hidden="false" customHeight="false" outlineLevel="0" collapsed="false">
      <c r="A2183" s="4" t="n">
        <v>2178</v>
      </c>
      <c r="B2183" s="4" t="str">
        <f aca="false">Vocabulary!B2179</f>
        <v>chanced</v>
      </c>
      <c r="C2183" s="24" t="n">
        <v>-1.49292114271502</v>
      </c>
      <c r="D2183" s="25" t="n">
        <f aca="false">EXP((C2183-$B$3)/$F$3)</f>
        <v>2.30327851608926E-009</v>
      </c>
      <c r="E2183" s="26" t="n">
        <f aca="false">D2183/$D$3</f>
        <v>1.81851823527753E-009</v>
      </c>
      <c r="F2183" s="47" t="n">
        <f aca="false">IF(A2183=1,-1,E2183+A2183*0.0000000001)</f>
        <v>2.19618518235278E-007</v>
      </c>
    </row>
    <row r="2184" customFormat="false" ht="15" hidden="false" customHeight="false" outlineLevel="0" collapsed="false">
      <c r="A2184" s="4" t="n">
        <v>2179</v>
      </c>
      <c r="B2184" s="4" t="str">
        <f aca="false">Vocabulary!B2180</f>
        <v>afore</v>
      </c>
      <c r="C2184" s="24" t="n">
        <v>-4.65567223728057</v>
      </c>
      <c r="D2184" s="25" t="n">
        <f aca="false">EXP((C2184-$B$3)/$F$3)</f>
        <v>9.74498351340685E-011</v>
      </c>
      <c r="E2184" s="26" t="n">
        <f aca="false">D2184/$D$3</f>
        <v>7.69400230923805E-011</v>
      </c>
      <c r="F2184" s="47" t="n">
        <f aca="false">IF(A2184=1,-1,E2184+A2184*0.0000000001)</f>
        <v>2.17976940023092E-007</v>
      </c>
    </row>
    <row r="2185" customFormat="false" ht="15" hidden="false" customHeight="false" outlineLevel="0" collapsed="false">
      <c r="A2185" s="4" t="n">
        <v>2180</v>
      </c>
      <c r="B2185" s="4" t="str">
        <f aca="false">Vocabulary!B2181</f>
        <v>clubs</v>
      </c>
      <c r="C2185" s="24" t="n">
        <v>-5.0795569385793</v>
      </c>
      <c r="D2185" s="25" t="n">
        <f aca="false">EXP((C2185-$B$3)/$F$3)</f>
        <v>6.37808528253835E-011</v>
      </c>
      <c r="E2185" s="26" t="n">
        <f aca="false">D2185/$D$3</f>
        <v>5.03571943706772E-011</v>
      </c>
      <c r="F2185" s="47" t="n">
        <f aca="false">IF(A2185=1,-1,E2185+A2185*0.0000000001)</f>
        <v>2.18050357194371E-007</v>
      </c>
    </row>
    <row r="2186" customFormat="false" ht="15" hidden="false" customHeight="false" outlineLevel="0" collapsed="false">
      <c r="A2186" s="4" t="n">
        <v>2181</v>
      </c>
      <c r="B2186" s="4" t="str">
        <f aca="false">Vocabulary!B2182</f>
        <v>oblong</v>
      </c>
      <c r="C2186" s="24" t="n">
        <v>2.18393849549742</v>
      </c>
      <c r="D2186" s="25" t="n">
        <f aca="false">EXP((C2186-$B$3)/$F$3)</f>
        <v>9.10303700768975E-008</v>
      </c>
      <c r="E2186" s="26" t="n">
        <f aca="false">D2186/$D$3</f>
        <v>7.18716328887445E-008</v>
      </c>
      <c r="F2186" s="47" t="n">
        <f aca="false">IF(A2186=1,-1,E2186+A2186*0.0000000001)</f>
        <v>2.89971632888744E-007</v>
      </c>
    </row>
    <row r="2187" customFormat="false" ht="15" hidden="false" customHeight="false" outlineLevel="0" collapsed="false">
      <c r="A2187" s="4" t="n">
        <v>2182</v>
      </c>
      <c r="B2187" s="4" t="str">
        <f aca="false">Vocabulary!B2183</f>
        <v>corners</v>
      </c>
      <c r="C2187" s="24" t="n">
        <v>-4.24042834914786</v>
      </c>
      <c r="D2187" s="25" t="n">
        <f aca="false">EXP((C2187-$B$3)/$F$3)</f>
        <v>1.47611175236489E-010</v>
      </c>
      <c r="E2187" s="26" t="n">
        <f aca="false">D2187/$D$3</f>
        <v>1.16544140026137E-010</v>
      </c>
      <c r="F2187" s="47" t="n">
        <f aca="false">IF(A2187=1,-1,E2187+A2187*0.0000000001)</f>
        <v>2.18316544140026E-007</v>
      </c>
    </row>
    <row r="2188" customFormat="false" ht="15" hidden="false" customHeight="false" outlineLevel="0" collapsed="false">
      <c r="A2188" s="4" t="n">
        <v>2183</v>
      </c>
      <c r="B2188" s="4" t="str">
        <f aca="false">Vocabulary!B2184</f>
        <v>diamonds</v>
      </c>
      <c r="C2188" s="24" t="n">
        <v>0.704382933997807</v>
      </c>
      <c r="D2188" s="25" t="n">
        <f aca="false">EXP((C2188-$B$3)/$F$3)</f>
        <v>2.07311546931676E-008</v>
      </c>
      <c r="E2188" s="26" t="n">
        <f aca="false">D2188/$D$3</f>
        <v>1.63679653088135E-008</v>
      </c>
      <c r="F2188" s="47" t="n">
        <f aca="false">IF(A2188=1,-1,E2188+A2188*0.0000000001)</f>
        <v>2.34667965308814E-007</v>
      </c>
    </row>
    <row r="2189" customFormat="false" ht="15" hidden="false" customHeight="false" outlineLevel="0" collapsed="false">
      <c r="A2189" s="4" t="n">
        <v>2184</v>
      </c>
      <c r="B2189" s="4" t="str">
        <f aca="false">Vocabulary!B2185</f>
        <v>merrily</v>
      </c>
      <c r="C2189" s="24" t="n">
        <v>-6.8371798530851</v>
      </c>
      <c r="D2189" s="25" t="n">
        <f aca="false">EXP((C2189-$B$3)/$F$3)</f>
        <v>1.09992833243867E-011</v>
      </c>
      <c r="E2189" s="26" t="n">
        <f aca="false">D2189/$D$3</f>
        <v>8.68431549231108E-012</v>
      </c>
      <c r="F2189" s="47" t="n">
        <f aca="false">IF(A2189=1,-1,E2189+A2189*0.0000000001)</f>
        <v>2.18408684315492E-007</v>
      </c>
    </row>
    <row r="2190" customFormat="false" ht="15" hidden="false" customHeight="false" outlineLevel="0" collapsed="false">
      <c r="A2190" s="4" t="n">
        <v>2185</v>
      </c>
      <c r="B2190" s="4" t="str">
        <f aca="false">Vocabulary!B2186</f>
        <v>couples</v>
      </c>
      <c r="C2190" s="24" t="n">
        <v>-1.27685363092447</v>
      </c>
      <c r="D2190" s="25" t="n">
        <f aca="false">EXP((C2190-$B$3)/$F$3)</f>
        <v>2.85879744183883E-009</v>
      </c>
      <c r="E2190" s="26" t="n">
        <f aca="false">D2190/$D$3</f>
        <v>2.2571196851068E-009</v>
      </c>
      <c r="F2190" s="47" t="n">
        <f aca="false">IF(A2190=1,-1,E2190+A2190*0.0000000001)</f>
        <v>2.20757119685107E-007</v>
      </c>
    </row>
    <row r="2191" customFormat="false" ht="15" hidden="false" customHeight="false" outlineLevel="0" collapsed="false">
      <c r="A2191" s="4" t="n">
        <v>2186</v>
      </c>
      <c r="B2191" s="4" t="str">
        <f aca="false">Vocabulary!B2187</f>
        <v>kings</v>
      </c>
      <c r="C2191" s="24" t="n">
        <v>3.77656059840344</v>
      </c>
      <c r="D2191" s="25" t="n">
        <f aca="false">EXP((C2191-$B$3)/$F$3)</f>
        <v>4.4756209633758E-007</v>
      </c>
      <c r="E2191" s="26" t="n">
        <f aca="false">D2191/$D$3</f>
        <v>3.53365790512754E-007</v>
      </c>
      <c r="F2191" s="47" t="n">
        <f aca="false">IF(A2191=1,-1,E2191+A2191*0.0000000001)</f>
        <v>5.71965790512754E-007</v>
      </c>
    </row>
    <row r="2192" customFormat="false" ht="15" hidden="false" customHeight="false" outlineLevel="0" collapsed="false">
      <c r="A2192" s="4" t="n">
        <v>2187</v>
      </c>
      <c r="B2192" s="4" t="str">
        <f aca="false">Vocabulary!B2188</f>
        <v>queens</v>
      </c>
      <c r="C2192" s="24" t="n">
        <v>-0.983207418343915</v>
      </c>
      <c r="D2192" s="25" t="n">
        <f aca="false">EXP((C2192-$B$3)/$F$3)</f>
        <v>3.83453154228061E-009</v>
      </c>
      <c r="E2192" s="26" t="n">
        <f aca="false">D2192/$D$3</f>
        <v>3.02749558278514E-009</v>
      </c>
      <c r="F2192" s="47" t="n">
        <f aca="false">IF(A2192=1,-1,E2192+A2192*0.0000000001)</f>
        <v>2.21727495582785E-007</v>
      </c>
    </row>
    <row r="2193" customFormat="false" ht="15" hidden="false" customHeight="false" outlineLevel="0" collapsed="false">
      <c r="A2193" s="4" t="n">
        <v>2188</v>
      </c>
      <c r="B2193" s="4" t="str">
        <f aca="false">Vocabulary!B2189</f>
        <v>recognised</v>
      </c>
      <c r="C2193" s="24" t="n">
        <v>-1.71667395023832</v>
      </c>
      <c r="D2193" s="25" t="n">
        <f aca="false">EXP((C2193-$B$3)/$F$3)</f>
        <v>1.84150052539669E-009</v>
      </c>
      <c r="E2193" s="26" t="n">
        <f aca="false">D2193/$D$3</f>
        <v>1.45392850335484E-009</v>
      </c>
      <c r="F2193" s="47" t="n">
        <f aca="false">IF(A2193=1,-1,E2193+A2193*0.0000000001)</f>
        <v>2.20253928503355E-007</v>
      </c>
    </row>
    <row r="2194" customFormat="false" ht="15" hidden="false" customHeight="false" outlineLevel="0" collapsed="false">
      <c r="A2194" s="4" t="n">
        <v>2189</v>
      </c>
      <c r="B2194" s="4" t="str">
        <f aca="false">Vocabulary!B2190</f>
        <v>noticing</v>
      </c>
      <c r="C2194" s="24" t="n">
        <v>-0.0667570572819655</v>
      </c>
      <c r="D2194" s="25" t="n">
        <f aca="false">EXP((C2194-$B$3)/$F$3)</f>
        <v>9.58785923573413E-009</v>
      </c>
      <c r="E2194" s="26" t="n">
        <f aca="false">D2194/$D$3</f>
        <v>7.56994724505164E-009</v>
      </c>
      <c r="F2194" s="47" t="n">
        <f aca="false">IF(A2194=1,-1,E2194+A2194*0.0000000001)</f>
        <v>2.26469947245052E-007</v>
      </c>
    </row>
    <row r="2195" customFormat="false" ht="15" hidden="false" customHeight="false" outlineLevel="0" collapsed="false">
      <c r="A2195" s="4" t="n">
        <v>2190</v>
      </c>
      <c r="B2195" s="4" t="str">
        <f aca="false">Vocabulary!B2191</f>
        <v>velvet</v>
      </c>
      <c r="C2195" s="24" t="n">
        <v>-6.33751699646923</v>
      </c>
      <c r="D2195" s="25" t="n">
        <f aca="false">EXP((C2195-$B$3)/$F$3)</f>
        <v>1.81286393981195E-011</v>
      </c>
      <c r="E2195" s="26" t="n">
        <f aca="false">D2195/$D$3</f>
        <v>1.43131892630276E-011</v>
      </c>
      <c r="F2195" s="47" t="n">
        <f aca="false">IF(A2195=1,-1,E2195+A2195*0.0000000001)</f>
        <v>2.19014313189263E-007</v>
      </c>
    </row>
    <row r="2196" customFormat="false" ht="15" hidden="false" customHeight="false" outlineLevel="0" collapsed="false">
      <c r="A2196" s="4" t="n">
        <v>2191</v>
      </c>
      <c r="B2196" s="4" t="str">
        <f aca="false">Vocabulary!B2192</f>
        <v>processions</v>
      </c>
      <c r="C2196" s="24" t="n">
        <v>-2.98992427312495</v>
      </c>
      <c r="D2196" s="25" t="n">
        <f aca="false">EXP((C2196-$B$3)/$F$3)</f>
        <v>5.15473398231847E-010</v>
      </c>
      <c r="E2196" s="26" t="n">
        <f aca="false">D2196/$D$3</f>
        <v>4.06984117611922E-010</v>
      </c>
      <c r="F2196" s="47" t="n">
        <f aca="false">IF(A2196=1,-1,E2196+A2196*0.0000000001)</f>
        <v>2.19506984117612E-007</v>
      </c>
    </row>
    <row r="2197" customFormat="false" ht="15" hidden="false" customHeight="false" outlineLevel="0" collapsed="false">
      <c r="A2197" s="4" t="n">
        <v>2192</v>
      </c>
      <c r="B2197" s="4" t="str">
        <f aca="false">Vocabulary!B2193</f>
        <v>opposite</v>
      </c>
      <c r="C2197" s="24" t="n">
        <v>0.385841115423043</v>
      </c>
      <c r="D2197" s="25" t="n">
        <f aca="false">EXP((C2197-$B$3)/$F$3)</f>
        <v>1.50758753592104E-008</v>
      </c>
      <c r="E2197" s="26" t="n">
        <f aca="false">D2197/$D$3</f>
        <v>1.19029262253722E-008</v>
      </c>
      <c r="F2197" s="47" t="n">
        <f aca="false">IF(A2197=1,-1,E2197+A2197*0.0000000001)</f>
        <v>2.31102926225372E-007</v>
      </c>
    </row>
    <row r="2198" customFormat="false" ht="15" hidden="false" customHeight="false" outlineLevel="0" collapsed="false">
      <c r="A2198" s="4" t="n">
        <v>2193</v>
      </c>
      <c r="B2198" s="4" t="str">
        <f aca="false">Vocabulary!B2194</f>
        <v>idiot</v>
      </c>
      <c r="C2198" s="24" t="n">
        <v>0.925557852175282</v>
      </c>
      <c r="D2198" s="25" t="n">
        <f aca="false">EXP((C2198-$B$3)/$F$3)</f>
        <v>2.5862978500866E-008</v>
      </c>
      <c r="E2198" s="26" t="n">
        <f aca="false">D2198/$D$3</f>
        <v>2.04197181078525E-008</v>
      </c>
      <c r="F2198" s="47" t="n">
        <f aca="false">IF(A2198=1,-1,E2198+A2198*0.0000000001)</f>
        <v>2.39719718107852E-007</v>
      </c>
    </row>
    <row r="2199" customFormat="false" ht="15" hidden="false" customHeight="false" outlineLevel="0" collapsed="false">
      <c r="A2199" s="4" t="n">
        <v>2194</v>
      </c>
      <c r="B2199" s="4" t="str">
        <f aca="false">Vocabulary!B2195</f>
        <v>rosetree</v>
      </c>
      <c r="C2199" s="24" t="n">
        <v>-6.66875187597571</v>
      </c>
      <c r="D2199" s="25" t="n">
        <f aca="false">EXP((C2199-$B$3)/$F$3)</f>
        <v>1.30170247319649E-011</v>
      </c>
      <c r="E2199" s="26" t="n">
        <f aca="false">D2199/$D$3</f>
        <v>1.02773922818196E-011</v>
      </c>
      <c r="F2199" s="47" t="n">
        <f aca="false">IF(A2199=1,-1,E2199+A2199*0.0000000001)</f>
        <v>2.19410277392282E-007</v>
      </c>
    </row>
    <row r="2200" customFormat="false" ht="15" hidden="false" customHeight="false" outlineLevel="0" collapsed="false">
      <c r="A2200" s="4" t="n">
        <v>2195</v>
      </c>
      <c r="B2200" s="4" t="str">
        <f aca="false">Vocabulary!B2196</f>
        <v>pattern</v>
      </c>
      <c r="C2200" s="24" t="n">
        <v>-14.1162128518274</v>
      </c>
      <c r="D2200" s="25" t="n">
        <f aca="false">EXP((C2200-$B$3)/$F$3)</f>
        <v>7.58788122228148E-015</v>
      </c>
      <c r="E2200" s="26" t="n">
        <f aca="false">D2200/$D$3</f>
        <v>5.99089527100162E-015</v>
      </c>
      <c r="F2200" s="47" t="n">
        <f aca="false">IF(A2200=1,-1,E2200+A2200*0.0000000001)</f>
        <v>2.19500005990895E-007</v>
      </c>
    </row>
    <row r="2201" customFormat="false" ht="15" hidden="false" customHeight="false" outlineLevel="0" collapsed="false">
      <c r="A2201" s="4" t="n">
        <v>2196</v>
      </c>
      <c r="B2201" s="4" t="str">
        <f aca="false">Vocabulary!B2197</f>
        <v>backs</v>
      </c>
      <c r="C2201" s="24" t="n">
        <v>-9.61427723887569</v>
      </c>
      <c r="D2201" s="25" t="n">
        <f aca="false">EXP((C2201-$B$3)/$F$3)</f>
        <v>6.84362680357639E-013</v>
      </c>
      <c r="E2201" s="26" t="n">
        <f aca="false">D2201/$D$3</f>
        <v>5.40328060666693E-013</v>
      </c>
      <c r="F2201" s="47" t="n">
        <f aca="false">IF(A2201=1,-1,E2201+A2201*0.0000000001)</f>
        <v>2.19600540328061E-007</v>
      </c>
    </row>
    <row r="2202" customFormat="false" ht="15" hidden="false" customHeight="false" outlineLevel="0" collapsed="false">
      <c r="A2202" s="4" t="n">
        <v>2197</v>
      </c>
      <c r="B2202" s="4" t="str">
        <f aca="false">Vocabulary!B2198</f>
        <v>glaring</v>
      </c>
      <c r="C2202" s="24" t="n">
        <v>1.66034148461433</v>
      </c>
      <c r="D2202" s="25" t="n">
        <f aca="false">EXP((C2202-$B$3)/$F$3)</f>
        <v>5.39251070298779E-008</v>
      </c>
      <c r="E2202" s="26" t="n">
        <f aca="false">D2202/$D$3</f>
        <v>4.25757413999709E-008</v>
      </c>
      <c r="F2202" s="47" t="n">
        <f aca="false">IF(A2202=1,-1,E2202+A2202*0.0000000001)</f>
        <v>2.62275741399971E-007</v>
      </c>
    </row>
    <row r="2203" customFormat="false" ht="15" hidden="false" customHeight="false" outlineLevel="0" collapsed="false">
      <c r="A2203" s="4" t="n">
        <v>2198</v>
      </c>
      <c r="B2203" s="4" t="str">
        <f aca="false">Vocabulary!B2199</f>
        <v>beast</v>
      </c>
      <c r="C2203" s="24" t="n">
        <v>0.422667312695487</v>
      </c>
      <c r="D2203" s="25" t="n">
        <f aca="false">EXP((C2203-$B$3)/$F$3)</f>
        <v>1.5641411886973E-008</v>
      </c>
      <c r="E2203" s="26" t="n">
        <f aca="false">D2203/$D$3</f>
        <v>1.23494369192669E-008</v>
      </c>
      <c r="F2203" s="47" t="n">
        <f aca="false">IF(A2203=1,-1,E2203+A2203*0.0000000001)</f>
        <v>2.32149436919267E-007</v>
      </c>
    </row>
    <row r="2204" customFormat="false" ht="15" hidden="false" customHeight="false" outlineLevel="0" collapsed="false">
      <c r="A2204" s="4" t="n">
        <v>2199</v>
      </c>
      <c r="B2204" s="4" t="str">
        <f aca="false">Vocabulary!B2200</f>
        <v>bowing</v>
      </c>
      <c r="C2204" s="24" t="n">
        <v>-9.72180795973901</v>
      </c>
      <c r="D2204" s="25" t="n">
        <f aca="false">EXP((C2204-$B$3)/$F$3)</f>
        <v>6.14591175009192E-013</v>
      </c>
      <c r="E2204" s="26" t="n">
        <f aca="false">D2204/$D$3</f>
        <v>4.85241038453528E-013</v>
      </c>
      <c r="F2204" s="47" t="n">
        <f aca="false">IF(A2204=1,-1,E2204+A2204*0.0000000001)</f>
        <v>2.19900485241038E-007</v>
      </c>
    </row>
    <row r="2205" customFormat="false" ht="15" hidden="false" customHeight="false" outlineLevel="0" collapsed="false">
      <c r="A2205" s="4" t="n">
        <v>2200</v>
      </c>
      <c r="B2205" s="4" t="str">
        <f aca="false">Vocabulary!B2201</f>
        <v>humble</v>
      </c>
      <c r="C2205" s="24" t="n">
        <v>-6.17517163881558</v>
      </c>
      <c r="D2205" s="25" t="n">
        <f aca="false">EXP((C2205-$B$3)/$F$3)</f>
        <v>2.13241094703699E-011</v>
      </c>
      <c r="E2205" s="26" t="n">
        <f aca="false">D2205/$D$3</f>
        <v>1.68361236611382E-011</v>
      </c>
      <c r="F2205" s="47" t="n">
        <f aca="false">IF(A2205=1,-1,E2205+A2205*0.0000000001)</f>
        <v>2.20016836123661E-007</v>
      </c>
    </row>
    <row r="2206" customFormat="false" ht="15" hidden="false" customHeight="false" outlineLevel="0" collapsed="false">
      <c r="A2206" s="4" t="n">
        <v>2201</v>
      </c>
      <c r="B2206" s="4" t="str">
        <f aca="false">Vocabulary!B2202</f>
        <v>meanwhile</v>
      </c>
      <c r="C2206" s="24" t="n">
        <v>-1.83947346724684</v>
      </c>
      <c r="D2206" s="25" t="n">
        <f aca="false">EXP((C2206-$B$3)/$F$3)</f>
        <v>1.62869849281171E-009</v>
      </c>
      <c r="E2206" s="26" t="n">
        <f aca="false">D2206/$D$3</f>
        <v>1.28591392150698E-009</v>
      </c>
      <c r="F2206" s="47" t="n">
        <f aca="false">IF(A2206=1,-1,E2206+A2206*0.0000000001)</f>
        <v>2.21385913921507E-007</v>
      </c>
    </row>
    <row r="2207" customFormat="false" ht="15" hidden="false" customHeight="false" outlineLevel="0" collapsed="false">
      <c r="A2207" s="4" t="n">
        <v>2202</v>
      </c>
      <c r="B2207" s="4" t="str">
        <f aca="false">Vocabulary!B2203</f>
        <v>examining</v>
      </c>
      <c r="C2207" s="24" t="n">
        <v>-3.59522202287479</v>
      </c>
      <c r="D2207" s="25" t="n">
        <f aca="false">EXP((C2207-$B$3)/$F$3)</f>
        <v>2.81403040227525E-010</v>
      </c>
      <c r="E2207" s="26" t="n">
        <f aca="false">D2207/$D$3</f>
        <v>2.22177455545049E-010</v>
      </c>
      <c r="F2207" s="47" t="n">
        <f aca="false">IF(A2207=1,-1,E2207+A2207*0.0000000001)</f>
        <v>2.20422177455545E-007</v>
      </c>
    </row>
    <row r="2208" customFormat="false" ht="15" hidden="false" customHeight="false" outlineLevel="0" collapsed="false">
      <c r="A2208" s="4" t="n">
        <v>2203</v>
      </c>
      <c r="B2208" s="4" t="str">
        <f aca="false">Vocabulary!B2204</f>
        <v>remaining</v>
      </c>
      <c r="C2208" s="24" t="n">
        <v>2.35188572869789</v>
      </c>
      <c r="D2208" s="25" t="n">
        <f aca="false">EXP((C2208-$B$3)/$F$3)</f>
        <v>1.07677475499109E-007</v>
      </c>
      <c r="E2208" s="26" t="n">
        <f aca="false">D2208/$D$3</f>
        <v>8.50150997180535E-008</v>
      </c>
      <c r="F2208" s="47" t="n">
        <f aca="false">IF(A2208=1,-1,E2208+A2208*0.0000000001)</f>
        <v>3.05315099718054E-007</v>
      </c>
    </row>
    <row r="2209" customFormat="false" ht="15" hidden="false" customHeight="false" outlineLevel="0" collapsed="false">
      <c r="A2209" s="4" t="n">
        <v>2204</v>
      </c>
      <c r="B2209" s="4" t="str">
        <f aca="false">Vocabulary!B2205</f>
        <v>execute</v>
      </c>
      <c r="C2209" s="24" t="n">
        <v>-0.902325594235201</v>
      </c>
      <c r="D2209" s="25" t="n">
        <f aca="false">EXP((C2209-$B$3)/$F$3)</f>
        <v>4.15756305366446E-009</v>
      </c>
      <c r="E2209" s="26" t="n">
        <f aca="false">D2209/$D$3</f>
        <v>3.28254015942548E-009</v>
      </c>
      <c r="F2209" s="47" t="n">
        <f aca="false">IF(A2209=1,-1,E2209+A2209*0.0000000001)</f>
        <v>2.23682540159426E-007</v>
      </c>
    </row>
    <row r="2210" customFormat="false" ht="15" hidden="false" customHeight="false" outlineLevel="0" collapsed="false">
      <c r="A2210" s="4" t="n">
        <v>2205</v>
      </c>
      <c r="B2210" s="4" t="str">
        <f aca="false">Vocabulary!B2206</f>
        <v>protection</v>
      </c>
      <c r="C2210" s="24" t="n">
        <v>1.03567004756741</v>
      </c>
      <c r="D2210" s="25" t="n">
        <f aca="false">EXP((C2210-$B$3)/$F$3)</f>
        <v>2.88735150308867E-008</v>
      </c>
      <c r="E2210" s="26" t="n">
        <f aca="false">D2210/$D$3</f>
        <v>2.27966410633564E-008</v>
      </c>
      <c r="F2210" s="47" t="n">
        <f aca="false">IF(A2210=1,-1,E2210+A2210*0.0000000001)</f>
        <v>2.43296641063356E-007</v>
      </c>
    </row>
    <row r="2211" customFormat="false" ht="15" hidden="false" customHeight="false" outlineLevel="0" collapsed="false">
      <c r="A2211" s="4" t="n">
        <v>2206</v>
      </c>
      <c r="B2211" s="4" t="str">
        <f aca="false">Vocabulary!B2207</f>
        <v>pot</v>
      </c>
      <c r="C2211" s="24" t="n">
        <v>-4.45742291072654</v>
      </c>
      <c r="D2211" s="25" t="n">
        <f aca="false">EXP((C2211-$B$3)/$F$3)</f>
        <v>1.18817304928989E-010</v>
      </c>
      <c r="E2211" s="26" t="n">
        <f aca="false">D2211/$D$3</f>
        <v>9.38103812329064E-011</v>
      </c>
      <c r="F2211" s="47" t="n">
        <f aca="false">IF(A2211=1,-1,E2211+A2211*0.0000000001)</f>
        <v>2.20693810381233E-007</v>
      </c>
    </row>
    <row r="2212" customFormat="false" ht="15" hidden="false" customHeight="false" outlineLevel="0" collapsed="false">
      <c r="A2212" s="4" t="n">
        <v>2207</v>
      </c>
      <c r="B2212" s="4" t="str">
        <f aca="false">Vocabulary!B2208</f>
        <v>marched</v>
      </c>
      <c r="C2212" s="24" t="n">
        <v>2.13302551371166</v>
      </c>
      <c r="D2212" s="25" t="n">
        <f aca="false">EXP((C2212-$B$3)/$F$3)</f>
        <v>8.65117468249371E-008</v>
      </c>
      <c r="E2212" s="26" t="n">
        <f aca="false">D2212/$D$3</f>
        <v>6.83040231860364E-008</v>
      </c>
      <c r="F2212" s="47" t="n">
        <f aca="false">IF(A2212=1,-1,E2212+A2212*0.0000000001)</f>
        <v>2.89004023186036E-007</v>
      </c>
    </row>
    <row r="2213" customFormat="false" ht="15" hidden="false" customHeight="false" outlineLevel="0" collapsed="false">
      <c r="A2213" s="4" t="n">
        <v>2208</v>
      </c>
      <c r="B2213" s="4" t="str">
        <f aca="false">Vocabulary!B2209</f>
        <v>evidently</v>
      </c>
      <c r="C2213" s="24" t="n">
        <v>-1.833989495333</v>
      </c>
      <c r="D2213" s="25" t="n">
        <f aca="false">EXP((C2213-$B$3)/$F$3)</f>
        <v>1.63765476512946E-009</v>
      </c>
      <c r="E2213" s="26" t="n">
        <f aca="false">D2213/$D$3</f>
        <v>1.29298520898531E-009</v>
      </c>
      <c r="F2213" s="47" t="n">
        <f aca="false">IF(A2213=1,-1,E2213+A2213*0.0000000001)</f>
        <v>2.22092985208985E-007</v>
      </c>
    </row>
    <row r="2214" customFormat="false" ht="15" hidden="false" customHeight="false" outlineLevel="0" collapsed="false">
      <c r="A2214" s="4" t="n">
        <v>2209</v>
      </c>
      <c r="B2214" s="4" t="str">
        <f aca="false">Vocabulary!B2210</f>
        <v>roared</v>
      </c>
      <c r="C2214" s="24" t="n">
        <v>0.852430628265821</v>
      </c>
      <c r="D2214" s="25" t="n">
        <f aca="false">EXP((C2214-$B$3)/$F$3)</f>
        <v>2.40391877273449E-008</v>
      </c>
      <c r="E2214" s="26" t="n">
        <f aca="false">D2214/$D$3</f>
        <v>1.89797720675402E-008</v>
      </c>
      <c r="F2214" s="47" t="n">
        <f aca="false">IF(A2214=1,-1,E2214+A2214*0.0000000001)</f>
        <v>2.3987977206754E-007</v>
      </c>
    </row>
    <row r="2215" customFormat="false" ht="15" hidden="false" customHeight="false" outlineLevel="0" collapsed="false">
      <c r="A2215" s="4" t="n">
        <v>2210</v>
      </c>
      <c r="B2215" s="4" t="str">
        <f aca="false">Vocabulary!B2211</f>
        <v>peeping</v>
      </c>
      <c r="C2215" s="24" t="n">
        <v>-2.79880575496121</v>
      </c>
      <c r="D2215" s="25" t="n">
        <f aca="false">EXP((C2215-$B$3)/$F$3)</f>
        <v>6.2403360212025E-010</v>
      </c>
      <c r="E2215" s="26" t="n">
        <f aca="false">D2215/$D$3</f>
        <v>4.92696161994512E-010</v>
      </c>
      <c r="F2215" s="47" t="n">
        <f aca="false">IF(A2215=1,-1,E2215+A2215*0.0000000001)</f>
        <v>2.21492696161995E-007</v>
      </c>
    </row>
    <row r="2216" customFormat="false" ht="15" hidden="false" customHeight="false" outlineLevel="0" collapsed="false">
      <c r="A2216" s="4" t="n">
        <v>2211</v>
      </c>
      <c r="B2216" s="4" t="str">
        <f aca="false">Vocabulary!B2212</f>
        <v>boxed</v>
      </c>
      <c r="C2216" s="24" t="n">
        <v>-3.3131918453829</v>
      </c>
      <c r="D2216" s="25" t="n">
        <f aca="false">EXP((C2216-$B$3)/$F$3)</f>
        <v>3.73089421206344E-010</v>
      </c>
      <c r="E2216" s="26" t="n">
        <f aca="false">D2216/$D$3</f>
        <v>2.94567031782525E-010</v>
      </c>
      <c r="F2216" s="47" t="n">
        <f aca="false">IF(A2216=1,-1,E2216+A2216*0.0000000001)</f>
        <v>2.21394567031783E-007</v>
      </c>
    </row>
    <row r="2217" customFormat="false" ht="15" hidden="false" customHeight="false" outlineLevel="0" collapsed="false">
      <c r="A2217" s="4" t="n">
        <v>2212</v>
      </c>
      <c r="B2217" s="4" t="str">
        <f aca="false">Vocabulary!B2213</f>
        <v>laughter</v>
      </c>
      <c r="C2217" s="24" t="n">
        <v>-0.399246179744815</v>
      </c>
      <c r="D2217" s="25" t="n">
        <f aca="false">EXP((C2217-$B$3)/$F$3)</f>
        <v>6.87580352237877E-009</v>
      </c>
      <c r="E2217" s="26" t="n">
        <f aca="false">D2217/$D$3</f>
        <v>5.42868524161871E-009</v>
      </c>
      <c r="F2217" s="47" t="n">
        <f aca="false">IF(A2217=1,-1,E2217+A2217*0.0000000001)</f>
        <v>2.26628685241619E-007</v>
      </c>
    </row>
    <row r="2218" customFormat="false" ht="15" hidden="false" customHeight="false" outlineLevel="0" collapsed="false">
      <c r="A2218" s="4" t="n">
        <v>2213</v>
      </c>
      <c r="B2218" s="4" t="str">
        <f aca="false">Vocabulary!B2214</f>
        <v>thunder</v>
      </c>
      <c r="C2218" s="24" t="n">
        <v>4.62725068637588</v>
      </c>
      <c r="D2218" s="25" t="n">
        <f aca="false">EXP((C2218-$B$3)/$F$3)</f>
        <v>1.04786011595111E-006</v>
      </c>
      <c r="E2218" s="26" t="n">
        <f aca="false">D2218/$D$3</f>
        <v>8.27321887286368E-007</v>
      </c>
      <c r="F2218" s="47" t="n">
        <f aca="false">IF(A2218=1,-1,E2218+A2218*0.0000000001)</f>
        <v>1.04862188728637E-006</v>
      </c>
    </row>
    <row r="2219" customFormat="false" ht="15" hidden="false" customHeight="false" outlineLevel="0" collapsed="false">
      <c r="A2219" s="4" t="n">
        <v>2214</v>
      </c>
      <c r="B2219" s="4" t="str">
        <f aca="false">Vocabulary!B2215</f>
        <v>ridges</v>
      </c>
      <c r="C2219" s="24" t="n">
        <v>-0.847649195706135</v>
      </c>
      <c r="D2219" s="25" t="n">
        <f aca="false">EXP((C2219-$B$3)/$F$3)</f>
        <v>4.39121299134345E-009</v>
      </c>
      <c r="E2219" s="26" t="n">
        <f aca="false">D2219/$D$3</f>
        <v>3.46701488507096E-009</v>
      </c>
      <c r="F2219" s="47" t="n">
        <f aca="false">IF(A2219=1,-1,E2219+A2219*0.0000000001)</f>
        <v>2.24867014885071E-007</v>
      </c>
    </row>
    <row r="2220" customFormat="false" ht="15" hidden="false" customHeight="false" outlineLevel="0" collapsed="false">
      <c r="A2220" s="4" t="n">
        <v>2215</v>
      </c>
      <c r="B2220" s="4" t="str">
        <f aca="false">Vocabulary!B2216</f>
        <v>furrows</v>
      </c>
      <c r="C2220" s="24" t="n">
        <v>-1.44043079917781</v>
      </c>
      <c r="D2220" s="25" t="n">
        <f aca="false">EXP((C2220-$B$3)/$F$3)</f>
        <v>2.42740768900173E-009</v>
      </c>
      <c r="E2220" s="26" t="n">
        <f aca="false">D2220/$D$3</f>
        <v>1.91652252042777E-009</v>
      </c>
      <c r="F2220" s="47" t="n">
        <f aca="false">IF(A2220=1,-1,E2220+A2220*0.0000000001)</f>
        <v>2.23416522520428E-007</v>
      </c>
    </row>
    <row r="2221" customFormat="false" ht="15" hidden="false" customHeight="false" outlineLevel="0" collapsed="false">
      <c r="A2221" s="4" t="n">
        <v>2216</v>
      </c>
      <c r="B2221" s="4" t="str">
        <f aca="false">Vocabulary!B2217</f>
        <v>balls</v>
      </c>
      <c r="C2221" s="24" t="n">
        <v>3.12828444324848</v>
      </c>
      <c r="D2221" s="25" t="n">
        <f aca="false">EXP((C2221-$B$3)/$F$3)</f>
        <v>2.34051022321575E-007</v>
      </c>
      <c r="E2221" s="26" t="n">
        <f aca="false">D2221/$D$3</f>
        <v>1.84791395875042E-007</v>
      </c>
      <c r="F2221" s="47" t="n">
        <f aca="false">IF(A2221=1,-1,E2221+A2221*0.0000000001)</f>
        <v>4.06391395875042E-007</v>
      </c>
    </row>
    <row r="2222" customFormat="false" ht="15" hidden="false" customHeight="false" outlineLevel="0" collapsed="false">
      <c r="A2222" s="4" t="n">
        <v>2217</v>
      </c>
      <c r="B2222" s="4" t="str">
        <f aca="false">Vocabulary!B2218</f>
        <v>mallets</v>
      </c>
      <c r="C2222" s="24" t="n">
        <v>-7.49567439950786</v>
      </c>
      <c r="D2222" s="25" t="n">
        <f aca="false">EXP((C2222-$B$3)/$F$3)</f>
        <v>5.69355920505636E-012</v>
      </c>
      <c r="E2222" s="26" t="n">
        <f aca="false">D2222/$D$3</f>
        <v>4.49526236870693E-012</v>
      </c>
      <c r="F2222" s="47" t="n">
        <f aca="false">IF(A2222=1,-1,E2222+A2222*0.0000000001)</f>
        <v>2.21704495262369E-007</v>
      </c>
    </row>
    <row r="2223" customFormat="false" ht="15" hidden="false" customHeight="false" outlineLevel="0" collapsed="false">
      <c r="A2223" s="4" t="n">
        <v>2218</v>
      </c>
      <c r="B2223" s="4" t="str">
        <f aca="false">Vocabulary!B2219</f>
        <v>double</v>
      </c>
      <c r="C2223" s="24" t="n">
        <v>2.83153325824086</v>
      </c>
      <c r="D2223" s="25" t="n">
        <f aca="false">EXP((C2223-$B$3)/$F$3)</f>
        <v>1.73953487574733E-007</v>
      </c>
      <c r="E2223" s="26" t="n">
        <f aca="false">D2223/$D$3</f>
        <v>1.37342308815472E-007</v>
      </c>
      <c r="F2223" s="47" t="n">
        <f aca="false">IF(A2223=1,-1,E2223+A2223*0.0000000001)</f>
        <v>3.59142308815472E-007</v>
      </c>
    </row>
    <row r="2224" customFormat="false" ht="15" hidden="false" customHeight="false" outlineLevel="0" collapsed="false">
      <c r="A2224" s="4" t="n">
        <v>2219</v>
      </c>
      <c r="B2224" s="4" t="str">
        <f aca="false">Vocabulary!B2220</f>
        <v>chief</v>
      </c>
      <c r="C2224" s="24" t="n">
        <v>-1.86694118692079</v>
      </c>
      <c r="D2224" s="25" t="n">
        <f aca="false">EXP((C2224-$B$3)/$F$3)</f>
        <v>1.58457067880207E-009</v>
      </c>
      <c r="E2224" s="26" t="n">
        <f aca="false">D2224/$D$3</f>
        <v>1.25107348258528E-009</v>
      </c>
      <c r="F2224" s="47" t="n">
        <f aca="false">IF(A2224=1,-1,E2224+A2224*0.0000000001)</f>
        <v>2.23151073482585E-007</v>
      </c>
    </row>
    <row r="2225" customFormat="false" ht="15" hidden="false" customHeight="false" outlineLevel="0" collapsed="false">
      <c r="A2225" s="4" t="n">
        <v>2220</v>
      </c>
      <c r="B2225" s="4" t="str">
        <f aca="false">Vocabulary!B2221</f>
        <v>managing</v>
      </c>
      <c r="C2225" s="24" t="n">
        <v>-4.95632101025366</v>
      </c>
      <c r="D2225" s="25" t="n">
        <f aca="false">EXP((C2225-$B$3)/$F$3)</f>
        <v>7.2145792043152E-011</v>
      </c>
      <c r="E2225" s="26" t="n">
        <f aca="false">D2225/$D$3</f>
        <v>5.69616038670712E-011</v>
      </c>
      <c r="F2225" s="47" t="n">
        <f aca="false">IF(A2225=1,-1,E2225+A2225*0.0000000001)</f>
        <v>2.22056961603867E-007</v>
      </c>
    </row>
    <row r="2226" customFormat="false" ht="15" hidden="false" customHeight="false" outlineLevel="0" collapsed="false">
      <c r="A2226" s="4" t="n">
        <v>2221</v>
      </c>
      <c r="B2226" s="4" t="str">
        <f aca="false">Vocabulary!B2222</f>
        <v>comfortably</v>
      </c>
      <c r="C2226" s="24" t="n">
        <v>-3.72282753319339</v>
      </c>
      <c r="D2226" s="25" t="n">
        <f aca="false">EXP((C2226-$B$3)/$F$3)</f>
        <v>2.47691108161537E-010</v>
      </c>
      <c r="E2226" s="26" t="n">
        <f aca="false">D2226/$D$3</f>
        <v>1.95560716501033E-010</v>
      </c>
      <c r="F2226" s="47" t="n">
        <f aca="false">IF(A2226=1,-1,E2226+A2226*0.0000000001)</f>
        <v>2.22295560716501E-007</v>
      </c>
    </row>
    <row r="2227" customFormat="false" ht="15" hidden="false" customHeight="false" outlineLevel="0" collapsed="false">
      <c r="A2227" s="4" t="n">
        <v>2222</v>
      </c>
      <c r="B2227" s="4" t="str">
        <f aca="false">Vocabulary!B2223</f>
        <v>straightened</v>
      </c>
      <c r="C2227" s="24" t="n">
        <v>-3.50239645221763</v>
      </c>
      <c r="D2227" s="25" t="n">
        <f aca="false">EXP((C2227-$B$3)/$F$3)</f>
        <v>3.08775204684169E-010</v>
      </c>
      <c r="E2227" s="26" t="n">
        <f aca="false">D2227/$D$3</f>
        <v>2.43788728283328E-010</v>
      </c>
      <c r="F2227" s="47" t="n">
        <f aca="false">IF(A2227=1,-1,E2227+A2227*0.0000000001)</f>
        <v>2.22443788728283E-007</v>
      </c>
    </row>
    <row r="2228" customFormat="false" ht="15" hidden="false" customHeight="false" outlineLevel="0" collapsed="false">
      <c r="A2228" s="4" t="n">
        <v>2223</v>
      </c>
      <c r="B2228" s="4" t="str">
        <f aca="false">Vocabulary!B2224</f>
        <v>expression</v>
      </c>
      <c r="C2228" s="24" t="n">
        <v>-6.76165318865917</v>
      </c>
      <c r="D2228" s="25" t="n">
        <f aca="false">EXP((C2228-$B$3)/$F$3)</f>
        <v>1.18621989197781E-011</v>
      </c>
      <c r="E2228" s="26" t="n">
        <f aca="false">D2228/$D$3</f>
        <v>9.36561726921858E-012</v>
      </c>
      <c r="F2228" s="47" t="n">
        <f aca="false">IF(A2228=1,-1,E2228+A2228*0.0000000001)</f>
        <v>2.22309365617269E-007</v>
      </c>
    </row>
    <row r="2229" customFormat="false" ht="15" hidden="false" customHeight="false" outlineLevel="0" collapsed="false">
      <c r="A2229" s="4" t="n">
        <v>2224</v>
      </c>
      <c r="B2229" s="4" t="str">
        <f aca="false">Vocabulary!B2225</f>
        <v>bursting</v>
      </c>
      <c r="C2229" s="24" t="n">
        <v>-3.18420086736942</v>
      </c>
      <c r="D2229" s="25" t="n">
        <f aca="false">EXP((C2229-$B$3)/$F$3)</f>
        <v>4.24456320480687E-010</v>
      </c>
      <c r="E2229" s="26" t="n">
        <f aca="false">D2229/$D$3</f>
        <v>3.35122979475148E-010</v>
      </c>
      <c r="F2229" s="47" t="n">
        <f aca="false">IF(A2229=1,-1,E2229+A2229*0.0000000001)</f>
        <v>2.22735122979475E-007</v>
      </c>
    </row>
    <row r="2230" customFormat="false" ht="15" hidden="false" customHeight="false" outlineLevel="0" collapsed="false">
      <c r="A2230" s="4" t="n">
        <v>2225</v>
      </c>
      <c r="B2230" s="4" t="str">
        <f aca="false">Vocabulary!B2226</f>
        <v>provoking</v>
      </c>
      <c r="C2230" s="24" t="n">
        <v>-6.50461955699126</v>
      </c>
      <c r="D2230" s="25" t="n">
        <f aca="false">EXP((C2230-$B$3)/$F$3)</f>
        <v>1.53388743691233E-011</v>
      </c>
      <c r="E2230" s="26" t="n">
        <f aca="false">D2230/$D$3</f>
        <v>1.21105730609788E-011</v>
      </c>
      <c r="F2230" s="47" t="n">
        <f aca="false">IF(A2230=1,-1,E2230+A2230*0.0000000001)</f>
        <v>2.22512110573061E-007</v>
      </c>
    </row>
    <row r="2231" customFormat="false" ht="15" hidden="false" customHeight="false" outlineLevel="0" collapsed="false">
      <c r="A2231" s="4" t="n">
        <v>2226</v>
      </c>
      <c r="B2231" s="4" t="str">
        <f aca="false">Vocabulary!B2227</f>
        <v>act</v>
      </c>
      <c r="C2231" s="24" t="n">
        <v>-3.20446827398744</v>
      </c>
      <c r="D2231" s="25" t="n">
        <f aca="false">EXP((C2231-$B$3)/$F$3)</f>
        <v>4.15940282155187E-010</v>
      </c>
      <c r="E2231" s="26" t="n">
        <f aca="false">D2231/$D$3</f>
        <v>3.28399271995108E-010</v>
      </c>
      <c r="F2231" s="47" t="n">
        <f aca="false">IF(A2231=1,-1,E2231+A2231*0.0000000001)</f>
        <v>2.22928399271995E-007</v>
      </c>
    </row>
    <row r="2232" customFormat="false" ht="15" hidden="false" customHeight="false" outlineLevel="0" collapsed="false">
      <c r="A2232" s="4" t="n">
        <v>2227</v>
      </c>
      <c r="B2232" s="4" t="str">
        <f aca="false">Vocabulary!B2228</f>
        <v>crawling</v>
      </c>
      <c r="C2232" s="24" t="n">
        <v>-4.64158929930332</v>
      </c>
      <c r="D2232" s="25" t="n">
        <f aca="false">EXP((C2232-$B$3)/$F$3)</f>
        <v>9.88319242132427E-011</v>
      </c>
      <c r="E2232" s="26" t="n">
        <f aca="false">D2232/$D$3</f>
        <v>7.80312303327119E-011</v>
      </c>
      <c r="F2232" s="47" t="n">
        <f aca="false">IF(A2232=1,-1,E2232+A2232*0.0000000001)</f>
        <v>2.22778031230333E-007</v>
      </c>
    </row>
    <row r="2233" customFormat="false" ht="15" hidden="false" customHeight="false" outlineLevel="0" collapsed="false">
      <c r="A2233" s="4" t="n">
        <v>2228</v>
      </c>
      <c r="B2233" s="4" t="str">
        <f aca="false">Vocabulary!B2229</f>
        <v>ridge</v>
      </c>
      <c r="C2233" s="24" t="n">
        <v>-4.76856864567553</v>
      </c>
      <c r="D2233" s="25" t="n">
        <f aca="false">EXP((C2233-$B$3)/$F$3)</f>
        <v>8.70464013875816E-011</v>
      </c>
      <c r="E2233" s="26" t="n">
        <f aca="false">D2233/$D$3</f>
        <v>6.87261514978978E-011</v>
      </c>
      <c r="F2233" s="47" t="n">
        <f aca="false">IF(A2233=1,-1,E2233+A2233*0.0000000001)</f>
        <v>2.22868726151498E-007</v>
      </c>
    </row>
    <row r="2234" customFormat="false" ht="15" hidden="false" customHeight="false" outlineLevel="0" collapsed="false">
      <c r="A2234" s="4" t="n">
        <v>2229</v>
      </c>
      <c r="B2234" s="4" t="str">
        <f aca="false">Vocabulary!B2230</f>
        <v>furrow</v>
      </c>
      <c r="C2234" s="24" t="n">
        <v>2.68246352950679</v>
      </c>
      <c r="D2234" s="25" t="n">
        <f aca="false">EXP((C2234-$B$3)/$F$3)</f>
        <v>1.49862502236454E-007</v>
      </c>
      <c r="E2234" s="26" t="n">
        <f aca="false">D2234/$D$3</f>
        <v>1.18321640738452E-007</v>
      </c>
      <c r="F2234" s="47" t="n">
        <f aca="false">IF(A2234=1,-1,E2234+A2234*0.0000000001)</f>
        <v>3.41221640738453E-007</v>
      </c>
    </row>
    <row r="2235" customFormat="false" ht="15" hidden="false" customHeight="false" outlineLevel="0" collapsed="false">
      <c r="A2235" s="4" t="n">
        <v>2230</v>
      </c>
      <c r="B2235" s="4" t="str">
        <f aca="false">Vocabulary!B2231</f>
        <v>send</v>
      </c>
      <c r="C2235" s="24" t="n">
        <v>1.47868862882662</v>
      </c>
      <c r="D2235" s="25" t="n">
        <f aca="false">EXP((C2235-$B$3)/$F$3)</f>
        <v>4.49676490520846E-008</v>
      </c>
      <c r="E2235" s="26" t="n">
        <f aca="false">D2235/$D$3</f>
        <v>3.5503517801929E-008</v>
      </c>
      <c r="F2235" s="47" t="n">
        <f aca="false">IF(A2235=1,-1,E2235+A2235*0.0000000001)</f>
        <v>2.58503517801929E-007</v>
      </c>
    </row>
    <row r="2236" customFormat="false" ht="15" hidden="false" customHeight="false" outlineLevel="0" collapsed="false">
      <c r="A2236" s="4" t="n">
        <v>2231</v>
      </c>
      <c r="B2236" s="4" t="str">
        <f aca="false">Vocabulary!B2232</f>
        <v>doubled</v>
      </c>
      <c r="C2236" s="24" t="n">
        <v>-4.92431940581551</v>
      </c>
      <c r="D2236" s="25" t="n">
        <f aca="false">EXP((C2236-$B$3)/$F$3)</f>
        <v>7.4491912736228E-011</v>
      </c>
      <c r="E2236" s="26" t="n">
        <f aca="false">D2236/$D$3</f>
        <v>5.88139474862721E-011</v>
      </c>
      <c r="F2236" s="47" t="n">
        <f aca="false">IF(A2236=1,-1,E2236+A2236*0.0000000001)</f>
        <v>2.23158813947486E-007</v>
      </c>
    </row>
    <row r="2237" customFormat="false" ht="15" hidden="false" customHeight="false" outlineLevel="0" collapsed="false">
      <c r="A2237" s="4" t="n">
        <v>2232</v>
      </c>
      <c r="B2237" s="4" t="str">
        <f aca="false">Vocabulary!B2233</f>
        <v>parts</v>
      </c>
      <c r="C2237" s="24" t="n">
        <v>-1.09690987679448</v>
      </c>
      <c r="D2237" s="25" t="n">
        <f aca="false">EXP((C2237-$B$3)/$F$3)</f>
        <v>3.42240943320788E-009</v>
      </c>
      <c r="E2237" s="26" t="n">
        <f aca="false">D2237/$D$3</f>
        <v>2.70211089080169E-009</v>
      </c>
      <c r="F2237" s="47" t="n">
        <f aca="false">IF(A2237=1,-1,E2237+A2237*0.0000000001)</f>
        <v>2.25902110890802E-007</v>
      </c>
    </row>
    <row r="2238" customFormat="false" ht="15" hidden="false" customHeight="false" outlineLevel="0" collapsed="false">
      <c r="A2238" s="4" t="n">
        <v>2233</v>
      </c>
      <c r="B2238" s="4" t="str">
        <f aca="false">Vocabulary!B2234</f>
        <v>played</v>
      </c>
      <c r="C2238" s="24" t="n">
        <v>1.75854882058811</v>
      </c>
      <c r="D2238" s="25" t="n">
        <f aca="false">EXP((C2238-$B$3)/$F$3)</f>
        <v>5.94897193172432E-008</v>
      </c>
      <c r="E2238" s="26" t="n">
        <f aca="false">D2238/$D$3</f>
        <v>4.69691957070101E-008</v>
      </c>
      <c r="F2238" s="47" t="n">
        <f aca="false">IF(A2238=1,-1,E2238+A2238*0.0000000001)</f>
        <v>2.7026919570701E-007</v>
      </c>
    </row>
    <row r="2239" customFormat="false" ht="15" hidden="false" customHeight="false" outlineLevel="0" collapsed="false">
      <c r="A2239" s="4" t="n">
        <v>2234</v>
      </c>
      <c r="B2239" s="4" t="str">
        <f aca="false">Vocabulary!B2235</f>
        <v>fighting</v>
      </c>
      <c r="C2239" s="24" t="n">
        <v>-1.84194962579674</v>
      </c>
      <c r="D2239" s="25" t="n">
        <f aca="false">EXP((C2239-$B$3)/$F$3)</f>
        <v>1.6246705660642E-009</v>
      </c>
      <c r="E2239" s="26" t="n">
        <f aca="false">D2239/$D$3</f>
        <v>1.28273373370531E-009</v>
      </c>
      <c r="F2239" s="47" t="n">
        <f aca="false">IF(A2239=1,-1,E2239+A2239*0.0000000001)</f>
        <v>2.24682733733705E-007</v>
      </c>
    </row>
    <row r="2240" customFormat="false" ht="15" hidden="false" customHeight="false" outlineLevel="0" collapsed="false">
      <c r="A2240" s="4" t="n">
        <v>2235</v>
      </c>
      <c r="B2240" s="4" t="str">
        <f aca="false">Vocabulary!B2236</f>
        <v>furious</v>
      </c>
      <c r="C2240" s="24" t="n">
        <v>-2.21151095564704</v>
      </c>
      <c r="D2240" s="25" t="n">
        <f aca="false">EXP((C2240-$B$3)/$F$3)</f>
        <v>1.12270812649208E-009</v>
      </c>
      <c r="E2240" s="26" t="n">
        <f aca="false">D2240/$D$3</f>
        <v>8.8641698633418E-010</v>
      </c>
      <c r="F2240" s="47" t="n">
        <f aca="false">IF(A2240=1,-1,E2240+A2240*0.0000000001)</f>
        <v>2.24386416986334E-007</v>
      </c>
    </row>
    <row r="2241" customFormat="false" ht="15" hidden="false" customHeight="false" outlineLevel="0" collapsed="false">
      <c r="A2241" s="4" t="n">
        <v>2236</v>
      </c>
      <c r="B2241" s="4" t="str">
        <f aca="false">Vocabulary!B2237</f>
        <v>uneasy</v>
      </c>
      <c r="C2241" s="24" t="n">
        <v>-2.83526919592479</v>
      </c>
      <c r="D2241" s="25" t="n">
        <f aca="false">EXP((C2241-$B$3)/$F$3)</f>
        <v>6.01689045117141E-010</v>
      </c>
      <c r="E2241" s="26" t="n">
        <f aca="false">D2241/$D$3</f>
        <v>4.75054359630834E-010</v>
      </c>
      <c r="F2241" s="47" t="n">
        <f aca="false">IF(A2241=1,-1,E2241+A2241*0.0000000001)</f>
        <v>2.24075054359631E-007</v>
      </c>
    </row>
    <row r="2242" customFormat="false" ht="15" hidden="false" customHeight="false" outlineLevel="0" collapsed="false">
      <c r="A2242" s="4" t="n">
        <v>2237</v>
      </c>
      <c r="B2242" s="4" t="str">
        <f aca="false">Vocabulary!B2238</f>
        <v>beheading</v>
      </c>
      <c r="C2242" s="24" t="n">
        <v>-2.00327540925288</v>
      </c>
      <c r="D2242" s="25" t="n">
        <f aca="false">EXP((C2242-$B$3)/$F$3)</f>
        <v>1.38261866338496E-009</v>
      </c>
      <c r="E2242" s="26" t="n">
        <f aca="false">D2242/$D$3</f>
        <v>1.0916253654246E-009</v>
      </c>
      <c r="F2242" s="47" t="n">
        <f aca="false">IF(A2242=1,-1,E2242+A2242*0.0000000001)</f>
        <v>2.24791625365425E-007</v>
      </c>
    </row>
    <row r="2243" customFormat="false" ht="15" hidden="false" customHeight="false" outlineLevel="0" collapsed="false">
      <c r="A2243" s="4" t="n">
        <v>2238</v>
      </c>
      <c r="B2243" s="4" t="str">
        <f aca="false">Vocabulary!B2239</f>
        <v>appearance</v>
      </c>
      <c r="C2243" s="24" t="n">
        <v>-2.9551239003842</v>
      </c>
      <c r="D2243" s="25" t="n">
        <f aca="false">EXP((C2243-$B$3)/$F$3)</f>
        <v>5.33727853306762E-010</v>
      </c>
      <c r="E2243" s="26" t="n">
        <f aca="false">D2243/$D$3</f>
        <v>4.21396642713381E-010</v>
      </c>
      <c r="F2243" s="47" t="n">
        <f aca="false">IF(A2243=1,-1,E2243+A2243*0.0000000001)</f>
        <v>2.24221396642713E-007</v>
      </c>
    </row>
    <row r="2244" customFormat="false" ht="15" hidden="false" customHeight="false" outlineLevel="0" collapsed="false">
      <c r="A2244" s="4" t="n">
        <v>2239</v>
      </c>
      <c r="B2244" s="4" t="str">
        <f aca="false">Vocabulary!B2240</f>
        <v>nodded</v>
      </c>
      <c r="C2244" s="24" t="n">
        <v>2.13939347523258</v>
      </c>
      <c r="D2244" s="25" t="n">
        <f aca="false">EXP((C2244-$B$3)/$F$3)</f>
        <v>8.70644080951004E-008</v>
      </c>
      <c r="E2244" s="26" t="n">
        <f aca="false">D2244/$D$3</f>
        <v>6.87403684177152E-008</v>
      </c>
      <c r="F2244" s="47" t="n">
        <f aca="false">IF(A2244=1,-1,E2244+A2244*0.0000000001)</f>
        <v>2.92640368417715E-007</v>
      </c>
    </row>
    <row r="2245" customFormat="false" ht="15" hidden="false" customHeight="false" outlineLevel="0" collapsed="false">
      <c r="A2245" s="4" t="n">
        <v>2240</v>
      </c>
      <c r="B2245" s="4" t="str">
        <f aca="false">Vocabulary!B2241</f>
        <v>account</v>
      </c>
      <c r="C2245" s="24" t="n">
        <v>-5.43950877280615</v>
      </c>
      <c r="D2245" s="25" t="n">
        <f aca="false">EXP((C2245-$B$3)/$F$3)</f>
        <v>4.45005344239183E-011</v>
      </c>
      <c r="E2245" s="26" t="n">
        <f aca="false">D2245/$D$3</f>
        <v>3.51347146097178E-011</v>
      </c>
      <c r="F2245" s="47" t="n">
        <f aca="false">IF(A2245=1,-1,E2245+A2245*0.0000000001)</f>
        <v>2.2403513471461E-007</v>
      </c>
    </row>
    <row r="2246" customFormat="false" ht="15" hidden="false" customHeight="false" outlineLevel="0" collapsed="false">
      <c r="A2246" s="4" t="n">
        <v>2241</v>
      </c>
      <c r="B2246" s="4" t="str">
        <f aca="false">Vocabulary!B2242</f>
        <v>someone</v>
      </c>
      <c r="C2246" s="24" t="n">
        <v>-4.53456175888312</v>
      </c>
      <c r="D2246" s="25" t="n">
        <f aca="false">EXP((C2246-$B$3)/$F$3)</f>
        <v>1.09996463200125E-010</v>
      </c>
      <c r="E2246" s="26" t="n">
        <f aca="false">D2246/$D$3</f>
        <v>8.68460208994144E-011</v>
      </c>
      <c r="F2246" s="47" t="n">
        <f aca="false">IF(A2246=1,-1,E2246+A2246*0.0000000001)</f>
        <v>2.24186846020899E-007</v>
      </c>
    </row>
    <row r="2247" customFormat="false" ht="15" hidden="false" customHeight="false" outlineLevel="0" collapsed="false">
      <c r="A2247" s="4" t="n">
        <v>2242</v>
      </c>
      <c r="B2247" s="4" t="str">
        <f aca="false">Vocabulary!B2243</f>
        <v>fairly</v>
      </c>
      <c r="C2247" s="24" t="n">
        <v>-4.62450568696293</v>
      </c>
      <c r="D2247" s="25" t="n">
        <f aca="false">EXP((C2247-$B$3)/$F$3)</f>
        <v>1.00534835011337E-010</v>
      </c>
      <c r="E2247" s="26" t="n">
        <f aca="false">D2247/$D$3</f>
        <v>7.93757374419274E-011</v>
      </c>
      <c r="F2247" s="47" t="n">
        <f aca="false">IF(A2247=1,-1,E2247+A2247*0.0000000001)</f>
        <v>2.24279375737442E-007</v>
      </c>
    </row>
    <row r="2248" customFormat="false" ht="15" hidden="false" customHeight="false" outlineLevel="0" collapsed="false">
      <c r="A2248" s="4" t="n">
        <v>2243</v>
      </c>
      <c r="B2248" s="4" t="str">
        <f aca="false">Vocabulary!B2244</f>
        <v>complaining</v>
      </c>
      <c r="C2248" s="24" t="n">
        <v>2.10722863186288</v>
      </c>
      <c r="D2248" s="25" t="n">
        <f aca="false">EXP((C2248-$B$3)/$F$3)</f>
        <v>8.43085534533531E-008</v>
      </c>
      <c r="E2248" s="26" t="n">
        <f aca="false">D2248/$D$3</f>
        <v>6.65645256419571E-008</v>
      </c>
      <c r="F2248" s="47" t="n">
        <f aca="false">IF(A2248=1,-1,E2248+A2248*0.0000000001)</f>
        <v>2.90864525641957E-007</v>
      </c>
    </row>
    <row r="2249" customFormat="false" ht="15" hidden="false" customHeight="false" outlineLevel="0" collapsed="false">
      <c r="A2249" s="4" t="n">
        <v>2244</v>
      </c>
      <c r="B2249" s="4" t="str">
        <f aca="false">Vocabulary!B2245</f>
        <v>quarrel</v>
      </c>
      <c r="C2249" s="24" t="n">
        <v>-1.37800691236348</v>
      </c>
      <c r="D2249" s="25" t="n">
        <f aca="false">EXP((C2249-$B$3)/$F$3)</f>
        <v>2.58376536837938E-009</v>
      </c>
      <c r="E2249" s="26" t="n">
        <f aca="false">D2249/$D$3</f>
        <v>2.03997232868487E-009</v>
      </c>
      <c r="F2249" s="47" t="n">
        <f aca="false">IF(A2249=1,-1,E2249+A2249*0.0000000001)</f>
        <v>2.26439972328685E-007</v>
      </c>
    </row>
    <row r="2250" customFormat="false" ht="15" hidden="false" customHeight="false" outlineLevel="0" collapsed="false">
      <c r="A2250" s="4" t="n">
        <v>2245</v>
      </c>
      <c r="B2250" s="4" t="str">
        <f aca="false">Vocabulary!B2246</f>
        <v>oneself</v>
      </c>
      <c r="C2250" s="24" t="n">
        <v>8.32214896039845</v>
      </c>
      <c r="D2250" s="25" t="n">
        <f aca="false">EXP((C2250-$B$3)/$F$3)</f>
        <v>4.2167440616253E-005</v>
      </c>
      <c r="E2250" s="26" t="n">
        <f aca="false">D2250/$D$3</f>
        <v>3.32926561681464E-005</v>
      </c>
      <c r="F2250" s="47" t="n">
        <f aca="false">IF(A2250=1,-1,E2250+A2250*0.0000000001)</f>
        <v>3.35171561681464E-005</v>
      </c>
    </row>
    <row r="2251" customFormat="false" ht="15" hidden="false" customHeight="false" outlineLevel="0" collapsed="false">
      <c r="A2251" s="4" t="n">
        <v>2246</v>
      </c>
      <c r="B2251" s="4" t="str">
        <f aca="false">Vocabulary!B2247</f>
        <v>attends</v>
      </c>
      <c r="C2251" s="24" t="n">
        <v>2.03133963268518</v>
      </c>
      <c r="D2251" s="25" t="n">
        <f aca="false">EXP((C2251-$B$3)/$F$3)</f>
        <v>7.81472076150362E-008</v>
      </c>
      <c r="E2251" s="26" t="n">
        <f aca="false">D2251/$D$3</f>
        <v>6.16999295097208E-008</v>
      </c>
      <c r="F2251" s="47" t="n">
        <f aca="false">IF(A2251=1,-1,E2251+A2251*0.0000000001)</f>
        <v>2.86299929509721E-007</v>
      </c>
    </row>
    <row r="2252" customFormat="false" ht="15" hidden="false" customHeight="false" outlineLevel="0" collapsed="false">
      <c r="A2252" s="4" t="n">
        <v>2247</v>
      </c>
      <c r="B2252" s="4" t="str">
        <f aca="false">Vocabulary!B2248</f>
        <v>arch</v>
      </c>
      <c r="C2252" s="24" t="n">
        <v>1.96853044798715</v>
      </c>
      <c r="D2252" s="25" t="n">
        <f aca="false">EXP((C2252-$B$3)/$F$3)</f>
        <v>7.33898131405301E-008</v>
      </c>
      <c r="E2252" s="26" t="n">
        <f aca="false">D2252/$D$3</f>
        <v>5.79438016494275E-008</v>
      </c>
      <c r="F2252" s="47" t="n">
        <f aca="false">IF(A2252=1,-1,E2252+A2252*0.0000000001)</f>
        <v>2.82643801649428E-007</v>
      </c>
    </row>
    <row r="2253" customFormat="false" ht="15" hidden="false" customHeight="false" outlineLevel="0" collapsed="false">
      <c r="A2253" s="4" t="n">
        <v>2248</v>
      </c>
      <c r="B2253" s="4" t="str">
        <f aca="false">Vocabulary!B2249</f>
        <v>croqueted</v>
      </c>
      <c r="C2253" s="24" t="n">
        <v>-4.42819253817942</v>
      </c>
      <c r="D2253" s="25" t="n">
        <f aca="false">EXP((C2253-$B$3)/$F$3)</f>
        <v>1.22341636851474E-010</v>
      </c>
      <c r="E2253" s="26" t="n">
        <f aca="false">D2253/$D$3</f>
        <v>9.65929634622983E-011</v>
      </c>
      <c r="F2253" s="47" t="n">
        <f aca="false">IF(A2253=1,-1,E2253+A2253*0.0000000001)</f>
        <v>2.24896592963462E-007</v>
      </c>
    </row>
    <row r="2254" customFormat="false" ht="15" hidden="false" customHeight="false" outlineLevel="0" collapsed="false">
      <c r="A2254" s="4" t="n">
        <v>2249</v>
      </c>
      <c r="B2254" s="4" t="str">
        <f aca="false">Vocabulary!B2250</f>
        <v>win</v>
      </c>
      <c r="C2254" s="24" t="n">
        <v>0.558662259278133</v>
      </c>
      <c r="D2254" s="25" t="n">
        <f aca="false">EXP((C2254-$B$3)/$F$3)</f>
        <v>1.79199918317379E-008</v>
      </c>
      <c r="E2254" s="26" t="n">
        <f aca="false">D2254/$D$3</f>
        <v>1.41484547762685E-008</v>
      </c>
      <c r="F2254" s="47" t="n">
        <f aca="false">IF(A2254=1,-1,E2254+A2254*0.0000000001)</f>
        <v>2.39048454776269E-007</v>
      </c>
    </row>
    <row r="2255" customFormat="false" ht="15" hidden="false" customHeight="false" outlineLevel="0" collapsed="false">
      <c r="A2255" s="4" t="n">
        <v>2250</v>
      </c>
      <c r="B2255" s="4" t="str">
        <f aca="false">Vocabulary!B2251</f>
        <v>finishing</v>
      </c>
      <c r="C2255" s="24" t="n">
        <v>-1.92651527117307</v>
      </c>
      <c r="D2255" s="25" t="n">
        <f aca="false">EXP((C2255-$B$3)/$F$3)</f>
        <v>1.49292819248818E-009</v>
      </c>
      <c r="E2255" s="26" t="n">
        <f aca="false">D2255/$D$3</f>
        <v>1.17871856270744E-009</v>
      </c>
      <c r="F2255" s="47" t="n">
        <f aca="false">IF(A2255=1,-1,E2255+A2255*0.0000000001)</f>
        <v>2.26178718562707E-007</v>
      </c>
    </row>
    <row r="2256" customFormat="false" ht="15" hidden="false" customHeight="false" outlineLevel="0" collapsed="false">
      <c r="A2256" s="4" t="n">
        <v>2251</v>
      </c>
      <c r="B2256" s="4" t="str">
        <f aca="false">Vocabulary!B2252</f>
        <v>kiss</v>
      </c>
      <c r="C2256" s="24" t="n">
        <v>5.98283037054923</v>
      </c>
      <c r="D2256" s="25" t="n">
        <f aca="false">EXP((C2256-$B$3)/$F$3)</f>
        <v>4.06465872106372E-006</v>
      </c>
      <c r="E2256" s="26" t="n">
        <f aca="false">D2256/$D$3</f>
        <v>3.20918896816026E-006</v>
      </c>
      <c r="F2256" s="47" t="n">
        <f aca="false">IF(A2256=1,-1,E2256+A2256*0.0000000001)</f>
        <v>3.43428896816026E-006</v>
      </c>
    </row>
    <row r="2257" customFormat="false" ht="15" hidden="false" customHeight="false" outlineLevel="0" collapsed="false">
      <c r="A2257" s="4" t="n">
        <v>2252</v>
      </c>
      <c r="B2257" s="4" t="str">
        <f aca="false">Vocabulary!B2253</f>
        <v>likes</v>
      </c>
      <c r="C2257" s="24" t="n">
        <v>1.89990568787653</v>
      </c>
      <c r="D2257" s="25" t="n">
        <f aca="false">EXP((C2257-$B$3)/$F$3)</f>
        <v>6.85223781560674E-008</v>
      </c>
      <c r="E2257" s="26" t="n">
        <f aca="false">D2257/$D$3</f>
        <v>5.41007929917936E-008</v>
      </c>
      <c r="F2257" s="47" t="n">
        <f aca="false">IF(A2257=1,-1,E2257+A2257*0.0000000001)</f>
        <v>2.79300792991794E-007</v>
      </c>
    </row>
    <row r="2258" customFormat="false" ht="15" hidden="false" customHeight="false" outlineLevel="0" collapsed="false">
      <c r="A2258" s="4" t="n">
        <v>2253</v>
      </c>
      <c r="B2258" s="4" t="str">
        <f aca="false">Vocabulary!B2254</f>
        <v>impertinent</v>
      </c>
      <c r="C2258" s="24" t="n">
        <v>-1.12288635237703</v>
      </c>
      <c r="D2258" s="25" t="n">
        <f aca="false">EXP((C2258-$B$3)/$F$3)</f>
        <v>3.33465204660655E-009</v>
      </c>
      <c r="E2258" s="26" t="n">
        <f aca="false">D2258/$D$3</f>
        <v>2.6328233918301E-009</v>
      </c>
      <c r="F2258" s="47" t="n">
        <f aca="false">IF(A2258=1,-1,E2258+A2258*0.0000000001)</f>
        <v>2.2793282339183E-007</v>
      </c>
    </row>
    <row r="2259" customFormat="false" ht="15" hidden="false" customHeight="false" outlineLevel="0" collapsed="false">
      <c r="A2259" s="4" t="n">
        <v>2254</v>
      </c>
      <c r="B2259" s="4" t="str">
        <f aca="false">Vocabulary!B2255</f>
        <v>passing</v>
      </c>
      <c r="C2259" s="24" t="n">
        <v>1.3924051062063</v>
      </c>
      <c r="D2259" s="25" t="n">
        <f aca="false">EXP((C2259-$B$3)/$F$3)</f>
        <v>4.12503582939391E-008</v>
      </c>
      <c r="E2259" s="26" t="n">
        <f aca="false">D2259/$D$3</f>
        <v>3.25685878825575E-008</v>
      </c>
      <c r="F2259" s="47" t="n">
        <f aca="false">IF(A2259=1,-1,E2259+A2259*0.0000000001)</f>
        <v>2.57968587882558E-007</v>
      </c>
    </row>
    <row r="2260" customFormat="false" ht="15" hidden="false" customHeight="false" outlineLevel="0" collapsed="false">
      <c r="A2260" s="4" t="n">
        <v>2255</v>
      </c>
      <c r="B2260" s="4" t="str">
        <f aca="false">Vocabulary!B2256</f>
        <v>settling</v>
      </c>
      <c r="C2260" s="24" t="n">
        <v>-2.37793650100763</v>
      </c>
      <c r="D2260" s="25" t="n">
        <f aca="false">EXP((C2260-$B$3)/$F$3)</f>
        <v>9.50581089184554E-010</v>
      </c>
      <c r="E2260" s="26" t="n">
        <f aca="false">D2260/$D$3</f>
        <v>7.50516723321483E-010</v>
      </c>
      <c r="F2260" s="47" t="n">
        <f aca="false">IF(A2260=1,-1,E2260+A2260*0.0000000001)</f>
        <v>2.26250516723321E-007</v>
      </c>
    </row>
    <row r="2261" customFormat="false" ht="15" hidden="false" customHeight="false" outlineLevel="0" collapsed="false">
      <c r="A2261" s="4" t="n">
        <v>2256</v>
      </c>
      <c r="B2261" s="4" t="str">
        <f aca="false">Vocabulary!B2257</f>
        <v>difficulties</v>
      </c>
      <c r="C2261" s="24" t="n">
        <v>-5.39818365599675</v>
      </c>
      <c r="D2261" s="25" t="n">
        <f aca="false">EXP((C2261-$B$3)/$F$3)</f>
        <v>4.63780513206939E-011</v>
      </c>
      <c r="E2261" s="26" t="n">
        <f aca="false">D2261/$D$3</f>
        <v>3.66170792868413E-011</v>
      </c>
      <c r="F2261" s="47" t="n">
        <f aca="false">IF(A2261=1,-1,E2261+A2261*0.0000000001)</f>
        <v>2.25636617079287E-007</v>
      </c>
    </row>
    <row r="2262" customFormat="false" ht="15" hidden="false" customHeight="false" outlineLevel="0" collapsed="false">
      <c r="A2262" s="4" t="n">
        <v>2257</v>
      </c>
      <c r="B2262" s="4" t="str">
        <f aca="false">Vocabulary!B2258</f>
        <v>screaming</v>
      </c>
      <c r="C2262" s="24" t="n">
        <v>5.13855220088387</v>
      </c>
      <c r="D2262" s="25" t="n">
        <f aca="false">EXP((C2262-$B$3)/$F$3)</f>
        <v>1.74726483592252E-006</v>
      </c>
      <c r="E2262" s="26" t="n">
        <f aca="false">D2262/$D$3</f>
        <v>1.37952615968444E-006</v>
      </c>
      <c r="F2262" s="47" t="n">
        <f aca="false">IF(A2262=1,-1,E2262+A2262*0.0000000001)</f>
        <v>1.60522615968444E-006</v>
      </c>
    </row>
    <row r="2263" customFormat="false" ht="15" hidden="false" customHeight="false" outlineLevel="0" collapsed="false">
      <c r="A2263" s="4" t="n">
        <v>2258</v>
      </c>
      <c r="B2263" s="4" t="str">
        <f aca="false">Vocabulary!B2259</f>
        <v>search</v>
      </c>
      <c r="C2263" s="24" t="n">
        <v>-3.8412881807727</v>
      </c>
      <c r="D2263" s="25" t="n">
        <f aca="false">EXP((C2263-$B$3)/$F$3)</f>
        <v>2.20020734724682E-010</v>
      </c>
      <c r="E2263" s="26" t="n">
        <f aca="false">D2263/$D$3</f>
        <v>1.73713997434988E-010</v>
      </c>
      <c r="F2263" s="47" t="n">
        <f aca="false">IF(A2263=1,-1,E2263+A2263*0.0000000001)</f>
        <v>2.25973713997435E-007</v>
      </c>
    </row>
    <row r="2264" customFormat="false" ht="15" hidden="false" customHeight="false" outlineLevel="0" collapsed="false">
      <c r="A2264" s="4" t="n">
        <v>2259</v>
      </c>
      <c r="B2264" s="4" t="str">
        <f aca="false">Vocabulary!B2260</f>
        <v>engaged</v>
      </c>
      <c r="C2264" s="24" t="n">
        <v>-6.97930801559352</v>
      </c>
      <c r="D2264" s="25" t="n">
        <f aca="false">EXP((C2264-$B$3)/$F$3)</f>
        <v>9.5419890147316E-012</v>
      </c>
      <c r="E2264" s="26" t="n">
        <f aca="false">D2264/$D$3</f>
        <v>7.53373111540574E-012</v>
      </c>
      <c r="F2264" s="47" t="n">
        <f aca="false">IF(A2264=1,-1,E2264+A2264*0.0000000001)</f>
        <v>2.25907533731115E-007</v>
      </c>
    </row>
    <row r="2265" customFormat="false" ht="15" hidden="false" customHeight="false" outlineLevel="0" collapsed="false">
      <c r="A2265" s="4" t="n">
        <v>2260</v>
      </c>
      <c r="B2265" s="4" t="str">
        <f aca="false">Vocabulary!B2261</f>
        <v>croqueting</v>
      </c>
      <c r="C2265" s="24" t="n">
        <v>3.75301156212303</v>
      </c>
      <c r="D2265" s="25" t="n">
        <f aca="false">EXP((C2265-$B$3)/$F$3)</f>
        <v>4.37145571232388E-007</v>
      </c>
      <c r="E2265" s="26" t="n">
        <f aca="false">D2265/$D$3</f>
        <v>3.45141582836741E-007</v>
      </c>
      <c r="F2265" s="47" t="n">
        <f aca="false">IF(A2265=1,-1,E2265+A2265*0.0000000001)</f>
        <v>5.71141582836741E-007</v>
      </c>
    </row>
    <row r="2266" customFormat="false" ht="15" hidden="false" customHeight="false" outlineLevel="0" collapsed="false">
      <c r="A2266" s="4" t="n">
        <v>2261</v>
      </c>
      <c r="B2266" s="4" t="str">
        <f aca="false">Vocabulary!B2262</f>
        <v>helpless</v>
      </c>
      <c r="C2266" s="24" t="n">
        <v>1.62779910631652</v>
      </c>
      <c r="D2266" s="25" t="n">
        <f aca="false">EXP((C2266-$B$3)/$F$3)</f>
        <v>5.21985020839385E-008</v>
      </c>
      <c r="E2266" s="26" t="n">
        <f aca="false">D2266/$D$3</f>
        <v>4.12125269396362E-008</v>
      </c>
      <c r="F2266" s="47" t="n">
        <f aca="false">IF(A2266=1,-1,E2266+A2266*0.0000000001)</f>
        <v>2.67312526939636E-007</v>
      </c>
    </row>
    <row r="2267" customFormat="false" ht="15" hidden="false" customHeight="false" outlineLevel="0" collapsed="false">
      <c r="A2267" s="4" t="n">
        <v>2262</v>
      </c>
      <c r="B2267" s="4" t="str">
        <f aca="false">Vocabulary!B2263</f>
        <v>appealed</v>
      </c>
      <c r="C2267" s="24" t="n">
        <v>-7.15473066337976</v>
      </c>
      <c r="D2267" s="25" t="n">
        <f aca="false">EXP((C2267-$B$3)/$F$3)</f>
        <v>8.00670493917724E-012</v>
      </c>
      <c r="E2267" s="26" t="n">
        <f aca="false">D2267/$D$3</f>
        <v>6.32157111468327E-012</v>
      </c>
      <c r="F2267" s="47" t="n">
        <f aca="false">IF(A2267=1,-1,E2267+A2267*0.0000000001)</f>
        <v>2.26206321571115E-007</v>
      </c>
    </row>
    <row r="2268" customFormat="false" ht="15" hidden="false" customHeight="false" outlineLevel="0" collapsed="false">
      <c r="A2268" s="4" t="n">
        <v>2263</v>
      </c>
      <c r="B2268" s="4" t="str">
        <f aca="false">Vocabulary!B2264</f>
        <v>settle</v>
      </c>
      <c r="C2268" s="24" t="n">
        <v>1.42861093494017</v>
      </c>
      <c r="D2268" s="25" t="n">
        <f aca="false">EXP((C2268-$B$3)/$F$3)</f>
        <v>4.27712277369593E-008</v>
      </c>
      <c r="E2268" s="26" t="n">
        <f aca="false">D2268/$D$3</f>
        <v>3.3769367031188E-008</v>
      </c>
      <c r="F2268" s="47" t="n">
        <f aca="false">IF(A2268=1,-1,E2268+A2268*0.0000000001)</f>
        <v>2.60069367031188E-007</v>
      </c>
    </row>
    <row r="2269" customFormat="false" ht="15" hidden="false" customHeight="false" outlineLevel="0" collapsed="false">
      <c r="A2269" s="4" t="n">
        <v>2264</v>
      </c>
      <c r="B2269" s="4" t="str">
        <f aca="false">Vocabulary!B2265</f>
        <v>arguments</v>
      </c>
      <c r="C2269" s="24" t="n">
        <v>-6.16605857052894</v>
      </c>
      <c r="D2269" s="25" t="n">
        <f aca="false">EXP((C2269-$B$3)/$F$3)</f>
        <v>2.1519325694491E-011</v>
      </c>
      <c r="E2269" s="26" t="n">
        <f aca="false">D2269/$D$3</f>
        <v>1.69902536375638E-011</v>
      </c>
      <c r="F2269" s="47" t="n">
        <f aca="false">IF(A2269=1,-1,E2269+A2269*0.0000000001)</f>
        <v>2.26416990253638E-007</v>
      </c>
    </row>
    <row r="2270" customFormat="false" ht="15" hidden="false" customHeight="false" outlineLevel="0" collapsed="false">
      <c r="A2270" s="4" t="n">
        <v>2265</v>
      </c>
      <c r="B2270" s="4" t="str">
        <f aca="false">Vocabulary!B2266</f>
        <v>executioner's</v>
      </c>
      <c r="C2270" s="24" t="n">
        <v>-1.51360123020463</v>
      </c>
      <c r="D2270" s="25" t="n">
        <f aca="false">EXP((C2270-$B$3)/$F$3)</f>
        <v>2.25613565422226E-009</v>
      </c>
      <c r="E2270" s="26" t="n">
        <f aca="false">D2270/$D$3</f>
        <v>1.78129731155099E-009</v>
      </c>
      <c r="F2270" s="47" t="n">
        <f aca="false">IF(A2270=1,-1,E2270+A2270*0.0000000001)</f>
        <v>2.28281297311551E-007</v>
      </c>
    </row>
    <row r="2271" customFormat="false" ht="15" hidden="false" customHeight="false" outlineLevel="0" collapsed="false">
      <c r="A2271" s="4" t="n">
        <v>2266</v>
      </c>
      <c r="B2271" s="4" t="str">
        <f aca="false">Vocabulary!B2267</f>
        <v>weren't</v>
      </c>
      <c r="C2271" s="24" t="n">
        <v>1.14533777380225</v>
      </c>
      <c r="D2271" s="25" t="n">
        <f aca="false">EXP((C2271-$B$3)/$F$3)</f>
        <v>3.22201639520086E-008</v>
      </c>
      <c r="E2271" s="26" t="n">
        <f aca="false">D2271/$D$3</f>
        <v>2.54389364035072E-008</v>
      </c>
      <c r="F2271" s="47" t="n">
        <f aca="false">IF(A2271=1,-1,E2271+A2271*0.0000000001)</f>
        <v>2.52038936403507E-007</v>
      </c>
    </row>
    <row r="2272" customFormat="false" ht="15" hidden="false" customHeight="false" outlineLevel="0" collapsed="false">
      <c r="A2272" s="4" t="n">
        <v>2267</v>
      </c>
      <c r="B2272" s="4" t="str">
        <f aca="false">Vocabulary!B2268</f>
        <v>prison</v>
      </c>
      <c r="C2272" s="24" t="n">
        <v>-1.69197570300657</v>
      </c>
      <c r="D2272" s="25" t="n">
        <f aca="false">EXP((C2272-$B$3)/$F$3)</f>
        <v>1.8875486741615E-009</v>
      </c>
      <c r="E2272" s="26" t="n">
        <f aca="false">D2272/$D$3</f>
        <v>1.49028511313722E-009</v>
      </c>
      <c r="F2272" s="47" t="n">
        <f aca="false">IF(A2272=1,-1,E2272+A2272*0.0000000001)</f>
        <v>2.28190285113137E-007</v>
      </c>
    </row>
    <row r="2273" customFormat="false" ht="15" hidden="false" customHeight="false" outlineLevel="0" collapsed="false">
      <c r="A2273" s="4" t="n">
        <v>2268</v>
      </c>
      <c r="B2273" s="4" t="str">
        <f aca="false">Vocabulary!B2269</f>
        <v>arrow</v>
      </c>
      <c r="C2273" s="24" t="n">
        <v>-4.4644605522216</v>
      </c>
      <c r="D2273" s="25" t="n">
        <f aca="false">EXP((C2273-$B$3)/$F$3)</f>
        <v>1.17984046858435E-010</v>
      </c>
      <c r="E2273" s="26" t="n">
        <f aca="false">D2273/$D$3</f>
        <v>9.3152495099983E-011</v>
      </c>
      <c r="F2273" s="47" t="n">
        <f aca="false">IF(A2273=1,-1,E2273+A2273*0.0000000001)</f>
        <v>2.268931524951E-007</v>
      </c>
    </row>
    <row r="2274" customFormat="false" ht="15" hidden="false" customHeight="false" outlineLevel="0" collapsed="false">
      <c r="A2274" s="4" t="n">
        <v>2269</v>
      </c>
      <c r="B2274" s="4" t="str">
        <f aca="false">Vocabulary!B2270</f>
        <v>fading</v>
      </c>
      <c r="C2274" s="24" t="n">
        <v>-7.19149415702812</v>
      </c>
      <c r="D2274" s="25" t="n">
        <f aca="false">EXP((C2274-$B$3)/$F$3)</f>
        <v>7.71769554085336E-012</v>
      </c>
      <c r="E2274" s="26" t="n">
        <f aca="false">D2274/$D$3</f>
        <v>6.09338817573461E-012</v>
      </c>
      <c r="F2274" s="47" t="n">
        <f aca="false">IF(A2274=1,-1,E2274+A2274*0.0000000001)</f>
        <v>2.26906093388176E-007</v>
      </c>
    </row>
    <row r="2275" customFormat="false" ht="15" hidden="false" customHeight="false" outlineLevel="0" collapsed="false">
      <c r="A2275" s="4" t="n">
        <v>2270</v>
      </c>
      <c r="B2275" s="4" t="str">
        <f aca="false">Vocabulary!B2271</f>
        <v>ix</v>
      </c>
      <c r="C2275" s="24" t="n">
        <v>-1.71841157227347</v>
      </c>
      <c r="D2275" s="25" t="n">
        <f aca="false">EXP((C2275-$B$3)/$F$3)</f>
        <v>1.8383034719457E-009</v>
      </c>
      <c r="E2275" s="26" t="n">
        <f aca="false">D2275/$D$3</f>
        <v>1.45140431882432E-009</v>
      </c>
      <c r="F2275" s="47" t="n">
        <f aca="false">IF(A2275=1,-1,E2275+A2275*0.0000000001)</f>
        <v>2.28451404318824E-007</v>
      </c>
    </row>
    <row r="2276" customFormat="false" ht="15" hidden="false" customHeight="false" outlineLevel="0" collapsed="false">
      <c r="A2276" s="4" t="n">
        <v>2271</v>
      </c>
      <c r="B2276" s="4" t="str">
        <f aca="false">Vocabulary!B2272</f>
        <v>affectionately</v>
      </c>
      <c r="C2276" s="24" t="n">
        <v>-2.27735440724295</v>
      </c>
      <c r="D2276" s="25" t="n">
        <f aca="false">EXP((C2276-$B$3)/$F$3)</f>
        <v>1.05116627432292E-009</v>
      </c>
      <c r="E2276" s="26" t="n">
        <f aca="false">D2276/$D$3</f>
        <v>8.29932213934169E-010</v>
      </c>
      <c r="F2276" s="47" t="n">
        <f aca="false">IF(A2276=1,-1,E2276+A2276*0.0000000001)</f>
        <v>2.27929932213934E-007</v>
      </c>
    </row>
    <row r="2277" customFormat="false" ht="15" hidden="false" customHeight="false" outlineLevel="0" collapsed="false">
      <c r="A2277" s="4" t="n">
        <v>2272</v>
      </c>
      <c r="B2277" s="4" t="str">
        <f aca="false">Vocabulary!B2273</f>
        <v>pleasant</v>
      </c>
      <c r="C2277" s="24" t="n">
        <v>-6.56283753694855</v>
      </c>
      <c r="D2277" s="25" t="n">
        <f aca="false">EXP((C2277-$B$3)/$F$3)</f>
        <v>1.44713731790247E-011</v>
      </c>
      <c r="E2277" s="26" t="n">
        <f aca="false">D2277/$D$3</f>
        <v>1.14256507980829E-011</v>
      </c>
      <c r="F2277" s="47" t="n">
        <f aca="false">IF(A2277=1,-1,E2277+A2277*0.0000000001)</f>
        <v>2.27211425650798E-007</v>
      </c>
    </row>
    <row r="2278" customFormat="false" ht="15" hidden="false" customHeight="false" outlineLevel="0" collapsed="false">
      <c r="A2278" s="4" t="n">
        <v>2273</v>
      </c>
      <c r="B2278" s="4" t="str">
        <f aca="false">Vocabulary!B2274</f>
        <v>hopeful</v>
      </c>
      <c r="C2278" s="24" t="n">
        <v>-1.53774809742322</v>
      </c>
      <c r="D2278" s="25" t="n">
        <f aca="false">EXP((C2278-$B$3)/$F$3)</f>
        <v>2.20230952766466E-009</v>
      </c>
      <c r="E2278" s="26" t="n">
        <f aca="false">D2278/$D$3</f>
        <v>1.7387997186652E-009</v>
      </c>
      <c r="F2278" s="47" t="n">
        <f aca="false">IF(A2278=1,-1,E2278+A2278*0.0000000001)</f>
        <v>2.29038799718665E-007</v>
      </c>
    </row>
    <row r="2279" customFormat="false" ht="15" hidden="false" customHeight="false" outlineLevel="0" collapsed="false">
      <c r="A2279" s="4" t="n">
        <v>2274</v>
      </c>
      <c r="B2279" s="4" t="str">
        <f aca="false">Vocabulary!B2275</f>
        <v>vinegar</v>
      </c>
      <c r="C2279" s="24" t="n">
        <v>-1.76360950842285</v>
      </c>
      <c r="D2279" s="25" t="n">
        <f aca="false">EXP((C2279-$B$3)/$F$3)</f>
        <v>1.75706566879038E-009</v>
      </c>
      <c r="E2279" s="26" t="n">
        <f aca="false">D2279/$D$3</f>
        <v>1.38726425699513E-009</v>
      </c>
      <c r="F2279" s="47" t="n">
        <f aca="false">IF(A2279=1,-1,E2279+A2279*0.0000000001)</f>
        <v>2.28787264256995E-007</v>
      </c>
    </row>
    <row r="2280" customFormat="false" ht="15" hidden="false" customHeight="false" outlineLevel="0" collapsed="false">
      <c r="A2280" s="4" t="n">
        <v>2275</v>
      </c>
      <c r="B2280" s="4" t="str">
        <f aca="false">Vocabulary!B2276</f>
        <v>sour</v>
      </c>
      <c r="C2280" s="24" t="n">
        <v>0.456785164253489</v>
      </c>
      <c r="D2280" s="25" t="n">
        <f aca="false">EXP((C2280-$B$3)/$F$3)</f>
        <v>1.61842711949448E-008</v>
      </c>
      <c r="E2280" s="26" t="n">
        <f aca="false">D2280/$D$3</f>
        <v>1.27780431619947E-008</v>
      </c>
      <c r="F2280" s="47" t="n">
        <f aca="false">IF(A2280=1,-1,E2280+A2280*0.0000000001)</f>
        <v>2.40278043161995E-007</v>
      </c>
    </row>
    <row r="2281" customFormat="false" ht="15" hidden="false" customHeight="false" outlineLevel="0" collapsed="false">
      <c r="A2281" s="4" t="n">
        <v>2276</v>
      </c>
      <c r="B2281" s="4" t="str">
        <f aca="false">Vocabulary!B2277</f>
        <v>camomile</v>
      </c>
      <c r="C2281" s="24" t="n">
        <v>-6.48978705282078</v>
      </c>
      <c r="D2281" s="25" t="n">
        <f aca="false">EXP((C2281-$B$3)/$F$3)</f>
        <v>1.55680839610668E-011</v>
      </c>
      <c r="E2281" s="26" t="n">
        <f aca="false">D2281/$D$3</f>
        <v>1.22915419797344E-011</v>
      </c>
      <c r="F2281" s="47" t="n">
        <f aca="false">IF(A2281=1,-1,E2281+A2281*0.0000000001)</f>
        <v>2.2761229154198E-007</v>
      </c>
    </row>
    <row r="2282" customFormat="false" ht="15" hidden="false" customHeight="false" outlineLevel="0" collapsed="false">
      <c r="A2282" s="4" t="n">
        <v>2277</v>
      </c>
      <c r="B2282" s="4" t="str">
        <f aca="false">Vocabulary!B2278</f>
        <v>bitter</v>
      </c>
      <c r="C2282" s="24" t="n">
        <v>0.792533564415708</v>
      </c>
      <c r="D2282" s="25" t="n">
        <f aca="false">EXP((C2282-$B$3)/$F$3)</f>
        <v>2.26415849354185E-008</v>
      </c>
      <c r="E2282" s="26" t="n">
        <f aca="false">D2282/$D$3</f>
        <v>1.78763162131834E-008</v>
      </c>
      <c r="F2282" s="47" t="n">
        <f aca="false">IF(A2282=1,-1,E2282+A2282*0.0000000001)</f>
        <v>2.45576316213183E-007</v>
      </c>
    </row>
    <row r="2283" customFormat="false" ht="15" hidden="false" customHeight="false" outlineLevel="0" collapsed="false">
      <c r="A2283" s="4" t="n">
        <v>2278</v>
      </c>
      <c r="B2283" s="4" t="str">
        <f aca="false">Vocabulary!B2279</f>
        <v>barley</v>
      </c>
      <c r="C2283" s="24" t="n">
        <v>-2.52436939548359</v>
      </c>
      <c r="D2283" s="25" t="n">
        <f aca="false">EXP((C2283-$B$3)/$F$3)</f>
        <v>8.21096445658055E-010</v>
      </c>
      <c r="E2283" s="26" t="n">
        <f aca="false">D2283/$D$3</f>
        <v>6.48284108465529E-010</v>
      </c>
      <c r="F2283" s="47" t="n">
        <f aca="false">IF(A2283=1,-1,E2283+A2283*0.0000000001)</f>
        <v>2.28448284108466E-007</v>
      </c>
    </row>
    <row r="2284" customFormat="false" ht="15" hidden="false" customHeight="false" outlineLevel="0" collapsed="false">
      <c r="A2284" s="4" t="n">
        <v>2279</v>
      </c>
      <c r="B2284" s="4" t="str">
        <f aca="false">Vocabulary!B2280</f>
        <v>sweet</v>
      </c>
      <c r="C2284" s="24" t="n">
        <v>3.63503034217772</v>
      </c>
      <c r="D2284" s="25" t="n">
        <f aca="false">EXP((C2284-$B$3)/$F$3)</f>
        <v>3.88496839495571E-007</v>
      </c>
      <c r="E2284" s="26" t="n">
        <f aca="false">D2284/$D$3</f>
        <v>3.0673172264461E-007</v>
      </c>
      <c r="F2284" s="47" t="n">
        <f aca="false">IF(A2284=1,-1,E2284+A2284*0.0000000001)</f>
        <v>5.3463172264461E-007</v>
      </c>
    </row>
    <row r="2285" customFormat="false" ht="15" hidden="false" customHeight="false" outlineLevel="0" collapsed="false">
      <c r="A2285" s="4" t="n">
        <v>2280</v>
      </c>
      <c r="B2285" s="4" t="str">
        <f aca="false">Vocabulary!B2281</f>
        <v>stingy</v>
      </c>
      <c r="C2285" s="24" t="n">
        <v>5.99723363836782</v>
      </c>
      <c r="D2285" s="25" t="n">
        <f aca="false">EXP((C2285-$B$3)/$F$3)</f>
        <v>4.12362673584289E-006</v>
      </c>
      <c r="E2285" s="26" t="n">
        <f aca="false">D2285/$D$3</f>
        <v>3.25574626004874E-006</v>
      </c>
      <c r="F2285" s="47" t="n">
        <f aca="false">IF(A2285=1,-1,E2285+A2285*0.0000000001)</f>
        <v>3.48374626004874E-006</v>
      </c>
    </row>
    <row r="2286" customFormat="false" ht="15" hidden="false" customHeight="false" outlineLevel="0" collapsed="false">
      <c r="A2286" s="4" t="n">
        <v>2281</v>
      </c>
      <c r="B2286" s="4" t="str">
        <f aca="false">Vocabulary!B2282</f>
        <v>squeezed</v>
      </c>
      <c r="C2286" s="24" t="n">
        <v>-0.613679266193451</v>
      </c>
      <c r="D2286" s="25" t="n">
        <f aca="false">EXP((C2286-$B$3)/$F$3)</f>
        <v>5.5487652540385E-009</v>
      </c>
      <c r="E2286" s="26" t="n">
        <f aca="false">D2286/$D$3</f>
        <v>4.38094252486497E-009</v>
      </c>
      <c r="F2286" s="47" t="n">
        <f aca="false">IF(A2286=1,-1,E2286+A2286*0.0000000001)</f>
        <v>2.32480942524865E-007</v>
      </c>
    </row>
    <row r="2287" customFormat="false" ht="15" hidden="false" customHeight="false" outlineLevel="0" collapsed="false">
      <c r="A2287" s="4" t="n">
        <v>2282</v>
      </c>
      <c r="B2287" s="4" t="str">
        <f aca="false">Vocabulary!B2283</f>
        <v>closer</v>
      </c>
      <c r="C2287" s="24" t="n">
        <v>-7.96787782914351</v>
      </c>
      <c r="D2287" s="25" t="n">
        <f aca="false">EXP((C2287-$B$3)/$F$3)</f>
        <v>3.55065517319646E-012</v>
      </c>
      <c r="E2287" s="26" t="n">
        <f aca="false">D2287/$D$3</f>
        <v>2.80336534836588E-012</v>
      </c>
      <c r="F2287" s="47" t="n">
        <f aca="false">IF(A2287=1,-1,E2287+A2287*0.0000000001)</f>
        <v>2.28202803365348E-007</v>
      </c>
    </row>
    <row r="2288" customFormat="false" ht="15" hidden="false" customHeight="false" outlineLevel="0" collapsed="false">
      <c r="A2288" s="4" t="n">
        <v>2283</v>
      </c>
      <c r="B2288" s="4" t="str">
        <f aca="false">Vocabulary!B2284</f>
        <v>uncomfortably</v>
      </c>
      <c r="C2288" s="24" t="n">
        <v>-10.8905452912149</v>
      </c>
      <c r="D2288" s="25" t="n">
        <f aca="false">EXP((C2288-$B$3)/$F$3)</f>
        <v>1.90989787723259E-013</v>
      </c>
      <c r="E2288" s="26" t="n">
        <f aca="false">D2288/$D$3</f>
        <v>1.50793058373263E-013</v>
      </c>
      <c r="F2288" s="47" t="n">
        <f aca="false">IF(A2288=1,-1,E2288+A2288*0.0000000001)</f>
        <v>2.28300150793058E-007</v>
      </c>
    </row>
    <row r="2289" customFormat="false" ht="15" hidden="false" customHeight="false" outlineLevel="0" collapsed="false">
      <c r="A2289" s="4" t="n">
        <v>2284</v>
      </c>
      <c r="B2289" s="4" t="str">
        <f aca="false">Vocabulary!B2285</f>
        <v>bore</v>
      </c>
      <c r="C2289" s="24" t="n">
        <v>4.56164937052901</v>
      </c>
      <c r="D2289" s="25" t="n">
        <f aca="false">EXP((C2289-$B$3)/$F$3)</f>
        <v>9.81325356890877E-007</v>
      </c>
      <c r="E2289" s="26" t="n">
        <f aca="false">D2289/$D$3</f>
        <v>7.74790388474723E-007</v>
      </c>
      <c r="F2289" s="47" t="n">
        <f aca="false">IF(A2289=1,-1,E2289+A2289*0.0000000001)</f>
        <v>1.00319038847472E-006</v>
      </c>
    </row>
    <row r="2290" customFormat="false" ht="15" hidden="false" customHeight="false" outlineLevel="0" collapsed="false">
      <c r="A2290" s="4" t="n">
        <v>2285</v>
      </c>
      <c r="B2290" s="4" t="str">
        <f aca="false">Vocabulary!B2286</f>
        <v>game's</v>
      </c>
      <c r="C2290" s="24" t="n">
        <v>0.654500365597163</v>
      </c>
      <c r="D2290" s="25" t="n">
        <f aca="false">EXP((C2290-$B$3)/$F$3)</f>
        <v>1.97224002450386E-008</v>
      </c>
      <c r="E2290" s="26" t="n">
        <f aca="false">D2290/$D$3</f>
        <v>1.55715187019331E-008</v>
      </c>
      <c r="F2290" s="47" t="n">
        <f aca="false">IF(A2290=1,-1,E2290+A2290*0.0000000001)</f>
        <v>2.44071518701933E-007</v>
      </c>
    </row>
    <row r="2291" customFormat="false" ht="15" hidden="false" customHeight="false" outlineLevel="0" collapsed="false">
      <c r="A2291" s="4" t="n">
        <v>2286</v>
      </c>
      <c r="B2291" s="4" t="str">
        <f aca="false">Vocabulary!B2287</f>
        <v>minding</v>
      </c>
      <c r="C2291" s="24" t="n">
        <v>3.53552197567574</v>
      </c>
      <c r="D2291" s="25" t="n">
        <f aca="false">EXP((C2291-$B$3)/$F$3)</f>
        <v>3.51699341845469E-007</v>
      </c>
      <c r="E2291" s="26" t="n">
        <f aca="false">D2291/$D$3</f>
        <v>2.77678822605882E-007</v>
      </c>
      <c r="F2291" s="47" t="n">
        <f aca="false">IF(A2291=1,-1,E2291+A2291*0.0000000001)</f>
        <v>5.06278822605882E-007</v>
      </c>
    </row>
    <row r="2292" customFormat="false" ht="15" hidden="false" customHeight="false" outlineLevel="0" collapsed="false">
      <c r="A2292" s="4" t="n">
        <v>2287</v>
      </c>
      <c r="B2292" s="4" t="str">
        <f aca="false">Vocabulary!B2288</f>
        <v>morals</v>
      </c>
      <c r="C2292" s="24" t="n">
        <v>-1.50963241804353</v>
      </c>
      <c r="D2292" s="25" t="n">
        <f aca="false">EXP((C2292-$B$3)/$F$3)</f>
        <v>2.26510762510058E-009</v>
      </c>
      <c r="E2292" s="26" t="n">
        <f aca="false">D2292/$D$3</f>
        <v>1.78838099358711E-009</v>
      </c>
      <c r="F2292" s="47" t="n">
        <f aca="false">IF(A2292=1,-1,E2292+A2292*0.0000000001)</f>
        <v>2.30488380993587E-007</v>
      </c>
    </row>
    <row r="2293" customFormat="false" ht="15" hidden="false" customHeight="false" outlineLevel="0" collapsed="false">
      <c r="A2293" s="4" t="n">
        <v>2288</v>
      </c>
      <c r="B2293" s="4" t="str">
        <f aca="false">Vocabulary!B2289</f>
        <v>waist</v>
      </c>
      <c r="C2293" s="24" t="n">
        <v>-3.53044441182746</v>
      </c>
      <c r="D2293" s="25" t="n">
        <f aca="false">EXP((C2293-$B$3)/$F$3)</f>
        <v>3.00235017491968E-010</v>
      </c>
      <c r="E2293" s="26" t="n">
        <f aca="false">D2293/$D$3</f>
        <v>2.37045954435869E-010</v>
      </c>
      <c r="F2293" s="47" t="n">
        <f aca="false">IF(A2293=1,-1,E2293+A2293*0.0000000001)</f>
        <v>2.29037045954436E-007</v>
      </c>
    </row>
    <row r="2294" customFormat="false" ht="15" hidden="false" customHeight="false" outlineLevel="0" collapsed="false">
      <c r="A2294" s="4" t="n">
        <v>2289</v>
      </c>
      <c r="B2294" s="4" t="str">
        <f aca="false">Vocabulary!B2290</f>
        <v>feather</v>
      </c>
      <c r="C2294" s="24" t="n">
        <v>2.56683096242328</v>
      </c>
      <c r="D2294" s="25" t="n">
        <f aca="false">EXP((C2294-$B$3)/$F$3)</f>
        <v>1.33497887650661E-007</v>
      </c>
      <c r="E2294" s="26" t="n">
        <f aca="false">D2294/$D$3</f>
        <v>1.05401210217492E-007</v>
      </c>
      <c r="F2294" s="47" t="n">
        <f aca="false">IF(A2294=1,-1,E2294+A2294*0.0000000001)</f>
        <v>3.34301210217492E-007</v>
      </c>
    </row>
    <row r="2295" customFormat="false" ht="15" hidden="false" customHeight="false" outlineLevel="0" collapsed="false">
      <c r="A2295" s="4" t="n">
        <v>2290</v>
      </c>
      <c r="B2295" s="4" t="str">
        <f aca="false">Vocabulary!B2291</f>
        <v>flock</v>
      </c>
      <c r="C2295" s="24" t="n">
        <v>1.76700845336803</v>
      </c>
      <c r="D2295" s="25" t="n">
        <f aca="false">EXP((C2295-$B$3)/$F$3)</f>
        <v>5.99951152146306E-008</v>
      </c>
      <c r="E2295" s="26" t="n">
        <f aca="false">D2295/$D$3</f>
        <v>4.73682232883527E-008</v>
      </c>
      <c r="F2295" s="47" t="n">
        <f aca="false">IF(A2295=1,-1,E2295+A2295*0.0000000001)</f>
        <v>2.76368223288353E-007</v>
      </c>
    </row>
    <row r="2296" customFormat="false" ht="15" hidden="false" customHeight="false" outlineLevel="0" collapsed="false">
      <c r="A2296" s="4" t="n">
        <v>2291</v>
      </c>
      <c r="B2296" s="4" t="str">
        <f aca="false">Vocabulary!B2292</f>
        <v>mineral</v>
      </c>
      <c r="C2296" s="24" t="n">
        <v>-3.17938114789664</v>
      </c>
      <c r="D2296" s="25" t="n">
        <f aca="false">EXP((C2296-$B$3)/$F$3)</f>
        <v>4.26507018799408E-010</v>
      </c>
      <c r="E2296" s="26" t="n">
        <f aca="false">D2296/$D$3</f>
        <v>3.36742076888507E-010</v>
      </c>
      <c r="F2296" s="47" t="n">
        <f aca="false">IF(A2296=1,-1,E2296+A2296*0.0000000001)</f>
        <v>2.29436742076889E-007</v>
      </c>
    </row>
    <row r="2297" customFormat="false" ht="15" hidden="false" customHeight="false" outlineLevel="0" collapsed="false">
      <c r="A2297" s="4" t="n">
        <v>2292</v>
      </c>
      <c r="B2297" s="4" t="str">
        <f aca="false">Vocabulary!B2293</f>
        <v>attended</v>
      </c>
      <c r="C2297" s="24" t="n">
        <v>0.376776245601292</v>
      </c>
      <c r="D2297" s="25" t="n">
        <f aca="false">EXP((C2297-$B$3)/$F$3)</f>
        <v>1.49398320506478E-008</v>
      </c>
      <c r="E2297" s="26" t="n">
        <f aca="false">D2297/$D$3</f>
        <v>1.17955153171036E-008</v>
      </c>
      <c r="F2297" s="47" t="n">
        <f aca="false">IF(A2297=1,-1,E2297+A2297*0.0000000001)</f>
        <v>2.40995515317104E-007</v>
      </c>
    </row>
    <row r="2298" customFormat="false" ht="15" hidden="false" customHeight="false" outlineLevel="0" collapsed="false">
      <c r="A2298" s="4" t="n">
        <v>2293</v>
      </c>
      <c r="B2298" s="4" t="str">
        <f aca="false">Vocabulary!B2294</f>
        <v>vegetable</v>
      </c>
      <c r="C2298" s="24" t="n">
        <v>-6.31266465979796</v>
      </c>
      <c r="D2298" s="25" t="n">
        <f aca="false">EXP((C2298-$B$3)/$F$3)</f>
        <v>1.85848235898858E-011</v>
      </c>
      <c r="E2298" s="26" t="n">
        <f aca="false">D2298/$D$3</f>
        <v>1.467336249678E-011</v>
      </c>
      <c r="F2298" s="47" t="n">
        <f aca="false">IF(A2298=1,-1,E2298+A2298*0.0000000001)</f>
        <v>2.29314673362497E-007</v>
      </c>
    </row>
    <row r="2299" customFormat="false" ht="15" hidden="false" customHeight="false" outlineLevel="0" collapsed="false">
      <c r="A2299" s="4" t="n">
        <v>2294</v>
      </c>
      <c r="B2299" s="4" t="str">
        <f aca="false">Vocabulary!B2295</f>
        <v>cheap</v>
      </c>
      <c r="C2299" s="24" t="n">
        <v>-0.0466145096975109</v>
      </c>
      <c r="D2299" s="25" t="n">
        <f aca="false">EXP((C2299-$B$3)/$F$3)</f>
        <v>9.78294127554249E-009</v>
      </c>
      <c r="E2299" s="26" t="n">
        <f aca="false">D2299/$D$3</f>
        <v>7.72397127831053E-009</v>
      </c>
      <c r="F2299" s="47" t="n">
        <f aca="false">IF(A2299=1,-1,E2299+A2299*0.0000000001)</f>
        <v>2.37123971278311E-007</v>
      </c>
    </row>
    <row r="2300" customFormat="false" ht="15" hidden="false" customHeight="false" outlineLevel="0" collapsed="false">
      <c r="A2300" s="4" t="n">
        <v>2295</v>
      </c>
      <c r="B2300" s="4" t="str">
        <f aca="false">Vocabulary!B2296</f>
        <v>birthday</v>
      </c>
      <c r="C2300" s="24" t="n">
        <v>4.68624014541469</v>
      </c>
      <c r="D2300" s="25" t="n">
        <f aca="false">EXP((C2300-$B$3)/$F$3)</f>
        <v>1.11153235007893E-006</v>
      </c>
      <c r="E2300" s="26" t="n">
        <f aca="false">D2300/$D$3</f>
        <v>8.77593323429882E-007</v>
      </c>
      <c r="F2300" s="47" t="n">
        <f aca="false">IF(A2300=1,-1,E2300+A2300*0.0000000001)</f>
        <v>1.10709332342988E-006</v>
      </c>
    </row>
    <row r="2301" customFormat="false" ht="15" hidden="false" customHeight="false" outlineLevel="0" collapsed="false">
      <c r="A2301" s="4" t="n">
        <v>2296</v>
      </c>
      <c r="B2301" s="4" t="str">
        <f aca="false">Vocabulary!B2297</f>
        <v>dig</v>
      </c>
      <c r="C2301" s="24" t="n">
        <v>-3.11798686097266</v>
      </c>
      <c r="D2301" s="25" t="n">
        <f aca="false">EXP((C2301-$B$3)/$F$3)</f>
        <v>4.5351262602601E-010</v>
      </c>
      <c r="E2301" s="26" t="n">
        <f aca="false">D2301/$D$3</f>
        <v>3.58063939986376E-010</v>
      </c>
      <c r="F2301" s="47" t="n">
        <f aca="false">IF(A2301=1,-1,E2301+A2301*0.0000000001)</f>
        <v>2.29958063939986E-007</v>
      </c>
    </row>
    <row r="2302" customFormat="false" ht="15" hidden="false" customHeight="false" outlineLevel="0" collapsed="false">
      <c r="A2302" s="4" t="n">
        <v>2297</v>
      </c>
      <c r="B2302" s="4" t="str">
        <f aca="false">Vocabulary!B2298</f>
        <v>worried</v>
      </c>
      <c r="C2302" s="24" t="n">
        <v>-4.53975707194135</v>
      </c>
      <c r="D2302" s="25" t="n">
        <f aca="false">EXP((C2302-$B$3)/$F$3)</f>
        <v>1.09426479043617E-010</v>
      </c>
      <c r="E2302" s="26" t="n">
        <f aca="false">D2302/$D$3</f>
        <v>8.6395998648441E-011</v>
      </c>
      <c r="F2302" s="47" t="n">
        <f aca="false">IF(A2302=1,-1,E2302+A2302*0.0000000001)</f>
        <v>2.29786395998648E-007</v>
      </c>
    </row>
    <row r="2303" customFormat="false" ht="15" hidden="false" customHeight="false" outlineLevel="0" collapsed="false">
      <c r="A2303" s="4" t="n">
        <v>2298</v>
      </c>
      <c r="B2303" s="4" t="str">
        <f aca="false">Vocabulary!B2299</f>
        <v>died</v>
      </c>
      <c r="C2303" s="24" t="n">
        <v>-0.977240087368733</v>
      </c>
      <c r="D2303" s="25" t="n">
        <f aca="false">EXP((C2303-$B$3)/$F$3)</f>
        <v>3.85748186912309E-009</v>
      </c>
      <c r="E2303" s="26" t="n">
        <f aca="false">D2303/$D$3</f>
        <v>3.04561566143697E-009</v>
      </c>
      <c r="F2303" s="47" t="n">
        <f aca="false">IF(A2303=1,-1,E2303+A2303*0.0000000001)</f>
        <v>2.32845615661437E-007</v>
      </c>
    </row>
    <row r="2304" customFormat="false" ht="15" hidden="false" customHeight="false" outlineLevel="0" collapsed="false">
      <c r="A2304" s="4" t="n">
        <v>2299</v>
      </c>
      <c r="B2304" s="4" t="str">
        <f aca="false">Vocabulary!B2300</f>
        <v>favourite</v>
      </c>
      <c r="C2304" s="24" t="n">
        <v>0.884204322707219</v>
      </c>
      <c r="D2304" s="25" t="n">
        <f aca="false">EXP((C2304-$B$3)/$F$3)</f>
        <v>2.48152656737444E-008</v>
      </c>
      <c r="E2304" s="26" t="n">
        <f aca="false">D2304/$D$3</f>
        <v>1.9592512510203E-008</v>
      </c>
      <c r="F2304" s="47" t="n">
        <f aca="false">IF(A2304=1,-1,E2304+A2304*0.0000000001)</f>
        <v>2.49492512510203E-007</v>
      </c>
    </row>
    <row r="2305" customFormat="false" ht="15" hidden="false" customHeight="false" outlineLevel="0" collapsed="false">
      <c r="A2305" s="4" t="n">
        <v>2300</v>
      </c>
      <c r="B2305" s="4" t="str">
        <f aca="false">Vocabulary!B2301</f>
        <v>linked</v>
      </c>
      <c r="C2305" s="24" t="n">
        <v>1.80708979460383</v>
      </c>
      <c r="D2305" s="25" t="n">
        <f aca="false">EXP((C2305-$B$3)/$F$3)</f>
        <v>6.24486417574088E-008</v>
      </c>
      <c r="E2305" s="26" t="n">
        <f aca="false">D2305/$D$3</f>
        <v>4.93053675492887E-008</v>
      </c>
      <c r="F2305" s="47" t="n">
        <f aca="false">IF(A2305=1,-1,E2305+A2305*0.0000000001)</f>
        <v>2.79305367549289E-007</v>
      </c>
    </row>
    <row r="2306" customFormat="false" ht="15" hidden="false" customHeight="false" outlineLevel="0" collapsed="false">
      <c r="A2306" s="4" t="n">
        <v>2301</v>
      </c>
      <c r="B2306" s="4" t="str">
        <f aca="false">Vocabulary!B2302</f>
        <v>tremble</v>
      </c>
      <c r="C2306" s="24" t="n">
        <v>-0.363673447441447</v>
      </c>
      <c r="D2306" s="25" t="n">
        <f aca="false">EXP((C2306-$B$3)/$F$3)</f>
        <v>7.12479707472589E-009</v>
      </c>
      <c r="E2306" s="26" t="n">
        <f aca="false">D2306/$D$3</f>
        <v>5.62527428295557E-009</v>
      </c>
      <c r="F2306" s="47" t="n">
        <f aca="false">IF(A2306=1,-1,E2306+A2306*0.0000000001)</f>
        <v>2.35725274282956E-007</v>
      </c>
    </row>
    <row r="2307" customFormat="false" ht="15" hidden="false" customHeight="false" outlineLevel="0" collapsed="false">
      <c r="A2307" s="4" t="n">
        <v>2302</v>
      </c>
      <c r="B2307" s="4" t="str">
        <f aca="false">Vocabulary!B2303</f>
        <v>thunderstorm</v>
      </c>
      <c r="C2307" s="24" t="n">
        <v>-4.63176005125893</v>
      </c>
      <c r="D2307" s="25" t="n">
        <f aca="false">EXP((C2307-$B$3)/$F$3)</f>
        <v>9.9808157671629E-011</v>
      </c>
      <c r="E2307" s="26" t="n">
        <f aca="false">D2307/$D$3</f>
        <v>7.88020004907985E-011</v>
      </c>
      <c r="F2307" s="47" t="n">
        <f aca="false">IF(A2307=1,-1,E2307+A2307*0.0000000001)</f>
        <v>2.30278802000491E-007</v>
      </c>
    </row>
    <row r="2308" customFormat="false" ht="15" hidden="false" customHeight="false" outlineLevel="0" collapsed="false">
      <c r="A2308" s="4" t="n">
        <v>2303</v>
      </c>
      <c r="B2308" s="4" t="str">
        <f aca="false">Vocabulary!B2304</f>
        <v>fair</v>
      </c>
      <c r="C2308" s="24" t="n">
        <v>-1.21291566625988</v>
      </c>
      <c r="D2308" s="25" t="n">
        <f aca="false">EXP((C2308-$B$3)/$F$3)</f>
        <v>3.0475531604965E-009</v>
      </c>
      <c r="E2308" s="26" t="n">
        <f aca="false">D2308/$D$3</f>
        <v>2.40614886850521E-009</v>
      </c>
      <c r="F2308" s="47" t="n">
        <f aca="false">IF(A2308=1,-1,E2308+A2308*0.0000000001)</f>
        <v>2.32706148868505E-007</v>
      </c>
    </row>
    <row r="2309" customFormat="false" ht="15" hidden="false" customHeight="false" outlineLevel="0" collapsed="false">
      <c r="A2309" s="4" t="n">
        <v>2304</v>
      </c>
      <c r="B2309" s="4" t="str">
        <f aca="false">Vocabulary!B2305</f>
        <v>warning</v>
      </c>
      <c r="C2309" s="24" t="n">
        <v>-1.47534297626735</v>
      </c>
      <c r="D2309" s="25" t="n">
        <f aca="false">EXP((C2309-$B$3)/$F$3)</f>
        <v>2.34412387070644E-009</v>
      </c>
      <c r="E2309" s="26" t="n">
        <f aca="false">D2309/$D$3</f>
        <v>1.85076705871718E-009</v>
      </c>
      <c r="F2309" s="47" t="n">
        <f aca="false">IF(A2309=1,-1,E2309+A2309*0.0000000001)</f>
        <v>2.32250767058717E-007</v>
      </c>
    </row>
    <row r="2310" customFormat="false" ht="15" hidden="false" customHeight="false" outlineLevel="0" collapsed="false">
      <c r="A2310" s="4" t="n">
        <v>2305</v>
      </c>
      <c r="B2310" s="4" t="str">
        <f aca="false">Vocabulary!B2306</f>
        <v>absence</v>
      </c>
      <c r="C2310" s="24" t="n">
        <v>-12.6194966241404</v>
      </c>
      <c r="D2310" s="25" t="n">
        <f aca="false">EXP((C2310-$B$3)/$F$3)</f>
        <v>3.38950378062078E-014</v>
      </c>
      <c r="E2310" s="26" t="n">
        <f aca="false">D2310/$D$3</f>
        <v>2.67613073735722E-014</v>
      </c>
      <c r="F2310" s="47" t="n">
        <f aca="false">IF(A2310=1,-1,E2310+A2310*0.0000000001)</f>
        <v>2.30500026761307E-007</v>
      </c>
    </row>
    <row r="2311" customFormat="false" ht="15" hidden="false" customHeight="false" outlineLevel="0" collapsed="false">
      <c r="A2311" s="4" t="n">
        <v>2306</v>
      </c>
      <c r="B2311" s="4" t="str">
        <f aca="false">Vocabulary!B2307</f>
        <v>shade</v>
      </c>
      <c r="C2311" s="24" t="n">
        <v>-0.634078642564217</v>
      </c>
      <c r="D2311" s="25" t="n">
        <f aca="false">EXP((C2311-$B$3)/$F$3)</f>
        <v>5.43672060911319E-009</v>
      </c>
      <c r="E2311" s="26" t="n">
        <f aca="false">D2311/$D$3</f>
        <v>4.29247939349004E-009</v>
      </c>
      <c r="F2311" s="47" t="n">
        <f aca="false">IF(A2311=1,-1,E2311+A2311*0.0000000001)</f>
        <v>2.3489247939349E-007</v>
      </c>
    </row>
    <row r="2312" customFormat="false" ht="15" hidden="false" customHeight="false" outlineLevel="0" collapsed="false">
      <c r="A2312" s="4" t="n">
        <v>2307</v>
      </c>
      <c r="B2312" s="4" t="str">
        <f aca="false">Vocabulary!B2308</f>
        <v>delay</v>
      </c>
      <c r="C2312" s="24" t="n">
        <v>0.258535948017232</v>
      </c>
      <c r="D2312" s="25" t="n">
        <f aca="false">EXP((C2312-$B$3)/$F$3)</f>
        <v>1.32737797296715E-008</v>
      </c>
      <c r="E2312" s="26" t="n">
        <f aca="false">D2312/$D$3</f>
        <v>1.04801092533306E-008</v>
      </c>
      <c r="F2312" s="47" t="n">
        <f aca="false">IF(A2312=1,-1,E2312+A2312*0.0000000001)</f>
        <v>2.41180109253331E-007</v>
      </c>
    </row>
    <row r="2313" customFormat="false" ht="15" hidden="false" customHeight="false" outlineLevel="0" collapsed="false">
      <c r="A2313" s="4" t="n">
        <v>2308</v>
      </c>
      <c r="B2313" s="4" t="str">
        <f aca="false">Vocabulary!B2309</f>
        <v>cost</v>
      </c>
      <c r="C2313" s="24" t="n">
        <v>8.8029915203494</v>
      </c>
      <c r="D2313" s="25" t="n">
        <f aca="false">EXP((C2313-$B$3)/$F$3)</f>
        <v>6.82031624369496E-005</v>
      </c>
      <c r="E2313" s="26" t="n">
        <f aca="false">D2313/$D$3</f>
        <v>5.38487611154279E-005</v>
      </c>
      <c r="F2313" s="47" t="n">
        <f aca="false">IF(A2313=1,-1,E2313+A2313*0.0000000001)</f>
        <v>5.40795611154279E-005</v>
      </c>
    </row>
    <row r="2314" customFormat="false" ht="15" hidden="false" customHeight="false" outlineLevel="0" collapsed="false">
      <c r="A2314" s="4" t="n">
        <v>2309</v>
      </c>
      <c r="B2314" s="4" t="str">
        <f aca="false">Vocabulary!B2310</f>
        <v>whom</v>
      </c>
      <c r="C2314" s="24" t="n">
        <v>0.558426443141909</v>
      </c>
      <c r="D2314" s="25" t="n">
        <f aca="false">EXP((C2314-$B$3)/$F$3)</f>
        <v>1.79157665067224E-008</v>
      </c>
      <c r="E2314" s="26" t="n">
        <f aca="false">D2314/$D$3</f>
        <v>1.41451187356911E-008</v>
      </c>
      <c r="F2314" s="47" t="n">
        <f aca="false">IF(A2314=1,-1,E2314+A2314*0.0000000001)</f>
        <v>2.45045118735691E-007</v>
      </c>
    </row>
    <row r="2315" customFormat="false" ht="15" hidden="false" customHeight="false" outlineLevel="0" collapsed="false">
      <c r="A2315" s="4" t="n">
        <v>2310</v>
      </c>
      <c r="B2315" s="4" t="str">
        <f aca="false">Vocabulary!B2311</f>
        <v>sentenced</v>
      </c>
      <c r="C2315" s="24" t="n">
        <v>8.18012899562706</v>
      </c>
      <c r="D2315" s="25" t="n">
        <f aca="false">EXP((C2315-$B$3)/$F$3)</f>
        <v>3.65846373990552E-005</v>
      </c>
      <c r="E2315" s="26" t="n">
        <f aca="false">D2315/$D$3</f>
        <v>2.88848394913868E-005</v>
      </c>
      <c r="F2315" s="47" t="n">
        <f aca="false">IF(A2315=1,-1,E2315+A2315*0.0000000001)</f>
        <v>2.91158394913868E-005</v>
      </c>
    </row>
    <row r="2316" customFormat="false" ht="15" hidden="false" customHeight="false" outlineLevel="0" collapsed="false">
      <c r="A2316" s="4" t="n">
        <v>2311</v>
      </c>
      <c r="B2316" s="4" t="str">
        <f aca="false">Vocabulary!B2312</f>
        <v>company</v>
      </c>
      <c r="C2316" s="24" t="n">
        <v>4.1325085804604</v>
      </c>
      <c r="D2316" s="25" t="n">
        <f aca="false">EXP((C2316-$B$3)/$F$3)</f>
        <v>6.38909791410762E-007</v>
      </c>
      <c r="E2316" s="26" t="n">
        <f aca="false">D2316/$D$3</f>
        <v>5.0444142914621E-007</v>
      </c>
      <c r="F2316" s="47" t="n">
        <f aca="false">IF(A2316=1,-1,E2316+A2316*0.0000000001)</f>
        <v>7.3554142914621E-007</v>
      </c>
    </row>
    <row r="2317" customFormat="false" ht="15" hidden="false" customHeight="false" outlineLevel="0" collapsed="false">
      <c r="A2317" s="4" t="n">
        <v>2312</v>
      </c>
      <c r="B2317" s="4" t="str">
        <f aca="false">Vocabulary!B2313</f>
        <v>pardoned</v>
      </c>
      <c r="C2317" s="24" t="n">
        <v>3.71351832083946</v>
      </c>
      <c r="D2317" s="25" t="n">
        <f aca="false">EXP((C2317-$B$3)/$F$3)</f>
        <v>4.2021774326872E-007</v>
      </c>
      <c r="E2317" s="26" t="n">
        <f aca="false">D2317/$D$3</f>
        <v>3.31776475829257E-007</v>
      </c>
      <c r="F2317" s="47" t="n">
        <f aca="false">IF(A2317=1,-1,E2317+A2317*0.0000000001)</f>
        <v>5.62976475829257E-007</v>
      </c>
    </row>
    <row r="2318" customFormat="false" ht="15" hidden="false" customHeight="false" outlineLevel="0" collapsed="false">
      <c r="A2318" s="4" t="n">
        <v>2313</v>
      </c>
      <c r="B2318" s="4" t="str">
        <f aca="false">Vocabulary!B2314</f>
        <v>picture</v>
      </c>
      <c r="C2318" s="24" t="n">
        <v>-4.03839598316294</v>
      </c>
      <c r="D2318" s="25" t="n">
        <f aca="false">EXP((C2318-$B$3)/$F$3)</f>
        <v>1.80659489915854E-010</v>
      </c>
      <c r="E2318" s="26" t="n">
        <f aca="false">D2318/$D$3</f>
        <v>1.42636930138059E-010</v>
      </c>
      <c r="F2318" s="47" t="n">
        <f aca="false">IF(A2318=1,-1,E2318+A2318*0.0000000001)</f>
        <v>2.31442636930138E-007</v>
      </c>
    </row>
    <row r="2319" customFormat="false" ht="15" hidden="false" customHeight="false" outlineLevel="0" collapsed="false">
      <c r="A2319" s="4" t="n">
        <v>2314</v>
      </c>
      <c r="B2319" s="4" t="str">
        <f aca="false">Vocabulary!B2315</f>
        <v>lazy</v>
      </c>
      <c r="C2319" s="24" t="n">
        <v>-2.4643297881277</v>
      </c>
      <c r="D2319" s="25" t="n">
        <f aca="false">EXP((C2319-$B$3)/$F$3)</f>
        <v>8.71904747395966E-010</v>
      </c>
      <c r="E2319" s="26" t="n">
        <f aca="false">D2319/$D$3</f>
        <v>6.88399024038463E-010</v>
      </c>
      <c r="F2319" s="47" t="n">
        <f aca="false">IF(A2319=1,-1,E2319+A2319*0.0000000001)</f>
        <v>2.32088399024038E-007</v>
      </c>
    </row>
    <row r="2320" customFormat="false" ht="15" hidden="false" customHeight="false" outlineLevel="0" collapsed="false">
      <c r="A2320" s="4" t="n">
        <v>2315</v>
      </c>
      <c r="B2320" s="4" t="str">
        <f aca="false">Vocabulary!B2316</f>
        <v>leaving</v>
      </c>
      <c r="C2320" s="24" t="n">
        <v>-4.56161460271039</v>
      </c>
      <c r="D2320" s="25" t="n">
        <f aca="false">EXP((C2320-$B$3)/$F$3)</f>
        <v>1.07060636340501E-010</v>
      </c>
      <c r="E2320" s="26" t="n">
        <f aca="false">D2320/$D$3</f>
        <v>8.45280838186185E-011</v>
      </c>
      <c r="F2320" s="47" t="n">
        <f aca="false">IF(A2320=1,-1,E2320+A2320*0.0000000001)</f>
        <v>2.31584528083819E-007</v>
      </c>
    </row>
    <row r="2321" customFormat="false" ht="15" hidden="false" customHeight="false" outlineLevel="0" collapsed="false">
      <c r="A2321" s="4" t="n">
        <v>2316</v>
      </c>
      <c r="B2321" s="4" t="str">
        <f aca="false">Vocabulary!B2317</f>
        <v>rubbed</v>
      </c>
      <c r="C2321" s="24" t="n">
        <v>-5.19613885000606</v>
      </c>
      <c r="D2321" s="25" t="n">
        <f aca="false">EXP((C2321-$B$3)/$F$3)</f>
        <v>5.67622289598436E-011</v>
      </c>
      <c r="E2321" s="26" t="n">
        <f aca="false">D2321/$D$3</f>
        <v>4.48157475170376E-011</v>
      </c>
      <c r="F2321" s="47" t="n">
        <f aca="false">IF(A2321=1,-1,E2321+A2321*0.0000000001)</f>
        <v>2.31644815747517E-007</v>
      </c>
    </row>
    <row r="2322" customFormat="false" ht="15" hidden="false" customHeight="false" outlineLevel="0" collapsed="false">
      <c r="A2322" s="4" t="n">
        <v>2317</v>
      </c>
      <c r="B2322" s="4" t="str">
        <f aca="false">Vocabulary!B2318</f>
        <v>chuckled</v>
      </c>
      <c r="C2322" s="24" t="n">
        <v>5.94982294575532</v>
      </c>
      <c r="D2322" s="25" t="n">
        <f aca="false">EXP((C2322-$B$3)/$F$3)</f>
        <v>3.93268484471614E-006</v>
      </c>
      <c r="E2322" s="26" t="n">
        <f aca="false">D2322/$D$3</f>
        <v>3.10499101769883E-006</v>
      </c>
      <c r="F2322" s="47" t="n">
        <f aca="false">IF(A2322=1,-1,E2322+A2322*0.0000000001)</f>
        <v>3.33669101769883E-006</v>
      </c>
    </row>
    <row r="2323" customFormat="false" ht="15" hidden="false" customHeight="false" outlineLevel="0" collapsed="false">
      <c r="A2323" s="4" t="n">
        <v>2318</v>
      </c>
      <c r="B2323" s="4" t="str">
        <f aca="false">Vocabulary!B2319</f>
        <v>executes</v>
      </c>
      <c r="C2323" s="24" t="n">
        <v>3.85330562097394</v>
      </c>
      <c r="D2323" s="25" t="n">
        <f aca="false">EXP((C2323-$B$3)/$F$3)</f>
        <v>4.83262659061851E-007</v>
      </c>
      <c r="E2323" s="26" t="n">
        <f aca="false">D2323/$D$3</f>
        <v>3.81552622400539E-007</v>
      </c>
      <c r="F2323" s="47" t="n">
        <f aca="false">IF(A2323=1,-1,E2323+A2323*0.0000000001)</f>
        <v>6.13352622400539E-007</v>
      </c>
    </row>
    <row r="2324" customFormat="false" ht="15" hidden="false" customHeight="false" outlineLevel="0" collapsed="false">
      <c r="A2324" s="4" t="n">
        <v>2319</v>
      </c>
      <c r="B2324" s="4" t="str">
        <f aca="false">Vocabulary!B2320</f>
        <v>ledge</v>
      </c>
      <c r="C2324" s="24" t="n">
        <v>-5.21591688487375</v>
      </c>
      <c r="D2324" s="25" t="n">
        <f aca="false">EXP((C2324-$B$3)/$F$3)</f>
        <v>5.56506126451617E-011</v>
      </c>
      <c r="E2324" s="26" t="n">
        <f aca="false">D2324/$D$3</f>
        <v>4.3938087900643E-011</v>
      </c>
      <c r="F2324" s="47" t="n">
        <f aca="false">IF(A2324=1,-1,E2324+A2324*0.0000000001)</f>
        <v>2.31943938087901E-007</v>
      </c>
    </row>
    <row r="2325" customFormat="false" ht="15" hidden="false" customHeight="false" outlineLevel="0" collapsed="false">
      <c r="A2325" s="4" t="n">
        <v>2320</v>
      </c>
      <c r="B2325" s="4" t="str">
        <f aca="false">Vocabulary!B2321</f>
        <v>rock</v>
      </c>
      <c r="C2325" s="24" t="n">
        <v>-3.71761042381672</v>
      </c>
      <c r="D2325" s="25" t="n">
        <f aca="false">EXP((C2325-$B$3)/$F$3)</f>
        <v>2.48986716490945E-010</v>
      </c>
      <c r="E2325" s="26" t="n">
        <f aca="false">D2325/$D$3</f>
        <v>1.96583644191431E-010</v>
      </c>
      <c r="F2325" s="47" t="n">
        <f aca="false">IF(A2325=1,-1,E2325+A2325*0.0000000001)</f>
        <v>2.32196583644191E-007</v>
      </c>
    </row>
    <row r="2326" customFormat="false" ht="15" hidden="false" customHeight="false" outlineLevel="0" collapsed="false">
      <c r="A2326" s="4" t="n">
        <v>2321</v>
      </c>
      <c r="B2326" s="4" t="str">
        <f aca="false">Vocabulary!B2322</f>
        <v>pitied</v>
      </c>
      <c r="C2326" s="24" t="n">
        <v>6.27164029607327</v>
      </c>
      <c r="D2326" s="25" t="n">
        <f aca="false">EXP((C2326-$B$3)/$F$3)</f>
        <v>5.42566086012256E-006</v>
      </c>
      <c r="E2326" s="26" t="n">
        <f aca="false">D2326/$D$3</f>
        <v>4.28374733825808E-006</v>
      </c>
      <c r="F2326" s="47" t="n">
        <f aca="false">IF(A2326=1,-1,E2326+A2326*0.0000000001)</f>
        <v>4.51584733825808E-006</v>
      </c>
    </row>
    <row r="2327" customFormat="false" ht="15" hidden="false" customHeight="false" outlineLevel="0" collapsed="false">
      <c r="A2327" s="4" t="n">
        <v>2322</v>
      </c>
      <c r="B2327" s="4" t="str">
        <f aca="false">Vocabulary!B2323</f>
        <v>hollow</v>
      </c>
      <c r="C2327" s="24" t="n">
        <v>-4.92629530574573</v>
      </c>
      <c r="D2327" s="25" t="n">
        <f aca="false">EXP((C2327-$B$3)/$F$3)</f>
        <v>7.43448694902606E-011</v>
      </c>
      <c r="E2327" s="26" t="n">
        <f aca="false">D2327/$D$3</f>
        <v>5.86978517460921E-011</v>
      </c>
      <c r="F2327" s="47" t="n">
        <f aca="false">IF(A2327=1,-1,E2327+A2327*0.0000000001)</f>
        <v>2.32258697851746E-007</v>
      </c>
    </row>
    <row r="2328" customFormat="false" ht="15" hidden="false" customHeight="false" outlineLevel="0" collapsed="false">
      <c r="A2328" s="4" t="n">
        <v>2323</v>
      </c>
      <c r="B2328" s="4" t="str">
        <f aca="false">Vocabulary!B2324</f>
        <v>occasional</v>
      </c>
      <c r="C2328" s="24" t="n">
        <v>-4.72928059806193</v>
      </c>
      <c r="D2328" s="25" t="n">
        <f aca="false">EXP((C2328-$B$3)/$F$3)</f>
        <v>9.05343533196726E-011</v>
      </c>
      <c r="E2328" s="26" t="n">
        <f aca="false">D2328/$D$3</f>
        <v>7.1480010463703E-011</v>
      </c>
      <c r="F2328" s="47" t="n">
        <f aca="false">IF(A2328=1,-1,E2328+A2328*0.0000000001)</f>
        <v>2.32371480010464E-007</v>
      </c>
    </row>
    <row r="2329" customFormat="false" ht="15" hidden="false" customHeight="false" outlineLevel="0" collapsed="false">
      <c r="A2329" s="4" t="n">
        <v>2324</v>
      </c>
      <c r="B2329" s="4" t="str">
        <f aca="false">Vocabulary!B2325</f>
        <v>exclamation</v>
      </c>
      <c r="C2329" s="24" t="n">
        <v>-2.54244151344745</v>
      </c>
      <c r="D2329" s="25" t="n">
        <f aca="false">EXP((C2329-$B$3)/$F$3)</f>
        <v>8.06390775375383E-010</v>
      </c>
      <c r="E2329" s="26" t="n">
        <f aca="false">D2329/$D$3</f>
        <v>6.36673471981833E-010</v>
      </c>
      <c r="F2329" s="47" t="n">
        <f aca="false">IF(A2329=1,-1,E2329+A2329*0.0000000001)</f>
        <v>2.33036673471982E-007</v>
      </c>
    </row>
    <row r="2330" customFormat="false" ht="15" hidden="false" customHeight="false" outlineLevel="0" collapsed="false">
      <c r="A2330" s="4" t="n">
        <v>2325</v>
      </c>
      <c r="B2330" s="4" t="str">
        <f aca="false">Vocabulary!B2326</f>
        <v>hjckrrh</v>
      </c>
      <c r="C2330" s="24" t="n">
        <v>2.21093855206253</v>
      </c>
      <c r="D2330" s="25" t="n">
        <f aca="false">EXP((C2330-$B$3)/$F$3)</f>
        <v>9.35216765807133E-008</v>
      </c>
      <c r="E2330" s="26" t="n">
        <f aca="false">D2330/$D$3</f>
        <v>7.38386057386223E-008</v>
      </c>
      <c r="F2330" s="47" t="n">
        <f aca="false">IF(A2330=1,-1,E2330+A2330*0.0000000001)</f>
        <v>3.06338605738622E-007</v>
      </c>
    </row>
    <row r="2331" customFormat="false" ht="15" hidden="false" customHeight="false" outlineLevel="0" collapsed="false">
      <c r="A2331" s="4" t="n">
        <v>2326</v>
      </c>
      <c r="B2331" s="4" t="str">
        <f aca="false">Vocabulary!B2327</f>
        <v>calmly</v>
      </c>
      <c r="C2331" s="24" t="n">
        <v>-3.38165766830534</v>
      </c>
      <c r="D2331" s="25" t="n">
        <f aca="false">EXP((C2331-$B$3)/$F$3)</f>
        <v>3.48400368659237E-010</v>
      </c>
      <c r="E2331" s="26" t="n">
        <f aca="false">D2331/$D$3</f>
        <v>2.75074168911182E-010</v>
      </c>
      <c r="F2331" s="47" t="n">
        <f aca="false">IF(A2331=1,-1,E2331+A2331*0.0000000001)</f>
        <v>2.32875074168911E-007</v>
      </c>
    </row>
    <row r="2332" customFormat="false" ht="15" hidden="false" customHeight="false" outlineLevel="0" collapsed="false">
      <c r="A2332" s="4" t="n">
        <v>2327</v>
      </c>
      <c r="B2332" s="4" t="str">
        <f aca="false">Vocabulary!B2328</f>
        <v>sink</v>
      </c>
      <c r="C2332" s="24" t="n">
        <v>7.7769337995564</v>
      </c>
      <c r="D2332" s="25" t="n">
        <f aca="false">EXP((C2332-$B$3)/$F$3)</f>
        <v>2.44451837536091E-005</v>
      </c>
      <c r="E2332" s="26" t="n">
        <f aca="false">D2332/$D$3</f>
        <v>1.93003200047759E-005</v>
      </c>
      <c r="F2332" s="47" t="n">
        <f aca="false">IF(A2332=1,-1,E2332+A2332*0.0000000001)</f>
        <v>1.95330200047759E-005</v>
      </c>
    </row>
    <row r="2333" customFormat="false" ht="15" hidden="false" customHeight="false" outlineLevel="0" collapsed="false">
      <c r="A2333" s="4" t="n">
        <v>2328</v>
      </c>
      <c r="B2333" s="4" t="str">
        <f aca="false">Vocabulary!B2329</f>
        <v>mayn't</v>
      </c>
      <c r="C2333" s="24" t="n">
        <v>3.28061012945129</v>
      </c>
      <c r="D2333" s="25" t="n">
        <f aca="false">EXP((C2333-$B$3)/$F$3)</f>
        <v>2.7256164859748E-007</v>
      </c>
      <c r="E2333" s="26" t="n">
        <f aca="false">D2333/$D$3</f>
        <v>2.1519687035218E-007</v>
      </c>
      <c r="F2333" s="47" t="n">
        <f aca="false">IF(A2333=1,-1,E2333+A2333*0.0000000001)</f>
        <v>4.4799687035218E-007</v>
      </c>
    </row>
    <row r="2334" customFormat="false" ht="15" hidden="false" customHeight="false" outlineLevel="0" collapsed="false">
      <c r="A2334" s="4" t="n">
        <v>2329</v>
      </c>
      <c r="B2334" s="4" t="str">
        <f aca="false">Vocabulary!B2330</f>
        <v>educations</v>
      </c>
      <c r="C2334" s="24" t="n">
        <v>-5.80059008955534</v>
      </c>
      <c r="D2334" s="25" t="n">
        <f aca="false">EXP((C2334-$B$3)/$F$3)</f>
        <v>3.10134159013214E-011</v>
      </c>
      <c r="E2334" s="26" t="n">
        <f aca="false">D2334/$D$3</f>
        <v>2.44861669836429E-011</v>
      </c>
      <c r="F2334" s="47" t="n">
        <f aca="false">IF(A2334=1,-1,E2334+A2334*0.0000000001)</f>
        <v>2.32924486166984E-007</v>
      </c>
    </row>
    <row r="2335" customFormat="false" ht="15" hidden="false" customHeight="false" outlineLevel="0" collapsed="false">
      <c r="A2335" s="4" t="n">
        <v>2330</v>
      </c>
      <c r="B2335" s="4" t="str">
        <f aca="false">Vocabulary!B2331</f>
        <v>extras</v>
      </c>
      <c r="C2335" s="24" t="n">
        <v>5.27754599625654</v>
      </c>
      <c r="D2335" s="25" t="n">
        <f aca="false">EXP((C2335-$B$3)/$F$3)</f>
        <v>2.00781167428558E-006</v>
      </c>
      <c r="E2335" s="26" t="n">
        <f aca="false">D2335/$D$3</f>
        <v>1.58523692084397E-006</v>
      </c>
      <c r="F2335" s="47" t="n">
        <f aca="false">IF(A2335=1,-1,E2335+A2335*0.0000000001)</f>
        <v>1.81823692084397E-006</v>
      </c>
    </row>
    <row r="2336" customFormat="false" ht="15" hidden="false" customHeight="false" outlineLevel="0" collapsed="false">
      <c r="A2336" s="4" t="n">
        <v>2331</v>
      </c>
      <c r="B2336" s="4" t="str">
        <f aca="false">Vocabulary!B2332</f>
        <v>learned</v>
      </c>
      <c r="C2336" s="24" t="n">
        <v>0.442032397308198</v>
      </c>
      <c r="D2336" s="25" t="n">
        <f aca="false">EXP((C2336-$B$3)/$F$3)</f>
        <v>1.59472609906215E-008</v>
      </c>
      <c r="E2336" s="26" t="n">
        <f aca="false">D2336/$D$3</f>
        <v>1.25909153893446E-008</v>
      </c>
      <c r="F2336" s="47" t="n">
        <f aca="false">IF(A2336=1,-1,E2336+A2336*0.0000000001)</f>
        <v>2.45690915389345E-007</v>
      </c>
    </row>
    <row r="2337" customFormat="false" ht="15" hidden="false" customHeight="false" outlineLevel="0" collapsed="false">
      <c r="A2337" s="4" t="n">
        <v>2332</v>
      </c>
      <c r="B2337" s="4" t="str">
        <f aca="false">Vocabulary!B2333</f>
        <v>ours</v>
      </c>
      <c r="C2337" s="24" t="n">
        <v>-1.44980487718991</v>
      </c>
      <c r="D2337" s="25" t="n">
        <f aca="false">EXP((C2337-$B$3)/$F$3)</f>
        <v>2.40475929969088E-009</v>
      </c>
      <c r="E2337" s="26" t="n">
        <f aca="false">D2337/$D$3</f>
        <v>1.89864083192429E-009</v>
      </c>
      <c r="F2337" s="47" t="n">
        <f aca="false">IF(A2337=1,-1,E2337+A2337*0.0000000001)</f>
        <v>2.35098640831924E-007</v>
      </c>
    </row>
    <row r="2338" customFormat="false" ht="15" hidden="false" customHeight="false" outlineLevel="0" collapsed="false">
      <c r="A2338" s="4" t="n">
        <v>2333</v>
      </c>
      <c r="B2338" s="4" t="str">
        <f aca="false">Vocabulary!B2334</f>
        <v>extra</v>
      </c>
      <c r="C2338" s="24" t="n">
        <v>-1.25372524956559</v>
      </c>
      <c r="D2338" s="25" t="n">
        <f aca="false">EXP((C2338-$B$3)/$F$3)</f>
        <v>2.92568734518466E-009</v>
      </c>
      <c r="E2338" s="26" t="n">
        <f aca="false">D2338/$D$3</f>
        <v>2.30993158264356E-009</v>
      </c>
      <c r="F2338" s="47" t="n">
        <f aca="false">IF(A2338=1,-1,E2338+A2338*0.0000000001)</f>
        <v>2.35609931582644E-007</v>
      </c>
    </row>
    <row r="2339" customFormat="false" ht="15" hidden="false" customHeight="false" outlineLevel="0" collapsed="false">
      <c r="A2339" s="4" t="n">
        <v>2334</v>
      </c>
      <c r="B2339" s="4" t="str">
        <f aca="false">Vocabulary!B2335</f>
        <v>afford</v>
      </c>
      <c r="C2339" s="24" t="n">
        <v>6.59991925771555</v>
      </c>
      <c r="D2339" s="25" t="n">
        <f aca="false">EXP((C2339-$B$3)/$F$3)</f>
        <v>7.53394396166785E-006</v>
      </c>
      <c r="E2339" s="26" t="n">
        <f aca="false">D2339/$D$3</f>
        <v>5.94830993392595E-006</v>
      </c>
      <c r="F2339" s="47" t="n">
        <f aca="false">IF(A2339=1,-1,E2339+A2339*0.0000000001)</f>
        <v>6.18170993392595E-006</v>
      </c>
    </row>
    <row r="2340" customFormat="false" ht="15" hidden="false" customHeight="false" outlineLevel="0" collapsed="false">
      <c r="A2340" s="4" t="n">
        <v>2335</v>
      </c>
      <c r="B2340" s="4" t="str">
        <f aca="false">Vocabulary!B2336</f>
        <v>inquired</v>
      </c>
      <c r="C2340" s="24" t="n">
        <v>7.07269694769028</v>
      </c>
      <c r="D2340" s="25" t="n">
        <f aca="false">EXP((C2340-$B$3)/$F$3)</f>
        <v>1.208779615196E-005</v>
      </c>
      <c r="E2340" s="26" t="n">
        <f aca="false">D2340/$D$3</f>
        <v>9.54373410471428E-006</v>
      </c>
      <c r="F2340" s="47" t="n">
        <f aca="false">IF(A2340=1,-1,E2340+A2340*0.0000000001)</f>
        <v>9.77723410471428E-006</v>
      </c>
    </row>
    <row r="2341" customFormat="false" ht="15" hidden="false" customHeight="false" outlineLevel="0" collapsed="false">
      <c r="A2341" s="4" t="n">
        <v>2336</v>
      </c>
      <c r="B2341" s="4" t="str">
        <f aca="false">Vocabulary!B2337</f>
        <v>reeling</v>
      </c>
      <c r="C2341" s="24" t="n">
        <v>-0.929286838967607</v>
      </c>
      <c r="D2341" s="25" t="n">
        <f aca="false">EXP((C2341-$B$3)/$F$3)</f>
        <v>4.04696757390265E-009</v>
      </c>
      <c r="E2341" s="26" t="n">
        <f aca="false">D2341/$D$3</f>
        <v>3.19522119418475E-009</v>
      </c>
      <c r="F2341" s="47" t="n">
        <f aca="false">IF(A2341=1,-1,E2341+A2341*0.0000000001)</f>
        <v>2.36795221194185E-007</v>
      </c>
    </row>
    <row r="2342" customFormat="false" ht="15" hidden="false" customHeight="false" outlineLevel="0" collapsed="false">
      <c r="A2342" s="4" t="n">
        <v>2337</v>
      </c>
      <c r="B2342" s="4" t="str">
        <f aca="false">Vocabulary!B2338</f>
        <v>writhing</v>
      </c>
      <c r="C2342" s="24" t="n">
        <v>-2.88550914211506</v>
      </c>
      <c r="D2342" s="25" t="n">
        <f aca="false">EXP((C2342-$B$3)/$F$3)</f>
        <v>5.72207008749874E-010</v>
      </c>
      <c r="E2342" s="26" t="n">
        <f aca="false">D2342/$D$3</f>
        <v>4.51777269877042E-010</v>
      </c>
      <c r="F2342" s="47" t="n">
        <f aca="false">IF(A2342=1,-1,E2342+A2342*0.0000000001)</f>
        <v>2.34151777269877E-007</v>
      </c>
    </row>
    <row r="2343" customFormat="false" ht="15" hidden="false" customHeight="false" outlineLevel="0" collapsed="false">
      <c r="A2343" s="4" t="n">
        <v>2338</v>
      </c>
      <c r="B2343" s="4" t="str">
        <f aca="false">Vocabulary!B2339</f>
        <v>arithmetic</v>
      </c>
      <c r="C2343" s="24" t="n">
        <v>-2.61066213294997</v>
      </c>
      <c r="D2343" s="25" t="n">
        <f aca="false">EXP((C2343-$B$3)/$F$3)</f>
        <v>7.53212835917449E-010</v>
      </c>
      <c r="E2343" s="26" t="n">
        <f aca="false">D2343/$D$3</f>
        <v>5.94687645281668E-010</v>
      </c>
      <c r="F2343" s="47" t="n">
        <f aca="false">IF(A2343=1,-1,E2343+A2343*0.0000000001)</f>
        <v>2.34394687645282E-007</v>
      </c>
    </row>
    <row r="2344" customFormat="false" ht="15" hidden="false" customHeight="false" outlineLevel="0" collapsed="false">
      <c r="A2344" s="4" t="n">
        <v>2339</v>
      </c>
      <c r="B2344" s="4" t="str">
        <f aca="false">Vocabulary!B2340</f>
        <v>ambition</v>
      </c>
      <c r="C2344" s="24" t="n">
        <v>-0.718636503767377</v>
      </c>
      <c r="D2344" s="25" t="n">
        <f aca="false">EXP((C2344-$B$3)/$F$3)</f>
        <v>4.99590306065301E-009</v>
      </c>
      <c r="E2344" s="26" t="n">
        <f aca="false">D2344/$D$3</f>
        <v>3.94443865733701E-009</v>
      </c>
      <c r="F2344" s="47" t="n">
        <f aca="false">IF(A2344=1,-1,E2344+A2344*0.0000000001)</f>
        <v>2.37844438657337E-007</v>
      </c>
    </row>
    <row r="2345" customFormat="false" ht="15" hidden="false" customHeight="false" outlineLevel="0" collapsed="false">
      <c r="A2345" s="4" t="n">
        <v>2340</v>
      </c>
      <c r="B2345" s="4" t="str">
        <f aca="false">Vocabulary!B2341</f>
        <v>distraction</v>
      </c>
      <c r="C2345" s="24" t="n">
        <v>-1.90373819777794</v>
      </c>
      <c r="D2345" s="25" t="n">
        <f aca="false">EXP((C2345-$B$3)/$F$3)</f>
        <v>1.52732294644693E-009</v>
      </c>
      <c r="E2345" s="26" t="n">
        <f aca="false">D2345/$D$3</f>
        <v>1.20587441330691E-009</v>
      </c>
      <c r="F2345" s="47" t="n">
        <f aca="false">IF(A2345=1,-1,E2345+A2345*0.0000000001)</f>
        <v>2.35205874413307E-007</v>
      </c>
    </row>
    <row r="2346" customFormat="false" ht="15" hidden="false" customHeight="false" outlineLevel="0" collapsed="false">
      <c r="A2346" s="4" t="n">
        <v>2341</v>
      </c>
      <c r="B2346" s="4" t="str">
        <f aca="false">Vocabulary!B2342</f>
        <v>derision</v>
      </c>
      <c r="C2346" s="24" t="n">
        <v>-5.50312297183076</v>
      </c>
      <c r="D2346" s="25" t="n">
        <f aca="false">EXP((C2346-$B$3)/$F$3)</f>
        <v>4.17578308760387E-011</v>
      </c>
      <c r="E2346" s="26" t="n">
        <f aca="false">D2346/$D$3</f>
        <v>3.29692550784719E-011</v>
      </c>
      <c r="F2346" s="47" t="n">
        <f aca="false">IF(A2346=1,-1,E2346+A2346*0.0000000001)</f>
        <v>2.34132969255078E-007</v>
      </c>
    </row>
    <row r="2347" customFormat="false" ht="15" hidden="false" customHeight="false" outlineLevel="0" collapsed="false">
      <c r="A2347" s="4" t="n">
        <v>2342</v>
      </c>
      <c r="B2347" s="4" t="str">
        <f aca="false">Vocabulary!B2343</f>
        <v>lifted</v>
      </c>
      <c r="C2347" s="24" t="n">
        <v>6.30040098916988</v>
      </c>
      <c r="D2347" s="25" t="n">
        <f aca="false">EXP((C2347-$B$3)/$F$3)</f>
        <v>5.58397228767085E-006</v>
      </c>
      <c r="E2347" s="26" t="n">
        <f aca="false">D2347/$D$3</f>
        <v>4.40873969842571E-006</v>
      </c>
      <c r="F2347" s="47" t="n">
        <f aca="false">IF(A2347=1,-1,E2347+A2347*0.0000000001)</f>
        <v>4.64293969842571E-006</v>
      </c>
    </row>
    <row r="2348" customFormat="false" ht="15" hidden="false" customHeight="false" outlineLevel="0" collapsed="false">
      <c r="A2348" s="4" t="n">
        <v>2343</v>
      </c>
      <c r="B2348" s="4" t="str">
        <f aca="false">Vocabulary!B2344</f>
        <v>uglifying</v>
      </c>
      <c r="C2348" s="24" t="n">
        <v>-5.09722142953019</v>
      </c>
      <c r="D2348" s="25" t="n">
        <f aca="false">EXP((C2348-$B$3)/$F$3)</f>
        <v>6.26640890980796E-011</v>
      </c>
      <c r="E2348" s="26" t="n">
        <f aca="false">D2348/$D$3</f>
        <v>4.94754706935742E-011</v>
      </c>
      <c r="F2348" s="47" t="n">
        <f aca="false">IF(A2348=1,-1,E2348+A2348*0.0000000001)</f>
        <v>2.34349475470694E-007</v>
      </c>
    </row>
    <row r="2349" customFormat="false" ht="15" hidden="false" customHeight="false" outlineLevel="0" collapsed="false">
      <c r="A2349" s="4" t="n">
        <v>2344</v>
      </c>
      <c r="B2349" s="4" t="str">
        <f aca="false">Vocabulary!B2345</f>
        <v>beautify</v>
      </c>
      <c r="C2349" s="24" t="n">
        <v>2.4042344354778</v>
      </c>
      <c r="D2349" s="25" t="n">
        <f aca="false">EXP((C2349-$B$3)/$F$3)</f>
        <v>1.13464399613632E-007</v>
      </c>
      <c r="E2349" s="26" t="n">
        <f aca="false">D2349/$D$3</f>
        <v>8.95840769194277E-008</v>
      </c>
      <c r="F2349" s="47" t="n">
        <f aca="false">IF(A2349=1,-1,E2349+A2349*0.0000000001)</f>
        <v>3.23984076919428E-007</v>
      </c>
    </row>
    <row r="2350" customFormat="false" ht="15" hidden="false" customHeight="false" outlineLevel="0" collapsed="false">
      <c r="A2350" s="4" t="n">
        <v>2345</v>
      </c>
      <c r="B2350" s="4" t="str">
        <f aca="false">Vocabulary!B2346</f>
        <v>prettier</v>
      </c>
      <c r="C2350" s="24" t="n">
        <v>4.4041820608317</v>
      </c>
      <c r="D2350" s="25" t="n">
        <f aca="false">EXP((C2350-$B$3)/$F$3)</f>
        <v>8.38350904494824E-007</v>
      </c>
      <c r="E2350" s="26" t="n">
        <f aca="false">D2350/$D$3</f>
        <v>6.61907101870506E-007</v>
      </c>
      <c r="F2350" s="47" t="n">
        <f aca="false">IF(A2350=1,-1,E2350+A2350*0.0000000001)</f>
        <v>8.96407101870506E-007</v>
      </c>
    </row>
    <row r="2351" customFormat="false" ht="15" hidden="false" customHeight="false" outlineLevel="0" collapsed="false">
      <c r="A2351" s="4" t="n">
        <v>2346</v>
      </c>
      <c r="B2351" s="4" t="str">
        <f aca="false">Vocabulary!B2347</f>
        <v>uglify</v>
      </c>
      <c r="C2351" s="24" t="n">
        <v>4.2734853994326</v>
      </c>
      <c r="D2351" s="25" t="n">
        <f aca="false">EXP((C2351-$B$3)/$F$3)</f>
        <v>7.35639428593445E-007</v>
      </c>
      <c r="E2351" s="26" t="n">
        <f aca="false">D2351/$D$3</f>
        <v>5.80812830989161E-007</v>
      </c>
      <c r="F2351" s="47" t="n">
        <f aca="false">IF(A2351=1,-1,E2351+A2351*0.0000000001)</f>
        <v>8.15412830989161E-007</v>
      </c>
    </row>
    <row r="2352" customFormat="false" ht="15" hidden="false" customHeight="false" outlineLevel="0" collapsed="false">
      <c r="A2352" s="4" t="n">
        <v>2347</v>
      </c>
      <c r="B2352" s="4" t="str">
        <f aca="false">Vocabulary!B2348</f>
        <v>simpleton</v>
      </c>
      <c r="C2352" s="24" t="n">
        <v>2.82639505691032</v>
      </c>
      <c r="D2352" s="25" t="n">
        <f aca="false">EXP((C2352-$B$3)/$F$3)</f>
        <v>1.73061971888384E-007</v>
      </c>
      <c r="E2352" s="26" t="n">
        <f aca="false">D2352/$D$3</f>
        <v>1.36638426275286E-007</v>
      </c>
      <c r="F2352" s="47" t="n">
        <f aca="false">IF(A2352=1,-1,E2352+A2352*0.0000000001)</f>
        <v>3.71338426275286E-007</v>
      </c>
    </row>
    <row r="2353" customFormat="false" ht="15" hidden="false" customHeight="false" outlineLevel="0" collapsed="false">
      <c r="A2353" s="4" t="n">
        <v>2348</v>
      </c>
      <c r="B2353" s="4" t="str">
        <f aca="false">Vocabulary!B2349</f>
        <v>encouraged</v>
      </c>
      <c r="C2353" s="24" t="n">
        <v>-2.47703271643004</v>
      </c>
      <c r="D2353" s="25" t="n">
        <f aca="false">EXP((C2353-$B$3)/$F$3)</f>
        <v>8.60899054162869E-010</v>
      </c>
      <c r="E2353" s="26" t="n">
        <f aca="false">D2353/$D$3</f>
        <v>6.79709647701015E-010</v>
      </c>
      <c r="F2353" s="47" t="n">
        <f aca="false">IF(A2353=1,-1,E2353+A2353*0.0000000001)</f>
        <v>2.35479709647701E-007</v>
      </c>
    </row>
    <row r="2354" customFormat="false" ht="15" hidden="false" customHeight="false" outlineLevel="0" collapsed="false">
      <c r="A2354" s="4" t="n">
        <v>2349</v>
      </c>
      <c r="B2354" s="4" t="str">
        <f aca="false">Vocabulary!B2350</f>
        <v>counting</v>
      </c>
      <c r="C2354" s="24" t="n">
        <v>6.50174989350087</v>
      </c>
      <c r="D2354" s="25" t="n">
        <f aca="false">EXP((C2354-$B$3)/$F$3)</f>
        <v>6.82948526542613E-006</v>
      </c>
      <c r="E2354" s="26" t="n">
        <f aca="false">D2354/$D$3</f>
        <v>5.39211537205831E-006</v>
      </c>
      <c r="F2354" s="47" t="n">
        <f aca="false">IF(A2354=1,-1,E2354+A2354*0.0000000001)</f>
        <v>5.62701537205831E-006</v>
      </c>
    </row>
    <row r="2355" customFormat="false" ht="15" hidden="false" customHeight="false" outlineLevel="0" collapsed="false">
      <c r="A2355" s="4" t="n">
        <v>2350</v>
      </c>
      <c r="B2355" s="4" t="str">
        <f aca="false">Vocabulary!B2351</f>
        <v>subjects</v>
      </c>
      <c r="C2355" s="24" t="n">
        <v>-0.12697538990069</v>
      </c>
      <c r="D2355" s="25" t="n">
        <f aca="false">EXP((C2355-$B$3)/$F$3)</f>
        <v>9.02753456076828E-009</v>
      </c>
      <c r="E2355" s="26" t="n">
        <f aca="false">D2355/$D$3</f>
        <v>7.12755148961714E-009</v>
      </c>
      <c r="F2355" s="47" t="n">
        <f aca="false">IF(A2355=1,-1,E2355+A2355*0.0000000001)</f>
        <v>2.42127551489617E-007</v>
      </c>
    </row>
    <row r="2356" customFormat="false" ht="15" hidden="false" customHeight="false" outlineLevel="0" collapsed="false">
      <c r="A2356" s="4" t="n">
        <v>2351</v>
      </c>
      <c r="B2356" s="4" t="str">
        <f aca="false">Vocabulary!B2352</f>
        <v>flappers</v>
      </c>
      <c r="C2356" s="24" t="n">
        <v>-1.63954093993382</v>
      </c>
      <c r="D2356" s="25" t="n">
        <f aca="false">EXP((C2356-$B$3)/$F$3)</f>
        <v>1.98916261265721E-009</v>
      </c>
      <c r="E2356" s="26" t="n">
        <f aca="false">D2356/$D$3</f>
        <v>1.5705128401889E-009</v>
      </c>
      <c r="F2356" s="47" t="n">
        <f aca="false">IF(A2356=1,-1,E2356+A2356*0.0000000001)</f>
        <v>2.36670512840189E-007</v>
      </c>
    </row>
    <row r="2357" customFormat="false" ht="15" hidden="false" customHeight="false" outlineLevel="0" collapsed="false">
      <c r="A2357" s="4" t="n">
        <v>2352</v>
      </c>
      <c r="B2357" s="4" t="str">
        <f aca="false">Vocabulary!B2353</f>
        <v>ancient</v>
      </c>
      <c r="C2357" s="24" t="n">
        <v>-3.08596718826247</v>
      </c>
      <c r="D2357" s="25" t="n">
        <f aca="false">EXP((C2357-$B$3)/$F$3)</f>
        <v>4.68268937277234E-010</v>
      </c>
      <c r="E2357" s="26" t="n">
        <f aca="false">D2357/$D$3</f>
        <v>3.69714559270293E-010</v>
      </c>
      <c r="F2357" s="47" t="n">
        <f aca="false">IF(A2357=1,-1,E2357+A2357*0.0000000001)</f>
        <v>2.3556971455927E-007</v>
      </c>
    </row>
    <row r="2358" customFormat="false" ht="15" hidden="false" customHeight="false" outlineLevel="0" collapsed="false">
      <c r="A2358" s="4" t="n">
        <v>2353</v>
      </c>
      <c r="B2358" s="4" t="str">
        <f aca="false">Vocabulary!B2354</f>
        <v>modern</v>
      </c>
      <c r="C2358" s="24" t="n">
        <v>-4.26975186032651</v>
      </c>
      <c r="D2358" s="25" t="n">
        <f aca="false">EXP((C2358-$B$3)/$F$3)</f>
        <v>1.43345544575867E-010</v>
      </c>
      <c r="E2358" s="26" t="n">
        <f aca="false">D2358/$D$3</f>
        <v>1.13176276744683E-010</v>
      </c>
      <c r="F2358" s="47" t="n">
        <f aca="false">IF(A2358=1,-1,E2358+A2358*0.0000000001)</f>
        <v>2.35413176276745E-007</v>
      </c>
    </row>
    <row r="2359" customFormat="false" ht="15" hidden="false" customHeight="false" outlineLevel="0" collapsed="false">
      <c r="A2359" s="4" t="n">
        <v>2354</v>
      </c>
      <c r="B2359" s="4" t="str">
        <f aca="false">Vocabulary!B2355</f>
        <v>seaography</v>
      </c>
      <c r="C2359" s="24" t="n">
        <v>2.47077480977849</v>
      </c>
      <c r="D2359" s="25" t="n">
        <f aca="false">EXP((C2359-$B$3)/$F$3)</f>
        <v>1.21271217261027E-007</v>
      </c>
      <c r="E2359" s="26" t="n">
        <f aca="false">D2359/$D$3</f>
        <v>9.57478300878371E-008</v>
      </c>
      <c r="F2359" s="47" t="n">
        <f aca="false">IF(A2359=1,-1,E2359+A2359*0.0000000001)</f>
        <v>3.31147830087837E-007</v>
      </c>
    </row>
    <row r="2360" customFormat="false" ht="15" hidden="false" customHeight="false" outlineLevel="0" collapsed="false">
      <c r="A2360" s="4" t="n">
        <v>2355</v>
      </c>
      <c r="B2360" s="4" t="str">
        <f aca="false">Vocabulary!B2356</f>
        <v>conger</v>
      </c>
      <c r="C2360" s="24" t="n">
        <v>-0.00521492181595329</v>
      </c>
      <c r="D2360" s="25" t="n">
        <f aca="false">EXP((C2360-$B$3)/$F$3)</f>
        <v>1.01964515308907E-008</v>
      </c>
      <c r="E2360" s="26" t="n">
        <f aca="false">D2360/$D$3</f>
        <v>8.05045195990075E-009</v>
      </c>
      <c r="F2360" s="47" t="n">
        <f aca="false">IF(A2360=1,-1,E2360+A2360*0.0000000001)</f>
        <v>2.43550451959901E-007</v>
      </c>
    </row>
    <row r="2361" customFormat="false" ht="15" hidden="false" customHeight="false" outlineLevel="0" collapsed="false">
      <c r="A2361" s="4" t="n">
        <v>2356</v>
      </c>
      <c r="B2361" s="4" t="str">
        <f aca="false">Vocabulary!B2357</f>
        <v>fainting</v>
      </c>
      <c r="C2361" s="24" t="n">
        <v>-4.64618179581269</v>
      </c>
      <c r="D2361" s="25" t="n">
        <f aca="false">EXP((C2361-$B$3)/$F$3)</f>
        <v>9.83790795858773E-011</v>
      </c>
      <c r="E2361" s="26" t="n">
        <f aca="false">D2361/$D$3</f>
        <v>7.76736938008253E-011</v>
      </c>
      <c r="F2361" s="47" t="n">
        <f aca="false">IF(A2361=1,-1,E2361+A2361*0.0000000001)</f>
        <v>2.35677673693801E-007</v>
      </c>
    </row>
    <row r="2362" customFormat="false" ht="15" hidden="false" customHeight="false" outlineLevel="0" collapsed="false">
      <c r="A2362" s="4" t="n">
        <v>2357</v>
      </c>
      <c r="B2362" s="4" t="str">
        <f aca="false">Vocabulary!B2358</f>
        <v>coils</v>
      </c>
      <c r="C2362" s="24" t="n">
        <v>0.946537809045524</v>
      </c>
      <c r="D2362" s="25" t="n">
        <f aca="false">EXP((C2362-$B$3)/$F$3)</f>
        <v>2.64113145954011E-008</v>
      </c>
      <c r="E2362" s="26" t="n">
        <f aca="false">D2362/$D$3</f>
        <v>2.08526484634336E-008</v>
      </c>
      <c r="F2362" s="47" t="n">
        <f aca="false">IF(A2362=1,-1,E2362+A2362*0.0000000001)</f>
        <v>2.56552648463434E-007</v>
      </c>
    </row>
    <row r="2363" customFormat="false" ht="15" hidden="false" customHeight="false" outlineLevel="0" collapsed="false">
      <c r="A2363" s="4" t="n">
        <v>2358</v>
      </c>
      <c r="B2363" s="4" t="str">
        <f aca="false">Vocabulary!B2359</f>
        <v>stiff</v>
      </c>
      <c r="C2363" s="24" t="n">
        <v>-5.35529377901005</v>
      </c>
      <c r="D2363" s="25" t="n">
        <f aca="false">EXP((C2363-$B$3)/$F$3)</f>
        <v>4.84104738621924E-011</v>
      </c>
      <c r="E2363" s="26" t="n">
        <f aca="false">D2363/$D$3</f>
        <v>3.82217473405249E-011</v>
      </c>
      <c r="F2363" s="47" t="n">
        <f aca="false">IF(A2363=1,-1,E2363+A2363*0.0000000001)</f>
        <v>2.35838221747341E-007</v>
      </c>
    </row>
    <row r="2364" customFormat="false" ht="15" hidden="false" customHeight="false" outlineLevel="0" collapsed="false">
      <c r="A2364" s="4" t="n">
        <v>2359</v>
      </c>
      <c r="B2364" s="4" t="str">
        <f aca="false">Vocabulary!B2360</f>
        <v>classics</v>
      </c>
      <c r="C2364" s="24" t="n">
        <v>0.133625061189932</v>
      </c>
      <c r="D2364" s="25" t="n">
        <f aca="false">EXP((C2364-$B$3)/$F$3)</f>
        <v>1.17151134214364E-008</v>
      </c>
      <c r="E2364" s="26" t="n">
        <f aca="false">D2364/$D$3</f>
        <v>9.24948816932433E-009</v>
      </c>
      <c r="F2364" s="47" t="n">
        <f aca="false">IF(A2364=1,-1,E2364+A2364*0.0000000001)</f>
        <v>2.45149488169324E-007</v>
      </c>
    </row>
    <row r="2365" customFormat="false" ht="15" hidden="false" customHeight="false" outlineLevel="0" collapsed="false">
      <c r="A2365" s="4" t="n">
        <v>2360</v>
      </c>
      <c r="B2365" s="4" t="str">
        <f aca="false">Vocabulary!B2361</f>
        <v>grief</v>
      </c>
      <c r="C2365" s="24" t="n">
        <v>-5.38660316025435</v>
      </c>
      <c r="D2365" s="25" t="n">
        <f aca="false">EXP((C2365-$B$3)/$F$3)</f>
        <v>4.69182540169595E-011</v>
      </c>
      <c r="E2365" s="26" t="n">
        <f aca="false">D2365/$D$3</f>
        <v>3.70435880425314E-011</v>
      </c>
      <c r="F2365" s="47" t="n">
        <f aca="false">IF(A2365=1,-1,E2365+A2365*0.0000000001)</f>
        <v>2.36037043588043E-007</v>
      </c>
    </row>
    <row r="2366" customFormat="false" ht="15" hidden="false" customHeight="false" outlineLevel="0" collapsed="false">
      <c r="A2366" s="4" t="n">
        <v>2361</v>
      </c>
      <c r="B2366" s="4" t="str">
        <f aca="false">Vocabulary!B2362</f>
        <v>hid</v>
      </c>
      <c r="C2366" s="24" t="n">
        <v>-0.081675443612405</v>
      </c>
      <c r="D2366" s="25" t="n">
        <f aca="false">EXP((C2366-$B$3)/$F$3)</f>
        <v>9.44588549027462E-009</v>
      </c>
      <c r="E2366" s="26" t="n">
        <f aca="false">D2366/$D$3</f>
        <v>7.45785405126492E-009</v>
      </c>
      <c r="F2366" s="47" t="n">
        <f aca="false">IF(A2366=1,-1,E2366+A2366*0.0000000001)</f>
        <v>2.43557854051265E-007</v>
      </c>
    </row>
    <row r="2367" customFormat="false" ht="15" hidden="false" customHeight="false" outlineLevel="0" collapsed="false">
      <c r="A2367" s="4" t="n">
        <v>2362</v>
      </c>
      <c r="B2367" s="4" t="str">
        <f aca="false">Vocabulary!B2363</f>
        <v>lessen</v>
      </c>
      <c r="C2367" s="24" t="n">
        <v>5.33173179714192</v>
      </c>
      <c r="D2367" s="25" t="n">
        <f aca="false">EXP((C2367-$B$3)/$F$3)</f>
        <v>2.11960809471204E-006</v>
      </c>
      <c r="E2367" s="26" t="n">
        <f aca="false">D2367/$D$3</f>
        <v>1.67350407037197E-006</v>
      </c>
      <c r="F2367" s="47" t="n">
        <f aca="false">IF(A2367=1,-1,E2367+A2367*0.0000000001)</f>
        <v>1.90970407037197E-006</v>
      </c>
    </row>
    <row r="2368" customFormat="false" ht="15" hidden="false" customHeight="false" outlineLevel="0" collapsed="false">
      <c r="A2368" s="4" t="n">
        <v>2363</v>
      </c>
      <c r="B2368" s="4" t="str">
        <f aca="false">Vocabulary!B2364</f>
        <v>eleventh</v>
      </c>
      <c r="C2368" s="24" t="n">
        <v>-4.00079044767264</v>
      </c>
      <c r="D2368" s="25" t="n">
        <f aca="false">EXP((C2368-$B$3)/$F$3)</f>
        <v>1.87582645399191E-010</v>
      </c>
      <c r="E2368" s="26" t="n">
        <f aca="false">D2368/$D$3</f>
        <v>1.48103001394385E-010</v>
      </c>
      <c r="F2368" s="47" t="n">
        <f aca="false">IF(A2368=1,-1,E2368+A2368*0.0000000001)</f>
        <v>2.36448103001394E-007</v>
      </c>
    </row>
    <row r="2369" customFormat="false" ht="15" hidden="false" customHeight="false" outlineLevel="0" collapsed="false">
      <c r="A2369" s="4" t="n">
        <v>2364</v>
      </c>
      <c r="B2369" s="4" t="str">
        <f aca="false">Vocabulary!B2365</f>
        <v>holiday</v>
      </c>
      <c r="C2369" s="24" t="n">
        <v>-6.98806190897258</v>
      </c>
      <c r="D2369" s="25" t="n">
        <f aca="false">EXP((C2369-$B$3)/$F$3)</f>
        <v>9.45882400018926E-012</v>
      </c>
      <c r="E2369" s="26" t="n">
        <f aca="false">D2369/$D$3</f>
        <v>7.46806945337662E-012</v>
      </c>
      <c r="F2369" s="47" t="n">
        <f aca="false">IF(A2369=1,-1,E2369+A2369*0.0000000001)</f>
        <v>2.36407468069453E-007</v>
      </c>
    </row>
    <row r="2370" customFormat="false" ht="15" hidden="false" customHeight="false" outlineLevel="0" collapsed="false">
      <c r="A2370" s="4" t="n">
        <v>2365</v>
      </c>
      <c r="B2370" s="4" t="str">
        <f aca="false">Vocabulary!B2366</f>
        <v>twelfth</v>
      </c>
      <c r="C2370" s="24" t="n">
        <v>-6.3269486053739</v>
      </c>
      <c r="D2370" s="25" t="n">
        <f aca="false">EXP((C2370-$B$3)/$F$3)</f>
        <v>1.83212459271722E-011</v>
      </c>
      <c r="E2370" s="26" t="n">
        <f aca="false">D2370/$D$3</f>
        <v>1.44652587947274E-011</v>
      </c>
      <c r="F2370" s="47" t="n">
        <f aca="false">IF(A2370=1,-1,E2370+A2370*0.0000000001)</f>
        <v>2.36514465258795E-007</v>
      </c>
    </row>
    <row r="2371" customFormat="false" ht="15" hidden="false" customHeight="false" outlineLevel="0" collapsed="false">
      <c r="A2371" s="4" t="n">
        <v>2366</v>
      </c>
      <c r="B2371" s="4" t="str">
        <f aca="false">Vocabulary!B2367</f>
        <v>games</v>
      </c>
      <c r="C2371" s="24" t="n">
        <v>3.63495765980162</v>
      </c>
      <c r="D2371" s="25" t="n">
        <f aca="false">EXP((C2371-$B$3)/$F$3)</f>
        <v>3.88468603648304E-007</v>
      </c>
      <c r="E2371" s="26" t="n">
        <f aca="false">D2371/$D$3</f>
        <v>3.06709429464352E-007</v>
      </c>
      <c r="F2371" s="47" t="n">
        <f aca="false">IF(A2371=1,-1,E2371+A2371*0.0000000001)</f>
        <v>5.43309429464352E-007</v>
      </c>
    </row>
    <row r="2372" customFormat="false" ht="15" hidden="false" customHeight="false" outlineLevel="0" collapsed="false">
      <c r="A2372" s="4" t="n">
        <v>2367</v>
      </c>
      <c r="B2372" s="4" t="str">
        <f aca="false">Vocabulary!B2368</f>
        <v>x</v>
      </c>
      <c r="C2372" s="24" t="n">
        <v>1.81464035760416</v>
      </c>
      <c r="D2372" s="25" t="n">
        <f aca="false">EXP((C2372-$B$3)/$F$3)</f>
        <v>6.29219487798883E-008</v>
      </c>
      <c r="E2372" s="26" t="n">
        <f aca="false">D2372/$D$3</f>
        <v>4.96790598514795E-008</v>
      </c>
      <c r="F2372" s="47" t="n">
        <f aca="false">IF(A2372=1,-1,E2372+A2372*0.0000000001)</f>
        <v>2.8637905985148E-007</v>
      </c>
    </row>
    <row r="2373" customFormat="false" ht="15" hidden="false" customHeight="false" outlineLevel="0" collapsed="false">
      <c r="A2373" s="4" t="n">
        <v>2368</v>
      </c>
      <c r="B2373" s="4" t="str">
        <f aca="false">Vocabulary!B2369</f>
        <v>flapper</v>
      </c>
      <c r="C2373" s="24" t="n">
        <v>-6.33137817238349</v>
      </c>
      <c r="D2373" s="25" t="n">
        <f aca="false">EXP((C2373-$B$3)/$F$3)</f>
        <v>1.82402702167089E-011</v>
      </c>
      <c r="E2373" s="26" t="n">
        <f aca="false">D2373/$D$3</f>
        <v>1.44013256641644E-011</v>
      </c>
      <c r="F2373" s="47" t="n">
        <f aca="false">IF(A2373=1,-1,E2373+A2373*0.0000000001)</f>
        <v>2.36814401325664E-007</v>
      </c>
    </row>
    <row r="2374" customFormat="false" ht="15" hidden="false" customHeight="false" outlineLevel="0" collapsed="false">
      <c r="A2374" s="4" t="n">
        <v>2369</v>
      </c>
      <c r="B2374" s="4" t="str">
        <f aca="false">Vocabulary!B2370</f>
        <v>bone</v>
      </c>
      <c r="C2374" s="24" t="n">
        <v>-4.00561771968618</v>
      </c>
      <c r="D2374" s="25" t="n">
        <f aca="false">EXP((C2374-$B$3)/$F$3)</f>
        <v>1.86679315009742E-010</v>
      </c>
      <c r="E2374" s="26" t="n">
        <f aca="false">D2374/$D$3</f>
        <v>1.47389790736526E-010</v>
      </c>
      <c r="F2374" s="47" t="n">
        <f aca="false">IF(A2374=1,-1,E2374+A2374*0.0000000001)</f>
        <v>2.37047389790737E-007</v>
      </c>
    </row>
    <row r="2375" customFormat="false" ht="15" hidden="false" customHeight="false" outlineLevel="0" collapsed="false">
      <c r="A2375" s="4" t="n">
        <v>2370</v>
      </c>
      <c r="B2375" s="4" t="str">
        <f aca="false">Vocabulary!B2371</f>
        <v>punching</v>
      </c>
      <c r="C2375" s="24" t="n">
        <v>5.36248456167275</v>
      </c>
      <c r="D2375" s="25" t="n">
        <f aca="false">EXP((C2375-$B$3)/$F$3)</f>
        <v>2.1858045483934E-006</v>
      </c>
      <c r="E2375" s="26" t="n">
        <f aca="false">D2375/$D$3</f>
        <v>1.7257684653591E-006</v>
      </c>
      <c r="F2375" s="47" t="n">
        <f aca="false">IF(A2375=1,-1,E2375+A2375*0.0000000001)</f>
        <v>1.9627684653591E-006</v>
      </c>
    </row>
    <row r="2376" customFormat="false" ht="15" hidden="false" customHeight="false" outlineLevel="0" collapsed="false">
      <c r="A2376" s="4" t="n">
        <v>2371</v>
      </c>
      <c r="B2376" s="4" t="str">
        <f aca="false">Vocabulary!B2372</f>
        <v>cheeks</v>
      </c>
      <c r="C2376" s="24" t="n">
        <v>-6.53072848218943</v>
      </c>
      <c r="D2376" s="25" t="n">
        <f aca="false">EXP((C2376-$B$3)/$F$3)</f>
        <v>1.49435757123374E-011</v>
      </c>
      <c r="E2376" s="26" t="n">
        <f aca="false">D2376/$D$3</f>
        <v>1.17984710677876E-011</v>
      </c>
      <c r="F2376" s="47" t="n">
        <f aca="false">IF(A2376=1,-1,E2376+A2376*0.0000000001)</f>
        <v>2.37111798471068E-007</v>
      </c>
    </row>
    <row r="2377" customFormat="false" ht="15" hidden="false" customHeight="false" outlineLevel="0" collapsed="false">
      <c r="A2377" s="4" t="n">
        <v>2372</v>
      </c>
      <c r="B2377" s="4" t="str">
        <f aca="false">Vocabulary!B2373</f>
        <v>introduced</v>
      </c>
      <c r="C2377" s="24" t="n">
        <v>-3.18880384204987</v>
      </c>
      <c r="D2377" s="25" t="n">
        <f aca="false">EXP((C2377-$B$3)/$F$3)</f>
        <v>4.22507048451118E-010</v>
      </c>
      <c r="E2377" s="26" t="n">
        <f aca="false">D2377/$D$3</f>
        <v>3.33583961633177E-010</v>
      </c>
      <c r="F2377" s="47" t="n">
        <f aca="false">IF(A2377=1,-1,E2377+A2377*0.0000000001)</f>
        <v>2.37533583961633E-007</v>
      </c>
    </row>
    <row r="2378" customFormat="false" ht="15" hidden="false" customHeight="false" outlineLevel="0" collapsed="false">
      <c r="A2378" s="4" t="n">
        <v>2373</v>
      </c>
      <c r="B2378" s="4" t="str">
        <f aca="false">Vocabulary!B2374</f>
        <v>form</v>
      </c>
      <c r="C2378" s="24" t="n">
        <v>-2.45487855747025</v>
      </c>
      <c r="D2378" s="25" t="n">
        <f aca="false">EXP((C2378-$B$3)/$F$3)</f>
        <v>8.80184385025437E-010</v>
      </c>
      <c r="E2378" s="26" t="n">
        <f aca="false">D2378/$D$3</f>
        <v>6.94936084973781E-010</v>
      </c>
      <c r="F2378" s="47" t="n">
        <f aca="false">IF(A2378=1,-1,E2378+A2378*0.0000000001)</f>
        <v>2.37994936084974E-007</v>
      </c>
    </row>
    <row r="2379" customFormat="false" ht="15" hidden="false" customHeight="false" outlineLevel="0" collapsed="false">
      <c r="A2379" s="4" t="n">
        <v>2374</v>
      </c>
      <c r="B2379" s="4" t="str">
        <f aca="false">Vocabulary!B2375</f>
        <v>lines</v>
      </c>
      <c r="C2379" s="24" t="n">
        <v>3.56922449230088</v>
      </c>
      <c r="D2379" s="25" t="n">
        <f aca="false">EXP((C2379-$B$3)/$F$3)</f>
        <v>3.63754498256899E-007</v>
      </c>
      <c r="E2379" s="26" t="n">
        <f aca="false">D2379/$D$3</f>
        <v>2.87196786503939E-007</v>
      </c>
      <c r="F2379" s="47" t="n">
        <f aca="false">IF(A2379=1,-1,E2379+A2379*0.0000000001)</f>
        <v>5.24596786503939E-007</v>
      </c>
    </row>
    <row r="2380" customFormat="false" ht="15" hidden="false" customHeight="false" outlineLevel="0" collapsed="false">
      <c r="A2380" s="4" t="n">
        <v>2375</v>
      </c>
      <c r="B2380" s="4" t="str">
        <f aca="false">Vocabulary!B2376</f>
        <v>seals</v>
      </c>
      <c r="C2380" s="24" t="n">
        <v>3.97883922486801</v>
      </c>
      <c r="D2380" s="25" t="n">
        <f aca="false">EXP((C2380-$B$3)/$F$3)</f>
        <v>5.47900618455617E-007</v>
      </c>
      <c r="E2380" s="26" t="n">
        <f aca="false">D2380/$D$3</f>
        <v>4.32586532119921E-007</v>
      </c>
      <c r="F2380" s="47" t="n">
        <f aca="false">IF(A2380=1,-1,E2380+A2380*0.0000000001)</f>
        <v>6.70086532119921E-007</v>
      </c>
    </row>
    <row r="2381" customFormat="false" ht="15" hidden="false" customHeight="false" outlineLevel="0" collapsed="false">
      <c r="A2381" s="4" t="n">
        <v>2376</v>
      </c>
      <c r="B2381" s="4" t="str">
        <f aca="false">Vocabulary!B2377</f>
        <v>salmon</v>
      </c>
      <c r="C2381" s="24" t="n">
        <v>1.86987604993631</v>
      </c>
      <c r="D2381" s="25" t="n">
        <f aca="false">EXP((C2381-$B$3)/$F$3)</f>
        <v>6.64952650177827E-008</v>
      </c>
      <c r="E2381" s="26" t="n">
        <f aca="false">D2381/$D$3</f>
        <v>5.25003168960063E-008</v>
      </c>
      <c r="F2381" s="47" t="n">
        <f aca="false">IF(A2381=1,-1,E2381+A2381*0.0000000001)</f>
        <v>2.90100316896006E-007</v>
      </c>
    </row>
    <row r="2382" customFormat="false" ht="15" hidden="false" customHeight="false" outlineLevel="0" collapsed="false">
      <c r="A2382" s="4" t="n">
        <v>2377</v>
      </c>
      <c r="B2382" s="4" t="str">
        <f aca="false">Vocabulary!B2378</f>
        <v>cleared</v>
      </c>
      <c r="C2382" s="24" t="n">
        <v>-1.31607689361115</v>
      </c>
      <c r="D2382" s="25" t="n">
        <f aca="false">EXP((C2382-$B$3)/$F$3)</f>
        <v>2.74883668581592E-009</v>
      </c>
      <c r="E2382" s="26" t="n">
        <f aca="false">D2382/$D$3</f>
        <v>2.17030185626164E-009</v>
      </c>
      <c r="F2382" s="47" t="n">
        <f aca="false">IF(A2382=1,-1,E2382+A2382*0.0000000001)</f>
        <v>2.39870301856262E-007</v>
      </c>
    </row>
    <row r="2383" customFormat="false" ht="15" hidden="false" customHeight="false" outlineLevel="0" collapsed="false">
      <c r="A2383" s="4" t="n">
        <v>2378</v>
      </c>
      <c r="B2383" s="4" t="str">
        <f aca="false">Vocabulary!B2379</f>
        <v>jelly</v>
      </c>
      <c r="C2383" s="24" t="n">
        <v>2.57802129550978</v>
      </c>
      <c r="D2383" s="25" t="n">
        <f aca="false">EXP((C2383-$B$3)/$F$3)</f>
        <v>1.35000163285529E-007</v>
      </c>
      <c r="E2383" s="26" t="n">
        <f aca="false">D2383/$D$3</f>
        <v>1.06587308910002E-007</v>
      </c>
      <c r="F2383" s="47" t="n">
        <f aca="false">IF(A2383=1,-1,E2383+A2383*0.0000000001)</f>
        <v>3.44387308910002E-007</v>
      </c>
    </row>
    <row r="2384" customFormat="false" ht="15" hidden="false" customHeight="false" outlineLevel="0" collapsed="false">
      <c r="A2384" s="4" t="n">
        <v>2379</v>
      </c>
      <c r="B2384" s="4" t="str">
        <f aca="false">Vocabulary!B2380</f>
        <v>partner</v>
      </c>
      <c r="C2384" s="24" t="n">
        <v>-3.78615202001928</v>
      </c>
      <c r="D2384" s="25" t="n">
        <f aca="false">EXP((C2384-$B$3)/$F$3)</f>
        <v>2.32492496505782E-010</v>
      </c>
      <c r="E2384" s="26" t="n">
        <f aca="false">D2384/$D$3</f>
        <v>1.83560885714689E-010</v>
      </c>
      <c r="F2384" s="47" t="n">
        <f aca="false">IF(A2384=1,-1,E2384+A2384*0.0000000001)</f>
        <v>2.38083560885715E-007</v>
      </c>
    </row>
    <row r="2385" customFormat="false" ht="15" hidden="false" customHeight="false" outlineLevel="0" collapsed="false">
      <c r="A2385" s="4" t="n">
        <v>2380</v>
      </c>
      <c r="B2385" s="4" t="str">
        <f aca="false">Vocabulary!B2381</f>
        <v>partners</v>
      </c>
      <c r="C2385" s="24" t="n">
        <v>0.481120036978663</v>
      </c>
      <c r="D2385" s="25" t="n">
        <f aca="false">EXP((C2385-$B$3)/$F$3)</f>
        <v>1.65829445332255E-008</v>
      </c>
      <c r="E2385" s="26" t="n">
        <f aca="false">D2385/$D$3</f>
        <v>1.30928095832148E-008</v>
      </c>
      <c r="F2385" s="47" t="n">
        <f aca="false">IF(A2385=1,-1,E2385+A2385*0.0000000001)</f>
        <v>2.51092809583215E-007</v>
      </c>
    </row>
    <row r="2386" customFormat="false" ht="15" hidden="false" customHeight="false" outlineLevel="0" collapsed="false">
      <c r="A2386" s="4" t="n">
        <v>2381</v>
      </c>
      <c r="B2386" s="4" t="str">
        <f aca="false">Vocabulary!B2382</f>
        <v>retire</v>
      </c>
      <c r="C2386" s="24" t="n">
        <v>-1.56547831984192</v>
      </c>
      <c r="D2386" s="25" t="n">
        <f aca="false">EXP((C2386-$B$3)/$F$3)</f>
        <v>2.14207797146761E-009</v>
      </c>
      <c r="E2386" s="26" t="n">
        <f aca="false">D2386/$D$3</f>
        <v>1.69124481702463E-009</v>
      </c>
      <c r="F2386" s="47" t="n">
        <f aca="false">IF(A2386=1,-1,E2386+A2386*0.0000000001)</f>
        <v>2.39791244817025E-007</v>
      </c>
    </row>
    <row r="2387" customFormat="false" ht="15" hidden="false" customHeight="false" outlineLevel="0" collapsed="false">
      <c r="A2387" s="4" t="n">
        <v>2382</v>
      </c>
      <c r="B2387" s="4" t="str">
        <f aca="false">Vocabulary!B2383</f>
        <v>bound</v>
      </c>
      <c r="C2387" s="24" t="n">
        <v>-0.769389575246118</v>
      </c>
      <c r="D2387" s="25" t="n">
        <f aca="false">EXP((C2387-$B$3)/$F$3)</f>
        <v>4.74867255651841E-009</v>
      </c>
      <c r="E2387" s="26" t="n">
        <f aca="false">D2387/$D$3</f>
        <v>3.74924160368281E-009</v>
      </c>
      <c r="F2387" s="47" t="n">
        <f aca="false">IF(A2387=1,-1,E2387+A2387*0.0000000001)</f>
        <v>2.41949241603683E-007</v>
      </c>
    </row>
    <row r="2388" customFormat="false" ht="15" hidden="false" customHeight="false" outlineLevel="0" collapsed="false">
      <c r="A2388" s="4" t="n">
        <v>2383</v>
      </c>
      <c r="B2388" s="4" t="str">
        <f aca="false">Vocabulary!B2384</f>
        <v>capering</v>
      </c>
      <c r="C2388" s="24" t="n">
        <v>-3.8190352976525</v>
      </c>
      <c r="D2388" s="25" t="n">
        <f aca="false">EXP((C2388-$B$3)/$F$3)</f>
        <v>2.24971712882789E-010</v>
      </c>
      <c r="E2388" s="26" t="n">
        <f aca="false">D2388/$D$3</f>
        <v>1.77622966324371E-010</v>
      </c>
      <c r="F2388" s="47" t="n">
        <f aca="false">IF(A2388=1,-1,E2388+A2388*0.0000000001)</f>
        <v>2.38477622966324E-007</v>
      </c>
    </row>
    <row r="2389" customFormat="false" ht="15" hidden="false" customHeight="false" outlineLevel="0" collapsed="false">
      <c r="A2389" s="4" t="n">
        <v>2384</v>
      </c>
      <c r="B2389" s="4" t="str">
        <f aca="false">Vocabulary!B2385</f>
        <v>yelled</v>
      </c>
      <c r="C2389" s="24" t="n">
        <v>0.782200570962778</v>
      </c>
      <c r="D2389" s="25" t="n">
        <f aca="false">EXP((C2389-$B$3)/$F$3)</f>
        <v>2.24088341635288E-008</v>
      </c>
      <c r="E2389" s="26" t="n">
        <f aca="false">D2389/$D$3</f>
        <v>1.76925514100996E-008</v>
      </c>
      <c r="F2389" s="47" t="n">
        <f aca="false">IF(A2389=1,-1,E2389+A2389*0.0000000001)</f>
        <v>2.560925514101E-007</v>
      </c>
    </row>
    <row r="2390" customFormat="false" ht="15" hidden="false" customHeight="false" outlineLevel="0" collapsed="false">
      <c r="A2390" s="4" t="n">
        <v>2385</v>
      </c>
      <c r="B2390" s="4" t="str">
        <f aca="false">Vocabulary!B2386</f>
        <v>land</v>
      </c>
      <c r="C2390" s="24" t="n">
        <v>3.28287348568044</v>
      </c>
      <c r="D2390" s="25" t="n">
        <f aca="false">EXP((C2390-$B$3)/$F$3)</f>
        <v>2.73179251366547E-007</v>
      </c>
      <c r="E2390" s="26" t="n">
        <f aca="false">D2390/$D$3</f>
        <v>2.15684489148544E-007</v>
      </c>
      <c r="F2390" s="47" t="n">
        <f aca="false">IF(A2390=1,-1,E2390+A2390*0.0000000001)</f>
        <v>4.54184489148544E-007</v>
      </c>
    </row>
    <row r="2391" customFormat="false" ht="15" hidden="false" customHeight="false" outlineLevel="0" collapsed="false">
      <c r="A2391" s="4" t="n">
        <v>2386</v>
      </c>
      <c r="B2391" s="4" t="str">
        <f aca="false">Vocabulary!B2387</f>
        <v>dropping</v>
      </c>
      <c r="C2391" s="24" t="n">
        <v>-3.51866088215462</v>
      </c>
      <c r="D2391" s="25" t="n">
        <f aca="false">EXP((C2391-$B$3)/$F$3)</f>
        <v>3.0379377189534E-010</v>
      </c>
      <c r="E2391" s="26" t="n">
        <f aca="false">D2391/$D$3</f>
        <v>2.39855714407231E-010</v>
      </c>
      <c r="F2391" s="47" t="n">
        <f aca="false">IF(A2391=1,-1,E2391+A2391*0.0000000001)</f>
        <v>2.38839855714407E-007</v>
      </c>
    </row>
    <row r="2392" customFormat="false" ht="15" hidden="false" customHeight="false" outlineLevel="0" collapsed="false">
      <c r="A2392" s="4" t="n">
        <v>2387</v>
      </c>
      <c r="B2392" s="4" t="str">
        <f aca="false">Vocabulary!B2388</f>
        <v>pretty</v>
      </c>
      <c r="C2392" s="24" t="n">
        <v>-2.17481638448648</v>
      </c>
      <c r="D2392" s="25" t="n">
        <f aca="false">EXP((C2392-$B$3)/$F$3)</f>
        <v>1.16467060897696E-009</v>
      </c>
      <c r="E2392" s="26" t="n">
        <f aca="false">D2392/$D$3</f>
        <v>9.19547820952411E-010</v>
      </c>
      <c r="F2392" s="47" t="n">
        <f aca="false">IF(A2392=1,-1,E2392+A2392*0.0000000001)</f>
        <v>2.39619547820952E-007</v>
      </c>
    </row>
    <row r="2393" customFormat="false" ht="15" hidden="false" customHeight="false" outlineLevel="0" collapsed="false">
      <c r="A2393" s="4" t="n">
        <v>2388</v>
      </c>
      <c r="B2393" s="4" t="str">
        <f aca="false">Vocabulary!B2389</f>
        <v>forepaws</v>
      </c>
      <c r="C2393" s="24" t="n">
        <v>-15.2977807184253</v>
      </c>
      <c r="D2393" s="25" t="n">
        <f aca="false">EXP((C2393-$B$3)/$F$3)</f>
        <v>2.32794180566305E-015</v>
      </c>
      <c r="E2393" s="26" t="n">
        <f aca="false">D2393/$D$3</f>
        <v>1.83799075738831E-015</v>
      </c>
      <c r="F2393" s="47" t="n">
        <f aca="false">IF(A2393=1,-1,E2393+A2393*0.0000000001)</f>
        <v>2.38800001837991E-007</v>
      </c>
    </row>
    <row r="2394" customFormat="false" ht="15" hidden="false" customHeight="false" outlineLevel="0" collapsed="false">
      <c r="A2394" s="4" t="n">
        <v>2389</v>
      </c>
      <c r="B2394" s="4" t="str">
        <f aca="false">Vocabulary!B2390</f>
        <v>shingle</v>
      </c>
      <c r="C2394" s="24" t="n">
        <v>-4.51930554176988</v>
      </c>
      <c r="D2394" s="25" t="n">
        <f aca="false">EXP((C2394-$B$3)/$F$3)</f>
        <v>1.11687459428737E-010</v>
      </c>
      <c r="E2394" s="26" t="n">
        <f aca="false">D2394/$D$3</f>
        <v>8.81811210429865E-011</v>
      </c>
      <c r="F2394" s="47" t="n">
        <f aca="false">IF(A2394=1,-1,E2394+A2394*0.0000000001)</f>
        <v>2.38988181121043E-007</v>
      </c>
    </row>
    <row r="2395" customFormat="false" ht="15" hidden="false" customHeight="false" outlineLevel="0" collapsed="false">
      <c r="A2395" s="4" t="n">
        <v>2390</v>
      </c>
      <c r="B2395" s="4" t="str">
        <f aca="false">Vocabulary!B2391</f>
        <v>askance</v>
      </c>
      <c r="C2395" s="24" t="n">
        <v>-5.94730948858465</v>
      </c>
      <c r="D2395" s="25" t="n">
        <f aca="false">EXP((C2395-$B$3)/$F$3)</f>
        <v>2.67812089457085E-011</v>
      </c>
      <c r="E2395" s="26" t="n">
        <f aca="false">D2395/$D$3</f>
        <v>2.11446928759791E-011</v>
      </c>
      <c r="F2395" s="47" t="n">
        <f aca="false">IF(A2395=1,-1,E2395+A2395*0.0000000001)</f>
        <v>2.39021144692876E-007</v>
      </c>
    </row>
    <row r="2396" customFormat="false" ht="15" hidden="false" customHeight="false" outlineLevel="0" collapsed="false">
      <c r="A2396" s="4" t="n">
        <v>2391</v>
      </c>
      <c r="B2396" s="4" t="str">
        <f aca="false">Vocabulary!B2392</f>
        <v>thanked</v>
      </c>
      <c r="C2396" s="24" t="n">
        <v>0.691138514357865</v>
      </c>
      <c r="D2396" s="25" t="n">
        <f aca="false">EXP((C2396-$B$3)/$F$3)</f>
        <v>2.04583928541101E-008</v>
      </c>
      <c r="E2396" s="26" t="n">
        <f aca="false">D2396/$D$3</f>
        <v>1.61526103811532E-008</v>
      </c>
      <c r="F2396" s="47" t="n">
        <f aca="false">IF(A2396=1,-1,E2396+A2396*0.0000000001)</f>
        <v>2.55252610381153E-007</v>
      </c>
    </row>
    <row r="2397" customFormat="false" ht="15" hidden="false" customHeight="false" outlineLevel="0" collapsed="false">
      <c r="A2397" s="4" t="n">
        <v>2392</v>
      </c>
      <c r="B2397" s="4" t="str">
        <f aca="false">Vocabulary!B2393</f>
        <v>scaly</v>
      </c>
      <c r="C2397" s="24" t="n">
        <v>-0.116742010315794</v>
      </c>
      <c r="D2397" s="25" t="n">
        <f aca="false">EXP((C2397-$B$3)/$F$3)</f>
        <v>9.12039105618446E-009</v>
      </c>
      <c r="E2397" s="26" t="n">
        <f aca="false">D2397/$D$3</f>
        <v>7.2008649117668E-009</v>
      </c>
      <c r="F2397" s="47" t="n">
        <f aca="false">IF(A2397=1,-1,E2397+A2397*0.0000000001)</f>
        <v>2.46400864911767E-007</v>
      </c>
    </row>
    <row r="2398" customFormat="false" ht="15" hidden="false" customHeight="false" outlineLevel="0" collapsed="false">
      <c r="A2398" s="4" t="n">
        <v>2393</v>
      </c>
      <c r="B2398" s="4" t="str">
        <f aca="false">Vocabulary!B2394</f>
        <v>england</v>
      </c>
      <c r="C2398" s="24" t="n">
        <v>1.29971797599273</v>
      </c>
      <c r="D2398" s="25" t="n">
        <f aca="false">EXP((C2398-$B$3)/$F$3)</f>
        <v>3.75988200570905E-008</v>
      </c>
      <c r="E2398" s="26" t="n">
        <f aca="false">D2398/$D$3</f>
        <v>2.96855718581658E-008</v>
      </c>
      <c r="F2398" s="47" t="n">
        <f aca="false">IF(A2398=1,-1,E2398+A2398*0.0000000001)</f>
        <v>2.68985571858166E-007</v>
      </c>
    </row>
    <row r="2399" customFormat="false" ht="15" hidden="false" customHeight="false" outlineLevel="0" collapsed="false">
      <c r="A2399" s="4" t="n">
        <v>2394</v>
      </c>
      <c r="B2399" s="4" t="str">
        <f aca="false">Vocabulary!B2395</f>
        <v>france</v>
      </c>
      <c r="C2399" s="24" t="n">
        <v>2.47008226793637</v>
      </c>
      <c r="D2399" s="25" t="n">
        <f aca="false">EXP((C2399-$B$3)/$F$3)</f>
        <v>1.21187260943816E-007</v>
      </c>
      <c r="E2399" s="26" t="n">
        <f aca="false">D2399/$D$3</f>
        <v>9.56815436649194E-008</v>
      </c>
      <c r="F2399" s="47" t="n">
        <f aca="false">IF(A2399=1,-1,E2399+A2399*0.0000000001)</f>
        <v>3.35081543664919E-007</v>
      </c>
    </row>
    <row r="2400" customFormat="false" ht="15" hidden="false" customHeight="false" outlineLevel="0" collapsed="false">
      <c r="A2400" s="4" t="n">
        <v>2395</v>
      </c>
      <c r="B2400" s="4" t="str">
        <f aca="false">Vocabulary!B2396</f>
        <v>beloved</v>
      </c>
      <c r="C2400" s="24" t="n">
        <v>1.7428346520273</v>
      </c>
      <c r="D2400" s="25" t="n">
        <f aca="false">EXP((C2400-$B$3)/$F$3)</f>
        <v>5.85621945668488E-008</v>
      </c>
      <c r="E2400" s="26" t="n">
        <f aca="false">D2400/$D$3</f>
        <v>4.62368827624482E-008</v>
      </c>
      <c r="F2400" s="47" t="n">
        <f aca="false">IF(A2400=1,-1,E2400+A2400*0.0000000001)</f>
        <v>2.85736882762448E-007</v>
      </c>
    </row>
    <row r="2401" customFormat="false" ht="15" hidden="false" customHeight="false" outlineLevel="0" collapsed="false">
      <c r="A2401" s="4" t="n">
        <v>2396</v>
      </c>
      <c r="B2401" s="4" t="str">
        <f aca="false">Vocabulary!B2397</f>
        <v>thrown</v>
      </c>
      <c r="C2401" s="24" t="n">
        <v>-2.62270121430491</v>
      </c>
      <c r="D2401" s="25" t="n">
        <f aca="false">EXP((C2401-$B$3)/$F$3)</f>
        <v>7.44199212052663E-010</v>
      </c>
      <c r="E2401" s="26" t="n">
        <f aca="false">D2401/$D$3</f>
        <v>5.87571076768766E-010</v>
      </c>
      <c r="F2401" s="47" t="n">
        <f aca="false">IF(A2401=1,-1,E2401+A2401*0.0000000001)</f>
        <v>2.40187571076769E-007</v>
      </c>
    </row>
    <row r="2402" customFormat="false" ht="15" hidden="false" customHeight="false" outlineLevel="0" collapsed="false">
      <c r="A2402" s="4" t="n">
        <v>2397</v>
      </c>
      <c r="B2402" s="4" t="str">
        <f aca="false">Vocabulary!B2398</f>
        <v>shiny</v>
      </c>
      <c r="C2402" s="24" t="n">
        <v>2.86684248750921</v>
      </c>
      <c r="D2402" s="25" t="n">
        <f aca="false">EXP((C2402-$B$3)/$F$3)</f>
        <v>1.80205376308515E-007</v>
      </c>
      <c r="E2402" s="26" t="n">
        <f aca="false">D2402/$D$3</f>
        <v>1.42278391702492E-007</v>
      </c>
      <c r="F2402" s="47" t="n">
        <f aca="false">IF(A2402=1,-1,E2402+A2402*0.0000000001)</f>
        <v>3.81978391702492E-007</v>
      </c>
    </row>
    <row r="2403" customFormat="false" ht="15" hidden="false" customHeight="false" outlineLevel="0" collapsed="false">
      <c r="A2403" s="4" t="n">
        <v>2398</v>
      </c>
      <c r="B2403" s="4" t="str">
        <f aca="false">Vocabulary!B2399</f>
        <v>blacking</v>
      </c>
      <c r="C2403" s="24" t="n">
        <v>-2.79725667144202</v>
      </c>
      <c r="D2403" s="25" t="n">
        <f aca="false">EXP((C2403-$B$3)/$F$3)</f>
        <v>6.25001031409644E-010</v>
      </c>
      <c r="E2403" s="26" t="n">
        <f aca="false">D2403/$D$3</f>
        <v>4.93459980955968E-010</v>
      </c>
      <c r="F2403" s="47" t="n">
        <f aca="false">IF(A2403=1,-1,E2403+A2403*0.0000000001)</f>
        <v>2.40293459980956E-007</v>
      </c>
    </row>
    <row r="2404" customFormat="false" ht="15" hidden="false" customHeight="false" outlineLevel="0" collapsed="false">
      <c r="A2404" s="4" t="n">
        <v>2399</v>
      </c>
      <c r="B2404" s="4" t="str">
        <f aca="false">Vocabulary!B2400</f>
        <v>soles</v>
      </c>
      <c r="C2404" s="24" t="n">
        <v>1.54173021246674</v>
      </c>
      <c r="D2404" s="25" t="n">
        <f aca="false">EXP((C2404-$B$3)/$F$3)</f>
        <v>4.78937446924396E-008</v>
      </c>
      <c r="E2404" s="26" t="n">
        <f aca="false">D2404/$D$3</f>
        <v>3.78137717477638E-008</v>
      </c>
      <c r="F2404" s="47" t="n">
        <f aca="false">IF(A2404=1,-1,E2404+A2404*0.0000000001)</f>
        <v>2.77713771747764E-007</v>
      </c>
    </row>
    <row r="2405" customFormat="false" ht="15" hidden="false" customHeight="false" outlineLevel="0" collapsed="false">
      <c r="A2405" s="4" t="n">
        <v>2400</v>
      </c>
      <c r="B2405" s="4" t="str">
        <f aca="false">Vocabulary!B2401</f>
        <v>eels</v>
      </c>
      <c r="C2405" s="24" t="n">
        <v>1.00574466268317</v>
      </c>
      <c r="D2405" s="25" t="n">
        <f aca="false">EXP((C2405-$B$3)/$F$3)</f>
        <v>2.80222645060759E-008</v>
      </c>
      <c r="E2405" s="26" t="n">
        <f aca="false">D2405/$D$3</f>
        <v>2.21245492640605E-008</v>
      </c>
      <c r="F2405" s="47" t="n">
        <f aca="false">IF(A2405=1,-1,E2405+A2405*0.0000000001)</f>
        <v>2.62124549264061E-007</v>
      </c>
    </row>
    <row r="2406" customFormat="false" ht="15" hidden="false" customHeight="false" outlineLevel="0" collapsed="false">
      <c r="A2406" s="4" t="n">
        <v>2401</v>
      </c>
      <c r="B2406" s="4" t="str">
        <f aca="false">Vocabulary!B2402</f>
        <v>shrimp</v>
      </c>
      <c r="C2406" s="24" t="n">
        <v>2.22273474890403</v>
      </c>
      <c r="D2406" s="25" t="n">
        <f aca="false">EXP((C2406-$B$3)/$F$3)</f>
        <v>9.46314091301353E-008</v>
      </c>
      <c r="E2406" s="26" t="n">
        <f aca="false">D2406/$D$3</f>
        <v>7.47147780570406E-008</v>
      </c>
      <c r="F2406" s="47" t="n">
        <f aca="false">IF(A2406=1,-1,E2406+A2406*0.0000000001)</f>
        <v>3.14814778057041E-007</v>
      </c>
    </row>
    <row r="2407" customFormat="false" ht="15" hidden="false" customHeight="false" outlineLevel="0" collapsed="false">
      <c r="A2407" s="4" t="n">
        <v>2402</v>
      </c>
      <c r="B2407" s="4" t="str">
        <f aca="false">Vocabulary!B2403</f>
        <v>anywhere</v>
      </c>
      <c r="C2407" s="24" t="n">
        <v>-1.11355849457636</v>
      </c>
      <c r="D2407" s="25" t="n">
        <f aca="false">EXP((C2407-$B$3)/$F$3)</f>
        <v>3.36590273109215E-009</v>
      </c>
      <c r="E2407" s="26" t="n">
        <f aca="false">D2407/$D$3</f>
        <v>2.65749689058632E-009</v>
      </c>
      <c r="F2407" s="47" t="n">
        <f aca="false">IF(A2407=1,-1,E2407+A2407*0.0000000001)</f>
        <v>2.42857496890586E-007</v>
      </c>
    </row>
    <row r="2408" customFormat="false" ht="15" hidden="false" customHeight="false" outlineLevel="0" collapsed="false">
      <c r="A2408" s="4" t="n">
        <v>2403</v>
      </c>
      <c r="B2408" s="4" t="str">
        <f aca="false">Vocabulary!B2404</f>
        <v>journey</v>
      </c>
      <c r="C2408" s="24" t="n">
        <v>-6.69847130944757</v>
      </c>
      <c r="D2408" s="25" t="n">
        <f aca="false">EXP((C2408-$B$3)/$F$3)</f>
        <v>1.26358582128091E-011</v>
      </c>
      <c r="E2408" s="26" t="n">
        <f aca="false">D2408/$D$3</f>
        <v>9.97644810120051E-012</v>
      </c>
      <c r="F2408" s="47" t="n">
        <f aca="false">IF(A2408=1,-1,E2408+A2408*0.0000000001)</f>
        <v>2.40309976448101E-007</v>
      </c>
    </row>
    <row r="2409" customFormat="false" ht="15" hidden="false" customHeight="false" outlineLevel="0" collapsed="false">
      <c r="A2409" s="4" t="n">
        <v>2404</v>
      </c>
      <c r="B2409" s="4" t="str">
        <f aca="false">Vocabulary!B2405</f>
        <v>purpose</v>
      </c>
      <c r="C2409" s="24" t="n">
        <v>5.69806151995046</v>
      </c>
      <c r="D2409" s="25" t="n">
        <f aca="false">EXP((C2409-$B$3)/$F$3)</f>
        <v>3.05738792890074E-006</v>
      </c>
      <c r="E2409" s="26" t="n">
        <f aca="false">D2409/$D$3</f>
        <v>2.41391375909829E-006</v>
      </c>
      <c r="F2409" s="47" t="n">
        <f aca="false">IF(A2409=1,-1,E2409+A2409*0.0000000001)</f>
        <v>2.65431375909829E-006</v>
      </c>
    </row>
    <row r="2410" customFormat="false" ht="15" hidden="false" customHeight="false" outlineLevel="0" collapsed="false">
      <c r="A2410" s="4" t="n">
        <v>2405</v>
      </c>
      <c r="B2410" s="4" t="str">
        <f aca="false">Vocabulary!B2406</f>
        <v>impatient</v>
      </c>
      <c r="C2410" s="24" t="n">
        <v>-0.649513933454743</v>
      </c>
      <c r="D2410" s="25" t="n">
        <f aca="false">EXP((C2410-$B$3)/$F$3)</f>
        <v>5.35344757010897E-009</v>
      </c>
      <c r="E2410" s="26" t="n">
        <f aca="false">D2410/$D$3</f>
        <v>4.22673244240343E-009</v>
      </c>
      <c r="F2410" s="47" t="n">
        <f aca="false">IF(A2410=1,-1,E2410+A2410*0.0000000001)</f>
        <v>2.44726732442403E-007</v>
      </c>
    </row>
    <row r="2411" customFormat="false" ht="15" hidden="false" customHeight="false" outlineLevel="0" collapsed="false">
      <c r="A2411" s="4" t="n">
        <v>2406</v>
      </c>
      <c r="B2411" s="4" t="str">
        <f aca="false">Vocabulary!B2407</f>
        <v>explanations</v>
      </c>
      <c r="C2411" s="24" t="n">
        <v>4.32848731170145</v>
      </c>
      <c r="D2411" s="25" t="n">
        <f aca="false">EXP((C2411-$B$3)/$F$3)</f>
        <v>7.772344203454E-007</v>
      </c>
      <c r="E2411" s="26" t="n">
        <f aca="false">D2411/$D$3</f>
        <v>6.1365351893409E-007</v>
      </c>
      <c r="F2411" s="47" t="n">
        <f aca="false">IF(A2411=1,-1,E2411+A2411*0.0000000001)</f>
        <v>8.5425351893409E-007</v>
      </c>
    </row>
    <row r="2412" customFormat="false" ht="15" hidden="false" customHeight="false" outlineLevel="0" collapsed="false">
      <c r="A2412" s="4" t="n">
        <v>2407</v>
      </c>
      <c r="B2412" s="4" t="str">
        <f aca="false">Vocabulary!B2408</f>
        <v>gained</v>
      </c>
      <c r="C2412" s="24" t="n">
        <v>-2.58359932005766</v>
      </c>
      <c r="D2412" s="25" t="n">
        <f aca="false">EXP((C2412-$B$3)/$F$3)</f>
        <v>7.73875224064268E-010</v>
      </c>
      <c r="E2412" s="26" t="n">
        <f aca="false">D2412/$D$3</f>
        <v>6.11001317018238E-010</v>
      </c>
      <c r="F2412" s="47" t="n">
        <f aca="false">IF(A2412=1,-1,E2412+A2412*0.0000000001)</f>
        <v>2.41311001317018E-007</v>
      </c>
    </row>
    <row r="2413" customFormat="false" ht="15" hidden="false" customHeight="false" outlineLevel="0" collapsed="false">
      <c r="A2413" s="4" t="n">
        <v>2408</v>
      </c>
      <c r="B2413" s="4" t="str">
        <f aca="false">Vocabulary!B2409</f>
        <v>listeners</v>
      </c>
      <c r="C2413" s="24" t="n">
        <v>-9.0607429856418</v>
      </c>
      <c r="D2413" s="25" t="n">
        <f aca="false">EXP((C2413-$B$3)/$F$3)</f>
        <v>1.19037333616476E-012</v>
      </c>
      <c r="E2413" s="26" t="n">
        <f aca="false">D2413/$D$3</f>
        <v>9.39841015093227E-013</v>
      </c>
      <c r="F2413" s="47" t="n">
        <f aca="false">IF(A2413=1,-1,E2413+A2413*0.0000000001)</f>
        <v>2.40800939841015E-007</v>
      </c>
    </row>
    <row r="2414" customFormat="false" ht="15" hidden="false" customHeight="false" outlineLevel="0" collapsed="false">
      <c r="A2414" s="4" t="n">
        <v>2409</v>
      </c>
      <c r="B2414" s="4" t="str">
        <f aca="false">Vocabulary!B2410</f>
        <v>sluggard</v>
      </c>
      <c r="C2414" s="24" t="n">
        <v>-5.57134047632799</v>
      </c>
      <c r="D2414" s="25" t="n">
        <f aca="false">EXP((C2414-$B$3)/$F$3)</f>
        <v>3.90042063368398E-011</v>
      </c>
      <c r="E2414" s="26" t="n">
        <f aca="false">D2414/$D$3</f>
        <v>3.07951730459859E-011</v>
      </c>
      <c r="F2414" s="47" t="n">
        <f aca="false">IF(A2414=1,-1,E2414+A2414*0.0000000001)</f>
        <v>2.40930795173046E-007</v>
      </c>
    </row>
    <row r="2415" customFormat="false" ht="15" hidden="false" customHeight="false" outlineLevel="0" collapsed="false">
      <c r="A2415" s="4" t="n">
        <v>2410</v>
      </c>
      <c r="B2415" s="4" t="str">
        <f aca="false">Vocabulary!B2411</f>
        <v>baked</v>
      </c>
      <c r="C2415" s="24" t="n">
        <v>0.544160416625711</v>
      </c>
      <c r="D2415" s="25" t="n">
        <f aca="false">EXP((C2415-$B$3)/$F$3)</f>
        <v>1.76619941720611E-008</v>
      </c>
      <c r="E2415" s="26" t="n">
        <f aca="false">D2415/$D$3</f>
        <v>1.39447566800531E-008</v>
      </c>
      <c r="F2415" s="47" t="n">
        <f aca="false">IF(A2415=1,-1,E2415+A2415*0.0000000001)</f>
        <v>2.54944756680053E-007</v>
      </c>
    </row>
    <row r="2416" customFormat="false" ht="15" hidden="false" customHeight="false" outlineLevel="0" collapsed="false">
      <c r="A2416" s="4" t="n">
        <v>2411</v>
      </c>
      <c r="B2416" s="4" t="str">
        <f aca="false">Vocabulary!B2412</f>
        <v>eyelids</v>
      </c>
      <c r="C2416" s="24" t="n">
        <v>-0.565840423859005</v>
      </c>
      <c r="D2416" s="25" t="n">
        <f aca="false">EXP((C2416-$B$3)/$F$3)</f>
        <v>5.8206635576797E-009</v>
      </c>
      <c r="E2416" s="26" t="n">
        <f aca="false">D2416/$D$3</f>
        <v>4.59561566137825E-009</v>
      </c>
      <c r="F2416" s="47" t="n">
        <f aca="false">IF(A2416=1,-1,E2416+A2416*0.0000000001)</f>
        <v>2.45695615661378E-007</v>
      </c>
    </row>
    <row r="2417" customFormat="false" ht="15" hidden="false" customHeight="false" outlineLevel="0" collapsed="false">
      <c r="A2417" s="4" t="n">
        <v>2412</v>
      </c>
      <c r="B2417" s="4" t="str">
        <f aca="false">Vocabulary!B2413</f>
        <v>trims</v>
      </c>
      <c r="C2417" s="24" t="n">
        <v>-3.19949569976665</v>
      </c>
      <c r="D2417" s="25" t="n">
        <f aca="false">EXP((C2417-$B$3)/$F$3)</f>
        <v>4.18013726986362E-010</v>
      </c>
      <c r="E2417" s="26" t="n">
        <f aca="false">D2417/$D$3</f>
        <v>3.30036328568594E-010</v>
      </c>
      <c r="F2417" s="47" t="n">
        <f aca="false">IF(A2417=1,-1,E2417+A2417*0.0000000001)</f>
        <v>2.41530036328569E-007</v>
      </c>
    </row>
    <row r="2418" customFormat="false" ht="15" hidden="false" customHeight="false" outlineLevel="0" collapsed="false">
      <c r="A2418" s="4" t="n">
        <v>2413</v>
      </c>
      <c r="B2418" s="4" t="str">
        <f aca="false">Vocabulary!B2414</f>
        <v>belt</v>
      </c>
      <c r="C2418" s="24" t="n">
        <v>3.83162940270618</v>
      </c>
      <c r="D2418" s="25" t="n">
        <f aca="false">EXP((C2418-$B$3)/$F$3)</f>
        <v>4.72900068810124E-007</v>
      </c>
      <c r="E2418" s="26" t="n">
        <f aca="false">D2418/$D$3</f>
        <v>3.73370998161074E-007</v>
      </c>
      <c r="F2418" s="47" t="n">
        <f aca="false">IF(A2418=1,-1,E2418+A2418*0.0000000001)</f>
        <v>6.14670998161074E-007</v>
      </c>
    </row>
    <row r="2419" customFormat="false" ht="15" hidden="false" customHeight="false" outlineLevel="0" collapsed="false">
      <c r="A2419" s="4" t="n">
        <v>2414</v>
      </c>
      <c r="B2419" s="4" t="str">
        <f aca="false">Vocabulary!B2415</f>
        <v>buttons</v>
      </c>
      <c r="C2419" s="24" t="n">
        <v>-2.86242458725253</v>
      </c>
      <c r="D2419" s="25" t="n">
        <f aca="false">EXP((C2419-$B$3)/$F$3)</f>
        <v>5.85569796428576E-010</v>
      </c>
      <c r="E2419" s="26" t="n">
        <f aca="false">D2419/$D$3</f>
        <v>4.62327653991735E-010</v>
      </c>
      <c r="F2419" s="47" t="n">
        <f aca="false">IF(A2419=1,-1,E2419+A2419*0.0000000001)</f>
        <v>2.41862327653992E-007</v>
      </c>
    </row>
    <row r="2420" customFormat="false" ht="15" hidden="false" customHeight="false" outlineLevel="0" collapsed="false">
      <c r="A2420" s="4" t="n">
        <v>2415</v>
      </c>
      <c r="B2420" s="4" t="str">
        <f aca="false">Vocabulary!B2416</f>
        <v>sands</v>
      </c>
      <c r="C2420" s="24" t="n">
        <v>0.395341631381698</v>
      </c>
      <c r="D2420" s="25" t="n">
        <f aca="false">EXP((C2420-$B$3)/$F$3)</f>
        <v>1.52197864861829E-008</v>
      </c>
      <c r="E2420" s="26" t="n">
        <f aca="false">D2420/$D$3</f>
        <v>1.20165490490259E-008</v>
      </c>
      <c r="F2420" s="47" t="n">
        <f aca="false">IF(A2420=1,-1,E2420+A2420*0.0000000001)</f>
        <v>2.53516549049026E-007</v>
      </c>
    </row>
    <row r="2421" customFormat="false" ht="15" hidden="false" customHeight="false" outlineLevel="0" collapsed="false">
      <c r="A2421" s="4" t="n">
        <v>2416</v>
      </c>
      <c r="B2421" s="4" t="str">
        <f aca="false">Vocabulary!B2417</f>
        <v>gay</v>
      </c>
      <c r="C2421" s="24" t="n">
        <v>6.05277304059048</v>
      </c>
      <c r="D2421" s="25" t="n">
        <f aca="false">EXP((C2421-$B$3)/$F$3)</f>
        <v>4.35912981645084E-006</v>
      </c>
      <c r="E2421" s="26" t="n">
        <f aca="false">D2421/$D$3</f>
        <v>3.44168410627879E-006</v>
      </c>
      <c r="F2421" s="47" t="n">
        <f aca="false">IF(A2421=1,-1,E2421+A2421*0.0000000001)</f>
        <v>3.68328410627879E-006</v>
      </c>
    </row>
    <row r="2422" customFormat="false" ht="15" hidden="false" customHeight="false" outlineLevel="0" collapsed="false">
      <c r="A2422" s="4" t="n">
        <v>2417</v>
      </c>
      <c r="B2422" s="4" t="str">
        <f aca="false">Vocabulary!B2418</f>
        <v>lark</v>
      </c>
      <c r="C2422" s="24" t="n">
        <v>3.14503265572638</v>
      </c>
      <c r="D2422" s="25" t="n">
        <f aca="false">EXP((C2422-$B$3)/$F$3)</f>
        <v>2.38003968565337E-007</v>
      </c>
      <c r="E2422" s="26" t="n">
        <f aca="false">D2422/$D$3</f>
        <v>1.87912383969682E-007</v>
      </c>
      <c r="F2422" s="47" t="n">
        <f aca="false">IF(A2422=1,-1,E2422+A2422*0.0000000001)</f>
        <v>4.29612383969682E-007</v>
      </c>
    </row>
    <row r="2423" customFormat="false" ht="15" hidden="false" customHeight="false" outlineLevel="0" collapsed="false">
      <c r="A2423" s="4" t="n">
        <v>2418</v>
      </c>
      <c r="B2423" s="4" t="str">
        <f aca="false">Vocabulary!B2419</f>
        <v>contemptuous</v>
      </c>
      <c r="C2423" s="24" t="n">
        <v>1.18158350143918</v>
      </c>
      <c r="D2423" s="25" t="n">
        <f aca="false">EXP((C2423-$B$3)/$F$3)</f>
        <v>3.34094299474353E-008</v>
      </c>
      <c r="E2423" s="26" t="n">
        <f aca="false">D2423/$D$3</f>
        <v>2.63779031347E-008</v>
      </c>
      <c r="F2423" s="47" t="n">
        <f aca="false">IF(A2423=1,-1,E2423+A2423*0.0000000001)</f>
        <v>2.681779031347E-007</v>
      </c>
    </row>
    <row r="2424" customFormat="false" ht="15" hidden="false" customHeight="false" outlineLevel="0" collapsed="false">
      <c r="A2424" s="4" t="n">
        <v>2419</v>
      </c>
      <c r="B2424" s="4" t="str">
        <f aca="false">Vocabulary!B2420</f>
        <v>shark</v>
      </c>
      <c r="C2424" s="24" t="n">
        <v>-2.40407246500981</v>
      </c>
      <c r="D2424" s="25" t="n">
        <f aca="false">EXP((C2424-$B$3)/$F$3)</f>
        <v>9.26058591518618E-010</v>
      </c>
      <c r="E2424" s="26" t="n">
        <f aca="false">D2424/$D$3</f>
        <v>7.31155361302715E-010</v>
      </c>
      <c r="F2424" s="47" t="n">
        <f aca="false">IF(A2424=1,-1,E2424+A2424*0.0000000001)</f>
        <v>2.42631155361303E-007</v>
      </c>
    </row>
    <row r="2425" customFormat="false" ht="15" hidden="false" customHeight="false" outlineLevel="0" collapsed="false">
      <c r="A2425" s="4" t="n">
        <v>2420</v>
      </c>
      <c r="B2425" s="4" t="str">
        <f aca="false">Vocabulary!B2421</f>
        <v>tide</v>
      </c>
      <c r="C2425" s="24" t="n">
        <v>-6.92480922199842</v>
      </c>
      <c r="D2425" s="25" t="n">
        <f aca="false">EXP((C2425-$B$3)/$F$3)</f>
        <v>1.00764472930766E-011</v>
      </c>
      <c r="E2425" s="26" t="n">
        <f aca="false">D2425/$D$3</f>
        <v>7.95570445400813E-012</v>
      </c>
      <c r="F2425" s="47" t="n">
        <f aca="false">IF(A2425=1,-1,E2425+A2425*0.0000000001)</f>
        <v>2.42007955704454E-007</v>
      </c>
    </row>
    <row r="2426" customFormat="false" ht="15" hidden="false" customHeight="false" outlineLevel="0" collapsed="false">
      <c r="A2426" s="4" t="n">
        <v>2421</v>
      </c>
      <c r="B2426" s="4" t="str">
        <f aca="false">Vocabulary!B2422</f>
        <v>rises</v>
      </c>
      <c r="C2426" s="24" t="n">
        <v>-3.42261099141747</v>
      </c>
      <c r="D2426" s="25" t="n">
        <f aca="false">EXP((C2426-$B$3)/$F$3)</f>
        <v>3.34420432064397E-010</v>
      </c>
      <c r="E2426" s="26" t="n">
        <f aca="false">D2426/$D$3</f>
        <v>2.64036524332746E-010</v>
      </c>
      <c r="F2426" s="47" t="n">
        <f aca="false">IF(A2426=1,-1,E2426+A2426*0.0000000001)</f>
        <v>2.42364036524333E-007</v>
      </c>
    </row>
    <row r="2427" customFormat="false" ht="15" hidden="false" customHeight="false" outlineLevel="0" collapsed="false">
      <c r="A2427" s="4" t="n">
        <v>2422</v>
      </c>
      <c r="B2427" s="4" t="str">
        <f aca="false">Vocabulary!B2423</f>
        <v>sharks</v>
      </c>
      <c r="C2427" s="24" t="n">
        <v>0.452339244031088</v>
      </c>
      <c r="D2427" s="25" t="n">
        <f aca="false">EXP((C2427-$B$3)/$F$3)</f>
        <v>1.61124769303989E-008</v>
      </c>
      <c r="E2427" s="26" t="n">
        <f aca="false">D2427/$D$3</f>
        <v>1.27213591012731E-008</v>
      </c>
      <c r="F2427" s="47" t="n">
        <f aca="false">IF(A2427=1,-1,E2427+A2427*0.0000000001)</f>
        <v>2.54921359101273E-007</v>
      </c>
    </row>
    <row r="2428" customFormat="false" ht="15" hidden="false" customHeight="false" outlineLevel="0" collapsed="false">
      <c r="A2428" s="4" t="n">
        <v>2423</v>
      </c>
      <c r="B2428" s="4" t="str">
        <f aca="false">Vocabulary!B2424</f>
        <v>tremulous</v>
      </c>
      <c r="C2428" s="24" t="n">
        <v>0.445179602006749</v>
      </c>
      <c r="D2428" s="25" t="n">
        <f aca="false">EXP((C2428-$B$3)/$F$3)</f>
        <v>1.59975293462508E-008</v>
      </c>
      <c r="E2428" s="26" t="n">
        <f aca="false">D2428/$D$3</f>
        <v>1.26306039987467E-008</v>
      </c>
      <c r="F2428" s="47" t="n">
        <f aca="false">IF(A2428=1,-1,E2428+A2428*0.0000000001)</f>
        <v>2.54930603998747E-007</v>
      </c>
    </row>
    <row r="2429" customFormat="false" ht="15" hidden="false" customHeight="false" outlineLevel="0" collapsed="false">
      <c r="A2429" s="4" t="n">
        <v>2424</v>
      </c>
      <c r="B2429" s="4" t="str">
        <f aca="false">Vocabulary!B2425</f>
        <v>uncommon</v>
      </c>
      <c r="C2429" s="24" t="n">
        <v>0.604517624288217</v>
      </c>
      <c r="D2429" s="25" t="n">
        <f aca="false">EXP((C2429-$B$3)/$F$3)</f>
        <v>1.87608512198019E-008</v>
      </c>
      <c r="E2429" s="26" t="n">
        <f aca="false">D2429/$D$3</f>
        <v>1.48123424128774E-008</v>
      </c>
      <c r="F2429" s="47" t="n">
        <f aca="false">IF(A2429=1,-1,E2429+A2429*0.0000000001)</f>
        <v>2.57212342412877E-007</v>
      </c>
    </row>
    <row r="2430" customFormat="false" ht="15" hidden="false" customHeight="false" outlineLevel="0" collapsed="false">
      <c r="A2430" s="4" t="n">
        <v>2425</v>
      </c>
      <c r="B2430" s="4" t="str">
        <f aca="false">Vocabulary!B2426</f>
        <v>explained</v>
      </c>
      <c r="C2430" s="24" t="n">
        <v>-2.9831658750631</v>
      </c>
      <c r="D2430" s="25" t="n">
        <f aca="false">EXP((C2430-$B$3)/$F$3)</f>
        <v>5.1896897158017E-010</v>
      </c>
      <c r="E2430" s="26" t="n">
        <f aca="false">D2430/$D$3</f>
        <v>4.09743993950051E-010</v>
      </c>
      <c r="F2430" s="47" t="n">
        <f aca="false">IF(A2430=1,-1,E2430+A2430*0.0000000001)</f>
        <v>2.4290974399395E-007</v>
      </c>
    </row>
    <row r="2431" customFormat="false" ht="15" hidden="false" customHeight="false" outlineLevel="0" collapsed="false">
      <c r="A2431" s="4" t="n">
        <v>2426</v>
      </c>
      <c r="B2431" s="4" t="str">
        <f aca="false">Vocabulary!B2427</f>
        <v>disobey</v>
      </c>
      <c r="C2431" s="24" t="n">
        <v>8.99761893829016</v>
      </c>
      <c r="D2431" s="25" t="n">
        <f aca="false">EXP((C2431-$B$3)/$F$3)</f>
        <v>8.28571757740734E-005</v>
      </c>
      <c r="E2431" s="26" t="n">
        <f aca="false">D2431/$D$3</f>
        <v>6.54186126498426E-005</v>
      </c>
      <c r="F2431" s="47" t="n">
        <f aca="false">IF(A2431=1,-1,E2431+A2431*0.0000000001)</f>
        <v>6.56612126498426E-005</v>
      </c>
    </row>
    <row r="2432" customFormat="false" ht="15" hidden="false" customHeight="false" outlineLevel="0" collapsed="false">
      <c r="A2432" s="4" t="n">
        <v>2427</v>
      </c>
      <c r="B2432" s="4" t="str">
        <f aca="false">Vocabulary!B2428</f>
        <v>sharing</v>
      </c>
      <c r="C2432" s="24" t="n">
        <v>0.159833880748096</v>
      </c>
      <c r="D2432" s="25" t="n">
        <f aca="false">EXP((C2432-$B$3)/$F$3)</f>
        <v>1.20262116664507E-008</v>
      </c>
      <c r="E2432" s="26" t="n">
        <f aca="false">D2432/$D$3</f>
        <v>9.49511101848017E-009</v>
      </c>
      <c r="F2432" s="47" t="n">
        <f aca="false">IF(A2432=1,-1,E2432+A2432*0.0000000001)</f>
        <v>2.5219511101848E-007</v>
      </c>
    </row>
    <row r="2433" customFormat="false" ht="15" hidden="false" customHeight="false" outlineLevel="0" collapsed="false">
      <c r="A2433" s="4" t="n">
        <v>2428</v>
      </c>
      <c r="B2433" s="4" t="str">
        <f aca="false">Vocabulary!B2429</f>
        <v>crust</v>
      </c>
      <c r="C2433" s="24" t="n">
        <v>0.195483017681446</v>
      </c>
      <c r="D2433" s="25" t="n">
        <f aca="false">EXP((C2433-$B$3)/$F$3)</f>
        <v>1.24626691776396E-008</v>
      </c>
      <c r="E2433" s="26" t="n">
        <f aca="false">D2433/$D$3</f>
        <v>9.83970935405995E-009</v>
      </c>
      <c r="F2433" s="47" t="n">
        <f aca="false">IF(A2433=1,-1,E2433+A2433*0.0000000001)</f>
        <v>2.5263970935406E-007</v>
      </c>
    </row>
    <row r="2434" customFormat="false" ht="15" hidden="false" customHeight="false" outlineLevel="0" collapsed="false">
      <c r="A2434" s="4" t="n">
        <v>2429</v>
      </c>
      <c r="B2434" s="4" t="str">
        <f aca="false">Vocabulary!B2430</f>
        <v>gravy</v>
      </c>
      <c r="C2434" s="24" t="n">
        <v>-1.04273051714942</v>
      </c>
      <c r="D2434" s="25" t="n">
        <f aca="false">EXP((C2434-$B$3)/$F$3)</f>
        <v>3.61294841805652E-009</v>
      </c>
      <c r="E2434" s="26" t="n">
        <f aca="false">D2434/$D$3</f>
        <v>2.85254802467763E-009</v>
      </c>
      <c r="F2434" s="47" t="n">
        <f aca="false">IF(A2434=1,-1,E2434+A2434*0.0000000001)</f>
        <v>2.45752548024678E-007</v>
      </c>
    </row>
    <row r="2435" customFormat="false" ht="15" hidden="false" customHeight="false" outlineLevel="0" collapsed="false">
      <c r="A2435" s="4" t="n">
        <v>2430</v>
      </c>
      <c r="B2435" s="4" t="str">
        <f aca="false">Vocabulary!B2431</f>
        <v>meat</v>
      </c>
      <c r="C2435" s="24" t="n">
        <v>3.0806990498084</v>
      </c>
      <c r="D2435" s="25" t="n">
        <f aca="false">EXP((C2435-$B$3)/$F$3)</f>
        <v>2.23174447685703E-007</v>
      </c>
      <c r="E2435" s="26" t="n">
        <f aca="false">D2435/$D$3</f>
        <v>1.76203963146206E-007</v>
      </c>
      <c r="F2435" s="47" t="n">
        <f aca="false">IF(A2435=1,-1,E2435+A2435*0.0000000001)</f>
        <v>4.19203963146206E-007</v>
      </c>
    </row>
    <row r="2436" customFormat="false" ht="15" hidden="false" customHeight="false" outlineLevel="0" collapsed="false">
      <c r="A2436" s="4" t="n">
        <v>2431</v>
      </c>
      <c r="B2436" s="4" t="str">
        <f aca="false">Vocabulary!B2432</f>
        <v>share</v>
      </c>
      <c r="C2436" s="24" t="n">
        <v>-1.35098276109294</v>
      </c>
      <c r="D2436" s="25" t="n">
        <f aca="false">EXP((C2436-$B$3)/$F$3)</f>
        <v>2.65454145914312E-009</v>
      </c>
      <c r="E2436" s="26" t="n">
        <f aca="false">D2436/$D$3</f>
        <v>2.09585250590897E-009</v>
      </c>
      <c r="F2436" s="47" t="n">
        <f aca="false">IF(A2436=1,-1,E2436+A2436*0.0000000001)</f>
        <v>2.45195852505909E-007</v>
      </c>
    </row>
    <row r="2437" customFormat="false" ht="15" hidden="false" customHeight="false" outlineLevel="0" collapsed="false">
      <c r="A2437" s="4" t="n">
        <v>2432</v>
      </c>
      <c r="B2437" s="4" t="str">
        <f aca="false">Vocabulary!B2433</f>
        <v>treat</v>
      </c>
      <c r="C2437" s="24" t="n">
        <v>-9.45089429712983</v>
      </c>
      <c r="D2437" s="25" t="n">
        <f aca="false">EXP((C2437-$B$3)/$F$3)</f>
        <v>8.05828510133451E-013</v>
      </c>
      <c r="E2437" s="26" t="n">
        <f aca="false">D2437/$D$3</f>
        <v>6.36229544081506E-013</v>
      </c>
      <c r="F2437" s="47" t="n">
        <f aca="false">IF(A2437=1,-1,E2437+A2437*0.0000000001)</f>
        <v>2.43200636229544E-007</v>
      </c>
    </row>
    <row r="2438" customFormat="false" ht="15" hidden="false" customHeight="false" outlineLevel="0" collapsed="false">
      <c r="A2438" s="4" t="n">
        <v>2433</v>
      </c>
      <c r="B2438" s="4" t="str">
        <f aca="false">Vocabulary!B2434</f>
        <v>boon</v>
      </c>
      <c r="C2438" s="24" t="n">
        <v>-3.2325492865975</v>
      </c>
      <c r="D2438" s="25" t="n">
        <f aca="false">EXP((C2438-$B$3)/$F$3)</f>
        <v>4.04422726983893E-010</v>
      </c>
      <c r="E2438" s="26" t="n">
        <f aca="false">D2438/$D$3</f>
        <v>3.19305762912943E-010</v>
      </c>
      <c r="F2438" s="47" t="n">
        <f aca="false">IF(A2438=1,-1,E2438+A2438*0.0000000001)</f>
        <v>2.43619305762913E-007</v>
      </c>
    </row>
    <row r="2439" customFormat="false" ht="15" hidden="false" customHeight="false" outlineLevel="0" collapsed="false">
      <c r="A2439" s="4" t="n">
        <v>2434</v>
      </c>
      <c r="B2439" s="4" t="str">
        <f aca="false">Vocabulary!B2435</f>
        <v>permitted</v>
      </c>
      <c r="C2439" s="24" t="n">
        <v>-5.21167491664662</v>
      </c>
      <c r="D2439" s="25" t="n">
        <f aca="false">EXP((C2439-$B$3)/$F$3)</f>
        <v>5.58871821813087E-011</v>
      </c>
      <c r="E2439" s="26" t="n">
        <f aca="false">D2439/$D$3</f>
        <v>4.41248677504915E-011</v>
      </c>
      <c r="F2439" s="47" t="n">
        <f aca="false">IF(A2439=1,-1,E2439+A2439*0.0000000001)</f>
        <v>2.43444124867751E-007</v>
      </c>
    </row>
    <row r="2440" customFormat="false" ht="15" hidden="false" customHeight="false" outlineLevel="0" collapsed="false">
      <c r="A2440" s="4" t="n">
        <v>2435</v>
      </c>
      <c r="B2440" s="4" t="str">
        <f aca="false">Vocabulary!B2436</f>
        <v>received</v>
      </c>
      <c r="C2440" s="24" t="n">
        <v>4.61317664422125</v>
      </c>
      <c r="D2440" s="25" t="n">
        <f aca="false">EXP((C2440-$B$3)/$F$3)</f>
        <v>1.0332157827154E-006</v>
      </c>
      <c r="E2440" s="26" t="n">
        <f aca="false">D2440/$D$3</f>
        <v>8.15759678527597E-007</v>
      </c>
      <c r="F2440" s="47" t="n">
        <f aca="false">IF(A2440=1,-1,E2440+A2440*0.0000000001)</f>
        <v>1.0592596785276E-006</v>
      </c>
    </row>
    <row r="2441" customFormat="false" ht="15" hidden="false" customHeight="false" outlineLevel="0" collapsed="false">
      <c r="A2441" s="4" t="n">
        <v>2436</v>
      </c>
      <c r="B2441" s="4" t="str">
        <f aca="false">Vocabulary!B2437</f>
        <v>fork</v>
      </c>
      <c r="C2441" s="24" t="n">
        <v>-1.5431574557185</v>
      </c>
      <c r="D2441" s="25" t="n">
        <f aca="false">EXP((C2441-$B$3)/$F$3)</f>
        <v>2.19042860939508E-009</v>
      </c>
      <c r="E2441" s="26" t="n">
        <f aca="false">D2441/$D$3</f>
        <v>1.72941932182038E-009</v>
      </c>
      <c r="F2441" s="47" t="n">
        <f aca="false">IF(A2441=1,-1,E2441+A2441*0.0000000001)</f>
        <v>2.4532941932182E-007</v>
      </c>
    </row>
    <row r="2442" customFormat="false" ht="15" hidden="false" customHeight="false" outlineLevel="0" collapsed="false">
      <c r="A2442" s="4" t="n">
        <v>2437</v>
      </c>
      <c r="B2442" s="4" t="str">
        <f aca="false">Vocabulary!B2438</f>
        <v>banquet</v>
      </c>
      <c r="C2442" s="24" t="n">
        <v>-5.83646444259194</v>
      </c>
      <c r="D2442" s="25" t="n">
        <f aca="false">EXP((C2442-$B$3)/$F$3)</f>
        <v>2.9920549807021E-011</v>
      </c>
      <c r="E2442" s="26" t="n">
        <f aca="false">D2442/$D$3</f>
        <v>2.36233113162457E-011</v>
      </c>
      <c r="F2442" s="47" t="n">
        <f aca="false">IF(A2442=1,-1,E2442+A2442*0.0000000001)</f>
        <v>2.43723623311316E-007</v>
      </c>
    </row>
    <row r="2443" customFormat="false" ht="15" hidden="false" customHeight="false" outlineLevel="0" collapsed="false">
      <c r="A2443" s="4" t="n">
        <v>2438</v>
      </c>
      <c r="B2443" s="4" t="str">
        <f aca="false">Vocabulary!B2439</f>
        <v>hm</v>
      </c>
      <c r="C2443" s="24" t="n">
        <v>0.224250601268812</v>
      </c>
      <c r="D2443" s="25" t="n">
        <f aca="false">EXP((C2443-$B$3)/$F$3)</f>
        <v>1.2826396752698E-008</v>
      </c>
      <c r="E2443" s="26" t="n">
        <f aca="false">D2443/$D$3</f>
        <v>1.01268848837653E-008</v>
      </c>
      <c r="F2443" s="47" t="n">
        <f aca="false">IF(A2443=1,-1,E2443+A2443*0.0000000001)</f>
        <v>2.53926884883765E-007</v>
      </c>
    </row>
    <row r="2444" customFormat="false" ht="15" hidden="false" customHeight="false" outlineLevel="0" collapsed="false">
      <c r="A2444" s="4" t="n">
        <v>2439</v>
      </c>
      <c r="B2444" s="4" t="str">
        <f aca="false">Vocabulary!B2440</f>
        <v>accounting</v>
      </c>
      <c r="C2444" s="24" t="n">
        <v>3.22796068631018</v>
      </c>
      <c r="D2444" s="25" t="n">
        <f aca="false">EXP((C2444-$B$3)/$F$3)</f>
        <v>2.58582651734463E-007</v>
      </c>
      <c r="E2444" s="26" t="n">
        <f aca="false">D2444/$D$3</f>
        <v>2.04159967724595E-007</v>
      </c>
      <c r="F2444" s="47" t="n">
        <f aca="false">IF(A2444=1,-1,E2444+A2444*0.0000000001)</f>
        <v>4.48059967724595E-007</v>
      </c>
    </row>
    <row r="2445" customFormat="false" ht="15" hidden="false" customHeight="false" outlineLevel="0" collapsed="false">
      <c r="A2445" s="4" t="n">
        <v>2440</v>
      </c>
      <c r="B2445" s="4" t="str">
        <f aca="false">Vocabulary!B2441</f>
        <v>tastes</v>
      </c>
      <c r="C2445" s="24" t="n">
        <v>-3.72771526340275</v>
      </c>
      <c r="D2445" s="25" t="n">
        <f aca="false">EXP((C2445-$B$3)/$F$3)</f>
        <v>2.46483414693814E-010</v>
      </c>
      <c r="E2445" s="26" t="n">
        <f aca="false">D2445/$D$3</f>
        <v>1.94607200641645E-010</v>
      </c>
      <c r="F2445" s="47" t="n">
        <f aca="false">IF(A2445=1,-1,E2445+A2445*0.0000000001)</f>
        <v>2.44194607200642E-007</v>
      </c>
    </row>
    <row r="2446" customFormat="false" ht="15" hidden="false" customHeight="false" outlineLevel="0" collapsed="false">
      <c r="A2446" s="4" t="n">
        <v>2441</v>
      </c>
      <c r="B2446" s="4" t="str">
        <f aca="false">Vocabulary!B2442</f>
        <v>rich</v>
      </c>
      <c r="C2446" s="24" t="n">
        <v>0.797098288992618</v>
      </c>
      <c r="D2446" s="25" t="n">
        <f aca="false">EXP((C2446-$B$3)/$F$3)</f>
        <v>2.27451737820396E-008</v>
      </c>
      <c r="E2446" s="26" t="n">
        <f aca="false">D2446/$D$3</f>
        <v>1.79581031986634E-008</v>
      </c>
      <c r="F2446" s="47" t="n">
        <f aca="false">IF(A2446=1,-1,E2446+A2446*0.0000000001)</f>
        <v>2.62058103198663E-007</v>
      </c>
    </row>
    <row r="2447" customFormat="false" ht="15" hidden="false" customHeight="false" outlineLevel="0" collapsed="false">
      <c r="A2447" s="4" t="n">
        <v>2442</v>
      </c>
      <c r="B2447" s="4" t="str">
        <f aca="false">Vocabulary!B2443</f>
        <v>tureen</v>
      </c>
      <c r="C2447" s="24" t="n">
        <v>-5.03703392169308</v>
      </c>
      <c r="D2447" s="25" t="n">
        <f aca="false">EXP((C2447-$B$3)/$F$3)</f>
        <v>6.65514977178341E-011</v>
      </c>
      <c r="E2447" s="26" t="n">
        <f aca="false">D2447/$D$3</f>
        <v>5.25447145620932E-011</v>
      </c>
      <c r="F2447" s="47" t="n">
        <f aca="false">IF(A2447=1,-1,E2447+A2447*0.0000000001)</f>
        <v>2.44252544714562E-007</v>
      </c>
    </row>
    <row r="2448" customFormat="false" ht="15" hidden="false" customHeight="false" outlineLevel="0" collapsed="false">
      <c r="A2448" s="4" t="n">
        <v>2443</v>
      </c>
      <c r="B2448" s="4" t="str">
        <f aca="false">Vocabulary!B2444</f>
        <v>dainties</v>
      </c>
      <c r="C2448" s="24" t="n">
        <v>-3.8352665723371</v>
      </c>
      <c r="D2448" s="25" t="n">
        <f aca="false">EXP((C2448-$B$3)/$F$3)</f>
        <v>2.21349610406023E-010</v>
      </c>
      <c r="E2448" s="26" t="n">
        <f aca="false">D2448/$D$3</f>
        <v>1.74763190853003E-010</v>
      </c>
      <c r="F2448" s="47" t="n">
        <f aca="false">IF(A2448=1,-1,E2448+A2448*0.0000000001)</f>
        <v>2.44474763190853E-007</v>
      </c>
    </row>
    <row r="2449" customFormat="false" ht="15" hidden="false" customHeight="false" outlineLevel="0" collapsed="false">
      <c r="A2449" s="4" t="n">
        <v>2444</v>
      </c>
      <c r="B2449" s="4" t="str">
        <f aca="false">Vocabulary!B2445</f>
        <v>beauti</v>
      </c>
      <c r="C2449" s="24" t="n">
        <v>-0.876891387514224</v>
      </c>
      <c r="D2449" s="25" t="n">
        <f aca="false">EXP((C2449-$B$3)/$F$3)</f>
        <v>4.26466360709478E-009</v>
      </c>
      <c r="E2449" s="26" t="n">
        <f aca="false">D2449/$D$3</f>
        <v>3.3670997591703E-009</v>
      </c>
      <c r="F2449" s="47" t="n">
        <f aca="false">IF(A2449=1,-1,E2449+A2449*0.0000000001)</f>
        <v>2.4776709975917E-007</v>
      </c>
    </row>
    <row r="2450" customFormat="false" ht="15" hidden="false" customHeight="false" outlineLevel="0" collapsed="false">
      <c r="A2450" s="4" t="n">
        <v>2445</v>
      </c>
      <c r="B2450" s="4" t="str">
        <f aca="false">Vocabulary!B2446</f>
        <v>ful</v>
      </c>
      <c r="C2450" s="24" t="n">
        <v>-4.91000185458225</v>
      </c>
      <c r="D2450" s="25" t="n">
        <f aca="false">EXP((C2450-$B$3)/$F$3)</f>
        <v>7.55661262161673E-011</v>
      </c>
      <c r="E2450" s="26" t="n">
        <f aca="false">D2450/$D$3</f>
        <v>5.96620762680086E-011</v>
      </c>
      <c r="F2450" s="47" t="n">
        <f aca="false">IF(A2450=1,-1,E2450+A2450*0.0000000001)</f>
        <v>2.44559662076268E-007</v>
      </c>
    </row>
    <row r="2451" customFormat="false" ht="15" hidden="false" customHeight="false" outlineLevel="0" collapsed="false">
      <c r="A2451" s="4" t="n">
        <v>2446</v>
      </c>
      <c r="B2451" s="4" t="str">
        <f aca="false">Vocabulary!B2447</f>
        <v>panted</v>
      </c>
      <c r="C2451" s="24" t="n">
        <v>7.06008255621945</v>
      </c>
      <c r="D2451" s="25" t="n">
        <f aca="false">EXP((C2451-$B$3)/$F$3)</f>
        <v>1.19362736505735E-005</v>
      </c>
      <c r="E2451" s="26" t="n">
        <f aca="false">D2451/$D$3</f>
        <v>9.42410183710036E-006</v>
      </c>
      <c r="F2451" s="47" t="n">
        <f aca="false">IF(A2451=1,-1,E2451+A2451*0.0000000001)</f>
        <v>9.66870183710036E-006</v>
      </c>
    </row>
    <row r="2452" customFormat="false" ht="15" hidden="false" customHeight="false" outlineLevel="0" collapsed="false">
      <c r="A2452" s="4" t="n">
        <v>2447</v>
      </c>
      <c r="B2452" s="4" t="str">
        <f aca="false">Vocabulary!B2448</f>
        <v>faintly</v>
      </c>
      <c r="C2452" s="24" t="n">
        <v>-2.30859360822214</v>
      </c>
      <c r="D2452" s="25" t="n">
        <f aca="false">EXP((C2452-$B$3)/$F$3)</f>
        <v>1.01883629040935E-009</v>
      </c>
      <c r="E2452" s="26" t="n">
        <f aca="false">D2452/$D$3</f>
        <v>8.04406570863927E-010</v>
      </c>
      <c r="F2452" s="47" t="n">
        <f aca="false">IF(A2452=1,-1,E2452+A2452*0.0000000001)</f>
        <v>2.45504406570864E-007</v>
      </c>
    </row>
    <row r="2453" customFormat="false" ht="15" hidden="false" customHeight="false" outlineLevel="0" collapsed="false">
      <c r="A2453" s="4" t="n">
        <v>2448</v>
      </c>
      <c r="B2453" s="4" t="str">
        <f aca="false">Vocabulary!B2449</f>
        <v>breeze</v>
      </c>
      <c r="C2453" s="24" t="n">
        <v>-1.12891253317606</v>
      </c>
      <c r="D2453" s="25" t="n">
        <f aca="false">EXP((C2453-$B$3)/$F$3)</f>
        <v>3.31461725773184E-009</v>
      </c>
      <c r="E2453" s="26" t="n">
        <f aca="false">D2453/$D$3</f>
        <v>2.61700523147559E-009</v>
      </c>
      <c r="F2453" s="47" t="n">
        <f aca="false">IF(A2453=1,-1,E2453+A2453*0.0000000001)</f>
        <v>2.47417005231476E-007</v>
      </c>
    </row>
    <row r="2454" customFormat="false" ht="15" hidden="false" customHeight="false" outlineLevel="0" collapsed="false">
      <c r="A2454" s="4" t="n">
        <v>2449</v>
      </c>
      <c r="B2454" s="4" t="str">
        <f aca="false">Vocabulary!B2450</f>
        <v>xi</v>
      </c>
      <c r="C2454" s="24" t="n">
        <v>-2.64635462888921</v>
      </c>
      <c r="D2454" s="25" t="n">
        <f aca="false">EXP((C2454-$B$3)/$F$3)</f>
        <v>7.26802911582085E-010</v>
      </c>
      <c r="E2454" s="26" t="n">
        <f aca="false">D2454/$D$3</f>
        <v>5.73836094476729E-010</v>
      </c>
      <c r="F2454" s="47" t="n">
        <f aca="false">IF(A2454=1,-1,E2454+A2454*0.0000000001)</f>
        <v>2.45473836094477E-007</v>
      </c>
    </row>
    <row r="2455" customFormat="false" ht="15" hidden="false" customHeight="false" outlineLevel="0" collapsed="false">
      <c r="A2455" s="4" t="n">
        <v>2450</v>
      </c>
      <c r="B2455" s="4" t="str">
        <f aca="false">Vocabulary!B2451</f>
        <v>seated</v>
      </c>
      <c r="C2455" s="24" t="n">
        <v>-0.547951265631477</v>
      </c>
      <c r="D2455" s="25" t="n">
        <f aca="false">EXP((C2455-$B$3)/$F$3)</f>
        <v>5.92572727793331E-009</v>
      </c>
      <c r="E2455" s="26" t="n">
        <f aca="false">D2455/$D$3</f>
        <v>4.67856711071999E-009</v>
      </c>
      <c r="F2455" s="47" t="n">
        <f aca="false">IF(A2455=1,-1,E2455+A2455*0.0000000001)</f>
        <v>2.4967856711072E-007</v>
      </c>
    </row>
    <row r="2456" customFormat="false" ht="15" hidden="false" customHeight="false" outlineLevel="0" collapsed="false">
      <c r="A2456" s="4" t="n">
        <v>2451</v>
      </c>
      <c r="B2456" s="4" t="str">
        <f aca="false">Vocabulary!B2452</f>
        <v>throne</v>
      </c>
      <c r="C2456" s="24" t="n">
        <v>-11.0756273856062</v>
      </c>
      <c r="D2456" s="25" t="n">
        <f aca="false">EXP((C2456-$B$3)/$F$3)</f>
        <v>1.58719400241402E-013</v>
      </c>
      <c r="E2456" s="26" t="n">
        <f aca="false">D2456/$D$3</f>
        <v>1.25314468751861E-013</v>
      </c>
      <c r="F2456" s="47" t="n">
        <f aca="false">IF(A2456=1,-1,E2456+A2456*0.0000000001)</f>
        <v>2.45100125314469E-007</v>
      </c>
    </row>
    <row r="2457" customFormat="false" ht="15" hidden="false" customHeight="false" outlineLevel="0" collapsed="false">
      <c r="A2457" s="4" t="n">
        <v>2452</v>
      </c>
      <c r="B2457" s="4" t="str">
        <f aca="false">Vocabulary!B2453</f>
        <v>arrived</v>
      </c>
      <c r="C2457" s="24" t="n">
        <v>5.78237621704167</v>
      </c>
      <c r="D2457" s="25" t="n">
        <f aca="false">EXP((C2457-$B$3)/$F$3)</f>
        <v>3.32635007905494E-006</v>
      </c>
      <c r="E2457" s="26" t="n">
        <f aca="false">D2457/$D$3</f>
        <v>2.62626870064715E-006</v>
      </c>
      <c r="F2457" s="47" t="n">
        <f aca="false">IF(A2457=1,-1,E2457+A2457*0.0000000001)</f>
        <v>2.87146870064715E-006</v>
      </c>
    </row>
    <row r="2458" customFormat="false" ht="15" hidden="false" customHeight="false" outlineLevel="0" collapsed="false">
      <c r="A2458" s="4" t="n">
        <v>2453</v>
      </c>
      <c r="B2458" s="4" t="str">
        <f aca="false">Vocabulary!B2454</f>
        <v>standing</v>
      </c>
      <c r="C2458" s="24" t="n">
        <v>1.3044039132184</v>
      </c>
      <c r="D2458" s="25" t="n">
        <f aca="false">EXP((C2458-$B$3)/$F$3)</f>
        <v>3.77754192107643E-008</v>
      </c>
      <c r="E2458" s="26" t="n">
        <f aca="false">D2458/$D$3</f>
        <v>2.98250030120827E-008</v>
      </c>
      <c r="F2458" s="47" t="n">
        <f aca="false">IF(A2458=1,-1,E2458+A2458*0.0000000001)</f>
        <v>2.75125003012083E-007</v>
      </c>
    </row>
    <row r="2459" customFormat="false" ht="15" hidden="false" customHeight="false" outlineLevel="0" collapsed="false">
      <c r="A2459" s="4" t="n">
        <v>2454</v>
      </c>
      <c r="B2459" s="4" t="str">
        <f aca="false">Vocabulary!B2455</f>
        <v>chains</v>
      </c>
      <c r="C2459" s="24" t="n">
        <v>2.87003959368453</v>
      </c>
      <c r="D2459" s="25" t="n">
        <f aca="false">EXP((C2459-$B$3)/$F$3)</f>
        <v>1.80782433995753E-007</v>
      </c>
      <c r="E2459" s="26" t="n">
        <f aca="false">D2459/$D$3</f>
        <v>1.42733998751192E-007</v>
      </c>
      <c r="F2459" s="47" t="n">
        <f aca="false">IF(A2459=1,-1,E2459+A2459*0.0000000001)</f>
        <v>3.88133998751192E-007</v>
      </c>
    </row>
    <row r="2460" customFormat="false" ht="15" hidden="false" customHeight="false" outlineLevel="0" collapsed="false">
      <c r="A2460" s="4" t="n">
        <v>2455</v>
      </c>
      <c r="B2460" s="4" t="str">
        <f aca="false">Vocabulary!B2456</f>
        <v>soldier</v>
      </c>
      <c r="C2460" s="24" t="n">
        <v>0.619398377666936</v>
      </c>
      <c r="D2460" s="25" t="n">
        <f aca="false">EXP((C2460-$B$3)/$F$3)</f>
        <v>1.90421143333439E-008</v>
      </c>
      <c r="E2460" s="26" t="n">
        <f aca="false">D2460/$D$3</f>
        <v>1.50344093914534E-008</v>
      </c>
      <c r="F2460" s="47" t="n">
        <f aca="false">IF(A2460=1,-1,E2460+A2460*0.0000000001)</f>
        <v>2.60534409391453E-007</v>
      </c>
    </row>
    <row r="2461" customFormat="false" ht="15" hidden="false" customHeight="false" outlineLevel="0" collapsed="false">
      <c r="A2461" s="4" t="n">
        <v>2456</v>
      </c>
      <c r="B2461" s="4" t="str">
        <f aca="false">Vocabulary!B2457</f>
        <v>guard</v>
      </c>
      <c r="C2461" s="24" t="n">
        <v>-3.51844787580411</v>
      </c>
      <c r="D2461" s="25" t="n">
        <f aca="false">EXP((C2461-$B$3)/$F$3)</f>
        <v>3.03858488790309E-010</v>
      </c>
      <c r="E2461" s="26" t="n">
        <f aca="false">D2461/$D$3</f>
        <v>2.39906810639323E-010</v>
      </c>
      <c r="F2461" s="47" t="n">
        <f aca="false">IF(A2461=1,-1,E2461+A2461*0.0000000001)</f>
        <v>2.45839906810639E-007</v>
      </c>
    </row>
    <row r="2462" customFormat="false" ht="15" hidden="false" customHeight="false" outlineLevel="0" collapsed="false">
      <c r="A2462" s="4" t="n">
        <v>2457</v>
      </c>
      <c r="B2462" s="4" t="str">
        <f aca="false">Vocabulary!B2458</f>
        <v>refreshments</v>
      </c>
      <c r="C2462" s="24" t="n">
        <v>-7.55378955794642</v>
      </c>
      <c r="D2462" s="25" t="n">
        <f aca="false">EXP((C2462-$B$3)/$F$3)</f>
        <v>5.37210816536925E-012</v>
      </c>
      <c r="E2462" s="26" t="n">
        <f aca="false">D2462/$D$3</f>
        <v>4.24146562926073E-012</v>
      </c>
      <c r="F2462" s="47" t="n">
        <f aca="false">IF(A2462=1,-1,E2462+A2462*0.0000000001)</f>
        <v>2.45704241465629E-007</v>
      </c>
    </row>
    <row r="2463" customFormat="false" ht="15" hidden="false" customHeight="false" outlineLevel="0" collapsed="false">
      <c r="A2463" s="4" t="n">
        <v>2458</v>
      </c>
      <c r="B2463" s="4" t="str">
        <f aca="false">Vocabulary!B2459</f>
        <v>pass</v>
      </c>
      <c r="C2463" s="24" t="n">
        <v>2.58917400326361</v>
      </c>
      <c r="D2463" s="25" t="n">
        <f aca="false">EXP((C2463-$B$3)/$F$3)</f>
        <v>1.36514207808011E-007</v>
      </c>
      <c r="E2463" s="26" t="n">
        <f aca="false">D2463/$D$3</f>
        <v>1.07782699547271E-007</v>
      </c>
      <c r="F2463" s="47" t="n">
        <f aca="false">IF(A2463=1,-1,E2463+A2463*0.0000000001)</f>
        <v>3.53582699547271E-007</v>
      </c>
    </row>
    <row r="2464" customFormat="false" ht="15" hidden="false" customHeight="false" outlineLevel="0" collapsed="false">
      <c r="A2464" s="4" t="n">
        <v>2459</v>
      </c>
      <c r="B2464" s="4" t="str">
        <f aca="false">Vocabulary!B2460</f>
        <v>justice</v>
      </c>
      <c r="C2464" s="24" t="n">
        <v>-5.72417258595366</v>
      </c>
      <c r="D2464" s="25" t="n">
        <f aca="false">EXP((C2464-$B$3)/$F$3)</f>
        <v>3.34762886081573E-011</v>
      </c>
      <c r="E2464" s="26" t="n">
        <f aca="false">D2464/$D$3</f>
        <v>2.64306903651021E-011</v>
      </c>
      <c r="F2464" s="47" t="n">
        <f aca="false">IF(A2464=1,-1,E2464+A2464*0.0000000001)</f>
        <v>2.45926430690365E-007</v>
      </c>
    </row>
    <row r="2465" customFormat="false" ht="15" hidden="false" customHeight="false" outlineLevel="0" collapsed="false">
      <c r="A2465" s="4" t="n">
        <v>2460</v>
      </c>
      <c r="B2465" s="4" t="str">
        <f aca="false">Vocabulary!B2461</f>
        <v>wore</v>
      </c>
      <c r="C2465" s="24" t="n">
        <v>-0.466918319661476</v>
      </c>
      <c r="D2465" s="25" t="n">
        <f aca="false">EXP((C2465-$B$3)/$F$3)</f>
        <v>6.42589790513483E-009</v>
      </c>
      <c r="E2465" s="26" t="n">
        <f aca="false">D2465/$D$3</f>
        <v>5.0734691601085E-009</v>
      </c>
      <c r="F2465" s="47" t="n">
        <f aca="false">IF(A2465=1,-1,E2465+A2465*0.0000000001)</f>
        <v>2.51073469160109E-007</v>
      </c>
    </row>
    <row r="2466" customFormat="false" ht="15" hidden="false" customHeight="false" outlineLevel="0" collapsed="false">
      <c r="A2466" s="4" t="n">
        <v>2461</v>
      </c>
      <c r="B2466" s="4" t="str">
        <f aca="false">Vocabulary!B2462</f>
        <v>frontispiece</v>
      </c>
      <c r="C2466" s="24" t="n">
        <v>1.83718953237198</v>
      </c>
      <c r="D2466" s="25" t="n">
        <f aca="false">EXP((C2466-$B$3)/$F$3)</f>
        <v>6.43569045320954E-008</v>
      </c>
      <c r="E2466" s="26" t="n">
        <f aca="false">D2466/$D$3</f>
        <v>5.08120071628778E-008</v>
      </c>
      <c r="F2466" s="47" t="n">
        <f aca="false">IF(A2466=1,-1,E2466+A2466*0.0000000001)</f>
        <v>2.96912007162878E-007</v>
      </c>
    </row>
    <row r="2467" customFormat="false" ht="15" hidden="false" customHeight="false" outlineLevel="0" collapsed="false">
      <c r="A2467" s="4" t="n">
        <v>2462</v>
      </c>
      <c r="B2467" s="4" t="str">
        <f aca="false">Vocabulary!B2463</f>
        <v>comfortable</v>
      </c>
      <c r="C2467" s="24" t="n">
        <v>-1.57884509972019</v>
      </c>
      <c r="D2467" s="25" t="n">
        <f aca="false">EXP((C2467-$B$3)/$F$3)</f>
        <v>2.11363580034214E-009</v>
      </c>
      <c r="E2467" s="26" t="n">
        <f aca="false">D2467/$D$3</f>
        <v>1.66878873692782E-009</v>
      </c>
      <c r="F2467" s="47" t="n">
        <f aca="false">IF(A2467=1,-1,E2467+A2467*0.0000000001)</f>
        <v>2.47868788736928E-007</v>
      </c>
    </row>
    <row r="2468" customFormat="false" ht="15" hidden="false" customHeight="false" outlineLevel="0" collapsed="false">
      <c r="A2468" s="4" t="n">
        <v>2463</v>
      </c>
      <c r="B2468" s="4" t="str">
        <f aca="false">Vocabulary!B2464</f>
        <v>becoming</v>
      </c>
      <c r="C2468" s="24" t="n">
        <v>0.702072905331475</v>
      </c>
      <c r="D2468" s="25" t="n">
        <f aca="false">EXP((C2468-$B$3)/$F$3)</f>
        <v>2.06833204021032E-008</v>
      </c>
      <c r="E2468" s="26" t="n">
        <f aca="false">D2468/$D$3</f>
        <v>1.63301984777662E-008</v>
      </c>
      <c r="F2468" s="47" t="n">
        <f aca="false">IF(A2468=1,-1,E2468+A2468*0.0000000001)</f>
        <v>2.62630198477766E-007</v>
      </c>
    </row>
    <row r="2469" customFormat="false" ht="15" hidden="false" customHeight="false" outlineLevel="0" collapsed="false">
      <c r="A2469" s="4" t="n">
        <v>2464</v>
      </c>
      <c r="B2469" s="4" t="str">
        <f aca="false">Vocabulary!B2465</f>
        <v>rightly</v>
      </c>
      <c r="C2469" s="24" t="n">
        <v>-4.5780078865109</v>
      </c>
      <c r="D2469" s="25" t="n">
        <f aca="false">EXP((C2469-$B$3)/$F$3)</f>
        <v>1.05319868380991E-010</v>
      </c>
      <c r="E2469" s="26" t="n">
        <f aca="false">D2469/$D$3</f>
        <v>8.31536871680865E-011</v>
      </c>
      <c r="F2469" s="47" t="n">
        <f aca="false">IF(A2469=1,-1,E2469+A2469*0.0000000001)</f>
        <v>2.46483153687168E-007</v>
      </c>
    </row>
    <row r="2470" customFormat="false" ht="15" hidden="false" customHeight="false" outlineLevel="0" collapsed="false">
      <c r="A2470" s="4" t="n">
        <v>2465</v>
      </c>
      <c r="B2470" s="4" t="str">
        <f aca="false">Vocabulary!B2466</f>
        <v>men</v>
      </c>
      <c r="C2470" s="24" t="n">
        <v>5.67136757414521</v>
      </c>
      <c r="D2470" s="25" t="n">
        <f aca="false">EXP((C2470-$B$3)/$F$3)</f>
        <v>2.97685384949862E-006</v>
      </c>
      <c r="E2470" s="26" t="n">
        <f aca="false">D2470/$D$3</f>
        <v>2.35032931156796E-006</v>
      </c>
      <c r="F2470" s="47" t="n">
        <f aca="false">IF(A2470=1,-1,E2470+A2470*0.0000000001)</f>
        <v>2.59682931156796E-006</v>
      </c>
    </row>
    <row r="2471" customFormat="false" ht="15" hidden="false" customHeight="false" outlineLevel="0" collapsed="false">
      <c r="A2471" s="4" t="n">
        <v>2466</v>
      </c>
      <c r="B2471" s="4" t="str">
        <f aca="false">Vocabulary!B2467</f>
        <v>indignant</v>
      </c>
      <c r="C2471" s="24" t="n">
        <v>-1.43921325234675</v>
      </c>
      <c r="D2471" s="25" t="n">
        <f aca="false">EXP((C2471-$B$3)/$F$3)</f>
        <v>2.43036497149079E-009</v>
      </c>
      <c r="E2471" s="26" t="n">
        <f aca="false">D2471/$D$3</f>
        <v>1.9188573974718E-009</v>
      </c>
      <c r="F2471" s="47" t="n">
        <f aca="false">IF(A2471=1,-1,E2471+A2471*0.0000000001)</f>
        <v>2.48518857397472E-007</v>
      </c>
    </row>
    <row r="2472" customFormat="false" ht="15" hidden="false" customHeight="false" outlineLevel="0" collapsed="false">
      <c r="A2472" s="4" t="n">
        <v>2467</v>
      </c>
      <c r="B2472" s="4" t="str">
        <f aca="false">Vocabulary!B2468</f>
        <v>spell</v>
      </c>
      <c r="C2472" s="24" t="n">
        <v>5.91395886990101</v>
      </c>
      <c r="D2472" s="25" t="n">
        <f aca="false">EXP((C2472-$B$3)/$F$3)</f>
        <v>3.79414194323833E-006</v>
      </c>
      <c r="E2472" s="26" t="n">
        <f aca="false">D2472/$D$3</f>
        <v>2.99560659417135E-006</v>
      </c>
      <c r="F2472" s="47" t="n">
        <f aca="false">IF(A2472=1,-1,E2472+A2472*0.0000000001)</f>
        <v>3.24230659417135E-006</v>
      </c>
    </row>
    <row r="2473" customFormat="false" ht="15" hidden="false" customHeight="false" outlineLevel="0" collapsed="false">
      <c r="A2473" s="4" t="n">
        <v>2468</v>
      </c>
      <c r="B2473" s="4" t="str">
        <f aca="false">Vocabulary!B2469</f>
        <v>neighbour</v>
      </c>
      <c r="C2473" s="24" t="n">
        <v>-4.8833455076204</v>
      </c>
      <c r="D2473" s="25" t="n">
        <f aca="false">EXP((C2473-$B$3)/$F$3)</f>
        <v>7.76075304072951E-011</v>
      </c>
      <c r="E2473" s="26" t="n">
        <f aca="false">D2473/$D$3</f>
        <v>6.12738356454377E-011</v>
      </c>
      <c r="F2473" s="47" t="n">
        <f aca="false">IF(A2473=1,-1,E2473+A2473*0.0000000001)</f>
        <v>2.46861273835646E-007</v>
      </c>
    </row>
    <row r="2474" customFormat="false" ht="15" hidden="false" customHeight="false" outlineLevel="0" collapsed="false">
      <c r="A2474" s="4" t="n">
        <v>2469</v>
      </c>
      <c r="B2474" s="4" t="str">
        <f aca="false">Vocabulary!B2470</f>
        <v>muddle</v>
      </c>
      <c r="C2474" s="24" t="n">
        <v>-3.83125550402928</v>
      </c>
      <c r="D2474" s="25" t="n">
        <f aca="false">EXP((C2474-$B$3)/$F$3)</f>
        <v>2.22239241806682E-010</v>
      </c>
      <c r="E2474" s="26" t="n">
        <f aca="false">D2474/$D$3</f>
        <v>1.75465585684315E-010</v>
      </c>
      <c r="F2474" s="47" t="n">
        <f aca="false">IF(A2474=1,-1,E2474+A2474*0.0000000001)</f>
        <v>2.47075465585684E-007</v>
      </c>
    </row>
    <row r="2475" customFormat="false" ht="15" hidden="false" customHeight="false" outlineLevel="0" collapsed="false">
      <c r="A2475" s="4" t="n">
        <v>2470</v>
      </c>
      <c r="B2475" s="4" t="str">
        <f aca="false">Vocabulary!B2471</f>
        <v>slates'll</v>
      </c>
      <c r="C2475" s="24" t="n">
        <v>-4.7210116050482</v>
      </c>
      <c r="D2475" s="25" t="n">
        <f aca="false">EXP((C2475-$B$3)/$F$3)</f>
        <v>9.12860850034181E-011</v>
      </c>
      <c r="E2475" s="26" t="n">
        <f aca="false">D2475/$D$3</f>
        <v>7.20735286879984E-011</v>
      </c>
      <c r="F2475" s="47" t="n">
        <f aca="false">IF(A2475=1,-1,E2475+A2475*0.0000000001)</f>
        <v>2.47072073528688E-007</v>
      </c>
    </row>
    <row r="2476" customFormat="false" ht="15" hidden="false" customHeight="false" outlineLevel="0" collapsed="false">
      <c r="A2476" s="4" t="n">
        <v>2471</v>
      </c>
      <c r="B2476" s="4" t="str">
        <f aca="false">Vocabulary!B2472</f>
        <v>squeaked</v>
      </c>
      <c r="C2476" s="24" t="n">
        <v>3.43663955968206</v>
      </c>
      <c r="D2476" s="25" t="n">
        <f aca="false">EXP((C2476-$B$3)/$F$3)</f>
        <v>3.18586572776497E-007</v>
      </c>
      <c r="E2476" s="26" t="n">
        <f aca="false">D2476/$D$3</f>
        <v>2.51535143518951E-007</v>
      </c>
      <c r="F2476" s="47" t="n">
        <f aca="false">IF(A2476=1,-1,E2476+A2476*0.0000000001)</f>
        <v>4.98635143518951E-007</v>
      </c>
    </row>
    <row r="2477" customFormat="false" ht="15" hidden="false" customHeight="false" outlineLevel="0" collapsed="false">
      <c r="A2477" s="4" t="n">
        <v>2472</v>
      </c>
      <c r="B2477" s="4" t="str">
        <f aca="false">Vocabulary!B2473</f>
        <v>juror</v>
      </c>
      <c r="C2477" s="24" t="n">
        <v>-9.75617236220035</v>
      </c>
      <c r="D2477" s="25" t="n">
        <f aca="false">EXP((C2477-$B$3)/$F$3)</f>
        <v>5.93829884262255E-013</v>
      </c>
      <c r="E2477" s="26" t="n">
        <f aca="false">D2477/$D$3</f>
        <v>4.68849279685549E-013</v>
      </c>
      <c r="F2477" s="47" t="n">
        <f aca="false">IF(A2477=1,-1,E2477+A2477*0.0000000001)</f>
        <v>2.4720046884928E-007</v>
      </c>
    </row>
    <row r="2478" customFormat="false" ht="15" hidden="false" customHeight="false" outlineLevel="0" collapsed="false">
      <c r="A2478" s="4" t="n">
        <v>2473</v>
      </c>
      <c r="B2478" s="4" t="str">
        <f aca="false">Vocabulary!B2474</f>
        <v>herald</v>
      </c>
      <c r="C2478" s="24" t="n">
        <v>-2.26575356699014</v>
      </c>
      <c r="D2478" s="25" t="n">
        <f aca="false">EXP((C2478-$B$3)/$F$3)</f>
        <v>1.06343169337818E-009</v>
      </c>
      <c r="E2478" s="26" t="n">
        <f aca="false">D2478/$D$3</f>
        <v>8.39616187478622E-010</v>
      </c>
      <c r="F2478" s="47" t="n">
        <f aca="false">IF(A2478=1,-1,E2478+A2478*0.0000000001)</f>
        <v>2.48139616187479E-007</v>
      </c>
    </row>
    <row r="2479" customFormat="false" ht="15" hidden="false" customHeight="false" outlineLevel="0" collapsed="false">
      <c r="A2479" s="4" t="n">
        <v>2474</v>
      </c>
      <c r="B2479" s="4" t="str">
        <f aca="false">Vocabulary!B2475</f>
        <v>accusation</v>
      </c>
      <c r="C2479" s="24" t="n">
        <v>-9.49940586285219</v>
      </c>
      <c r="D2479" s="25" t="n">
        <f aca="false">EXP((C2479-$B$3)/$F$3)</f>
        <v>7.6766956569611E-013</v>
      </c>
      <c r="E2479" s="26" t="n">
        <f aca="false">D2479/$D$3</f>
        <v>6.06101734607527E-013</v>
      </c>
      <c r="F2479" s="47" t="n">
        <f aca="false">IF(A2479=1,-1,E2479+A2479*0.0000000001)</f>
        <v>2.47400606101735E-007</v>
      </c>
    </row>
    <row r="2480" customFormat="false" ht="15" hidden="false" customHeight="false" outlineLevel="0" collapsed="false">
      <c r="A2480" s="4" t="n">
        <v>2475</v>
      </c>
      <c r="B2480" s="4" t="str">
        <f aca="false">Vocabulary!B2476</f>
        <v>fourteenth</v>
      </c>
      <c r="C2480" s="24" t="n">
        <v>2.64760374099372</v>
      </c>
      <c r="D2480" s="25" t="n">
        <f aca="false">EXP((C2480-$B$3)/$F$3)</f>
        <v>1.44728335005924E-007</v>
      </c>
      <c r="E2480" s="26" t="n">
        <f aca="false">D2480/$D$3</f>
        <v>1.1426803772585E-007</v>
      </c>
      <c r="F2480" s="47" t="n">
        <f aca="false">IF(A2480=1,-1,E2480+A2480*0.0000000001)</f>
        <v>3.6176803772585E-007</v>
      </c>
    </row>
    <row r="2481" customFormat="false" ht="15" hidden="false" customHeight="false" outlineLevel="0" collapsed="false">
      <c r="A2481" s="4" t="n">
        <v>2476</v>
      </c>
      <c r="B2481" s="4" t="str">
        <f aca="false">Vocabulary!B2477</f>
        <v>fifteenth</v>
      </c>
      <c r="C2481" s="24" t="n">
        <v>-3.99887643073839</v>
      </c>
      <c r="D2481" s="25" t="n">
        <f aca="false">EXP((C2481-$B$3)/$F$3)</f>
        <v>1.87942025579217E-010</v>
      </c>
      <c r="E2481" s="26" t="n">
        <f aca="false">D2481/$D$3</f>
        <v>1.48386744505004E-010</v>
      </c>
      <c r="F2481" s="47" t="n">
        <f aca="false">IF(A2481=1,-1,E2481+A2481*0.0000000001)</f>
        <v>2.47748386744505E-007</v>
      </c>
    </row>
    <row r="2482" customFormat="false" ht="15" hidden="false" customHeight="false" outlineLevel="0" collapsed="false">
      <c r="A2482" s="4" t="n">
        <v>2477</v>
      </c>
      <c r="B2482" s="4" t="str">
        <f aca="false">Vocabulary!B2478</f>
        <v>sixteenth</v>
      </c>
      <c r="C2482" s="24" t="n">
        <v>-0.489031282858022</v>
      </c>
      <c r="D2482" s="25" t="n">
        <f aca="false">EXP((C2482-$B$3)/$F$3)</f>
        <v>6.285361822467E-009</v>
      </c>
      <c r="E2482" s="26" t="n">
        <f aca="false">D2482/$D$3</f>
        <v>4.96251105093469E-009</v>
      </c>
      <c r="F2482" s="47" t="n">
        <f aca="false">IF(A2482=1,-1,E2482+A2482*0.0000000001)</f>
        <v>2.52662511050935E-007</v>
      </c>
    </row>
    <row r="2483" customFormat="false" ht="15" hidden="false" customHeight="false" outlineLevel="0" collapsed="false">
      <c r="A2483" s="4" t="n">
        <v>2478</v>
      </c>
      <c r="B2483" s="4" t="str">
        <f aca="false">Vocabulary!B2479</f>
        <v>dates</v>
      </c>
      <c r="C2483" s="24" t="n">
        <v>-0.952893768858069</v>
      </c>
      <c r="D2483" s="25" t="n">
        <f aca="false">EXP((C2483-$B$3)/$F$3)</f>
        <v>3.95254993418778E-009</v>
      </c>
      <c r="E2483" s="26" t="n">
        <f aca="false">D2483/$D$3</f>
        <v>3.12067519449171E-009</v>
      </c>
      <c r="F2483" s="47" t="n">
        <f aca="false">IF(A2483=1,-1,E2483+A2483*0.0000000001)</f>
        <v>2.50920675194492E-007</v>
      </c>
    </row>
    <row r="2484" customFormat="false" ht="15" hidden="false" customHeight="false" outlineLevel="0" collapsed="false">
      <c r="A2484" s="4" t="n">
        <v>2479</v>
      </c>
      <c r="B2484" s="4" t="str">
        <f aca="false">Vocabulary!B2480</f>
        <v>reduced</v>
      </c>
      <c r="C2484" s="24" t="n">
        <v>-6.03146922041498</v>
      </c>
      <c r="D2484" s="25" t="n">
        <f aca="false">EXP((C2484-$B$3)/$F$3)</f>
        <v>2.46195477411847E-011</v>
      </c>
      <c r="E2484" s="26" t="n">
        <f aca="false">D2484/$D$3</f>
        <v>1.94379864175726E-011</v>
      </c>
      <c r="F2484" s="47" t="n">
        <f aca="false">IF(A2484=1,-1,E2484+A2484*0.0000000001)</f>
        <v>2.47919437986418E-007</v>
      </c>
    </row>
    <row r="2485" customFormat="false" ht="15" hidden="false" customHeight="false" outlineLevel="0" collapsed="false">
      <c r="A2485" s="4" t="n">
        <v>2480</v>
      </c>
      <c r="B2485" s="4" t="str">
        <f aca="false">Vocabulary!B2481</f>
        <v>shillings</v>
      </c>
      <c r="C2485" s="24" t="n">
        <v>4.40681103073855</v>
      </c>
      <c r="D2485" s="25" t="n">
        <f aca="false">EXP((C2485-$B$3)/$F$3)</f>
        <v>8.40557803458521E-007</v>
      </c>
      <c r="E2485" s="26" t="n">
        <f aca="false">D2485/$D$3</f>
        <v>6.63649525108019E-007</v>
      </c>
      <c r="F2485" s="47" t="n">
        <f aca="false">IF(A2485=1,-1,E2485+A2485*0.0000000001)</f>
        <v>9.11649525108019E-007</v>
      </c>
    </row>
    <row r="2486" customFormat="false" ht="15" hidden="false" customHeight="false" outlineLevel="0" collapsed="false">
      <c r="A2486" s="4" t="n">
        <v>2481</v>
      </c>
      <c r="B2486" s="4" t="str">
        <f aca="false">Vocabulary!B2482</f>
        <v>pence</v>
      </c>
      <c r="C2486" s="24" t="n">
        <v>-1.58632880838794</v>
      </c>
      <c r="D2486" s="25" t="n">
        <f aca="false">EXP((C2486-$B$3)/$F$3)</f>
        <v>2.09787700644261E-009</v>
      </c>
      <c r="E2486" s="26" t="n">
        <f aca="false">D2486/$D$3</f>
        <v>1.65634662284041E-009</v>
      </c>
      <c r="F2486" s="47" t="n">
        <f aca="false">IF(A2486=1,-1,E2486+A2486*0.0000000001)</f>
        <v>2.4975634662284E-007</v>
      </c>
    </row>
    <row r="2487" customFormat="false" ht="15" hidden="false" customHeight="false" outlineLevel="0" collapsed="false">
      <c r="A2487" s="4" t="n">
        <v>2482</v>
      </c>
      <c r="B2487" s="4" t="str">
        <f aca="false">Vocabulary!B2483</f>
        <v>hat</v>
      </c>
      <c r="C2487" s="24" t="n">
        <v>-2.31875148353931</v>
      </c>
      <c r="D2487" s="25" t="n">
        <f aca="false">EXP((C2487-$B$3)/$F$3)</f>
        <v>1.00853946388026E-009</v>
      </c>
      <c r="E2487" s="26" t="n">
        <f aca="false">D2487/$D$3</f>
        <v>7.96276869363289E-010</v>
      </c>
      <c r="F2487" s="47" t="n">
        <f aca="false">IF(A2487=1,-1,E2487+A2487*0.0000000001)</f>
        <v>2.48996276869363E-007</v>
      </c>
    </row>
    <row r="2488" customFormat="false" ht="15" hidden="false" customHeight="false" outlineLevel="0" collapsed="false">
      <c r="A2488" s="4" t="n">
        <v>2483</v>
      </c>
      <c r="B2488" s="4" t="str">
        <f aca="false">Vocabulary!B2484</f>
        <v>stolen</v>
      </c>
      <c r="C2488" s="24" t="n">
        <v>0.465051825161403</v>
      </c>
      <c r="D2488" s="25" t="n">
        <f aca="false">EXP((C2488-$B$3)/$F$3)</f>
        <v>1.63186156017183E-008</v>
      </c>
      <c r="E2488" s="26" t="n">
        <f aca="false">D2488/$D$3</f>
        <v>1.28841127284057E-008</v>
      </c>
      <c r="F2488" s="47" t="n">
        <f aca="false">IF(A2488=1,-1,E2488+A2488*0.0000000001)</f>
        <v>2.61184112728406E-007</v>
      </c>
    </row>
    <row r="2489" customFormat="false" ht="15" hidden="false" customHeight="false" outlineLevel="0" collapsed="false">
      <c r="A2489" s="4" t="n">
        <v>2484</v>
      </c>
      <c r="B2489" s="4" t="str">
        <f aca="false">Vocabulary!B2485</f>
        <v>memorandum</v>
      </c>
      <c r="C2489" s="24" t="n">
        <v>-3.45599932720169</v>
      </c>
      <c r="D2489" s="25" t="n">
        <f aca="false">EXP((C2489-$B$3)/$F$3)</f>
        <v>3.23439035793896E-010</v>
      </c>
      <c r="E2489" s="26" t="n">
        <f aca="false">D2489/$D$3</f>
        <v>2.55366331289561E-010</v>
      </c>
      <c r="F2489" s="47" t="n">
        <f aca="false">IF(A2489=1,-1,E2489+A2489*0.0000000001)</f>
        <v>2.4865536633129E-007</v>
      </c>
    </row>
    <row r="2490" customFormat="false" ht="15" hidden="false" customHeight="false" outlineLevel="0" collapsed="false">
      <c r="A2490" s="4" t="n">
        <v>2485</v>
      </c>
      <c r="B2490" s="4" t="str">
        <f aca="false">Vocabulary!B2486</f>
        <v>fidgeted</v>
      </c>
      <c r="C2490" s="24" t="n">
        <v>-4.08325766783582</v>
      </c>
      <c r="D2490" s="25" t="n">
        <f aca="false">EXP((C2490-$B$3)/$F$3)</f>
        <v>1.72733907523512E-010</v>
      </c>
      <c r="E2490" s="26" t="n">
        <f aca="false">D2490/$D$3</f>
        <v>1.36379408086345E-010</v>
      </c>
      <c r="F2490" s="47" t="n">
        <f aca="false">IF(A2490=1,-1,E2490+A2490*0.0000000001)</f>
        <v>2.48636379408086E-007</v>
      </c>
    </row>
    <row r="2491" customFormat="false" ht="15" hidden="false" customHeight="false" outlineLevel="0" collapsed="false">
      <c r="A2491" s="4" t="n">
        <v>2486</v>
      </c>
      <c r="B2491" s="4" t="str">
        <f aca="false">Vocabulary!B2487</f>
        <v>spot</v>
      </c>
      <c r="C2491" s="24" t="n">
        <v>4.86238935341973</v>
      </c>
      <c r="D2491" s="25" t="n">
        <f aca="false">EXP((C2491-$B$3)/$F$3)</f>
        <v>1.32563125769536E-006</v>
      </c>
      <c r="E2491" s="26" t="n">
        <f aca="false">D2491/$D$3</f>
        <v>1.04663183307332E-006</v>
      </c>
      <c r="F2491" s="47" t="n">
        <f aca="false">IF(A2491=1,-1,E2491+A2491*0.0000000001)</f>
        <v>1.29523183307332E-006</v>
      </c>
    </row>
    <row r="2492" customFormat="false" ht="15" hidden="false" customHeight="false" outlineLevel="0" collapsed="false">
      <c r="A2492" s="4" t="n">
        <v>2487</v>
      </c>
      <c r="B2492" s="4" t="str">
        <f aca="false">Vocabulary!B2488</f>
        <v>encourage</v>
      </c>
      <c r="C2492" s="24" t="n">
        <v>1.348209653406</v>
      </c>
      <c r="D2492" s="25" t="n">
        <f aca="false">EXP((C2492-$B$3)/$F$3)</f>
        <v>3.94669789311112E-008</v>
      </c>
      <c r="E2492" s="26" t="n">
        <f aca="false">D2492/$D$3</f>
        <v>3.11605480519135E-008</v>
      </c>
      <c r="F2492" s="47" t="n">
        <f aca="false">IF(A2492=1,-1,E2492+A2492*0.0000000001)</f>
        <v>2.79860548051914E-007</v>
      </c>
    </row>
    <row r="2493" customFormat="false" ht="15" hidden="false" customHeight="false" outlineLevel="0" collapsed="false">
      <c r="A2493" s="4" t="n">
        <v>2488</v>
      </c>
      <c r="B2493" s="4" t="str">
        <f aca="false">Vocabulary!B2489</f>
        <v>shifting</v>
      </c>
      <c r="C2493" s="24" t="n">
        <v>-2.64522227695275</v>
      </c>
      <c r="D2493" s="25" t="n">
        <f aca="false">EXP((C2493-$B$3)/$F$3)</f>
        <v>7.27626374403308E-010</v>
      </c>
      <c r="E2493" s="26" t="n">
        <f aca="false">D2493/$D$3</f>
        <v>5.74486246920738E-010</v>
      </c>
      <c r="F2493" s="47" t="n">
        <f aca="false">IF(A2493=1,-1,E2493+A2493*0.0000000001)</f>
        <v>2.49374486246921E-007</v>
      </c>
    </row>
    <row r="2494" customFormat="false" ht="15" hidden="false" customHeight="false" outlineLevel="0" collapsed="false">
      <c r="A2494" s="4" t="n">
        <v>2489</v>
      </c>
      <c r="B2494" s="4" t="str">
        <f aca="false">Vocabulary!B2490</f>
        <v>remain</v>
      </c>
      <c r="C2494" s="24" t="n">
        <v>4.93121311334471</v>
      </c>
      <c r="D2494" s="25" t="n">
        <f aca="false">EXP((C2494-$B$3)/$F$3)</f>
        <v>1.42007903258291E-006</v>
      </c>
      <c r="E2494" s="26" t="n">
        <f aca="false">D2494/$D$3</f>
        <v>1.12120162552986E-006</v>
      </c>
      <c r="F2494" s="47" t="n">
        <f aca="false">IF(A2494=1,-1,E2494+A2494*0.0000000001)</f>
        <v>1.37010162552986E-006</v>
      </c>
    </row>
    <row r="2495" customFormat="false" ht="15" hidden="false" customHeight="false" outlineLevel="0" collapsed="false">
      <c r="A2495" s="4" t="n">
        <v>2490</v>
      </c>
      <c r="B2495" s="4" t="str">
        <f aca="false">Vocabulary!B2491</f>
        <v>squeeze</v>
      </c>
      <c r="C2495" s="24" t="n">
        <v>9.55879408657364</v>
      </c>
      <c r="D2495" s="25" t="n">
        <f aca="false">EXP((C2495-$B$3)/$F$3)</f>
        <v>0.000145226341328004</v>
      </c>
      <c r="E2495" s="26" t="n">
        <f aca="false">D2495/$D$3</f>
        <v>0.000114661230981315</v>
      </c>
      <c r="F2495" s="47" t="n">
        <f aca="false">IF(A2495=1,-1,E2495+A2495*0.0000000001)</f>
        <v>0.000114910230981315</v>
      </c>
    </row>
    <row r="2496" customFormat="false" ht="15" hidden="false" customHeight="false" outlineLevel="0" collapsed="false">
      <c r="A2496" s="4" t="n">
        <v>2491</v>
      </c>
      <c r="B2496" s="4" t="str">
        <f aca="false">Vocabulary!B2492</f>
        <v>boldly</v>
      </c>
      <c r="C2496" s="24" t="n">
        <v>-4.49667822968858</v>
      </c>
      <c r="D2496" s="25" t="n">
        <f aca="false">EXP((C2496-$B$3)/$F$3)</f>
        <v>1.14243455030002E-010</v>
      </c>
      <c r="E2496" s="26" t="n">
        <f aca="false">D2496/$D$3</f>
        <v>9.01991681778506E-011</v>
      </c>
      <c r="F2496" s="47" t="n">
        <f aca="false">IF(A2496=1,-1,E2496+A2496*0.0000000001)</f>
        <v>2.49190199168178E-007</v>
      </c>
    </row>
    <row r="2497" customFormat="false" ht="15" hidden="false" customHeight="false" outlineLevel="0" collapsed="false">
      <c r="A2497" s="4" t="n">
        <v>2492</v>
      </c>
      <c r="B2497" s="4" t="str">
        <f aca="false">Vocabulary!B2493</f>
        <v>reasonable</v>
      </c>
      <c r="C2497" s="24" t="n">
        <v>-5.98419153210053</v>
      </c>
      <c r="D2497" s="25" t="n">
        <f aca="false">EXP((C2497-$B$3)/$F$3)</f>
        <v>2.58114563858613E-011</v>
      </c>
      <c r="E2497" s="26" t="n">
        <f aca="false">D2497/$D$3</f>
        <v>2.03790396119599E-011</v>
      </c>
      <c r="F2497" s="47" t="n">
        <f aca="false">IF(A2497=1,-1,E2497+A2497*0.0000000001)</f>
        <v>2.49220379039612E-007</v>
      </c>
    </row>
    <row r="2498" customFormat="false" ht="15" hidden="false" customHeight="false" outlineLevel="0" collapsed="false">
      <c r="A2498" s="4" t="n">
        <v>2493</v>
      </c>
      <c r="B2498" s="4" t="str">
        <f aca="false">Vocabulary!B2494</f>
        <v>pace</v>
      </c>
      <c r="C2498" s="24" t="n">
        <v>4.26081052948927</v>
      </c>
      <c r="D2498" s="25" t="n">
        <f aca="false">EXP((C2498-$B$3)/$F$3)</f>
        <v>7.26374136736039E-007</v>
      </c>
      <c r="E2498" s="26" t="n">
        <f aca="false">D2498/$D$3</f>
        <v>5.73497561871612E-007</v>
      </c>
      <c r="F2498" s="47" t="n">
        <f aca="false">IF(A2498=1,-1,E2498+A2498*0.0000000001)</f>
        <v>8.22797561871612E-007</v>
      </c>
    </row>
    <row r="2499" customFormat="false" ht="15" hidden="false" customHeight="false" outlineLevel="0" collapsed="false">
      <c r="A2499" s="4" t="n">
        <v>2494</v>
      </c>
      <c r="B2499" s="4" t="str">
        <f aca="false">Vocabulary!B2495</f>
        <v>ridiculous</v>
      </c>
      <c r="C2499" s="24" t="n">
        <v>8.94361193368693</v>
      </c>
      <c r="D2499" s="25" t="n">
        <f aca="false">EXP((C2499-$B$3)/$F$3)</f>
        <v>7.8500998712145E-005</v>
      </c>
      <c r="E2499" s="26" t="n">
        <f aca="false">D2499/$D$3</f>
        <v>6.19792598456212E-005</v>
      </c>
      <c r="F2499" s="47" t="n">
        <f aca="false">IF(A2499=1,-1,E2499+A2499*0.0000000001)</f>
        <v>6.22286598456212E-005</v>
      </c>
    </row>
    <row r="2500" customFormat="false" ht="15" hidden="false" customHeight="false" outlineLevel="0" collapsed="false">
      <c r="A2500" s="4" t="n">
        <v>2495</v>
      </c>
      <c r="B2500" s="4" t="str">
        <f aca="false">Vocabulary!B2496</f>
        <v>thin</v>
      </c>
      <c r="C2500" s="24" t="n">
        <v>2.99589726119032</v>
      </c>
      <c r="D2500" s="25" t="n">
        <f aca="false">EXP((C2500-$B$3)/$F$3)</f>
        <v>2.05029106839129E-007</v>
      </c>
      <c r="E2500" s="26" t="n">
        <f aca="false">D2500/$D$3</f>
        <v>1.61877587510642E-007</v>
      </c>
      <c r="F2500" s="47" t="n">
        <f aca="false">IF(A2500=1,-1,E2500+A2500*0.0000000001)</f>
        <v>4.11377587510642E-007</v>
      </c>
    </row>
    <row r="2501" customFormat="false" ht="15" hidden="false" customHeight="false" outlineLevel="0" collapsed="false">
      <c r="A2501" s="4" t="n">
        <v>2496</v>
      </c>
      <c r="B2501" s="4" t="str">
        <f aca="false">Vocabulary!B2497</f>
        <v>t</v>
      </c>
      <c r="C2501" s="24" t="n">
        <v>2.19159355287198</v>
      </c>
      <c r="D2501" s="25" t="n">
        <f aca="false">EXP((C2501-$B$3)/$F$3)</f>
        <v>9.17298867869743E-008</v>
      </c>
      <c r="E2501" s="26" t="n">
        <f aca="false">D2501/$D$3</f>
        <v>7.24239255812131E-008</v>
      </c>
      <c r="F2501" s="47" t="n">
        <f aca="false">IF(A2501=1,-1,E2501+A2501*0.0000000001)</f>
        <v>3.22023925581213E-007</v>
      </c>
    </row>
    <row r="2502" customFormat="false" ht="15" hidden="false" customHeight="false" outlineLevel="0" collapsed="false">
      <c r="A2502" s="4" t="n">
        <v>2497</v>
      </c>
      <c r="B2502" s="4" t="str">
        <f aca="false">Vocabulary!B2498</f>
        <v>dunce</v>
      </c>
      <c r="C2502" s="24" t="n">
        <v>-2.08525204247019</v>
      </c>
      <c r="D2502" s="25" t="n">
        <f aca="false">EXP((C2502-$B$3)/$F$3)</f>
        <v>1.27379756835001E-009</v>
      </c>
      <c r="E2502" s="26" t="n">
        <f aca="false">D2502/$D$3</f>
        <v>1.00570733843761E-009</v>
      </c>
      <c r="F2502" s="47" t="n">
        <f aca="false">IF(A2502=1,-1,E2502+A2502*0.0000000001)</f>
        <v>2.50705707338438E-007</v>
      </c>
    </row>
    <row r="2503" customFormat="false" ht="15" hidden="false" customHeight="false" outlineLevel="0" collapsed="false">
      <c r="A2503" s="4" t="n">
        <v>2498</v>
      </c>
      <c r="B2503" s="4" t="str">
        <f aca="false">Vocabulary!B2499</f>
        <v>twinkled</v>
      </c>
      <c r="C2503" s="24" t="n">
        <v>8.73721756660208</v>
      </c>
      <c r="D2503" s="25" t="n">
        <f aca="false">EXP((C2503-$B$3)/$F$3)</f>
        <v>6.38615194252398E-005</v>
      </c>
      <c r="E2503" s="26" t="n">
        <f aca="false">D2503/$D$3</f>
        <v>5.04208834477002E-005</v>
      </c>
      <c r="F2503" s="47" t="n">
        <f aca="false">IF(A2503=1,-1,E2503+A2503*0.0000000001)</f>
        <v>5.06706834477002E-005</v>
      </c>
    </row>
    <row r="2504" customFormat="false" ht="15" hidden="false" customHeight="false" outlineLevel="0" collapsed="false">
      <c r="A2504" s="4" t="n">
        <v>2499</v>
      </c>
      <c r="B2504" s="4" t="str">
        <f aca="false">Vocabulary!B2500</f>
        <v>denies</v>
      </c>
      <c r="C2504" s="24" t="n">
        <v>-0.720819593232333</v>
      </c>
      <c r="D2504" s="25" t="n">
        <f aca="false">EXP((C2504-$B$3)/$F$3)</f>
        <v>4.98500845359117E-009</v>
      </c>
      <c r="E2504" s="26" t="n">
        <f aca="false">D2504/$D$3</f>
        <v>3.93583698738274E-009</v>
      </c>
      <c r="F2504" s="47" t="n">
        <f aca="false">IF(A2504=1,-1,E2504+A2504*0.0000000001)</f>
        <v>2.53835836987383E-007</v>
      </c>
    </row>
    <row r="2505" customFormat="false" ht="15" hidden="false" customHeight="false" outlineLevel="0" collapsed="false">
      <c r="A2505" s="4" t="n">
        <v>2500</v>
      </c>
      <c r="B2505" s="4" t="str">
        <f aca="false">Vocabulary!B2501</f>
        <v>speaker</v>
      </c>
      <c r="C2505" s="24" t="n">
        <v>-8.39062868150008</v>
      </c>
      <c r="D2505" s="25" t="n">
        <f aca="false">EXP((C2505-$B$3)/$F$3)</f>
        <v>2.3265379167448E-012</v>
      </c>
      <c r="E2505" s="26" t="n">
        <f aca="false">D2505/$D$3</f>
        <v>1.83688233841931E-012</v>
      </c>
      <c r="F2505" s="47" t="n">
        <f aca="false">IF(A2505=1,-1,E2505+A2505*0.0000000001)</f>
        <v>2.50001836882338E-007</v>
      </c>
    </row>
    <row r="2506" customFormat="false" ht="15" hidden="false" customHeight="false" outlineLevel="0" collapsed="false">
      <c r="A2506" s="4" t="n">
        <v>2501</v>
      </c>
      <c r="B2506" s="4" t="str">
        <f aca="false">Vocabulary!B2502</f>
        <v>canvas</v>
      </c>
      <c r="C2506" s="24" t="n">
        <v>-8.82337444959422</v>
      </c>
      <c r="D2506" s="25" t="n">
        <f aca="false">EXP((C2506-$B$3)/$F$3)</f>
        <v>1.50928423492316E-012</v>
      </c>
      <c r="E2506" s="26" t="n">
        <f aca="false">D2506/$D$3</f>
        <v>1.19163222521817E-012</v>
      </c>
      <c r="F2506" s="47" t="n">
        <f aca="false">IF(A2506=1,-1,E2506+A2506*0.0000000001)</f>
        <v>2.50101191632225E-007</v>
      </c>
    </row>
    <row r="2507" customFormat="false" ht="15" hidden="false" customHeight="false" outlineLevel="0" collapsed="false">
      <c r="A2507" s="4" t="n">
        <v>2502</v>
      </c>
      <c r="B2507" s="4" t="str">
        <f aca="false">Vocabulary!B2503</f>
        <v>bag</v>
      </c>
      <c r="C2507" s="24" t="n">
        <v>-0.567520057735352</v>
      </c>
      <c r="D2507" s="25" t="n">
        <f aca="false">EXP((C2507-$B$3)/$F$3)</f>
        <v>5.81089517993102E-009</v>
      </c>
      <c r="E2507" s="26" t="n">
        <f aca="false">D2507/$D$3</f>
        <v>4.58790318850927E-009</v>
      </c>
      <c r="F2507" s="47" t="n">
        <f aca="false">IF(A2507=1,-1,E2507+A2507*0.0000000001)</f>
        <v>2.54787903188509E-007</v>
      </c>
    </row>
    <row r="2508" customFormat="false" ht="15" hidden="false" customHeight="false" outlineLevel="0" collapsed="false">
      <c r="A2508" s="4" t="n">
        <v>2503</v>
      </c>
      <c r="B2508" s="4" t="str">
        <f aca="false">Vocabulary!B2504</f>
        <v>tied</v>
      </c>
      <c r="C2508" s="24" t="n">
        <v>-0.0921579102351394</v>
      </c>
      <c r="D2508" s="25" t="n">
        <f aca="false">EXP((C2508-$B$3)/$F$3)</f>
        <v>9.34738646918942E-009</v>
      </c>
      <c r="E2508" s="26" t="n">
        <f aca="false">D2508/$D$3</f>
        <v>7.38008565949242E-009</v>
      </c>
      <c r="F2508" s="47" t="n">
        <f aca="false">IF(A2508=1,-1,E2508+A2508*0.0000000001)</f>
        <v>2.57680085659492E-007</v>
      </c>
    </row>
    <row r="2509" customFormat="false" ht="15" hidden="false" customHeight="false" outlineLevel="0" collapsed="false">
      <c r="A2509" s="4" t="n">
        <v>2504</v>
      </c>
      <c r="B2509" s="4" t="str">
        <f aca="false">Vocabulary!B2505</f>
        <v>strings</v>
      </c>
      <c r="C2509" s="24" t="n">
        <v>4.40138027750095</v>
      </c>
      <c r="D2509" s="25" t="n">
        <f aca="false">EXP((C2509-$B$3)/$F$3)</f>
        <v>8.36005314357369E-007</v>
      </c>
      <c r="E2509" s="26" t="n">
        <f aca="false">D2509/$D$3</f>
        <v>6.6005517714336E-007</v>
      </c>
      <c r="F2509" s="47" t="n">
        <f aca="false">IF(A2509=1,-1,E2509+A2509*0.0000000001)</f>
        <v>9.10455177143361E-007</v>
      </c>
    </row>
    <row r="2510" customFormat="false" ht="15" hidden="false" customHeight="false" outlineLevel="0" collapsed="false">
      <c r="A2510" s="4" t="n">
        <v>2505</v>
      </c>
      <c r="B2510" s="4" t="str">
        <f aca="false">Vocabulary!B2506</f>
        <v>newspapers</v>
      </c>
      <c r="C2510" s="24" t="n">
        <v>-2.54967854495887</v>
      </c>
      <c r="D2510" s="25" t="n">
        <f aca="false">EXP((C2510-$B$3)/$F$3)</f>
        <v>8.00575966280814E-010</v>
      </c>
      <c r="E2510" s="26" t="n">
        <f aca="false">D2510/$D$3</f>
        <v>6.32082478622035E-010</v>
      </c>
      <c r="F2510" s="47" t="n">
        <f aca="false">IF(A2510=1,-1,E2510+A2510*0.0000000001)</f>
        <v>2.51132082478622E-007</v>
      </c>
    </row>
    <row r="2511" customFormat="false" ht="15" hidden="false" customHeight="false" outlineLevel="0" collapsed="false">
      <c r="A2511" s="4" t="n">
        <v>2506</v>
      </c>
      <c r="B2511" s="4" t="str">
        <f aca="false">Vocabulary!B2507</f>
        <v>trials</v>
      </c>
      <c r="C2511" s="24" t="n">
        <v>5.7964536685567</v>
      </c>
      <c r="D2511" s="25" t="n">
        <f aca="false">EXP((C2511-$B$3)/$F$3)</f>
        <v>3.37350776222856E-006</v>
      </c>
      <c r="E2511" s="26" t="n">
        <f aca="false">D2511/$D$3</f>
        <v>2.66350132630906E-006</v>
      </c>
      <c r="F2511" s="47" t="n">
        <f aca="false">IF(A2511=1,-1,E2511+A2511*0.0000000001)</f>
        <v>2.91410132630906E-006</v>
      </c>
    </row>
    <row r="2512" customFormat="false" ht="15" hidden="false" customHeight="false" outlineLevel="0" collapsed="false">
      <c r="A2512" s="4" t="n">
        <v>2507</v>
      </c>
      <c r="B2512" s="4" t="str">
        <f aca="false">Vocabulary!B2508</f>
        <v>attempts</v>
      </c>
      <c r="C2512" s="24" t="n">
        <v>-2.60922984955645</v>
      </c>
      <c r="D2512" s="25" t="n">
        <f aca="false">EXP((C2512-$B$3)/$F$3)</f>
        <v>7.54292423106963E-010</v>
      </c>
      <c r="E2512" s="26" t="n">
        <f aca="false">D2512/$D$3</f>
        <v>5.95540016793402E-010</v>
      </c>
      <c r="F2512" s="47" t="n">
        <f aca="false">IF(A2512=1,-1,E2512+A2512*0.0000000001)</f>
        <v>2.51295540016793E-007</v>
      </c>
    </row>
    <row r="2513" customFormat="false" ht="15" hidden="false" customHeight="false" outlineLevel="0" collapsed="false">
      <c r="A2513" s="4" t="n">
        <v>2508</v>
      </c>
      <c r="B2513" s="4" t="str">
        <f aca="false">Vocabulary!B2509</f>
        <v>applause</v>
      </c>
      <c r="C2513" s="24" t="n">
        <v>3.44890136058268</v>
      </c>
      <c r="D2513" s="25" t="n">
        <f aca="false">EXP((C2513-$B$3)/$F$3)</f>
        <v>3.22517066118638E-007</v>
      </c>
      <c r="E2513" s="26" t="n">
        <f aca="false">D2513/$D$3</f>
        <v>2.54638404269395E-007</v>
      </c>
      <c r="F2513" s="47" t="n">
        <f aca="false">IF(A2513=1,-1,E2513+A2513*0.0000000001)</f>
        <v>5.05438404269395E-007</v>
      </c>
    </row>
    <row r="2514" customFormat="false" ht="15" hidden="false" customHeight="false" outlineLevel="0" collapsed="false">
      <c r="A2514" s="4" t="n">
        <v>2509</v>
      </c>
      <c r="B2514" s="4" t="str">
        <f aca="false">Vocabulary!B2510</f>
        <v>understood</v>
      </c>
      <c r="C2514" s="24" t="n">
        <v>2.09254036943489</v>
      </c>
      <c r="D2514" s="25" t="n">
        <f aca="false">EXP((C2514-$B$3)/$F$3)</f>
        <v>8.30792575071663E-008</v>
      </c>
      <c r="E2514" s="26" t="n">
        <f aca="false">D2514/$D$3</f>
        <v>6.5593953876937E-008</v>
      </c>
      <c r="F2514" s="47" t="n">
        <f aca="false">IF(A2514=1,-1,E2514+A2514*0.0000000001)</f>
        <v>3.16493953876937E-007</v>
      </c>
    </row>
    <row r="2515" customFormat="false" ht="15" hidden="false" customHeight="false" outlineLevel="0" collapsed="false">
      <c r="A2515" s="4" t="n">
        <v>2510</v>
      </c>
      <c r="B2515" s="4" t="str">
        <f aca="false">Vocabulary!B2511</f>
        <v>lower</v>
      </c>
      <c r="C2515" s="24" t="n">
        <v>-1.63971814233404</v>
      </c>
      <c r="D2515" s="25" t="n">
        <f aca="false">EXP((C2515-$B$3)/$F$3)</f>
        <v>1.98881015949652E-009</v>
      </c>
      <c r="E2515" s="26" t="n">
        <f aca="false">D2515/$D$3</f>
        <v>1.57023456620018E-009</v>
      </c>
      <c r="F2515" s="47" t="n">
        <f aca="false">IF(A2515=1,-1,E2515+A2515*0.0000000001)</f>
        <v>2.525702345662E-007</v>
      </c>
    </row>
    <row r="2516" customFormat="false" ht="15" hidden="false" customHeight="false" outlineLevel="0" collapsed="false">
      <c r="A2516" s="4" t="n">
        <v>2511</v>
      </c>
      <c r="B2516" s="4" t="str">
        <f aca="false">Vocabulary!B2512</f>
        <v>officer</v>
      </c>
      <c r="C2516" s="24" t="n">
        <v>0.757562368715204</v>
      </c>
      <c r="D2516" s="25" t="n">
        <f aca="false">EXP((C2516-$B$3)/$F$3)</f>
        <v>2.18634667990716E-008</v>
      </c>
      <c r="E2516" s="26" t="n">
        <f aca="false">D2516/$D$3</f>
        <v>1.72619649698307E-008</v>
      </c>
      <c r="F2516" s="47" t="n">
        <f aca="false">IF(A2516=1,-1,E2516+A2516*0.0000000001)</f>
        <v>2.68361964969831E-007</v>
      </c>
    </row>
    <row r="2517" customFormat="false" ht="15" hidden="false" customHeight="false" outlineLevel="0" collapsed="false">
      <c r="A2517" s="4" t="n">
        <v>2512</v>
      </c>
      <c r="B2517" s="4" t="str">
        <f aca="false">Vocabulary!B2513</f>
        <v>folding</v>
      </c>
      <c r="C2517" s="24" t="n">
        <v>2.95907609775367</v>
      </c>
      <c r="D2517" s="25" t="n">
        <f aca="false">EXP((C2517-$B$3)/$F$3)</f>
        <v>1.97616995297143E-007</v>
      </c>
      <c r="E2517" s="26" t="n">
        <f aca="false">D2517/$D$3</f>
        <v>1.56025468495569E-007</v>
      </c>
      <c r="F2517" s="47" t="n">
        <f aca="false">IF(A2517=1,-1,E2517+A2517*0.0000000001)</f>
        <v>4.07225468495569E-007</v>
      </c>
    </row>
    <row r="2518" customFormat="false" ht="15" hidden="false" customHeight="false" outlineLevel="0" collapsed="false">
      <c r="A2518" s="4" t="n">
        <v>2513</v>
      </c>
      <c r="B2518" s="4" t="str">
        <f aca="false">Vocabulary!B2514</f>
        <v>collar</v>
      </c>
      <c r="C2518" s="24" t="n">
        <v>-6.05605078416613</v>
      </c>
      <c r="D2518" s="25" t="n">
        <f aca="false">EXP((C2518-$B$3)/$F$3)</f>
        <v>2.40217384050647E-011</v>
      </c>
      <c r="E2518" s="26" t="n">
        <f aca="false">D2518/$D$3</f>
        <v>1.89659952226913E-011</v>
      </c>
      <c r="F2518" s="47" t="n">
        <f aca="false">IF(A2518=1,-1,E2518+A2518*0.0000000001)</f>
        <v>2.51318965995223E-007</v>
      </c>
    </row>
    <row r="2519" customFormat="false" ht="15" hidden="false" customHeight="false" outlineLevel="0" collapsed="false">
      <c r="A2519" s="4" t="n">
        <v>2514</v>
      </c>
      <c r="B2519" s="4" t="str">
        <f aca="false">Vocabulary!B2515</f>
        <v>shrieked</v>
      </c>
      <c r="C2519" s="24" t="n">
        <v>-1.07683801824857</v>
      </c>
      <c r="D2519" s="25" t="n">
        <f aca="false">EXP((C2519-$B$3)/$F$3)</f>
        <v>3.49179759636178E-009</v>
      </c>
      <c r="E2519" s="26" t="n">
        <f aca="false">D2519/$D$3</f>
        <v>2.75689525106309E-009</v>
      </c>
      <c r="F2519" s="47" t="n">
        <f aca="false">IF(A2519=1,-1,E2519+A2519*0.0000000001)</f>
        <v>2.54156895251063E-007</v>
      </c>
    </row>
    <row r="2520" customFormat="false" ht="15" hidden="false" customHeight="false" outlineLevel="0" collapsed="false">
      <c r="A2520" s="4" t="n">
        <v>2515</v>
      </c>
      <c r="B2520" s="4" t="str">
        <f aca="false">Vocabulary!B2516</f>
        <v>behead</v>
      </c>
      <c r="C2520" s="24" t="n">
        <v>-2.98072181126894</v>
      </c>
      <c r="D2520" s="25" t="n">
        <f aca="false">EXP((C2520-$B$3)/$F$3)</f>
        <v>5.20238916134491E-010</v>
      </c>
      <c r="E2520" s="26" t="n">
        <f aca="false">D2520/$D$3</f>
        <v>4.10746659200342E-010</v>
      </c>
      <c r="F2520" s="47" t="n">
        <f aca="false">IF(A2520=1,-1,E2520+A2520*0.0000000001)</f>
        <v>2.519107466592E-007</v>
      </c>
    </row>
    <row r="2521" customFormat="false" ht="15" hidden="false" customHeight="false" outlineLevel="0" collapsed="false">
      <c r="A2521" s="4" t="n">
        <v>2516</v>
      </c>
      <c r="B2521" s="4" t="str">
        <f aca="false">Vocabulary!B2517</f>
        <v>suppress</v>
      </c>
      <c r="C2521" s="24" t="n">
        <v>1.30620611121965</v>
      </c>
      <c r="D2521" s="25" t="n">
        <f aca="false">EXP((C2521-$B$3)/$F$3)</f>
        <v>3.78435593783567E-008</v>
      </c>
      <c r="E2521" s="26" t="n">
        <f aca="false">D2521/$D$3</f>
        <v>2.98788020365846E-008</v>
      </c>
      <c r="F2521" s="47" t="n">
        <f aca="false">IF(A2521=1,-1,E2521+A2521*0.0000000001)</f>
        <v>2.81478802036585E-007</v>
      </c>
    </row>
    <row r="2522" customFormat="false" ht="15" hidden="false" customHeight="false" outlineLevel="0" collapsed="false">
      <c r="A2522" s="4" t="n">
        <v>2517</v>
      </c>
      <c r="B2522" s="4" t="str">
        <f aca="false">Vocabulary!B2518</f>
        <v>ache</v>
      </c>
      <c r="C2522" s="24" t="n">
        <v>4.0474945535203</v>
      </c>
      <c r="D2522" s="25" t="n">
        <f aca="false">EXP((C2522-$B$3)/$F$3)</f>
        <v>5.86838260432299E-007</v>
      </c>
      <c r="E2522" s="26" t="n">
        <f aca="false">D2522/$D$3</f>
        <v>4.63329150296003E-007</v>
      </c>
      <c r="F2522" s="47" t="n">
        <f aca="false">IF(A2522=1,-1,E2522+A2522*0.0000000001)</f>
        <v>7.15029150296003E-007</v>
      </c>
    </row>
    <row r="2523" customFormat="false" ht="15" hidden="false" customHeight="false" outlineLevel="0" collapsed="false">
      <c r="A2523" s="4" t="n">
        <v>2518</v>
      </c>
      <c r="B2523" s="4" t="str">
        <f aca="false">Vocabulary!B2519</f>
        <v>fumbled</v>
      </c>
      <c r="C2523" s="24" t="n">
        <v>-2.45615911767337</v>
      </c>
      <c r="D2523" s="25" t="n">
        <f aca="false">EXP((C2523-$B$3)/$F$3)</f>
        <v>8.79057977300951E-010</v>
      </c>
      <c r="E2523" s="26" t="n">
        <f aca="false">D2523/$D$3</f>
        <v>6.94046747026577E-010</v>
      </c>
      <c r="F2523" s="47" t="n">
        <f aca="false">IF(A2523=1,-1,E2523+A2523*0.0000000001)</f>
        <v>2.52494046747027E-007</v>
      </c>
    </row>
    <row r="2524" customFormat="false" ht="15" hidden="false" customHeight="false" outlineLevel="0" collapsed="false">
      <c r="A2524" s="4" t="n">
        <v>2519</v>
      </c>
      <c r="B2524" s="4" t="str">
        <f aca="false">Vocabulary!B2520</f>
        <v>xii</v>
      </c>
      <c r="C2524" s="24" t="n">
        <v>-2.92457696327032</v>
      </c>
      <c r="D2524" s="25" t="n">
        <f aca="false">EXP((C2524-$B$3)/$F$3)</f>
        <v>5.50283174337509E-010</v>
      </c>
      <c r="E2524" s="26" t="n">
        <f aca="false">D2524/$D$3</f>
        <v>4.34467642583776E-010</v>
      </c>
      <c r="F2524" s="47" t="n">
        <f aca="false">IF(A2524=1,-1,E2524+A2524*0.0000000001)</f>
        <v>2.52334467642584E-007</v>
      </c>
    </row>
    <row r="2525" customFormat="false" ht="15" hidden="false" customHeight="false" outlineLevel="0" collapsed="false">
      <c r="A2525" s="4" t="n">
        <v>2520</v>
      </c>
      <c r="B2525" s="4" t="str">
        <f aca="false">Vocabulary!B2521</f>
        <v>flurry</v>
      </c>
      <c r="C2525" s="24" t="n">
        <v>-8.67028462669822</v>
      </c>
      <c r="D2525" s="25" t="n">
        <f aca="false">EXP((C2525-$B$3)/$F$3)</f>
        <v>1.75896460747987E-012</v>
      </c>
      <c r="E2525" s="26" t="n">
        <f aca="false">D2525/$D$3</f>
        <v>1.38876353492021E-012</v>
      </c>
      <c r="F2525" s="47" t="n">
        <f aca="false">IF(A2525=1,-1,E2525+A2525*0.0000000001)</f>
        <v>2.52001388763535E-007</v>
      </c>
    </row>
    <row r="2526" customFormat="false" ht="15" hidden="false" customHeight="false" outlineLevel="0" collapsed="false">
      <c r="A2526" s="4" t="n">
        <v>2521</v>
      </c>
      <c r="B2526" s="4" t="str">
        <f aca="false">Vocabulary!B2522</f>
        <v>tipped</v>
      </c>
      <c r="C2526" s="24" t="n">
        <v>-1.99751091631529</v>
      </c>
      <c r="D2526" s="25" t="n">
        <f aca="false">EXP((C2526-$B$3)/$F$3)</f>
        <v>1.390611774889E-009</v>
      </c>
      <c r="E2526" s="26" t="n">
        <f aca="false">D2526/$D$3</f>
        <v>1.09793620405101E-009</v>
      </c>
      <c r="F2526" s="47" t="n">
        <f aca="false">IF(A2526=1,-1,E2526+A2526*0.0000000001)</f>
        <v>2.53197936204051E-007</v>
      </c>
    </row>
    <row r="2527" customFormat="false" ht="15" hidden="false" customHeight="false" outlineLevel="0" collapsed="false">
      <c r="A2527" s="4" t="n">
        <v>2522</v>
      </c>
      <c r="B2527" s="4" t="str">
        <f aca="false">Vocabulary!B2523</f>
        <v>skirt</v>
      </c>
      <c r="C2527" s="24" t="n">
        <v>-5.7077706493036</v>
      </c>
      <c r="D2527" s="25" t="n">
        <f aca="false">EXP((C2527-$B$3)/$F$3)</f>
        <v>3.40298922481255E-011</v>
      </c>
      <c r="E2527" s="26" t="n">
        <f aca="false">D2527/$D$3</f>
        <v>2.68677796304106E-011</v>
      </c>
      <c r="F2527" s="47" t="n">
        <f aca="false">IF(A2527=1,-1,E2527+A2527*0.0000000001)</f>
        <v>2.5222686777963E-007</v>
      </c>
    </row>
    <row r="2528" customFormat="false" ht="15" hidden="false" customHeight="false" outlineLevel="0" collapsed="false">
      <c r="A2528" s="4" t="n">
        <v>2523</v>
      </c>
      <c r="B2528" s="4" t="str">
        <f aca="false">Vocabulary!B2524</f>
        <v>upsetting</v>
      </c>
      <c r="C2528" s="24" t="n">
        <v>-8.42728076340853</v>
      </c>
      <c r="D2528" s="25" t="n">
        <f aca="false">EXP((C2528-$B$3)/$F$3)</f>
        <v>2.2428092465375E-012</v>
      </c>
      <c r="E2528" s="26" t="n">
        <f aca="false">D2528/$D$3</f>
        <v>1.77077565070269E-012</v>
      </c>
      <c r="F2528" s="47" t="n">
        <f aca="false">IF(A2528=1,-1,E2528+A2528*0.0000000001)</f>
        <v>2.52301770775651E-007</v>
      </c>
    </row>
    <row r="2529" customFormat="false" ht="15" hidden="false" customHeight="false" outlineLevel="0" collapsed="false">
      <c r="A2529" s="4" t="n">
        <v>2524</v>
      </c>
      <c r="B2529" s="4" t="str">
        <f aca="false">Vocabulary!B2525</f>
        <v>sprawling</v>
      </c>
      <c r="C2529" s="24" t="n">
        <v>1.09696052731832</v>
      </c>
      <c r="D2529" s="25" t="n">
        <f aca="false">EXP((C2529-$B$3)/$F$3)</f>
        <v>3.06985437854264E-008</v>
      </c>
      <c r="E2529" s="26" t="n">
        <f aca="false">D2529/$D$3</f>
        <v>2.42375645325995E-008</v>
      </c>
      <c r="F2529" s="47" t="n">
        <f aca="false">IF(A2529=1,-1,E2529+A2529*0.0000000001)</f>
        <v>2.766375645326E-007</v>
      </c>
    </row>
    <row r="2530" customFormat="false" ht="15" hidden="false" customHeight="false" outlineLevel="0" collapsed="false">
      <c r="A2530" s="4" t="n">
        <v>2525</v>
      </c>
      <c r="B2530" s="4" t="str">
        <f aca="false">Vocabulary!B2526</f>
        <v>reminding</v>
      </c>
      <c r="C2530" s="24" t="n">
        <v>4.85459266229073</v>
      </c>
      <c r="D2530" s="25" t="n">
        <f aca="false">EXP((C2530-$B$3)/$F$3)</f>
        <v>1.31533590721515E-006</v>
      </c>
      <c r="E2530" s="26" t="n">
        <f aca="false">D2530/$D$3</f>
        <v>1.03850329696443E-006</v>
      </c>
      <c r="F2530" s="47" t="n">
        <f aca="false">IF(A2530=1,-1,E2530+A2530*0.0000000001)</f>
        <v>1.29100329696443E-006</v>
      </c>
    </row>
    <row r="2531" customFormat="false" ht="15" hidden="false" customHeight="false" outlineLevel="0" collapsed="false">
      <c r="A2531" s="4" t="n">
        <v>2526</v>
      </c>
      <c r="B2531" s="4" t="str">
        <f aca="false">Vocabulary!B2527</f>
        <v>globe</v>
      </c>
      <c r="C2531" s="24" t="n">
        <v>0.190122340065147</v>
      </c>
      <c r="D2531" s="25" t="n">
        <f aca="false">EXP((C2531-$B$3)/$F$3)</f>
        <v>1.23960395754088E-008</v>
      </c>
      <c r="E2531" s="26" t="n">
        <f aca="false">D2531/$D$3</f>
        <v>9.78710297327719E-009</v>
      </c>
      <c r="F2531" s="47" t="n">
        <f aca="false">IF(A2531=1,-1,E2531+A2531*0.0000000001)</f>
        <v>2.62387102973277E-007</v>
      </c>
    </row>
    <row r="2532" customFormat="false" ht="15" hidden="false" customHeight="false" outlineLevel="0" collapsed="false">
      <c r="A2532" s="4" t="n">
        <v>2527</v>
      </c>
      <c r="B2532" s="4" t="str">
        <f aca="false">Vocabulary!B2528</f>
        <v>accidentally</v>
      </c>
      <c r="C2532" s="24" t="n">
        <v>-5.1666445136198</v>
      </c>
      <c r="D2532" s="25" t="n">
        <f aca="false">EXP((C2532-$B$3)/$F$3)</f>
        <v>5.84613269477152E-011</v>
      </c>
      <c r="E2532" s="26" t="n">
        <f aca="false">D2532/$D$3</f>
        <v>4.61572442804052E-011</v>
      </c>
      <c r="F2532" s="47" t="n">
        <f aca="false">IF(A2532=1,-1,E2532+A2532*0.0000000001)</f>
        <v>2.5274615724428E-007</v>
      </c>
    </row>
    <row r="2533" customFormat="false" ht="15" hidden="false" customHeight="false" outlineLevel="0" collapsed="false">
      <c r="A2533" s="4" t="n">
        <v>2528</v>
      </c>
      <c r="B2533" s="4" t="str">
        <f aca="false">Vocabulary!B2529</f>
        <v>dismay</v>
      </c>
      <c r="C2533" s="24" t="n">
        <v>2.85392462778912</v>
      </c>
      <c r="D2533" s="25" t="n">
        <f aca="false">EXP((C2533-$B$3)/$F$3)</f>
        <v>1.77892479537454E-007</v>
      </c>
      <c r="E2533" s="26" t="n">
        <f aca="false">D2533/$D$3</f>
        <v>1.40452279521482E-007</v>
      </c>
      <c r="F2533" s="47" t="n">
        <f aca="false">IF(A2533=1,-1,E2533+A2533*0.0000000001)</f>
        <v>3.93252279521482E-007</v>
      </c>
    </row>
    <row r="2534" customFormat="false" ht="15" hidden="false" customHeight="false" outlineLevel="0" collapsed="false">
      <c r="A2534" s="4" t="n">
        <v>2529</v>
      </c>
      <c r="B2534" s="4" t="str">
        <f aca="false">Vocabulary!B2530</f>
        <v>vague</v>
      </c>
      <c r="C2534" s="24" t="n">
        <v>-12.8280402981459</v>
      </c>
      <c r="D2534" s="25" t="n">
        <f aca="false">EXP((C2534-$B$3)/$F$3)</f>
        <v>2.75148250534996E-014</v>
      </c>
      <c r="E2534" s="26" t="n">
        <f aca="false">D2534/$D$3</f>
        <v>2.17239082250532E-014</v>
      </c>
      <c r="F2534" s="47" t="n">
        <f aca="false">IF(A2534=1,-1,E2534+A2534*0.0000000001)</f>
        <v>2.52900021723908E-007</v>
      </c>
    </row>
    <row r="2535" customFormat="false" ht="15" hidden="false" customHeight="false" outlineLevel="0" collapsed="false">
      <c r="A2535" s="4" t="n">
        <v>2530</v>
      </c>
      <c r="B2535" s="4" t="str">
        <f aca="false">Vocabulary!B2531</f>
        <v>die</v>
      </c>
      <c r="C2535" s="24" t="n">
        <v>5.4826495089103</v>
      </c>
      <c r="D2535" s="25" t="n">
        <f aca="false">EXP((C2535-$B$3)/$F$3)</f>
        <v>2.4648942904554E-006</v>
      </c>
      <c r="E2535" s="26" t="n">
        <f aca="false">D2535/$D$3</f>
        <v>1.9461194918083E-006</v>
      </c>
      <c r="F2535" s="47" t="n">
        <f aca="false">IF(A2535=1,-1,E2535+A2535*0.0000000001)</f>
        <v>2.1991194918083E-006</v>
      </c>
    </row>
    <row r="2536" customFormat="false" ht="15" hidden="false" customHeight="false" outlineLevel="0" collapsed="false">
      <c r="A2536" s="4" t="n">
        <v>2531</v>
      </c>
      <c r="B2536" s="4" t="str">
        <f aca="false">Vocabulary!B2532</f>
        <v>cannot</v>
      </c>
      <c r="C2536" s="24" t="n">
        <v>-1.87425236535366</v>
      </c>
      <c r="D2536" s="25" t="n">
        <f aca="false">EXP((C2536-$B$3)/$F$3)</f>
        <v>1.57302784709781E-009</v>
      </c>
      <c r="E2536" s="26" t="n">
        <f aca="false">D2536/$D$3</f>
        <v>1.24196001680409E-009</v>
      </c>
      <c r="F2536" s="47" t="n">
        <f aca="false">IF(A2536=1,-1,E2536+A2536*0.0000000001)</f>
        <v>2.54341960016804E-007</v>
      </c>
    </row>
    <row r="2537" customFormat="false" ht="15" hidden="false" customHeight="false" outlineLevel="0" collapsed="false">
      <c r="A2537" s="4" t="n">
        <v>2532</v>
      </c>
      <c r="B2537" s="4" t="str">
        <f aca="false">Vocabulary!B2533</f>
        <v>emphasis</v>
      </c>
      <c r="C2537" s="24" t="n">
        <v>-0.730784435512284</v>
      </c>
      <c r="D2537" s="25" t="n">
        <f aca="false">EXP((C2537-$B$3)/$F$3)</f>
        <v>4.9355803114167E-009</v>
      </c>
      <c r="E2537" s="26" t="n">
        <f aca="false">D2537/$D$3</f>
        <v>3.89681175563058E-009</v>
      </c>
      <c r="F2537" s="47" t="n">
        <f aca="false">IF(A2537=1,-1,E2537+A2537*0.0000000001)</f>
        <v>2.57096811755631E-007</v>
      </c>
    </row>
    <row r="2538" customFormat="false" ht="15" hidden="false" customHeight="false" outlineLevel="0" collapsed="false">
      <c r="A2538" s="4" t="n">
        <v>2533</v>
      </c>
      <c r="B2538" s="4" t="str">
        <f aca="false">Vocabulary!B2534</f>
        <v>haste</v>
      </c>
      <c r="C2538" s="24" t="n">
        <v>-2.49176967375204</v>
      </c>
      <c r="D2538" s="25" t="n">
        <f aca="false">EXP((C2538-$B$3)/$F$3)</f>
        <v>8.48305048135292E-010</v>
      </c>
      <c r="E2538" s="26" t="n">
        <f aca="false">D2538/$D$3</f>
        <v>6.69766243350929E-010</v>
      </c>
      <c r="F2538" s="47" t="n">
        <f aca="false">IF(A2538=1,-1,E2538+A2538*0.0000000001)</f>
        <v>2.53969766243351E-007</v>
      </c>
    </row>
    <row r="2539" customFormat="false" ht="15" hidden="false" customHeight="false" outlineLevel="0" collapsed="false">
      <c r="A2539" s="4" t="n">
        <v>2534</v>
      </c>
      <c r="B2539" s="4" t="str">
        <f aca="false">Vocabulary!B2535</f>
        <v>downwards</v>
      </c>
      <c r="C2539" s="24" t="n">
        <v>4.06656254679266</v>
      </c>
      <c r="D2539" s="25" t="n">
        <f aca="false">EXP((C2539-$B$3)/$F$3)</f>
        <v>5.98135453543381E-007</v>
      </c>
      <c r="E2539" s="26" t="n">
        <f aca="false">D2539/$D$3</f>
        <v>4.72248675892428E-007</v>
      </c>
      <c r="F2539" s="47" t="n">
        <f aca="false">IF(A2539=1,-1,E2539+A2539*0.0000000001)</f>
        <v>7.25648675892428E-007</v>
      </c>
    </row>
    <row r="2540" customFormat="false" ht="15" hidden="false" customHeight="false" outlineLevel="0" collapsed="false">
      <c r="A2540" s="4" t="n">
        <v>2535</v>
      </c>
      <c r="B2540" s="4" t="str">
        <f aca="false">Vocabulary!B2536</f>
        <v>unable</v>
      </c>
      <c r="C2540" s="24" t="n">
        <v>-8.28078817056499</v>
      </c>
      <c r="D2540" s="25" t="n">
        <f aca="false">EXP((C2540-$B$3)/$F$3)</f>
        <v>2.59664908639168E-012</v>
      </c>
      <c r="E2540" s="26" t="n">
        <f aca="false">D2540/$D$3</f>
        <v>2.05014447069023E-012</v>
      </c>
      <c r="F2540" s="47" t="n">
        <f aca="false">IF(A2540=1,-1,E2540+A2540*0.0000000001)</f>
        <v>2.53502050144471E-007</v>
      </c>
    </row>
    <row r="2541" customFormat="false" ht="15" hidden="false" customHeight="false" outlineLevel="0" collapsed="false">
      <c r="A2541" s="4" t="n">
        <v>2536</v>
      </c>
      <c r="B2541" s="4" t="str">
        <f aca="false">Vocabulary!B2537</f>
        <v>signifies</v>
      </c>
      <c r="C2541" s="24" t="n">
        <v>0.74414540117374</v>
      </c>
      <c r="D2541" s="25" t="n">
        <f aca="false">EXP((C2541-$B$3)/$F$3)</f>
        <v>2.1572084479334E-008</v>
      </c>
      <c r="E2541" s="26" t="n">
        <f aca="false">D2541/$D$3</f>
        <v>1.70319085271648E-008</v>
      </c>
      <c r="F2541" s="47" t="n">
        <f aca="false">IF(A2541=1,-1,E2541+A2541*0.0000000001)</f>
        <v>2.70631908527165E-007</v>
      </c>
    </row>
    <row r="2542" customFormat="false" ht="15" hidden="false" customHeight="false" outlineLevel="0" collapsed="false">
      <c r="A2542" s="4" t="n">
        <v>2537</v>
      </c>
      <c r="B2542" s="4" t="str">
        <f aca="false">Vocabulary!B2538</f>
        <v>shock</v>
      </c>
      <c r="C2542" s="24" t="n">
        <v>-4.68443134010258</v>
      </c>
      <c r="D2542" s="25" t="n">
        <f aca="false">EXP((C2542-$B$3)/$F$3)</f>
        <v>9.46871814363938E-011</v>
      </c>
      <c r="E2542" s="26" t="n">
        <f aca="false">D2542/$D$3</f>
        <v>7.47588122262676E-011</v>
      </c>
      <c r="F2542" s="47" t="n">
        <f aca="false">IF(A2542=1,-1,E2542+A2542*0.0000000001)</f>
        <v>2.53774758812226E-007</v>
      </c>
    </row>
    <row r="2543" customFormat="false" ht="15" hidden="false" customHeight="false" outlineLevel="0" collapsed="false">
      <c r="A2543" s="4" t="n">
        <v>2538</v>
      </c>
      <c r="B2543" s="4" t="str">
        <f aca="false">Vocabulary!B2539</f>
        <v>pencils</v>
      </c>
      <c r="C2543" s="24" t="n">
        <v>-4.252476532061</v>
      </c>
      <c r="D2543" s="25" t="n">
        <f aca="false">EXP((C2543-$B$3)/$F$3)</f>
        <v>1.45843399424335E-010</v>
      </c>
      <c r="E2543" s="26" t="n">
        <f aca="false">D2543/$D$3</f>
        <v>1.15148419739673E-010</v>
      </c>
      <c r="F2543" s="47" t="n">
        <f aca="false">IF(A2543=1,-1,E2543+A2543*0.0000000001)</f>
        <v>2.5391514841974E-007</v>
      </c>
    </row>
    <row r="2544" customFormat="false" ht="15" hidden="false" customHeight="false" outlineLevel="0" collapsed="false">
      <c r="A2544" s="4" t="n">
        <v>2539</v>
      </c>
      <c r="B2544" s="4" t="str">
        <f aca="false">Vocabulary!B2540</f>
        <v>diligently</v>
      </c>
      <c r="C2544" s="24" t="n">
        <v>-4.47408706972595</v>
      </c>
      <c r="D2544" s="25" t="n">
        <f aca="false">EXP((C2544-$B$3)/$F$3)</f>
        <v>1.16853720647561E-010</v>
      </c>
      <c r="E2544" s="26" t="n">
        <f aca="false">D2544/$D$3</f>
        <v>9.22600633719365E-011</v>
      </c>
      <c r="F2544" s="47" t="n">
        <f aca="false">IF(A2544=1,-1,E2544+A2544*0.0000000001)</f>
        <v>2.53992260063372E-007</v>
      </c>
    </row>
    <row r="2545" customFormat="false" ht="15" hidden="false" customHeight="false" outlineLevel="0" collapsed="false">
      <c r="A2545" s="4" t="n">
        <v>2540</v>
      </c>
      <c r="B2545" s="4" t="str">
        <f aca="false">Vocabulary!B2541</f>
        <v>overcome</v>
      </c>
      <c r="C2545" s="24" t="n">
        <v>-8.93029099564704</v>
      </c>
      <c r="D2545" s="25" t="n">
        <f aca="false">EXP((C2545-$B$3)/$F$3)</f>
        <v>1.35624381209476E-012</v>
      </c>
      <c r="E2545" s="26" t="n">
        <f aca="false">D2545/$D$3</f>
        <v>1.07080150600469E-012</v>
      </c>
      <c r="F2545" s="47" t="n">
        <f aca="false">IF(A2545=1,-1,E2545+A2545*0.0000000001)</f>
        <v>2.54001070801506E-007</v>
      </c>
    </row>
    <row r="2546" customFormat="false" ht="15" hidden="false" customHeight="false" outlineLevel="0" collapsed="false">
      <c r="A2546" s="4" t="n">
        <v>2541</v>
      </c>
      <c r="B2546" s="4" t="str">
        <f aca="false">Vocabulary!B2542</f>
        <v>gazing</v>
      </c>
      <c r="C2546" s="24" t="n">
        <v>-1.30611471140171</v>
      </c>
      <c r="D2546" s="25" t="n">
        <f aca="false">EXP((C2546-$B$3)/$F$3)</f>
        <v>2.77635795608639E-009</v>
      </c>
      <c r="E2546" s="26" t="n">
        <f aca="false">D2546/$D$3</f>
        <v>2.19203085320893E-009</v>
      </c>
      <c r="F2546" s="47" t="n">
        <f aca="false">IF(A2546=1,-1,E2546+A2546*0.0000000001)</f>
        <v>2.56292030853209E-007</v>
      </c>
    </row>
    <row r="2547" customFormat="false" ht="15" hidden="false" customHeight="false" outlineLevel="0" collapsed="false">
      <c r="A2547" s="4" t="n">
        <v>2542</v>
      </c>
      <c r="B2547" s="4" t="str">
        <f aca="false">Vocabulary!B2543</f>
        <v>respectful</v>
      </c>
      <c r="C2547" s="24" t="n">
        <v>-8.06265633155248</v>
      </c>
      <c r="D2547" s="25" t="n">
        <f aca="false">EXP((C2547-$B$3)/$F$3)</f>
        <v>3.2295849802098E-012</v>
      </c>
      <c r="E2547" s="26" t="n">
        <f aca="false">D2547/$D$3</f>
        <v>2.54986930059236E-012</v>
      </c>
      <c r="F2547" s="47" t="n">
        <f aca="false">IF(A2547=1,-1,E2547+A2547*0.0000000001)</f>
        <v>2.54202549869301E-007</v>
      </c>
    </row>
    <row r="2548" customFormat="false" ht="15" hidden="false" customHeight="false" outlineLevel="0" collapsed="false">
      <c r="A2548" s="4" t="n">
        <v>2543</v>
      </c>
      <c r="B2548" s="4" t="str">
        <f aca="false">Vocabulary!B2544</f>
        <v>cackled</v>
      </c>
      <c r="C2548" s="24" t="n">
        <v>-0.168958770729453</v>
      </c>
      <c r="D2548" s="25" t="n">
        <f aca="false">EXP((C2548-$B$3)/$F$3)</f>
        <v>8.65637394395983E-009</v>
      </c>
      <c r="E2548" s="26" t="n">
        <f aca="false">D2548/$D$3</f>
        <v>6.83450731577184E-009</v>
      </c>
      <c r="F2548" s="47" t="n">
        <f aca="false">IF(A2548=1,-1,E2548+A2548*0.0000000001)</f>
        <v>2.61134507315772E-007</v>
      </c>
    </row>
    <row r="2549" customFormat="false" ht="15" hidden="false" customHeight="false" outlineLevel="0" collapsed="false">
      <c r="A2549" s="4" t="n">
        <v>2544</v>
      </c>
      <c r="B2549" s="4" t="str">
        <f aca="false">Vocabulary!B2545</f>
        <v>forty</v>
      </c>
      <c r="C2549" s="24" t="n">
        <v>4.56027316831386</v>
      </c>
      <c r="D2549" s="25" t="n">
        <f aca="false">EXP((C2549-$B$3)/$F$3)</f>
        <v>9.79975783616806E-007</v>
      </c>
      <c r="E2549" s="26" t="n">
        <f aca="false">D2549/$D$3</f>
        <v>7.73724853589733E-007</v>
      </c>
      <c r="F2549" s="47" t="n">
        <f aca="false">IF(A2549=1,-1,E2549+A2549*0.0000000001)</f>
        <v>1.02812485358973E-006</v>
      </c>
    </row>
    <row r="2550" customFormat="false" ht="15" hidden="false" customHeight="false" outlineLevel="0" collapsed="false">
      <c r="A2550" s="4" t="n">
        <v>2545</v>
      </c>
      <c r="B2550" s="4" t="str">
        <f aca="false">Vocabulary!B2546</f>
        <v>persons</v>
      </c>
      <c r="C2550" s="24" t="n">
        <v>-5.85861589249547</v>
      </c>
      <c r="D2550" s="25" t="n">
        <f aca="false">EXP((C2550-$B$3)/$F$3)</f>
        <v>2.92650531509608E-011</v>
      </c>
      <c r="E2550" s="26" t="n">
        <f aca="false">D2550/$D$3</f>
        <v>2.31057739824487E-011</v>
      </c>
      <c r="F2550" s="47" t="n">
        <f aca="false">IF(A2550=1,-1,E2550+A2550*0.0000000001)</f>
        <v>2.54523105773982E-007</v>
      </c>
    </row>
    <row r="2551" customFormat="false" ht="15" hidden="false" customHeight="false" outlineLevel="0" collapsed="false">
      <c r="A2551" s="4" t="n">
        <v>2546</v>
      </c>
      <c r="B2551" s="4" t="str">
        <f aca="false">Vocabulary!B2547</f>
        <v>invented</v>
      </c>
      <c r="C2551" s="24" t="n">
        <v>0.769397003998802</v>
      </c>
      <c r="D2551" s="25" t="n">
        <f aca="false">EXP((C2551-$B$3)/$F$3)</f>
        <v>2.21237500957145E-008</v>
      </c>
      <c r="E2551" s="26" t="n">
        <f aca="false">D2551/$D$3</f>
        <v>1.74674676556661E-008</v>
      </c>
      <c r="F2551" s="47" t="n">
        <f aca="false">IF(A2551=1,-1,E2551+A2551*0.0000000001)</f>
        <v>2.72067467655666E-007</v>
      </c>
    </row>
    <row r="2552" customFormat="false" ht="15" hidden="false" customHeight="false" outlineLevel="0" collapsed="false">
      <c r="A2552" s="4" t="n">
        <v>2547</v>
      </c>
      <c r="B2552" s="4" t="str">
        <f aca="false">Vocabulary!B2548</f>
        <v>oldest</v>
      </c>
      <c r="C2552" s="24" t="n">
        <v>-4.7535067958076</v>
      </c>
      <c r="D2552" s="25" t="n">
        <f aca="false">EXP((C2552-$B$3)/$F$3)</f>
        <v>8.83674046196062E-011</v>
      </c>
      <c r="E2552" s="26" t="n">
        <f aca="false">D2552/$D$3</f>
        <v>6.97691293442661E-011</v>
      </c>
      <c r="F2552" s="47" t="n">
        <f aca="false">IF(A2552=1,-1,E2552+A2552*0.0000000001)</f>
        <v>2.54769769129344E-007</v>
      </c>
    </row>
    <row r="2553" customFormat="false" ht="15" hidden="false" customHeight="false" outlineLevel="0" collapsed="false">
      <c r="A2553" s="4" t="n">
        <v>2548</v>
      </c>
      <c r="B2553" s="4" t="str">
        <f aca="false">Vocabulary!B2549</f>
        <v>prisoner</v>
      </c>
      <c r="C2553" s="24" t="n">
        <v>-8.85864006316303</v>
      </c>
      <c r="D2553" s="25" t="n">
        <f aca="false">EXP((C2553-$B$3)/$F$3)</f>
        <v>1.45698598526656E-012</v>
      </c>
      <c r="E2553" s="26" t="n">
        <f aca="false">D2553/$D$3</f>
        <v>1.15034094411201E-012</v>
      </c>
      <c r="F2553" s="47" t="n">
        <f aca="false">IF(A2553=1,-1,E2553+A2553*0.0000000001)</f>
        <v>2.54801150340944E-007</v>
      </c>
    </row>
    <row r="2554" customFormat="false" ht="15" hidden="false" customHeight="false" outlineLevel="0" collapsed="false">
      <c r="A2554" s="4" t="n">
        <v>2549</v>
      </c>
      <c r="B2554" s="4" t="str">
        <f aca="false">Vocabulary!B2550</f>
        <v>prisoner's</v>
      </c>
      <c r="C2554" s="24" t="n">
        <v>-4.77218170801881</v>
      </c>
      <c r="D2554" s="25" t="n">
        <f aca="false">EXP((C2554-$B$3)/$F$3)</f>
        <v>8.67324647903758E-011</v>
      </c>
      <c r="E2554" s="26" t="n">
        <f aca="false">D2554/$D$3</f>
        <v>6.84782876712908E-011</v>
      </c>
      <c r="F2554" s="47" t="n">
        <f aca="false">IF(A2554=1,-1,E2554+A2554*0.0000000001)</f>
        <v>2.54968478287671E-007</v>
      </c>
    </row>
    <row r="2555" customFormat="false" ht="15" hidden="false" customHeight="false" outlineLevel="0" collapsed="false">
      <c r="A2555" s="4" t="n">
        <v>2550</v>
      </c>
      <c r="B2555" s="4" t="str">
        <f aca="false">Vocabulary!B2551</f>
        <v>handwriting</v>
      </c>
      <c r="C2555" s="24" t="n">
        <v>-3.62397841808377</v>
      </c>
      <c r="D2555" s="25" t="n">
        <f aca="false">EXP((C2555-$B$3)/$F$3)</f>
        <v>2.73426146234844E-010</v>
      </c>
      <c r="E2555" s="26" t="n">
        <f aca="false">D2555/$D$3</f>
        <v>2.15879421206068E-010</v>
      </c>
      <c r="F2555" s="47" t="n">
        <f aca="false">IF(A2555=1,-1,E2555+A2555*0.0000000001)</f>
        <v>2.55215879421206E-007</v>
      </c>
    </row>
    <row r="2556" customFormat="false" ht="15" hidden="false" customHeight="false" outlineLevel="0" collapsed="false">
      <c r="A2556" s="4" t="n">
        <v>2551</v>
      </c>
      <c r="B2556" s="4" t="str">
        <f aca="false">Vocabulary!B2552</f>
        <v>queerest</v>
      </c>
      <c r="C2556" s="24" t="n">
        <v>-6.74004360585341</v>
      </c>
      <c r="D2556" s="25" t="n">
        <f aca="false">EXP((C2556-$B$3)/$F$3)</f>
        <v>1.21213258179584E-011</v>
      </c>
      <c r="E2556" s="26" t="n">
        <f aca="false">D2556/$D$3</f>
        <v>9.57020693837935E-012</v>
      </c>
      <c r="F2556" s="47" t="n">
        <f aca="false">IF(A2556=1,-1,E2556+A2556*0.0000000001)</f>
        <v>2.55109570206938E-007</v>
      </c>
    </row>
    <row r="2557" customFormat="false" ht="15" hidden="false" customHeight="false" outlineLevel="0" collapsed="false">
      <c r="A2557" s="4" t="n">
        <v>2552</v>
      </c>
      <c r="B2557" s="4" t="str">
        <f aca="false">Vocabulary!B2553</f>
        <v>imitated</v>
      </c>
      <c r="C2557" s="24" t="n">
        <v>4.58357199680083</v>
      </c>
      <c r="D2557" s="25" t="n">
        <f aca="false">EXP((C2557-$B$3)/$F$3)</f>
        <v>1.00307613188233E-006</v>
      </c>
      <c r="E2557" s="26" t="n">
        <f aca="false">D2557/$D$3</f>
        <v>7.919633793558E-007</v>
      </c>
      <c r="F2557" s="47" t="n">
        <f aca="false">IF(A2557=1,-1,E2557+A2557*0.0000000001)</f>
        <v>1.0471633793558E-006</v>
      </c>
    </row>
    <row r="2558" customFormat="false" ht="15" hidden="false" customHeight="false" outlineLevel="0" collapsed="false">
      <c r="A2558" s="4" t="n">
        <v>2553</v>
      </c>
      <c r="B2558" s="4" t="str">
        <f aca="false">Vocabulary!B2554</f>
        <v>else's</v>
      </c>
      <c r="C2558" s="24" t="n">
        <v>-2.41816097032083</v>
      </c>
      <c r="D2558" s="25" t="n">
        <f aca="false">EXP((C2558-$B$3)/$F$3)</f>
        <v>9.13103284873442E-010</v>
      </c>
      <c r="E2558" s="26" t="n">
        <f aca="false">D2558/$D$3</f>
        <v>7.20926697589972E-010</v>
      </c>
      <c r="F2558" s="47" t="n">
        <f aca="false">IF(A2558=1,-1,E2558+A2558*0.0000000001)</f>
        <v>2.5602092669759E-007</v>
      </c>
    </row>
    <row r="2559" customFormat="false" ht="15" hidden="false" customHeight="false" outlineLevel="0" collapsed="false">
      <c r="A2559" s="4" t="n">
        <v>2554</v>
      </c>
      <c r="B2559" s="4" t="str">
        <f aca="false">Vocabulary!B2555</f>
        <v>prove</v>
      </c>
      <c r="C2559" s="24" t="n">
        <v>6.49393626982893</v>
      </c>
      <c r="D2559" s="25" t="n">
        <f aca="false">EXP((C2559-$B$3)/$F$3)</f>
        <v>6.77633017506352E-006</v>
      </c>
      <c r="E2559" s="26" t="n">
        <f aca="false">D2559/$D$3</f>
        <v>5.35014758551101E-006</v>
      </c>
      <c r="F2559" s="47" t="n">
        <f aca="false">IF(A2559=1,-1,E2559+A2559*0.0000000001)</f>
        <v>5.60554758551101E-006</v>
      </c>
    </row>
    <row r="2560" customFormat="false" ht="15" hidden="false" customHeight="false" outlineLevel="0" collapsed="false">
      <c r="A2560" s="4" t="n">
        <v>2555</v>
      </c>
      <c r="B2560" s="4" t="str">
        <f aca="false">Vocabulary!B2556</f>
        <v>sign</v>
      </c>
      <c r="C2560" s="24" t="n">
        <v>3.17526313305751</v>
      </c>
      <c r="D2560" s="25" t="n">
        <f aca="false">EXP((C2560-$B$3)/$F$3)</f>
        <v>2.45308800109758E-007</v>
      </c>
      <c r="E2560" s="26" t="n">
        <f aca="false">D2560/$D$3</f>
        <v>1.93679801707644E-007</v>
      </c>
      <c r="F2560" s="47" t="n">
        <f aca="false">IF(A2560=1,-1,E2560+A2560*0.0000000001)</f>
        <v>4.49179801707644E-007</v>
      </c>
    </row>
    <row r="2561" customFormat="false" ht="15" hidden="false" customHeight="false" outlineLevel="0" collapsed="false">
      <c r="A2561" s="4" t="n">
        <v>2556</v>
      </c>
      <c r="B2561" s="4" t="str">
        <f aca="false">Vocabulary!B2557</f>
        <v>mischief</v>
      </c>
      <c r="C2561" s="24" t="n">
        <v>-5.05339690870584</v>
      </c>
      <c r="D2561" s="25" t="n">
        <f aca="false">EXP((C2561-$B$3)/$F$3)</f>
        <v>6.5471377521207E-011</v>
      </c>
      <c r="E2561" s="26" t="n">
        <f aca="false">D2561/$D$3</f>
        <v>5.16919222227659E-011</v>
      </c>
      <c r="F2561" s="47" t="n">
        <f aca="false">IF(A2561=1,-1,E2561+A2561*0.0000000001)</f>
        <v>2.55651691922223E-007</v>
      </c>
    </row>
    <row r="2562" customFormat="false" ht="15" hidden="false" customHeight="false" outlineLevel="0" collapsed="false">
      <c r="A2562" s="4" t="n">
        <v>2557</v>
      </c>
      <c r="B2562" s="4" t="str">
        <f aca="false">Vocabulary!B2558</f>
        <v>honest</v>
      </c>
      <c r="C2562" s="24" t="n">
        <v>3.18304642577282</v>
      </c>
      <c r="D2562" s="25" t="n">
        <f aca="false">EXP((C2562-$B$3)/$F$3)</f>
        <v>2.47225559981851E-007</v>
      </c>
      <c r="E2562" s="26" t="n">
        <f aca="false">D2562/$D$3</f>
        <v>1.951931500742E-007</v>
      </c>
      <c r="F2562" s="47" t="n">
        <f aca="false">IF(A2562=1,-1,E2562+A2562*0.0000000001)</f>
        <v>4.508931500742E-007</v>
      </c>
    </row>
    <row r="2563" customFormat="false" ht="15" hidden="false" customHeight="false" outlineLevel="0" collapsed="false">
      <c r="A2563" s="4" t="n">
        <v>2558</v>
      </c>
      <c r="B2563" s="4" t="str">
        <f aca="false">Vocabulary!B2559</f>
        <v>clapping</v>
      </c>
      <c r="C2563" s="24" t="n">
        <v>-3.58707492902662</v>
      </c>
      <c r="D2563" s="25" t="n">
        <f aca="false">EXP((C2563-$B$3)/$F$3)</f>
        <v>2.83705021702128E-010</v>
      </c>
      <c r="E2563" s="26" t="n">
        <f aca="false">D2563/$D$3</f>
        <v>2.2399494972111E-010</v>
      </c>
      <c r="F2563" s="47" t="n">
        <f aca="false">IF(A2563=1,-1,E2563+A2563*0.0000000001)</f>
        <v>2.56023994949721E-007</v>
      </c>
    </row>
    <row r="2564" customFormat="false" ht="15" hidden="false" customHeight="false" outlineLevel="0" collapsed="false">
      <c r="A2564" s="4" t="n">
        <v>2559</v>
      </c>
      <c r="B2564" s="4" t="str">
        <f aca="false">Vocabulary!B2560</f>
        <v>guilt</v>
      </c>
      <c r="C2564" s="24" t="n">
        <v>0.848380794424559</v>
      </c>
      <c r="D2564" s="25" t="n">
        <f aca="false">EXP((C2564-$B$3)/$F$3)</f>
        <v>2.39420298807295E-008</v>
      </c>
      <c r="E2564" s="26" t="n">
        <f aca="false">D2564/$D$3</f>
        <v>1.89030625795055E-008</v>
      </c>
      <c r="F2564" s="47" t="n">
        <f aca="false">IF(A2564=1,-1,E2564+A2564*0.0000000001)</f>
        <v>2.74803062579506E-007</v>
      </c>
    </row>
    <row r="2565" customFormat="false" ht="15" hidden="false" customHeight="false" outlineLevel="0" collapsed="false">
      <c r="A2565" s="4" t="n">
        <v>2560</v>
      </c>
      <c r="B2565" s="4" t="str">
        <f aca="false">Vocabulary!B2561</f>
        <v>character</v>
      </c>
      <c r="C2565" s="24" t="n">
        <v>-4.93258720355744</v>
      </c>
      <c r="D2565" s="25" t="n">
        <f aca="false">EXP((C2565-$B$3)/$F$3)</f>
        <v>7.38785676686363E-011</v>
      </c>
      <c r="E2565" s="26" t="n">
        <f aca="false">D2565/$D$3</f>
        <v>5.8329690292823E-011</v>
      </c>
      <c r="F2565" s="47" t="n">
        <f aca="false">IF(A2565=1,-1,E2565+A2565*0.0000000001)</f>
        <v>2.56058329690293E-007</v>
      </c>
    </row>
    <row r="2566" customFormat="false" ht="15" hidden="false" customHeight="false" outlineLevel="0" collapsed="false">
      <c r="A2566" s="4" t="n">
        <v>2561</v>
      </c>
      <c r="B2566" s="4" t="str">
        <f aca="false">Vocabulary!B2562</f>
        <v>push</v>
      </c>
      <c r="C2566" s="24" t="n">
        <v>8.56904407038538</v>
      </c>
      <c r="D2566" s="25" t="n">
        <f aca="false">EXP((C2566-$B$3)/$F$3)</f>
        <v>5.39762148534322E-005</v>
      </c>
      <c r="E2566" s="26" t="n">
        <f aca="false">D2566/$D$3</f>
        <v>4.26160927984013E-005</v>
      </c>
      <c r="F2566" s="47" t="n">
        <f aca="false">IF(A2566=1,-1,E2566+A2566*0.0000000001)</f>
        <v>4.28721927984013E-005</v>
      </c>
    </row>
    <row r="2567" customFormat="false" ht="15" hidden="false" customHeight="false" outlineLevel="0" collapsed="false">
      <c r="A2567" s="4" t="n">
        <v>2562</v>
      </c>
      <c r="B2567" s="4" t="str">
        <f aca="false">Vocabulary!B2563</f>
        <v>involved</v>
      </c>
      <c r="C2567" s="24" t="n">
        <v>-0.916320220860558</v>
      </c>
      <c r="D2567" s="25" t="n">
        <f aca="false">EXP((C2567-$B$3)/$F$3)</f>
        <v>4.09978474695674E-009</v>
      </c>
      <c r="E2567" s="26" t="n">
        <f aca="false">D2567/$D$3</f>
        <v>3.23692218330254E-009</v>
      </c>
      <c r="F2567" s="47" t="n">
        <f aca="false">IF(A2567=1,-1,E2567+A2567*0.0000000001)</f>
        <v>2.59436922183303E-007</v>
      </c>
    </row>
    <row r="2568" customFormat="false" ht="15" hidden="false" customHeight="false" outlineLevel="0" collapsed="false">
      <c r="A2568" s="4" t="n">
        <v>2563</v>
      </c>
      <c r="B2568" s="4" t="str">
        <f aca="false">Vocabulary!B2564</f>
        <v>affair</v>
      </c>
      <c r="C2568" s="24" t="n">
        <v>-11.6212272759453</v>
      </c>
      <c r="D2568" s="25" t="n">
        <f aca="false">EXP((C2568-$B$3)/$F$3)</f>
        <v>9.19769474512975E-014</v>
      </c>
      <c r="E2568" s="26" t="n">
        <f aca="false">D2568/$D$3</f>
        <v>7.26189885404483E-014</v>
      </c>
      <c r="F2568" s="47" t="n">
        <f aca="false">IF(A2568=1,-1,E2568+A2568*0.0000000001)</f>
        <v>2.56300072618989E-007</v>
      </c>
    </row>
    <row r="2569" customFormat="false" ht="15" hidden="false" customHeight="false" outlineLevel="0" collapsed="false">
      <c r="A2569" s="4" t="n">
        <v>2564</v>
      </c>
      <c r="B2569" s="4" t="str">
        <f aca="false">Vocabulary!B2565</f>
        <v>trusts</v>
      </c>
      <c r="C2569" s="24" t="n">
        <v>4.14888495594294</v>
      </c>
      <c r="D2569" s="25" t="n">
        <f aca="false">EXP((C2569-$B$3)/$F$3)</f>
        <v>6.49458960874168E-007</v>
      </c>
      <c r="E2569" s="26" t="n">
        <f aca="false">D2569/$D$3</f>
        <v>5.12770364141361E-007</v>
      </c>
      <c r="F2569" s="47" t="n">
        <f aca="false">IF(A2569=1,-1,E2569+A2569*0.0000000001)</f>
        <v>7.69170364141361E-007</v>
      </c>
    </row>
    <row r="2570" customFormat="false" ht="15" hidden="false" customHeight="false" outlineLevel="0" collapsed="false">
      <c r="A2570" s="4" t="n">
        <v>2565</v>
      </c>
      <c r="B2570" s="4" t="str">
        <f aca="false">Vocabulary!B2566</f>
        <v>obstacle</v>
      </c>
      <c r="C2570" s="24" t="n">
        <v>5.21995080225208</v>
      </c>
      <c r="D2570" s="25" t="n">
        <f aca="false">EXP((C2570-$B$3)/$F$3)</f>
        <v>1.89543851049599E-006</v>
      </c>
      <c r="E2570" s="26" t="n">
        <f aca="false">D2570/$D$3</f>
        <v>1.49651441243706E-006</v>
      </c>
      <c r="F2570" s="47" t="n">
        <f aca="false">IF(A2570=1,-1,E2570+A2570*0.0000000001)</f>
        <v>1.75301441243706E-006</v>
      </c>
    </row>
    <row r="2571" customFormat="false" ht="15" hidden="false" customHeight="false" outlineLevel="0" collapsed="false">
      <c r="A2571" s="4" t="n">
        <v>2566</v>
      </c>
      <c r="B2571" s="4" t="str">
        <f aca="false">Vocabulary!B2567</f>
        <v>ourselves</v>
      </c>
      <c r="C2571" s="24" t="n">
        <v>-3.08457650881985</v>
      </c>
      <c r="D2571" s="25" t="n">
        <f aca="false">EXP((C2571-$B$3)/$F$3)</f>
        <v>4.68920602285458E-010</v>
      </c>
      <c r="E2571" s="26" t="n">
        <f aca="false">D2571/$D$3</f>
        <v>3.70229071385293E-010</v>
      </c>
      <c r="F2571" s="47" t="n">
        <f aca="false">IF(A2571=1,-1,E2571+A2571*0.0000000001)</f>
        <v>2.56970229071385E-007</v>
      </c>
    </row>
    <row r="2572" customFormat="false" ht="15" hidden="false" customHeight="false" outlineLevel="0" collapsed="false">
      <c r="A2572" s="4" t="n">
        <v>2567</v>
      </c>
      <c r="B2572" s="4" t="str">
        <f aca="false">Vocabulary!B2568</f>
        <v>secret</v>
      </c>
      <c r="C2572" s="24" t="n">
        <v>-0.441552223838248</v>
      </c>
      <c r="D2572" s="25" t="n">
        <f aca="false">EXP((C2572-$B$3)/$F$3)</f>
        <v>6.59098277471767E-009</v>
      </c>
      <c r="E2572" s="26" t="n">
        <f aca="false">D2572/$D$3</f>
        <v>5.20380938757457E-009</v>
      </c>
      <c r="F2572" s="47" t="n">
        <f aca="false">IF(A2572=1,-1,E2572+A2572*0.0000000001)</f>
        <v>2.61903809387575E-007</v>
      </c>
    </row>
    <row r="2573" customFormat="false" ht="15" hidden="false" customHeight="false" outlineLevel="0" collapsed="false">
      <c r="A2573" s="4" t="n">
        <v>2568</v>
      </c>
      <c r="B2573" s="4" t="str">
        <f aca="false">Vocabulary!B2569</f>
        <v>sixpence</v>
      </c>
      <c r="C2573" s="24" t="n">
        <v>5.64000966958826</v>
      </c>
      <c r="D2573" s="25" t="n">
        <f aca="false">EXP((C2573-$B$3)/$F$3)</f>
        <v>2.88495436859403E-006</v>
      </c>
      <c r="E2573" s="26" t="n">
        <f aca="false">D2573/$D$3</f>
        <v>2.27777148555163E-006</v>
      </c>
      <c r="F2573" s="47" t="n">
        <f aca="false">IF(A2573=1,-1,E2573+A2573*0.0000000001)</f>
        <v>2.53457148555163E-006</v>
      </c>
    </row>
    <row r="2574" customFormat="false" ht="15" hidden="false" customHeight="false" outlineLevel="0" collapsed="false">
      <c r="A2574" s="4" t="n">
        <v>2569</v>
      </c>
      <c r="B2574" s="4" t="str">
        <f aca="false">Vocabulary!B2570</f>
        <v>attempted</v>
      </c>
      <c r="C2574" s="24" t="n">
        <v>-3.09744318135096</v>
      </c>
      <c r="D2574" s="25" t="n">
        <f aca="false">EXP((C2574-$B$3)/$F$3)</f>
        <v>4.62925803711475E-010</v>
      </c>
      <c r="E2574" s="26" t="n">
        <f aca="false">D2574/$D$3</f>
        <v>3.65495970091875E-010</v>
      </c>
      <c r="F2574" s="47" t="n">
        <f aca="false">IF(A2574=1,-1,E2574+A2574*0.0000000001)</f>
        <v>2.57265495970092E-007</v>
      </c>
    </row>
    <row r="2575" customFormat="false" ht="15" hidden="false" customHeight="false" outlineLevel="0" collapsed="false">
      <c r="A2575" s="4" t="n">
        <v>2570</v>
      </c>
      <c r="B2575" s="4" t="str">
        <f aca="false">Vocabulary!B2571</f>
        <v>saves</v>
      </c>
      <c r="C2575" s="24" t="n">
        <v>2.45672042902033</v>
      </c>
      <c r="D2575" s="25" t="n">
        <f aca="false">EXP((C2575-$B$3)/$F$3)</f>
        <v>1.19578746571152E-007</v>
      </c>
      <c r="E2575" s="26" t="n">
        <f aca="false">D2575/$D$3</f>
        <v>9.44115658059839E-008</v>
      </c>
      <c r="F2575" s="47" t="n">
        <f aca="false">IF(A2575=1,-1,E2575+A2575*0.0000000001)</f>
        <v>3.51411565805984E-007</v>
      </c>
    </row>
    <row r="2576" customFormat="false" ht="15" hidden="false" customHeight="false" outlineLevel="0" collapsed="false">
      <c r="A2576" s="4" t="n">
        <v>2571</v>
      </c>
      <c r="B2576" s="4" t="str">
        <f aca="false">Vocabulary!B2572</f>
        <v>spreading</v>
      </c>
      <c r="C2576" s="24" t="n">
        <v>0.497106802736876</v>
      </c>
      <c r="D2576" s="25" t="n">
        <f aca="false">EXP((C2576-$B$3)/$F$3)</f>
        <v>1.68501826278419E-008</v>
      </c>
      <c r="E2576" s="26" t="n">
        <f aca="false">D2576/$D$3</f>
        <v>1.33038033231495E-008</v>
      </c>
      <c r="F2576" s="47" t="n">
        <f aca="false">IF(A2576=1,-1,E2576+A2576*0.0000000001)</f>
        <v>2.70403803323149E-007</v>
      </c>
    </row>
    <row r="2577" customFormat="false" ht="15" hidden="false" customHeight="false" outlineLevel="0" collapsed="false">
      <c r="A2577" s="4" t="n">
        <v>2572</v>
      </c>
      <c r="B2577" s="4" t="str">
        <f aca="false">Vocabulary!B2573</f>
        <v>cardboard</v>
      </c>
      <c r="C2577" s="24" t="n">
        <v>-5.48249676437943</v>
      </c>
      <c r="D2577" s="25" t="n">
        <f aca="false">EXP((C2577-$B$3)/$F$3)</f>
        <v>4.2628080681851E-011</v>
      </c>
      <c r="E2577" s="26" t="n">
        <f aca="false">D2577/$D$3</f>
        <v>3.36563474687589E-011</v>
      </c>
      <c r="F2577" s="47" t="n">
        <f aca="false">IF(A2577=1,-1,E2577+A2577*0.0000000001)</f>
        <v>2.57233656347469E-007</v>
      </c>
    </row>
    <row r="2578" customFormat="false" ht="15" hidden="false" customHeight="false" outlineLevel="0" collapsed="false">
      <c r="A2578" s="4" t="n">
        <v>2573</v>
      </c>
      <c r="B2578" s="4" t="str">
        <f aca="false">Vocabulary!B2574</f>
        <v>clearer</v>
      </c>
      <c r="C2578" s="24" t="n">
        <v>-1.47159879101045</v>
      </c>
      <c r="D2578" s="25" t="n">
        <f aca="false">EXP((C2578-$B$3)/$F$3)</f>
        <v>2.35291715631596E-009</v>
      </c>
      <c r="E2578" s="26" t="n">
        <f aca="false">D2578/$D$3</f>
        <v>1.85770966253917E-009</v>
      </c>
      <c r="F2578" s="47" t="n">
        <f aca="false">IF(A2578=1,-1,E2578+A2578*0.0000000001)</f>
        <v>2.59157709662539E-007</v>
      </c>
    </row>
    <row r="2579" customFormat="false" ht="15" hidden="false" customHeight="false" outlineLevel="0" collapsed="false">
      <c r="A2579" s="4" t="n">
        <v>2574</v>
      </c>
      <c r="B2579" s="4" t="str">
        <f aca="false">Vocabulary!B2575</f>
        <v>fits</v>
      </c>
      <c r="C2579" s="24" t="n">
        <v>-2.08756544198712</v>
      </c>
      <c r="D2579" s="25" t="n">
        <f aca="false">EXP((C2579-$B$3)/$F$3)</f>
        <v>1.27085417160973E-009</v>
      </c>
      <c r="E2579" s="26" t="n">
        <f aca="false">D2579/$D$3</f>
        <v>1.00338342467361E-009</v>
      </c>
      <c r="F2579" s="47" t="n">
        <f aca="false">IF(A2579=1,-1,E2579+A2579*0.0000000001)</f>
        <v>2.58403383424674E-007</v>
      </c>
    </row>
    <row r="2580" customFormat="false" ht="15" hidden="false" customHeight="false" outlineLevel="0" collapsed="false">
      <c r="A2580" s="4" t="n">
        <v>2575</v>
      </c>
      <c r="B2580" s="4" t="str">
        <f aca="false">Vocabulary!B2576</f>
        <v>furiously</v>
      </c>
      <c r="C2580" s="24" t="n">
        <v>0.565516838554617</v>
      </c>
      <c r="D2580" s="25" t="n">
        <f aca="false">EXP((C2580-$B$3)/$F$3)</f>
        <v>1.80432477876424E-008</v>
      </c>
      <c r="E2580" s="26" t="n">
        <f aca="false">D2580/$D$3</f>
        <v>1.42457696263194E-008</v>
      </c>
      <c r="F2580" s="47" t="n">
        <f aca="false">IF(A2580=1,-1,E2580+A2580*0.0000000001)</f>
        <v>2.71745769626319E-007</v>
      </c>
    </row>
    <row r="2581" customFormat="false" ht="15" hidden="false" customHeight="false" outlineLevel="0" collapsed="false">
      <c r="A2581" s="4" t="n">
        <v>2576</v>
      </c>
      <c r="B2581" s="4" t="str">
        <f aca="false">Vocabulary!B2577</f>
        <v>inkstand</v>
      </c>
      <c r="C2581" s="24" t="n">
        <v>-1.02611058575353</v>
      </c>
      <c r="D2581" s="25" t="n">
        <f aca="false">EXP((C2581-$B$3)/$F$3)</f>
        <v>3.67349713694365E-009</v>
      </c>
      <c r="E2581" s="26" t="n">
        <f aca="false">D2581/$D$3</f>
        <v>2.90035333725699E-009</v>
      </c>
      <c r="F2581" s="47" t="n">
        <f aca="false">IF(A2581=1,-1,E2581+A2581*0.0000000001)</f>
        <v>2.60500353337257E-007</v>
      </c>
    </row>
    <row r="2582" customFormat="false" ht="15" hidden="false" customHeight="false" outlineLevel="0" collapsed="false">
      <c r="A2582" s="4" t="n">
        <v>2577</v>
      </c>
      <c r="B2582" s="4" t="str">
        <f aca="false">Vocabulary!B2578</f>
        <v>ink</v>
      </c>
      <c r="C2582" s="24" t="n">
        <v>0.742821560307875</v>
      </c>
      <c r="D2582" s="25" t="n">
        <f aca="false">EXP((C2582-$B$3)/$F$3)</f>
        <v>2.15435453671279E-008</v>
      </c>
      <c r="E2582" s="26" t="n">
        <f aca="false">D2582/$D$3</f>
        <v>1.70093759087242E-008</v>
      </c>
      <c r="F2582" s="47" t="n">
        <f aca="false">IF(A2582=1,-1,E2582+A2582*0.0000000001)</f>
        <v>2.74709375908724E-007</v>
      </c>
    </row>
    <row r="2583" customFormat="false" ht="15" hidden="false" customHeight="false" outlineLevel="0" collapsed="false">
      <c r="A2583" s="4" t="n">
        <v>2578</v>
      </c>
      <c r="B2583" s="4" t="str">
        <f aca="false">Vocabulary!B2579</f>
        <v>trickling</v>
      </c>
      <c r="C2583" s="24" t="n">
        <v>-3.77878742399746</v>
      </c>
      <c r="D2583" s="25" t="n">
        <f aca="false">EXP((C2583-$B$3)/$F$3)</f>
        <v>2.34211030206504E-010</v>
      </c>
      <c r="E2583" s="26" t="n">
        <f aca="false">D2583/$D$3</f>
        <v>1.84917727647122E-010</v>
      </c>
      <c r="F2583" s="47" t="n">
        <f aca="false">IF(A2583=1,-1,E2583+A2583*0.0000000001)</f>
        <v>2.57984917727647E-007</v>
      </c>
    </row>
    <row r="2584" customFormat="false" ht="15" hidden="false" customHeight="false" outlineLevel="0" collapsed="false">
      <c r="A2584" s="4" t="n">
        <v>2579</v>
      </c>
      <c r="B2584" s="4" t="str">
        <f aca="false">Vocabulary!B2580</f>
        <v>pun</v>
      </c>
      <c r="C2584" s="24" t="n">
        <v>0.48954943930242</v>
      </c>
      <c r="D2584" s="25" t="n">
        <f aca="false">EXP((C2584-$B$3)/$F$3)</f>
        <v>1.67233196523933E-008</v>
      </c>
      <c r="E2584" s="26" t="n">
        <f aca="false">D2584/$D$3</f>
        <v>1.32036406061253E-008</v>
      </c>
      <c r="F2584" s="47" t="n">
        <f aca="false">IF(A2584=1,-1,E2584+A2584*0.0000000001)</f>
        <v>2.71103640606125E-007</v>
      </c>
    </row>
    <row r="2585" customFormat="false" ht="15" hidden="false" customHeight="false" outlineLevel="0" collapsed="false">
      <c r="A2585" s="4" t="n">
        <v>2580</v>
      </c>
      <c r="B2585" s="4" t="str">
        <f aca="false">Vocabulary!B2581</f>
        <v>twentieth</v>
      </c>
      <c r="C2585" s="24" t="n">
        <v>3.32676953946436</v>
      </c>
      <c r="D2585" s="25" t="n">
        <f aca="false">EXP((C2585-$B$3)/$F$3)</f>
        <v>2.85437825675664E-007</v>
      </c>
      <c r="E2585" s="26" t="n">
        <f aca="false">D2585/$D$3</f>
        <v>2.2536305852863E-007</v>
      </c>
      <c r="F2585" s="47" t="n">
        <f aca="false">IF(A2585=1,-1,E2585+A2585*0.0000000001)</f>
        <v>4.8336305852863E-007</v>
      </c>
    </row>
    <row r="2586" customFormat="false" ht="15" hidden="false" customHeight="false" outlineLevel="0" collapsed="false">
      <c r="A2586" s="4" t="n">
        <v>2581</v>
      </c>
      <c r="B2586" s="4" t="str">
        <f aca="false">Vocabulary!B2582</f>
        <v>purple</v>
      </c>
      <c r="C2586" s="24" t="n">
        <v>-8.28637778662536</v>
      </c>
      <c r="D2586" s="25" t="n">
        <f aca="false">EXP((C2586-$B$3)/$F$3)</f>
        <v>2.5821753040829E-012</v>
      </c>
      <c r="E2586" s="26" t="n">
        <f aca="false">D2586/$D$3</f>
        <v>2.03871691780069E-012</v>
      </c>
      <c r="F2586" s="47" t="n">
        <f aca="false">IF(A2586=1,-1,E2586+A2586*0.0000000001)</f>
        <v>2.58102038716918E-007</v>
      </c>
    </row>
    <row r="2587" customFormat="false" ht="15" hidden="false" customHeight="false" outlineLevel="0" collapsed="false">
      <c r="A2587" s="4" t="n">
        <v>2582</v>
      </c>
      <c r="B2587" s="4" t="str">
        <f aca="false">Vocabulary!B2583</f>
        <v>flying</v>
      </c>
      <c r="C2587" s="24" t="n">
        <v>-4.9801461136934</v>
      </c>
      <c r="D2587" s="25" t="n">
        <f aca="false">EXP((C2587-$B$3)/$F$3)</f>
        <v>7.04472256909624E-011</v>
      </c>
      <c r="E2587" s="26" t="n">
        <f aca="false">D2587/$D$3</f>
        <v>5.56205268485045E-011</v>
      </c>
      <c r="F2587" s="47" t="n">
        <f aca="false">IF(A2587=1,-1,E2587+A2587*0.0000000001)</f>
        <v>2.58255620526849E-007</v>
      </c>
    </row>
    <row r="2588" customFormat="false" ht="15" hidden="false" customHeight="false" outlineLevel="0" collapsed="false">
      <c r="A2588" s="4" t="n">
        <v>2583</v>
      </c>
      <c r="B2588" s="4" t="str">
        <f aca="false">Vocabulary!B2584</f>
        <v>brushing</v>
      </c>
      <c r="C2588" s="24" t="n">
        <v>0.580466160206048</v>
      </c>
      <c r="D2588" s="25" t="n">
        <f aca="false">EXP((C2588-$B$3)/$F$3)</f>
        <v>1.83150083594371E-008</v>
      </c>
      <c r="E2588" s="26" t="n">
        <f aca="false">D2588/$D$3</f>
        <v>1.44603340187653E-008</v>
      </c>
      <c r="F2588" s="47" t="n">
        <f aca="false">IF(A2588=1,-1,E2588+A2588*0.0000000001)</f>
        <v>2.72760334018765E-007</v>
      </c>
    </row>
    <row r="2589" customFormat="false" ht="15" hidden="false" customHeight="false" outlineLevel="0" collapsed="false">
      <c r="A2589" s="4" t="n">
        <v>2584</v>
      </c>
      <c r="B2589" s="4" t="str">
        <f aca="false">Vocabulary!B2585</f>
        <v>fluttered</v>
      </c>
      <c r="C2589" s="24" t="n">
        <v>1.84244794254089</v>
      </c>
      <c r="D2589" s="25" t="n">
        <f aca="false">EXP((C2589-$B$3)/$F$3)</f>
        <v>6.46962108573992E-008</v>
      </c>
      <c r="E2589" s="26" t="n">
        <f aca="false">D2589/$D$3</f>
        <v>5.10799012693004E-008</v>
      </c>
      <c r="F2589" s="47" t="n">
        <f aca="false">IF(A2589=1,-1,E2589+A2589*0.0000000001)</f>
        <v>3.094799012693E-007</v>
      </c>
    </row>
    <row r="2590" customFormat="false" ht="15" hidden="false" customHeight="false" outlineLevel="0" collapsed="false">
      <c r="A2590" s="4" t="n">
        <v>2585</v>
      </c>
      <c r="B2590" s="4" t="str">
        <f aca="false">Vocabulary!B2586</f>
        <v>kissed</v>
      </c>
      <c r="C2590" s="24" t="n">
        <v>-5.62959814486373</v>
      </c>
      <c r="D2590" s="25" t="n">
        <f aca="false">EXP((C2590-$B$3)/$F$3)</f>
        <v>3.67968346514357E-011</v>
      </c>
      <c r="E2590" s="26" t="n">
        <f aca="false">D2590/$D$3</f>
        <v>2.90523765782976E-011</v>
      </c>
      <c r="F2590" s="47" t="n">
        <f aca="false">IF(A2590=1,-1,E2590+A2590*0.0000000001)</f>
        <v>2.58529052376578E-007</v>
      </c>
    </row>
    <row r="2591" customFormat="false" ht="15" hidden="false" customHeight="false" outlineLevel="0" collapsed="false">
      <c r="A2591" s="4" t="n">
        <v>2586</v>
      </c>
      <c r="B2591" s="4" t="str">
        <f aca="false">Vocabulary!B2587</f>
        <v>setting</v>
      </c>
      <c r="C2591" s="24" t="n">
        <v>0.12709440928953</v>
      </c>
      <c r="D2591" s="25" t="n">
        <f aca="false">EXP((C2591-$B$3)/$F$3)</f>
        <v>1.16388553721245E-008</v>
      </c>
      <c r="E2591" s="26" t="n">
        <f aca="false">D2591/$D$3</f>
        <v>9.18927979578562E-009</v>
      </c>
      <c r="F2591" s="47" t="n">
        <f aca="false">IF(A2591=1,-1,E2591+A2591*0.0000000001)</f>
        <v>2.67789279795786E-007</v>
      </c>
    </row>
    <row r="2592" customFormat="false" ht="15" hidden="false" customHeight="false" outlineLevel="0" collapsed="false">
      <c r="A2592" s="4" t="n">
        <v>2587</v>
      </c>
      <c r="B2592" s="4" t="str">
        <f aca="false">Vocabulary!B2588</f>
        <v>dreaming</v>
      </c>
      <c r="C2592" s="24" t="n">
        <v>-5.18306535469166</v>
      </c>
      <c r="D2592" s="25" t="n">
        <f aca="false">EXP((C2592-$B$3)/$F$3)</f>
        <v>5.75091816969039E-011</v>
      </c>
      <c r="E2592" s="26" t="n">
        <f aca="false">D2592/$D$3</f>
        <v>4.54054925972553E-011</v>
      </c>
      <c r="F2592" s="47" t="n">
        <f aca="false">IF(A2592=1,-1,E2592+A2592*0.0000000001)</f>
        <v>2.58745405492597E-007</v>
      </c>
    </row>
    <row r="2593" customFormat="false" ht="15" hidden="false" customHeight="false" outlineLevel="0" collapsed="false">
      <c r="A2593" s="4" t="n">
        <v>2588</v>
      </c>
      <c r="B2593" s="4" t="str">
        <f aca="false">Vocabulary!B2589</f>
        <v>dreamed</v>
      </c>
      <c r="C2593" s="24" t="n">
        <v>-6.72687336344851</v>
      </c>
      <c r="D2593" s="25" t="n">
        <f aca="false">EXP((C2593-$B$3)/$F$3)</f>
        <v>1.22820225015874E-011</v>
      </c>
      <c r="E2593" s="26" t="n">
        <f aca="false">D2593/$D$3</f>
        <v>9.69708254091145E-012</v>
      </c>
      <c r="F2593" s="47" t="n">
        <f aca="false">IF(A2593=1,-1,E2593+A2593*0.0000000001)</f>
        <v>2.58809697082541E-007</v>
      </c>
    </row>
    <row r="2594" customFormat="false" ht="15" hidden="false" customHeight="false" outlineLevel="0" collapsed="false">
      <c r="A2594" s="4" t="n">
        <v>2589</v>
      </c>
      <c r="B2594" s="4" t="str">
        <f aca="false">Vocabulary!B2590</f>
        <v>clasped</v>
      </c>
      <c r="C2594" s="24" t="n">
        <v>-3.03628250844308</v>
      </c>
      <c r="D2594" s="25" t="n">
        <f aca="false">EXP((C2594-$B$3)/$F$3)</f>
        <v>4.92122398499043E-010</v>
      </c>
      <c r="E2594" s="26" t="n">
        <f aca="false">D2594/$D$3</f>
        <v>3.88547693823207E-010</v>
      </c>
      <c r="F2594" s="47" t="n">
        <f aca="false">IF(A2594=1,-1,E2594+A2594*0.0000000001)</f>
        <v>2.59288547693823E-007</v>
      </c>
    </row>
    <row r="2595" customFormat="false" ht="15" hidden="false" customHeight="false" outlineLevel="0" collapsed="false">
      <c r="A2595" s="4" t="n">
        <v>2590</v>
      </c>
      <c r="B2595" s="4" t="str">
        <f aca="false">Vocabulary!B2591</f>
        <v>toss</v>
      </c>
      <c r="C2595" s="24" t="n">
        <v>-0.483876567731748</v>
      </c>
      <c r="D2595" s="25" t="n">
        <f aca="false">EXP((C2595-$B$3)/$F$3)</f>
        <v>6.31784472024417E-009</v>
      </c>
      <c r="E2595" s="26" t="n">
        <f aca="false">D2595/$D$3</f>
        <v>4.98815742480125E-009</v>
      </c>
      <c r="F2595" s="47" t="n">
        <f aca="false">IF(A2595=1,-1,E2595+A2595*0.0000000001)</f>
        <v>2.63988157424801E-007</v>
      </c>
    </row>
    <row r="2596" customFormat="false" ht="15" hidden="false" customHeight="false" outlineLevel="0" collapsed="false">
      <c r="A2596" s="4" t="n">
        <v>2591</v>
      </c>
      <c r="B2596" s="4" t="str">
        <f aca="false">Vocabulary!B2592</f>
        <v>listened</v>
      </c>
      <c r="C2596" s="24" t="n">
        <v>-5.24985774693499</v>
      </c>
      <c r="D2596" s="25" t="n">
        <f aca="false">EXP((C2596-$B$3)/$F$3)</f>
        <v>5.37934775397491E-011</v>
      </c>
      <c r="E2596" s="26" t="n">
        <f aca="false">D2596/$D$3</f>
        <v>4.24718153543679E-011</v>
      </c>
      <c r="F2596" s="47" t="n">
        <f aca="false">IF(A2596=1,-1,E2596+A2596*0.0000000001)</f>
        <v>2.59142471815354E-007</v>
      </c>
    </row>
    <row r="2597" customFormat="false" ht="15" hidden="false" customHeight="false" outlineLevel="0" collapsed="false">
      <c r="A2597" s="4" t="n">
        <v>2592</v>
      </c>
      <c r="B2597" s="4" t="str">
        <f aca="false">Vocabulary!B2593</f>
        <v>sister's</v>
      </c>
      <c r="C2597" s="24" t="n">
        <v>-6.05612385599193</v>
      </c>
      <c r="D2597" s="25" t="n">
        <f aca="false">EXP((C2597-$B$3)/$F$3)</f>
        <v>2.40199831569109E-011</v>
      </c>
      <c r="E2597" s="26" t="n">
        <f aca="false">D2597/$D$3</f>
        <v>1.89646093934255E-011</v>
      </c>
      <c r="F2597" s="47" t="n">
        <f aca="false">IF(A2597=1,-1,E2597+A2597*0.0000000001)</f>
        <v>2.59218964609393E-007</v>
      </c>
    </row>
    <row r="2598" customFormat="false" ht="15" hidden="false" customHeight="false" outlineLevel="0" collapsed="false">
      <c r="A2598" s="4" t="n">
        <v>2593</v>
      </c>
      <c r="B2598" s="4" t="str">
        <f aca="false">Vocabulary!B2594</f>
        <v>rustled</v>
      </c>
      <c r="C2598" s="24" t="n">
        <v>-0.927271819945508</v>
      </c>
      <c r="D2598" s="25" t="n">
        <f aca="false">EXP((C2598-$B$3)/$F$3)</f>
        <v>4.05513051202167E-009</v>
      </c>
      <c r="E2598" s="26" t="n">
        <f aca="false">D2598/$D$3</f>
        <v>3.20166611681099E-009</v>
      </c>
      <c r="F2598" s="47" t="n">
        <f aca="false">IF(A2598=1,-1,E2598+A2598*0.0000000001)</f>
        <v>2.62501666116811E-007</v>
      </c>
    </row>
    <row r="2599" customFormat="false" ht="15" hidden="false" customHeight="false" outlineLevel="0" collapsed="false">
      <c r="A2599" s="4" t="n">
        <v>2594</v>
      </c>
      <c r="B2599" s="4" t="str">
        <f aca="false">Vocabulary!B2595</f>
        <v>splashed</v>
      </c>
      <c r="C2599" s="24" t="n">
        <v>-0.948029403405406</v>
      </c>
      <c r="D2599" s="25" t="n">
        <f aca="false">EXP((C2599-$B$3)/$F$3)</f>
        <v>3.97182342017308E-009</v>
      </c>
      <c r="E2599" s="26" t="n">
        <f aca="false">D2599/$D$3</f>
        <v>3.13589227982326E-009</v>
      </c>
      <c r="F2599" s="47" t="n">
        <f aca="false">IF(A2599=1,-1,E2599+A2599*0.0000000001)</f>
        <v>2.62535892279823E-007</v>
      </c>
    </row>
    <row r="2600" customFormat="false" ht="15" hidden="false" customHeight="false" outlineLevel="0" collapsed="false">
      <c r="A2600" s="4" t="n">
        <v>2595</v>
      </c>
      <c r="B2600" s="4" t="str">
        <f aca="false">Vocabulary!B2596</f>
        <v>neighbouring</v>
      </c>
      <c r="C2600" s="24" t="n">
        <v>-5.38041274909754</v>
      </c>
      <c r="D2600" s="25" t="n">
        <f aca="false">EXP((C2600-$B$3)/$F$3)</f>
        <v>4.72095981396506E-011</v>
      </c>
      <c r="E2600" s="26" t="n">
        <f aca="false">D2600/$D$3</f>
        <v>3.7273614327305E-011</v>
      </c>
      <c r="F2600" s="47" t="n">
        <f aca="false">IF(A2600=1,-1,E2600+A2600*0.0000000001)</f>
        <v>2.59537273614327E-007</v>
      </c>
    </row>
    <row r="2601" customFormat="false" ht="15" hidden="false" customHeight="false" outlineLevel="0" collapsed="false">
      <c r="A2601" s="4" t="n">
        <v>2596</v>
      </c>
      <c r="B2601" s="4" t="str">
        <f aca="false">Vocabulary!B2597</f>
        <v>rattle</v>
      </c>
      <c r="C2601" s="24" t="n">
        <v>1.60724967629757</v>
      </c>
      <c r="D2601" s="25" t="n">
        <f aca="false">EXP((C2601-$B$3)/$F$3)</f>
        <v>5.11367986791768E-008</v>
      </c>
      <c r="E2601" s="26" t="n">
        <f aca="false">D2601/$D$3</f>
        <v>4.03742752959341E-008</v>
      </c>
      <c r="F2601" s="47" t="n">
        <f aca="false">IF(A2601=1,-1,E2601+A2601*0.0000000001)</f>
        <v>2.99974275295934E-007</v>
      </c>
    </row>
    <row r="2602" customFormat="false" ht="15" hidden="false" customHeight="false" outlineLevel="0" collapsed="false">
      <c r="A2602" s="4" t="n">
        <v>2597</v>
      </c>
      <c r="B2602" s="4" t="str">
        <f aca="false">Vocabulary!B2598</f>
        <v>shared</v>
      </c>
      <c r="C2602" s="24" t="n">
        <v>4.46709258853184</v>
      </c>
      <c r="D2602" s="25" t="n">
        <f aca="false">EXP((C2602-$B$3)/$F$3)</f>
        <v>8.92786330760913E-007</v>
      </c>
      <c r="E2602" s="26" t="n">
        <f aca="false">D2602/$D$3</f>
        <v>7.04885757998496E-007</v>
      </c>
      <c r="F2602" s="47" t="n">
        <f aca="false">IF(A2602=1,-1,E2602+A2602*0.0000000001)</f>
        <v>9.64585757998496E-007</v>
      </c>
    </row>
    <row r="2603" customFormat="false" ht="15" hidden="false" customHeight="false" outlineLevel="0" collapsed="false">
      <c r="A2603" s="4" t="n">
        <v>2598</v>
      </c>
      <c r="B2603" s="4" t="str">
        <f aca="false">Vocabulary!B2599</f>
        <v>meal</v>
      </c>
      <c r="C2603" s="24" t="n">
        <v>-0.944976021887168</v>
      </c>
      <c r="D2603" s="25" t="n">
        <f aca="false">EXP((C2603-$B$3)/$F$3)</f>
        <v>3.98396944618703E-009</v>
      </c>
      <c r="E2603" s="26" t="n">
        <f aca="false">D2603/$D$3</f>
        <v>3.14548198842264E-009</v>
      </c>
      <c r="F2603" s="47" t="n">
        <f aca="false">IF(A2603=1,-1,E2603+A2603*0.0000000001)</f>
        <v>2.62945481988423E-007</v>
      </c>
    </row>
    <row r="2604" customFormat="false" ht="15" hidden="false" customHeight="false" outlineLevel="0" collapsed="false">
      <c r="A2604" s="4" t="n">
        <v>2599</v>
      </c>
      <c r="B2604" s="4" t="str">
        <f aca="false">Vocabulary!B2600</f>
        <v>crashed</v>
      </c>
      <c r="C2604" s="24" t="n">
        <v>5.90310006264705</v>
      </c>
      <c r="D2604" s="25" t="n">
        <f aca="false">EXP((C2604-$B$3)/$F$3)</f>
        <v>3.75316497035251E-006</v>
      </c>
      <c r="E2604" s="26" t="n">
        <f aca="false">D2604/$D$3</f>
        <v>2.96325385354585E-006</v>
      </c>
      <c r="F2604" s="47" t="n">
        <f aca="false">IF(A2604=1,-1,E2604+A2604*0.0000000001)</f>
        <v>3.22315385354585E-006</v>
      </c>
    </row>
    <row r="2605" customFormat="false" ht="15" hidden="false" customHeight="false" outlineLevel="0" collapsed="false">
      <c r="A2605" s="4" t="n">
        <v>2600</v>
      </c>
      <c r="B2605" s="4" t="str">
        <f aca="false">Vocabulary!B2601</f>
        <v>lizard's</v>
      </c>
      <c r="C2605" s="24" t="n">
        <v>-6.11931988850355</v>
      </c>
      <c r="D2605" s="25" t="n">
        <f aca="false">EXP((C2605-$B$3)/$F$3)</f>
        <v>2.25489856557189E-011</v>
      </c>
      <c r="E2605" s="26" t="n">
        <f aca="false">D2605/$D$3</f>
        <v>1.78032058717588E-011</v>
      </c>
      <c r="F2605" s="47" t="n">
        <f aca="false">IF(A2605=1,-1,E2605+A2605*0.0000000001)</f>
        <v>2.60017803205872E-007</v>
      </c>
    </row>
    <row r="2606" customFormat="false" ht="15" hidden="false" customHeight="false" outlineLevel="0" collapsed="false">
      <c r="A2606" s="4" t="n">
        <v>2601</v>
      </c>
      <c r="B2606" s="4" t="str">
        <f aca="false">Vocabulary!B2602</f>
        <v>choking</v>
      </c>
      <c r="C2606" s="24" t="n">
        <v>-8.76305995253499</v>
      </c>
      <c r="D2606" s="25" t="n">
        <f aca="false">EXP((C2606-$B$3)/$F$3)</f>
        <v>1.60311725615625E-012</v>
      </c>
      <c r="E2606" s="26" t="n">
        <f aca="false">D2606/$D$3</f>
        <v>1.2657166483531E-012</v>
      </c>
      <c r="F2606" s="47" t="n">
        <f aca="false">IF(A2606=1,-1,E2606+A2606*0.0000000001)</f>
        <v>2.60101265716648E-007</v>
      </c>
    </row>
    <row r="2607" customFormat="false" ht="15" hidden="false" customHeight="false" outlineLevel="0" collapsed="false">
      <c r="A2607" s="4" t="n">
        <v>2602</v>
      </c>
      <c r="B2607" s="4" t="str">
        <f aca="false">Vocabulary!B2603</f>
        <v>believed</v>
      </c>
      <c r="C2607" s="24" t="n">
        <v>-7.19378234989675</v>
      </c>
      <c r="D2607" s="25" t="n">
        <f aca="false">EXP((C2607-$B$3)/$F$3)</f>
        <v>7.70005615381072E-012</v>
      </c>
      <c r="E2607" s="26" t="n">
        <f aca="false">D2607/$D$3</f>
        <v>6.07946126816694E-012</v>
      </c>
      <c r="F2607" s="47" t="n">
        <f aca="false">IF(A2607=1,-1,E2607+A2607*0.0000000001)</f>
        <v>2.60206079461268E-007</v>
      </c>
    </row>
    <row r="2608" customFormat="false" ht="15" hidden="false" customHeight="false" outlineLevel="0" collapsed="false">
      <c r="A2608" s="4" t="n">
        <v>2603</v>
      </c>
      <c r="B2608" s="4" t="str">
        <f aca="false">Vocabulary!B2604</f>
        <v>reality</v>
      </c>
      <c r="C2608" s="24" t="n">
        <v>2.27692534438516</v>
      </c>
      <c r="D2608" s="25" t="n">
        <f aca="false">EXP((C2608-$B$3)/$F$3)</f>
        <v>9.99010340883344E-008</v>
      </c>
      <c r="E2608" s="26" t="n">
        <f aca="false">D2608/$D$3</f>
        <v>7.88753296414966E-008</v>
      </c>
      <c r="F2608" s="47" t="n">
        <f aca="false">IF(A2608=1,-1,E2608+A2608*0.0000000001)</f>
        <v>3.39175329641497E-007</v>
      </c>
    </row>
    <row r="2609" customFormat="false" ht="15" hidden="false" customHeight="false" outlineLevel="0" collapsed="false">
      <c r="A2609" s="4" t="n">
        <v>2604</v>
      </c>
      <c r="B2609" s="4" t="str">
        <f aca="false">Vocabulary!B2605</f>
        <v>rustling</v>
      </c>
      <c r="C2609" s="24" t="n">
        <v>4.2571572802618</v>
      </c>
      <c r="D2609" s="25" t="n">
        <f aca="false">EXP((C2609-$B$3)/$F$3)</f>
        <v>7.23725352263011E-007</v>
      </c>
      <c r="E2609" s="26" t="n">
        <f aca="false">D2609/$D$3</f>
        <v>5.71406254705816E-007</v>
      </c>
      <c r="F2609" s="47" t="n">
        <f aca="false">IF(A2609=1,-1,E2609+A2609*0.0000000001)</f>
        <v>8.31806254705816E-007</v>
      </c>
    </row>
    <row r="2610" customFormat="false" ht="15" hidden="false" customHeight="false" outlineLevel="0" collapsed="false">
      <c r="A2610" s="4" t="n">
        <v>2605</v>
      </c>
      <c r="B2610" s="4" t="str">
        <f aca="false">Vocabulary!B2606</f>
        <v>rippling</v>
      </c>
      <c r="C2610" s="24" t="n">
        <v>3.08702306270677</v>
      </c>
      <c r="D2610" s="25" t="n">
        <f aca="false">EXP((C2610-$B$3)/$F$3)</f>
        <v>2.24590277917157E-007</v>
      </c>
      <c r="E2610" s="26" t="n">
        <f aca="false">D2610/$D$3</f>
        <v>1.77321810195953E-007</v>
      </c>
      <c r="F2610" s="47" t="n">
        <f aca="false">IF(A2610=1,-1,E2610+A2610*0.0000000001)</f>
        <v>4.37821810195953E-007</v>
      </c>
    </row>
    <row r="2611" customFormat="false" ht="15" hidden="false" customHeight="false" outlineLevel="0" collapsed="false">
      <c r="A2611" s="4" t="n">
        <v>2606</v>
      </c>
      <c r="B2611" s="4" t="str">
        <f aca="false">Vocabulary!B2607</f>
        <v>reeds</v>
      </c>
      <c r="C2611" s="24" t="n">
        <v>-8.19114625664004</v>
      </c>
      <c r="D2611" s="25" t="n">
        <f aca="false">EXP((C2611-$B$3)/$F$3)</f>
        <v>2.84016944689367E-012</v>
      </c>
      <c r="E2611" s="26" t="n">
        <f aca="false">D2611/$D$3</f>
        <v>2.24241223732843E-012</v>
      </c>
      <c r="F2611" s="47" t="n">
        <f aca="false">IF(A2611=1,-1,E2611+A2611*0.0000000001)</f>
        <v>2.60602242412237E-007</v>
      </c>
    </row>
    <row r="2612" customFormat="false" ht="15" hidden="false" customHeight="false" outlineLevel="0" collapsed="false">
      <c r="A2612" s="4" t="n">
        <v>2607</v>
      </c>
      <c r="B2612" s="4" t="str">
        <f aca="false">Vocabulary!B2608</f>
        <v>tinkling</v>
      </c>
      <c r="C2612" s="24" t="n">
        <v>2.72357117248112</v>
      </c>
      <c r="D2612" s="25" t="n">
        <f aca="false">EXP((C2612-$B$3)/$F$3)</f>
        <v>1.56151371190773E-007</v>
      </c>
      <c r="E2612" s="26" t="n">
        <f aca="false">D2612/$D$3</f>
        <v>1.23286920791565E-007</v>
      </c>
      <c r="F2612" s="47" t="n">
        <f aca="false">IF(A2612=1,-1,E2612+A2612*0.0000000001)</f>
        <v>3.83986920791565E-007</v>
      </c>
    </row>
    <row r="2613" customFormat="false" ht="15" hidden="false" customHeight="false" outlineLevel="0" collapsed="false">
      <c r="A2613" s="4" t="n">
        <v>2608</v>
      </c>
      <c r="B2613" s="4" t="str">
        <f aca="false">Vocabulary!B2609</f>
        <v>sheep</v>
      </c>
      <c r="C2613" s="24" t="n">
        <v>0.98533856338715</v>
      </c>
      <c r="D2613" s="25" t="n">
        <f aca="false">EXP((C2613-$B$3)/$F$3)</f>
        <v>2.74562342701966E-008</v>
      </c>
      <c r="E2613" s="26" t="n">
        <f aca="false">D2613/$D$3</f>
        <v>2.16776487704925E-008</v>
      </c>
      <c r="F2613" s="47" t="n">
        <f aca="false">IF(A2613=1,-1,E2613+A2613*0.0000000001)</f>
        <v>2.82477648770493E-007</v>
      </c>
    </row>
    <row r="2614" customFormat="false" ht="15" hidden="false" customHeight="false" outlineLevel="0" collapsed="false">
      <c r="A2614" s="4" t="n">
        <v>2609</v>
      </c>
      <c r="B2614" s="4" t="str">
        <f aca="false">Vocabulary!B2610</f>
        <v>bells</v>
      </c>
      <c r="C2614" s="24" t="n">
        <v>1.07900882407341</v>
      </c>
      <c r="D2614" s="25" t="n">
        <f aca="false">EXP((C2614-$B$3)/$F$3)</f>
        <v>3.01523696826389E-008</v>
      </c>
      <c r="E2614" s="26" t="n">
        <f aca="false">D2614/$D$3</f>
        <v>2.3806341144452E-008</v>
      </c>
      <c r="F2614" s="47" t="n">
        <f aca="false">IF(A2614=1,-1,E2614+A2614*0.0000000001)</f>
        <v>2.84706341144452E-007</v>
      </c>
    </row>
    <row r="2615" customFormat="false" ht="15" hidden="false" customHeight="false" outlineLevel="0" collapsed="false">
      <c r="A2615" s="4" t="n">
        <v>2610</v>
      </c>
      <c r="B2615" s="4" t="str">
        <f aca="false">Vocabulary!B2611</f>
        <v>cries</v>
      </c>
      <c r="C2615" s="24" t="n">
        <v>-7.7966957187141</v>
      </c>
      <c r="D2615" s="25" t="n">
        <f aca="false">EXP((C2615-$B$3)/$F$3)</f>
        <v>4.21358678419639E-012</v>
      </c>
      <c r="E2615" s="26" t="n">
        <f aca="false">D2615/$D$3</f>
        <v>3.32677283683246E-012</v>
      </c>
      <c r="F2615" s="47" t="n">
        <f aca="false">IF(A2615=1,-1,E2615+A2615*0.0000000001)</f>
        <v>2.61003326772837E-007</v>
      </c>
    </row>
    <row r="2616" customFormat="false" ht="15" hidden="false" customHeight="false" outlineLevel="0" collapsed="false">
      <c r="A2616" s="4" t="n">
        <v>2611</v>
      </c>
      <c r="B2616" s="4" t="str">
        <f aca="false">Vocabulary!B2612</f>
        <v>shepherd</v>
      </c>
      <c r="C2616" s="24" t="n">
        <v>1.56486205174311</v>
      </c>
      <c r="D2616" s="25" t="n">
        <f aca="false">EXP((C2616-$B$3)/$F$3)</f>
        <v>4.90145280113386E-008</v>
      </c>
      <c r="E2616" s="26" t="n">
        <f aca="false">D2616/$D$3</f>
        <v>3.86986690317768E-008</v>
      </c>
      <c r="F2616" s="47" t="n">
        <f aca="false">IF(A2616=1,-1,E2616+A2616*0.0000000001)</f>
        <v>2.99798669031777E-007</v>
      </c>
    </row>
    <row r="2617" customFormat="false" ht="15" hidden="false" customHeight="false" outlineLevel="0" collapsed="false">
      <c r="A2617" s="4" t="n">
        <v>2612</v>
      </c>
      <c r="B2617" s="4" t="str">
        <f aca="false">Vocabulary!B2613</f>
        <v>noises</v>
      </c>
      <c r="C2617" s="24" t="n">
        <v>-0.88086175685111</v>
      </c>
      <c r="D2617" s="25" t="n">
        <f aca="false">EXP((C2617-$B$3)/$F$3)</f>
        <v>4.24776488675661E-009</v>
      </c>
      <c r="E2617" s="26" t="n">
        <f aca="false">D2617/$D$3</f>
        <v>3.35375763364221E-009</v>
      </c>
      <c r="F2617" s="47" t="n">
        <f aca="false">IF(A2617=1,-1,E2617+A2617*0.0000000001)</f>
        <v>2.64553757633642E-007</v>
      </c>
    </row>
    <row r="2618" customFormat="false" ht="15" hidden="false" customHeight="false" outlineLevel="0" collapsed="false">
      <c r="A2618" s="4" t="n">
        <v>2613</v>
      </c>
      <c r="B2618" s="4" t="str">
        <f aca="false">Vocabulary!B2614</f>
        <v>clamour</v>
      </c>
      <c r="C2618" s="24" t="n">
        <v>6.21373856319336</v>
      </c>
      <c r="D2618" s="25" t="n">
        <f aca="false">EXP((C2618-$B$3)/$F$3)</f>
        <v>5.12042773042952E-006</v>
      </c>
      <c r="E2618" s="26" t="n">
        <f aca="false">D2618/$D$3</f>
        <v>4.04275520097194E-006</v>
      </c>
      <c r="F2618" s="47" t="n">
        <f aca="false">IF(A2618=1,-1,E2618+A2618*0.0000000001)</f>
        <v>4.30405520097194E-006</v>
      </c>
    </row>
    <row r="2619" customFormat="false" ht="15" hidden="false" customHeight="false" outlineLevel="0" collapsed="false">
      <c r="A2619" s="4" t="n">
        <v>2614</v>
      </c>
      <c r="B2619" s="4" t="str">
        <f aca="false">Vocabulary!B2615</f>
        <v>farm</v>
      </c>
      <c r="C2619" s="24" t="n">
        <v>-1.74632017552675</v>
      </c>
      <c r="D2619" s="25" t="n">
        <f aca="false">EXP((C2619-$B$3)/$F$3)</f>
        <v>1.78770829402603E-009</v>
      </c>
      <c r="E2619" s="26" t="n">
        <f aca="false">D2619/$D$3</f>
        <v>1.41145767189417E-009</v>
      </c>
      <c r="F2619" s="47" t="n">
        <f aca="false">IF(A2619=1,-1,E2619+A2619*0.0000000001)</f>
        <v>2.62811457671894E-007</v>
      </c>
    </row>
    <row r="2620" customFormat="false" ht="15" hidden="false" customHeight="false" outlineLevel="0" collapsed="false">
      <c r="A2620" s="4" t="n">
        <v>2615</v>
      </c>
      <c r="B2620" s="4" t="str">
        <f aca="false">Vocabulary!B2616</f>
        <v>yard</v>
      </c>
      <c r="C2620" s="24" t="n">
        <v>-6.64250952984823</v>
      </c>
      <c r="D2620" s="25" t="n">
        <f aca="false">EXP((C2620-$B$3)/$F$3)</f>
        <v>1.33631436234273E-011</v>
      </c>
      <c r="E2620" s="26" t="n">
        <f aca="false">D2620/$D$3</f>
        <v>1.05506651453928E-011</v>
      </c>
      <c r="F2620" s="47" t="n">
        <f aca="false">IF(A2620=1,-1,E2620+A2620*0.0000000001)</f>
        <v>2.61510550665145E-007</v>
      </c>
    </row>
    <row r="2621" customFormat="false" ht="15" hidden="false" customHeight="false" outlineLevel="0" collapsed="false">
      <c r="A2621" s="4" t="n">
        <v>2616</v>
      </c>
      <c r="B2621" s="4" t="str">
        <f aca="false">Vocabulary!B2617</f>
        <v>lowing</v>
      </c>
      <c r="C2621" s="24" t="n">
        <v>0.383705250329511</v>
      </c>
      <c r="D2621" s="25" t="n">
        <f aca="false">EXP((C2621-$B$3)/$F$3)</f>
        <v>1.50437096862733E-008</v>
      </c>
      <c r="E2621" s="26" t="n">
        <f aca="false">D2621/$D$3</f>
        <v>1.1877530311514E-008</v>
      </c>
      <c r="F2621" s="47" t="n">
        <f aca="false">IF(A2621=1,-1,E2621+A2621*0.0000000001)</f>
        <v>2.73477530311514E-007</v>
      </c>
    </row>
    <row r="2622" customFormat="false" ht="15" hidden="false" customHeight="false" outlineLevel="0" collapsed="false">
      <c r="A2622" s="4" t="n">
        <v>2617</v>
      </c>
      <c r="B2622" s="4" t="str">
        <f aca="false">Vocabulary!B2618</f>
        <v>cattle</v>
      </c>
      <c r="C2622" s="24" t="n">
        <v>6.57342784203516</v>
      </c>
      <c r="D2622" s="25" t="n">
        <f aca="false">EXP((C2622-$B$3)/$F$3)</f>
        <v>7.33697957214405E-006</v>
      </c>
      <c r="E2622" s="26" t="n">
        <f aca="false">D2622/$D$3</f>
        <v>5.79279972031206E-006</v>
      </c>
      <c r="F2622" s="47" t="n">
        <f aca="false">IF(A2622=1,-1,E2622+A2622*0.0000000001)</f>
        <v>6.05449972031206E-006</v>
      </c>
    </row>
    <row r="2623" customFormat="false" ht="15" hidden="false" customHeight="false" outlineLevel="0" collapsed="false">
      <c r="A2623" s="4" t="n">
        <v>2618</v>
      </c>
      <c r="B2623" s="4" t="str">
        <f aca="false">Vocabulary!B2619</f>
        <v>lastly</v>
      </c>
      <c r="C2623" s="24" t="n">
        <v>-5.68092730219565</v>
      </c>
      <c r="D2623" s="25" t="n">
        <f aca="false">EXP((C2623-$B$3)/$F$3)</f>
        <v>3.49557392806514E-011</v>
      </c>
      <c r="E2623" s="26" t="n">
        <f aca="false">D2623/$D$3</f>
        <v>2.75987679585545E-011</v>
      </c>
      <c r="F2623" s="47" t="n">
        <f aca="false">IF(A2623=1,-1,E2623+A2623*0.0000000001)</f>
        <v>2.61827598767959E-007</v>
      </c>
    </row>
    <row r="2624" customFormat="false" ht="15" hidden="false" customHeight="false" outlineLevel="0" collapsed="false">
      <c r="A2624" s="4" t="n">
        <v>2619</v>
      </c>
      <c r="B2624" s="4" t="str">
        <f aca="false">Vocabulary!B2620</f>
        <v>pictured</v>
      </c>
      <c r="C2624" s="24" t="n">
        <v>-2.97874531396833</v>
      </c>
      <c r="D2624" s="25" t="n">
        <f aca="false">EXP((C2624-$B$3)/$F$3)</f>
        <v>5.21268183785199E-010</v>
      </c>
      <c r="E2624" s="26" t="n">
        <f aca="false">D2624/$D$3</f>
        <v>4.11559301691781E-010</v>
      </c>
      <c r="F2624" s="47" t="n">
        <f aca="false">IF(A2624=1,-1,E2624+A2624*0.0000000001)</f>
        <v>2.62311559301692E-007</v>
      </c>
    </row>
    <row r="2625" customFormat="false" ht="15" hidden="false" customHeight="false" outlineLevel="0" collapsed="false">
      <c r="A2625" s="4" t="n">
        <v>2620</v>
      </c>
      <c r="B2625" s="4" t="str">
        <f aca="false">Vocabulary!B2621</f>
        <v>riper</v>
      </c>
      <c r="C2625" s="24" t="n">
        <v>-0.0373230607192681</v>
      </c>
      <c r="D2625" s="25" t="n">
        <f aca="false">EXP((C2625-$B$3)/$F$3)</f>
        <v>9.87426257185655E-009</v>
      </c>
      <c r="E2625" s="26" t="n">
        <f aca="false">D2625/$D$3</f>
        <v>7.79607260754895E-009</v>
      </c>
      <c r="F2625" s="47" t="n">
        <f aca="false">IF(A2625=1,-1,E2625+A2625*0.0000000001)</f>
        <v>2.69796072607549E-007</v>
      </c>
    </row>
    <row r="2626" customFormat="false" ht="15" hidden="false" customHeight="false" outlineLevel="0" collapsed="false">
      <c r="A2626" s="4" t="n">
        <v>2621</v>
      </c>
      <c r="B2626" s="4" t="str">
        <f aca="false">Vocabulary!B2622</f>
        <v>years</v>
      </c>
      <c r="C2626" s="24" t="n">
        <v>-7.61808601771337</v>
      </c>
      <c r="D2626" s="25" t="n">
        <f aca="false">EXP((C2626-$B$3)/$F$3)</f>
        <v>5.03757065871886E-012</v>
      </c>
      <c r="E2626" s="26" t="n">
        <f aca="false">D2626/$D$3</f>
        <v>3.97733667048376E-012</v>
      </c>
      <c r="F2626" s="47" t="n">
        <f aca="false">IF(A2626=1,-1,E2626+A2626*0.0000000001)</f>
        <v>2.62103977336671E-007</v>
      </c>
    </row>
    <row r="2627" customFormat="false" ht="15" hidden="false" customHeight="false" outlineLevel="0" collapsed="false">
      <c r="A2627" s="4" t="n">
        <v>2622</v>
      </c>
      <c r="B2627" s="4" t="str">
        <f aca="false">Vocabulary!B2623</f>
        <v>loving</v>
      </c>
      <c r="C2627" s="24" t="n">
        <v>-6.52040549078786</v>
      </c>
      <c r="D2627" s="25" t="n">
        <f aca="false">EXP((C2627-$B$3)/$F$3)</f>
        <v>1.509863708755E-011</v>
      </c>
      <c r="E2627" s="26" t="n">
        <f aca="false">D2627/$D$3</f>
        <v>1.19208973989679E-011</v>
      </c>
      <c r="F2627" s="47" t="n">
        <f aca="false">IF(A2627=1,-1,E2627+A2627*0.0000000001)</f>
        <v>2.62211920897399E-007</v>
      </c>
    </row>
    <row r="2628" customFormat="false" ht="15" hidden="false" customHeight="false" outlineLevel="0" collapsed="false">
      <c r="A2628" s="4" t="n">
        <v>2623</v>
      </c>
      <c r="B2628" s="4" t="str">
        <f aca="false">Vocabulary!B2624</f>
        <v>childhood</v>
      </c>
      <c r="C2628" s="24" t="n">
        <v>-8.32885328043981</v>
      </c>
      <c r="D2628" s="25" t="n">
        <f aca="false">EXP((C2628-$B$3)/$F$3)</f>
        <v>2.47479283872609E-012</v>
      </c>
      <c r="E2628" s="26" t="n">
        <f aca="false">D2628/$D$3</f>
        <v>1.95393473881698E-012</v>
      </c>
      <c r="F2628" s="47" t="n">
        <f aca="false">IF(A2628=1,-1,E2628+A2628*0.0000000001)</f>
        <v>2.62301953934739E-007</v>
      </c>
    </row>
    <row r="2629" customFormat="false" ht="15" hidden="false" customHeight="false" outlineLevel="0" collapsed="false">
      <c r="A2629" s="4" t="n">
        <v>2624</v>
      </c>
      <c r="B2629" s="4" t="str">
        <f aca="false">Vocabulary!B2625</f>
        <v>gather</v>
      </c>
      <c r="C2629" s="24" t="n">
        <v>2.53734013977321</v>
      </c>
      <c r="D2629" s="25" t="n">
        <f aca="false">EXP((C2629-$B$3)/$F$3)</f>
        <v>1.29618410767956E-007</v>
      </c>
      <c r="E2629" s="26" t="n">
        <f aca="false">D2629/$D$3</f>
        <v>1.0233822873034E-007</v>
      </c>
      <c r="F2629" s="47" t="n">
        <f aca="false">IF(A2629=1,-1,E2629+A2629*0.0000000001)</f>
        <v>3.6473822873034E-007</v>
      </c>
    </row>
    <row r="2630" customFormat="false" ht="15" hidden="false" customHeight="false" outlineLevel="0" collapsed="false">
      <c r="A2630" s="4" t="n">
        <v>2625</v>
      </c>
      <c r="B2630" s="4" t="str">
        <f aca="false">Vocabulary!B2626</f>
        <v>sorrows</v>
      </c>
      <c r="C2630" s="24" t="n">
        <v>0.641013531817887</v>
      </c>
      <c r="D2630" s="25" t="n">
        <f aca="false">EXP((C2630-$B$3)/$F$3)</f>
        <v>1.94581931744374E-008</v>
      </c>
      <c r="E2630" s="26" t="n">
        <f aca="false">D2630/$D$3</f>
        <v>1.53629180605337E-008</v>
      </c>
      <c r="F2630" s="47" t="n">
        <f aca="false">IF(A2630=1,-1,E2630+A2630*0.0000000001)</f>
        <v>2.77862918060534E-007</v>
      </c>
    </row>
    <row r="2631" customFormat="false" ht="15" hidden="false" customHeight="false" outlineLevel="0" collapsed="false">
      <c r="A2631" s="4" t="n">
        <v>2626</v>
      </c>
      <c r="B2631" s="4" t="str">
        <f aca="false">Vocabulary!B2627</f>
        <v>joys</v>
      </c>
      <c r="C2631" s="24" t="n">
        <v>-2.3220475233288</v>
      </c>
      <c r="D2631" s="25" t="n">
        <f aca="false">EXP((C2631-$B$3)/$F$3)</f>
        <v>1.00522074998907E-009</v>
      </c>
      <c r="E2631" s="26" t="n">
        <f aca="false">D2631/$D$3</f>
        <v>7.93656629697681E-010</v>
      </c>
      <c r="F2631" s="47" t="n">
        <f aca="false">IF(A2631=1,-1,E2631+A2631*0.0000000001)</f>
        <v>2.63393656629698E-007</v>
      </c>
    </row>
    <row r="2632" customFormat="false" ht="15" hidden="false" customHeight="false" outlineLevel="0" collapsed="false">
      <c r="A2632" s="4" t="n">
        <v>2627</v>
      </c>
      <c r="B2632" s="4" t="str">
        <f aca="false">Vocabulary!B2628</f>
        <v>remembering</v>
      </c>
      <c r="C2632" s="24" t="n">
        <v>0.521782309779469</v>
      </c>
      <c r="D2632" s="25" t="n">
        <f aca="false">EXP((C2632-$B$3)/$F$3)</f>
        <v>1.72711417586706E-008</v>
      </c>
      <c r="E2632" s="26" t="n">
        <f aca="false">D2632/$D$3</f>
        <v>1.36361651501587E-008</v>
      </c>
      <c r="F2632" s="47" t="n">
        <f aca="false">IF(A2632=1,-1,E2632+A2632*0.0000000001)</f>
        <v>2.76336165150159E-007</v>
      </c>
    </row>
    <row r="2633" customFormat="false" ht="15" hidden="false" customHeight="false" outlineLevel="0" collapsed="false">
      <c r="A2633" s="4" t="n">
        <v>2628</v>
      </c>
      <c r="B2633" s="4" t="str">
        <f aca="false">Vocabulary!B2629</f>
        <v>happy</v>
      </c>
      <c r="C2633" s="24" t="n">
        <v>0.141366582132507</v>
      </c>
      <c r="D2633" s="25" t="n">
        <f aca="false">EXP((C2633-$B$3)/$F$3)</f>
        <v>1.18061581750656E-008</v>
      </c>
      <c r="E2633" s="26" t="n">
        <f aca="false">D2633/$D$3</f>
        <v>9.32137115852626E-009</v>
      </c>
      <c r="F2633" s="47" t="n">
        <f aca="false">IF(A2633=1,-1,E2633+A2633*0.0000000001)</f>
        <v>2.72121371158526E-007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2026-08-17T19:45:16Z</dcterms:created>
  <dc:creator>openpyxl</dc:creator>
  <dc:description/>
  <dc:language>en-US</dc:language>
  <cp:lastModifiedBy/>
  <dcterms:modified xsi:type="dcterms:W3CDTF">2026-08-17T19:45:17Z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